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55" firstSheet="0" activeTab="0"/>
  </bookViews>
  <sheets>
    <sheet name="param" sheetId="1" state="visible" r:id="rId2"/>
    <sheet name="reg" sheetId="2" state="visible" r:id="rId3"/>
    <sheet name="cizi" sheetId="3" state="visible" r:id="rId4"/>
    <sheet name="pz" sheetId="4" state="visible" r:id="rId5"/>
    <sheet name="c1m" sheetId="5" state="visible" r:id="rId6"/>
    <sheet name="k1z" sheetId="6" state="visible" r:id="rId7"/>
    <sheet name="c2m" sheetId="7" state="visible" r:id="rId8"/>
    <sheet name="k1m" sheetId="8" state="visible" r:id="rId9"/>
    <sheet name="c1z" sheetId="9" state="visible" r:id="rId10"/>
    <sheet name="pz_sl" sheetId="10" state="visible" r:id="rId11"/>
    <sheet name="c1m_sl" sheetId="11" state="visible" r:id="rId12"/>
    <sheet name="k1z_sl" sheetId="12" state="visible" r:id="rId13"/>
    <sheet name="c2m_sl" sheetId="13" state="visible" r:id="rId14"/>
    <sheet name="k1m_sl" sheetId="14" state="visible" r:id="rId15"/>
    <sheet name="c1z_sl" sheetId="15" state="visible" r:id="rId16"/>
  </sheets>
  <definedNames>
    <definedName function="false" hidden="false" localSheetId="4" name="_xlnm.Print_Area" vbProcedure="false">c1m!$A$1:$S$40</definedName>
    <definedName function="false" hidden="false" localSheetId="10" name="_xlnm.Print_Area" vbProcedure="false">c1m_sl!$B$1:$O$38</definedName>
    <definedName function="false" hidden="false" localSheetId="10" name="_xlnm.Print_Titles" vbProcedure="false">c1m_sl!$B:$K;c1m_sl!$1:$2</definedName>
    <definedName function="false" hidden="false" localSheetId="8" name="_xlnm.Print_Area" vbProcedure="false">c1z!$A$1:$R$6</definedName>
    <definedName function="false" hidden="false" localSheetId="14" name="_xlnm.Print_Area" vbProcedure="false">c1z_sl!$B$1:$O$5</definedName>
    <definedName function="false" hidden="false" localSheetId="14" name="_xlnm.Print_Titles" vbProcedure="false">c1z_sl!$B:$K;c1z_sl!$1:$2</definedName>
    <definedName function="false" hidden="false" localSheetId="6" name="_xlnm.Print_Area" vbProcedure="false">c2m!$A$1:$S$15</definedName>
    <definedName function="false" hidden="false" localSheetId="12" name="_xlnm.Print_Area" vbProcedure="false">c2m_sl!$B$1:$O$14</definedName>
    <definedName function="false" hidden="false" localSheetId="12" name="_xlnm.Print_Titles" vbProcedure="false">c2m_sl!$B:$K;c2m_sl!$1:$2</definedName>
    <definedName function="false" hidden="false" localSheetId="7" name="_xlnm.Print_Area" vbProcedure="false">k1m!$C$1:$U$98</definedName>
    <definedName function="false" hidden="false" localSheetId="7" name="_xlnm.Print_Titles" vbProcedure="false">k1m!$C:$U;k1m!$1:$2</definedName>
    <definedName function="false" hidden="false" localSheetId="13" name="_xlnm.Print_Area" vbProcedure="false">k1m_sl!$B$1:$O$97</definedName>
    <definedName function="false" hidden="false" localSheetId="13" name="_xlnm.Print_Titles" vbProcedure="false">k1m_sl!$B:$K;k1m_sl!$1:$2</definedName>
    <definedName function="false" hidden="false" localSheetId="5" name="_xlnm.Print_Area" vbProcedure="false">k1z!$A$1:$S$42</definedName>
    <definedName function="false" hidden="false" localSheetId="11" name="_xlnm.Print_Area" vbProcedure="false">k1z_sl!$B$1:$O$42</definedName>
    <definedName function="false" hidden="false" localSheetId="11" name="_xlnm.Print_Titles" vbProcedure="false">k1z_sl!$B:$K;k1z_sl!$1:$2</definedName>
    <definedName function="false" hidden="false" localSheetId="3" name="_xlnm.Print_Area" vbProcedure="false">pz!$A$1:$R$21</definedName>
    <definedName function="false" hidden="false" localSheetId="9" name="_xlnm.Print_Area" vbProcedure="false">pz_sl!$B$1:$O$18</definedName>
    <definedName function="false" hidden="false" localSheetId="9" name="_xlnm.Print_Titles" vbProcedure="false">pz_sl!$B:$K;pz_sl!$1:$2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<sst xmlns="http://schemas.openxmlformats.org/spreadsheetml/2006/main" count="27097" uniqueCount="3488">
  <si>
    <t>Eskymo verze: 1.5.4</t>
  </si>
  <si>
    <t>Název závodu:</t>
  </si>
  <si>
    <t>Slalom O štít města Benátek</t>
  </si>
  <si>
    <t>Začátek závodu:</t>
  </si>
  <si>
    <t>9.00</t>
  </si>
  <si>
    <t>Místo závodu:</t>
  </si>
  <si>
    <t>Benátky nad Jizerou</t>
  </si>
  <si>
    <t>Konec závodu:</t>
  </si>
  <si>
    <t>15.30</t>
  </si>
  <si>
    <t>Pořadatel:</t>
  </si>
  <si>
    <t>SK VS Karbo Benátky</t>
  </si>
  <si>
    <t>Ředitel závodu:</t>
  </si>
  <si>
    <t>Jiří Abraham</t>
  </si>
  <si>
    <t>Teplota vody: [°C]</t>
  </si>
  <si>
    <t>Vrchní rozhodčí:</t>
  </si>
  <si>
    <t>Zdena Rychterová</t>
  </si>
  <si>
    <t>Teplota vzduchu: [°C]</t>
  </si>
  <si>
    <t>Datum závodu:</t>
  </si>
  <si>
    <t>16.08.14</t>
  </si>
  <si>
    <t>Průtok: [m3]</t>
  </si>
  <si>
    <t>Číslo závodu:</t>
  </si>
  <si>
    <t>Místo vodočetu:</t>
  </si>
  <si>
    <t>Předměřice</t>
  </si>
  <si>
    <t>BHZ:</t>
  </si>
  <si>
    <t>Disciplína:</t>
  </si>
  <si>
    <t>slalom</t>
  </si>
  <si>
    <t>Počet branek:</t>
  </si>
  <si>
    <t>Body1:</t>
  </si>
  <si>
    <t>bhz-č</t>
  </si>
  <si>
    <t>Body2:</t>
  </si>
  <si>
    <t>nic</t>
  </si>
  <si>
    <t>Výsledky zpracoval:</t>
  </si>
  <si>
    <t>Petra Semerádová</t>
  </si>
  <si>
    <t>Body3:</t>
  </si>
  <si>
    <t>Telefon:</t>
  </si>
  <si>
    <t>Hlídky:</t>
  </si>
  <si>
    <t>ne</t>
  </si>
  <si>
    <t>Mail:</t>
  </si>
  <si>
    <t>pe.semeradova@gmail.com</t>
  </si>
  <si>
    <t>Penalty:</t>
  </si>
  <si>
    <t>Kategorie</t>
  </si>
  <si>
    <t>Název kategorie</t>
  </si>
  <si>
    <t>Barva čísel</t>
  </si>
  <si>
    <t>pz</t>
  </si>
  <si>
    <t>c1m</t>
  </si>
  <si>
    <t>k1z</t>
  </si>
  <si>
    <t>c2m</t>
  </si>
  <si>
    <t>k1m</t>
  </si>
  <si>
    <t>c1z</t>
  </si>
  <si>
    <t>Parametry programu:</t>
  </si>
  <si>
    <t>Parametry tisku:</t>
  </si>
  <si>
    <t>Tisknout logo [ano/ne]:</t>
  </si>
  <si>
    <t>ano</t>
  </si>
  <si>
    <t>Řádek/list:</t>
  </si>
  <si>
    <t>Horní okraj [cm*1000]:</t>
  </si>
  <si>
    <t>Dolní okraj [cm*1000]:</t>
  </si>
  <si>
    <t>Výška záhlaví [cm*1000]:</t>
  </si>
  <si>
    <t>Výška zápatí [cm*1000]:</t>
  </si>
  <si>
    <t>RGC</t>
  </si>
  <si>
    <t>Jmeno</t>
  </si>
  <si>
    <t>Prijmeni</t>
  </si>
  <si>
    <t>Datum Narozeni</t>
  </si>
  <si>
    <t>Pohlavi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</si>
  <si>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</si>
  <si>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</si>
  <si>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</si>
  <si>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</si>
  <si>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</si>
  <si>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</si>
  <si>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</si>
  <si>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</si>
  <si>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</si>
  <si>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</si>
  <si>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#Kmen</t>
  </si>
  <si>
    <t>Hátle</t>
  </si>
  <si>
    <t>Ondřej</t>
  </si>
  <si>
    <t>1995</t>
  </si>
  <si>
    <t>t</t>
  </si>
  <si>
    <t>U23</t>
  </si>
  <si>
    <t>Boh.Pha</t>
  </si>
  <si>
    <t>Bohemians Praha</t>
  </si>
  <si>
    <t>Bluma</t>
  </si>
  <si>
    <t>Michal</t>
  </si>
  <si>
    <t>1970</t>
  </si>
  <si>
    <t>VM</t>
  </si>
  <si>
    <t>Hermann</t>
  </si>
  <si>
    <t>René</t>
  </si>
  <si>
    <t>1962</t>
  </si>
  <si>
    <t>V</t>
  </si>
  <si>
    <t>Frydrichová</t>
  </si>
  <si>
    <t>Hana</t>
  </si>
  <si>
    <t>1978</t>
  </si>
  <si>
    <t>f</t>
  </si>
  <si>
    <t>Háková</t>
  </si>
  <si>
    <t>Jitka</t>
  </si>
  <si>
    <t>1980</t>
  </si>
  <si>
    <t> </t>
  </si>
  <si>
    <t>3</t>
  </si>
  <si>
    <t>2</t>
  </si>
  <si>
    <t>Březina</t>
  </si>
  <si>
    <t>Jiří</t>
  </si>
  <si>
    <t>1964</t>
  </si>
  <si>
    <t>Bubeníček</t>
  </si>
  <si>
    <t>Ivan</t>
  </si>
  <si>
    <t>1960</t>
  </si>
  <si>
    <t>Dodal</t>
  </si>
  <si>
    <t>Jan</t>
  </si>
  <si>
    <t>1953</t>
  </si>
  <si>
    <t>VS</t>
  </si>
  <si>
    <t>Dudař</t>
  </si>
  <si>
    <t>1989</t>
  </si>
  <si>
    <t>Hurník</t>
  </si>
  <si>
    <t>Jaromír</t>
  </si>
  <si>
    <t>1974</t>
  </si>
  <si>
    <t>Havelka</t>
  </si>
  <si>
    <t>Vladimír</t>
  </si>
  <si>
    <t>Herda</t>
  </si>
  <si>
    <t>Zeman</t>
  </si>
  <si>
    <t>1985</t>
  </si>
  <si>
    <t>Hamplová</t>
  </si>
  <si>
    <t>Štěpánka</t>
  </si>
  <si>
    <t>1988</t>
  </si>
  <si>
    <t>Čechová</t>
  </si>
  <si>
    <t>Šárka</t>
  </si>
  <si>
    <t>1987</t>
  </si>
  <si>
    <t>Jelínek</t>
  </si>
  <si>
    <t>Filip</t>
  </si>
  <si>
    <t>1996</t>
  </si>
  <si>
    <t>DS</t>
  </si>
  <si>
    <t>Jindřich</t>
  </si>
  <si>
    <t>Šimon</t>
  </si>
  <si>
    <t>1994</t>
  </si>
  <si>
    <t>Kulíšek</t>
  </si>
  <si>
    <t>Tomáš</t>
  </si>
  <si>
    <t>Kulíšková</t>
  </si>
  <si>
    <t>Michaela</t>
  </si>
  <si>
    <t>1992</t>
  </si>
  <si>
    <t>Kotovská</t>
  </si>
  <si>
    <t>Karolina</t>
  </si>
  <si>
    <t>Janoušková</t>
  </si>
  <si>
    <t>Nikola</t>
  </si>
  <si>
    <t>1991</t>
  </si>
  <si>
    <t>Laichter</t>
  </si>
  <si>
    <t>Prokop</t>
  </si>
  <si>
    <t>1997</t>
  </si>
  <si>
    <t>Lula</t>
  </si>
  <si>
    <t>Míka</t>
  </si>
  <si>
    <t>1984</t>
  </si>
  <si>
    <t>Košťál</t>
  </si>
  <si>
    <t>Martin</t>
  </si>
  <si>
    <t>Václav</t>
  </si>
  <si>
    <t>1971</t>
  </si>
  <si>
    <t>Aleš</t>
  </si>
  <si>
    <t>1976</t>
  </si>
  <si>
    <t>Nejedlá</t>
  </si>
  <si>
    <t>Adéla</t>
  </si>
  <si>
    <t>1993</t>
  </si>
  <si>
    <t>Olšan</t>
  </si>
  <si>
    <t>Vítek</t>
  </si>
  <si>
    <t>1986</t>
  </si>
  <si>
    <t>Rudiš</t>
  </si>
  <si>
    <t>Röderová</t>
  </si>
  <si>
    <t>Kateřina</t>
  </si>
  <si>
    <t>Hochheim</t>
  </si>
  <si>
    <t>Kristýna</t>
  </si>
  <si>
    <t>Pluhovský</t>
  </si>
  <si>
    <t>Zdeněk</t>
  </si>
  <si>
    <t>Sikora</t>
  </si>
  <si>
    <t>Rudolf</t>
  </si>
  <si>
    <t>1968</t>
  </si>
  <si>
    <t>Smolka</t>
  </si>
  <si>
    <t>1</t>
  </si>
  <si>
    <t>Šťastný</t>
  </si>
  <si>
    <t>1965</t>
  </si>
  <si>
    <t>Simonics</t>
  </si>
  <si>
    <t>Šálek</t>
  </si>
  <si>
    <t>Marek</t>
  </si>
  <si>
    <t>Techl</t>
  </si>
  <si>
    <t>1943</t>
  </si>
  <si>
    <t>Novák</t>
  </si>
  <si>
    <t>Karel</t>
  </si>
  <si>
    <t>1979</t>
  </si>
  <si>
    <t>Lagner</t>
  </si>
  <si>
    <t>Trefný</t>
  </si>
  <si>
    <t>Pavel</t>
  </si>
  <si>
    <t>Trefná</t>
  </si>
  <si>
    <t>1975</t>
  </si>
  <si>
    <t>1982</t>
  </si>
  <si>
    <t>Vladyka</t>
  </si>
  <si>
    <t>Miroslav</t>
  </si>
  <si>
    <t>1959</t>
  </si>
  <si>
    <t>Paďouk</t>
  </si>
  <si>
    <t>Kauhauser</t>
  </si>
  <si>
    <t>Štěpán</t>
  </si>
  <si>
    <t>Ketzl</t>
  </si>
  <si>
    <t>Kuděj</t>
  </si>
  <si>
    <t>Libor</t>
  </si>
  <si>
    <t>Goldberg</t>
  </si>
  <si>
    <t>David</t>
  </si>
  <si>
    <t>Max</t>
  </si>
  <si>
    <t>Eisner</t>
  </si>
  <si>
    <t>Smola</t>
  </si>
  <si>
    <t>Petr</t>
  </si>
  <si>
    <t>Koubík</t>
  </si>
  <si>
    <t>1999</t>
  </si>
  <si>
    <t>DM</t>
  </si>
  <si>
    <t>Lukeš</t>
  </si>
  <si>
    <t>1947</t>
  </si>
  <si>
    <t>Kočan</t>
  </si>
  <si>
    <t>1977</t>
  </si>
  <si>
    <t>Janoušek</t>
  </si>
  <si>
    <t>2000</t>
  </si>
  <si>
    <t>ZS</t>
  </si>
  <si>
    <t>Novopacký</t>
  </si>
  <si>
    <t>Chlouba</t>
  </si>
  <si>
    <t>Luboš</t>
  </si>
  <si>
    <t>Hrdý</t>
  </si>
  <si>
    <t>Otakar</t>
  </si>
  <si>
    <t>Vávrová</t>
  </si>
  <si>
    <t>Princ</t>
  </si>
  <si>
    <t>1972</t>
  </si>
  <si>
    <t>Štochl</t>
  </si>
  <si>
    <t>Zapletal</t>
  </si>
  <si>
    <t>Matěj</t>
  </si>
  <si>
    <t>1973</t>
  </si>
  <si>
    <t>Baroň</t>
  </si>
  <si>
    <t>Šotola</t>
  </si>
  <si>
    <t>1942</t>
  </si>
  <si>
    <t>Stefan</t>
  </si>
  <si>
    <t>Habrman</t>
  </si>
  <si>
    <t>Mrůzková</t>
  </si>
  <si>
    <t>Michala</t>
  </si>
  <si>
    <t>Saip</t>
  </si>
  <si>
    <t>2006</t>
  </si>
  <si>
    <t>PZ</t>
  </si>
  <si>
    <t>Sklenář</t>
  </si>
  <si>
    <t>1955</t>
  </si>
  <si>
    <t>Šulcová</t>
  </si>
  <si>
    <t>Marie</t>
  </si>
  <si>
    <t>1920</t>
  </si>
  <si>
    <t>Martinová</t>
  </si>
  <si>
    <t>Markéta</t>
  </si>
  <si>
    <t>1969</t>
  </si>
  <si>
    <t>Jeřábek</t>
  </si>
  <si>
    <t>Bohumil</t>
  </si>
  <si>
    <t>1944</t>
  </si>
  <si>
    <t>Mornštejn</t>
  </si>
  <si>
    <t>Roman</t>
  </si>
  <si>
    <t> MT</t>
  </si>
  <si>
    <t>Brabec</t>
  </si>
  <si>
    <t>Ekonom P</t>
  </si>
  <si>
    <t>Ekonom Praha</t>
  </si>
  <si>
    <t>Balý</t>
  </si>
  <si>
    <t>1981</t>
  </si>
  <si>
    <t>Fencl</t>
  </si>
  <si>
    <t>Dostálková</t>
  </si>
  <si>
    <t>Svoboda</t>
  </si>
  <si>
    <t>Svobodová</t>
  </si>
  <si>
    <t>Janásek</t>
  </si>
  <si>
    <t>Robert</t>
  </si>
  <si>
    <t>Lacko</t>
  </si>
  <si>
    <t>Jurová</t>
  </si>
  <si>
    <t>Radka</t>
  </si>
  <si>
    <t>Kužílková</t>
  </si>
  <si>
    <t>Hecht</t>
  </si>
  <si>
    <t>Fenclová</t>
  </si>
  <si>
    <t>Jana</t>
  </si>
  <si>
    <t>Švorc</t>
  </si>
  <si>
    <t>Pečený</t>
  </si>
  <si>
    <t>Pavelková</t>
  </si>
  <si>
    <t>Věra</t>
  </si>
  <si>
    <t>Soukal</t>
  </si>
  <si>
    <t>Štěpánová</t>
  </si>
  <si>
    <t>Eva</t>
  </si>
  <si>
    <t>Urban</t>
  </si>
  <si>
    <t>Brtník</t>
  </si>
  <si>
    <t>Bejlek</t>
  </si>
  <si>
    <t>Richard</t>
  </si>
  <si>
    <t>Bolf</t>
  </si>
  <si>
    <t>Čadilová</t>
  </si>
  <si>
    <t>Pavla</t>
  </si>
  <si>
    <t>Louša</t>
  </si>
  <si>
    <t>Ladislav</t>
  </si>
  <si>
    <t>Machoňová</t>
  </si>
  <si>
    <t>Barbora</t>
  </si>
  <si>
    <t>Dlabač</t>
  </si>
  <si>
    <t>Kočka</t>
  </si>
  <si>
    <t>Kochtová</t>
  </si>
  <si>
    <t>Línková</t>
  </si>
  <si>
    <t>Aneta</t>
  </si>
  <si>
    <t>Morava</t>
  </si>
  <si>
    <t>Setvínová</t>
  </si>
  <si>
    <t>Míša</t>
  </si>
  <si>
    <t>Sixta</t>
  </si>
  <si>
    <t>Svátek</t>
  </si>
  <si>
    <t>Synovec</t>
  </si>
  <si>
    <t>Josef</t>
  </si>
  <si>
    <t>Švagr</t>
  </si>
  <si>
    <t>Vojtěch</t>
  </si>
  <si>
    <t>Ulman</t>
  </si>
  <si>
    <t>Bastl</t>
  </si>
  <si>
    <t>Elektro</t>
  </si>
  <si>
    <t>VSK Elektro ČVUT Praha</t>
  </si>
  <si>
    <t>Viktor</t>
  </si>
  <si>
    <t>1963</t>
  </si>
  <si>
    <t>Kudějová</t>
  </si>
  <si>
    <t>Podlešák</t>
  </si>
  <si>
    <t>Jakub</t>
  </si>
  <si>
    <t>Otruba</t>
  </si>
  <si>
    <t>Lukáš</t>
  </si>
  <si>
    <t>Petrlíková</t>
  </si>
  <si>
    <t>Jolana</t>
  </si>
  <si>
    <t>Řehák</t>
  </si>
  <si>
    <t>Štoček</t>
  </si>
  <si>
    <t>Vítězslav</t>
  </si>
  <si>
    <t>1967</t>
  </si>
  <si>
    <t>Šanda</t>
  </si>
  <si>
    <t>Dobroslav</t>
  </si>
  <si>
    <t>Milan</t>
  </si>
  <si>
    <t>Červenka</t>
  </si>
  <si>
    <t>1966</t>
  </si>
  <si>
    <t>Spoje P.</t>
  </si>
  <si>
    <t>Spoje Praha</t>
  </si>
  <si>
    <t>Ečer</t>
  </si>
  <si>
    <t>Sebastian</t>
  </si>
  <si>
    <t>1983</t>
  </si>
  <si>
    <t>Zima</t>
  </si>
  <si>
    <t>Ženíšek</t>
  </si>
  <si>
    <t>Kroulíková</t>
  </si>
  <si>
    <t>1956</t>
  </si>
  <si>
    <t>Gažda</t>
  </si>
  <si>
    <t>1948</t>
  </si>
  <si>
    <t>Mačkal</t>
  </si>
  <si>
    <t>Adam</t>
  </si>
  <si>
    <t>Tech.Pha</t>
  </si>
  <si>
    <t>Technika Praha</t>
  </si>
  <si>
    <t>Bíca</t>
  </si>
  <si>
    <t>Čítek</t>
  </si>
  <si>
    <t>Hejna</t>
  </si>
  <si>
    <t>Cuc</t>
  </si>
  <si>
    <t>Kopička</t>
  </si>
  <si>
    <t>Jícha</t>
  </si>
  <si>
    <t>Jindráková</t>
  </si>
  <si>
    <t>Anna</t>
  </si>
  <si>
    <t>2005</t>
  </si>
  <si>
    <t>Eliška</t>
  </si>
  <si>
    <t>2007</t>
  </si>
  <si>
    <t>Klečák</t>
  </si>
  <si>
    <t>Leskovjan</t>
  </si>
  <si>
    <t>Knotek</t>
  </si>
  <si>
    <t>Muz</t>
  </si>
  <si>
    <t>1990</t>
  </si>
  <si>
    <t>Maikranzová</t>
  </si>
  <si>
    <t>Přerovský</t>
  </si>
  <si>
    <t>Šindelářová</t>
  </si>
  <si>
    <t>Lenka</t>
  </si>
  <si>
    <t>Vyhnánek</t>
  </si>
  <si>
    <t>Veselá</t>
  </si>
  <si>
    <t>Linda</t>
  </si>
  <si>
    <t>Volrábová</t>
  </si>
  <si>
    <t>Zuzana</t>
  </si>
  <si>
    <t>Jindrák</t>
  </si>
  <si>
    <t>Oliverius</t>
  </si>
  <si>
    <t>Hájková</t>
  </si>
  <si>
    <t>Jaroslava</t>
  </si>
  <si>
    <t>SKŽižkov</t>
  </si>
  <si>
    <t>SK Žižkov</t>
  </si>
  <si>
    <t>Hájek</t>
  </si>
  <si>
    <t>Hlaváčková</t>
  </si>
  <si>
    <t>Silvie</t>
  </si>
  <si>
    <t>Buchnar</t>
  </si>
  <si>
    <t>2+</t>
  </si>
  <si>
    <t>Prokš</t>
  </si>
  <si>
    <t>1954</t>
  </si>
  <si>
    <t>Stanislav</t>
  </si>
  <si>
    <t>Horák</t>
  </si>
  <si>
    <t>Lácha</t>
  </si>
  <si>
    <t>Kašpar</t>
  </si>
  <si>
    <t>Novotná</t>
  </si>
  <si>
    <t>Heřmánek</t>
  </si>
  <si>
    <t>Antonín</t>
  </si>
  <si>
    <t>Veselý</t>
  </si>
  <si>
    <t>Radek</t>
  </si>
  <si>
    <t>Plašilová</t>
  </si>
  <si>
    <t>Martina</t>
  </si>
  <si>
    <t>Vlach</t>
  </si>
  <si>
    <t>Pražák</t>
  </si>
  <si>
    <t>Kohlerová</t>
  </si>
  <si>
    <t>Renáta</t>
  </si>
  <si>
    <t>Pytelka</t>
  </si>
  <si>
    <t>Kolman</t>
  </si>
  <si>
    <t>Decastelo</t>
  </si>
  <si>
    <t>Janíková</t>
  </si>
  <si>
    <t>Julie</t>
  </si>
  <si>
    <t>Kašparová</t>
  </si>
  <si>
    <t>Iva</t>
  </si>
  <si>
    <t>Koucká</t>
  </si>
  <si>
    <t>Myslivec</t>
  </si>
  <si>
    <t>František</t>
  </si>
  <si>
    <t>Slavík</t>
  </si>
  <si>
    <t>1957</t>
  </si>
  <si>
    <t>Matějka</t>
  </si>
  <si>
    <t>Radil</t>
  </si>
  <si>
    <t>Jaroslav</t>
  </si>
  <si>
    <t>1950</t>
  </si>
  <si>
    <t>Mašek</t>
  </si>
  <si>
    <t>Svačina</t>
  </si>
  <si>
    <t>Rubín</t>
  </si>
  <si>
    <t>Hromádka</t>
  </si>
  <si>
    <t>Letko</t>
  </si>
  <si>
    <t>Srbek</t>
  </si>
  <si>
    <t>Čeněk</t>
  </si>
  <si>
    <t>Doubek</t>
  </si>
  <si>
    <t>Matyáš</t>
  </si>
  <si>
    <t>Knězů</t>
  </si>
  <si>
    <t>Vojta</t>
  </si>
  <si>
    <t>Langr</t>
  </si>
  <si>
    <t>1946</t>
  </si>
  <si>
    <t>Výborná</t>
  </si>
  <si>
    <t>Emilie</t>
  </si>
  <si>
    <t>1928</t>
  </si>
  <si>
    <t>Busta</t>
  </si>
  <si>
    <t>USK Pha</t>
  </si>
  <si>
    <t>USK Praha</t>
  </si>
  <si>
    <t>Adámek</t>
  </si>
  <si>
    <t>Alexandr</t>
  </si>
  <si>
    <t>Bareš</t>
  </si>
  <si>
    <t>Zemanová</t>
  </si>
  <si>
    <t>Cepek</t>
  </si>
  <si>
    <t>Bílý</t>
  </si>
  <si>
    <t>Rohanová</t>
  </si>
  <si>
    <t>Bronislava</t>
  </si>
  <si>
    <t>Jakl</t>
  </si>
  <si>
    <t>Vincent</t>
  </si>
  <si>
    <t>2001</t>
  </si>
  <si>
    <t>Kubričan</t>
  </si>
  <si>
    <t>Eliáš</t>
  </si>
  <si>
    <t>Vojtová</t>
  </si>
  <si>
    <t>Veronika</t>
  </si>
  <si>
    <t>Hradílek</t>
  </si>
  <si>
    <t>Kurfürst</t>
  </si>
  <si>
    <t>Skolil</t>
  </si>
  <si>
    <t>Dimitrij</t>
  </si>
  <si>
    <t>Potočková</t>
  </si>
  <si>
    <t>Karásek</t>
  </si>
  <si>
    <t>Bustová</t>
  </si>
  <si>
    <t>Havlíček</t>
  </si>
  <si>
    <t>Hradílková</t>
  </si>
  <si>
    <t>Hilgertová</t>
  </si>
  <si>
    <t>Amálie</t>
  </si>
  <si>
    <t>Mašková</t>
  </si>
  <si>
    <t>Alena</t>
  </si>
  <si>
    <t>Raška</t>
  </si>
  <si>
    <t>Kořínek</t>
  </si>
  <si>
    <t>Hodačová</t>
  </si>
  <si>
    <t>Petřík</t>
  </si>
  <si>
    <t>Matouš</t>
  </si>
  <si>
    <t>Hošková</t>
  </si>
  <si>
    <t>Gebas</t>
  </si>
  <si>
    <t>Masare</t>
  </si>
  <si>
    <t>Vít</t>
  </si>
  <si>
    <t>Ježek</t>
  </si>
  <si>
    <t>Pexa</t>
  </si>
  <si>
    <t>Větrovský</t>
  </si>
  <si>
    <t>Piskač</t>
  </si>
  <si>
    <t>Kryštof</t>
  </si>
  <si>
    <t>2002</t>
  </si>
  <si>
    <t>ZM</t>
  </si>
  <si>
    <t>Klír</t>
  </si>
  <si>
    <t>Oto</t>
  </si>
  <si>
    <t>Kmošťák</t>
  </si>
  <si>
    <t>Svatomír</t>
  </si>
  <si>
    <t>Vavřinec</t>
  </si>
  <si>
    <t>Medřický</t>
  </si>
  <si>
    <t>Ludvík</t>
  </si>
  <si>
    <t>Cvikl</t>
  </si>
  <si>
    <t>Přinda</t>
  </si>
  <si>
    <t>Stachová</t>
  </si>
  <si>
    <t>Pavlína</t>
  </si>
  <si>
    <t>Gotvald</t>
  </si>
  <si>
    <t>Vlček</t>
  </si>
  <si>
    <t>Nedvědová</t>
  </si>
  <si>
    <t>Kristl</t>
  </si>
  <si>
    <t>Vlastimil</t>
  </si>
  <si>
    <t>Ebel</t>
  </si>
  <si>
    <t>Wallisch</t>
  </si>
  <si>
    <t>Buchtel</t>
  </si>
  <si>
    <t>Mičulka</t>
  </si>
  <si>
    <t>Sušánková</t>
  </si>
  <si>
    <t>Beran</t>
  </si>
  <si>
    <t>Irena</t>
  </si>
  <si>
    <t>Pollert</t>
  </si>
  <si>
    <t>Prskavec</t>
  </si>
  <si>
    <t>Suchý</t>
  </si>
  <si>
    <t>Vilém</t>
  </si>
  <si>
    <t>Pultera</t>
  </si>
  <si>
    <t>Přindiš</t>
  </si>
  <si>
    <t>1961</t>
  </si>
  <si>
    <t>Rohan</t>
  </si>
  <si>
    <t>Dušková</t>
  </si>
  <si>
    <t>1998</t>
  </si>
  <si>
    <t>Dvořáková</t>
  </si>
  <si>
    <t>Blažková</t>
  </si>
  <si>
    <t>Tereza</t>
  </si>
  <si>
    <t>Řepová</t>
  </si>
  <si>
    <t>Fryšová</t>
  </si>
  <si>
    <t>Petra</t>
  </si>
  <si>
    <t>Michael</t>
  </si>
  <si>
    <t>Říhová</t>
  </si>
  <si>
    <t>Kratochvíl</t>
  </si>
  <si>
    <t>Lhota</t>
  </si>
  <si>
    <t>Příhoda</t>
  </si>
  <si>
    <t>Strnad</t>
  </si>
  <si>
    <t>Žížala</t>
  </si>
  <si>
    <t>Sonnberger</t>
  </si>
  <si>
    <t>Jančar</t>
  </si>
  <si>
    <t>Říha</t>
  </si>
  <si>
    <t>Sehnalová</t>
  </si>
  <si>
    <t>Prskavcová</t>
  </si>
  <si>
    <t>Marcela</t>
  </si>
  <si>
    <t>Jiras</t>
  </si>
  <si>
    <t>Máder</t>
  </si>
  <si>
    <t>Magda</t>
  </si>
  <si>
    <t>Malý</t>
  </si>
  <si>
    <t>Pospíšil</t>
  </si>
  <si>
    <t>Tomek</t>
  </si>
  <si>
    <t>Bačáková</t>
  </si>
  <si>
    <t>Králová</t>
  </si>
  <si>
    <t>Weisl</t>
  </si>
  <si>
    <t>Sadil</t>
  </si>
  <si>
    <t>Dvořák</t>
  </si>
  <si>
    <t>2003</t>
  </si>
  <si>
    <t>Beranová</t>
  </si>
  <si>
    <t>Buddeusová</t>
  </si>
  <si>
    <t>1938</t>
  </si>
  <si>
    <t>Král</t>
  </si>
  <si>
    <t>Eichler</t>
  </si>
  <si>
    <t>Ivo</t>
  </si>
  <si>
    <t>Urbánek</t>
  </si>
  <si>
    <t>Weislová</t>
  </si>
  <si>
    <t>Růžičková</t>
  </si>
  <si>
    <t>Majer</t>
  </si>
  <si>
    <t>Duřt</t>
  </si>
  <si>
    <t>Houska</t>
  </si>
  <si>
    <t>Jáchym</t>
  </si>
  <si>
    <t>2004</t>
  </si>
  <si>
    <t>Kadlec</t>
  </si>
  <si>
    <t>Ondruš</t>
  </si>
  <si>
    <t>Mikuláš</t>
  </si>
  <si>
    <t>Šereda</t>
  </si>
  <si>
    <t>Pokorný</t>
  </si>
  <si>
    <t>Jan-Dorian</t>
  </si>
  <si>
    <t>Mario</t>
  </si>
  <si>
    <t>Frencl</t>
  </si>
  <si>
    <t>Herink</t>
  </si>
  <si>
    <t>Koplík</t>
  </si>
  <si>
    <t>Šodek</t>
  </si>
  <si>
    <t>Chmátal</t>
  </si>
  <si>
    <t>Kolář</t>
  </si>
  <si>
    <t>Vrzáň</t>
  </si>
  <si>
    <t>Větrovská</t>
  </si>
  <si>
    <t>Sehnal</t>
  </si>
  <si>
    <t>Lejsalová</t>
  </si>
  <si>
    <t>Blanka</t>
  </si>
  <si>
    <t>1958</t>
  </si>
  <si>
    <t>Nedvěd</t>
  </si>
  <si>
    <t>Abraham</t>
  </si>
  <si>
    <t>Benátky</t>
  </si>
  <si>
    <t>Abrahám</t>
  </si>
  <si>
    <t>Částečka</t>
  </si>
  <si>
    <t>Chour</t>
  </si>
  <si>
    <t>Dandová</t>
  </si>
  <si>
    <t>Hylmarová</t>
  </si>
  <si>
    <t>Veverka</t>
  </si>
  <si>
    <t>Kofroňová</t>
  </si>
  <si>
    <t>Veškrna</t>
  </si>
  <si>
    <t>Kubričanová</t>
  </si>
  <si>
    <t>Zora</t>
  </si>
  <si>
    <t>Abrahamová</t>
  </si>
  <si>
    <t>Stanislava</t>
  </si>
  <si>
    <t>1951</t>
  </si>
  <si>
    <t>Stránský</t>
  </si>
  <si>
    <t>Soukup</t>
  </si>
  <si>
    <t>Dominik</t>
  </si>
  <si>
    <t>Bronislav</t>
  </si>
  <si>
    <t>Drahomíra</t>
  </si>
  <si>
    <t>Plavjaniková</t>
  </si>
  <si>
    <t>Pešková</t>
  </si>
  <si>
    <t>Semerád</t>
  </si>
  <si>
    <t>Luděk</t>
  </si>
  <si>
    <t>Semerádová</t>
  </si>
  <si>
    <t>Smrčková</t>
  </si>
  <si>
    <t>Téčová</t>
  </si>
  <si>
    <t>Soňa</t>
  </si>
  <si>
    <t>Štráchal</t>
  </si>
  <si>
    <t>Bohuslav</t>
  </si>
  <si>
    <t>Celnerová</t>
  </si>
  <si>
    <t>Babický</t>
  </si>
  <si>
    <t>Celner</t>
  </si>
  <si>
    <t>Lumír</t>
  </si>
  <si>
    <t>1937</t>
  </si>
  <si>
    <t>Crha</t>
  </si>
  <si>
    <t>Božena</t>
  </si>
  <si>
    <t>1941</t>
  </si>
  <si>
    <t>Vlasta</t>
  </si>
  <si>
    <t>Rakušanová</t>
  </si>
  <si>
    <t>1940</t>
  </si>
  <si>
    <t>Špalek</t>
  </si>
  <si>
    <t>Sahula</t>
  </si>
  <si>
    <t>Daniel</t>
  </si>
  <si>
    <t>Josková</t>
  </si>
  <si>
    <t>Urbanová</t>
  </si>
  <si>
    <t>Miroslava</t>
  </si>
  <si>
    <t>Stejskal</t>
  </si>
  <si>
    <t>KK Brand</t>
  </si>
  <si>
    <t>KK Brandýs nad Labem</t>
  </si>
  <si>
    <t>Kovář</t>
  </si>
  <si>
    <t>Zbyněk</t>
  </si>
  <si>
    <t>Blažíček</t>
  </si>
  <si>
    <t>Oldřich</t>
  </si>
  <si>
    <t>1949</t>
  </si>
  <si>
    <t>Henel</t>
  </si>
  <si>
    <t>Koubek</t>
  </si>
  <si>
    <t>Vokál</t>
  </si>
  <si>
    <t>Zuna</t>
  </si>
  <si>
    <t>Jakubů</t>
  </si>
  <si>
    <t>Foltín</t>
  </si>
  <si>
    <t>Hřebíček</t>
  </si>
  <si>
    <t>Směták</t>
  </si>
  <si>
    <t>Havlena</t>
  </si>
  <si>
    <t>Fehér</t>
  </si>
  <si>
    <t>Krč</t>
  </si>
  <si>
    <t>Šulc</t>
  </si>
  <si>
    <t>Šorel</t>
  </si>
  <si>
    <t>Báča</t>
  </si>
  <si>
    <t>Šenk</t>
  </si>
  <si>
    <t>Bízek</t>
  </si>
  <si>
    <t>Báčová</t>
  </si>
  <si>
    <t>Horálková</t>
  </si>
  <si>
    <t>Nováčková</t>
  </si>
  <si>
    <t>Koláček</t>
  </si>
  <si>
    <t>Volfová</t>
  </si>
  <si>
    <t>Kamila</t>
  </si>
  <si>
    <t>Uhlíř</t>
  </si>
  <si>
    <t>Hugo</t>
  </si>
  <si>
    <t>Koudelková</t>
  </si>
  <si>
    <t>Venc</t>
  </si>
  <si>
    <t>Šidlichovská</t>
  </si>
  <si>
    <t>Šefčík</t>
  </si>
  <si>
    <t>Hořejší</t>
  </si>
  <si>
    <t>Kubeš</t>
  </si>
  <si>
    <t>Štibrányi</t>
  </si>
  <si>
    <t>Hluchý</t>
  </si>
  <si>
    <t>Stejskalová</t>
  </si>
  <si>
    <t>2008</t>
  </si>
  <si>
    <t>Svěrák</t>
  </si>
  <si>
    <t>Zach</t>
  </si>
  <si>
    <t>Radovan</t>
  </si>
  <si>
    <t>Hilgert</t>
  </si>
  <si>
    <t>Dukla B.</t>
  </si>
  <si>
    <t>DUKLA Brandýs</t>
  </si>
  <si>
    <t>Maslaňák</t>
  </si>
  <si>
    <t>Štercl</t>
  </si>
  <si>
    <t>Mohout</t>
  </si>
  <si>
    <t>Ouředník</t>
  </si>
  <si>
    <t>Mrůzek</t>
  </si>
  <si>
    <t>Kamil</t>
  </si>
  <si>
    <t>Štěpána</t>
  </si>
  <si>
    <t>Zástěrová</t>
  </si>
  <si>
    <t>Štěpánková</t>
  </si>
  <si>
    <t>Vanda</t>
  </si>
  <si>
    <t>Heger</t>
  </si>
  <si>
    <t>Štěpánek</t>
  </si>
  <si>
    <t>Volf</t>
  </si>
  <si>
    <t>Jordán</t>
  </si>
  <si>
    <t>Sadilová</t>
  </si>
  <si>
    <t>Karlovský</t>
  </si>
  <si>
    <t>Jáně</t>
  </si>
  <si>
    <t>Jonáš</t>
  </si>
  <si>
    <t>Šindler</t>
  </si>
  <si>
    <t>Hammer</t>
  </si>
  <si>
    <t>Rak</t>
  </si>
  <si>
    <t>Rašek</t>
  </si>
  <si>
    <t>Macášek</t>
  </si>
  <si>
    <t>Ornst</t>
  </si>
  <si>
    <t>Vondra</t>
  </si>
  <si>
    <t>Vácha</t>
  </si>
  <si>
    <t>Valík</t>
  </si>
  <si>
    <t>Maroul</t>
  </si>
  <si>
    <t>Zdráhal</t>
  </si>
  <si>
    <t>Foukal</t>
  </si>
  <si>
    <t>Ornstová</t>
  </si>
  <si>
    <t>Jančová</t>
  </si>
  <si>
    <t>Monika</t>
  </si>
  <si>
    <t>Dominika</t>
  </si>
  <si>
    <t>Kotrbatý</t>
  </si>
  <si>
    <t>Kirchner</t>
  </si>
  <si>
    <t>Odvárko</t>
  </si>
  <si>
    <t>Binčík</t>
  </si>
  <si>
    <t>Grossmannová</t>
  </si>
  <si>
    <t>Zdenka</t>
  </si>
  <si>
    <t>Valíková</t>
  </si>
  <si>
    <t>Matulková</t>
  </si>
  <si>
    <t>Brtek</t>
  </si>
  <si>
    <t>KKBeroun</t>
  </si>
  <si>
    <t>KK Beroun</t>
  </si>
  <si>
    <t>Labuzíková</t>
  </si>
  <si>
    <t>Sylvie</t>
  </si>
  <si>
    <t>Alexander</t>
  </si>
  <si>
    <t>Kralupy</t>
  </si>
  <si>
    <t>TJ Kralupy, oddíl kanoistiky</t>
  </si>
  <si>
    <t>Kovárník</t>
  </si>
  <si>
    <t>Voves</t>
  </si>
  <si>
    <t>Faltus</t>
  </si>
  <si>
    <t>Dolista</t>
  </si>
  <si>
    <t>Prokšová</t>
  </si>
  <si>
    <t>Simona</t>
  </si>
  <si>
    <t>Johanides</t>
  </si>
  <si>
    <t>Vaněk</t>
  </si>
  <si>
    <t>Najman</t>
  </si>
  <si>
    <t>Šupolík</t>
  </si>
  <si>
    <t>Hrdličková</t>
  </si>
  <si>
    <t>Sára</t>
  </si>
  <si>
    <t>Podzimek</t>
  </si>
  <si>
    <t>Slávek</t>
  </si>
  <si>
    <t>Prell</t>
  </si>
  <si>
    <t>Šarochová</t>
  </si>
  <si>
    <t>Alžběta</t>
  </si>
  <si>
    <t>Machutová</t>
  </si>
  <si>
    <t>Machuta</t>
  </si>
  <si>
    <t>Rataj</t>
  </si>
  <si>
    <t>Hron</t>
  </si>
  <si>
    <t>Robin</t>
  </si>
  <si>
    <t>Kysela</t>
  </si>
  <si>
    <t>Toms</t>
  </si>
  <si>
    <t>Šeba</t>
  </si>
  <si>
    <t>Patrik</t>
  </si>
  <si>
    <t>Fohl</t>
  </si>
  <si>
    <t>Pešek</t>
  </si>
  <si>
    <t>Koblencová</t>
  </si>
  <si>
    <t>Brázda</t>
  </si>
  <si>
    <t>Vendelín</t>
  </si>
  <si>
    <t>Vybulka</t>
  </si>
  <si>
    <t>Zýková</t>
  </si>
  <si>
    <t>Krejčí</t>
  </si>
  <si>
    <t>Krejčová</t>
  </si>
  <si>
    <t>Felix</t>
  </si>
  <si>
    <t>Gorecký</t>
  </si>
  <si>
    <t>Bárta</t>
  </si>
  <si>
    <t>Nováková</t>
  </si>
  <si>
    <t>Denisa</t>
  </si>
  <si>
    <t>Hronová</t>
  </si>
  <si>
    <t>Řejha</t>
  </si>
  <si>
    <t>Kyselová</t>
  </si>
  <si>
    <t>Libuše</t>
  </si>
  <si>
    <t>2010</t>
  </si>
  <si>
    <t>Froněk</t>
  </si>
  <si>
    <t>Vovsová</t>
  </si>
  <si>
    <t>Milena</t>
  </si>
  <si>
    <t>2011</t>
  </si>
  <si>
    <t>Šebestová</t>
  </si>
  <si>
    <t>Kašák</t>
  </si>
  <si>
    <t>Doležalová</t>
  </si>
  <si>
    <t>Doležal</t>
  </si>
  <si>
    <t>Kovářová</t>
  </si>
  <si>
    <t>Anežka</t>
  </si>
  <si>
    <t>Měkotová</t>
  </si>
  <si>
    <t>Hrňák</t>
  </si>
  <si>
    <t>Koblenc</t>
  </si>
  <si>
    <t>Prejzová</t>
  </si>
  <si>
    <t>Hantychová</t>
  </si>
  <si>
    <t>Žatecká</t>
  </si>
  <si>
    <t>Sedlařík</t>
  </si>
  <si>
    <t>Tužilová</t>
  </si>
  <si>
    <t>Černý</t>
  </si>
  <si>
    <t>Brambora</t>
  </si>
  <si>
    <t>Syrovátková</t>
  </si>
  <si>
    <t>AŠ MB</t>
  </si>
  <si>
    <t>TJ Autoškoda Mladá Boleslav</t>
  </si>
  <si>
    <t>Menšík</t>
  </si>
  <si>
    <t>Holub</t>
  </si>
  <si>
    <t>Tišer</t>
  </si>
  <si>
    <t>Venera</t>
  </si>
  <si>
    <t>Žďanský</t>
  </si>
  <si>
    <t>Schulz</t>
  </si>
  <si>
    <t>Syrovátka</t>
  </si>
  <si>
    <t>Miloš</t>
  </si>
  <si>
    <t>Kotlaba</t>
  </si>
  <si>
    <t>Menšíková</t>
  </si>
  <si>
    <t>Venerová</t>
  </si>
  <si>
    <t>1935</t>
  </si>
  <si>
    <t>Bartoň</t>
  </si>
  <si>
    <t>Vršovice</t>
  </si>
  <si>
    <t>KV125-PRAHA-Vršovice</t>
  </si>
  <si>
    <t>Chaloupek</t>
  </si>
  <si>
    <t>Fridrich</t>
  </si>
  <si>
    <t>Hejl</t>
  </si>
  <si>
    <t>Löwinger</t>
  </si>
  <si>
    <t>Hajný</t>
  </si>
  <si>
    <t>Kluganost</t>
  </si>
  <si>
    <t>Pecháček</t>
  </si>
  <si>
    <t>Jaroš</t>
  </si>
  <si>
    <t>Rakovník</t>
  </si>
  <si>
    <t>KK Rakovník</t>
  </si>
  <si>
    <t>Hashimoto</t>
  </si>
  <si>
    <t>Tamaki</t>
  </si>
  <si>
    <t>Holý</t>
  </si>
  <si>
    <t>  </t>
  </si>
  <si>
    <t>Chrž</t>
  </si>
  <si>
    <t>Havel</t>
  </si>
  <si>
    <t>Fojtík</t>
  </si>
  <si>
    <t>Cír</t>
  </si>
  <si>
    <t>Jirásko</t>
  </si>
  <si>
    <t>Lenčeš</t>
  </si>
  <si>
    <t>Vladislav</t>
  </si>
  <si>
    <t>Lev</t>
  </si>
  <si>
    <t>Libovický</t>
  </si>
  <si>
    <t>Minařík</t>
  </si>
  <si>
    <t>Pšenička</t>
  </si>
  <si>
    <t>Pšeničková</t>
  </si>
  <si>
    <t>Peterka</t>
  </si>
  <si>
    <t>Minaříková</t>
  </si>
  <si>
    <t>Nikol</t>
  </si>
  <si>
    <t>Holá</t>
  </si>
  <si>
    <t>Peterková</t>
  </si>
  <si>
    <t>Lenčešová</t>
  </si>
  <si>
    <t>Naďa</t>
  </si>
  <si>
    <t>Vejvoda</t>
  </si>
  <si>
    <t>Miloslav</t>
  </si>
  <si>
    <t>Švolíková</t>
  </si>
  <si>
    <t>Helena</t>
  </si>
  <si>
    <t>Skramuský</t>
  </si>
  <si>
    <t>Sušánka</t>
  </si>
  <si>
    <t>Jára</t>
  </si>
  <si>
    <t>Leoš</t>
  </si>
  <si>
    <t>Koudelka</t>
  </si>
  <si>
    <t>Keš</t>
  </si>
  <si>
    <t>Veselí/L</t>
  </si>
  <si>
    <t>Kotva Veselí nad Lužnicí</t>
  </si>
  <si>
    <t>Macek</t>
  </si>
  <si>
    <t>Pech</t>
  </si>
  <si>
    <t>Pechová</t>
  </si>
  <si>
    <t>Ondráček</t>
  </si>
  <si>
    <t>Husáková</t>
  </si>
  <si>
    <t>Balatková</t>
  </si>
  <si>
    <t>Sátra</t>
  </si>
  <si>
    <t>Vlašim</t>
  </si>
  <si>
    <t>BS Vlašim</t>
  </si>
  <si>
    <t>Panoušek</t>
  </si>
  <si>
    <t>Lebeda</t>
  </si>
  <si>
    <t>Kypta</t>
  </si>
  <si>
    <t>Podhadský</t>
  </si>
  <si>
    <t>Kaucký</t>
  </si>
  <si>
    <t>Lubomír</t>
  </si>
  <si>
    <t>Kapko</t>
  </si>
  <si>
    <t>Podhadská</t>
  </si>
  <si>
    <t>Dita</t>
  </si>
  <si>
    <t>Tůma</t>
  </si>
  <si>
    <t>Zvára</t>
  </si>
  <si>
    <t>Kuliš</t>
  </si>
  <si>
    <t>Dušek</t>
  </si>
  <si>
    <t>Melichar</t>
  </si>
  <si>
    <t>Kalina</t>
  </si>
  <si>
    <t>Legát</t>
  </si>
  <si>
    <t>Chomutov</t>
  </si>
  <si>
    <t>TJ VS Chomutov</t>
  </si>
  <si>
    <t>Legátová</t>
  </si>
  <si>
    <t>Hrbek</t>
  </si>
  <si>
    <t>Gallo</t>
  </si>
  <si>
    <t>Fridrych</t>
  </si>
  <si>
    <t>Nachtigal</t>
  </si>
  <si>
    <t>Budín</t>
  </si>
  <si>
    <t>Loko ČB</t>
  </si>
  <si>
    <t>TJ Loko Č. Budějovice</t>
  </si>
  <si>
    <t>Fruhauf</t>
  </si>
  <si>
    <t>Hrádek</t>
  </si>
  <si>
    <t>Hule</t>
  </si>
  <si>
    <t>Pischek</t>
  </si>
  <si>
    <t>1952</t>
  </si>
  <si>
    <t>Šafář</t>
  </si>
  <si>
    <t>Šafár</t>
  </si>
  <si>
    <t>Švec</t>
  </si>
  <si>
    <t>Týmal</t>
  </si>
  <si>
    <t>Blažek</t>
  </si>
  <si>
    <t>1945</t>
  </si>
  <si>
    <t>Homr</t>
  </si>
  <si>
    <t>Struska</t>
  </si>
  <si>
    <t>1933</t>
  </si>
  <si>
    <t>Šilhánek</t>
  </si>
  <si>
    <t>Bartuška</t>
  </si>
  <si>
    <t>SKVS ČB</t>
  </si>
  <si>
    <t>SK VS Č. Budějovice</t>
  </si>
  <si>
    <t>Benhák</t>
  </si>
  <si>
    <t>Bican</t>
  </si>
  <si>
    <t>Boček</t>
  </si>
  <si>
    <t>2013</t>
  </si>
  <si>
    <t>Bočková</t>
  </si>
  <si>
    <t>Burián</t>
  </si>
  <si>
    <t>Burianová</t>
  </si>
  <si>
    <t>Ctibor</t>
  </si>
  <si>
    <t>Čekalová</t>
  </si>
  <si>
    <t>Bára</t>
  </si>
  <si>
    <t>Divoký</t>
  </si>
  <si>
    <t>Formánek</t>
  </si>
  <si>
    <t>Švehlová</t>
  </si>
  <si>
    <t>Hagiwara</t>
  </si>
  <si>
    <t>Takahiro</t>
  </si>
  <si>
    <t>Holboj</t>
  </si>
  <si>
    <t>Chudík</t>
  </si>
  <si>
    <t>Holšan</t>
  </si>
  <si>
    <t>Přemek</t>
  </si>
  <si>
    <t>Jandová</t>
  </si>
  <si>
    <t>Jáša</t>
  </si>
  <si>
    <t>Jášová</t>
  </si>
  <si>
    <t>Vadlejch</t>
  </si>
  <si>
    <t>Mulač</t>
  </si>
  <si>
    <t>Kaňka</t>
  </si>
  <si>
    <t>1921</t>
  </si>
  <si>
    <t>Kasanda</t>
  </si>
  <si>
    <t>Pinkava</t>
  </si>
  <si>
    <t>Klouda</t>
  </si>
  <si>
    <t>Knotková</t>
  </si>
  <si>
    <t>Kolářová</t>
  </si>
  <si>
    <t>Kollar</t>
  </si>
  <si>
    <t>Pospíchal</t>
  </si>
  <si>
    <t>Zvolánek</t>
  </si>
  <si>
    <t>Pípal</t>
  </si>
  <si>
    <t>Stanovský</t>
  </si>
  <si>
    <t>Kubalák</t>
  </si>
  <si>
    <t>Přemysl</t>
  </si>
  <si>
    <t>Kouba</t>
  </si>
  <si>
    <t>Tužová</t>
  </si>
  <si>
    <t>Kozák</t>
  </si>
  <si>
    <t>1932</t>
  </si>
  <si>
    <t>Borská</t>
  </si>
  <si>
    <t>Kubička</t>
  </si>
  <si>
    <t>Kuna</t>
  </si>
  <si>
    <t>Alois</t>
  </si>
  <si>
    <t>Kyrián</t>
  </si>
  <si>
    <t>Kysnar</t>
  </si>
  <si>
    <t>Lenc</t>
  </si>
  <si>
    <t>Lengál</t>
  </si>
  <si>
    <t>Čihovský</t>
  </si>
  <si>
    <t>Prüher</t>
  </si>
  <si>
    <t>Mičan</t>
  </si>
  <si>
    <t>Míchalová</t>
  </si>
  <si>
    <t>Paulát</t>
  </si>
  <si>
    <t>Paraniak</t>
  </si>
  <si>
    <t>Tesař</t>
  </si>
  <si>
    <t>Pavelec</t>
  </si>
  <si>
    <t>Petrák</t>
  </si>
  <si>
    <t>Šesták</t>
  </si>
  <si>
    <t>Pokorná</t>
  </si>
  <si>
    <t>Tesařová</t>
  </si>
  <si>
    <t>Pořádek</t>
  </si>
  <si>
    <t>Chalupský</t>
  </si>
  <si>
    <t>Rys</t>
  </si>
  <si>
    <t>Řepa</t>
  </si>
  <si>
    <t>Mojmír</t>
  </si>
  <si>
    <t>Sedlák</t>
  </si>
  <si>
    <t>Stach</t>
  </si>
  <si>
    <t>Šimková</t>
  </si>
  <si>
    <t>Sýkora</t>
  </si>
  <si>
    <t>Sýkorová</t>
  </si>
  <si>
    <t>Šandl</t>
  </si>
  <si>
    <t>Šetina</t>
  </si>
  <si>
    <t>Šíma</t>
  </si>
  <si>
    <t>Šíp</t>
  </si>
  <si>
    <t>Štětka</t>
  </si>
  <si>
    <t>Tabery</t>
  </si>
  <si>
    <t>Kobes</t>
  </si>
  <si>
    <t>Toncar</t>
  </si>
  <si>
    <t>Kučerová</t>
  </si>
  <si>
    <t>Šmejkalová</t>
  </si>
  <si>
    <t>Turková</t>
  </si>
  <si>
    <t>Marta</t>
  </si>
  <si>
    <t>Vávra</t>
  </si>
  <si>
    <t>Váchová</t>
  </si>
  <si>
    <t>Vosejpka</t>
  </si>
  <si>
    <t>Víšek</t>
  </si>
  <si>
    <t>Vojan</t>
  </si>
  <si>
    <t>Vojanová</t>
  </si>
  <si>
    <t>Polák</t>
  </si>
  <si>
    <t>Rezek</t>
  </si>
  <si>
    <t>Vrbková</t>
  </si>
  <si>
    <t>Vydrová</t>
  </si>
  <si>
    <t>Weber</t>
  </si>
  <si>
    <t>Šedivý</t>
  </si>
  <si>
    <t>Žáček</t>
  </si>
  <si>
    <t>Dalibor</t>
  </si>
  <si>
    <t>Holbojová</t>
  </si>
  <si>
    <t>Radmila</t>
  </si>
  <si>
    <t>Fiala</t>
  </si>
  <si>
    <t>Trnka</t>
  </si>
  <si>
    <t>Vlčnovský</t>
  </si>
  <si>
    <t>Prüherová</t>
  </si>
  <si>
    <t>Liskovský</t>
  </si>
  <si>
    <t>Janda</t>
  </si>
  <si>
    <t>Táňa</t>
  </si>
  <si>
    <t>Novosad</t>
  </si>
  <si>
    <t>Č.Kruml.</t>
  </si>
  <si>
    <t>SK Vltava Č. Krumlov</t>
  </si>
  <si>
    <t>Švadlena</t>
  </si>
  <si>
    <t>Grossmann</t>
  </si>
  <si>
    <t>1939</t>
  </si>
  <si>
    <t>Klíma</t>
  </si>
  <si>
    <t>Pártlová</t>
  </si>
  <si>
    <t>Andrea</t>
  </si>
  <si>
    <t>Kresl</t>
  </si>
  <si>
    <t>Hlavničková</t>
  </si>
  <si>
    <t>Kratochvílová</t>
  </si>
  <si>
    <t>Samson</t>
  </si>
  <si>
    <t>Haleš</t>
  </si>
  <si>
    <t>Skořepa</t>
  </si>
  <si>
    <t>Skořepová</t>
  </si>
  <si>
    <t>Paloudová</t>
  </si>
  <si>
    <t>Pártl</t>
  </si>
  <si>
    <t>Mirek</t>
  </si>
  <si>
    <t>Babor</t>
  </si>
  <si>
    <t>Palouda</t>
  </si>
  <si>
    <t>Švehla</t>
  </si>
  <si>
    <t>Musil</t>
  </si>
  <si>
    <t>Šuttová</t>
  </si>
  <si>
    <t>Zita</t>
  </si>
  <si>
    <t>Grégrová</t>
  </si>
  <si>
    <t>Plachtová</t>
  </si>
  <si>
    <t>Alexandra</t>
  </si>
  <si>
    <t>Jirka</t>
  </si>
  <si>
    <t>Karolína</t>
  </si>
  <si>
    <t>Janů</t>
  </si>
  <si>
    <t>Vaněček</t>
  </si>
  <si>
    <t>Peška</t>
  </si>
  <si>
    <t>Saiko</t>
  </si>
  <si>
    <t>Beránková</t>
  </si>
  <si>
    <t>Lagnerová</t>
  </si>
  <si>
    <t>Smeykal</t>
  </si>
  <si>
    <t>Davídek</t>
  </si>
  <si>
    <t>Mačkalová</t>
  </si>
  <si>
    <t>Haidi</t>
  </si>
  <si>
    <t>Manová</t>
  </si>
  <si>
    <t>Klein</t>
  </si>
  <si>
    <t>Klampfl</t>
  </si>
  <si>
    <t>Mareš</t>
  </si>
  <si>
    <t>Kodras</t>
  </si>
  <si>
    <t>Bauerová</t>
  </si>
  <si>
    <t>Kleinová</t>
  </si>
  <si>
    <t>Dundová</t>
  </si>
  <si>
    <t>Študlar</t>
  </si>
  <si>
    <t>Zlámal</t>
  </si>
  <si>
    <t>Mašínová</t>
  </si>
  <si>
    <t>Staňková</t>
  </si>
  <si>
    <t>Antonie</t>
  </si>
  <si>
    <t>Čepelák</t>
  </si>
  <si>
    <t>Čáp</t>
  </si>
  <si>
    <t>Kaplice</t>
  </si>
  <si>
    <t>TJ Kaplice</t>
  </si>
  <si>
    <t>Budiš</t>
  </si>
  <si>
    <t>Kostka</t>
  </si>
  <si>
    <t>Ondřich</t>
  </si>
  <si>
    <t>Putzerová</t>
  </si>
  <si>
    <t>Ivana</t>
  </si>
  <si>
    <t>Valtrová</t>
  </si>
  <si>
    <t>Weigel</t>
  </si>
  <si>
    <t>Putzer</t>
  </si>
  <si>
    <t>Hulík</t>
  </si>
  <si>
    <t>Pavelek</t>
  </si>
  <si>
    <t>Valtr</t>
  </si>
  <si>
    <t>Wimmerová</t>
  </si>
  <si>
    <t>Sylva</t>
  </si>
  <si>
    <t>BOČÁNKOVÁ</t>
  </si>
  <si>
    <t>Lucie</t>
  </si>
  <si>
    <t>Soběslav</t>
  </si>
  <si>
    <t>SK Domeček Soběslav</t>
  </si>
  <si>
    <t>HAVRLANTOVÁ</t>
  </si>
  <si>
    <t>Vandas</t>
  </si>
  <si>
    <t>BŘEZINOVÁ</t>
  </si>
  <si>
    <t>Dagmar</t>
  </si>
  <si>
    <t>Tíkal</t>
  </si>
  <si>
    <t>ŘEZNÍČKOVÁ</t>
  </si>
  <si>
    <t>KOLIHOVÁ</t>
  </si>
  <si>
    <t>Řezníček</t>
  </si>
  <si>
    <t>Pavlát</t>
  </si>
  <si>
    <t>Chvostová</t>
  </si>
  <si>
    <t>Ot.Strak</t>
  </si>
  <si>
    <t>Otava Strakonice</t>
  </si>
  <si>
    <t>Dunovská</t>
  </si>
  <si>
    <t>Viktorie Mia</t>
  </si>
  <si>
    <t>Lánová</t>
  </si>
  <si>
    <t>Herman</t>
  </si>
  <si>
    <t>Lána</t>
  </si>
  <si>
    <t>Honzíková</t>
  </si>
  <si>
    <t>Dunovský</t>
  </si>
  <si>
    <t>Hajduch</t>
  </si>
  <si>
    <t>Eduard</t>
  </si>
  <si>
    <t>Kovařík</t>
  </si>
  <si>
    <t>Míková</t>
  </si>
  <si>
    <t>Koňasová</t>
  </si>
  <si>
    <t>LCS Pha</t>
  </si>
  <si>
    <t>SK LCS Praha</t>
  </si>
  <si>
    <t>Koňas</t>
  </si>
  <si>
    <t>Teringl</t>
  </si>
  <si>
    <t>Strecker</t>
  </si>
  <si>
    <t>Brůžek</t>
  </si>
  <si>
    <t>Bartók</t>
  </si>
  <si>
    <t>Beneš</t>
  </si>
  <si>
    <t>Streckerová</t>
  </si>
  <si>
    <t>Bláha</t>
  </si>
  <si>
    <t>1934</t>
  </si>
  <si>
    <t>Olymp P.</t>
  </si>
  <si>
    <t>PSK Olymp Praha</t>
  </si>
  <si>
    <t>Dědeček</t>
  </si>
  <si>
    <t>Fořt</t>
  </si>
  <si>
    <t>Kný</t>
  </si>
  <si>
    <t>Pešta</t>
  </si>
  <si>
    <t>Světničková</t>
  </si>
  <si>
    <t>Helga</t>
  </si>
  <si>
    <t>Lubor</t>
  </si>
  <si>
    <t>1931</t>
  </si>
  <si>
    <t>Blahník</t>
  </si>
  <si>
    <t>VS Tábor</t>
  </si>
  <si>
    <t>Habich</t>
  </si>
  <si>
    <t>Kristián</t>
  </si>
  <si>
    <t>Vala</t>
  </si>
  <si>
    <t>Eybert</t>
  </si>
  <si>
    <t>Hopfinger</t>
  </si>
  <si>
    <t>Keller</t>
  </si>
  <si>
    <t>Kotek</t>
  </si>
  <si>
    <t>Moláček</t>
  </si>
  <si>
    <t>Dana</t>
  </si>
  <si>
    <t>Popovič</t>
  </si>
  <si>
    <t>Mahdal</t>
  </si>
  <si>
    <t>Novotný</t>
  </si>
  <si>
    <t>Pospíšilová</t>
  </si>
  <si>
    <t>Terber</t>
  </si>
  <si>
    <t>Válek</t>
  </si>
  <si>
    <t>Zigler</t>
  </si>
  <si>
    <t>Popovičová</t>
  </si>
  <si>
    <t>Žaneta</t>
  </si>
  <si>
    <t>Kloboučník</t>
  </si>
  <si>
    <t>Kotková</t>
  </si>
  <si>
    <t>Válková</t>
  </si>
  <si>
    <t>Habichová</t>
  </si>
  <si>
    <t>Makovec</t>
  </si>
  <si>
    <t>Pražáková</t>
  </si>
  <si>
    <t>Nela</t>
  </si>
  <si>
    <t>Vaňková</t>
  </si>
  <si>
    <t>Klára</t>
  </si>
  <si>
    <t>Krofta</t>
  </si>
  <si>
    <t>Martinů</t>
  </si>
  <si>
    <t>Jelšík</t>
  </si>
  <si>
    <t>Šácha</t>
  </si>
  <si>
    <t>Roubíčková</t>
  </si>
  <si>
    <t>Jiřina</t>
  </si>
  <si>
    <t>Pytlík</t>
  </si>
  <si>
    <t>Staňkov</t>
  </si>
  <si>
    <t>VPS Albatros Staňkov</t>
  </si>
  <si>
    <t>Vránová</t>
  </si>
  <si>
    <t>Urs</t>
  </si>
  <si>
    <t>Gallas</t>
  </si>
  <si>
    <t>Pivoňková</t>
  </si>
  <si>
    <t>Bartůněk</t>
  </si>
  <si>
    <t>Teršl</t>
  </si>
  <si>
    <t>Pinker</t>
  </si>
  <si>
    <t>Čeporan</t>
  </si>
  <si>
    <t>Papica</t>
  </si>
  <si>
    <t>Kalista</t>
  </si>
  <si>
    <t>Zahoř</t>
  </si>
  <si>
    <t>Kapusta</t>
  </si>
  <si>
    <t>Dubská</t>
  </si>
  <si>
    <t>Brožová</t>
  </si>
  <si>
    <t>Berkiová</t>
  </si>
  <si>
    <t>Ledvina</t>
  </si>
  <si>
    <t>Beck</t>
  </si>
  <si>
    <t>Morkes</t>
  </si>
  <si>
    <t>Šobor</t>
  </si>
  <si>
    <t>Tichová</t>
  </si>
  <si>
    <t>Bauer</t>
  </si>
  <si>
    <t>Brož</t>
  </si>
  <si>
    <t>Holec</t>
  </si>
  <si>
    <t>Habernal</t>
  </si>
  <si>
    <t>Šeterle</t>
  </si>
  <si>
    <t>Drliczek</t>
  </si>
  <si>
    <t>Chod</t>
  </si>
  <si>
    <t>Blovice</t>
  </si>
  <si>
    <t>VS Blovice</t>
  </si>
  <si>
    <t>Turner</t>
  </si>
  <si>
    <t>Linhart</t>
  </si>
  <si>
    <t>Salák</t>
  </si>
  <si>
    <t>Polívka</t>
  </si>
  <si>
    <t>Kalousek</t>
  </si>
  <si>
    <t>Polívkova</t>
  </si>
  <si>
    <t>Vránek</t>
  </si>
  <si>
    <t>Vránková</t>
  </si>
  <si>
    <t>Vyleta</t>
  </si>
  <si>
    <t>Šlajs</t>
  </si>
  <si>
    <t>Andrle</t>
  </si>
  <si>
    <t>Polívková</t>
  </si>
  <si>
    <t>Škola</t>
  </si>
  <si>
    <t>Kaslová</t>
  </si>
  <si>
    <t>Štrer</t>
  </si>
  <si>
    <t>Hubertus</t>
  </si>
  <si>
    <t>TJ SK Hubertus KV</t>
  </si>
  <si>
    <t>Beníková</t>
  </si>
  <si>
    <t>Houf</t>
  </si>
  <si>
    <t>Kristian</t>
  </si>
  <si>
    <t>Sopko</t>
  </si>
  <si>
    <t>Hybeš</t>
  </si>
  <si>
    <t>Vanková</t>
  </si>
  <si>
    <t>Holubová</t>
  </si>
  <si>
    <t>Kafuněk</t>
  </si>
  <si>
    <t>Maleček</t>
  </si>
  <si>
    <t>Dolejš</t>
  </si>
  <si>
    <t>Lepík</t>
  </si>
  <si>
    <t>Maceček</t>
  </si>
  <si>
    <t>Dušan</t>
  </si>
  <si>
    <t>Neuwirth</t>
  </si>
  <si>
    <t>Smetánka</t>
  </si>
  <si>
    <t>Matoušek</t>
  </si>
  <si>
    <t>Nováček</t>
  </si>
  <si>
    <t>Harzerová</t>
  </si>
  <si>
    <t>Maňasová</t>
  </si>
  <si>
    <t>Kalinina</t>
  </si>
  <si>
    <t>Anastazia</t>
  </si>
  <si>
    <t>Žítek</t>
  </si>
  <si>
    <t>Petriláková</t>
  </si>
  <si>
    <t>Ludmila</t>
  </si>
  <si>
    <t>Procházka</t>
  </si>
  <si>
    <t>Červenková</t>
  </si>
  <si>
    <t>Petrásek</t>
  </si>
  <si>
    <t>Maňas</t>
  </si>
  <si>
    <t>Leitner</t>
  </si>
  <si>
    <t>Drahozalová</t>
  </si>
  <si>
    <t>Jaromíra</t>
  </si>
  <si>
    <t>Houfová</t>
  </si>
  <si>
    <t>Nataša</t>
  </si>
  <si>
    <t>Lepíková</t>
  </si>
  <si>
    <t>Heda</t>
  </si>
  <si>
    <t>Moudrá</t>
  </si>
  <si>
    <t>Macečková</t>
  </si>
  <si>
    <t>Lada</t>
  </si>
  <si>
    <t>Bártek</t>
  </si>
  <si>
    <t>Sláv.KV</t>
  </si>
  <si>
    <t>TJ Slavia K. Vary</t>
  </si>
  <si>
    <t>Čermák</t>
  </si>
  <si>
    <t>Kvapilová</t>
  </si>
  <si>
    <t>Gabriela</t>
  </si>
  <si>
    <t>Kučera</t>
  </si>
  <si>
    <t>Lněnička</t>
  </si>
  <si>
    <t>Kvapil</t>
  </si>
  <si>
    <t>Franc</t>
  </si>
  <si>
    <t>Reichenauer</t>
  </si>
  <si>
    <t>Poula</t>
  </si>
  <si>
    <t>Mikulecká</t>
  </si>
  <si>
    <t>Kolovrátek</t>
  </si>
  <si>
    <t>Šperl</t>
  </si>
  <si>
    <t>Jacoš</t>
  </si>
  <si>
    <t>Kubát</t>
  </si>
  <si>
    <t>Lněničková</t>
  </si>
  <si>
    <t>Poulová</t>
  </si>
  <si>
    <t>Olga</t>
  </si>
  <si>
    <t>Verner</t>
  </si>
  <si>
    <t>Vernerová</t>
  </si>
  <si>
    <t>Štýber</t>
  </si>
  <si>
    <t>Tajer</t>
  </si>
  <si>
    <t>Galiszová</t>
  </si>
  <si>
    <t>Smolík</t>
  </si>
  <si>
    <t>Bříza</t>
  </si>
  <si>
    <t>Klatovy</t>
  </si>
  <si>
    <t>Kanoistický klub Klatovy o.s.</t>
  </si>
  <si>
    <t>Hamák</t>
  </si>
  <si>
    <t>Kubátová</t>
  </si>
  <si>
    <t>Pohanka</t>
  </si>
  <si>
    <t>Šrámková</t>
  </si>
  <si>
    <t>Šrámek</t>
  </si>
  <si>
    <t>Čiháček</t>
  </si>
  <si>
    <t>Sofron</t>
  </si>
  <si>
    <t>ČSAD Plz</t>
  </si>
  <si>
    <t>TJ ČSAD Plzeň</t>
  </si>
  <si>
    <t>Kraus</t>
  </si>
  <si>
    <t>Nový</t>
  </si>
  <si>
    <t>Cubr</t>
  </si>
  <si>
    <t>Frank</t>
  </si>
  <si>
    <t>Koska</t>
  </si>
  <si>
    <t>Umprecht</t>
  </si>
  <si>
    <t>Čepička</t>
  </si>
  <si>
    <t>Cubrová</t>
  </si>
  <si>
    <t>Zýka</t>
  </si>
  <si>
    <t>Diviš</t>
  </si>
  <si>
    <t>Loko Plz</t>
  </si>
  <si>
    <t>TJ Loko Plzeň</t>
  </si>
  <si>
    <t>Čvančara</t>
  </si>
  <si>
    <t>Vaclav</t>
  </si>
  <si>
    <t>Čvančarová</t>
  </si>
  <si>
    <t>Zdena</t>
  </si>
  <si>
    <t>Korbelář</t>
  </si>
  <si>
    <t>Gottler</t>
  </si>
  <si>
    <t>Kanaloš</t>
  </si>
  <si>
    <t>Hodek</t>
  </si>
  <si>
    <t>Lhoták</t>
  </si>
  <si>
    <t>Kahoun</t>
  </si>
  <si>
    <t>Bořek</t>
  </si>
  <si>
    <t>Hostek</t>
  </si>
  <si>
    <t>Polesný</t>
  </si>
  <si>
    <t>Navara</t>
  </si>
  <si>
    <t>Nykles</t>
  </si>
  <si>
    <t>Panzer</t>
  </si>
  <si>
    <t>Georgiev</t>
  </si>
  <si>
    <t>Vjačeslav</t>
  </si>
  <si>
    <t>Weissar</t>
  </si>
  <si>
    <t>Zisler</t>
  </si>
  <si>
    <t>Gottlerová</t>
  </si>
  <si>
    <t>Jelínková</t>
  </si>
  <si>
    <t>Weissarová</t>
  </si>
  <si>
    <t>Vaniš</t>
  </si>
  <si>
    <t>Osuský</t>
  </si>
  <si>
    <t>Išlerová</t>
  </si>
  <si>
    <t>Petřivalská</t>
  </si>
  <si>
    <t>Veverková</t>
  </si>
  <si>
    <t>Stůj</t>
  </si>
  <si>
    <t>Švarc</t>
  </si>
  <si>
    <t>Špourová</t>
  </si>
  <si>
    <t>Soběslavský</t>
  </si>
  <si>
    <t>Beneda</t>
  </si>
  <si>
    <t>Šindelář</t>
  </si>
  <si>
    <t>Bašta</t>
  </si>
  <si>
    <t>Bažant</t>
  </si>
  <si>
    <t>Hrušková</t>
  </si>
  <si>
    <t>Polesná</t>
  </si>
  <si>
    <t>Kubovec</t>
  </si>
  <si>
    <t>Dezort</t>
  </si>
  <si>
    <t>Emanuel</t>
  </si>
  <si>
    <t>Kympl</t>
  </si>
  <si>
    <t>Rozsypal</t>
  </si>
  <si>
    <t>Špour</t>
  </si>
  <si>
    <t>Stočes</t>
  </si>
  <si>
    <t>Steiner</t>
  </si>
  <si>
    <t>Tlapa</t>
  </si>
  <si>
    <t>Rada</t>
  </si>
  <si>
    <t>Kiml</t>
  </si>
  <si>
    <t>Faktorová</t>
  </si>
  <si>
    <t>Kuruc</t>
  </si>
  <si>
    <t>Kalaš</t>
  </si>
  <si>
    <t>ŠK Plzeň</t>
  </si>
  <si>
    <t>KC Škoda Plzeň</t>
  </si>
  <si>
    <t>Bayer</t>
  </si>
  <si>
    <t>Hanuš</t>
  </si>
  <si>
    <t>Brejcha</t>
  </si>
  <si>
    <t>Brejchová</t>
  </si>
  <si>
    <t>Jandlová</t>
  </si>
  <si>
    <t>Hakrová</t>
  </si>
  <si>
    <t>Danuše</t>
  </si>
  <si>
    <t>Anderlová</t>
  </si>
  <si>
    <t>Růžena</t>
  </si>
  <si>
    <t>Pužman</t>
  </si>
  <si>
    <t>1936</t>
  </si>
  <si>
    <t>Benetka</t>
  </si>
  <si>
    <t>Radomil</t>
  </si>
  <si>
    <t>Kalašová</t>
  </si>
  <si>
    <t>Milt</t>
  </si>
  <si>
    <t>Šollar</t>
  </si>
  <si>
    <t>Cyril</t>
  </si>
  <si>
    <t>Demčáková</t>
  </si>
  <si>
    <t>Soukupová</t>
  </si>
  <si>
    <t>Sykyta</t>
  </si>
  <si>
    <t>Sykytová</t>
  </si>
  <si>
    <t>Voříšek</t>
  </si>
  <si>
    <t>Brand</t>
  </si>
  <si>
    <t>Stuchl</t>
  </si>
  <si>
    <t>Šimandl</t>
  </si>
  <si>
    <t>Bartoš</t>
  </si>
  <si>
    <t>Norbert</t>
  </si>
  <si>
    <t>Ban.Sok.</t>
  </si>
  <si>
    <t>TJ Baník Sokolov</t>
  </si>
  <si>
    <t>Bartyzalová</t>
  </si>
  <si>
    <t>Barvínek</t>
  </si>
  <si>
    <t>Bednář</t>
  </si>
  <si>
    <t>Dědič</t>
  </si>
  <si>
    <t>Durián</t>
  </si>
  <si>
    <t>Dvořáček</t>
  </si>
  <si>
    <t>Ganzer</t>
  </si>
  <si>
    <t>Janurová</t>
  </si>
  <si>
    <t>Krupková</t>
  </si>
  <si>
    <t>Dobra</t>
  </si>
  <si>
    <t>Kuželka</t>
  </si>
  <si>
    <t>Mrázová</t>
  </si>
  <si>
    <t>Pejsar</t>
  </si>
  <si>
    <t>Pitrmoc</t>
  </si>
  <si>
    <t>Rajda</t>
  </si>
  <si>
    <t>Ručkay</t>
  </si>
  <si>
    <t>Selinka</t>
  </si>
  <si>
    <t>Sháněl</t>
  </si>
  <si>
    <t>Slepička</t>
  </si>
  <si>
    <t>Szabo</t>
  </si>
  <si>
    <t>Štych</t>
  </si>
  <si>
    <t>Thiel</t>
  </si>
  <si>
    <t>Tomášek</t>
  </si>
  <si>
    <t>Vítkova</t>
  </si>
  <si>
    <t>Volný</t>
  </si>
  <si>
    <t>Zykán</t>
  </si>
  <si>
    <t>Zykánová</t>
  </si>
  <si>
    <t>Sušice</t>
  </si>
  <si>
    <t>TJ KVS Sušice</t>
  </si>
  <si>
    <t>Šprdlík</t>
  </si>
  <si>
    <t>Galušková</t>
  </si>
  <si>
    <t>Janovský</t>
  </si>
  <si>
    <t>Švejd</t>
  </si>
  <si>
    <t>Oborník</t>
  </si>
  <si>
    <t>Šprdlíková</t>
  </si>
  <si>
    <t>Benešová</t>
  </si>
  <si>
    <t>Uher</t>
  </si>
  <si>
    <t>Galuška</t>
  </si>
  <si>
    <t>Pechlát</t>
  </si>
  <si>
    <t>Hynek</t>
  </si>
  <si>
    <t>Taišl</t>
  </si>
  <si>
    <t>Valentová</t>
  </si>
  <si>
    <t>Bouzek</t>
  </si>
  <si>
    <t>Vozka</t>
  </si>
  <si>
    <t>Potužák</t>
  </si>
  <si>
    <t>Ptašnik</t>
  </si>
  <si>
    <t>Valenta</t>
  </si>
  <si>
    <t>Mužíková</t>
  </si>
  <si>
    <t>Koshelev</t>
  </si>
  <si>
    <t>Sergey</t>
  </si>
  <si>
    <t>Pechlátová</t>
  </si>
  <si>
    <t>Mužík</t>
  </si>
  <si>
    <t>Pašková</t>
  </si>
  <si>
    <t>Přechová</t>
  </si>
  <si>
    <t>Bureš</t>
  </si>
  <si>
    <t>Šedivá</t>
  </si>
  <si>
    <t>Č.Lípa</t>
  </si>
  <si>
    <t>Sportovní Klub Kanoistika Česká Lípa</t>
  </si>
  <si>
    <t>Bednářová</t>
  </si>
  <si>
    <t>Rutter</t>
  </si>
  <si>
    <t>Filipi</t>
  </si>
  <si>
    <t>Danihel</t>
  </si>
  <si>
    <t>Vavera</t>
  </si>
  <si>
    <t>Houšková</t>
  </si>
  <si>
    <t>Viktorie</t>
  </si>
  <si>
    <t>Myšák</t>
  </si>
  <si>
    <t>Albert</t>
  </si>
  <si>
    <t>Jonášová</t>
  </si>
  <si>
    <t>Hammerová</t>
  </si>
  <si>
    <t>Kytka</t>
  </si>
  <si>
    <t>Krulišová</t>
  </si>
  <si>
    <t>Christov</t>
  </si>
  <si>
    <t>Jarolímek</t>
  </si>
  <si>
    <t>Houška</t>
  </si>
  <si>
    <t>Hadravová</t>
  </si>
  <si>
    <t>Gotvaldová</t>
  </si>
  <si>
    <t>Vladana</t>
  </si>
  <si>
    <t>Licinbergová</t>
  </si>
  <si>
    <t>Merenus</t>
  </si>
  <si>
    <t>Jech</t>
  </si>
  <si>
    <t>Skuhrovcová</t>
  </si>
  <si>
    <t>Puškarčuková</t>
  </si>
  <si>
    <t>Dobromil</t>
  </si>
  <si>
    <t>Bačina</t>
  </si>
  <si>
    <t>Růžička</t>
  </si>
  <si>
    <t>Děčín</t>
  </si>
  <si>
    <t>TJ Kablo Děčín</t>
  </si>
  <si>
    <t>Pára</t>
  </si>
  <si>
    <t>Esatiová</t>
  </si>
  <si>
    <t>Miriam</t>
  </si>
  <si>
    <t>Havlíčková</t>
  </si>
  <si>
    <t>Hrbáček</t>
  </si>
  <si>
    <t>Hroch</t>
  </si>
  <si>
    <t>Charvát</t>
  </si>
  <si>
    <t>Kaděra</t>
  </si>
  <si>
    <t>Kubíček</t>
  </si>
  <si>
    <t>Kolský</t>
  </si>
  <si>
    <t>Kužela</t>
  </si>
  <si>
    <t>Vicher</t>
  </si>
  <si>
    <t>Trávníček</t>
  </si>
  <si>
    <t>Trázník</t>
  </si>
  <si>
    <t>Emil</t>
  </si>
  <si>
    <t>Kohout</t>
  </si>
  <si>
    <t>Prokopenko</t>
  </si>
  <si>
    <t>Indruch</t>
  </si>
  <si>
    <t>KVS HK</t>
  </si>
  <si>
    <t>KVS Hradec Králové</t>
  </si>
  <si>
    <t>Hegerová</t>
  </si>
  <si>
    <t>Huneš</t>
  </si>
  <si>
    <t>Ladýř</t>
  </si>
  <si>
    <t>Rejman</t>
  </si>
  <si>
    <t>Zbyšek</t>
  </si>
  <si>
    <t>Choutka</t>
  </si>
  <si>
    <t>Souček</t>
  </si>
  <si>
    <t>Osochovská</t>
  </si>
  <si>
    <t>Sodomka</t>
  </si>
  <si>
    <t>Jirásek</t>
  </si>
  <si>
    <t>Šrůma</t>
  </si>
  <si>
    <t>Vokřál</t>
  </si>
  <si>
    <t>Štefko</t>
  </si>
  <si>
    <t>Šeps</t>
  </si>
  <si>
    <t>Tregler</t>
  </si>
  <si>
    <t>Jablonec</t>
  </si>
  <si>
    <t>Delfín Jablonec</t>
  </si>
  <si>
    <t>Brebta</t>
  </si>
  <si>
    <t>Brožek</t>
  </si>
  <si>
    <t>Doleček</t>
  </si>
  <si>
    <t>Dvorský</t>
  </si>
  <si>
    <t>Borek</t>
  </si>
  <si>
    <t>Šimek</t>
  </si>
  <si>
    <t>Flídr</t>
  </si>
  <si>
    <t>Tunková</t>
  </si>
  <si>
    <t>Magdalena</t>
  </si>
  <si>
    <t>Kulhánek</t>
  </si>
  <si>
    <t>Pour</t>
  </si>
  <si>
    <t>Mlčák</t>
  </si>
  <si>
    <t>Nývlt</t>
  </si>
  <si>
    <t>Musilová</t>
  </si>
  <si>
    <t>Magdaléna</t>
  </si>
  <si>
    <t>Fuchs</t>
  </si>
  <si>
    <t>Samešová</t>
  </si>
  <si>
    <t>Špánek</t>
  </si>
  <si>
    <t>Sameš</t>
  </si>
  <si>
    <t>Tunka</t>
  </si>
  <si>
    <t>Winter</t>
  </si>
  <si>
    <t>Václavík</t>
  </si>
  <si>
    <t>Winterová</t>
  </si>
  <si>
    <t>Hrdina</t>
  </si>
  <si>
    <t>Šída</t>
  </si>
  <si>
    <t>Šídová</t>
  </si>
  <si>
    <t>Ďurík</t>
  </si>
  <si>
    <t>Cvachová</t>
  </si>
  <si>
    <t>Wildmanová</t>
  </si>
  <si>
    <t>Fichnová</t>
  </si>
  <si>
    <t>Jakubčíková</t>
  </si>
  <si>
    <t>Taťána</t>
  </si>
  <si>
    <t>Brebtová</t>
  </si>
  <si>
    <t>Brožková</t>
  </si>
  <si>
    <t>Fichna</t>
  </si>
  <si>
    <t>Dětřich</t>
  </si>
  <si>
    <t>Kohoutová</t>
  </si>
  <si>
    <t>Dammerová</t>
  </si>
  <si>
    <t>Benháková</t>
  </si>
  <si>
    <t>Prádová</t>
  </si>
  <si>
    <t>Vélová</t>
  </si>
  <si>
    <t>Lipčejová</t>
  </si>
  <si>
    <t>Lelková</t>
  </si>
  <si>
    <t>Jarmila</t>
  </si>
  <si>
    <t>Barták</t>
  </si>
  <si>
    <t>Kadaň</t>
  </si>
  <si>
    <t>TJ DNT VS Kadaň</t>
  </si>
  <si>
    <t>Pajmová</t>
  </si>
  <si>
    <t>Chalupská</t>
  </si>
  <si>
    <t>Pajma</t>
  </si>
  <si>
    <t>Otiepka</t>
  </si>
  <si>
    <t>Bartáková</t>
  </si>
  <si>
    <t>Sandra</t>
  </si>
  <si>
    <t>Oliva</t>
  </si>
  <si>
    <t>Dlouhá</t>
  </si>
  <si>
    <t>Černá</t>
  </si>
  <si>
    <t>Honischová</t>
  </si>
  <si>
    <t>Pospíchalová</t>
  </si>
  <si>
    <t>Víznerová</t>
  </si>
  <si>
    <t>Daniela</t>
  </si>
  <si>
    <t>Jandášová</t>
  </si>
  <si>
    <t>Mach</t>
  </si>
  <si>
    <t>Šebelová</t>
  </si>
  <si>
    <t>Šebela</t>
  </si>
  <si>
    <t>Olivová</t>
  </si>
  <si>
    <t>Špecián</t>
  </si>
  <si>
    <t>Müller</t>
  </si>
  <si>
    <t>2009</t>
  </si>
  <si>
    <t>Jandáš</t>
  </si>
  <si>
    <t>Chromík</t>
  </si>
  <si>
    <t>Čekal</t>
  </si>
  <si>
    <t>Klášter.</t>
  </si>
  <si>
    <t>TJ Ohře Klášterec</t>
  </si>
  <si>
    <t>Čermoch</t>
  </si>
  <si>
    <t>Demjan</t>
  </si>
  <si>
    <t>Matějáková</t>
  </si>
  <si>
    <t>Matěják</t>
  </si>
  <si>
    <t>Průcha</t>
  </si>
  <si>
    <t>Prošek</t>
  </si>
  <si>
    <t>Totzauer</t>
  </si>
  <si>
    <t>Günther</t>
  </si>
  <si>
    <t>Vybíralík</t>
  </si>
  <si>
    <t>Legat</t>
  </si>
  <si>
    <t>Schädelbaurová</t>
  </si>
  <si>
    <t>Lerch</t>
  </si>
  <si>
    <t>Podzimková</t>
  </si>
  <si>
    <t>Schädelbauer</t>
  </si>
  <si>
    <t>Hadrávek</t>
  </si>
  <si>
    <t>Demjanová</t>
  </si>
  <si>
    <t>Valášek</t>
  </si>
  <si>
    <t>Podlaha</t>
  </si>
  <si>
    <t>Burda</t>
  </si>
  <si>
    <t>Cejhonová</t>
  </si>
  <si>
    <t>Schädelbauerová</t>
  </si>
  <si>
    <t>Sedláček</t>
  </si>
  <si>
    <t>Smidt</t>
  </si>
  <si>
    <t>Totzauerová</t>
  </si>
  <si>
    <t>Karla</t>
  </si>
  <si>
    <t>Volák</t>
  </si>
  <si>
    <t>Pánek</t>
  </si>
  <si>
    <t>Rössler</t>
  </si>
  <si>
    <t>Tykalová</t>
  </si>
  <si>
    <t>Tykal</t>
  </si>
  <si>
    <t>Chrápek</t>
  </si>
  <si>
    <t>Voigtová</t>
  </si>
  <si>
    <t>Kočí</t>
  </si>
  <si>
    <t>Petrovič</t>
  </si>
  <si>
    <t>Roudnice</t>
  </si>
  <si>
    <t>Klub Kanoistika Roudnice n.L.</t>
  </si>
  <si>
    <t>Drahozal</t>
  </si>
  <si>
    <t>Benda</t>
  </si>
  <si>
    <t>Chládek</t>
  </si>
  <si>
    <t>Chládková</t>
  </si>
  <si>
    <t>Lahovský</t>
  </si>
  <si>
    <t>Hek</t>
  </si>
  <si>
    <t>Binder</t>
  </si>
  <si>
    <t>Kyzlík</t>
  </si>
  <si>
    <t>Klement</t>
  </si>
  <si>
    <t>Maxim</t>
  </si>
  <si>
    <t>Zajíc</t>
  </si>
  <si>
    <t>Kyzlíková</t>
  </si>
  <si>
    <t>Fišerová</t>
  </si>
  <si>
    <t>Zimová</t>
  </si>
  <si>
    <t>Sedlmaier</t>
  </si>
  <si>
    <t>Lahovská</t>
  </si>
  <si>
    <t>Bartošová</t>
  </si>
  <si>
    <t>Brádková</t>
  </si>
  <si>
    <t>Alice</t>
  </si>
  <si>
    <t>Pechman</t>
  </si>
  <si>
    <t>Pišvejc</t>
  </si>
  <si>
    <t>Ladislava</t>
  </si>
  <si>
    <t>Pišvejcová</t>
  </si>
  <si>
    <t>Koloc</t>
  </si>
  <si>
    <t>Němec</t>
  </si>
  <si>
    <t>Fišer</t>
  </si>
  <si>
    <t>Třešňák</t>
  </si>
  <si>
    <t>Matula</t>
  </si>
  <si>
    <t>Piskáčková</t>
  </si>
  <si>
    <t>Štětí</t>
  </si>
  <si>
    <t>SK MONDI Štětí</t>
  </si>
  <si>
    <t>Lípová</t>
  </si>
  <si>
    <t>Jirásková</t>
  </si>
  <si>
    <t>Ščuka</t>
  </si>
  <si>
    <t>Dygrýnová</t>
  </si>
  <si>
    <t>Květa</t>
  </si>
  <si>
    <t>Myslík</t>
  </si>
  <si>
    <t>Žežulka</t>
  </si>
  <si>
    <t>Jarmil</t>
  </si>
  <si>
    <t>Piskáček</t>
  </si>
  <si>
    <t>Těhle</t>
  </si>
  <si>
    <t>Těhlová</t>
  </si>
  <si>
    <t>Milada</t>
  </si>
  <si>
    <t>Roučková</t>
  </si>
  <si>
    <t>Vyšata</t>
  </si>
  <si>
    <t>Fořtová</t>
  </si>
  <si>
    <t>Darina</t>
  </si>
  <si>
    <t>Glabazňa</t>
  </si>
  <si>
    <t>Bořivoj</t>
  </si>
  <si>
    <t>Rouček</t>
  </si>
  <si>
    <t>Vrána</t>
  </si>
  <si>
    <t>Starý</t>
  </si>
  <si>
    <t>Ústí/L</t>
  </si>
  <si>
    <t>TJ Chemička Ústí nad Labem</t>
  </si>
  <si>
    <t>Dobosz</t>
  </si>
  <si>
    <t>Hrubec</t>
  </si>
  <si>
    <t>Srba</t>
  </si>
  <si>
    <t>Šramčík</t>
  </si>
  <si>
    <t>Vavruška</t>
  </si>
  <si>
    <t>Wilda</t>
  </si>
  <si>
    <t>Kuncl</t>
  </si>
  <si>
    <t>Baustein</t>
  </si>
  <si>
    <t>L.Žatec</t>
  </si>
  <si>
    <t>TJ Loko Žatec</t>
  </si>
  <si>
    <t>Milyán</t>
  </si>
  <si>
    <t>Hrbáč</t>
  </si>
  <si>
    <t>Řáha</t>
  </si>
  <si>
    <t>Kodet</t>
  </si>
  <si>
    <t>Marcel</t>
  </si>
  <si>
    <t>Petříček</t>
  </si>
  <si>
    <t>Štrunc</t>
  </si>
  <si>
    <t>Strasserová</t>
  </si>
  <si>
    <t>Petříčková</t>
  </si>
  <si>
    <t>Sajdl</t>
  </si>
  <si>
    <t>Nesnídalová</t>
  </si>
  <si>
    <t>Strasser</t>
  </si>
  <si>
    <t>Zázvorka</t>
  </si>
  <si>
    <t>Nesnídal</t>
  </si>
  <si>
    <t>Slanina</t>
  </si>
  <si>
    <t>Walter</t>
  </si>
  <si>
    <t>Jürgen</t>
  </si>
  <si>
    <t>Renata</t>
  </si>
  <si>
    <t>Hrnčiřík</t>
  </si>
  <si>
    <t>Kouřil</t>
  </si>
  <si>
    <t>Rostislav</t>
  </si>
  <si>
    <t>Baštová</t>
  </si>
  <si>
    <t>Uhlík</t>
  </si>
  <si>
    <t>Hrubý</t>
  </si>
  <si>
    <t>1929</t>
  </si>
  <si>
    <t>Zajícová</t>
  </si>
  <si>
    <t>Werner</t>
  </si>
  <si>
    <t>Vanyšová</t>
  </si>
  <si>
    <t>Klementová</t>
  </si>
  <si>
    <t>Dv.Král.</t>
  </si>
  <si>
    <t>TJ Dvůr Králové</t>
  </si>
  <si>
    <t>Lásko</t>
  </si>
  <si>
    <t>Rychterová</t>
  </si>
  <si>
    <t>Zdeňka</t>
  </si>
  <si>
    <t>Doskočil</t>
  </si>
  <si>
    <t>Nedvídek</t>
  </si>
  <si>
    <t>Jánský</t>
  </si>
  <si>
    <t>Schreiber</t>
  </si>
  <si>
    <t>Slavoj</t>
  </si>
  <si>
    <t>Vacková</t>
  </si>
  <si>
    <t>Rychtera</t>
  </si>
  <si>
    <t>Schmidt</t>
  </si>
  <si>
    <t>Motal</t>
  </si>
  <si>
    <t>Troch</t>
  </si>
  <si>
    <t>Záruba</t>
  </si>
  <si>
    <t>Kuchař</t>
  </si>
  <si>
    <t>Hain</t>
  </si>
  <si>
    <t>Gregorová</t>
  </si>
  <si>
    <t>Frýzl</t>
  </si>
  <si>
    <t>Trochová</t>
  </si>
  <si>
    <t>Kulina</t>
  </si>
  <si>
    <t>Felingerová</t>
  </si>
  <si>
    <t>SKP HK</t>
  </si>
  <si>
    <t>SKP Hradec Králové</t>
  </si>
  <si>
    <t>Frýzlová</t>
  </si>
  <si>
    <t>Iveta</t>
  </si>
  <si>
    <t>Hlinková</t>
  </si>
  <si>
    <t>Dejdarová</t>
  </si>
  <si>
    <t>Felinger</t>
  </si>
  <si>
    <t>Jahelka</t>
  </si>
  <si>
    <t>Jančárková</t>
  </si>
  <si>
    <t>Klár</t>
  </si>
  <si>
    <t>Knap</t>
  </si>
  <si>
    <t>Koch</t>
  </si>
  <si>
    <t>Lukášek</t>
  </si>
  <si>
    <t>Netík</t>
  </si>
  <si>
    <t>Neubauer</t>
  </si>
  <si>
    <t>Radomír</t>
  </si>
  <si>
    <t>Slusarčuk</t>
  </si>
  <si>
    <t>Řezník</t>
  </si>
  <si>
    <t>Slezák</t>
  </si>
  <si>
    <t>Šopák</t>
  </si>
  <si>
    <t>Vrabec</t>
  </si>
  <si>
    <t>Vratislav</t>
  </si>
  <si>
    <t>Zálešák</t>
  </si>
  <si>
    <t>Zubr</t>
  </si>
  <si>
    <t>Bohatý</t>
  </si>
  <si>
    <t>Sláv.HK</t>
  </si>
  <si>
    <t>Sk VS Slávia Hradec Králové</t>
  </si>
  <si>
    <t>György</t>
  </si>
  <si>
    <t>Frišman</t>
  </si>
  <si>
    <t>Renčín</t>
  </si>
  <si>
    <t>Haucková</t>
  </si>
  <si>
    <t>Skotnicová</t>
  </si>
  <si>
    <t>Hofmanová</t>
  </si>
  <si>
    <t>Vrba</t>
  </si>
  <si>
    <t>Klika</t>
  </si>
  <si>
    <t>Drešer</t>
  </si>
  <si>
    <t>Hajdučík</t>
  </si>
  <si>
    <t>Rejhová</t>
  </si>
  <si>
    <t>Šilhavecký</t>
  </si>
  <si>
    <t>Komanec</t>
  </si>
  <si>
    <t>Bohatá</t>
  </si>
  <si>
    <t>Hronková</t>
  </si>
  <si>
    <t>Ledeč</t>
  </si>
  <si>
    <t>Vodácký oddíl Slalom,TJ Kovofiniš Ledeč nad Sázavou</t>
  </si>
  <si>
    <t>Roubalová</t>
  </si>
  <si>
    <t>Vaňkát</t>
  </si>
  <si>
    <t>Zikmundová</t>
  </si>
  <si>
    <t>Zikmunda</t>
  </si>
  <si>
    <t>Rutsch</t>
  </si>
  <si>
    <t>Kaňkovská</t>
  </si>
  <si>
    <t>Kaňkovský</t>
  </si>
  <si>
    <t>Hronek</t>
  </si>
  <si>
    <t>Sedláčková</t>
  </si>
  <si>
    <t>Pardub.</t>
  </si>
  <si>
    <t>TJ Syntesia Pardubice</t>
  </si>
  <si>
    <t>Bolech</t>
  </si>
  <si>
    <t>Šotolová</t>
  </si>
  <si>
    <t>Ruffer</t>
  </si>
  <si>
    <t>Landsmanová</t>
  </si>
  <si>
    <t>Jílek</t>
  </si>
  <si>
    <t>Čížek</t>
  </si>
  <si>
    <t>Danda</t>
  </si>
  <si>
    <t>Duchet</t>
  </si>
  <si>
    <t>Gwendal</t>
  </si>
  <si>
    <t>Kuba</t>
  </si>
  <si>
    <t>Jeník</t>
  </si>
  <si>
    <t>Freiberk</t>
  </si>
  <si>
    <t>Reichl</t>
  </si>
  <si>
    <t>Zemen</t>
  </si>
  <si>
    <t>Řehoř</t>
  </si>
  <si>
    <t>Košárek</t>
  </si>
  <si>
    <t>Kotěra</t>
  </si>
  <si>
    <t>Hnulík</t>
  </si>
  <si>
    <t>Linková</t>
  </si>
  <si>
    <t>Mihalo</t>
  </si>
  <si>
    <t>Kurková</t>
  </si>
  <si>
    <t>Valentýna</t>
  </si>
  <si>
    <t>Posltová</t>
  </si>
  <si>
    <t>Žočková</t>
  </si>
  <si>
    <t>Jenček</t>
  </si>
  <si>
    <t>Outrata</t>
  </si>
  <si>
    <t>Mrštíková</t>
  </si>
  <si>
    <t>Lomnický</t>
  </si>
  <si>
    <t>Hovorka</t>
  </si>
  <si>
    <t>Sakala</t>
  </si>
  <si>
    <t>Kroupa</t>
  </si>
  <si>
    <t>Vorel</t>
  </si>
  <si>
    <t>Svačinka</t>
  </si>
  <si>
    <t>Mariána</t>
  </si>
  <si>
    <t>Tatíček</t>
  </si>
  <si>
    <t>Lohninská</t>
  </si>
  <si>
    <t>Nguyen</t>
  </si>
  <si>
    <t>Phuc Thinh</t>
  </si>
  <si>
    <t>Štefl</t>
  </si>
  <si>
    <t>Šťastná</t>
  </si>
  <si>
    <t>Vozáb</t>
  </si>
  <si>
    <t>Uncajtík</t>
  </si>
  <si>
    <t>Šembera</t>
  </si>
  <si>
    <t>Cinko</t>
  </si>
  <si>
    <t>Chudomel</t>
  </si>
  <si>
    <t>Vondráček</t>
  </si>
  <si>
    <t>Kejklíček</t>
  </si>
  <si>
    <t>Preisler</t>
  </si>
  <si>
    <t>Rolenc</t>
  </si>
  <si>
    <t>Křehla</t>
  </si>
  <si>
    <t>Jandíková</t>
  </si>
  <si>
    <t>Kotěrová</t>
  </si>
  <si>
    <t>Terezka</t>
  </si>
  <si>
    <t>Ženka</t>
  </si>
  <si>
    <t>Ondra</t>
  </si>
  <si>
    <t>Wágnerová</t>
  </si>
  <si>
    <t>Vrbata</t>
  </si>
  <si>
    <t>Kucián</t>
  </si>
  <si>
    <t>M.Hvězda</t>
  </si>
  <si>
    <t>SK Modrá Hvězda Pardubice</t>
  </si>
  <si>
    <t>Macháček</t>
  </si>
  <si>
    <t>Kubíková</t>
  </si>
  <si>
    <t>Kuta</t>
  </si>
  <si>
    <t>Fibigr</t>
  </si>
  <si>
    <t>Chmelová</t>
  </si>
  <si>
    <t>Murková</t>
  </si>
  <si>
    <t>Semily</t>
  </si>
  <si>
    <t>TJ Semily</t>
  </si>
  <si>
    <t>Buriánek</t>
  </si>
  <si>
    <t>Boch</t>
  </si>
  <si>
    <t>Dufek</t>
  </si>
  <si>
    <t>Lacinová</t>
  </si>
  <si>
    <t>Leona</t>
  </si>
  <si>
    <t>Zumrová</t>
  </si>
  <si>
    <t>Horčičková</t>
  </si>
  <si>
    <t>Buriánková</t>
  </si>
  <si>
    <t>Murka</t>
  </si>
  <si>
    <t>Hajský</t>
  </si>
  <si>
    <t>Hejduková</t>
  </si>
  <si>
    <t>Lacina</t>
  </si>
  <si>
    <t>Mráček</t>
  </si>
  <si>
    <t>Kadlecová</t>
  </si>
  <si>
    <t>Hajská</t>
  </si>
  <si>
    <t>Řeháková</t>
  </si>
  <si>
    <t>Roztočilová</t>
  </si>
  <si>
    <t>Vodrážka</t>
  </si>
  <si>
    <t>Zoubek</t>
  </si>
  <si>
    <t>Beier</t>
  </si>
  <si>
    <t>Artur</t>
  </si>
  <si>
    <t>Trutnov</t>
  </si>
  <si>
    <t>Loko Trutnov</t>
  </si>
  <si>
    <t>Hák</t>
  </si>
  <si>
    <t>Horyna</t>
  </si>
  <si>
    <t>Bolehovská</t>
  </si>
  <si>
    <t>Kumžáková</t>
  </si>
  <si>
    <t>Matuška</t>
  </si>
  <si>
    <t>Scharfen</t>
  </si>
  <si>
    <t>Albrecht</t>
  </si>
  <si>
    <t>Víchová</t>
  </si>
  <si>
    <t>Zieris</t>
  </si>
  <si>
    <t>Maritn</t>
  </si>
  <si>
    <t>Javůrková</t>
  </si>
  <si>
    <t>Kalužný</t>
  </si>
  <si>
    <t>Syrochman</t>
  </si>
  <si>
    <t>Berro</t>
  </si>
  <si>
    <t>Adrian</t>
  </si>
  <si>
    <t>Miklas</t>
  </si>
  <si>
    <t>Volková</t>
  </si>
  <si>
    <t>Pavlík</t>
  </si>
  <si>
    <t>Košina</t>
  </si>
  <si>
    <t>Bolehovský</t>
  </si>
  <si>
    <t>Čermáková</t>
  </si>
  <si>
    <t>Jezvina</t>
  </si>
  <si>
    <t>Machek</t>
  </si>
  <si>
    <t>Štemberka</t>
  </si>
  <si>
    <t>Ivanová</t>
  </si>
  <si>
    <t>Tatiana</t>
  </si>
  <si>
    <t>Stolín</t>
  </si>
  <si>
    <t>Kádrle</t>
  </si>
  <si>
    <t>Kádrlová</t>
  </si>
  <si>
    <t>Romana</t>
  </si>
  <si>
    <t>Lipina</t>
  </si>
  <si>
    <t>Mílová</t>
  </si>
  <si>
    <t>Terezie</t>
  </si>
  <si>
    <t>Míl</t>
  </si>
  <si>
    <t>Koblížek</t>
  </si>
  <si>
    <t>Moštěk</t>
  </si>
  <si>
    <t>Vomáčka</t>
  </si>
  <si>
    <t>Balint</t>
  </si>
  <si>
    <t>Klikarová</t>
  </si>
  <si>
    <t>Bouček</t>
  </si>
  <si>
    <t>Suk</t>
  </si>
  <si>
    <t>Alva</t>
  </si>
  <si>
    <t>Endrych</t>
  </si>
  <si>
    <t>Zelenková</t>
  </si>
  <si>
    <t>Kodada</t>
  </si>
  <si>
    <t>Mrskočová</t>
  </si>
  <si>
    <t>Hamáčková</t>
  </si>
  <si>
    <t>Gaborčáková</t>
  </si>
  <si>
    <t>Adamec</t>
  </si>
  <si>
    <t>Třebech.</t>
  </si>
  <si>
    <t>SK Třebechovice</t>
  </si>
  <si>
    <t>Čech</t>
  </si>
  <si>
    <t>Jeremiaš</t>
  </si>
  <si>
    <t>Javůrek</t>
  </si>
  <si>
    <t>Pavlíková</t>
  </si>
  <si>
    <t>Jebavá</t>
  </si>
  <si>
    <t>Haviár</t>
  </si>
  <si>
    <t>Krása</t>
  </si>
  <si>
    <t>Klišč</t>
  </si>
  <si>
    <t>Měchura</t>
  </si>
  <si>
    <t>Podraský</t>
  </si>
  <si>
    <t>Vlasák</t>
  </si>
  <si>
    <t>Rücker</t>
  </si>
  <si>
    <t>Staša</t>
  </si>
  <si>
    <t>Jeroným</t>
  </si>
  <si>
    <t>Chmelař</t>
  </si>
  <si>
    <t>Tobiáš</t>
  </si>
  <si>
    <t>Štorek</t>
  </si>
  <si>
    <t>Kvasnička</t>
  </si>
  <si>
    <t>Folkman</t>
  </si>
  <si>
    <t>Málek</t>
  </si>
  <si>
    <t>Málková</t>
  </si>
  <si>
    <t>Miller</t>
  </si>
  <si>
    <t>Turnov</t>
  </si>
  <si>
    <t>TJ Turnov</t>
  </si>
  <si>
    <t>Drbohlav</t>
  </si>
  <si>
    <t>Otta</t>
  </si>
  <si>
    <t>Matějec</t>
  </si>
  <si>
    <t>Jarolímková</t>
  </si>
  <si>
    <t>Zummer</t>
  </si>
  <si>
    <t>Kozderka</t>
  </si>
  <si>
    <t>Goruk</t>
  </si>
  <si>
    <t>Hördler</t>
  </si>
  <si>
    <t>Ota</t>
  </si>
  <si>
    <t>Týniště</t>
  </si>
  <si>
    <t>SK Týniště nad Orlicí</t>
  </si>
  <si>
    <t>Duzbaba</t>
  </si>
  <si>
    <t>Hanzlová</t>
  </si>
  <si>
    <t>Hedvika</t>
  </si>
  <si>
    <t>Hloupý</t>
  </si>
  <si>
    <t>Jenčík</t>
  </si>
  <si>
    <t>Křišťanová</t>
  </si>
  <si>
    <t>Křišťan</t>
  </si>
  <si>
    <t>Kubec</t>
  </si>
  <si>
    <t>Lokosil</t>
  </si>
  <si>
    <t>Luňáček</t>
  </si>
  <si>
    <t>Mařík</t>
  </si>
  <si>
    <t>Toman</t>
  </si>
  <si>
    <t>Vošlajer</t>
  </si>
  <si>
    <t>Vondraček</t>
  </si>
  <si>
    <t>Rozkošný</t>
  </si>
  <si>
    <t>Krupka</t>
  </si>
  <si>
    <t>Skalický</t>
  </si>
  <si>
    <t>Podlužanský</t>
  </si>
  <si>
    <t>Marian</t>
  </si>
  <si>
    <t>Rozkošná</t>
  </si>
  <si>
    <t>Ulwer</t>
  </si>
  <si>
    <t>Skalička</t>
  </si>
  <si>
    <t>Šimko</t>
  </si>
  <si>
    <t>Švagrová</t>
  </si>
  <si>
    <t>Špryňar</t>
  </si>
  <si>
    <t>Beránek</t>
  </si>
  <si>
    <t>Zmeškal</t>
  </si>
  <si>
    <t>Junek</t>
  </si>
  <si>
    <t>Vys.Mýto</t>
  </si>
  <si>
    <t>SKK Vysoké Mýto</t>
  </si>
  <si>
    <t>Hrnčíř</t>
  </si>
  <si>
    <t>Jasanský</t>
  </si>
  <si>
    <t>Janko</t>
  </si>
  <si>
    <t>Lang</t>
  </si>
  <si>
    <t>Jasanská</t>
  </si>
  <si>
    <t>Kubů</t>
  </si>
  <si>
    <t>Nádvorník</t>
  </si>
  <si>
    <t>Paďour</t>
  </si>
  <si>
    <t>Ptáček</t>
  </si>
  <si>
    <t>Roleček</t>
  </si>
  <si>
    <t>Rolečková</t>
  </si>
  <si>
    <t>Prušek</t>
  </si>
  <si>
    <t>Suchánek</t>
  </si>
  <si>
    <t>Veniger</t>
  </si>
  <si>
    <t>Prušková</t>
  </si>
  <si>
    <t>Paďourová</t>
  </si>
  <si>
    <t>Zdislava</t>
  </si>
  <si>
    <t>Nádvorníková</t>
  </si>
  <si>
    <t>Stodola</t>
  </si>
  <si>
    <t>Kutlvašr</t>
  </si>
  <si>
    <t>Hladík</t>
  </si>
  <si>
    <t>Šilar</t>
  </si>
  <si>
    <t>Vyhnálek</t>
  </si>
  <si>
    <t>Hejhal</t>
  </si>
  <si>
    <t>Petrů</t>
  </si>
  <si>
    <t>Venigerová</t>
  </si>
  <si>
    <t>Loskotová</t>
  </si>
  <si>
    <t>Jiskra</t>
  </si>
  <si>
    <t>Jiskrová</t>
  </si>
  <si>
    <t>Loskot</t>
  </si>
  <si>
    <t>Roztoky</t>
  </si>
  <si>
    <t>TJ Permon Roztoky</t>
  </si>
  <si>
    <t>Egert</t>
  </si>
  <si>
    <t>Chmelík</t>
  </si>
  <si>
    <t>Chňoupek</t>
  </si>
  <si>
    <t>Chovančíková</t>
  </si>
  <si>
    <t>Kreisslová</t>
  </si>
  <si>
    <t>Šusta</t>
  </si>
  <si>
    <t>Mlezivová</t>
  </si>
  <si>
    <t>Kreissl</t>
  </si>
  <si>
    <t>Boriková</t>
  </si>
  <si>
    <t>Zikmund</t>
  </si>
  <si>
    <t>Kozohorská</t>
  </si>
  <si>
    <t>Kozohorský</t>
  </si>
  <si>
    <t>Beke</t>
  </si>
  <si>
    <t>Pavlíček</t>
  </si>
  <si>
    <t>Turek</t>
  </si>
  <si>
    <t>Fleisig</t>
  </si>
  <si>
    <t>Blaščík</t>
  </si>
  <si>
    <t>Hojda</t>
  </si>
  <si>
    <t>Horš.Týn</t>
  </si>
  <si>
    <t>Vodácký oddíl Horšovský Týn</t>
  </si>
  <si>
    <t>Batková</t>
  </si>
  <si>
    <t>Táborský</t>
  </si>
  <si>
    <t>Hojdová</t>
  </si>
  <si>
    <t>Světlana</t>
  </si>
  <si>
    <t>Pivoňka</t>
  </si>
  <si>
    <t>Zverka</t>
  </si>
  <si>
    <t>Vrbová</t>
  </si>
  <si>
    <t>Kuneš</t>
  </si>
  <si>
    <t>Wendl</t>
  </si>
  <si>
    <t>Halíková</t>
  </si>
  <si>
    <t>Johanka</t>
  </si>
  <si>
    <t>Denis</t>
  </si>
  <si>
    <t>Samuel</t>
  </si>
  <si>
    <t>Šimůnek</t>
  </si>
  <si>
    <t>Langová</t>
  </si>
  <si>
    <t>Jindřiška</t>
  </si>
  <si>
    <t>Špringerová</t>
  </si>
  <si>
    <t>Horalová</t>
  </si>
  <si>
    <t>Josefína</t>
  </si>
  <si>
    <t>Kaňjak</t>
  </si>
  <si>
    <t>Babušík</t>
  </si>
  <si>
    <t>Halík</t>
  </si>
  <si>
    <t>Horal</t>
  </si>
  <si>
    <t>Popel</t>
  </si>
  <si>
    <t>KČT Kral</t>
  </si>
  <si>
    <t>KČT Kralovice</t>
  </si>
  <si>
    <t>Popelová</t>
  </si>
  <si>
    <t>Hynková</t>
  </si>
  <si>
    <t>Žel.Brod</t>
  </si>
  <si>
    <t>TJ Klub kanoistiky Železný Brod</t>
  </si>
  <si>
    <t>Raab</t>
  </si>
  <si>
    <t>Veřtát</t>
  </si>
  <si>
    <t>Raabová</t>
  </si>
  <si>
    <t>Mrázek</t>
  </si>
  <si>
    <t>Mrázková</t>
  </si>
  <si>
    <t>Zámostný</t>
  </si>
  <si>
    <t>Veřtátová</t>
  </si>
  <si>
    <t>Brychcí</t>
  </si>
  <si>
    <t>Repaská</t>
  </si>
  <si>
    <t>Ilková</t>
  </si>
  <si>
    <t>Kobrlová</t>
  </si>
  <si>
    <t>Lhotová</t>
  </si>
  <si>
    <t>Miloslava</t>
  </si>
  <si>
    <t>Radim</t>
  </si>
  <si>
    <t>Prošková</t>
  </si>
  <si>
    <t>Hauck</t>
  </si>
  <si>
    <t>Č.Skal.</t>
  </si>
  <si>
    <t>TJ CK Česká Skalice</t>
  </si>
  <si>
    <t>Ilona</t>
  </si>
  <si>
    <t>Kubíčková</t>
  </si>
  <si>
    <t>Šestáková Haucková</t>
  </si>
  <si>
    <t>Vítková</t>
  </si>
  <si>
    <t>Erlebach</t>
  </si>
  <si>
    <t>Šmotková</t>
  </si>
  <si>
    <t>Radko</t>
  </si>
  <si>
    <t>Hromádko</t>
  </si>
  <si>
    <t>Hromádková</t>
  </si>
  <si>
    <t>Šmotek</t>
  </si>
  <si>
    <t>Hatáková</t>
  </si>
  <si>
    <t>Rosa</t>
  </si>
  <si>
    <t>Marek ml.</t>
  </si>
  <si>
    <t>Hanzlík</t>
  </si>
  <si>
    <t>Hanzlíková</t>
  </si>
  <si>
    <t>Hlava</t>
  </si>
  <si>
    <t>Řihák</t>
  </si>
  <si>
    <t>Hamr</t>
  </si>
  <si>
    <t>TJ Přetejk Hamr</t>
  </si>
  <si>
    <t>Janeček</t>
  </si>
  <si>
    <t>Suske</t>
  </si>
  <si>
    <t>Šlemr</t>
  </si>
  <si>
    <t>Wágner</t>
  </si>
  <si>
    <t>Janíčková</t>
  </si>
  <si>
    <t>CSC Sok.</t>
  </si>
  <si>
    <t>CSC Sokolov</t>
  </si>
  <si>
    <t>Fučíková</t>
  </si>
  <si>
    <t>Timofteová</t>
  </si>
  <si>
    <t>Zajac</t>
  </si>
  <si>
    <t>Zrůst</t>
  </si>
  <si>
    <t>Seménka</t>
  </si>
  <si>
    <t>Slaninka</t>
  </si>
  <si>
    <t>Siváň</t>
  </si>
  <si>
    <t>Hrazdil</t>
  </si>
  <si>
    <t>Považaj</t>
  </si>
  <si>
    <t>Fučík</t>
  </si>
  <si>
    <t>Kounovský</t>
  </si>
  <si>
    <t>Flaks</t>
  </si>
  <si>
    <t>Tachov</t>
  </si>
  <si>
    <t>TJ Strojplast Tachov</t>
  </si>
  <si>
    <t>Hrečín</t>
  </si>
  <si>
    <t>Jeslínek</t>
  </si>
  <si>
    <t>Maršálek</t>
  </si>
  <si>
    <t>Bechyně</t>
  </si>
  <si>
    <t>TJ Jiskra Bechyně</t>
  </si>
  <si>
    <t>Pazourek</t>
  </si>
  <si>
    <t>Měšťan</t>
  </si>
  <si>
    <t>Mayer</t>
  </si>
  <si>
    <t>Háša</t>
  </si>
  <si>
    <t>Vymětal</t>
  </si>
  <si>
    <t>Házi</t>
  </si>
  <si>
    <t>Macášková</t>
  </si>
  <si>
    <t>Šupálek</t>
  </si>
  <si>
    <t>Zeilinger</t>
  </si>
  <si>
    <t>Krčmová</t>
  </si>
  <si>
    <t>Medřická</t>
  </si>
  <si>
    <t>Macková</t>
  </si>
  <si>
    <t>Albrechtová</t>
  </si>
  <si>
    <t>Stoulil</t>
  </si>
  <si>
    <t>Zvolánková</t>
  </si>
  <si>
    <t>Kotva B.</t>
  </si>
  <si>
    <t>Kotva Bráník</t>
  </si>
  <si>
    <t>Klimuškin</t>
  </si>
  <si>
    <t>Adamcová</t>
  </si>
  <si>
    <t>Škranc</t>
  </si>
  <si>
    <t>Jilma</t>
  </si>
  <si>
    <t>L.Tábor</t>
  </si>
  <si>
    <t>Lužnice Tábor</t>
  </si>
  <si>
    <t>Kotrba</t>
  </si>
  <si>
    <t>Prchlík</t>
  </si>
  <si>
    <t>Kárník</t>
  </si>
  <si>
    <t>Šteffanová</t>
  </si>
  <si>
    <t>Pěnka</t>
  </si>
  <si>
    <t>Řízková</t>
  </si>
  <si>
    <t>Vobr</t>
  </si>
  <si>
    <t>Jindra</t>
  </si>
  <si>
    <t>Kosobud</t>
  </si>
  <si>
    <t>Otto</t>
  </si>
  <si>
    <t>Woldřich</t>
  </si>
  <si>
    <t>So Písek</t>
  </si>
  <si>
    <t>TJ Sokol Písek</t>
  </si>
  <si>
    <t>Zástěra</t>
  </si>
  <si>
    <t>Gustav</t>
  </si>
  <si>
    <t>Kropáček</t>
  </si>
  <si>
    <t>Dědičová</t>
  </si>
  <si>
    <t>Jihlava</t>
  </si>
  <si>
    <t>SK Jihlava</t>
  </si>
  <si>
    <t>Gryc</t>
  </si>
  <si>
    <t>Krechler</t>
  </si>
  <si>
    <t>Šimánek</t>
  </si>
  <si>
    <t>Hajduchová</t>
  </si>
  <si>
    <t>KVSPísek</t>
  </si>
  <si>
    <t>KVS Písek</t>
  </si>
  <si>
    <t>Žatecký</t>
  </si>
  <si>
    <t>Malá</t>
  </si>
  <si>
    <t>Wolffhardt</t>
  </si>
  <si>
    <t>Maxmilian</t>
  </si>
  <si>
    <t>Svojše</t>
  </si>
  <si>
    <t>Pončák</t>
  </si>
  <si>
    <t>Šedá</t>
  </si>
  <si>
    <t>Medik P.</t>
  </si>
  <si>
    <t>VSK Medik Praha</t>
  </si>
  <si>
    <t>Kopecký</t>
  </si>
  <si>
    <t>Honner</t>
  </si>
  <si>
    <t>Kutnarová</t>
  </si>
  <si>
    <t>Ošmera</t>
  </si>
  <si>
    <t>Schytilová</t>
  </si>
  <si>
    <t>Orlíková</t>
  </si>
  <si>
    <t>Vaculíková</t>
  </si>
  <si>
    <t>Suchomel</t>
  </si>
  <si>
    <t>Suchomelová</t>
  </si>
  <si>
    <t>Pometlová</t>
  </si>
  <si>
    <t>Mejstřík</t>
  </si>
  <si>
    <t>Wagnerová</t>
  </si>
  <si>
    <t>Tamara</t>
  </si>
  <si>
    <t>Hurdes</t>
  </si>
  <si>
    <t>Rožátov</t>
  </si>
  <si>
    <t>C.K. Rožátov</t>
  </si>
  <si>
    <t>Šerý</t>
  </si>
  <si>
    <t>Šimáček</t>
  </si>
  <si>
    <t>Ťoupalík</t>
  </si>
  <si>
    <t>Líhař</t>
  </si>
  <si>
    <t>Dytrych</t>
  </si>
  <si>
    <t>Mňuk</t>
  </si>
  <si>
    <t>Mansfeld</t>
  </si>
  <si>
    <t>VikingMB</t>
  </si>
  <si>
    <t>KV Viking Ml.Boleslav</t>
  </si>
  <si>
    <t>Kolátor</t>
  </si>
  <si>
    <t>Hajzlerová</t>
  </si>
  <si>
    <t>Lernerová</t>
  </si>
  <si>
    <t>Krumlová</t>
  </si>
  <si>
    <t>Sosvorová</t>
  </si>
  <si>
    <t>Lerner</t>
  </si>
  <si>
    <t>Kliment</t>
  </si>
  <si>
    <t>Irain</t>
  </si>
  <si>
    <t>Šantora</t>
  </si>
  <si>
    <t>Straka</t>
  </si>
  <si>
    <t>Kouša</t>
  </si>
  <si>
    <t>KVS Pha4</t>
  </si>
  <si>
    <t>KVS Praha 4</t>
  </si>
  <si>
    <t>Sitařová</t>
  </si>
  <si>
    <t>Šiman</t>
  </si>
  <si>
    <t>Harbáček</t>
  </si>
  <si>
    <t>RK Týn</t>
  </si>
  <si>
    <t>Harbáčková</t>
  </si>
  <si>
    <t>Adélka</t>
  </si>
  <si>
    <t>Brich</t>
  </si>
  <si>
    <t>Klárka</t>
  </si>
  <si>
    <t>Hruška</t>
  </si>
  <si>
    <t>Anastázie</t>
  </si>
  <si>
    <t>Kupka</t>
  </si>
  <si>
    <t>Kupková</t>
  </si>
  <si>
    <t>Rečková</t>
  </si>
  <si>
    <t>Alenka</t>
  </si>
  <si>
    <t>Rutová</t>
  </si>
  <si>
    <t>Báčková</t>
  </si>
  <si>
    <t>Karin</t>
  </si>
  <si>
    <t>Koberová</t>
  </si>
  <si>
    <t>Kobera</t>
  </si>
  <si>
    <t>VS Kadaň</t>
  </si>
  <si>
    <t>TJ VS Kadaň</t>
  </si>
  <si>
    <t>Chyba</t>
  </si>
  <si>
    <t>Pleticha</t>
  </si>
  <si>
    <t>Dobdová</t>
  </si>
  <si>
    <t>Hlavina</t>
  </si>
  <si>
    <t>Išler</t>
  </si>
  <si>
    <t>Hyský</t>
  </si>
  <si>
    <t>Chára</t>
  </si>
  <si>
    <t>Šimána</t>
  </si>
  <si>
    <t>Krištof</t>
  </si>
  <si>
    <t>Lišková</t>
  </si>
  <si>
    <t>Zbraslav</t>
  </si>
  <si>
    <t>Sport Zbraslav</t>
  </si>
  <si>
    <t>Mokrý</t>
  </si>
  <si>
    <t>Mošnička</t>
  </si>
  <si>
    <t>SK Manta</t>
  </si>
  <si>
    <t>SK Manta </t>
  </si>
  <si>
    <t>Müler</t>
  </si>
  <si>
    <t>Košař</t>
  </si>
  <si>
    <t>Hess</t>
  </si>
  <si>
    <t>Čihák</t>
  </si>
  <si>
    <t>RK Troja</t>
  </si>
  <si>
    <t>Raft klub Trója</t>
  </si>
  <si>
    <t>Panenka</t>
  </si>
  <si>
    <t>Panenková</t>
  </si>
  <si>
    <t>Šrogl</t>
  </si>
  <si>
    <t>Proks</t>
  </si>
  <si>
    <t>Čmelík</t>
  </si>
  <si>
    <t>Pražan</t>
  </si>
  <si>
    <t>Pinkavová</t>
  </si>
  <si>
    <t>Znamenáček</t>
  </si>
  <si>
    <t>Hrobský</t>
  </si>
  <si>
    <t>Gaždová</t>
  </si>
  <si>
    <t>Křivánek</t>
  </si>
  <si>
    <t>Řežábek</t>
  </si>
  <si>
    <t>Marková</t>
  </si>
  <si>
    <t>Happy Life</t>
  </si>
  <si>
    <t>USK Praha - Happy Life</t>
  </si>
  <si>
    <t>Pasler</t>
  </si>
  <si>
    <t>Nosek</t>
  </si>
  <si>
    <t>KK Brno</t>
  </si>
  <si>
    <t>Kanoe Klub Spoj Brno</t>
  </si>
  <si>
    <t>Němcová</t>
  </si>
  <si>
    <t>Podlucká</t>
  </si>
  <si>
    <t>Muzikant</t>
  </si>
  <si>
    <t>Satková</t>
  </si>
  <si>
    <t>Dziadková</t>
  </si>
  <si>
    <t>Todarello</t>
  </si>
  <si>
    <t>Valentino</t>
  </si>
  <si>
    <t>Procházková</t>
  </si>
  <si>
    <t>Hřib</t>
  </si>
  <si>
    <t>Kupilík</t>
  </si>
  <si>
    <t>Jantač</t>
  </si>
  <si>
    <t>Dziadek</t>
  </si>
  <si>
    <t>Sosnarová</t>
  </si>
  <si>
    <t>Sosnar</t>
  </si>
  <si>
    <t>Hošek</t>
  </si>
  <si>
    <t>Knobloch</t>
  </si>
  <si>
    <t>Krabica</t>
  </si>
  <si>
    <t>Satke</t>
  </si>
  <si>
    <t>Bergmann</t>
  </si>
  <si>
    <t>Nikl</t>
  </si>
  <si>
    <t>Krejčířová</t>
  </si>
  <si>
    <t>Matějíčková</t>
  </si>
  <si>
    <t>Krejčíř</t>
  </si>
  <si>
    <t>Režňák</t>
  </si>
  <si>
    <t>Schrumpfová</t>
  </si>
  <si>
    <t>Matějíček</t>
  </si>
  <si>
    <t>Šamánek</t>
  </si>
  <si>
    <t>Rygel</t>
  </si>
  <si>
    <t>Žádník</t>
  </si>
  <si>
    <t>Prchalová</t>
  </si>
  <si>
    <t>Csicselyová</t>
  </si>
  <si>
    <t>Niklová</t>
  </si>
  <si>
    <t>Šedý</t>
  </si>
  <si>
    <t>Žádníková</t>
  </si>
  <si>
    <t>Reinholdová</t>
  </si>
  <si>
    <t>Jordánová</t>
  </si>
  <si>
    <t>Tech Bo</t>
  </si>
  <si>
    <t>Technika Brno</t>
  </si>
  <si>
    <t>Kočica</t>
  </si>
  <si>
    <t>Jirků</t>
  </si>
  <si>
    <t>Krchňák</t>
  </si>
  <si>
    <t>Trdlica</t>
  </si>
  <si>
    <t>Vondruška</t>
  </si>
  <si>
    <t>Studený</t>
  </si>
  <si>
    <t>Tesla Bo</t>
  </si>
  <si>
    <t>TJ Tesla Brno</t>
  </si>
  <si>
    <t>Jůva</t>
  </si>
  <si>
    <t>Malach</t>
  </si>
  <si>
    <t>Helán</t>
  </si>
  <si>
    <t>Xaver</t>
  </si>
  <si>
    <t>Matulová</t>
  </si>
  <si>
    <t>Jůvová</t>
  </si>
  <si>
    <t>Laura</t>
  </si>
  <si>
    <t>VSDK</t>
  </si>
  <si>
    <t>VS Dolní Kounice</t>
  </si>
  <si>
    <t>Střecha</t>
  </si>
  <si>
    <t>Pašek</t>
  </si>
  <si>
    <t>Střechová</t>
  </si>
  <si>
    <t>Křivánková</t>
  </si>
  <si>
    <t>Haut</t>
  </si>
  <si>
    <t>Bohumír</t>
  </si>
  <si>
    <t>Paulíková</t>
  </si>
  <si>
    <t>Jakš</t>
  </si>
  <si>
    <t>Machačová</t>
  </si>
  <si>
    <t>Kadaňka</t>
  </si>
  <si>
    <t>Rybníček</t>
  </si>
  <si>
    <t>Toporcer</t>
  </si>
  <si>
    <t>Machač</t>
  </si>
  <si>
    <t>Paulík</t>
  </si>
  <si>
    <t>Šaroun</t>
  </si>
  <si>
    <t>Osička</t>
  </si>
  <si>
    <t>Macík</t>
  </si>
  <si>
    <t>Partl</t>
  </si>
  <si>
    <t>Rydlo</t>
  </si>
  <si>
    <t>Žikeš</t>
  </si>
  <si>
    <t>Žikešová</t>
  </si>
  <si>
    <t>Nelly</t>
  </si>
  <si>
    <t>Tkadlec</t>
  </si>
  <si>
    <t>Ela</t>
  </si>
  <si>
    <t>Zdenek</t>
  </si>
  <si>
    <t>Jakšová</t>
  </si>
  <si>
    <t>Dobešová</t>
  </si>
  <si>
    <t>Kadaňková</t>
  </si>
  <si>
    <t>Kouřilová</t>
  </si>
  <si>
    <t>Krutiš</t>
  </si>
  <si>
    <t>Macíková</t>
  </si>
  <si>
    <t>Sattler</t>
  </si>
  <si>
    <t>Vacík</t>
  </si>
  <si>
    <t>Schoř</t>
  </si>
  <si>
    <t>Šarounová</t>
  </si>
  <si>
    <t>Zábranský</t>
  </si>
  <si>
    <t>Čapek</t>
  </si>
  <si>
    <t>Forejt</t>
  </si>
  <si>
    <t>Schořová</t>
  </si>
  <si>
    <t>Mikulanec</t>
  </si>
  <si>
    <t>Brustmann</t>
  </si>
  <si>
    <t>Drabina</t>
  </si>
  <si>
    <t>Slez.FM</t>
  </si>
  <si>
    <t>Frýdek - Místek</t>
  </si>
  <si>
    <t>Konečný</t>
  </si>
  <si>
    <t>Kroměříž</t>
  </si>
  <si>
    <t>VK Kroměříž</t>
  </si>
  <si>
    <t>Daňková</t>
  </si>
  <si>
    <t>Bohumíra</t>
  </si>
  <si>
    <t>Orsavová</t>
  </si>
  <si>
    <t>Butulová</t>
  </si>
  <si>
    <t>Damborský</t>
  </si>
  <si>
    <t>Fijalík</t>
  </si>
  <si>
    <t>Gabrhelíková</t>
  </si>
  <si>
    <t>Gabrhelík</t>
  </si>
  <si>
    <t>Snopek</t>
  </si>
  <si>
    <t>Snopková</t>
  </si>
  <si>
    <t>Drábková</t>
  </si>
  <si>
    <t>Loučka</t>
  </si>
  <si>
    <t>Apolenář</t>
  </si>
  <si>
    <t>Hrabec</t>
  </si>
  <si>
    <t>Loučková</t>
  </si>
  <si>
    <t>Šiška</t>
  </si>
  <si>
    <t>Ligurský</t>
  </si>
  <si>
    <t>Horáková</t>
  </si>
  <si>
    <t>Minks</t>
  </si>
  <si>
    <t>Čevora</t>
  </si>
  <si>
    <t>Letfus</t>
  </si>
  <si>
    <t>Typltová</t>
  </si>
  <si>
    <t>Plachý</t>
  </si>
  <si>
    <t>Netušil</t>
  </si>
  <si>
    <t>Erik</t>
  </si>
  <si>
    <t>Řezáč</t>
  </si>
  <si>
    <t>Rubint</t>
  </si>
  <si>
    <t>Štikar</t>
  </si>
  <si>
    <t>Tadeáš</t>
  </si>
  <si>
    <t>Stoličková</t>
  </si>
  <si>
    <t>Smetánková</t>
  </si>
  <si>
    <t>Karas</t>
  </si>
  <si>
    <t>Žitný</t>
  </si>
  <si>
    <t>Žurek</t>
  </si>
  <si>
    <t>Pulkrábková</t>
  </si>
  <si>
    <t>Hrouzková</t>
  </si>
  <si>
    <t>Kaláček</t>
  </si>
  <si>
    <t>Ligurská</t>
  </si>
  <si>
    <t>Frgal</t>
  </si>
  <si>
    <t>Remeš</t>
  </si>
  <si>
    <t>Kozárková</t>
  </si>
  <si>
    <t>Žurková</t>
  </si>
  <si>
    <t>Hradisko</t>
  </si>
  <si>
    <t>VM Hradisko</t>
  </si>
  <si>
    <t>Veselský</t>
  </si>
  <si>
    <t>Hoffmann</t>
  </si>
  <si>
    <t>Netopil</t>
  </si>
  <si>
    <t>Humpolík</t>
  </si>
  <si>
    <t>Ruman</t>
  </si>
  <si>
    <t>Šimčík</t>
  </si>
  <si>
    <t>Lipník</t>
  </si>
  <si>
    <t>VS Lipník nad Bečvou</t>
  </si>
  <si>
    <t>Černocký</t>
  </si>
  <si>
    <t>Květoslav</t>
  </si>
  <si>
    <t>Gonda</t>
  </si>
  <si>
    <t>Grygar</t>
  </si>
  <si>
    <t>Hanousek</t>
  </si>
  <si>
    <t>Radoslav</t>
  </si>
  <si>
    <t>Břetislav</t>
  </si>
  <si>
    <t>Masný</t>
  </si>
  <si>
    <t>Michalcová</t>
  </si>
  <si>
    <t>Merta</t>
  </si>
  <si>
    <t>Michalec</t>
  </si>
  <si>
    <t>Petřivalský</t>
  </si>
  <si>
    <t>Sumsal</t>
  </si>
  <si>
    <t>Vinklárek</t>
  </si>
  <si>
    <t>Bílovská</t>
  </si>
  <si>
    <t>Baleja</t>
  </si>
  <si>
    <t>Litovel</t>
  </si>
  <si>
    <t>TJ  Vodní Sporty Litovel</t>
  </si>
  <si>
    <t>Čamek</t>
  </si>
  <si>
    <t>Dimov</t>
  </si>
  <si>
    <t>Keno</t>
  </si>
  <si>
    <t>Dimovová</t>
  </si>
  <si>
    <t>Smékal</t>
  </si>
  <si>
    <t>Nečesaný</t>
  </si>
  <si>
    <t>Hořínek</t>
  </si>
  <si>
    <t>Palička</t>
  </si>
  <si>
    <t>Dohnalová</t>
  </si>
  <si>
    <t>Kabelíková</t>
  </si>
  <si>
    <t>Kabelík</t>
  </si>
  <si>
    <t>Kutý</t>
  </si>
  <si>
    <t>Krajc</t>
  </si>
  <si>
    <t>Kašný</t>
  </si>
  <si>
    <t>Látalová</t>
  </si>
  <si>
    <t>Hudeček</t>
  </si>
  <si>
    <t>Kociánová</t>
  </si>
  <si>
    <t>Prucek</t>
  </si>
  <si>
    <t>Stratil</t>
  </si>
  <si>
    <t>Soukeník</t>
  </si>
  <si>
    <t>Plhák</t>
  </si>
  <si>
    <t>Kutá</t>
  </si>
  <si>
    <t>Šišma</t>
  </si>
  <si>
    <t>Mlčoch</t>
  </si>
  <si>
    <t>Hlavinka</t>
  </si>
  <si>
    <t>Přidal</t>
  </si>
  <si>
    <t>Stratilová</t>
  </si>
  <si>
    <t>Tomas</t>
  </si>
  <si>
    <t>Čamková</t>
  </si>
  <si>
    <t>Pazdera</t>
  </si>
  <si>
    <t>Rusnák</t>
  </si>
  <si>
    <t>Dumbrovský</t>
  </si>
  <si>
    <t>Dan</t>
  </si>
  <si>
    <t>Neset</t>
  </si>
  <si>
    <t>Urválková</t>
  </si>
  <si>
    <t>Johana</t>
  </si>
  <si>
    <t>Arnošová</t>
  </si>
  <si>
    <t>Hovancová</t>
  </si>
  <si>
    <t>Smrček</t>
  </si>
  <si>
    <t>Hrabáček</t>
  </si>
  <si>
    <t>Bukna</t>
  </si>
  <si>
    <t>Berka</t>
  </si>
  <si>
    <t>Motl</t>
  </si>
  <si>
    <t>Pinkas</t>
  </si>
  <si>
    <t>Keveš</t>
  </si>
  <si>
    <t>Šmoldas</t>
  </si>
  <si>
    <t>Kuča</t>
  </si>
  <si>
    <t>Slavíček</t>
  </si>
  <si>
    <t>Šonová</t>
  </si>
  <si>
    <t>Němečková</t>
  </si>
  <si>
    <t>Čapáková</t>
  </si>
  <si>
    <t>Paták</t>
  </si>
  <si>
    <t>Šimara</t>
  </si>
  <si>
    <t>Jurečka</t>
  </si>
  <si>
    <t>Papula</t>
  </si>
  <si>
    <t>Šmoldasová</t>
  </si>
  <si>
    <t>Sušeň</t>
  </si>
  <si>
    <t>Barančík</t>
  </si>
  <si>
    <t>Šmakal</t>
  </si>
  <si>
    <t>Weiser</t>
  </si>
  <si>
    <t>Renda</t>
  </si>
  <si>
    <t>Oliver</t>
  </si>
  <si>
    <t>Páleník</t>
  </si>
  <si>
    <t>Salaj</t>
  </si>
  <si>
    <t>Piperková</t>
  </si>
  <si>
    <t>Rašner</t>
  </si>
  <si>
    <t>Doubrava</t>
  </si>
  <si>
    <t>Hrochová</t>
  </si>
  <si>
    <t>Vavrla</t>
  </si>
  <si>
    <t>Tzunami</t>
  </si>
  <si>
    <t>Tzunami Ostrava</t>
  </si>
  <si>
    <t>Prosická</t>
  </si>
  <si>
    <t>Šmíd</t>
  </si>
  <si>
    <t>Heinrich</t>
  </si>
  <si>
    <t>Heinich</t>
  </si>
  <si>
    <t>Bruno</t>
  </si>
  <si>
    <t>Konvičný</t>
  </si>
  <si>
    <t>jiří</t>
  </si>
  <si>
    <t>Konvičná</t>
  </si>
  <si>
    <t>anna</t>
  </si>
  <si>
    <t>Kočvarová</t>
  </si>
  <si>
    <t>Dosoudil</t>
  </si>
  <si>
    <t>Šarmanová</t>
  </si>
  <si>
    <t>Balážová</t>
  </si>
  <si>
    <t>Honková</t>
  </si>
  <si>
    <t>Bohač</t>
  </si>
  <si>
    <t>Vavrlová</t>
  </si>
  <si>
    <t>Jendrišák</t>
  </si>
  <si>
    <t>Olomouc</t>
  </si>
  <si>
    <t>UP Olomouc</t>
  </si>
  <si>
    <t>Neubert</t>
  </si>
  <si>
    <t>Havlík</t>
  </si>
  <si>
    <t>Binarová</t>
  </si>
  <si>
    <t>Božek</t>
  </si>
  <si>
    <t>Daněk</t>
  </si>
  <si>
    <t>Kaděrka</t>
  </si>
  <si>
    <t>Šimonová</t>
  </si>
  <si>
    <t>Vacíková</t>
  </si>
  <si>
    <t>Halašková</t>
  </si>
  <si>
    <t>Lisický</t>
  </si>
  <si>
    <t>Loník</t>
  </si>
  <si>
    <t>Hubert</t>
  </si>
  <si>
    <t>Hric</t>
  </si>
  <si>
    <t>Herzán</t>
  </si>
  <si>
    <t>Maté</t>
  </si>
  <si>
    <t>Jirková</t>
  </si>
  <si>
    <t>Kasal</t>
  </si>
  <si>
    <t>Knebel</t>
  </si>
  <si>
    <t>Hanuliak</t>
  </si>
  <si>
    <t>Laitoch</t>
  </si>
  <si>
    <t>Švihelová</t>
  </si>
  <si>
    <t>Svatava</t>
  </si>
  <si>
    <t>Behuň</t>
  </si>
  <si>
    <t>Pešatová</t>
  </si>
  <si>
    <t>Čása</t>
  </si>
  <si>
    <t>Kneblová</t>
  </si>
  <si>
    <t>Jonatan</t>
  </si>
  <si>
    <t>Pešata</t>
  </si>
  <si>
    <t>Lüftnerová</t>
  </si>
  <si>
    <t>Linek</t>
  </si>
  <si>
    <t>Herzánová</t>
  </si>
  <si>
    <t>Vendula</t>
  </si>
  <si>
    <t>Kabrhel</t>
  </si>
  <si>
    <t>Bosák</t>
  </si>
  <si>
    <t>Berková</t>
  </si>
  <si>
    <t>Řihošková</t>
  </si>
  <si>
    <t>Jančálek</t>
  </si>
  <si>
    <t>Slučiková</t>
  </si>
  <si>
    <t>Lucia</t>
  </si>
  <si>
    <t>Fialová</t>
  </si>
  <si>
    <t>Slepica</t>
  </si>
  <si>
    <t>Heinz</t>
  </si>
  <si>
    <t>Štencl</t>
  </si>
  <si>
    <t>Pastuszak</t>
  </si>
  <si>
    <t>Sabastian</t>
  </si>
  <si>
    <t>Michalík</t>
  </si>
  <si>
    <t>Pomajbíková</t>
  </si>
  <si>
    <t>Slovák</t>
  </si>
  <si>
    <t>Marika</t>
  </si>
  <si>
    <t>Bazger</t>
  </si>
  <si>
    <t>Helekalová</t>
  </si>
  <si>
    <t>Hysek</t>
  </si>
  <si>
    <t>Látal</t>
  </si>
  <si>
    <t>Rance</t>
  </si>
  <si>
    <t>Sebastián</t>
  </si>
  <si>
    <t>Krausová</t>
  </si>
  <si>
    <t>Hricová</t>
  </si>
  <si>
    <t>Krameš</t>
  </si>
  <si>
    <t>Rudorfer</t>
  </si>
  <si>
    <t>Součková</t>
  </si>
  <si>
    <t>Juříčková</t>
  </si>
  <si>
    <t>Slováková</t>
  </si>
  <si>
    <t>Cabrnochová</t>
  </si>
  <si>
    <t>Černohouzová</t>
  </si>
  <si>
    <t>Havlíková</t>
  </si>
  <si>
    <t>Vykydal</t>
  </si>
  <si>
    <t>Hrabalová</t>
  </si>
  <si>
    <t>Machálka</t>
  </si>
  <si>
    <t>Kleveta</t>
  </si>
  <si>
    <t>Vrublovský</t>
  </si>
  <si>
    <t>Kojecký</t>
  </si>
  <si>
    <t>Ungrová</t>
  </si>
  <si>
    <t>Gabrlík</t>
  </si>
  <si>
    <t>Chaloupka</t>
  </si>
  <si>
    <t>Chaloupková</t>
  </si>
  <si>
    <t>Groger</t>
  </si>
  <si>
    <t>Zbořil</t>
  </si>
  <si>
    <t>Houserek</t>
  </si>
  <si>
    <t>Pelikán</t>
  </si>
  <si>
    <t>Holubník</t>
  </si>
  <si>
    <t>Rieger</t>
  </si>
  <si>
    <t>Unger</t>
  </si>
  <si>
    <t>Andrš</t>
  </si>
  <si>
    <t>Krejza</t>
  </si>
  <si>
    <t>Blažena</t>
  </si>
  <si>
    <t>Hradec</t>
  </si>
  <si>
    <t>Hala</t>
  </si>
  <si>
    <t>Doleželová</t>
  </si>
  <si>
    <t>Heinzová</t>
  </si>
  <si>
    <t>Bittner</t>
  </si>
  <si>
    <t>Dupal</t>
  </si>
  <si>
    <t>Opletal</t>
  </si>
  <si>
    <t>Mráka</t>
  </si>
  <si>
    <t>Hála</t>
  </si>
  <si>
    <t>Bozděch</t>
  </si>
  <si>
    <t>Gábrlík</t>
  </si>
  <si>
    <t>Ludwig</t>
  </si>
  <si>
    <t>Bučkevičová</t>
  </si>
  <si>
    <t>Cigánek</t>
  </si>
  <si>
    <t>Marešová</t>
  </si>
  <si>
    <t>Střídová</t>
  </si>
  <si>
    <t>Vybíral</t>
  </si>
  <si>
    <t>Vladimíra</t>
  </si>
  <si>
    <t>Dohnal</t>
  </si>
  <si>
    <t>Sováková</t>
  </si>
  <si>
    <t>Rudorferová</t>
  </si>
  <si>
    <t>KK Opava</t>
  </si>
  <si>
    <t>Balarin</t>
  </si>
  <si>
    <t>Ulitzka</t>
  </si>
  <si>
    <t>Berger</t>
  </si>
  <si>
    <t>Beková</t>
  </si>
  <si>
    <t>Kloboučková</t>
  </si>
  <si>
    <t>Bahenský</t>
  </si>
  <si>
    <t>Orlík</t>
  </si>
  <si>
    <t>Kopťák</t>
  </si>
  <si>
    <t>Halfar</t>
  </si>
  <si>
    <t>Boris</t>
  </si>
  <si>
    <t>Göttlicher</t>
  </si>
  <si>
    <t>Lubomir</t>
  </si>
  <si>
    <t>Foltysová</t>
  </si>
  <si>
    <t>Křempková</t>
  </si>
  <si>
    <t>Lubojacký</t>
  </si>
  <si>
    <t>Sabina</t>
  </si>
  <si>
    <t>Rousek</t>
  </si>
  <si>
    <t>Rousková</t>
  </si>
  <si>
    <t>Šeda</t>
  </si>
  <si>
    <t>Mária</t>
  </si>
  <si>
    <t>Horová</t>
  </si>
  <si>
    <t>Žák</t>
  </si>
  <si>
    <t>Večerek</t>
  </si>
  <si>
    <t>Bílek</t>
  </si>
  <si>
    <t>Postřimovský</t>
  </si>
  <si>
    <t>Bek</t>
  </si>
  <si>
    <t>Krecioch</t>
  </si>
  <si>
    <t>Košárková</t>
  </si>
  <si>
    <t>Chovanec</t>
  </si>
  <si>
    <t>Chýla</t>
  </si>
  <si>
    <t>Křempek</t>
  </si>
  <si>
    <t>Fuchsík</t>
  </si>
  <si>
    <t>Bučko</t>
  </si>
  <si>
    <t>Peter</t>
  </si>
  <si>
    <t>Hájkova</t>
  </si>
  <si>
    <t>Večerková</t>
  </si>
  <si>
    <t>Hořínková</t>
  </si>
  <si>
    <t>Klaban</t>
  </si>
  <si>
    <t>Ostrava</t>
  </si>
  <si>
    <t>Mittal Ostrava</t>
  </si>
  <si>
    <t>Maikranz</t>
  </si>
  <si>
    <t>Osifová</t>
  </si>
  <si>
    <t>Neugebauerová</t>
  </si>
  <si>
    <t>Vašina</t>
  </si>
  <si>
    <t>Neugebauer</t>
  </si>
  <si>
    <t>Waloszek</t>
  </si>
  <si>
    <t>Švejda</t>
  </si>
  <si>
    <t>Švejdová</t>
  </si>
  <si>
    <t>Prostěj.</t>
  </si>
  <si>
    <t>OP Prostějov</t>
  </si>
  <si>
    <t>Marcián</t>
  </si>
  <si>
    <t>Netopilová</t>
  </si>
  <si>
    <t>Přečan</t>
  </si>
  <si>
    <t>Pummer</t>
  </si>
  <si>
    <t>Schmied</t>
  </si>
  <si>
    <t>SlavotÍnek</t>
  </si>
  <si>
    <t>Slavotínek</t>
  </si>
  <si>
    <t>Zajíček</t>
  </si>
  <si>
    <t>Ziegler</t>
  </si>
  <si>
    <t>Barcaj</t>
  </si>
  <si>
    <t>Přerov</t>
  </si>
  <si>
    <t>SK Přerov </t>
  </si>
  <si>
    <t>Arnošt</t>
  </si>
  <si>
    <t>Kazík</t>
  </si>
  <si>
    <t>Bařina</t>
  </si>
  <si>
    <t>Švihel</t>
  </si>
  <si>
    <t>Papp</t>
  </si>
  <si>
    <t>Pešák</t>
  </si>
  <si>
    <t>Skácelík</t>
  </si>
  <si>
    <t>Čechák</t>
  </si>
  <si>
    <t>Navrátil</t>
  </si>
  <si>
    <t>Sláma</t>
  </si>
  <si>
    <t>Slavomir</t>
  </si>
  <si>
    <t>Alexa</t>
  </si>
  <si>
    <t>VSKRájec</t>
  </si>
  <si>
    <t>VSK Rájec-Jestřebí</t>
  </si>
  <si>
    <t>Bezděk</t>
  </si>
  <si>
    <t>Jiri</t>
  </si>
  <si>
    <t>Fránková</t>
  </si>
  <si>
    <t>Fránek</t>
  </si>
  <si>
    <t>Chlup</t>
  </si>
  <si>
    <t>Chlupová</t>
  </si>
  <si>
    <t>Klvač</t>
  </si>
  <si>
    <t>Nechuta</t>
  </si>
  <si>
    <t>Augustin</t>
  </si>
  <si>
    <t>Dvorská</t>
  </si>
  <si>
    <t>Rajštlégr</t>
  </si>
  <si>
    <t>Mazalová</t>
  </si>
  <si>
    <t>Míča</t>
  </si>
  <si>
    <t>Míčová</t>
  </si>
  <si>
    <t>Odehnal</t>
  </si>
  <si>
    <t>Odehnalová</t>
  </si>
  <si>
    <t>Rajdlová</t>
  </si>
  <si>
    <t>Hudec</t>
  </si>
  <si>
    <t>Klimek</t>
  </si>
  <si>
    <t>Michálková</t>
  </si>
  <si>
    <t>Pisařik</t>
  </si>
  <si>
    <t>Šmirová</t>
  </si>
  <si>
    <t>Burget</t>
  </si>
  <si>
    <t>Kala</t>
  </si>
  <si>
    <t>Tomaš</t>
  </si>
  <si>
    <t>Široký</t>
  </si>
  <si>
    <t>Tihon</t>
  </si>
  <si>
    <t>Kalas</t>
  </si>
  <si>
    <t>Přikryl</t>
  </si>
  <si>
    <t>Přikrylová</t>
  </si>
  <si>
    <t>Ema</t>
  </si>
  <si>
    <t>Bargel</t>
  </si>
  <si>
    <t>VS Desná</t>
  </si>
  <si>
    <t>Vodní sporty Desná</t>
  </si>
  <si>
    <t>Bednárek</t>
  </si>
  <si>
    <t>Čestmír</t>
  </si>
  <si>
    <t>Kohoutek</t>
  </si>
  <si>
    <t>Kohoutková</t>
  </si>
  <si>
    <t>Laštovička</t>
  </si>
  <si>
    <t>Pavelka</t>
  </si>
  <si>
    <t>Rutar</t>
  </si>
  <si>
    <t>Rutarová</t>
  </si>
  <si>
    <t>Švub</t>
  </si>
  <si>
    <t>Gerhard</t>
  </si>
  <si>
    <t>1930</t>
  </si>
  <si>
    <t>Šumperk</t>
  </si>
  <si>
    <t>TJ Šumperk</t>
  </si>
  <si>
    <t>Rouča</t>
  </si>
  <si>
    <t>Bjalková</t>
  </si>
  <si>
    <t>Haluza</t>
  </si>
  <si>
    <t>Vogel</t>
  </si>
  <si>
    <t>Voloszcuk</t>
  </si>
  <si>
    <t>Holínek</t>
  </si>
  <si>
    <t>Svatopluk</t>
  </si>
  <si>
    <t>Prachař</t>
  </si>
  <si>
    <t>Surma</t>
  </si>
  <si>
    <t>Šumbera</t>
  </si>
  <si>
    <t>Šmídová</t>
  </si>
  <si>
    <t>Měrka</t>
  </si>
  <si>
    <t>Janků</t>
  </si>
  <si>
    <t>Vladař</t>
  </si>
  <si>
    <t>Stolař</t>
  </si>
  <si>
    <t>Val.Mez.</t>
  </si>
  <si>
    <t>TJ Valašské Meziříčí</t>
  </si>
  <si>
    <t>Matocha</t>
  </si>
  <si>
    <t>Štec</t>
  </si>
  <si>
    <t>Švéda</t>
  </si>
  <si>
    <t>Smilek</t>
  </si>
  <si>
    <t>Fusek</t>
  </si>
  <si>
    <t>Kaminský</t>
  </si>
  <si>
    <t>Čáň</t>
  </si>
  <si>
    <t>Škorňa</t>
  </si>
  <si>
    <t>Tichý</t>
  </si>
  <si>
    <t>Chuděj</t>
  </si>
  <si>
    <t>Orságová</t>
  </si>
  <si>
    <t>Kolařík</t>
  </si>
  <si>
    <t>Duško</t>
  </si>
  <si>
    <t>Mořkovský</t>
  </si>
  <si>
    <t>Kaminská</t>
  </si>
  <si>
    <t>Fusková</t>
  </si>
  <si>
    <t>Hendrych</t>
  </si>
  <si>
    <t>Hříbek</t>
  </si>
  <si>
    <t>Bayerová</t>
  </si>
  <si>
    <t>Bajzlík</t>
  </si>
  <si>
    <t>Volek</t>
  </si>
  <si>
    <t>Vícha</t>
  </si>
  <si>
    <t>Šimíček</t>
  </si>
  <si>
    <t>Pecháčková</t>
  </si>
  <si>
    <t>Žniva</t>
  </si>
  <si>
    <t>Zátopek</t>
  </si>
  <si>
    <t>Kolaříková</t>
  </si>
  <si>
    <t>Seremek</t>
  </si>
  <si>
    <t>Dostálová</t>
  </si>
  <si>
    <t>Kulišťáková</t>
  </si>
  <si>
    <t>Macíček</t>
  </si>
  <si>
    <t>Skalka</t>
  </si>
  <si>
    <t>Franek</t>
  </si>
  <si>
    <t>Kristek</t>
  </si>
  <si>
    <t>Huňková</t>
  </si>
  <si>
    <t>Křenek</t>
  </si>
  <si>
    <t>Podzemný</t>
  </si>
  <si>
    <t>Ryšánek</t>
  </si>
  <si>
    <t>Dřevojánek</t>
  </si>
  <si>
    <t>Špetík</t>
  </si>
  <si>
    <t>Břečka</t>
  </si>
  <si>
    <t>SKVeselí</t>
  </si>
  <si>
    <t>SK Veselí nad Moravou</t>
  </si>
  <si>
    <t>Kozumplík</t>
  </si>
  <si>
    <t>Cmajdálka</t>
  </si>
  <si>
    <t>Zubalík</t>
  </si>
  <si>
    <t>Kuřina</t>
  </si>
  <si>
    <t>Míček</t>
  </si>
  <si>
    <t>1924</t>
  </si>
  <si>
    <t>Košík</t>
  </si>
  <si>
    <t>Chabiča</t>
  </si>
  <si>
    <t>Motyčka</t>
  </si>
  <si>
    <t>Olejníková</t>
  </si>
  <si>
    <t>Nicolle</t>
  </si>
  <si>
    <t>Košíková</t>
  </si>
  <si>
    <t>Čajková</t>
  </si>
  <si>
    <t>Olejník</t>
  </si>
  <si>
    <t>Ivánek</t>
  </si>
  <si>
    <t>Tibor</t>
  </si>
  <si>
    <t>Motyčková</t>
  </si>
  <si>
    <t>Tůmová</t>
  </si>
  <si>
    <t>Natálie</t>
  </si>
  <si>
    <t>Tomková</t>
  </si>
  <si>
    <t>Lovecký</t>
  </si>
  <si>
    <t>KKVeselí</t>
  </si>
  <si>
    <t>KK Veselí nad Moravou</t>
  </si>
  <si>
    <t>Šišpera</t>
  </si>
  <si>
    <t>Tomeček</t>
  </si>
  <si>
    <t>Tulpa</t>
  </si>
  <si>
    <t>Zábřeh</t>
  </si>
  <si>
    <t>Vodní sporty Zábřeh </t>
  </si>
  <si>
    <t>Hopjan</t>
  </si>
  <si>
    <t>Brokeš</t>
  </si>
  <si>
    <t>Kuka</t>
  </si>
  <si>
    <t>Kozlanský</t>
  </si>
  <si>
    <t>Janhubová</t>
  </si>
  <si>
    <t>Rotter</t>
  </si>
  <si>
    <t>Crhonek</t>
  </si>
  <si>
    <t>Crhonková</t>
  </si>
  <si>
    <t>Šebesta</t>
  </si>
  <si>
    <t>Blahová</t>
  </si>
  <si>
    <t>Bažík</t>
  </si>
  <si>
    <t>Klemš</t>
  </si>
  <si>
    <t>Pek</t>
  </si>
  <si>
    <t>Šichor</t>
  </si>
  <si>
    <t>Kubelka</t>
  </si>
  <si>
    <t>Škrott</t>
  </si>
  <si>
    <t>Stryk</t>
  </si>
  <si>
    <t>Kepprt</t>
  </si>
  <si>
    <t>Žandová</t>
  </si>
  <si>
    <t>Voráč</t>
  </si>
  <si>
    <t>Janhuba</t>
  </si>
  <si>
    <t>Haislar</t>
  </si>
  <si>
    <t>Pátek</t>
  </si>
  <si>
    <t>Effenberger</t>
  </si>
  <si>
    <t>Bruštík</t>
  </si>
  <si>
    <t>Sitta</t>
  </si>
  <si>
    <t>Machan</t>
  </si>
  <si>
    <t>KAV Vir</t>
  </si>
  <si>
    <t>KAWIR Vír </t>
  </si>
  <si>
    <t>Martínková</t>
  </si>
  <si>
    <t>Machanová</t>
  </si>
  <si>
    <t>Pejchl</t>
  </si>
  <si>
    <t>Kříž</t>
  </si>
  <si>
    <t>Sádlík</t>
  </si>
  <si>
    <t>Šikulová</t>
  </si>
  <si>
    <t>Šikula</t>
  </si>
  <si>
    <t>Pytliková</t>
  </si>
  <si>
    <t>Slámová</t>
  </si>
  <si>
    <t>Bednaříková</t>
  </si>
  <si>
    <t>Bouda</t>
  </si>
  <si>
    <t>RK Jihl.</t>
  </si>
  <si>
    <t>Raftklub Jihlava</t>
  </si>
  <si>
    <t>Dočkal</t>
  </si>
  <si>
    <t>Háj</t>
  </si>
  <si>
    <t>Hildemann</t>
  </si>
  <si>
    <t>Plass</t>
  </si>
  <si>
    <t>Škrabánek</t>
  </si>
  <si>
    <t>Karafiát</t>
  </si>
  <si>
    <t>Vladařová</t>
  </si>
  <si>
    <t>Regent</t>
  </si>
  <si>
    <t>Regent Team</t>
  </si>
  <si>
    <t>Hrivíková</t>
  </si>
  <si>
    <t>USK Pha-8</t>
  </si>
  <si>
    <t>Viktoria</t>
  </si>
  <si>
    <t>SKVS ČB-8</t>
  </si>
  <si>
    <t>Sušice-8</t>
  </si>
  <si>
    <t>Hapák</t>
  </si>
  <si>
    <t>Stanovská</t>
  </si>
  <si>
    <t>Mathai</t>
  </si>
  <si>
    <t>Olomouc-8</t>
  </si>
  <si>
    <t>UP Oloumouc</t>
  </si>
  <si>
    <t>Konec</t>
  </si>
  <si>
    <t>rgc</t>
  </si>
  <si>
    <t>prijmeni</t>
  </si>
  <si>
    <t>jmeno</t>
  </si>
  <si>
    <t>nar</t>
  </si>
  <si>
    <t>pohl.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</si>
  <si>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</si>
  <si>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</si>
  <si>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</si>
  <si>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</si>
  <si>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</si>
  <si>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</si>
  <si>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</si>
  <si>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</si>
  <si>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</si>
  <si>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</si>
  <si>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A0001</t>
  </si>
  <si>
    <t>Altman</t>
  </si>
  <si>
    <t>Marcella</t>
  </si>
  <si>
    <t>PZZ</t>
  </si>
  <si>
    <t>USA</t>
  </si>
  <si>
    <t>VÝSLEDKOVÁ LISTINA</t>
  </si>
  <si>
    <t>id</t>
  </si>
  <si>
    <t>součet</t>
  </si>
  <si>
    <t>poř.</t>
  </si>
  <si>
    <t>stč</t>
  </si>
  <si>
    <t>jméno</t>
  </si>
  <si>
    <t>nar.</t>
  </si>
  <si>
    <t>vt</t>
  </si>
  <si>
    <t>oddíl</t>
  </si>
  <si>
    <t>čas</t>
  </si>
  <si>
    <t>pen</t>
  </si>
  <si>
    <t>výsl.</t>
  </si>
  <si>
    <t>celk.</t>
  </si>
  <si>
    <t>start</t>
  </si>
  <si>
    <t>cíl</t>
  </si>
  <si>
    <t>06:00,00</t>
  </si>
  <si>
    <t>08:15,80</t>
  </si>
  <si>
    <t>54:00,00</t>
  </si>
  <si>
    <t>56:21,80</t>
  </si>
  <si>
    <t>20:00,00</t>
  </si>
  <si>
    <t>22:22,20</t>
  </si>
  <si>
    <t>07:20,00</t>
  </si>
  <si>
    <t>09:39,20</t>
  </si>
  <si>
    <t>11:20,00</t>
  </si>
  <si>
    <t>13:48,50</t>
  </si>
  <si>
    <t>59:20,00</t>
  </si>
  <si>
    <t>01:42,00</t>
  </si>
  <si>
    <t>57:20,00</t>
  </si>
  <si>
    <t>59:47,90</t>
  </si>
  <si>
    <t>46:00,00</t>
  </si>
  <si>
    <t>48:35,60</t>
  </si>
  <si>
    <t>58:40,00</t>
  </si>
  <si>
    <t>01:32,90</t>
  </si>
  <si>
    <t>47:20,00</t>
  </si>
  <si>
    <t>49:54,00</t>
  </si>
  <si>
    <t>01:20,00</t>
  </si>
  <si>
    <t>03:56,60</t>
  </si>
  <si>
    <t>50:00,00</t>
  </si>
  <si>
    <t>52:34,30</t>
  </si>
  <si>
    <t>33:20,00</t>
  </si>
  <si>
    <t>36:08,20</t>
  </si>
  <si>
    <t>22:00,00</t>
  </si>
  <si>
    <t>24:35,80</t>
  </si>
  <si>
    <t>02:40,00</t>
  </si>
  <si>
    <t>05:10,80</t>
  </si>
  <si>
    <t>51:20,00</t>
  </si>
  <si>
    <t>54:08,30</t>
  </si>
  <si>
    <t>04:00,00</t>
  </si>
  <si>
    <t>06:42,80</t>
  </si>
  <si>
    <t>52:40,00</t>
  </si>
  <si>
    <t>55:39,80</t>
  </si>
  <si>
    <t>12:40,00</t>
  </si>
  <si>
    <t>15:40,00</t>
  </si>
  <si>
    <t>02:00,00</t>
  </si>
  <si>
    <t>04:50,10</t>
  </si>
  <si>
    <t>00:00,00</t>
  </si>
  <si>
    <t>02:47,10</t>
  </si>
  <si>
    <t>48:40,00</t>
  </si>
  <si>
    <t>51:43,30</t>
  </si>
  <si>
    <t>08:40,00</t>
  </si>
  <si>
    <t>11:32,60</t>
  </si>
  <si>
    <t>56:40,00</t>
  </si>
  <si>
    <t>59:24,10</t>
  </si>
  <si>
    <t>14:00,00</t>
  </si>
  <si>
    <t>17:17,00</t>
  </si>
  <si>
    <t>00:40,00</t>
  </si>
  <si>
    <t>03:41,60</t>
  </si>
  <si>
    <t>18:00,00</t>
  </si>
  <si>
    <t>21:08,70</t>
  </si>
  <si>
    <t>09:20,90</t>
  </si>
  <si>
    <t>34:40,00</t>
  </si>
  <si>
    <t>38:10,60</t>
  </si>
  <si>
    <t>23:20,00</t>
  </si>
  <si>
    <t>26:36,40</t>
  </si>
  <si>
    <t>10:36,60</t>
  </si>
  <si>
    <t>55:20,00</t>
  </si>
  <si>
    <t>58:43,30</t>
  </si>
  <si>
    <t>16:40,00</t>
  </si>
  <si>
    <t>20:12,00</t>
  </si>
  <si>
    <t>04:40,00</t>
  </si>
  <si>
    <t>07:19,70</t>
  </si>
  <si>
    <t>34:00,00</t>
  </si>
  <si>
    <t>37:12,80</t>
  </si>
  <si>
    <t>22:40,00</t>
  </si>
  <si>
    <t>26:13,40</t>
  </si>
  <si>
    <t>10:00,00</t>
  </si>
  <si>
    <t>13:10,70</t>
  </si>
  <si>
    <t>58:00,00</t>
  </si>
  <si>
    <t>01:15,80</t>
  </si>
  <si>
    <t>10:20,50</t>
  </si>
  <si>
    <t>11:43,10</t>
  </si>
  <si>
    <t>13:20,00</t>
  </si>
  <si>
    <t>15:08,60</t>
  </si>
  <si>
    <t>14:40,00</t>
  </si>
  <si>
    <t>16:31,00</t>
  </si>
  <si>
    <t>09:20,00</t>
  </si>
  <si>
    <t>11:09,80</t>
  </si>
  <si>
    <t>10:40,00</t>
  </si>
  <si>
    <t>12:32,30</t>
  </si>
  <si>
    <t>11:52,00</t>
  </si>
  <si>
    <t>13:12,60</t>
  </si>
  <si>
    <t>18:34,00</t>
  </si>
  <si>
    <t>17:20,00</t>
  </si>
  <si>
    <t>19:17,50</t>
  </si>
  <si>
    <t>20:40,00</t>
  </si>
  <si>
    <t>22:38,60</t>
  </si>
  <si>
    <t>23:56,40</t>
  </si>
  <si>
    <t>36:00,20</t>
  </si>
  <si>
    <t>35:56,70</t>
  </si>
  <si>
    <t>14:38,10</t>
  </si>
  <si>
    <t>15:58,40</t>
  </si>
  <si>
    <t>12:41,60</t>
  </si>
  <si>
    <t>12:00,00</t>
  </si>
  <si>
    <t>13:56,30</t>
  </si>
  <si>
    <t>16:42,70</t>
  </si>
  <si>
    <t>16:00,00</t>
  </si>
  <si>
    <t>18:00,40</t>
  </si>
  <si>
    <t>26:00,00</t>
  </si>
  <si>
    <t>28:00,60</t>
  </si>
  <si>
    <t>26:40,00</t>
  </si>
  <si>
    <t>28:38,70</t>
  </si>
  <si>
    <t>13:21,50</t>
  </si>
  <si>
    <t>14:56,10</t>
  </si>
  <si>
    <t>16:06,40</t>
  </si>
  <si>
    <t>15:20,00</t>
  </si>
  <si>
    <t>17:21,60</t>
  </si>
  <si>
    <t>29:20,00</t>
  </si>
  <si>
    <t>31:20,10</t>
  </si>
  <si>
    <t>30:00,00</t>
  </si>
  <si>
    <t>32:01,90</t>
  </si>
  <si>
    <t>17:21,90</t>
  </si>
  <si>
    <t>18:43,70</t>
  </si>
  <si>
    <t>14:06,60</t>
  </si>
  <si>
    <t>15:22,70</t>
  </si>
  <si>
    <t>DNS</t>
  </si>
  <si>
    <t>32:03,20</t>
  </si>
  <si>
    <t>24:40,00</t>
  </si>
  <si>
    <t>26:42,90</t>
  </si>
  <si>
    <t>25:20,00</t>
  </si>
  <si>
    <t>27:26,70</t>
  </si>
  <si>
    <t>19:20,00</t>
  </si>
  <si>
    <t>21:27,10</t>
  </si>
  <si>
    <t>21:20,00</t>
  </si>
  <si>
    <t>23:25,00</t>
  </si>
  <si>
    <t>27:26,90</t>
  </si>
  <si>
    <t>28:05,30</t>
  </si>
  <si>
    <t>19:32,10</t>
  </si>
  <si>
    <t>21:29,40</t>
  </si>
  <si>
    <t>18:10,20</t>
  </si>
  <si>
    <t>18:40,00</t>
  </si>
  <si>
    <t>20:47,70</t>
  </si>
  <si>
    <t>23:36,40</t>
  </si>
  <si>
    <t>25:31,50</t>
  </si>
  <si>
    <t>28:54,50</t>
  </si>
  <si>
    <t>27:20,00</t>
  </si>
  <si>
    <t>29:52,70</t>
  </si>
  <si>
    <t>24:56,60</t>
  </si>
  <si>
    <t>28:00,00</t>
  </si>
  <si>
    <t>30:13,90</t>
  </si>
  <si>
    <t>30:17,70</t>
  </si>
  <si>
    <t>31:38,60</t>
  </si>
  <si>
    <t>25:49,70</t>
  </si>
  <si>
    <t>27:02,10</t>
  </si>
  <si>
    <t>29:42,30</t>
  </si>
  <si>
    <t>28:41,00</t>
  </si>
  <si>
    <t>31:08,70</t>
  </si>
  <si>
    <t>30:40,00</t>
  </si>
  <si>
    <t>33:04,40</t>
  </si>
  <si>
    <t>33:02,90</t>
  </si>
  <si>
    <t>22:24,10</t>
  </si>
  <si>
    <t>25:03,40</t>
  </si>
  <si>
    <t>32:40,00</t>
  </si>
  <si>
    <t>35:19,40</t>
  </si>
  <si>
    <t>37:04,90</t>
  </si>
  <si>
    <t>24:00,00</t>
  </si>
  <si>
    <t>26:30,00</t>
  </si>
  <si>
    <t>20:27,50</t>
  </si>
  <si>
    <t>24:28,40</t>
  </si>
  <si>
    <t>26:26,10</t>
  </si>
  <si>
    <t>21:11,00</t>
  </si>
  <si>
    <t>23:10,20</t>
  </si>
  <si>
    <t>20:30,00</t>
  </si>
  <si>
    <t>22:33,90</t>
  </si>
  <si>
    <t>32:00,00</t>
  </si>
  <si>
    <t>34:37,30</t>
  </si>
  <si>
    <t>34:32,60</t>
  </si>
  <si>
    <t>28:40,00</t>
  </si>
  <si>
    <t>31:27,70</t>
  </si>
  <si>
    <t>DNF</t>
  </si>
  <si>
    <t>31:20,00</t>
  </si>
  <si>
    <t>34:17,80</t>
  </si>
  <si>
    <t>40:00,00</t>
  </si>
  <si>
    <t>41:57,10</t>
  </si>
  <si>
    <t>38:00,00</t>
  </si>
  <si>
    <t>39:51,10</t>
  </si>
  <si>
    <t>47:55,80</t>
  </si>
  <si>
    <t>44:00,00</t>
  </si>
  <si>
    <t>45:55,30</t>
  </si>
  <si>
    <t>42:40,00</t>
  </si>
  <si>
    <t>44:38,10</t>
  </si>
  <si>
    <t>40:40,00</t>
  </si>
  <si>
    <t>42:35,60</t>
  </si>
  <si>
    <t>42:36,90</t>
  </si>
  <si>
    <t>38:40,00</t>
  </si>
  <si>
    <t>40:38,80</t>
  </si>
  <si>
    <t>41:20,00</t>
  </si>
  <si>
    <t>43:24,70</t>
  </si>
  <si>
    <t>39:20,00</t>
  </si>
  <si>
    <t>41:19,30</t>
  </si>
  <si>
    <t>49:24,40</t>
  </si>
  <si>
    <t>45:20,00</t>
  </si>
  <si>
    <t>47:26,80</t>
  </si>
  <si>
    <t>43:20,00</t>
  </si>
  <si>
    <t>45:25,10</t>
  </si>
  <si>
    <t>43:25,30</t>
  </si>
  <si>
    <t>03:25,10</t>
  </si>
  <si>
    <t>04:10,60</t>
  </si>
  <si>
    <t>46:40,00</t>
  </si>
  <si>
    <t>48:55,20</t>
  </si>
  <si>
    <t>44:40,00</t>
  </si>
  <si>
    <t>46:45,80</t>
  </si>
  <si>
    <t>46:44,60</t>
  </si>
  <si>
    <t>44:44,00</t>
  </si>
  <si>
    <t>47:31,20</t>
  </si>
  <si>
    <t>45:26,70</t>
  </si>
  <si>
    <t>48:00,00</t>
  </si>
  <si>
    <t>50:04,40</t>
  </si>
  <si>
    <t>48:03,30</t>
  </si>
  <si>
    <t>00:10,50</t>
  </si>
  <si>
    <t>00:08,90</t>
  </si>
  <si>
    <t>05:20,00</t>
  </si>
  <si>
    <t>07:31,80</t>
  </si>
  <si>
    <t>09:32,80</t>
  </si>
  <si>
    <t>46:10,50</t>
  </si>
  <si>
    <t>42:00,00</t>
  </si>
  <si>
    <t>44:12,30</t>
  </si>
  <si>
    <t>44:13,30</t>
  </si>
  <si>
    <t>42:08,70</t>
  </si>
  <si>
    <t>02:20,50</t>
  </si>
  <si>
    <t>02:57,70</t>
  </si>
  <si>
    <t>53:59,30</t>
  </si>
  <si>
    <t>49:20,00</t>
  </si>
  <si>
    <t>51:38,70</t>
  </si>
  <si>
    <t>56:17,80</t>
  </si>
  <si>
    <t>52:00,00</t>
  </si>
  <si>
    <t>54:26,90</t>
  </si>
  <si>
    <t>50:40,00</t>
  </si>
  <si>
    <t>53:09,80</t>
  </si>
  <si>
    <t>50:58,00</t>
  </si>
  <si>
    <t>56:00,00</t>
  </si>
  <si>
    <t>58:18,80</t>
  </si>
  <si>
    <t>54:40,00</t>
  </si>
  <si>
    <t>57:00,20</t>
  </si>
  <si>
    <t>01:02,80</t>
  </si>
  <si>
    <t>01:06,40</t>
  </si>
  <si>
    <t>52:30,40</t>
  </si>
  <si>
    <t>50:25,50</t>
  </si>
  <si>
    <t>51:44,70</t>
  </si>
  <si>
    <t>49:46,20</t>
  </si>
  <si>
    <t>03:01,70</t>
  </si>
  <si>
    <t>03:43,60</t>
  </si>
  <si>
    <t>59:45,20</t>
  </si>
  <si>
    <t>58:25,40</t>
  </si>
  <si>
    <t>54:40,50</t>
  </si>
  <si>
    <t>52:26,80</t>
  </si>
  <si>
    <t>55:35,50</t>
  </si>
  <si>
    <t>53:15,80</t>
  </si>
  <si>
    <t>53:20,00</t>
  </si>
  <si>
    <t>55:48,30</t>
  </si>
  <si>
    <t>54:01,80</t>
  </si>
  <si>
    <t>02:09,70</t>
  </si>
  <si>
    <t>02:00,20</t>
  </si>
  <si>
    <t>51:22,30</t>
  </si>
  <si>
    <t>49:23,90</t>
  </si>
  <si>
    <t>35:20,00</t>
  </si>
  <si>
    <t>38:11,50</t>
  </si>
  <si>
    <t>59:31,80</t>
  </si>
  <si>
    <t>57:34,00</t>
  </si>
  <si>
    <t>55:56,00</t>
  </si>
  <si>
    <t>58:30,00</t>
  </si>
  <si>
    <t>56:27,40</t>
  </si>
  <si>
    <t>07:06,90</t>
  </si>
  <si>
    <t>09:13,20</t>
  </si>
  <si>
    <t>03:20,00</t>
  </si>
  <si>
    <t>06:32,30</t>
  </si>
  <si>
    <t>59:34,40</t>
  </si>
  <si>
    <t>59:15,00</t>
  </si>
  <si>
    <t>05:59,50</t>
  </si>
  <si>
    <t>08:04,70</t>
  </si>
  <si>
    <t>10:12,60</t>
  </si>
  <si>
    <t>06:15,90</t>
  </si>
  <si>
    <t>06:13,30</t>
  </si>
  <si>
    <t>45:08,60</t>
  </si>
  <si>
    <t>33:49,30</t>
  </si>
  <si>
    <t>46:12,90</t>
  </si>
  <si>
    <t>34:52,40</t>
  </si>
  <si>
    <t>49:33,90</t>
  </si>
  <si>
    <t>36:56,90</t>
  </si>
  <si>
    <t>47:00,10</t>
  </si>
  <si>
    <t>35:40,30</t>
  </si>
  <si>
    <t>52:20,30</t>
  </si>
  <si>
    <t>40:28,30</t>
  </si>
  <si>
    <t>48:22,80</t>
  </si>
  <si>
    <t>37:20,00</t>
  </si>
  <si>
    <t>39:37,50</t>
  </si>
  <si>
    <t>49:05,10</t>
  </si>
  <si>
    <t>51:45,60</t>
  </si>
  <si>
    <t>36:40,00</t>
  </si>
  <si>
    <t>39:09,40</t>
  </si>
  <si>
    <t>47:53,40</t>
  </si>
  <si>
    <t>36:28,80</t>
  </si>
  <si>
    <t>45:19,90</t>
  </si>
  <si>
    <t>34:05,00</t>
  </si>
  <si>
    <t>50:48,90</t>
  </si>
  <si>
    <t>38:05,10</t>
  </si>
  <si>
    <t>58:11,00</t>
  </si>
  <si>
    <t>46:18,00</t>
  </si>
  <si>
    <t>54:01,90</t>
  </si>
  <si>
    <t>42:30,40</t>
  </si>
  <si>
    <t>38:12,30</t>
  </si>
  <si>
    <t>26:14,20</t>
  </si>
  <si>
    <t>36:00,00</t>
  </si>
  <si>
    <t>37:34,80</t>
  </si>
  <si>
    <t>25:32,80</t>
  </si>
  <si>
    <t>1/</t>
  </si>
  <si>
    <t>38:56,00</t>
  </si>
  <si>
    <t>26:52,50</t>
  </si>
  <si>
    <t>41:01,70</t>
  </si>
  <si>
    <t>28:59,40</t>
  </si>
  <si>
    <t>2/</t>
  </si>
  <si>
    <t>39:41,70</t>
  </si>
  <si>
    <t>27:40,30</t>
  </si>
  <si>
    <t>40:22,90</t>
  </si>
  <si>
    <t>28:22,20</t>
  </si>
  <si>
    <t>44:30,20</t>
  </si>
  <si>
    <t>32:25,60</t>
  </si>
  <si>
    <t>3/</t>
  </si>
  <si>
    <t>43:07,00</t>
  </si>
  <si>
    <t>31:11,40</t>
  </si>
  <si>
    <t>49:08,60</t>
  </si>
  <si>
    <t>37:49,30</t>
  </si>
  <si>
    <t>03:49,30</t>
  </si>
  <si>
    <t>52:28,90</t>
  </si>
  <si>
    <t>38:27,30</t>
  </si>
  <si>
    <t>27:09,50</t>
  </si>
  <si>
    <t>48:30,90</t>
  </si>
  <si>
    <t>37:06,90</t>
  </si>
  <si>
    <t>12:35,90</t>
  </si>
  <si>
    <t>01:11,70</t>
  </si>
  <si>
    <t>33:52,10</t>
  </si>
  <si>
    <t>22:31,80</t>
  </si>
  <si>
    <t>54:35,00</t>
  </si>
  <si>
    <t>43:13,20</t>
  </si>
  <si>
    <t>47:53,30</t>
  </si>
  <si>
    <t>36:29,70</t>
  </si>
  <si>
    <t>53:13,60</t>
  </si>
  <si>
    <t>41:54,00</t>
  </si>
  <si>
    <t>46:36,10</t>
  </si>
  <si>
    <t>34:33,80</t>
  </si>
  <si>
    <t>51:14,10</t>
  </si>
  <si>
    <t>39:50,10</t>
  </si>
  <si>
    <t>49:54,10</t>
  </si>
  <si>
    <t>38:39,50</t>
  </si>
  <si>
    <t>4/</t>
  </si>
  <si>
    <t>41:54,30</t>
  </si>
  <si>
    <t>29:59,30</t>
  </si>
  <si>
    <t>51:54,60</t>
  </si>
  <si>
    <t>40:32,80</t>
  </si>
  <si>
    <t>45:13,50</t>
  </si>
  <si>
    <t>33:15,10</t>
  </si>
  <si>
    <t>42:35,90</t>
  </si>
  <si>
    <t>30:35,70</t>
  </si>
  <si>
    <t>5/</t>
  </si>
  <si>
    <t>47:17,00</t>
  </si>
  <si>
    <t>35:16,00</t>
  </si>
  <si>
    <t>6/</t>
  </si>
  <si>
    <t>45:56,30</t>
  </si>
  <si>
    <t>33:59,70</t>
  </si>
  <si>
    <t>52:35,40</t>
  </si>
  <si>
    <t>41:11,50</t>
  </si>
  <si>
    <t>17:57,60</t>
  </si>
  <si>
    <t>06:39,00</t>
  </si>
  <si>
    <t>56:39,10</t>
  </si>
  <si>
    <t>45:27,90</t>
  </si>
  <si>
    <t>53:57,90</t>
  </si>
  <si>
    <t>42:52,30</t>
  </si>
  <si>
    <t>44:03,80</t>
  </si>
  <si>
    <t>32:00,40</t>
  </si>
  <si>
    <t>22:59,70</t>
  </si>
  <si>
    <t>11:20,90</t>
  </si>
  <si>
    <t>7/</t>
  </si>
  <si>
    <t>00:00,20</t>
  </si>
  <si>
    <t>48:37,80</t>
  </si>
  <si>
    <t>06:40,00</t>
  </si>
  <si>
    <t>08:39,90</t>
  </si>
  <si>
    <t>57:19,10</t>
  </si>
  <si>
    <t>08:00,00</t>
  </si>
  <si>
    <t>09:59,80</t>
  </si>
  <si>
    <t>58:42,20</t>
  </si>
  <si>
    <t>09:23,10</t>
  </si>
  <si>
    <t>58:06,10</t>
  </si>
  <si>
    <t>21:21,80</t>
  </si>
  <si>
    <t>10:01,10</t>
  </si>
  <si>
    <t>16:44,90</t>
  </si>
  <si>
    <t>05:21,20</t>
  </si>
  <si>
    <t>8/</t>
  </si>
  <si>
    <t>50:45,20</t>
  </si>
  <si>
    <t>39:21,40</t>
  </si>
  <si>
    <t>11:23,50</t>
  </si>
  <si>
    <t>00:04,50</t>
  </si>
  <si>
    <t>55:24,70</t>
  </si>
  <si>
    <t>44:06,10</t>
  </si>
  <si>
    <t>02:44,80</t>
  </si>
  <si>
    <t>51:27,50</t>
  </si>
  <si>
    <t>14:11,10</t>
  </si>
  <si>
    <t>02:45,10</t>
  </si>
  <si>
    <t>34:54,20</t>
  </si>
  <si>
    <t>23:24,30</t>
  </si>
  <si>
    <t>59:24,60</t>
  </si>
  <si>
    <t>48:09,30</t>
  </si>
  <si>
    <t>9/</t>
  </si>
  <si>
    <t>08:05,10</t>
  </si>
  <si>
    <t>56:48,70</t>
  </si>
  <si>
    <t>18:47,90</t>
  </si>
  <si>
    <t>07:29,40</t>
  </si>
  <si>
    <t>20:10,70</t>
  </si>
  <si>
    <t>08:49,20</t>
  </si>
  <si>
    <t>15:13,20</t>
  </si>
  <si>
    <t>03:29,00</t>
  </si>
  <si>
    <t>10/</t>
  </si>
  <si>
    <t>17:35,00</t>
  </si>
  <si>
    <t>06:11,30</t>
  </si>
  <si>
    <t>06:48,10</t>
  </si>
  <si>
    <t>55:48,40</t>
  </si>
  <si>
    <t>05:30,70</t>
  </si>
  <si>
    <t>54:11,10</t>
  </si>
  <si>
    <t>05:04,40</t>
  </si>
  <si>
    <t>53:33,70</t>
  </si>
  <si>
    <t>11/</t>
  </si>
  <si>
    <t>12:09,30</t>
  </si>
  <si>
    <t>00:50,20</t>
  </si>
  <si>
    <t>58:54,40</t>
  </si>
  <si>
    <t>47:34,40</t>
  </si>
  <si>
    <t>12/</t>
  </si>
  <si>
    <t>10:56,30</t>
  </si>
  <si>
    <t>59:32,80</t>
  </si>
  <si>
    <t>22:12,00</t>
  </si>
  <si>
    <t>10:53,30</t>
  </si>
  <si>
    <t>06:18,50</t>
  </si>
  <si>
    <t>54:54,40</t>
  </si>
  <si>
    <t>57:34,54</t>
  </si>
  <si>
    <t>46:16,10</t>
  </si>
  <si>
    <t>13/</t>
  </si>
  <si>
    <t>13:32,00</t>
  </si>
  <si>
    <t>02:13,00</t>
  </si>
  <si>
    <t>00:59,38</t>
  </si>
  <si>
    <t>49:37,40</t>
  </si>
  <si>
    <t>02:18,60</t>
  </si>
  <si>
    <t>50:59,30</t>
  </si>
  <si>
    <t>14/</t>
  </si>
  <si>
    <t>28:58,50</t>
  </si>
  <si>
    <t>17:41,50</t>
  </si>
  <si>
    <t>56:20,90</t>
  </si>
  <si>
    <t>44:57,50</t>
  </si>
  <si>
    <t>20:58,40</t>
  </si>
  <si>
    <t>09:41,60</t>
  </si>
  <si>
    <t>19:39,60</t>
  </si>
  <si>
    <t>08:24,40</t>
  </si>
  <si>
    <t>15/</t>
  </si>
  <si>
    <t>16:18,20</t>
  </si>
  <si>
    <t>05:01,90</t>
  </si>
  <si>
    <t>33:01,50</t>
  </si>
  <si>
    <t>21:55,40</t>
  </si>
  <si>
    <t>31:04,70</t>
  </si>
  <si>
    <t>19:46,70</t>
  </si>
  <si>
    <t>25:17,70</t>
  </si>
  <si>
    <t>13:43,30</t>
  </si>
  <si>
    <t>01:41,50</t>
  </si>
  <si>
    <t>50:24,80</t>
  </si>
  <si>
    <t>58:27,60</t>
  </si>
  <si>
    <t>47:04,40</t>
  </si>
  <si>
    <t>16/</t>
  </si>
  <si>
    <t>27:02,50</t>
  </si>
  <si>
    <t>14:58,00</t>
  </si>
  <si>
    <t>17/</t>
  </si>
  <si>
    <t>28:40,10</t>
  </si>
  <si>
    <t>17:09,00</t>
  </si>
  <si>
    <t>30:03,10</t>
  </si>
  <si>
    <t>18:28,40</t>
  </si>
  <si>
    <t>12:22,70</t>
  </si>
  <si>
    <t>18/</t>
  </si>
  <si>
    <t>15:52,90</t>
  </si>
  <si>
    <t>04:31,60</t>
  </si>
  <si>
    <t>07:48,80</t>
  </si>
  <si>
    <t>56:17,40</t>
  </si>
  <si>
    <t>32:53,80</t>
  </si>
  <si>
    <t>21:16,30</t>
  </si>
  <si>
    <t>35:49,10</t>
  </si>
  <si>
    <t>32:19,80</t>
  </si>
  <si>
    <t>20:40,90</t>
  </si>
  <si>
    <t>20:11,90</t>
  </si>
  <si>
    <t>19/</t>
  </si>
  <si>
    <t>26:22,90</t>
  </si>
  <si>
    <t>14:49,30</t>
  </si>
  <si>
    <t>20/</t>
  </si>
  <si>
    <t>16:17,90</t>
  </si>
  <si>
    <t>13:15,70</t>
  </si>
  <si>
    <t>42:36,70</t>
  </si>
  <si>
    <t>31:02,30</t>
  </si>
  <si>
    <t>41:07,10</t>
  </si>
  <si>
    <t>29:51,30</t>
  </si>
  <si>
    <t>42:00,30</t>
  </si>
  <si>
    <t>30:30,30</t>
  </si>
  <si>
    <t>43:21,10</t>
  </si>
  <si>
    <t>31:57,10</t>
  </si>
  <si>
    <t>1. jízda</t>
  </si>
  <si>
    <t>2. jízda</t>
  </si>
  <si>
    <t>poznámka</t>
  </si>
  <si>
    <t>nar1</t>
  </si>
  <si>
    <t>nar2</t>
  </si>
  <si>
    <t>vk1</t>
  </si>
  <si>
    <t>vk2</t>
  </si>
  <si>
    <t>jen SO</t>
  </si>
  <si>
    <t>Smetánka Kilián</t>
  </si>
  <si>
    <t>PZM</t>
  </si>
  <si>
    <t>jen NE</t>
  </si>
  <si>
    <t>43015 12048</t>
  </si>
  <si>
    <t>stridaji lod</t>
  </si>
  <si>
    <t>9060 9095</t>
  </si>
  <si>
    <t>42019 17007</t>
  </si>
  <si>
    <t>60002 53011</t>
  </si>
  <si>
    <t>46012 46015</t>
  </si>
  <si>
    <t>61024 61014</t>
  </si>
  <si>
    <t>17042 17043</t>
  </si>
  <si>
    <t>11012 11016</t>
  </si>
  <si>
    <t>11027 11017</t>
  </si>
  <si>
    <t>77014 77008</t>
  </si>
  <si>
    <t>43028 43023</t>
  </si>
  <si>
    <t>17036 17037</t>
  </si>
  <si>
    <t>9012 9009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</si>
</sst>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/\ M/\ YYYY"/>
    <numFmt numFmtId="167" formatCode="0.00"/>
    <numFmt numFmtId="168" formatCode="MM:SS.00"/>
  </numFmts>
  <fonts count="1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Mangal"/>
      <family val="2"/>
      <charset val="238"/>
    </font>
    <font>
      <sz val="10"/>
      <color rgb="FF440000"/>
      <name val="Mangal"/>
      <family val="2"/>
      <charset val="238"/>
    </font>
    <font>
      <b val="true"/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sz val="8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8"/>
      <name val="Arial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440000"/>
        <bgColor rgb="FF800000"/>
      </patternFill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thin">
        <color rgb="FFCCCCCC"/>
      </top>
      <bottom style="thin">
        <color rgb="FFCCCCCC"/>
      </bottom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4" fillId="3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4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5" fontId="6" fillId="4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5" fontId="0" fillId="0" borderId="0" xfId="0" applyFont="false" applyBorder="fals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false" hidden="false"/>
    </xf>
    <xf numFmtId="166" fontId="0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5" fontId="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idden" xfId="20" builtinId="54" customBuiltin="true"/>
    <cellStyle name="HiPenalty" xfId="21" builtinId="54" customBuiltin="true"/>
    <cellStyle name="ErrPenalty" xfId="22" builtinId="54" customBuiltin="true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44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e.semeradova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F55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85" zoomScaleNormal="85" zoomScalePageLayoutView="100" workbookViewId="0">
      <selection pane="topLeft" activeCell="D15" activeCellId="0" sqref="D15"/>
    </sheetView>
  </sheetViews>
  <sheetFormatPr defaultRowHeight="12.8"/>
  <cols>
    <col collapsed="false" hidden="false" max="1" min="1" style="1" width="25.515306122449"/>
    <col collapsed="false" hidden="false" max="4" min="2" style="1" width="35.719387755102"/>
    <col collapsed="false" hidden="false" max="1025" min="5" style="0" width="11.5204081632653"/>
  </cols>
  <sheetData>
    <row r="1" customFormat="false" ht="12.8" hidden="false" customHeight="false" outlineLevel="0" collapsed="false">
      <c r="A1" s="2" t="s">
        <v>0</v>
      </c>
      <c r="B1" s="3"/>
      <c r="C1" s="2"/>
      <c r="D1" s="2"/>
      <c r="E1" s="4"/>
      <c r="F1" s="4"/>
    </row>
    <row r="2" customFormat="false" ht="12.8" hidden="false" customHeight="false" outlineLevel="0" collapsed="false">
      <c r="A2" s="5"/>
      <c r="B2" s="6"/>
      <c r="C2" s="5"/>
      <c r="D2" s="7"/>
    </row>
    <row r="3" customFormat="false" ht="12.8" hidden="false" customHeight="false" outlineLevel="0" collapsed="false">
      <c r="A3" s="5" t="s">
        <v>1</v>
      </c>
      <c r="B3" s="6" t="s">
        <v>2</v>
      </c>
      <c r="C3" s="5" t="s">
        <v>3</v>
      </c>
      <c r="D3" s="7" t="s">
        <v>4</v>
      </c>
    </row>
    <row r="4" customFormat="false" ht="12.8" hidden="false" customHeight="false" outlineLevel="0" collapsed="false">
      <c r="A4" s="5" t="s">
        <v>5</v>
      </c>
      <c r="B4" s="6" t="s">
        <v>6</v>
      </c>
      <c r="C4" s="5" t="s">
        <v>7</v>
      </c>
      <c r="D4" s="7" t="s">
        <v>8</v>
      </c>
    </row>
    <row r="5" customFormat="false" ht="12.8" hidden="false" customHeight="false" outlineLevel="0" collapsed="false">
      <c r="A5" s="5" t="s">
        <v>9</v>
      </c>
      <c r="B5" s="6" t="s">
        <v>10</v>
      </c>
      <c r="C5" s="5"/>
      <c r="D5" s="7"/>
    </row>
    <row r="6" customFormat="false" ht="12.8" hidden="false" customHeight="false" outlineLevel="0" collapsed="false">
      <c r="A6" s="5" t="s">
        <v>11</v>
      </c>
      <c r="B6" s="8" t="s">
        <v>12</v>
      </c>
      <c r="C6" s="5" t="s">
        <v>13</v>
      </c>
      <c r="D6" s="7" t="n">
        <v>17</v>
      </c>
    </row>
    <row r="7" customFormat="false" ht="12.8" hidden="false" customHeight="false" outlineLevel="0" collapsed="false">
      <c r="A7" s="5" t="s">
        <v>14</v>
      </c>
      <c r="B7" s="6" t="s">
        <v>15</v>
      </c>
      <c r="C7" s="5" t="s">
        <v>16</v>
      </c>
      <c r="D7" s="7" t="n">
        <v>18</v>
      </c>
    </row>
    <row r="8" customFormat="false" ht="12.8" hidden="false" customHeight="false" outlineLevel="0" collapsed="false">
      <c r="A8" s="5" t="s">
        <v>17</v>
      </c>
      <c r="B8" s="6" t="s">
        <v>18</v>
      </c>
      <c r="C8" s="5" t="s">
        <v>19</v>
      </c>
      <c r="D8" s="7" t="n">
        <v>12</v>
      </c>
    </row>
    <row r="9" customFormat="false" ht="12.8" hidden="false" customHeight="false" outlineLevel="0" collapsed="false">
      <c r="A9" s="5" t="s">
        <v>20</v>
      </c>
      <c r="B9" s="6" t="n">
        <v>112</v>
      </c>
      <c r="C9" s="5" t="s">
        <v>21</v>
      </c>
      <c r="D9" s="7" t="s">
        <v>22</v>
      </c>
    </row>
    <row r="10" customFormat="false" ht="12.8" hidden="false" customHeight="false" outlineLevel="0" collapsed="false">
      <c r="A10" s="5" t="s">
        <v>23</v>
      </c>
      <c r="B10" s="6" t="n">
        <v>4</v>
      </c>
      <c r="C10" s="5"/>
      <c r="D10" s="7"/>
    </row>
    <row r="11" customFormat="false" ht="12.8" hidden="false" customHeight="false" outlineLevel="0" collapsed="false">
      <c r="A11" s="5" t="s">
        <v>24</v>
      </c>
      <c r="B11" s="9" t="s">
        <v>25</v>
      </c>
      <c r="C11" s="5" t="s">
        <v>26</v>
      </c>
      <c r="D11" s="7" t="n">
        <v>18</v>
      </c>
    </row>
    <row r="12" customFormat="false" ht="12.8" hidden="false" customHeight="false" outlineLevel="0" collapsed="false">
      <c r="A12" s="5" t="s">
        <v>27</v>
      </c>
      <c r="B12" s="6" t="s">
        <v>28</v>
      </c>
      <c r="C12" s="5"/>
      <c r="D12" s="7"/>
    </row>
    <row r="13" customFormat="false" ht="12.8" hidden="false" customHeight="false" outlineLevel="0" collapsed="false">
      <c r="A13" s="5" t="s">
        <v>29</v>
      </c>
      <c r="B13" s="6" t="s">
        <v>30</v>
      </c>
      <c r="C13" s="5" t="s">
        <v>31</v>
      </c>
      <c r="D13" s="7" t="s">
        <v>32</v>
      </c>
    </row>
    <row r="14" customFormat="false" ht="12.8" hidden="false" customHeight="false" outlineLevel="0" collapsed="false">
      <c r="A14" s="5" t="s">
        <v>33</v>
      </c>
      <c r="B14" s="6" t="s">
        <v>30</v>
      </c>
      <c r="C14" s="5" t="s">
        <v>34</v>
      </c>
      <c r="D14" s="7" t="n">
        <v>777326545</v>
      </c>
    </row>
    <row r="15" customFormat="false" ht="12.8" hidden="false" customHeight="false" outlineLevel="0" collapsed="false">
      <c r="A15" s="5" t="s">
        <v>35</v>
      </c>
      <c r="B15" s="6" t="s">
        <v>36</v>
      </c>
      <c r="C15" s="5" t="s">
        <v>37</v>
      </c>
      <c r="D15" s="10" t="s">
        <v>38</v>
      </c>
    </row>
    <row r="16" customFormat="false" ht="12.8" hidden="false" customHeight="false" outlineLevel="0" collapsed="false">
      <c r="A16" s="5" t="s">
        <v>39</v>
      </c>
      <c r="B16" s="6" t="s">
        <v>36</v>
      </c>
      <c r="C16" s="5"/>
      <c r="D16" s="7"/>
    </row>
    <row r="17" customFormat="false" ht="12.8" hidden="false" customHeight="false" outlineLevel="0" collapsed="false">
      <c r="A17" s="5"/>
      <c r="B17" s="6"/>
      <c r="C17" s="5"/>
      <c r="D17" s="7"/>
    </row>
    <row r="18" customFormat="false" ht="12.8" hidden="false" customHeight="false" outlineLevel="0" collapsed="false">
      <c r="A18" s="5"/>
      <c r="B18" s="6"/>
      <c r="C18" s="5"/>
      <c r="D18" s="7"/>
    </row>
    <row r="19" customFormat="false" ht="12.8" hidden="false" customHeight="false" outlineLevel="0" collapsed="false">
      <c r="A19" s="5"/>
      <c r="B19" s="6"/>
      <c r="C19" s="5"/>
      <c r="D19" s="7"/>
    </row>
    <row r="20" customFormat="false" ht="12.8" hidden="false" customHeight="false" outlineLevel="0" collapsed="false">
      <c r="A20" s="5"/>
      <c r="B20" s="6"/>
      <c r="C20" s="5"/>
      <c r="D20" s="7"/>
    </row>
    <row r="21" customFormat="false" ht="12.8" hidden="false" customHeight="false" outlineLevel="0" collapsed="false">
      <c r="A21" s="5"/>
      <c r="B21" s="6"/>
      <c r="C21" s="5"/>
      <c r="D21" s="7"/>
    </row>
    <row r="22" customFormat="false" ht="12.8" hidden="false" customHeight="false" outlineLevel="0" collapsed="false">
      <c r="A22" s="5"/>
      <c r="B22" s="6"/>
      <c r="C22" s="5"/>
      <c r="D22" s="7"/>
    </row>
    <row r="23" customFormat="false" ht="12.8" hidden="false" customHeight="false" outlineLevel="0" collapsed="false">
      <c r="A23" s="5"/>
      <c r="B23" s="6"/>
      <c r="C23" s="5"/>
      <c r="D23" s="7"/>
    </row>
    <row r="24" customFormat="false" ht="12.8" hidden="false" customHeight="false" outlineLevel="0" collapsed="false">
      <c r="A24" s="5"/>
      <c r="B24" s="6"/>
      <c r="C24" s="5"/>
      <c r="D24" s="7"/>
    </row>
    <row r="25" customFormat="false" ht="12.8" hidden="false" customHeight="false" outlineLevel="0" collapsed="false">
      <c r="A25" s="5"/>
      <c r="B25" s="6"/>
      <c r="C25" s="5"/>
      <c r="D25" s="7"/>
    </row>
    <row r="26" customFormat="false" ht="12.8" hidden="false" customHeight="false" outlineLevel="0" collapsed="false">
      <c r="A26" s="5"/>
      <c r="B26" s="6"/>
      <c r="C26" s="5"/>
      <c r="D26" s="7"/>
    </row>
    <row r="27" customFormat="false" ht="12.8" hidden="false" customHeight="false" outlineLevel="0" collapsed="false">
      <c r="A27" s="5"/>
      <c r="B27" s="6"/>
      <c r="C27" s="5"/>
      <c r="D27" s="7"/>
    </row>
    <row r="28" customFormat="false" ht="12.8" hidden="false" customHeight="false" outlineLevel="0" collapsed="false">
      <c r="A28" s="5"/>
      <c r="B28" s="6"/>
      <c r="C28" s="5"/>
      <c r="D28" s="7"/>
    </row>
    <row r="29" customFormat="false" ht="12.8" hidden="false" customHeight="false" outlineLevel="0" collapsed="false">
      <c r="A29" s="5"/>
      <c r="B29" s="6"/>
      <c r="C29" s="5"/>
      <c r="D29" s="7"/>
    </row>
    <row r="30" customFormat="false" ht="12.8" hidden="false" customHeight="false" outlineLevel="0" collapsed="false">
      <c r="A30" s="2" t="s">
        <v>40</v>
      </c>
      <c r="B30" s="3" t="s">
        <v>41</v>
      </c>
      <c r="C30" s="2" t="s">
        <v>42</v>
      </c>
      <c r="D30" s="2"/>
      <c r="E30" s="4"/>
      <c r="F30" s="4"/>
    </row>
    <row r="31" customFormat="false" ht="12.8" hidden="false" customHeight="false" outlineLevel="0" collapsed="false">
      <c r="A31" s="11" t="s">
        <v>43</v>
      </c>
      <c r="B31" s="6"/>
      <c r="C31" s="7"/>
      <c r="D31" s="7"/>
    </row>
    <row r="32" customFormat="false" ht="12.8" hidden="false" customHeight="false" outlineLevel="0" collapsed="false">
      <c r="A32" s="11" t="s">
        <v>44</v>
      </c>
      <c r="B32" s="6"/>
      <c r="C32" s="7"/>
      <c r="D32" s="7"/>
    </row>
    <row r="33" customFormat="false" ht="12.8" hidden="false" customHeight="false" outlineLevel="0" collapsed="false">
      <c r="A33" s="11" t="s">
        <v>45</v>
      </c>
      <c r="B33" s="6"/>
      <c r="C33" s="7"/>
      <c r="D33" s="7"/>
    </row>
    <row r="34" customFormat="false" ht="12.8" hidden="false" customHeight="false" outlineLevel="0" collapsed="false">
      <c r="A34" s="11" t="s">
        <v>46</v>
      </c>
      <c r="B34" s="6"/>
      <c r="C34" s="7"/>
      <c r="D34" s="7"/>
    </row>
    <row r="35" customFormat="false" ht="12.8" hidden="false" customHeight="false" outlineLevel="0" collapsed="false">
      <c r="A35" s="11" t="s">
        <v>47</v>
      </c>
      <c r="B35" s="6"/>
      <c r="C35" s="7"/>
      <c r="D35" s="7"/>
    </row>
    <row r="36" customFormat="false" ht="12.8" hidden="false" customHeight="false" outlineLevel="0" collapsed="false">
      <c r="A36" s="11" t="s">
        <v>48</v>
      </c>
      <c r="B36" s="6"/>
      <c r="C36" s="7"/>
      <c r="D36" s="7"/>
    </row>
    <row r="37" customFormat="false" ht="12.8" hidden="false" customHeight="false" outlineLevel="0" collapsed="false">
      <c r="A37" s="11"/>
      <c r="B37" s="6"/>
      <c r="C37" s="7"/>
      <c r="D37" s="7"/>
    </row>
    <row r="38" customFormat="false" ht="12.8" hidden="false" customHeight="false" outlineLevel="0" collapsed="false">
      <c r="A38" s="11"/>
      <c r="B38" s="6"/>
      <c r="C38" s="7"/>
      <c r="D38" s="7"/>
    </row>
    <row r="39" customFormat="false" ht="12.8" hidden="false" customHeight="false" outlineLevel="0" collapsed="false">
      <c r="A39" s="11"/>
      <c r="B39" s="6"/>
      <c r="C39" s="7"/>
      <c r="D39" s="7"/>
    </row>
    <row r="40" customFormat="false" ht="12.8" hidden="false" customHeight="false" outlineLevel="0" collapsed="false">
      <c r="A40" s="11"/>
      <c r="B40" s="6"/>
      <c r="C40" s="7"/>
      <c r="D40" s="7"/>
    </row>
    <row r="41" customFormat="false" ht="12.8" hidden="false" customHeight="false" outlineLevel="0" collapsed="false">
      <c r="A41" s="11"/>
      <c r="B41" s="6"/>
      <c r="C41" s="7"/>
      <c r="D41" s="7"/>
    </row>
    <row r="42" customFormat="false" ht="12.8" hidden="false" customHeight="false" outlineLevel="0" collapsed="false">
      <c r="A42" s="11"/>
      <c r="B42" s="6"/>
      <c r="C42" s="7"/>
      <c r="D42" s="7"/>
    </row>
    <row r="43" customFormat="false" ht="12.8" hidden="false" customHeight="false" outlineLevel="0" collapsed="false">
      <c r="A43" s="11"/>
      <c r="B43" s="6"/>
      <c r="C43" s="7"/>
      <c r="D43" s="7"/>
    </row>
    <row r="44" customFormat="false" ht="12.8" hidden="false" customHeight="false" outlineLevel="0" collapsed="false">
      <c r="A44" s="11"/>
      <c r="B44" s="6"/>
      <c r="C44" s="7"/>
      <c r="D44" s="7"/>
    </row>
    <row r="45" customFormat="false" ht="12.8" hidden="false" customHeight="false" outlineLevel="0" collapsed="false">
      <c r="A45" s="11"/>
      <c r="B45" s="6"/>
      <c r="C45" s="7"/>
      <c r="D45" s="7"/>
    </row>
    <row r="46" customFormat="false" ht="12.8" hidden="false" customHeight="false" outlineLevel="0" collapsed="false">
      <c r="A46" s="11"/>
      <c r="B46" s="6"/>
      <c r="C46" s="7"/>
      <c r="D46" s="7"/>
    </row>
    <row r="47" customFormat="false" ht="12.8" hidden="false" customHeight="false" outlineLevel="0" collapsed="false">
      <c r="A47" s="11"/>
      <c r="B47" s="6"/>
      <c r="C47" s="7"/>
      <c r="D47" s="7"/>
    </row>
    <row r="48" customFormat="false" ht="12.8" hidden="false" customHeight="false" outlineLevel="0" collapsed="false">
      <c r="A48" s="11"/>
      <c r="B48" s="6"/>
      <c r="C48" s="7"/>
      <c r="D48" s="7"/>
    </row>
    <row r="49" customFormat="false" ht="12.8" hidden="false" customHeight="false" outlineLevel="0" collapsed="false">
      <c r="A49" s="11"/>
      <c r="B49" s="6"/>
      <c r="C49" s="7"/>
      <c r="D49" s="7"/>
    </row>
    <row r="50" customFormat="false" ht="12.8" hidden="false" customHeight="false" outlineLevel="0" collapsed="false">
      <c r="A50" s="2" t="s">
        <v>49</v>
      </c>
      <c r="B50" s="3"/>
      <c r="C50" s="2" t="s">
        <v>50</v>
      </c>
      <c r="D50" s="2"/>
      <c r="E50" s="4"/>
      <c r="F50" s="4"/>
    </row>
    <row r="51" customFormat="false" ht="12.8" hidden="false" customHeight="false" outlineLevel="0" collapsed="false">
      <c r="A51" s="7"/>
      <c r="B51" s="6"/>
      <c r="C51" s="7" t="s">
        <v>51</v>
      </c>
      <c r="D51" s="7" t="s">
        <v>52</v>
      </c>
    </row>
    <row r="52" customFormat="false" ht="12.8" hidden="false" customHeight="false" outlineLevel="0" collapsed="false">
      <c r="A52" s="7" t="s">
        <v>53</v>
      </c>
      <c r="B52" s="9" t="n">
        <v>150</v>
      </c>
      <c r="C52" s="7" t="s">
        <v>54</v>
      </c>
      <c r="D52" s="7" t="n">
        <v>1000</v>
      </c>
    </row>
    <row r="53" customFormat="false" ht="12.8" hidden="false" customHeight="false" outlineLevel="0" collapsed="false">
      <c r="A53" s="7"/>
      <c r="B53" s="6"/>
      <c r="C53" s="7" t="s">
        <v>55</v>
      </c>
      <c r="D53" s="7" t="n">
        <v>1000</v>
      </c>
    </row>
    <row r="54" customFormat="false" ht="12.8" hidden="false" customHeight="false" outlineLevel="0" collapsed="false">
      <c r="A54" s="7"/>
      <c r="B54" s="6"/>
      <c r="C54" s="7" t="s">
        <v>56</v>
      </c>
      <c r="D54" s="7" t="n">
        <v>1750</v>
      </c>
    </row>
    <row r="55" customFormat="false" ht="12.8" hidden="false" customHeight="false" outlineLevel="0" collapsed="false">
      <c r="A55" s="7"/>
      <c r="B55" s="6"/>
      <c r="C55" s="7" t="s">
        <v>57</v>
      </c>
      <c r="D55" s="7" t="n">
        <v>1250</v>
      </c>
    </row>
  </sheetData>
  <sheetProtection sheet="true" objects="true" scenarios="true"/>
  <hyperlinks>
    <hyperlink ref="D15" r:id="rId1" display="pe.semeradova@gmail.com"/>
  </hyperlinks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6" activeCellId="0" sqref="A16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8.79081632653061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IF(ISBLANK(VLOOKUP("PZ",param!$A$31:$B$49,2,0)),"PZ",VLOOKUP("PZ",param!$A$31:$B$49,2,0))</f>
        <v>PZ</v>
      </c>
      <c r="C1" s="45"/>
      <c r="D1" s="23" t="str">
        <f aca="false">CONCATENATE("STARTOVNÍ LISTINA",IF(ISBLANK(VLOOKUP("PZ",param!$A$31:$C$49,3,0)),"",CONCATENATE(CHAR(10),"barva čísel: ",VLOOKUP("PZ",param!$A$31:$C$49,3,0))))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16.08.14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2949</v>
      </c>
      <c r="B2" s="49" t="s">
        <v>2952</v>
      </c>
      <c r="C2" s="49" t="s">
        <v>2928</v>
      </c>
      <c r="D2" s="49" t="s">
        <v>2953</v>
      </c>
      <c r="E2" s="49" t="s">
        <v>2954</v>
      </c>
      <c r="F2" s="49" t="s">
        <v>2933</v>
      </c>
      <c r="G2" s="49" t="s">
        <v>2955</v>
      </c>
      <c r="H2" s="49" t="s">
        <v>2956</v>
      </c>
      <c r="I2" s="49" t="s">
        <v>3463</v>
      </c>
      <c r="J2" s="49" t="s">
        <v>3464</v>
      </c>
      <c r="K2" s="49" t="s">
        <v>3465</v>
      </c>
      <c r="L2" s="50" t="s">
        <v>3466</v>
      </c>
      <c r="M2" s="50" t="s">
        <v>3467</v>
      </c>
      <c r="N2" s="50" t="s">
        <v>3468</v>
      </c>
      <c r="O2" s="50" t="s">
        <v>3469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14.15" hidden="false" customHeight="true" outlineLevel="0" collapsed="false">
      <c r="A3" s="33" t="n">
        <v>1</v>
      </c>
      <c r="B3" s="51" t="n">
        <v>1</v>
      </c>
      <c r="C3" s="52" t="n">
        <v>27010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HAJDUCH Jaroslav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2004</v>
      </c>
      <c r="F3" s="54" t="str">
        <f aca="false">IF(LEN(C3)&gt;0, CONCATENATE(VLOOKUP(C3,IF(LEFT(C3,1)="A",cizi!$A$1:$M$4000,reg!$A$1:$M$4000),6,FALSE()),IF(VLOOKUP(C3,IF(LEFT(C3,1)="A",cizi!$A$1:$M$4000,reg!$A$1:$M$4000),5,FALSE())="t","M","Z"))," ")</f>
        <v>PZM</v>
      </c>
      <c r="G3" s="54" t="n">
        <f aca="false">IF(LEN(C3)&gt;0, IF(ISERROR(FIND(" ",C3)), VLOOKUP(C3,IF(LEFT(C3,1)="A",cizi!$A$1:$M$4000,reg!$A$1:$M$4000),7,FALSE()),IF(OR(VLOOKUP(TRIM(LEFT(C3,FIND(" ",C3)-1)),IF(LEFT(C3,1)="A",cizi!$A$1:$M$4000,reg!$A$1:$M$4000),7,FALSE())=" MT",VLOOKUP(TRIM(MID(C3,FIND(" ",C3)+1,6)),IF(LEFT(C3,1)="A",cizi!$A$1:$M$4000,reg!$A$1:$M$4000),7,FALSE())=" MT"), " MT", IF(OR(VLOOKUP(TRIM(LEFT(C3,FIND(" ",C3)-1)),IF(LEFT(C3,1)="A",cizi!$A$1:$M$4000,reg!$A$1:$M$4000),7,FALSE())="",VLOOKUP(TRIM(MID(C3,FIND(" ",C3)+1,6)),IF(LEFT(C3,1)="A",cizi!$A$1:$M$4000,reg!$A$1:$M$4000),7,FALSE())=""), CONCATENATE(VLOOKUP(TRIM(LEFT(C3,FIND(" ",C3)-1)),IF(LEFT(C3,1)="A",cizi!$A$1:$M$4000,reg!$A$1:$M$4000),7,FALSE()), VLOOKUP(TRIM(MID(C3,FIND(" ",C3)+1,6)),IF(LEFT(C3,1)="A",cizi!$A$1:$M$4000,reg!$A$1:$M$4000),7,FALSE())), MIN(VALUE(VLOOKUP(TRIM(LEFT(C3,FIND(" ",C3)-1)),IF(LEFT(C3,1)="A",cizi!$A$1:$M$4000,reg!$A$1:$M$4000),7,FALSE())), VALUE(VLOOKUP(TRIM(MID(C3,FIND(" ",C3)+1,6)),IF(LEFT(C3,1)="A",cizi!$A$1:$M$4000,reg!$A$1:$M$4000),7,FALSE())))))), "9")</f>
        <v>0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Ot.Strak</v>
      </c>
      <c r="I3" s="40"/>
      <c r="J3" s="40"/>
      <c r="K3" s="40"/>
      <c r="L3" s="55" t="str">
        <f aca="false">IF(ISERROR(FIND(" ",C3,1))," ",TRIM(LEFT(E3,FIND(" ",E3,1)-1)))</f>
        <v> </v>
      </c>
      <c r="M3" s="55" t="str">
        <f aca="false">IF(ISERROR(FIND(" ",C3,1))," ",TRIM(MID(E3,FIND(" ",E3,1)+2,6)))</f>
        <v> </v>
      </c>
      <c r="N3" s="55" t="str">
        <f aca="false">IF(ISERROR(FIND(" ",C3,1))," ",VLOOKUP(TRIM(LEFT(C3,FIND(" ",C3,1)-1)),IF(LEFT(C3,1)="A",cizi!$A$1:$M$4000,reg!$A$1:$M$4000),6,FALSE()))</f>
        <v> </v>
      </c>
      <c r="O3" s="55" t="str">
        <f aca="false">IF(ISERROR(FIND(" ",C3,1))," ",VLOOKUP(TRIM(MID(C3,FIND(" ",C3,1)+1,6)),IF(LEFT(C3,1)="A",cizi!$A$1:$M$4000,reg!$A$1:$M$4000),6,FALSE()))</f>
        <v> 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14.15" hidden="false" customHeight="true" outlineLevel="0" collapsed="false">
      <c r="A4" s="33" t="n">
        <v>2</v>
      </c>
      <c r="B4" s="51" t="n">
        <v>2</v>
      </c>
      <c r="C4" s="52" t="n">
        <v>23135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ŠEDIVÝ Vít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2004</v>
      </c>
      <c r="F4" s="54" t="str">
        <f aca="false">IF(LEN(C4)&gt;0, CONCATENATE(VLOOKUP(C4,IF(LEFT(C4,1)="A",cizi!$A$1:$M$4000,reg!$A$1:$M$4000),6,FALSE()),IF(VLOOKUP(C4,IF(LEFT(C4,1)="A",cizi!$A$1:$M$4000,reg!$A$1:$M$4000),5,FALSE())="t","M","Z"))," ")</f>
        <v>PZM</v>
      </c>
      <c r="G4" s="54" t="n">
        <f aca="false">IF(LEN(C4)&gt;0, IF(ISERROR(FIND(" ",C4)), VLOOKUP(C4,IF(LEFT(C4,1)="A",cizi!$A$1:$M$4000,reg!$A$1:$M$4000),7,FALSE()),IF(OR(VLOOKUP(TRIM(LEFT(C4,FIND(" ",C4)-1)),IF(LEFT(C4,1)="A",cizi!$A$1:$M$4000,reg!$A$1:$M$4000),7,FALSE())=" MT",VLOOKUP(TRIM(MID(C4,FIND(" ",C4)+1,6)),IF(LEFT(C4,1)="A",cizi!$A$1:$M$4000,reg!$A$1:$M$4000),7,FALSE())=" MT"), " MT", IF(OR(VLOOKUP(TRIM(LEFT(C4,FIND(" ",C4)-1)),IF(LEFT(C4,1)="A",cizi!$A$1:$M$4000,reg!$A$1:$M$4000),7,FALSE())="",VLOOKUP(TRIM(MID(C4,FIND(" ",C4)+1,6)),IF(LEFT(C4,1)="A",cizi!$A$1:$M$4000,reg!$A$1:$M$4000),7,FALSE())=""), CONCATENATE(VLOOKUP(TRIM(LEFT(C4,FIND(" ",C4)-1)),IF(LEFT(C4,1)="A",cizi!$A$1:$M$4000,reg!$A$1:$M$4000),7,FALSE()), VLOOKUP(TRIM(MID(C4,FIND(" ",C4)+1,6)),IF(LEFT(C4,1)="A",cizi!$A$1:$M$4000,reg!$A$1:$M$4000),7,FALSE())), MIN(VALUE(VLOOKUP(TRIM(LEFT(C4,FIND(" ",C4)-1)),IF(LEFT(C4,1)="A",cizi!$A$1:$M$4000,reg!$A$1:$M$4000),7,FALSE())), VALUE(VLOOKUP(TRIM(MID(C4,FIND(" ",C4)+1,6)),IF(LEFT(C4,1)="A",cizi!$A$1:$M$4000,reg!$A$1:$M$4000),7,FALSE())))))), "9")</f>
        <v>0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SKVS ČB</v>
      </c>
      <c r="I4" s="40"/>
      <c r="J4" s="40"/>
      <c r="K4" s="40" t="s">
        <v>3470</v>
      </c>
      <c r="L4" s="55" t="str">
        <f aca="false">IF(ISERROR(FIND(" ",C4,1))," ",TRIM(LEFT(E4,FIND(" ",E4,1)-1)))</f>
        <v> </v>
      </c>
      <c r="M4" s="55" t="str">
        <f aca="false">IF(ISERROR(FIND(" ",C4,1))," ",TRIM(MID(E4,FIND(" ",E4,1)+2,6)))</f>
        <v> </v>
      </c>
      <c r="N4" s="55" t="str">
        <f aca="false">IF(ISERROR(FIND(" ",C4,1))," ",VLOOKUP(TRIM(LEFT(C4,FIND(" ",C4,1)-1)),IF(LEFT(C4,1)="A",cizi!$A$1:$M$4000,reg!$A$1:$M$4000),6,FALSE()))</f>
        <v> </v>
      </c>
      <c r="O4" s="55" t="str">
        <f aca="false">IF(ISERROR(FIND(" ",C4,1))," ",VLOOKUP(TRIM(MID(C4,FIND(" ",C4,1)+1,6)),IF(LEFT(C4,1)="A",cizi!$A$1:$M$4000,reg!$A$1:$M$4000),6,FALSE()))</f>
        <v> 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14.15" hidden="false" customHeight="true" outlineLevel="0" collapsed="false">
      <c r="A5" s="33" t="n">
        <v>3</v>
      </c>
      <c r="B5" s="51" t="n">
        <v>3</v>
      </c>
      <c r="C5" s="52" t="n">
        <v>9130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JIRAS Filip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2005</v>
      </c>
      <c r="F5" s="54" t="str">
        <f aca="false">IF(LEN(C5)&gt;0, CONCATENATE(VLOOKUP(C5,IF(LEFT(C5,1)="A",cizi!$A$1:$M$4000,reg!$A$1:$M$4000),6,FALSE()),IF(VLOOKUP(C5,IF(LEFT(C5,1)="A",cizi!$A$1:$M$4000,reg!$A$1:$M$4000),5,FALSE())="t","M","Z"))," ")</f>
        <v>PZM</v>
      </c>
      <c r="G5" s="54" t="n">
        <f aca="false">IF(LEN(C5)&gt;0, IF(ISERROR(FIND(" ",C5)), VLOOKUP(C5,IF(LEFT(C5,1)="A",cizi!$A$1:$M$4000,reg!$A$1:$M$4000),7,FALSE()),IF(OR(VLOOKUP(TRIM(LEFT(C5,FIND(" ",C5)-1)),IF(LEFT(C5,1)="A",cizi!$A$1:$M$4000,reg!$A$1:$M$4000),7,FALSE())=" MT",VLOOKUP(TRIM(MID(C5,FIND(" ",C5)+1,6)),IF(LEFT(C5,1)="A",cizi!$A$1:$M$4000,reg!$A$1:$M$4000),7,FALSE())=" MT"), " MT", IF(OR(VLOOKUP(TRIM(LEFT(C5,FIND(" ",C5)-1)),IF(LEFT(C5,1)="A",cizi!$A$1:$M$4000,reg!$A$1:$M$4000),7,FALSE())="",VLOOKUP(TRIM(MID(C5,FIND(" ",C5)+1,6)),IF(LEFT(C5,1)="A",cizi!$A$1:$M$4000,reg!$A$1:$M$4000),7,FALSE())=""), CONCATENATE(VLOOKUP(TRIM(LEFT(C5,FIND(" ",C5)-1)),IF(LEFT(C5,1)="A",cizi!$A$1:$M$4000,reg!$A$1:$M$4000),7,FALSE()), VLOOKUP(TRIM(MID(C5,FIND(" ",C5)+1,6)),IF(LEFT(C5,1)="A",cizi!$A$1:$M$4000,reg!$A$1:$M$4000),7,FALSE())), MIN(VALUE(VLOOKUP(TRIM(LEFT(C5,FIND(" ",C5)-1)),IF(LEFT(C5,1)="A",cizi!$A$1:$M$4000,reg!$A$1:$M$4000),7,FALSE())), VALUE(VLOOKUP(TRIM(MID(C5,FIND(" ",C5)+1,6)),IF(LEFT(C5,1)="A",cizi!$A$1:$M$4000,reg!$A$1:$M$4000),7,FALSE())))))), "9")</f>
        <v>0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USK Pha</v>
      </c>
      <c r="I5" s="40"/>
      <c r="J5" s="40"/>
      <c r="K5" s="40"/>
      <c r="L5" s="55" t="str">
        <f aca="false">IF(ISERROR(FIND(" ",C5,1))," ",TRIM(LEFT(E5,FIND(" ",E5,1)-1)))</f>
        <v> </v>
      </c>
      <c r="M5" s="55" t="str">
        <f aca="false">IF(ISERROR(FIND(" ",C5,1))," ",TRIM(MID(E5,FIND(" ",E5,1)+2,6)))</f>
        <v> </v>
      </c>
      <c r="N5" s="55" t="str">
        <f aca="false">IF(ISERROR(FIND(" ",C5,1))," ",VLOOKUP(TRIM(LEFT(C5,FIND(" ",C5,1)-1)),IF(LEFT(C5,1)="A",cizi!$A$1:$M$4000,reg!$A$1:$M$4000),6,FALSE()))</f>
        <v> </v>
      </c>
      <c r="O5" s="55" t="str">
        <f aca="false">IF(ISERROR(FIND(" ",C5,1))," ",VLOOKUP(TRIM(MID(C5,FIND(" ",C5,1)+1,6)),IF(LEFT(C5,1)="A",cizi!$A$1:$M$4000,reg!$A$1:$M$4000),6,FALSE()))</f>
        <v> 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14.15" hidden="false" customHeight="true" outlineLevel="0" collapsed="false">
      <c r="A6" s="33" t="n">
        <v>4</v>
      </c>
      <c r="B6" s="51" t="n">
        <v>4</v>
      </c>
      <c r="C6" s="52" t="n">
        <v>129006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RAŠNER Karel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2004</v>
      </c>
      <c r="F6" s="54" t="str">
        <f aca="false">IF(LEN(C6)&gt;0, CONCATENATE(VLOOKUP(C6,IF(LEFT(C6,1)="A",cizi!$A$1:$M$4000,reg!$A$1:$M$4000),6,FALSE()),IF(VLOOKUP(C6,IF(LEFT(C6,1)="A",cizi!$A$1:$M$4000,reg!$A$1:$M$4000),5,FALSE())="t","M","Z"))," ")</f>
        <v>PZM</v>
      </c>
      <c r="G6" s="54" t="n">
        <f aca="false">IF(LEN(C6)&gt;0, IF(ISERROR(FIND(" ",C6)), VLOOKUP(C6,IF(LEFT(C6,1)="A",cizi!$A$1:$M$4000,reg!$A$1:$M$4000),7,FALSE()),IF(OR(VLOOKUP(TRIM(LEFT(C6,FIND(" ",C6)-1)),IF(LEFT(C6,1)="A",cizi!$A$1:$M$4000,reg!$A$1:$M$4000),7,FALSE())=" MT",VLOOKUP(TRIM(MID(C6,FIND(" ",C6)+1,6)),IF(LEFT(C6,1)="A",cizi!$A$1:$M$4000,reg!$A$1:$M$4000),7,FALSE())=" MT"), " MT", IF(OR(VLOOKUP(TRIM(LEFT(C6,FIND(" ",C6)-1)),IF(LEFT(C6,1)="A",cizi!$A$1:$M$4000,reg!$A$1:$M$4000),7,FALSE())="",VLOOKUP(TRIM(MID(C6,FIND(" ",C6)+1,6)),IF(LEFT(C6,1)="A",cizi!$A$1:$M$4000,reg!$A$1:$M$4000),7,FALSE())=""), CONCATENATE(VLOOKUP(TRIM(LEFT(C6,FIND(" ",C6)-1)),IF(LEFT(C6,1)="A",cizi!$A$1:$M$4000,reg!$A$1:$M$4000),7,FALSE()), VLOOKUP(TRIM(MID(C6,FIND(" ",C6)+1,6)),IF(LEFT(C6,1)="A",cizi!$A$1:$M$4000,reg!$A$1:$M$4000),7,FALSE())), MIN(VALUE(VLOOKUP(TRIM(LEFT(C6,FIND(" ",C6)-1)),IF(LEFT(C6,1)="A",cizi!$A$1:$M$4000,reg!$A$1:$M$4000),7,FALSE())), VALUE(VLOOKUP(TRIM(MID(C6,FIND(" ",C6)+1,6)),IF(LEFT(C6,1)="A",cizi!$A$1:$M$4000,reg!$A$1:$M$4000),7,FALSE())))))), "9")</f>
        <v>0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Šumperk</v>
      </c>
      <c r="I6" s="40"/>
      <c r="J6" s="40"/>
      <c r="K6" s="40"/>
      <c r="L6" s="55" t="str">
        <f aca="false">IF(ISERROR(FIND(" ",C6,1))," ",TRIM(LEFT(E6,FIND(" ",E6,1)-1)))</f>
        <v> </v>
      </c>
      <c r="M6" s="55" t="str">
        <f aca="false">IF(ISERROR(FIND(" ",C6,1))," ",TRIM(MID(E6,FIND(" ",E6,1)+2,6)))</f>
        <v> </v>
      </c>
      <c r="N6" s="55" t="str">
        <f aca="false">IF(ISERROR(FIND(" ",C6,1))," ",VLOOKUP(TRIM(LEFT(C6,FIND(" ",C6,1)-1)),IF(LEFT(C6,1)="A",cizi!$A$1:$M$4000,reg!$A$1:$M$4000),6,FALSE()))</f>
        <v> </v>
      </c>
      <c r="O6" s="55" t="str">
        <f aca="false">IF(ISERROR(FIND(" ",C6,1))," ",VLOOKUP(TRIM(MID(C6,FIND(" ",C6,1)+1,6)),IF(LEFT(C6,1)="A",cizi!$A$1:$M$4000,reg!$A$1:$M$4000),6,FALSE()))</f>
        <v> 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14.15" hidden="false" customHeight="true" outlineLevel="0" collapsed="false">
      <c r="A7" s="33" t="n">
        <v>5</v>
      </c>
      <c r="B7" s="51" t="n">
        <v>5</v>
      </c>
      <c r="C7" s="52" t="n">
        <v>11036</v>
      </c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VENC Štěpán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2004</v>
      </c>
      <c r="F7" s="54" t="str">
        <f aca="false">IF(LEN(C7)&gt;0, CONCATENATE(VLOOKUP(C7,IF(LEFT(C7,1)="A",cizi!$A$1:$M$4000,reg!$A$1:$M$4000),6,FALSE()),IF(VLOOKUP(C7,IF(LEFT(C7,1)="A",cizi!$A$1:$M$4000,reg!$A$1:$M$4000),5,FALSE())="t","M","Z"))," ")</f>
        <v>PZM</v>
      </c>
      <c r="G7" s="54" t="n">
        <f aca="false">IF(LEN(C7)&gt;0, IF(ISERROR(FIND(" ",C7)), VLOOKUP(C7,IF(LEFT(C7,1)="A",cizi!$A$1:$M$4000,reg!$A$1:$M$4000),7,FALSE()),IF(OR(VLOOKUP(TRIM(LEFT(C7,FIND(" ",C7)-1)),IF(LEFT(C7,1)="A",cizi!$A$1:$M$4000,reg!$A$1:$M$4000),7,FALSE())=" MT",VLOOKUP(TRIM(MID(C7,FIND(" ",C7)+1,6)),IF(LEFT(C7,1)="A",cizi!$A$1:$M$4000,reg!$A$1:$M$4000),7,FALSE())=" MT"), " MT", IF(OR(VLOOKUP(TRIM(LEFT(C7,FIND(" ",C7)-1)),IF(LEFT(C7,1)="A",cizi!$A$1:$M$4000,reg!$A$1:$M$4000),7,FALSE())="",VLOOKUP(TRIM(MID(C7,FIND(" ",C7)+1,6)),IF(LEFT(C7,1)="A",cizi!$A$1:$M$4000,reg!$A$1:$M$4000),7,FALSE())=""), CONCATENATE(VLOOKUP(TRIM(LEFT(C7,FIND(" ",C7)-1)),IF(LEFT(C7,1)="A",cizi!$A$1:$M$4000,reg!$A$1:$M$4000),7,FALSE()), VLOOKUP(TRIM(MID(C7,FIND(" ",C7)+1,6)),IF(LEFT(C7,1)="A",cizi!$A$1:$M$4000,reg!$A$1:$M$4000),7,FALSE())), MIN(VALUE(VLOOKUP(TRIM(LEFT(C7,FIND(" ",C7)-1)),IF(LEFT(C7,1)="A",cizi!$A$1:$M$4000,reg!$A$1:$M$4000),7,FALSE())), VALUE(VLOOKUP(TRIM(MID(C7,FIND(" ",C7)+1,6)),IF(LEFT(C7,1)="A",cizi!$A$1:$M$4000,reg!$A$1:$M$4000),7,FALSE())))))), "9")</f>
        <v>0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KK Brand</v>
      </c>
      <c r="I7" s="40"/>
      <c r="J7" s="40"/>
      <c r="K7" s="40"/>
      <c r="L7" s="55" t="str">
        <f aca="false">IF(ISERROR(FIND(" ",C7,1))," ",TRIM(LEFT(E7,FIND(" ",E7,1)-1)))</f>
        <v> </v>
      </c>
      <c r="M7" s="55" t="str">
        <f aca="false">IF(ISERROR(FIND(" ",C7,1))," ",TRIM(MID(E7,FIND(" ",E7,1)+2,6)))</f>
        <v> </v>
      </c>
      <c r="N7" s="55" t="str">
        <f aca="false">IF(ISERROR(FIND(" ",C7,1))," ",VLOOKUP(TRIM(LEFT(C7,FIND(" ",C7,1)-1)),IF(LEFT(C7,1)="A",cizi!$A$1:$M$4000,reg!$A$1:$M$4000),6,FALSE()))</f>
        <v> </v>
      </c>
      <c r="O7" s="55" t="str">
        <f aca="false">IF(ISERROR(FIND(" ",C7,1))," ",VLOOKUP(TRIM(MID(C7,FIND(" ",C7,1)+1,6)),IF(LEFT(C7,1)="A",cizi!$A$1:$M$4000,reg!$A$1:$M$4000),6,FALSE()))</f>
        <v> 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14.15" hidden="false" customHeight="true" outlineLevel="0" collapsed="false">
      <c r="A8" s="33" t="n">
        <v>6</v>
      </c>
      <c r="B8" s="51" t="n">
        <v>6</v>
      </c>
      <c r="C8" s="52" t="n">
        <v>9133</v>
      </c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ONDRUŠ Mario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2005</v>
      </c>
      <c r="F8" s="54" t="str">
        <f aca="false">IF(LEN(C8)&gt;0, CONCATENATE(VLOOKUP(C8,IF(LEFT(C8,1)="A",cizi!$A$1:$M$4000,reg!$A$1:$M$4000),6,FALSE()),IF(VLOOKUP(C8,IF(LEFT(C8,1)="A",cizi!$A$1:$M$4000,reg!$A$1:$M$4000),5,FALSE())="t","M","Z"))," ")</f>
        <v>PZM</v>
      </c>
      <c r="G8" s="54" t="n">
        <f aca="false">IF(LEN(C8)&gt;0, IF(ISERROR(FIND(" ",C8)), VLOOKUP(C8,IF(LEFT(C8,1)="A",cizi!$A$1:$M$4000,reg!$A$1:$M$4000),7,FALSE()),IF(OR(VLOOKUP(TRIM(LEFT(C8,FIND(" ",C8)-1)),IF(LEFT(C8,1)="A",cizi!$A$1:$M$4000,reg!$A$1:$M$4000),7,FALSE())=" MT",VLOOKUP(TRIM(MID(C8,FIND(" ",C8)+1,6)),IF(LEFT(C8,1)="A",cizi!$A$1:$M$4000,reg!$A$1:$M$4000),7,FALSE())=" MT"), " MT", IF(OR(VLOOKUP(TRIM(LEFT(C8,FIND(" ",C8)-1)),IF(LEFT(C8,1)="A",cizi!$A$1:$M$4000,reg!$A$1:$M$4000),7,FALSE())="",VLOOKUP(TRIM(MID(C8,FIND(" ",C8)+1,6)),IF(LEFT(C8,1)="A",cizi!$A$1:$M$4000,reg!$A$1:$M$4000),7,FALSE())=""), CONCATENATE(VLOOKUP(TRIM(LEFT(C8,FIND(" ",C8)-1)),IF(LEFT(C8,1)="A",cizi!$A$1:$M$4000,reg!$A$1:$M$4000),7,FALSE()), VLOOKUP(TRIM(MID(C8,FIND(" ",C8)+1,6)),IF(LEFT(C8,1)="A",cizi!$A$1:$M$4000,reg!$A$1:$M$4000),7,FALSE())), MIN(VALUE(VLOOKUP(TRIM(LEFT(C8,FIND(" ",C8)-1)),IF(LEFT(C8,1)="A",cizi!$A$1:$M$4000,reg!$A$1:$M$4000),7,FALSE())), VALUE(VLOOKUP(TRIM(MID(C8,FIND(" ",C8)+1,6)),IF(LEFT(C8,1)="A",cizi!$A$1:$M$4000,reg!$A$1:$M$4000),7,FALSE())))))), "9")</f>
        <v>0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USK Pha</v>
      </c>
      <c r="I8" s="40"/>
      <c r="J8" s="40"/>
      <c r="K8" s="40"/>
      <c r="L8" s="55" t="str">
        <f aca="false">IF(ISERROR(FIND(" ",C8,1))," ",TRIM(LEFT(E8,FIND(" ",E8,1)-1)))</f>
        <v> </v>
      </c>
      <c r="M8" s="55" t="str">
        <f aca="false">IF(ISERROR(FIND(" ",C8,1))," ",TRIM(MID(E8,FIND(" ",E8,1)+2,6)))</f>
        <v> </v>
      </c>
      <c r="N8" s="55" t="str">
        <f aca="false">IF(ISERROR(FIND(" ",C8,1))," ",VLOOKUP(TRIM(LEFT(C8,FIND(" ",C8,1)-1)),IF(LEFT(C8,1)="A",cizi!$A$1:$M$4000,reg!$A$1:$M$4000),6,FALSE()))</f>
        <v> </v>
      </c>
      <c r="O8" s="55" t="str">
        <f aca="false">IF(ISERROR(FIND(" ",C8,1))," ",VLOOKUP(TRIM(MID(C8,FIND(" ",C8,1)+1,6)),IF(LEFT(C8,1)="A",cizi!$A$1:$M$4000,reg!$A$1:$M$4000),6,FALSE()))</f>
        <v> 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14.15" hidden="false" customHeight="true" outlineLevel="0" collapsed="false">
      <c r="A9" s="33" t="n">
        <v>7</v>
      </c>
      <c r="B9" s="51" t="n">
        <v>7</v>
      </c>
      <c r="C9" s="52" t="n">
        <v>30044</v>
      </c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VANĚK Matěj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2004</v>
      </c>
      <c r="F9" s="54" t="str">
        <f aca="false">IF(LEN(C9)&gt;0, CONCATENATE(VLOOKUP(C9,IF(LEFT(C9,1)="A",cizi!$A$1:$M$4000,reg!$A$1:$M$4000),6,FALSE()),IF(VLOOKUP(C9,IF(LEFT(C9,1)="A",cizi!$A$1:$M$4000,reg!$A$1:$M$4000),5,FALSE())="t","M","Z"))," ")</f>
        <v>PZM</v>
      </c>
      <c r="G9" s="54" t="n">
        <f aca="false">IF(LEN(C9)&gt;0, IF(ISERROR(FIND(" ",C9)), VLOOKUP(C9,IF(LEFT(C9,1)="A",cizi!$A$1:$M$4000,reg!$A$1:$M$4000),7,FALSE()),IF(OR(VLOOKUP(TRIM(LEFT(C9,FIND(" ",C9)-1)),IF(LEFT(C9,1)="A",cizi!$A$1:$M$4000,reg!$A$1:$M$4000),7,FALSE())=" MT",VLOOKUP(TRIM(MID(C9,FIND(" ",C9)+1,6)),IF(LEFT(C9,1)="A",cizi!$A$1:$M$4000,reg!$A$1:$M$4000),7,FALSE())=" MT"), " MT", IF(OR(VLOOKUP(TRIM(LEFT(C9,FIND(" ",C9)-1)),IF(LEFT(C9,1)="A",cizi!$A$1:$M$4000,reg!$A$1:$M$4000),7,FALSE())="",VLOOKUP(TRIM(MID(C9,FIND(" ",C9)+1,6)),IF(LEFT(C9,1)="A",cizi!$A$1:$M$4000,reg!$A$1:$M$4000),7,FALSE())=""), CONCATENATE(VLOOKUP(TRIM(LEFT(C9,FIND(" ",C9)-1)),IF(LEFT(C9,1)="A",cizi!$A$1:$M$4000,reg!$A$1:$M$4000),7,FALSE()), VLOOKUP(TRIM(MID(C9,FIND(" ",C9)+1,6)),IF(LEFT(C9,1)="A",cizi!$A$1:$M$4000,reg!$A$1:$M$4000),7,FALSE())), MIN(VALUE(VLOOKUP(TRIM(LEFT(C9,FIND(" ",C9)-1)),IF(LEFT(C9,1)="A",cizi!$A$1:$M$4000,reg!$A$1:$M$4000),7,FALSE())), VALUE(VLOOKUP(TRIM(MID(C9,FIND(" ",C9)+1,6)),IF(LEFT(C9,1)="A",cizi!$A$1:$M$4000,reg!$A$1:$M$4000),7,FALSE())))))), "9")</f>
        <v>0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VS Tábor</v>
      </c>
      <c r="I9" s="40"/>
      <c r="J9" s="40"/>
      <c r="K9" s="40"/>
      <c r="L9" s="55" t="str">
        <f aca="false">IF(ISERROR(FIND(" ",C9,1))," ",TRIM(LEFT(E9,FIND(" ",E9,1)-1)))</f>
        <v> </v>
      </c>
      <c r="M9" s="55" t="str">
        <f aca="false">IF(ISERROR(FIND(" ",C9,1))," ",TRIM(MID(E9,FIND(" ",E9,1)+2,6)))</f>
        <v> </v>
      </c>
      <c r="N9" s="55" t="str">
        <f aca="false">IF(ISERROR(FIND(" ",C9,1))," ",VLOOKUP(TRIM(LEFT(C9,FIND(" ",C9,1)-1)),IF(LEFT(C9,1)="A",cizi!$A$1:$M$4000,reg!$A$1:$M$4000),6,FALSE()))</f>
        <v> </v>
      </c>
      <c r="O9" s="55" t="str">
        <f aca="false">IF(ISERROR(FIND(" ",C9,1))," ",VLOOKUP(TRIM(MID(C9,FIND(" ",C9,1)+1,6)),IF(LEFT(C9,1)="A",cizi!$A$1:$M$4000,reg!$A$1:$M$4000),6,FALSE()))</f>
        <v> 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14.15" hidden="false" customHeight="true" outlineLevel="0" collapsed="false">
      <c r="A10" s="33" t="n">
        <v>8</v>
      </c>
      <c r="B10" s="51" t="n">
        <v>8</v>
      </c>
      <c r="C10" s="52" t="n">
        <v>9135</v>
      </c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BERAN Vojtěch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2005</v>
      </c>
      <c r="F10" s="54" t="str">
        <f aca="false">IF(LEN(C10)&gt;0, CONCATENATE(VLOOKUP(C10,IF(LEFT(C10,1)="A",cizi!$A$1:$M$4000,reg!$A$1:$M$4000),6,FALSE()),IF(VLOOKUP(C10,IF(LEFT(C10,1)="A",cizi!$A$1:$M$4000,reg!$A$1:$M$4000),5,FALSE())="t","M","Z"))," ")</f>
        <v>PZM</v>
      </c>
      <c r="G10" s="54" t="n">
        <f aca="false">IF(LEN(C10)&gt;0, IF(ISERROR(FIND(" ",C10)), VLOOKUP(C10,IF(LEFT(C10,1)="A",cizi!$A$1:$M$4000,reg!$A$1:$M$4000),7,FALSE()),IF(OR(VLOOKUP(TRIM(LEFT(C10,FIND(" ",C10)-1)),IF(LEFT(C10,1)="A",cizi!$A$1:$M$4000,reg!$A$1:$M$4000),7,FALSE())=" MT",VLOOKUP(TRIM(MID(C10,FIND(" ",C10)+1,6)),IF(LEFT(C10,1)="A",cizi!$A$1:$M$4000,reg!$A$1:$M$4000),7,FALSE())=" MT"), " MT", IF(OR(VLOOKUP(TRIM(LEFT(C10,FIND(" ",C10)-1)),IF(LEFT(C10,1)="A",cizi!$A$1:$M$4000,reg!$A$1:$M$4000),7,FALSE())="",VLOOKUP(TRIM(MID(C10,FIND(" ",C10)+1,6)),IF(LEFT(C10,1)="A",cizi!$A$1:$M$4000,reg!$A$1:$M$4000),7,FALSE())=""), CONCATENATE(VLOOKUP(TRIM(LEFT(C10,FIND(" ",C10)-1)),IF(LEFT(C10,1)="A",cizi!$A$1:$M$4000,reg!$A$1:$M$4000),7,FALSE()), VLOOKUP(TRIM(MID(C10,FIND(" ",C10)+1,6)),IF(LEFT(C10,1)="A",cizi!$A$1:$M$4000,reg!$A$1:$M$4000),7,FALSE())), MIN(VALUE(VLOOKUP(TRIM(LEFT(C10,FIND(" ",C10)-1)),IF(LEFT(C10,1)="A",cizi!$A$1:$M$4000,reg!$A$1:$M$4000),7,FALSE())), VALUE(VLOOKUP(TRIM(MID(C10,FIND(" ",C10)+1,6)),IF(LEFT(C10,1)="A",cizi!$A$1:$M$4000,reg!$A$1:$M$4000),7,FALSE())))))), "9")</f>
        <v>0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USK Pha</v>
      </c>
      <c r="I10" s="40"/>
      <c r="J10" s="40"/>
      <c r="K10" s="40"/>
      <c r="L10" s="55" t="str">
        <f aca="false">IF(ISERROR(FIND(" ",C10,1))," ",TRIM(LEFT(E10,FIND(" ",E10,1)-1)))</f>
        <v> </v>
      </c>
      <c r="M10" s="55" t="str">
        <f aca="false">IF(ISERROR(FIND(" ",C10,1))," ",TRIM(MID(E10,FIND(" ",E10,1)+2,6)))</f>
        <v> </v>
      </c>
      <c r="N10" s="55" t="str">
        <f aca="false">IF(ISERROR(FIND(" ",C10,1))," ",VLOOKUP(TRIM(LEFT(C10,FIND(" ",C10,1)-1)),IF(LEFT(C10,1)="A",cizi!$A$1:$M$4000,reg!$A$1:$M$4000),6,FALSE()))</f>
        <v> </v>
      </c>
      <c r="O10" s="55" t="str">
        <f aca="false">IF(ISERROR(FIND(" ",C10,1))," ",VLOOKUP(TRIM(MID(C10,FIND(" ",C10,1)+1,6)),IF(LEFT(C10,1)="A",cizi!$A$1:$M$4000,reg!$A$1:$M$4000),6,FALSE()))</f>
        <v> 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14.15" hidden="false" customHeight="true" outlineLevel="0" collapsed="false">
      <c r="A11" s="33" t="n">
        <v>9</v>
      </c>
      <c r="B11" s="51" t="n">
        <v>9</v>
      </c>
      <c r="C11" s="52" t="n">
        <v>9124</v>
      </c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JAKL Jáchym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2004</v>
      </c>
      <c r="F11" s="54" t="str">
        <f aca="false">IF(LEN(C11)&gt;0, CONCATENATE(VLOOKUP(C11,IF(LEFT(C11,1)="A",cizi!$A$1:$M$4000,reg!$A$1:$M$4000),6,FALSE()),IF(VLOOKUP(C11,IF(LEFT(C11,1)="A",cizi!$A$1:$M$4000,reg!$A$1:$M$4000),5,FALSE())="t","M","Z"))," ")</f>
        <v>PZM</v>
      </c>
      <c r="G11" s="54" t="n">
        <f aca="false">IF(LEN(C11)&gt;0, IF(ISERROR(FIND(" ",C11)), VLOOKUP(C11,IF(LEFT(C11,1)="A",cizi!$A$1:$M$4000,reg!$A$1:$M$4000),7,FALSE()),IF(OR(VLOOKUP(TRIM(LEFT(C11,FIND(" ",C11)-1)),IF(LEFT(C11,1)="A",cizi!$A$1:$M$4000,reg!$A$1:$M$4000),7,FALSE())=" MT",VLOOKUP(TRIM(MID(C11,FIND(" ",C11)+1,6)),IF(LEFT(C11,1)="A",cizi!$A$1:$M$4000,reg!$A$1:$M$4000),7,FALSE())=" MT"), " MT", IF(OR(VLOOKUP(TRIM(LEFT(C11,FIND(" ",C11)-1)),IF(LEFT(C11,1)="A",cizi!$A$1:$M$4000,reg!$A$1:$M$4000),7,FALSE())="",VLOOKUP(TRIM(MID(C11,FIND(" ",C11)+1,6)),IF(LEFT(C11,1)="A",cizi!$A$1:$M$4000,reg!$A$1:$M$4000),7,FALSE())=""), CONCATENATE(VLOOKUP(TRIM(LEFT(C11,FIND(" ",C11)-1)),IF(LEFT(C11,1)="A",cizi!$A$1:$M$4000,reg!$A$1:$M$4000),7,FALSE()), VLOOKUP(TRIM(MID(C11,FIND(" ",C11)+1,6)),IF(LEFT(C11,1)="A",cizi!$A$1:$M$4000,reg!$A$1:$M$4000),7,FALSE())), MIN(VALUE(VLOOKUP(TRIM(LEFT(C11,FIND(" ",C11)-1)),IF(LEFT(C11,1)="A",cizi!$A$1:$M$4000,reg!$A$1:$M$4000),7,FALSE())), VALUE(VLOOKUP(TRIM(MID(C11,FIND(" ",C11)+1,6)),IF(LEFT(C11,1)="A",cizi!$A$1:$M$4000,reg!$A$1:$M$4000),7,FALSE())))))), "9")</f>
        <v>0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USK Pha</v>
      </c>
      <c r="I11" s="40"/>
      <c r="J11" s="40"/>
      <c r="K11" s="40"/>
      <c r="L11" s="55" t="str">
        <f aca="false">IF(ISERROR(FIND(" ",C11,1))," ",TRIM(LEFT(E11,FIND(" ",E11,1)-1)))</f>
        <v> </v>
      </c>
      <c r="M11" s="55" t="str">
        <f aca="false">IF(ISERROR(FIND(" ",C11,1))," ",TRIM(MID(E11,FIND(" ",E11,1)+2,6)))</f>
        <v> </v>
      </c>
      <c r="N11" s="55" t="str">
        <f aca="false">IF(ISERROR(FIND(" ",C11,1))," ",VLOOKUP(TRIM(LEFT(C11,FIND(" ",C11,1)-1)),IF(LEFT(C11,1)="A",cizi!$A$1:$M$4000,reg!$A$1:$M$4000),6,FALSE()))</f>
        <v> </v>
      </c>
      <c r="O11" s="55" t="str">
        <f aca="false">IF(ISERROR(FIND(" ",C11,1))," ",VLOOKUP(TRIM(MID(C11,FIND(" ",C11,1)+1,6)),IF(LEFT(C11,1)="A",cizi!$A$1:$M$4000,reg!$A$1:$M$4000),6,FALSE()))</f>
        <v> 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14.15" hidden="false" customHeight="true" outlineLevel="0" collapsed="false">
      <c r="A12" s="33" t="n">
        <v>10</v>
      </c>
      <c r="B12" s="51" t="n">
        <v>10</v>
      </c>
      <c r="C12" s="52" t="n">
        <v>9136</v>
      </c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POLLERT Jáchym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2004</v>
      </c>
      <c r="F12" s="54" t="str">
        <f aca="false">IF(LEN(C12)&gt;0, CONCATENATE(VLOOKUP(C12,IF(LEFT(C12,1)="A",cizi!$A$1:$M$4000,reg!$A$1:$M$4000),6,FALSE()),IF(VLOOKUP(C12,IF(LEFT(C12,1)="A",cizi!$A$1:$M$4000,reg!$A$1:$M$4000),5,FALSE())="t","M","Z"))," ")</f>
        <v>PZM</v>
      </c>
      <c r="G12" s="54" t="n">
        <f aca="false">IF(LEN(C12)&gt;0, IF(ISERROR(FIND(" ",C12)), VLOOKUP(C12,IF(LEFT(C12,1)="A",cizi!$A$1:$M$4000,reg!$A$1:$M$4000),7,FALSE()),IF(OR(VLOOKUP(TRIM(LEFT(C12,FIND(" ",C12)-1)),IF(LEFT(C12,1)="A",cizi!$A$1:$M$4000,reg!$A$1:$M$4000),7,FALSE())=" MT",VLOOKUP(TRIM(MID(C12,FIND(" ",C12)+1,6)),IF(LEFT(C12,1)="A",cizi!$A$1:$M$4000,reg!$A$1:$M$4000),7,FALSE())=" MT"), " MT", IF(OR(VLOOKUP(TRIM(LEFT(C12,FIND(" ",C12)-1)),IF(LEFT(C12,1)="A",cizi!$A$1:$M$4000,reg!$A$1:$M$4000),7,FALSE())="",VLOOKUP(TRIM(MID(C12,FIND(" ",C12)+1,6)),IF(LEFT(C12,1)="A",cizi!$A$1:$M$4000,reg!$A$1:$M$4000),7,FALSE())=""), CONCATENATE(VLOOKUP(TRIM(LEFT(C12,FIND(" ",C12)-1)),IF(LEFT(C12,1)="A",cizi!$A$1:$M$4000,reg!$A$1:$M$4000),7,FALSE()), VLOOKUP(TRIM(MID(C12,FIND(" ",C12)+1,6)),IF(LEFT(C12,1)="A",cizi!$A$1:$M$4000,reg!$A$1:$M$4000),7,FALSE())), MIN(VALUE(VLOOKUP(TRIM(LEFT(C12,FIND(" ",C12)-1)),IF(LEFT(C12,1)="A",cizi!$A$1:$M$4000,reg!$A$1:$M$4000),7,FALSE())), VALUE(VLOOKUP(TRIM(MID(C12,FIND(" ",C12)+1,6)),IF(LEFT(C12,1)="A",cizi!$A$1:$M$4000,reg!$A$1:$M$4000),7,FALSE())))))), "9")</f>
        <v>0</v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USK Pha</v>
      </c>
      <c r="I12" s="40"/>
      <c r="J12" s="40"/>
      <c r="K12" s="40"/>
      <c r="L12" s="55" t="str">
        <f aca="false">IF(ISERROR(FIND(" ",C12,1))," ",TRIM(LEFT(E12,FIND(" ",E12,1)-1)))</f>
        <v> </v>
      </c>
      <c r="M12" s="55" t="str">
        <f aca="false">IF(ISERROR(FIND(" ",C12,1))," ",TRIM(MID(E12,FIND(" ",E12,1)+2,6)))</f>
        <v> </v>
      </c>
      <c r="N12" s="55" t="str">
        <f aca="false">IF(ISERROR(FIND(" ",C12,1))," ",VLOOKUP(TRIM(LEFT(C12,FIND(" ",C12,1)-1)),IF(LEFT(C12,1)="A",cizi!$A$1:$M$4000,reg!$A$1:$M$4000),6,FALSE()))</f>
        <v> </v>
      </c>
      <c r="O12" s="55" t="str">
        <f aca="false">IF(ISERROR(FIND(" ",C12,1))," ",VLOOKUP(TRIM(MID(C12,FIND(" ",C12,1)+1,6)),IF(LEFT(C12,1)="A",cizi!$A$1:$M$4000,reg!$A$1:$M$4000),6,FALSE()))</f>
        <v> 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14.15" hidden="false" customHeight="true" outlineLevel="0" collapsed="false">
      <c r="A13" s="33" t="n">
        <v>11</v>
      </c>
      <c r="B13" s="51" t="n">
        <v>11</v>
      </c>
      <c r="C13" s="52" t="n">
        <v>42022</v>
      </c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ŠVEJD Jan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2004</v>
      </c>
      <c r="F13" s="54" t="str">
        <f aca="false">IF(LEN(C13)&gt;0, CONCATENATE(VLOOKUP(C13,IF(LEFT(C13,1)="A",cizi!$A$1:$M$4000,reg!$A$1:$M$4000),6,FALSE()),IF(VLOOKUP(C13,IF(LEFT(C13,1)="A",cizi!$A$1:$M$4000,reg!$A$1:$M$4000),5,FALSE())="t","M","Z"))," ")</f>
        <v>PZM</v>
      </c>
      <c r="G13" s="54" t="n">
        <f aca="false">IF(LEN(C13)&gt;0, IF(ISERROR(FIND(" ",C13)), VLOOKUP(C13,IF(LEFT(C13,1)="A",cizi!$A$1:$M$4000,reg!$A$1:$M$4000),7,FALSE()),IF(OR(VLOOKUP(TRIM(LEFT(C13,FIND(" ",C13)-1)),IF(LEFT(C13,1)="A",cizi!$A$1:$M$4000,reg!$A$1:$M$4000),7,FALSE())=" MT",VLOOKUP(TRIM(MID(C13,FIND(" ",C13)+1,6)),IF(LEFT(C13,1)="A",cizi!$A$1:$M$4000,reg!$A$1:$M$4000),7,FALSE())=" MT"), " MT", IF(OR(VLOOKUP(TRIM(LEFT(C13,FIND(" ",C13)-1)),IF(LEFT(C13,1)="A",cizi!$A$1:$M$4000,reg!$A$1:$M$4000),7,FALSE())="",VLOOKUP(TRIM(MID(C13,FIND(" ",C13)+1,6)),IF(LEFT(C13,1)="A",cizi!$A$1:$M$4000,reg!$A$1:$M$4000),7,FALSE())=""), CONCATENATE(VLOOKUP(TRIM(LEFT(C13,FIND(" ",C13)-1)),IF(LEFT(C13,1)="A",cizi!$A$1:$M$4000,reg!$A$1:$M$4000),7,FALSE()), VLOOKUP(TRIM(MID(C13,FIND(" ",C13)+1,6)),IF(LEFT(C13,1)="A",cizi!$A$1:$M$4000,reg!$A$1:$M$4000),7,FALSE())), MIN(VALUE(VLOOKUP(TRIM(LEFT(C13,FIND(" ",C13)-1)),IF(LEFT(C13,1)="A",cizi!$A$1:$M$4000,reg!$A$1:$M$4000),7,FALSE())), VALUE(VLOOKUP(TRIM(MID(C13,FIND(" ",C13)+1,6)),IF(LEFT(C13,1)="A",cizi!$A$1:$M$4000,reg!$A$1:$M$4000),7,FALSE())))))), "9")</f>
        <v>0</v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Sušice</v>
      </c>
      <c r="I13" s="40"/>
      <c r="J13" s="40"/>
      <c r="K13" s="40"/>
      <c r="L13" s="55" t="str">
        <f aca="false">IF(ISERROR(FIND(" ",C13,1))," ",TRIM(LEFT(E13,FIND(" ",E13,1)-1)))</f>
        <v> </v>
      </c>
      <c r="M13" s="55" t="str">
        <f aca="false">IF(ISERROR(FIND(" ",C13,1))," ",TRIM(MID(E13,FIND(" ",E13,1)+2,6)))</f>
        <v> </v>
      </c>
      <c r="N13" s="55" t="str">
        <f aca="false">IF(ISERROR(FIND(" ",C13,1))," ",VLOOKUP(TRIM(LEFT(C13,FIND(" ",C13,1)-1)),IF(LEFT(C13,1)="A",cizi!$A$1:$M$4000,reg!$A$1:$M$4000),6,FALSE()))</f>
        <v> </v>
      </c>
      <c r="O13" s="55" t="str">
        <f aca="false">IF(ISERROR(FIND(" ",C13,1))," ",VLOOKUP(TRIM(MID(C13,FIND(" ",C13,1)+1,6)),IF(LEFT(C13,1)="A",cizi!$A$1:$M$4000,reg!$A$1:$M$4000),6,FALSE()))</f>
        <v> 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14.15" hidden="false" customHeight="true" outlineLevel="0" collapsed="false">
      <c r="A14" s="33" t="n">
        <v>12</v>
      </c>
      <c r="B14" s="51" t="n">
        <v>12</v>
      </c>
      <c r="C14" s="52" t="n">
        <v>27008</v>
      </c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HONZÍKOVÁ Eva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2005</v>
      </c>
      <c r="F14" s="54" t="str">
        <f aca="false">IF(LEN(C14)&gt;0, CONCATENATE(VLOOKUP(C14,IF(LEFT(C14,1)="A",cizi!$A$1:$M$4000,reg!$A$1:$M$4000),6,FALSE()),IF(VLOOKUP(C14,IF(LEFT(C14,1)="A",cizi!$A$1:$M$4000,reg!$A$1:$M$4000),5,FALSE())="t","M","Z"))," ")</f>
        <v>PZZ</v>
      </c>
      <c r="G14" s="54" t="n">
        <f aca="false">IF(LEN(C14)&gt;0, IF(ISERROR(FIND(" ",C14)), VLOOKUP(C14,IF(LEFT(C14,1)="A",cizi!$A$1:$M$4000,reg!$A$1:$M$4000),7,FALSE()),IF(OR(VLOOKUP(TRIM(LEFT(C14,FIND(" ",C14)-1)),IF(LEFT(C14,1)="A",cizi!$A$1:$M$4000,reg!$A$1:$M$4000),7,FALSE())=" MT",VLOOKUP(TRIM(MID(C14,FIND(" ",C14)+1,6)),IF(LEFT(C14,1)="A",cizi!$A$1:$M$4000,reg!$A$1:$M$4000),7,FALSE())=" MT"), " MT", IF(OR(VLOOKUP(TRIM(LEFT(C14,FIND(" ",C14)-1)),IF(LEFT(C14,1)="A",cizi!$A$1:$M$4000,reg!$A$1:$M$4000),7,FALSE())="",VLOOKUP(TRIM(MID(C14,FIND(" ",C14)+1,6)),IF(LEFT(C14,1)="A",cizi!$A$1:$M$4000,reg!$A$1:$M$4000),7,FALSE())=""), CONCATENATE(VLOOKUP(TRIM(LEFT(C14,FIND(" ",C14)-1)),IF(LEFT(C14,1)="A",cizi!$A$1:$M$4000,reg!$A$1:$M$4000),7,FALSE()), VLOOKUP(TRIM(MID(C14,FIND(" ",C14)+1,6)),IF(LEFT(C14,1)="A",cizi!$A$1:$M$4000,reg!$A$1:$M$4000),7,FALSE())), MIN(VALUE(VLOOKUP(TRIM(LEFT(C14,FIND(" ",C14)-1)),IF(LEFT(C14,1)="A",cizi!$A$1:$M$4000,reg!$A$1:$M$4000),7,FALSE())), VALUE(VLOOKUP(TRIM(MID(C14,FIND(" ",C14)+1,6)),IF(LEFT(C14,1)="A",cizi!$A$1:$M$4000,reg!$A$1:$M$4000),7,FALSE())))))), "9")</f>
        <v>0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Ot.Strak</v>
      </c>
      <c r="I14" s="40"/>
      <c r="J14" s="40"/>
      <c r="K14" s="40"/>
      <c r="L14" s="55" t="str">
        <f aca="false">IF(ISERROR(FIND(" ",C14,1))," ",TRIM(LEFT(E14,FIND(" ",E14,1)-1)))</f>
        <v> </v>
      </c>
      <c r="M14" s="55" t="str">
        <f aca="false">IF(ISERROR(FIND(" ",C14,1))," ",TRIM(MID(E14,FIND(" ",E14,1)+2,6)))</f>
        <v> 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 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14.15" hidden="false" customHeight="true" outlineLevel="0" collapsed="false">
      <c r="A15" s="33" t="n">
        <v>13</v>
      </c>
      <c r="B15" s="51" t="n">
        <v>13</v>
      </c>
      <c r="C15" s="52" t="n">
        <v>10107</v>
      </c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PAVELKOVÁ Markéta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2005</v>
      </c>
      <c r="F15" s="54" t="str">
        <f aca="false">IF(LEN(C15)&gt;0, CONCATENATE(VLOOKUP(C15,IF(LEFT(C15,1)="A",cizi!$A$1:$M$4000,reg!$A$1:$M$4000),6,FALSE()),IF(VLOOKUP(C15,IF(LEFT(C15,1)="A",cizi!$A$1:$M$4000,reg!$A$1:$M$4000),5,FALSE())="t","M","Z"))," ")</f>
        <v>PZZ</v>
      </c>
      <c r="G15" s="54" t="n">
        <f aca="false">IF(LEN(C15)&gt;0, IF(ISERROR(FIND(" ",C15)), VLOOKUP(C15,IF(LEFT(C15,1)="A",cizi!$A$1:$M$4000,reg!$A$1:$M$4000),7,FALSE()),IF(OR(VLOOKUP(TRIM(LEFT(C15,FIND(" ",C15)-1)),IF(LEFT(C15,1)="A",cizi!$A$1:$M$4000,reg!$A$1:$M$4000),7,FALSE())=" MT",VLOOKUP(TRIM(MID(C15,FIND(" ",C15)+1,6)),IF(LEFT(C15,1)="A",cizi!$A$1:$M$4000,reg!$A$1:$M$4000),7,FALSE())=" MT"), " MT", IF(OR(VLOOKUP(TRIM(LEFT(C15,FIND(" ",C15)-1)),IF(LEFT(C15,1)="A",cizi!$A$1:$M$4000,reg!$A$1:$M$4000),7,FALSE())="",VLOOKUP(TRIM(MID(C15,FIND(" ",C15)+1,6)),IF(LEFT(C15,1)="A",cizi!$A$1:$M$4000,reg!$A$1:$M$4000),7,FALSE())=""), CONCATENATE(VLOOKUP(TRIM(LEFT(C15,FIND(" ",C15)-1)),IF(LEFT(C15,1)="A",cizi!$A$1:$M$4000,reg!$A$1:$M$4000),7,FALSE()), VLOOKUP(TRIM(MID(C15,FIND(" ",C15)+1,6)),IF(LEFT(C15,1)="A",cizi!$A$1:$M$4000,reg!$A$1:$M$4000),7,FALSE())), MIN(VALUE(VLOOKUP(TRIM(LEFT(C15,FIND(" ",C15)-1)),IF(LEFT(C15,1)="A",cizi!$A$1:$M$4000,reg!$A$1:$M$4000),7,FALSE())), VALUE(VLOOKUP(TRIM(MID(C15,FIND(" ",C15)+1,6)),IF(LEFT(C15,1)="A",cizi!$A$1:$M$4000,reg!$A$1:$M$4000),7,FALSE())))))), "9")</f>
        <v>0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Benátky</v>
      </c>
      <c r="I15" s="40"/>
      <c r="J15" s="40"/>
      <c r="K15" s="40"/>
      <c r="L15" s="55" t="str">
        <f aca="false">IF(ISERROR(FIND(" ",C15,1))," ",TRIM(LEFT(E15,FIND(" ",E15,1)-1)))</f>
        <v> </v>
      </c>
      <c r="M15" s="55" t="str">
        <f aca="false">IF(ISERROR(FIND(" ",C15,1))," ",TRIM(MID(E15,FIND(" ",E15,1)+2,6)))</f>
        <v> </v>
      </c>
      <c r="N15" s="55" t="str">
        <f aca="false">IF(ISERROR(FIND(" ",C15,1))," ",VLOOKUP(TRIM(LEFT(C15,FIND(" ",C15,1)-1)),IF(LEFT(C15,1)="A",cizi!$A$1:$M$4000,reg!$A$1:$M$4000),6,FALSE()))</f>
        <v> </v>
      </c>
      <c r="O15" s="55" t="str">
        <f aca="false">IF(ISERROR(FIND(" ",C15,1))," ",VLOOKUP(TRIM(MID(C15,FIND(" ",C15,1)+1,6)),IF(LEFT(C15,1)="A",cizi!$A$1:$M$4000,reg!$A$1:$M$4000),6,FALSE()))</f>
        <v> 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14.15" hidden="false" customHeight="true" outlineLevel="0" collapsed="false">
      <c r="A16" s="33" t="n">
        <v>15</v>
      </c>
      <c r="B16" s="51" t="n">
        <v>15</v>
      </c>
      <c r="C16" s="52" t="n">
        <v>43005</v>
      </c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BEDNÁŘOVÁ Markéta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2004</v>
      </c>
      <c r="F16" s="54" t="str">
        <f aca="false">IF(LEN(C16)&gt;0, CONCATENATE(VLOOKUP(C16,IF(LEFT(C16,1)="A",cizi!$A$1:$M$4000,reg!$A$1:$M$4000),6,FALSE()),IF(VLOOKUP(C16,IF(LEFT(C16,1)="A",cizi!$A$1:$M$4000,reg!$A$1:$M$4000),5,FALSE())="t","M","Z"))," ")</f>
        <v>PZZ</v>
      </c>
      <c r="G16" s="54" t="n">
        <f aca="false">IF(LEN(C16)&gt;0, IF(ISERROR(FIND(" ",C16)), VLOOKUP(C16,IF(LEFT(C16,1)="A",cizi!$A$1:$M$4000,reg!$A$1:$M$4000),7,FALSE()),IF(OR(VLOOKUP(TRIM(LEFT(C16,FIND(" ",C16)-1)),IF(LEFT(C16,1)="A",cizi!$A$1:$M$4000,reg!$A$1:$M$4000),7,FALSE())=" MT",VLOOKUP(TRIM(MID(C16,FIND(" ",C16)+1,6)),IF(LEFT(C16,1)="A",cizi!$A$1:$M$4000,reg!$A$1:$M$4000),7,FALSE())=" MT"), " MT", IF(OR(VLOOKUP(TRIM(LEFT(C16,FIND(" ",C16)-1)),IF(LEFT(C16,1)="A",cizi!$A$1:$M$4000,reg!$A$1:$M$4000),7,FALSE())="",VLOOKUP(TRIM(MID(C16,FIND(" ",C16)+1,6)),IF(LEFT(C16,1)="A",cizi!$A$1:$M$4000,reg!$A$1:$M$4000),7,FALSE())=""), CONCATENATE(VLOOKUP(TRIM(LEFT(C16,FIND(" ",C16)-1)),IF(LEFT(C16,1)="A",cizi!$A$1:$M$4000,reg!$A$1:$M$4000),7,FALSE()), VLOOKUP(TRIM(MID(C16,FIND(" ",C16)+1,6)),IF(LEFT(C16,1)="A",cizi!$A$1:$M$4000,reg!$A$1:$M$4000),7,FALSE())), MIN(VALUE(VLOOKUP(TRIM(LEFT(C16,FIND(" ",C16)-1)),IF(LEFT(C16,1)="A",cizi!$A$1:$M$4000,reg!$A$1:$M$4000),7,FALSE())), VALUE(VLOOKUP(TRIM(MID(C16,FIND(" ",C16)+1,6)),IF(LEFT(C16,1)="A",cizi!$A$1:$M$4000,reg!$A$1:$M$4000),7,FALSE())))))), "9")</f>
        <v>0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Č.Lípa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14.15" hidden="false" customHeight="true" outlineLevel="0" collapsed="false">
      <c r="A17" s="33" t="n">
        <v>16</v>
      </c>
      <c r="B17" s="51" t="n">
        <v>16</v>
      </c>
      <c r="C17" s="52" t="n">
        <v>42041</v>
      </c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PECHLÁTOVÁ Nikola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2004</v>
      </c>
      <c r="F17" s="54" t="str">
        <f aca="false">IF(LEN(C17)&gt;0, CONCATENATE(VLOOKUP(C17,IF(LEFT(C17,1)="A",cizi!$A$1:$M$4000,reg!$A$1:$M$4000),6,FALSE()),IF(VLOOKUP(C17,IF(LEFT(C17,1)="A",cizi!$A$1:$M$4000,reg!$A$1:$M$4000),5,FALSE())="t","M","Z"))," ")</f>
        <v>PZZ</v>
      </c>
      <c r="G17" s="54" t="n">
        <f aca="false">IF(LEN(C17)&gt;0, IF(ISERROR(FIND(" ",C17)), VLOOKUP(C17,IF(LEFT(C17,1)="A",cizi!$A$1:$M$4000,reg!$A$1:$M$4000),7,FALSE()),IF(OR(VLOOKUP(TRIM(LEFT(C17,FIND(" ",C17)-1)),IF(LEFT(C17,1)="A",cizi!$A$1:$M$4000,reg!$A$1:$M$4000),7,FALSE())=" MT",VLOOKUP(TRIM(MID(C17,FIND(" ",C17)+1,6)),IF(LEFT(C17,1)="A",cizi!$A$1:$M$4000,reg!$A$1:$M$4000),7,FALSE())=" MT"), " MT", IF(OR(VLOOKUP(TRIM(LEFT(C17,FIND(" ",C17)-1)),IF(LEFT(C17,1)="A",cizi!$A$1:$M$4000,reg!$A$1:$M$4000),7,FALSE())="",VLOOKUP(TRIM(MID(C17,FIND(" ",C17)+1,6)),IF(LEFT(C17,1)="A",cizi!$A$1:$M$4000,reg!$A$1:$M$4000),7,FALSE())=""), CONCATENATE(VLOOKUP(TRIM(LEFT(C17,FIND(" ",C17)-1)),IF(LEFT(C17,1)="A",cizi!$A$1:$M$4000,reg!$A$1:$M$4000),7,FALSE()), VLOOKUP(TRIM(MID(C17,FIND(" ",C17)+1,6)),IF(LEFT(C17,1)="A",cizi!$A$1:$M$4000,reg!$A$1:$M$4000),7,FALSE())), MIN(VALUE(VLOOKUP(TRIM(LEFT(C17,FIND(" ",C17)-1)),IF(LEFT(C17,1)="A",cizi!$A$1:$M$4000,reg!$A$1:$M$4000),7,FALSE())), VALUE(VLOOKUP(TRIM(MID(C17,FIND(" ",C17)+1,6)),IF(LEFT(C17,1)="A",cizi!$A$1:$M$4000,reg!$A$1:$M$4000),7,FALSE())))))), "9")</f>
        <v>0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Sušice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14.15" hidden="false" customHeight="true" outlineLevel="0" collapsed="false">
      <c r="A18" s="33" t="n">
        <v>17</v>
      </c>
      <c r="B18" s="51" t="n">
        <v>17</v>
      </c>
      <c r="C18" s="40" t="s">
        <v>2943</v>
      </c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ALTMAN Marcella</v>
      </c>
      <c r="E18" s="54" t="n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2004</v>
      </c>
      <c r="F18" s="54" t="str">
        <f aca="false">IF(LEN(C18)&gt;0, CONCATENATE(VLOOKUP(C18,IF(LEFT(C18,1)="A",cizi!$A$1:$M$4000,reg!$A$1:$M$4000),6,FALSE()),IF(VLOOKUP(C18,IF(LEFT(C18,1)="A",cizi!$A$1:$M$4000,reg!$A$1:$M$4000),5,FALSE())="t","M","Z"))," ")</f>
        <v>PZZZ</v>
      </c>
      <c r="G18" s="54" t="n">
        <f aca="false">IF(LEN(C18)&gt;0, IF(ISERROR(FIND(" ",C18)), VLOOKUP(C18,IF(LEFT(C18,1)="A",cizi!$A$1:$M$4000,reg!$A$1:$M$4000),7,FALSE()),IF(OR(VLOOKUP(TRIM(LEFT(C18,FIND(" ",C18)-1)),IF(LEFT(C18,1)="A",cizi!$A$1:$M$4000,reg!$A$1:$M$4000),7,FALSE())=" MT",VLOOKUP(TRIM(MID(C18,FIND(" ",C18)+1,6)),IF(LEFT(C18,1)="A",cizi!$A$1:$M$4000,reg!$A$1:$M$4000),7,FALSE())=" MT"), " MT", IF(OR(VLOOKUP(TRIM(LEFT(C18,FIND(" ",C18)-1)),IF(LEFT(C18,1)="A",cizi!$A$1:$M$4000,reg!$A$1:$M$4000),7,FALSE())="",VLOOKUP(TRIM(MID(C18,FIND(" ",C18)+1,6)),IF(LEFT(C18,1)="A",cizi!$A$1:$M$4000,reg!$A$1:$M$4000),7,FALSE())=""), CONCATENATE(VLOOKUP(TRIM(LEFT(C18,FIND(" ",C18)-1)),IF(LEFT(C18,1)="A",cizi!$A$1:$M$4000,reg!$A$1:$M$4000),7,FALSE()), VLOOKUP(TRIM(MID(C18,FIND(" ",C18)+1,6)),IF(LEFT(C18,1)="A",cizi!$A$1:$M$4000,reg!$A$1:$M$4000),7,FALSE())), MIN(VALUE(VLOOKUP(TRIM(LEFT(C18,FIND(" ",C18)-1)),IF(LEFT(C18,1)="A",cizi!$A$1:$M$4000,reg!$A$1:$M$4000),7,FALSE())), VALUE(VLOOKUP(TRIM(MID(C18,FIND(" ",C18)+1,6)),IF(LEFT(C18,1)="A",cizi!$A$1:$M$4000,reg!$A$1:$M$4000),7,FALSE())))))), "9")</f>
        <v>0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USA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14.15" hidden="false" customHeight="true" outlineLevel="0" collapsed="false">
      <c r="A19" s="33" t="n">
        <v>18</v>
      </c>
      <c r="B19" s="51" t="n">
        <v>18</v>
      </c>
      <c r="C19" s="40"/>
      <c r="D19" s="53" t="s">
        <v>3471</v>
      </c>
      <c r="E19" s="54" t="n">
        <v>2006</v>
      </c>
      <c r="F19" s="54" t="s">
        <v>3472</v>
      </c>
      <c r="G19" s="54" t="str">
        <f aca="false">IF(LEN(C19)&gt;0, IF(ISERROR(FIND(" ",C19)), VLOOKUP(C19,IF(LEFT(C19,1)="A",cizi!$A$1:$M$4000,reg!$A$1:$M$4000),7,FALSE()),IF(OR(VLOOKUP(TRIM(LEFT(C19,FIND(" ",C19)-1)),IF(LEFT(C19,1)="A",cizi!$A$1:$M$4000,reg!$A$1:$M$4000),7,FALSE())=" MT",VLOOKUP(TRIM(MID(C19,FIND(" ",C19)+1,6)),IF(LEFT(C19,1)="A",cizi!$A$1:$M$4000,reg!$A$1:$M$4000),7,FALSE())=" MT"), " MT", IF(OR(VLOOKUP(TRIM(LEFT(C19,FIND(" ",C19)-1)),IF(LEFT(C19,1)="A",cizi!$A$1:$M$4000,reg!$A$1:$M$4000),7,FALSE())="",VLOOKUP(TRIM(MID(C19,FIND(" ",C19)+1,6)),IF(LEFT(C19,1)="A",cizi!$A$1:$M$4000,reg!$A$1:$M$4000),7,FALSE())=""), CONCATENATE(VLOOKUP(TRIM(LEFT(C19,FIND(" ",C19)-1)),IF(LEFT(C19,1)="A",cizi!$A$1:$M$4000,reg!$A$1:$M$4000),7,FALSE()), VLOOKUP(TRIM(MID(C19,FIND(" ",C19)+1,6)),IF(LEFT(C19,1)="A",cizi!$A$1:$M$4000,reg!$A$1:$M$4000),7,FALSE())), MIN(VALUE(VLOOKUP(TRIM(LEFT(C19,FIND(" ",C19)-1)),IF(LEFT(C19,1)="A",cizi!$A$1:$M$4000,reg!$A$1:$M$4000),7,FALSE())), VALUE(VLOOKUP(TRIM(MID(C19,FIND(" ",C19)+1,6)),IF(LEFT(C19,1)="A",cizi!$A$1:$M$4000,reg!$A$1:$M$4000),7,FALSE())))))), "9")</f>
        <v>9</v>
      </c>
      <c r="H19" s="53" t="s">
        <v>1200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14.15" hidden="false" customHeight="true" outlineLevel="0" collapsed="false">
      <c r="A20" s="33" t="n">
        <v>19</v>
      </c>
      <c r="B20" s="51" t="n">
        <v>97</v>
      </c>
      <c r="C20" s="0" t="n">
        <v>60047</v>
      </c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BEIER Matouš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2004</v>
      </c>
      <c r="F20" s="54" t="str">
        <f aca="false">IF(LEN(C20)&gt;0, CONCATENATE(VLOOKUP(C20,IF(LEFT(C20,1)="A",cizi!$A$1:$M$4000,reg!$A$1:$M$4000),6,FALSE()),IF(VLOOKUP(C20,IF(LEFT(C20,1)="A",cizi!$A$1:$M$4000,reg!$A$1:$M$4000),5,FALSE())="t","M","Z"))," ")</f>
        <v>PZM</v>
      </c>
      <c r="G20" s="54" t="n">
        <f aca="false">IF(LEN(C20)&gt;0, IF(ISERROR(FIND(" ",C20)), VLOOKUP(C20,IF(LEFT(C20,1)="A",cizi!$A$1:$M$4000,reg!$A$1:$M$4000),7,FALSE()),IF(OR(VLOOKUP(TRIM(LEFT(C20,FIND(" ",C20)-1)),IF(LEFT(C20,1)="A",cizi!$A$1:$M$4000,reg!$A$1:$M$4000),7,FALSE())=" MT",VLOOKUP(TRIM(MID(C20,FIND(" ",C20)+1,6)),IF(LEFT(C20,1)="A",cizi!$A$1:$M$4000,reg!$A$1:$M$4000),7,FALSE())=" MT"), " MT", IF(OR(VLOOKUP(TRIM(LEFT(C20,FIND(" ",C20)-1)),IF(LEFT(C20,1)="A",cizi!$A$1:$M$4000,reg!$A$1:$M$4000),7,FALSE())="",VLOOKUP(TRIM(MID(C20,FIND(" ",C20)+1,6)),IF(LEFT(C20,1)="A",cizi!$A$1:$M$4000,reg!$A$1:$M$4000),7,FALSE())=""), CONCATENATE(VLOOKUP(TRIM(LEFT(C20,FIND(" ",C20)-1)),IF(LEFT(C20,1)="A",cizi!$A$1:$M$4000,reg!$A$1:$M$4000),7,FALSE()), VLOOKUP(TRIM(MID(C20,FIND(" ",C20)+1,6)),IF(LEFT(C20,1)="A",cizi!$A$1:$M$4000,reg!$A$1:$M$4000),7,FALSE())), MIN(VALUE(VLOOKUP(TRIM(LEFT(C20,FIND(" ",C20)-1)),IF(LEFT(C20,1)="A",cizi!$A$1:$M$4000,reg!$A$1:$M$4000),7,FALSE())), VALUE(VLOOKUP(TRIM(MID(C20,FIND(" ",C20)+1,6)),IF(LEFT(C20,1)="A",cizi!$A$1:$M$4000,reg!$A$1:$M$4000),7,FALSE())))))), "9")</f>
        <v>0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Trutnov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14.15" hidden="false" customHeight="true" outlineLevel="0" collapsed="false">
      <c r="A21" s="33" t="n">
        <v>20</v>
      </c>
      <c r="B21" s="51" t="n">
        <v>98</v>
      </c>
      <c r="C21" s="0" t="n">
        <v>60054</v>
      </c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BEIER Alva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2005</v>
      </c>
      <c r="F21" s="54" t="str">
        <f aca="false">IF(LEN(C21)&gt;0, CONCATENATE(VLOOKUP(C21,IF(LEFT(C21,1)="A",cizi!$A$1:$M$4000,reg!$A$1:$M$4000),6,FALSE()),IF(VLOOKUP(C21,IF(LEFT(C21,1)="A",cizi!$A$1:$M$4000,reg!$A$1:$M$4000),5,FALSE())="t","M","Z"))," ")</f>
        <v>PZM</v>
      </c>
      <c r="G21" s="54" t="n">
        <f aca="false">IF(LEN(C21)&gt;0, IF(ISERROR(FIND(" ",C21)), VLOOKUP(C21,IF(LEFT(C21,1)="A",cizi!$A$1:$M$4000,reg!$A$1:$M$4000),7,FALSE()),IF(OR(VLOOKUP(TRIM(LEFT(C21,FIND(" ",C21)-1)),IF(LEFT(C21,1)="A",cizi!$A$1:$M$4000,reg!$A$1:$M$4000),7,FALSE())=" MT",VLOOKUP(TRIM(MID(C21,FIND(" ",C21)+1,6)),IF(LEFT(C21,1)="A",cizi!$A$1:$M$4000,reg!$A$1:$M$4000),7,FALSE())=" MT"), " MT", IF(OR(VLOOKUP(TRIM(LEFT(C21,FIND(" ",C21)-1)),IF(LEFT(C21,1)="A",cizi!$A$1:$M$4000,reg!$A$1:$M$4000),7,FALSE())="",VLOOKUP(TRIM(MID(C21,FIND(" ",C21)+1,6)),IF(LEFT(C21,1)="A",cizi!$A$1:$M$4000,reg!$A$1:$M$4000),7,FALSE())=""), CONCATENATE(VLOOKUP(TRIM(LEFT(C21,FIND(" ",C21)-1)),IF(LEFT(C21,1)="A",cizi!$A$1:$M$4000,reg!$A$1:$M$4000),7,FALSE()), VLOOKUP(TRIM(MID(C21,FIND(" ",C21)+1,6)),IF(LEFT(C21,1)="A",cizi!$A$1:$M$4000,reg!$A$1:$M$4000),7,FALSE())), MIN(VALUE(VLOOKUP(TRIM(LEFT(C21,FIND(" ",C21)-1)),IF(LEFT(C21,1)="A",cizi!$A$1:$M$4000,reg!$A$1:$M$4000),7,FALSE())), VALUE(VLOOKUP(TRIM(MID(C21,FIND(" ",C21)+1,6)),IF(LEFT(C21,1)="A",cizi!$A$1:$M$4000,reg!$A$1:$M$4000),7,FALSE())))))), "9")</f>
        <v>0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Trutnov</v>
      </c>
      <c r="I21" s="40"/>
      <c r="J21" s="40"/>
      <c r="K21" s="40"/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14.15" hidden="false" customHeight="true" outlineLevel="0" collapsed="false">
      <c r="A22" s="33" t="n">
        <v>21</v>
      </c>
      <c r="B22" s="51" t="n">
        <v>99</v>
      </c>
      <c r="C22" s="0" t="n">
        <v>60046</v>
      </c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STOLÍN Adam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2005</v>
      </c>
      <c r="F22" s="54" t="str">
        <f aca="false">IF(LEN(C22)&gt;0, CONCATENATE(VLOOKUP(C22,IF(LEFT(C22,1)="A",cizi!$A$1:$M$4000,reg!$A$1:$M$4000),6,FALSE()),IF(VLOOKUP(C22,IF(LEFT(C22,1)="A",cizi!$A$1:$M$4000,reg!$A$1:$M$4000),5,FALSE())="t","M","Z"))," ")</f>
        <v>PZM</v>
      </c>
      <c r="G22" s="54" t="n">
        <f aca="false">IF(LEN(C22)&gt;0, IF(ISERROR(FIND(" ",C22)), VLOOKUP(C22,IF(LEFT(C22,1)="A",cizi!$A$1:$M$4000,reg!$A$1:$M$4000),7,FALSE()),IF(OR(VLOOKUP(TRIM(LEFT(C22,FIND(" ",C22)-1)),IF(LEFT(C22,1)="A",cizi!$A$1:$M$4000,reg!$A$1:$M$4000),7,FALSE())=" MT",VLOOKUP(TRIM(MID(C22,FIND(" ",C22)+1,6)),IF(LEFT(C22,1)="A",cizi!$A$1:$M$4000,reg!$A$1:$M$4000),7,FALSE())=" MT"), " MT", IF(OR(VLOOKUP(TRIM(LEFT(C22,FIND(" ",C22)-1)),IF(LEFT(C22,1)="A",cizi!$A$1:$M$4000,reg!$A$1:$M$4000),7,FALSE())="",VLOOKUP(TRIM(MID(C22,FIND(" ",C22)+1,6)),IF(LEFT(C22,1)="A",cizi!$A$1:$M$4000,reg!$A$1:$M$4000),7,FALSE())=""), CONCATENATE(VLOOKUP(TRIM(LEFT(C22,FIND(" ",C22)-1)),IF(LEFT(C22,1)="A",cizi!$A$1:$M$4000,reg!$A$1:$M$4000),7,FALSE()), VLOOKUP(TRIM(MID(C22,FIND(" ",C22)+1,6)),IF(LEFT(C22,1)="A",cizi!$A$1:$M$4000,reg!$A$1:$M$4000),7,FALSE())), MIN(VALUE(VLOOKUP(TRIM(LEFT(C22,FIND(" ",C22)-1)),IF(LEFT(C22,1)="A",cizi!$A$1:$M$4000,reg!$A$1:$M$4000),7,FALSE())), VALUE(VLOOKUP(TRIM(MID(C22,FIND(" ",C22)+1,6)),IF(LEFT(C22,1)="A",cizi!$A$1:$M$4000,reg!$A$1:$M$4000),7,FALSE())))))), "9")</f>
        <v>0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Trutnov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14.15" hidden="false" customHeight="true" outlineLevel="0" collapsed="false">
      <c r="A23" s="33" t="n">
        <v>22</v>
      </c>
      <c r="B23" s="51"/>
      <c r="C23" s="40"/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 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 </v>
      </c>
      <c r="F23" s="54" t="str">
        <f aca="false">IF(LEN(C23)&gt;0, CONCATENATE(VLOOKUP(C23,IF(LEFT(C23,1)="A",cizi!$A$1:$M$4000,reg!$A$1:$M$4000),6,FALSE()),IF(VLOOKUP(C23,IF(LEFT(C23,1)="A",cizi!$A$1:$M$4000,reg!$A$1:$M$4000),5,FALSE())="t","M","Z"))," ")</f>
        <v> </v>
      </c>
      <c r="G23" s="54" t="str">
        <f aca="false">IF(LEN(C23)&gt;0, IF(ISERROR(FIND(" ",C23)), VLOOKUP(C23,IF(LEFT(C23,1)="A",cizi!$A$1:$M$4000,reg!$A$1:$M$4000),7,FALSE()),IF(OR(VLOOKUP(TRIM(LEFT(C23,FIND(" ",C23)-1)),IF(LEFT(C23,1)="A",cizi!$A$1:$M$4000,reg!$A$1:$M$4000),7,FALSE())=" MT",VLOOKUP(TRIM(MID(C23,FIND(" ",C23)+1,6)),IF(LEFT(C23,1)="A",cizi!$A$1:$M$4000,reg!$A$1:$M$4000),7,FALSE())=" MT"), " MT", IF(OR(VLOOKUP(TRIM(LEFT(C23,FIND(" ",C23)-1)),IF(LEFT(C23,1)="A",cizi!$A$1:$M$4000,reg!$A$1:$M$4000),7,FALSE())="",VLOOKUP(TRIM(MID(C23,FIND(" ",C23)+1,6)),IF(LEFT(C23,1)="A",cizi!$A$1:$M$4000,reg!$A$1:$M$4000),7,FALSE())=""), CONCATENATE(VLOOKUP(TRIM(LEFT(C23,FIND(" ",C23)-1)),IF(LEFT(C23,1)="A",cizi!$A$1:$M$4000,reg!$A$1:$M$4000),7,FALSE()), VLOOKUP(TRIM(MID(C23,FIND(" ",C23)+1,6)),IF(LEFT(C23,1)="A",cizi!$A$1:$M$4000,reg!$A$1:$M$4000),7,FALSE())), MIN(VALUE(VLOOKUP(TRIM(LEFT(C23,FIND(" ",C23)-1)),IF(LEFT(C23,1)="A",cizi!$A$1:$M$4000,reg!$A$1:$M$4000),7,FALSE())), VALUE(VLOOKUP(TRIM(MID(C23,FIND(" ",C23)+1,6)),IF(LEFT(C23,1)="A",cizi!$A$1:$M$4000,reg!$A$1:$M$4000),7,FALSE())))))), "9")</f>
        <v>9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 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14.15" hidden="false" customHeight="true" outlineLevel="0" collapsed="false">
      <c r="A24" s="33" t="n">
        <v>23</v>
      </c>
      <c r="B24" s="51"/>
      <c r="C24" s="40"/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 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 </v>
      </c>
      <c r="F24" s="54" t="str">
        <f aca="false">IF(LEN(C24)&gt;0, CONCATENATE(VLOOKUP(C24,IF(LEFT(C24,1)="A",cizi!$A$1:$M$4000,reg!$A$1:$M$4000),6,FALSE()),IF(VLOOKUP(C24,IF(LEFT(C24,1)="A",cizi!$A$1:$M$4000,reg!$A$1:$M$4000),5,FALSE())="t","M","Z"))," ")</f>
        <v> </v>
      </c>
      <c r="G24" s="54" t="str">
        <f aca="false">IF(LEN(C24)&gt;0, IF(ISERROR(FIND(" ",C24)), VLOOKUP(C24,IF(LEFT(C24,1)="A",cizi!$A$1:$M$4000,reg!$A$1:$M$4000),7,FALSE()),IF(OR(VLOOKUP(TRIM(LEFT(C24,FIND(" ",C24)-1)),IF(LEFT(C24,1)="A",cizi!$A$1:$M$4000,reg!$A$1:$M$4000),7,FALSE())=" MT",VLOOKUP(TRIM(MID(C24,FIND(" ",C24)+1,6)),IF(LEFT(C24,1)="A",cizi!$A$1:$M$4000,reg!$A$1:$M$4000),7,FALSE())=" MT"), " MT", IF(OR(VLOOKUP(TRIM(LEFT(C24,FIND(" ",C24)-1)),IF(LEFT(C24,1)="A",cizi!$A$1:$M$4000,reg!$A$1:$M$4000),7,FALSE())="",VLOOKUP(TRIM(MID(C24,FIND(" ",C24)+1,6)),IF(LEFT(C24,1)="A",cizi!$A$1:$M$4000,reg!$A$1:$M$4000),7,FALSE())=""), CONCATENATE(VLOOKUP(TRIM(LEFT(C24,FIND(" ",C24)-1)),IF(LEFT(C24,1)="A",cizi!$A$1:$M$4000,reg!$A$1:$M$4000),7,FALSE()), VLOOKUP(TRIM(MID(C24,FIND(" ",C24)+1,6)),IF(LEFT(C24,1)="A",cizi!$A$1:$M$4000,reg!$A$1:$M$4000),7,FALSE())), MIN(VALUE(VLOOKUP(TRIM(LEFT(C24,FIND(" ",C24)-1)),IF(LEFT(C24,1)="A",cizi!$A$1:$M$4000,reg!$A$1:$M$4000),7,FALSE())), VALUE(VLOOKUP(TRIM(MID(C24,FIND(" ",C24)+1,6)),IF(LEFT(C24,1)="A",cizi!$A$1:$M$4000,reg!$A$1:$M$4000),7,FALSE())))))), "9")</f>
        <v>9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 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14.15" hidden="false" customHeight="true" outlineLevel="0" collapsed="false">
      <c r="A25" s="33" t="n">
        <v>24</v>
      </c>
      <c r="B25" s="51"/>
      <c r="C25" s="40"/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 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 </v>
      </c>
      <c r="F25" s="54" t="str">
        <f aca="false">IF(LEN(C25)&gt;0, CONCATENATE(VLOOKUP(C25,IF(LEFT(C25,1)="A",cizi!$A$1:$M$4000,reg!$A$1:$M$4000),6,FALSE()),IF(VLOOKUP(C25,IF(LEFT(C25,1)="A",cizi!$A$1:$M$4000,reg!$A$1:$M$4000),5,FALSE())="t","M","Z"))," ")</f>
        <v> </v>
      </c>
      <c r="G25" s="54" t="str">
        <f aca="false">IF(LEN(C25)&gt;0, IF(ISERROR(FIND(" ",C25)), VLOOKUP(C25,IF(LEFT(C25,1)="A",cizi!$A$1:$M$4000,reg!$A$1:$M$4000),7,FALSE()),IF(OR(VLOOKUP(TRIM(LEFT(C25,FIND(" ",C25)-1)),IF(LEFT(C25,1)="A",cizi!$A$1:$M$4000,reg!$A$1:$M$4000),7,FALSE())=" MT",VLOOKUP(TRIM(MID(C25,FIND(" ",C25)+1,6)),IF(LEFT(C25,1)="A",cizi!$A$1:$M$4000,reg!$A$1:$M$4000),7,FALSE())=" MT"), " MT", IF(OR(VLOOKUP(TRIM(LEFT(C25,FIND(" ",C25)-1)),IF(LEFT(C25,1)="A",cizi!$A$1:$M$4000,reg!$A$1:$M$4000),7,FALSE())="",VLOOKUP(TRIM(MID(C25,FIND(" ",C25)+1,6)),IF(LEFT(C25,1)="A",cizi!$A$1:$M$4000,reg!$A$1:$M$4000),7,FALSE())=""), CONCATENATE(VLOOKUP(TRIM(LEFT(C25,FIND(" ",C25)-1)),IF(LEFT(C25,1)="A",cizi!$A$1:$M$4000,reg!$A$1:$M$4000),7,FALSE()), VLOOKUP(TRIM(MID(C25,FIND(" ",C25)+1,6)),IF(LEFT(C25,1)="A",cizi!$A$1:$M$4000,reg!$A$1:$M$4000),7,FALSE())), MIN(VALUE(VLOOKUP(TRIM(LEFT(C25,FIND(" ",C25)-1)),IF(LEFT(C25,1)="A",cizi!$A$1:$M$4000,reg!$A$1:$M$4000),7,FALSE())), VALUE(VLOOKUP(TRIM(MID(C25,FIND(" ",C25)+1,6)),IF(LEFT(C25,1)="A",cizi!$A$1:$M$4000,reg!$A$1:$M$4000),7,FALSE())))))), "9")</f>
        <v>9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 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14.15" hidden="false" customHeight="true" outlineLevel="0" collapsed="false">
      <c r="A26" s="33" t="n">
        <v>25</v>
      </c>
      <c r="B26" s="51"/>
      <c r="C26" s="40"/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 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 </v>
      </c>
      <c r="F26" s="54" t="str">
        <f aca="false">IF(LEN(C26)&gt;0, CONCATENATE(VLOOKUP(C26,IF(LEFT(C26,1)="A",cizi!$A$1:$M$4000,reg!$A$1:$M$4000),6,FALSE()),IF(VLOOKUP(C26,IF(LEFT(C26,1)="A",cizi!$A$1:$M$4000,reg!$A$1:$M$4000),5,FALSE())="t","M","Z"))," ")</f>
        <v> </v>
      </c>
      <c r="G26" s="54" t="str">
        <f aca="false">IF(LEN(C26)&gt;0, IF(ISERROR(FIND(" ",C26)), VLOOKUP(C26,IF(LEFT(C26,1)="A",cizi!$A$1:$M$4000,reg!$A$1:$M$4000),7,FALSE()),IF(OR(VLOOKUP(TRIM(LEFT(C26,FIND(" ",C26)-1)),IF(LEFT(C26,1)="A",cizi!$A$1:$M$4000,reg!$A$1:$M$4000),7,FALSE())=" MT",VLOOKUP(TRIM(MID(C26,FIND(" ",C26)+1,6)),IF(LEFT(C26,1)="A",cizi!$A$1:$M$4000,reg!$A$1:$M$4000),7,FALSE())=" MT"), " MT", IF(OR(VLOOKUP(TRIM(LEFT(C26,FIND(" ",C26)-1)),IF(LEFT(C26,1)="A",cizi!$A$1:$M$4000,reg!$A$1:$M$4000),7,FALSE())="",VLOOKUP(TRIM(MID(C26,FIND(" ",C26)+1,6)),IF(LEFT(C26,1)="A",cizi!$A$1:$M$4000,reg!$A$1:$M$4000),7,FALSE())=""), CONCATENATE(VLOOKUP(TRIM(LEFT(C26,FIND(" ",C26)-1)),IF(LEFT(C26,1)="A",cizi!$A$1:$M$4000,reg!$A$1:$M$4000),7,FALSE()), VLOOKUP(TRIM(MID(C26,FIND(" ",C26)+1,6)),IF(LEFT(C26,1)="A",cizi!$A$1:$M$4000,reg!$A$1:$M$4000),7,FALSE())), MIN(VALUE(VLOOKUP(TRIM(LEFT(C26,FIND(" ",C26)-1)),IF(LEFT(C26,1)="A",cizi!$A$1:$M$4000,reg!$A$1:$M$4000),7,FALSE())), VALUE(VLOOKUP(TRIM(MID(C26,FIND(" ",C26)+1,6)),IF(LEFT(C26,1)="A",cizi!$A$1:$M$4000,reg!$A$1:$M$4000),7,FALSE())))))), "9")</f>
        <v>9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 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14.15" hidden="false" customHeight="true" outlineLevel="0" collapsed="false">
      <c r="A27" s="33" t="n">
        <v>26</v>
      </c>
      <c r="B27" s="51"/>
      <c r="C27" s="40"/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 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 </v>
      </c>
      <c r="F27" s="54" t="str">
        <f aca="false">IF(LEN(C27)&gt;0, CONCATENATE(VLOOKUP(C27,IF(LEFT(C27,1)="A",cizi!$A$1:$M$4000,reg!$A$1:$M$4000),6,FALSE()),IF(VLOOKUP(C27,IF(LEFT(C27,1)="A",cizi!$A$1:$M$4000,reg!$A$1:$M$4000),5,FALSE())="t","M","Z"))," ")</f>
        <v> </v>
      </c>
      <c r="G27" s="54" t="str">
        <f aca="false">IF(LEN(C27)&gt;0, IF(ISERROR(FIND(" ",C27)), VLOOKUP(C27,IF(LEFT(C27,1)="A",cizi!$A$1:$M$4000,reg!$A$1:$M$4000),7,FALSE()),IF(OR(VLOOKUP(TRIM(LEFT(C27,FIND(" ",C27)-1)),IF(LEFT(C27,1)="A",cizi!$A$1:$M$4000,reg!$A$1:$M$4000),7,FALSE())=" MT",VLOOKUP(TRIM(MID(C27,FIND(" ",C27)+1,6)),IF(LEFT(C27,1)="A",cizi!$A$1:$M$4000,reg!$A$1:$M$4000),7,FALSE())=" MT"), " MT", IF(OR(VLOOKUP(TRIM(LEFT(C27,FIND(" ",C27)-1)),IF(LEFT(C27,1)="A",cizi!$A$1:$M$4000,reg!$A$1:$M$4000),7,FALSE())="",VLOOKUP(TRIM(MID(C27,FIND(" ",C27)+1,6)),IF(LEFT(C27,1)="A",cizi!$A$1:$M$4000,reg!$A$1:$M$4000),7,FALSE())=""), CONCATENATE(VLOOKUP(TRIM(LEFT(C27,FIND(" ",C27)-1)),IF(LEFT(C27,1)="A",cizi!$A$1:$M$4000,reg!$A$1:$M$4000),7,FALSE()), VLOOKUP(TRIM(MID(C27,FIND(" ",C27)+1,6)),IF(LEFT(C27,1)="A",cizi!$A$1:$M$4000,reg!$A$1:$M$4000),7,FALSE())), MIN(VALUE(VLOOKUP(TRIM(LEFT(C27,FIND(" ",C27)-1)),IF(LEFT(C27,1)="A",cizi!$A$1:$M$4000,reg!$A$1:$M$4000),7,FALSE())), VALUE(VLOOKUP(TRIM(MID(C27,FIND(" ",C27)+1,6)),IF(LEFT(C27,1)="A",cizi!$A$1:$M$4000,reg!$A$1:$M$4000),7,FALSE())))))), "9")</f>
        <v>9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 </v>
      </c>
      <c r="I27" s="40"/>
      <c r="J27" s="40"/>
      <c r="K27" s="40"/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14.15" hidden="false" customHeight="true" outlineLevel="0" collapsed="false">
      <c r="A28" s="33" t="n">
        <v>27</v>
      </c>
      <c r="B28" s="51"/>
      <c r="C28" s="40"/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 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 </v>
      </c>
      <c r="F28" s="54" t="str">
        <f aca="false">IF(LEN(C28)&gt;0, CONCATENATE(VLOOKUP(C28,IF(LEFT(C28,1)="A",cizi!$A$1:$M$4000,reg!$A$1:$M$4000),6,FALSE()),IF(VLOOKUP(C28,IF(LEFT(C28,1)="A",cizi!$A$1:$M$4000,reg!$A$1:$M$4000),5,FALSE())="t","M","Z"))," ")</f>
        <v> </v>
      </c>
      <c r="G28" s="54" t="str">
        <f aca="false">IF(LEN(C28)&gt;0, IF(ISERROR(FIND(" ",C28)), VLOOKUP(C28,IF(LEFT(C28,1)="A",cizi!$A$1:$M$4000,reg!$A$1:$M$4000),7,FALSE()),IF(OR(VLOOKUP(TRIM(LEFT(C28,FIND(" ",C28)-1)),IF(LEFT(C28,1)="A",cizi!$A$1:$M$4000,reg!$A$1:$M$4000),7,FALSE())=" MT",VLOOKUP(TRIM(MID(C28,FIND(" ",C28)+1,6)),IF(LEFT(C28,1)="A",cizi!$A$1:$M$4000,reg!$A$1:$M$4000),7,FALSE())=" MT"), " MT", IF(OR(VLOOKUP(TRIM(LEFT(C28,FIND(" ",C28)-1)),IF(LEFT(C28,1)="A",cizi!$A$1:$M$4000,reg!$A$1:$M$4000),7,FALSE())="",VLOOKUP(TRIM(MID(C28,FIND(" ",C28)+1,6)),IF(LEFT(C28,1)="A",cizi!$A$1:$M$4000,reg!$A$1:$M$4000),7,FALSE())=""), CONCATENATE(VLOOKUP(TRIM(LEFT(C28,FIND(" ",C28)-1)),IF(LEFT(C28,1)="A",cizi!$A$1:$M$4000,reg!$A$1:$M$4000),7,FALSE()), VLOOKUP(TRIM(MID(C28,FIND(" ",C28)+1,6)),IF(LEFT(C28,1)="A",cizi!$A$1:$M$4000,reg!$A$1:$M$4000),7,FALSE())), MIN(VALUE(VLOOKUP(TRIM(LEFT(C28,FIND(" ",C28)-1)),IF(LEFT(C28,1)="A",cizi!$A$1:$M$4000,reg!$A$1:$M$4000),7,FALSE())), VALUE(VLOOKUP(TRIM(MID(C28,FIND(" ",C28)+1,6)),IF(LEFT(C28,1)="A",cizi!$A$1:$M$4000,reg!$A$1:$M$4000),7,FALSE())))))), "9")</f>
        <v>9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 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14.15" hidden="false" customHeight="true" outlineLevel="0" collapsed="false">
      <c r="A29" s="33" t="n">
        <v>28</v>
      </c>
      <c r="B29" s="51"/>
      <c r="C29" s="40"/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 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 </v>
      </c>
      <c r="F29" s="54" t="str">
        <f aca="false">IF(LEN(C29)&gt;0, CONCATENATE(VLOOKUP(C29,IF(LEFT(C29,1)="A",cizi!$A$1:$M$4000,reg!$A$1:$M$4000),6,FALSE()),IF(VLOOKUP(C29,IF(LEFT(C29,1)="A",cizi!$A$1:$M$4000,reg!$A$1:$M$4000),5,FALSE())="t","M","Z"))," ")</f>
        <v> </v>
      </c>
      <c r="G29" s="54" t="str">
        <f aca="false">IF(LEN(C29)&gt;0, IF(ISERROR(FIND(" ",C29)), VLOOKUP(C29,IF(LEFT(C29,1)="A",cizi!$A$1:$M$4000,reg!$A$1:$M$4000),7,FALSE()),IF(OR(VLOOKUP(TRIM(LEFT(C29,FIND(" ",C29)-1)),IF(LEFT(C29,1)="A",cizi!$A$1:$M$4000,reg!$A$1:$M$4000),7,FALSE())=" MT",VLOOKUP(TRIM(MID(C29,FIND(" ",C29)+1,6)),IF(LEFT(C29,1)="A",cizi!$A$1:$M$4000,reg!$A$1:$M$4000),7,FALSE())=" MT"), " MT", IF(OR(VLOOKUP(TRIM(LEFT(C29,FIND(" ",C29)-1)),IF(LEFT(C29,1)="A",cizi!$A$1:$M$4000,reg!$A$1:$M$4000),7,FALSE())="",VLOOKUP(TRIM(MID(C29,FIND(" ",C29)+1,6)),IF(LEFT(C29,1)="A",cizi!$A$1:$M$4000,reg!$A$1:$M$4000),7,FALSE())=""), CONCATENATE(VLOOKUP(TRIM(LEFT(C29,FIND(" ",C29)-1)),IF(LEFT(C29,1)="A",cizi!$A$1:$M$4000,reg!$A$1:$M$4000),7,FALSE()), VLOOKUP(TRIM(MID(C29,FIND(" ",C29)+1,6)),IF(LEFT(C29,1)="A",cizi!$A$1:$M$4000,reg!$A$1:$M$4000),7,FALSE())), MIN(VALUE(VLOOKUP(TRIM(LEFT(C29,FIND(" ",C29)-1)),IF(LEFT(C29,1)="A",cizi!$A$1:$M$4000,reg!$A$1:$M$4000),7,FALSE())), VALUE(VLOOKUP(TRIM(MID(C29,FIND(" ",C29)+1,6)),IF(LEFT(C29,1)="A",cizi!$A$1:$M$4000,reg!$A$1:$M$4000),7,FALSE())))))), "9")</f>
        <v>9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 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14.15" hidden="false" customHeight="true" outlineLevel="0" collapsed="false">
      <c r="A30" s="33" t="n">
        <v>29</v>
      </c>
      <c r="B30" s="51"/>
      <c r="C30" s="40"/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 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 </v>
      </c>
      <c r="F30" s="54" t="str">
        <f aca="false">IF(LEN(C30)&gt;0, CONCATENATE(VLOOKUP(C30,IF(LEFT(C30,1)="A",cizi!$A$1:$M$4000,reg!$A$1:$M$4000),6,FALSE()),IF(VLOOKUP(C30,IF(LEFT(C30,1)="A",cizi!$A$1:$M$4000,reg!$A$1:$M$4000),5,FALSE())="t","M","Z"))," ")</f>
        <v> </v>
      </c>
      <c r="G30" s="54" t="str">
        <f aca="false">IF(LEN(C30)&gt;0, IF(ISERROR(FIND(" ",C30)), VLOOKUP(C30,IF(LEFT(C30,1)="A",cizi!$A$1:$M$4000,reg!$A$1:$M$4000),7,FALSE()),IF(OR(VLOOKUP(TRIM(LEFT(C30,FIND(" ",C30)-1)),IF(LEFT(C30,1)="A",cizi!$A$1:$M$4000,reg!$A$1:$M$4000),7,FALSE())=" MT",VLOOKUP(TRIM(MID(C30,FIND(" ",C30)+1,6)),IF(LEFT(C30,1)="A",cizi!$A$1:$M$4000,reg!$A$1:$M$4000),7,FALSE())=" MT"), " MT", IF(OR(VLOOKUP(TRIM(LEFT(C30,FIND(" ",C30)-1)),IF(LEFT(C30,1)="A",cizi!$A$1:$M$4000,reg!$A$1:$M$4000),7,FALSE())="",VLOOKUP(TRIM(MID(C30,FIND(" ",C30)+1,6)),IF(LEFT(C30,1)="A",cizi!$A$1:$M$4000,reg!$A$1:$M$4000),7,FALSE())=""), CONCATENATE(VLOOKUP(TRIM(LEFT(C30,FIND(" ",C30)-1)),IF(LEFT(C30,1)="A",cizi!$A$1:$M$4000,reg!$A$1:$M$4000),7,FALSE()), VLOOKUP(TRIM(MID(C30,FIND(" ",C30)+1,6)),IF(LEFT(C30,1)="A",cizi!$A$1:$M$4000,reg!$A$1:$M$4000),7,FALSE())), MIN(VALUE(VLOOKUP(TRIM(LEFT(C30,FIND(" ",C30)-1)),IF(LEFT(C30,1)="A",cizi!$A$1:$M$4000,reg!$A$1:$M$4000),7,FALSE())), VALUE(VLOOKUP(TRIM(MID(C30,FIND(" ",C30)+1,6)),IF(LEFT(C30,1)="A",cizi!$A$1:$M$4000,reg!$A$1:$M$4000),7,FALSE())))))), "9")</f>
        <v>9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 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14.15" hidden="false" customHeight="true" outlineLevel="0" collapsed="false">
      <c r="A31" s="33" t="n">
        <v>30</v>
      </c>
      <c r="B31" s="51"/>
      <c r="C31" s="40"/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 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 </v>
      </c>
      <c r="F31" s="54" t="str">
        <f aca="false">IF(LEN(C31)&gt;0, CONCATENATE(VLOOKUP(C31,IF(LEFT(C31,1)="A",cizi!$A$1:$M$4000,reg!$A$1:$M$4000),6,FALSE()),IF(VLOOKUP(C31,IF(LEFT(C31,1)="A",cizi!$A$1:$M$4000,reg!$A$1:$M$4000),5,FALSE())="t","M","Z"))," ")</f>
        <v> </v>
      </c>
      <c r="G31" s="54" t="str">
        <f aca="false">IF(LEN(C31)&gt;0, IF(ISERROR(FIND(" ",C31)), VLOOKUP(C31,IF(LEFT(C31,1)="A",cizi!$A$1:$M$4000,reg!$A$1:$M$4000),7,FALSE()),IF(OR(VLOOKUP(TRIM(LEFT(C31,FIND(" ",C31)-1)),IF(LEFT(C31,1)="A",cizi!$A$1:$M$4000,reg!$A$1:$M$4000),7,FALSE())=" MT",VLOOKUP(TRIM(MID(C31,FIND(" ",C31)+1,6)),IF(LEFT(C31,1)="A",cizi!$A$1:$M$4000,reg!$A$1:$M$4000),7,FALSE())=" MT"), " MT", IF(OR(VLOOKUP(TRIM(LEFT(C31,FIND(" ",C31)-1)),IF(LEFT(C31,1)="A",cizi!$A$1:$M$4000,reg!$A$1:$M$4000),7,FALSE())="",VLOOKUP(TRIM(MID(C31,FIND(" ",C31)+1,6)),IF(LEFT(C31,1)="A",cizi!$A$1:$M$4000,reg!$A$1:$M$4000),7,FALSE())=""), CONCATENATE(VLOOKUP(TRIM(LEFT(C31,FIND(" ",C31)-1)),IF(LEFT(C31,1)="A",cizi!$A$1:$M$4000,reg!$A$1:$M$4000),7,FALSE()), VLOOKUP(TRIM(MID(C31,FIND(" ",C31)+1,6)),IF(LEFT(C31,1)="A",cizi!$A$1:$M$4000,reg!$A$1:$M$4000),7,FALSE())), MIN(VALUE(VLOOKUP(TRIM(LEFT(C31,FIND(" ",C31)-1)),IF(LEFT(C31,1)="A",cizi!$A$1:$M$4000,reg!$A$1:$M$4000),7,FALSE())), VALUE(VLOOKUP(TRIM(MID(C31,FIND(" ",C31)+1,6)),IF(LEFT(C31,1)="A",cizi!$A$1:$M$4000,reg!$A$1:$M$4000),7,FALSE())))))), "9")</f>
        <v>9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 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14.15" hidden="false" customHeight="true" outlineLevel="0" collapsed="false">
      <c r="A32" s="33" t="n">
        <v>31</v>
      </c>
      <c r="B32" s="51"/>
      <c r="C32" s="40"/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 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 </v>
      </c>
      <c r="F32" s="54" t="str">
        <f aca="false">IF(LEN(C32)&gt;0, CONCATENATE(VLOOKUP(C32,IF(LEFT(C32,1)="A",cizi!$A$1:$M$4000,reg!$A$1:$M$4000),6,FALSE()),IF(VLOOKUP(C32,IF(LEFT(C32,1)="A",cizi!$A$1:$M$4000,reg!$A$1:$M$4000),5,FALSE())="t","M","Z"))," ")</f>
        <v> </v>
      </c>
      <c r="G32" s="54" t="str">
        <f aca="false">IF(LEN(C32)&gt;0, IF(ISERROR(FIND(" ",C32)), VLOOKUP(C32,IF(LEFT(C32,1)="A",cizi!$A$1:$M$4000,reg!$A$1:$M$4000),7,FALSE()),IF(OR(VLOOKUP(TRIM(LEFT(C32,FIND(" ",C32)-1)),IF(LEFT(C32,1)="A",cizi!$A$1:$M$4000,reg!$A$1:$M$4000),7,FALSE())=" MT",VLOOKUP(TRIM(MID(C32,FIND(" ",C32)+1,6)),IF(LEFT(C32,1)="A",cizi!$A$1:$M$4000,reg!$A$1:$M$4000),7,FALSE())=" MT"), " MT", IF(OR(VLOOKUP(TRIM(LEFT(C32,FIND(" ",C32)-1)),IF(LEFT(C32,1)="A",cizi!$A$1:$M$4000,reg!$A$1:$M$4000),7,FALSE())="",VLOOKUP(TRIM(MID(C32,FIND(" ",C32)+1,6)),IF(LEFT(C32,1)="A",cizi!$A$1:$M$4000,reg!$A$1:$M$4000),7,FALSE())=""), CONCATENATE(VLOOKUP(TRIM(LEFT(C32,FIND(" ",C32)-1)),IF(LEFT(C32,1)="A",cizi!$A$1:$M$4000,reg!$A$1:$M$4000),7,FALSE()), VLOOKUP(TRIM(MID(C32,FIND(" ",C32)+1,6)),IF(LEFT(C32,1)="A",cizi!$A$1:$M$4000,reg!$A$1:$M$4000),7,FALSE())), MIN(VALUE(VLOOKUP(TRIM(LEFT(C32,FIND(" ",C32)-1)),IF(LEFT(C32,1)="A",cizi!$A$1:$M$4000,reg!$A$1:$M$4000),7,FALSE())), VALUE(VLOOKUP(TRIM(MID(C32,FIND(" ",C32)+1,6)),IF(LEFT(C32,1)="A",cizi!$A$1:$M$4000,reg!$A$1:$M$4000),7,FALSE())))))), "9")</f>
        <v>9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 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14.15" hidden="false" customHeight="true" outlineLevel="0" collapsed="false">
      <c r="A33" s="33" t="n">
        <v>32</v>
      </c>
      <c r="B33" s="51"/>
      <c r="C33" s="40"/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 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 </v>
      </c>
      <c r="F33" s="54" t="str">
        <f aca="false">IF(LEN(C33)&gt;0, CONCATENATE(VLOOKUP(C33,IF(LEFT(C33,1)="A",cizi!$A$1:$M$4000,reg!$A$1:$M$4000),6,FALSE()),IF(VLOOKUP(C33,IF(LEFT(C33,1)="A",cizi!$A$1:$M$4000,reg!$A$1:$M$4000),5,FALSE())="t","M","Z"))," ")</f>
        <v> </v>
      </c>
      <c r="G33" s="54" t="str">
        <f aca="false">IF(LEN(C33)&gt;0, IF(ISERROR(FIND(" ",C33)), VLOOKUP(C33,IF(LEFT(C33,1)="A",cizi!$A$1:$M$4000,reg!$A$1:$M$4000),7,FALSE()),IF(OR(VLOOKUP(TRIM(LEFT(C33,FIND(" ",C33)-1)),IF(LEFT(C33,1)="A",cizi!$A$1:$M$4000,reg!$A$1:$M$4000),7,FALSE())=" MT",VLOOKUP(TRIM(MID(C33,FIND(" ",C33)+1,6)),IF(LEFT(C33,1)="A",cizi!$A$1:$M$4000,reg!$A$1:$M$4000),7,FALSE())=" MT"), " MT", IF(OR(VLOOKUP(TRIM(LEFT(C33,FIND(" ",C33)-1)),IF(LEFT(C33,1)="A",cizi!$A$1:$M$4000,reg!$A$1:$M$4000),7,FALSE())="",VLOOKUP(TRIM(MID(C33,FIND(" ",C33)+1,6)),IF(LEFT(C33,1)="A",cizi!$A$1:$M$4000,reg!$A$1:$M$4000),7,FALSE())=""), CONCATENATE(VLOOKUP(TRIM(LEFT(C33,FIND(" ",C33)-1)),IF(LEFT(C33,1)="A",cizi!$A$1:$M$4000,reg!$A$1:$M$4000),7,FALSE()), VLOOKUP(TRIM(MID(C33,FIND(" ",C33)+1,6)),IF(LEFT(C33,1)="A",cizi!$A$1:$M$4000,reg!$A$1:$M$4000),7,FALSE())), MIN(VALUE(VLOOKUP(TRIM(LEFT(C33,FIND(" ",C33)-1)),IF(LEFT(C33,1)="A",cizi!$A$1:$M$4000,reg!$A$1:$M$4000),7,FALSE())), VALUE(VLOOKUP(TRIM(MID(C33,FIND(" ",C33)+1,6)),IF(LEFT(C33,1)="A",cizi!$A$1:$M$4000,reg!$A$1:$M$4000),7,FALSE())))))), "9")</f>
        <v>9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 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14.15" hidden="false" customHeight="true" outlineLevel="0" collapsed="false">
      <c r="A34" s="33" t="n">
        <v>33</v>
      </c>
      <c r="B34" s="51"/>
      <c r="C34" s="40"/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 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 </v>
      </c>
      <c r="F34" s="54" t="str">
        <f aca="false">IF(LEN(C34)&gt;0, CONCATENATE(VLOOKUP(C34,IF(LEFT(C34,1)="A",cizi!$A$1:$M$4000,reg!$A$1:$M$4000),6,FALSE()),IF(VLOOKUP(C34,IF(LEFT(C34,1)="A",cizi!$A$1:$M$4000,reg!$A$1:$M$4000),5,FALSE())="t","M","Z"))," ")</f>
        <v> </v>
      </c>
      <c r="G34" s="54" t="str">
        <f aca="false">IF(LEN(C34)&gt;0, IF(ISERROR(FIND(" ",C34)), VLOOKUP(C34,IF(LEFT(C34,1)="A",cizi!$A$1:$M$4000,reg!$A$1:$M$4000),7,FALSE()),IF(OR(VLOOKUP(TRIM(LEFT(C34,FIND(" ",C34)-1)),IF(LEFT(C34,1)="A",cizi!$A$1:$M$4000,reg!$A$1:$M$4000),7,FALSE())=" MT",VLOOKUP(TRIM(MID(C34,FIND(" ",C34)+1,6)),IF(LEFT(C34,1)="A",cizi!$A$1:$M$4000,reg!$A$1:$M$4000),7,FALSE())=" MT"), " MT", IF(OR(VLOOKUP(TRIM(LEFT(C34,FIND(" ",C34)-1)),IF(LEFT(C34,1)="A",cizi!$A$1:$M$4000,reg!$A$1:$M$4000),7,FALSE())="",VLOOKUP(TRIM(MID(C34,FIND(" ",C34)+1,6)),IF(LEFT(C34,1)="A",cizi!$A$1:$M$4000,reg!$A$1:$M$4000),7,FALSE())=""), CONCATENATE(VLOOKUP(TRIM(LEFT(C34,FIND(" ",C34)-1)),IF(LEFT(C34,1)="A",cizi!$A$1:$M$4000,reg!$A$1:$M$4000),7,FALSE()), VLOOKUP(TRIM(MID(C34,FIND(" ",C34)+1,6)),IF(LEFT(C34,1)="A",cizi!$A$1:$M$4000,reg!$A$1:$M$4000),7,FALSE())), MIN(VALUE(VLOOKUP(TRIM(LEFT(C34,FIND(" ",C34)-1)),IF(LEFT(C34,1)="A",cizi!$A$1:$M$4000,reg!$A$1:$M$4000),7,FALSE())), VALUE(VLOOKUP(TRIM(MID(C34,FIND(" ",C34)+1,6)),IF(LEFT(C34,1)="A",cizi!$A$1:$M$4000,reg!$A$1:$M$4000),7,FALSE())))))), "9")</f>
        <v>9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 </v>
      </c>
      <c r="I34" s="40"/>
      <c r="J34" s="40"/>
      <c r="K34" s="40"/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14.15" hidden="false" customHeight="true" outlineLevel="0" collapsed="false">
      <c r="A35" s="33" t="n">
        <v>34</v>
      </c>
      <c r="B35" s="51"/>
      <c r="C35" s="40"/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 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 </v>
      </c>
      <c r="F35" s="54" t="str">
        <f aca="false">IF(LEN(C35)&gt;0, CONCATENATE(VLOOKUP(C35,IF(LEFT(C35,1)="A",cizi!$A$1:$M$4000,reg!$A$1:$M$4000),6,FALSE()),IF(VLOOKUP(C35,IF(LEFT(C35,1)="A",cizi!$A$1:$M$4000,reg!$A$1:$M$4000),5,FALSE())="t","M","Z"))," ")</f>
        <v> </v>
      </c>
      <c r="G35" s="54" t="str">
        <f aca="false">IF(LEN(C35)&gt;0, IF(ISERROR(FIND(" ",C35)), VLOOKUP(C35,IF(LEFT(C35,1)="A",cizi!$A$1:$M$4000,reg!$A$1:$M$4000),7,FALSE()),IF(OR(VLOOKUP(TRIM(LEFT(C35,FIND(" ",C35)-1)),IF(LEFT(C35,1)="A",cizi!$A$1:$M$4000,reg!$A$1:$M$4000),7,FALSE())=" MT",VLOOKUP(TRIM(MID(C35,FIND(" ",C35)+1,6)),IF(LEFT(C35,1)="A",cizi!$A$1:$M$4000,reg!$A$1:$M$4000),7,FALSE())=" MT"), " MT", IF(OR(VLOOKUP(TRIM(LEFT(C35,FIND(" ",C35)-1)),IF(LEFT(C35,1)="A",cizi!$A$1:$M$4000,reg!$A$1:$M$4000),7,FALSE())="",VLOOKUP(TRIM(MID(C35,FIND(" ",C35)+1,6)),IF(LEFT(C35,1)="A",cizi!$A$1:$M$4000,reg!$A$1:$M$4000),7,FALSE())=""), CONCATENATE(VLOOKUP(TRIM(LEFT(C35,FIND(" ",C35)-1)),IF(LEFT(C35,1)="A",cizi!$A$1:$M$4000,reg!$A$1:$M$4000),7,FALSE()), VLOOKUP(TRIM(MID(C35,FIND(" ",C35)+1,6)),IF(LEFT(C35,1)="A",cizi!$A$1:$M$4000,reg!$A$1:$M$4000),7,FALSE())), MIN(VALUE(VLOOKUP(TRIM(LEFT(C35,FIND(" ",C35)-1)),IF(LEFT(C35,1)="A",cizi!$A$1:$M$4000,reg!$A$1:$M$4000),7,FALSE())), VALUE(VLOOKUP(TRIM(MID(C35,FIND(" ",C35)+1,6)),IF(LEFT(C35,1)="A",cizi!$A$1:$M$4000,reg!$A$1:$M$4000),7,FALSE())))))), "9")</f>
        <v>9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 </v>
      </c>
      <c r="I35" s="40"/>
      <c r="J35" s="40"/>
      <c r="K35" s="40"/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14.15" hidden="false" customHeight="true" outlineLevel="0" collapsed="false">
      <c r="A36" s="33" t="n">
        <v>35</v>
      </c>
      <c r="B36" s="51"/>
      <c r="C36" s="40"/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 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 </v>
      </c>
      <c r="F36" s="54" t="str">
        <f aca="false">IF(LEN(C36)&gt;0, CONCATENATE(VLOOKUP(C36,IF(LEFT(C36,1)="A",cizi!$A$1:$M$4000,reg!$A$1:$M$4000),6,FALSE()),IF(VLOOKUP(C36,IF(LEFT(C36,1)="A",cizi!$A$1:$M$4000,reg!$A$1:$M$4000),5,FALSE())="t","M","Z"))," ")</f>
        <v> </v>
      </c>
      <c r="G36" s="54" t="str">
        <f aca="false">IF(LEN(C36)&gt;0, IF(ISERROR(FIND(" ",C36)), VLOOKUP(C36,IF(LEFT(C36,1)="A",cizi!$A$1:$M$4000,reg!$A$1:$M$4000),7,FALSE()),IF(OR(VLOOKUP(TRIM(LEFT(C36,FIND(" ",C36)-1)),IF(LEFT(C36,1)="A",cizi!$A$1:$M$4000,reg!$A$1:$M$4000),7,FALSE())=" MT",VLOOKUP(TRIM(MID(C36,FIND(" ",C36)+1,6)),IF(LEFT(C36,1)="A",cizi!$A$1:$M$4000,reg!$A$1:$M$4000),7,FALSE())=" MT"), " MT", IF(OR(VLOOKUP(TRIM(LEFT(C36,FIND(" ",C36)-1)),IF(LEFT(C36,1)="A",cizi!$A$1:$M$4000,reg!$A$1:$M$4000),7,FALSE())="",VLOOKUP(TRIM(MID(C36,FIND(" ",C36)+1,6)),IF(LEFT(C36,1)="A",cizi!$A$1:$M$4000,reg!$A$1:$M$4000),7,FALSE())=""), CONCATENATE(VLOOKUP(TRIM(LEFT(C36,FIND(" ",C36)-1)),IF(LEFT(C36,1)="A",cizi!$A$1:$M$4000,reg!$A$1:$M$4000),7,FALSE()), VLOOKUP(TRIM(MID(C36,FIND(" ",C36)+1,6)),IF(LEFT(C36,1)="A",cizi!$A$1:$M$4000,reg!$A$1:$M$4000),7,FALSE())), MIN(VALUE(VLOOKUP(TRIM(LEFT(C36,FIND(" ",C36)-1)),IF(LEFT(C36,1)="A",cizi!$A$1:$M$4000,reg!$A$1:$M$4000),7,FALSE())), VALUE(VLOOKUP(TRIM(MID(C36,FIND(" ",C36)+1,6)),IF(LEFT(C36,1)="A",cizi!$A$1:$M$4000,reg!$A$1:$M$4000),7,FALSE())))))), "9")</f>
        <v>9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 </v>
      </c>
      <c r="I36" s="40"/>
      <c r="J36" s="40"/>
      <c r="K36" s="40"/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14.15" hidden="false" customHeight="true" outlineLevel="0" collapsed="false">
      <c r="A37" s="33" t="n">
        <v>36</v>
      </c>
      <c r="B37" s="51"/>
      <c r="C37" s="40"/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 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 </v>
      </c>
      <c r="F37" s="54" t="str">
        <f aca="false">IF(LEN(C37)&gt;0, CONCATENATE(VLOOKUP(C37,IF(LEFT(C37,1)="A",cizi!$A$1:$M$4000,reg!$A$1:$M$4000),6,FALSE()),IF(VLOOKUP(C37,IF(LEFT(C37,1)="A",cizi!$A$1:$M$4000,reg!$A$1:$M$4000),5,FALSE())="t","M","Z"))," ")</f>
        <v> </v>
      </c>
      <c r="G37" s="54" t="str">
        <f aca="false">IF(LEN(C37)&gt;0, IF(ISERROR(FIND(" ",C37)), VLOOKUP(C37,IF(LEFT(C37,1)="A",cizi!$A$1:$M$4000,reg!$A$1:$M$4000),7,FALSE()),IF(OR(VLOOKUP(TRIM(LEFT(C37,FIND(" ",C37)-1)),IF(LEFT(C37,1)="A",cizi!$A$1:$M$4000,reg!$A$1:$M$4000),7,FALSE())=" MT",VLOOKUP(TRIM(MID(C37,FIND(" ",C37)+1,6)),IF(LEFT(C37,1)="A",cizi!$A$1:$M$4000,reg!$A$1:$M$4000),7,FALSE())=" MT"), " MT", IF(OR(VLOOKUP(TRIM(LEFT(C37,FIND(" ",C37)-1)),IF(LEFT(C37,1)="A",cizi!$A$1:$M$4000,reg!$A$1:$M$4000),7,FALSE())="",VLOOKUP(TRIM(MID(C37,FIND(" ",C37)+1,6)),IF(LEFT(C37,1)="A",cizi!$A$1:$M$4000,reg!$A$1:$M$4000),7,FALSE())=""), CONCATENATE(VLOOKUP(TRIM(LEFT(C37,FIND(" ",C37)-1)),IF(LEFT(C37,1)="A",cizi!$A$1:$M$4000,reg!$A$1:$M$4000),7,FALSE()), VLOOKUP(TRIM(MID(C37,FIND(" ",C37)+1,6)),IF(LEFT(C37,1)="A",cizi!$A$1:$M$4000,reg!$A$1:$M$4000),7,FALSE())), MIN(VALUE(VLOOKUP(TRIM(LEFT(C37,FIND(" ",C37)-1)),IF(LEFT(C37,1)="A",cizi!$A$1:$M$4000,reg!$A$1:$M$4000),7,FALSE())), VALUE(VLOOKUP(TRIM(MID(C37,FIND(" ",C37)+1,6)),IF(LEFT(C37,1)="A",cizi!$A$1:$M$4000,reg!$A$1:$M$4000),7,FALSE())))))), "9")</f>
        <v>9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 </v>
      </c>
      <c r="I37" s="40"/>
      <c r="J37" s="40"/>
      <c r="K37" s="40"/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14.15" hidden="false" customHeight="true" outlineLevel="0" collapsed="false">
      <c r="A38" s="33" t="n">
        <v>37</v>
      </c>
      <c r="B38" s="51"/>
      <c r="C38" s="40"/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 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 </v>
      </c>
      <c r="F38" s="54" t="str">
        <f aca="false">IF(LEN(C38)&gt;0, CONCATENATE(VLOOKUP(C38,IF(LEFT(C38,1)="A",cizi!$A$1:$M$4000,reg!$A$1:$M$4000),6,FALSE()),IF(VLOOKUP(C38,IF(LEFT(C38,1)="A",cizi!$A$1:$M$4000,reg!$A$1:$M$4000),5,FALSE())="t","M","Z"))," ")</f>
        <v> </v>
      </c>
      <c r="G38" s="54" t="str">
        <f aca="false">IF(LEN(C38)&gt;0, IF(ISERROR(FIND(" ",C38)), VLOOKUP(C38,IF(LEFT(C38,1)="A",cizi!$A$1:$M$4000,reg!$A$1:$M$4000),7,FALSE()),IF(OR(VLOOKUP(TRIM(LEFT(C38,FIND(" ",C38)-1)),IF(LEFT(C38,1)="A",cizi!$A$1:$M$4000,reg!$A$1:$M$4000),7,FALSE())=" MT",VLOOKUP(TRIM(MID(C38,FIND(" ",C38)+1,6)),IF(LEFT(C38,1)="A",cizi!$A$1:$M$4000,reg!$A$1:$M$4000),7,FALSE())=" MT"), " MT", IF(OR(VLOOKUP(TRIM(LEFT(C38,FIND(" ",C38)-1)),IF(LEFT(C38,1)="A",cizi!$A$1:$M$4000,reg!$A$1:$M$4000),7,FALSE())="",VLOOKUP(TRIM(MID(C38,FIND(" ",C38)+1,6)),IF(LEFT(C38,1)="A",cizi!$A$1:$M$4000,reg!$A$1:$M$4000),7,FALSE())=""), CONCATENATE(VLOOKUP(TRIM(LEFT(C38,FIND(" ",C38)-1)),IF(LEFT(C38,1)="A",cizi!$A$1:$M$4000,reg!$A$1:$M$4000),7,FALSE()), VLOOKUP(TRIM(MID(C38,FIND(" ",C38)+1,6)),IF(LEFT(C38,1)="A",cizi!$A$1:$M$4000,reg!$A$1:$M$4000),7,FALSE())), MIN(VALUE(VLOOKUP(TRIM(LEFT(C38,FIND(" ",C38)-1)),IF(LEFT(C38,1)="A",cizi!$A$1:$M$4000,reg!$A$1:$M$4000),7,FALSE())), VALUE(VLOOKUP(TRIM(MID(C38,FIND(" ",C38)+1,6)),IF(LEFT(C38,1)="A",cizi!$A$1:$M$4000,reg!$A$1:$M$4000),7,FALSE())))))), "9")</f>
        <v>9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 </v>
      </c>
      <c r="I38" s="40"/>
      <c r="J38" s="40"/>
      <c r="K38" s="40"/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14.15" hidden="false" customHeight="true" outlineLevel="0" collapsed="false">
      <c r="A39" s="33" t="n">
        <v>38</v>
      </c>
      <c r="B39" s="51"/>
      <c r="C39" s="40"/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 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 </v>
      </c>
      <c r="F39" s="54" t="str">
        <f aca="false">IF(LEN(C39)&gt;0, CONCATENATE(VLOOKUP(C39,IF(LEFT(C39,1)="A",cizi!$A$1:$M$4000,reg!$A$1:$M$4000),6,FALSE()),IF(VLOOKUP(C39,IF(LEFT(C39,1)="A",cizi!$A$1:$M$4000,reg!$A$1:$M$4000),5,FALSE())="t","M","Z"))," ")</f>
        <v> </v>
      </c>
      <c r="G39" s="54" t="str">
        <f aca="false">IF(LEN(C39)&gt;0, IF(ISERROR(FIND(" ",C39)), VLOOKUP(C39,IF(LEFT(C39,1)="A",cizi!$A$1:$M$4000,reg!$A$1:$M$4000),7,FALSE()),IF(OR(VLOOKUP(TRIM(LEFT(C39,FIND(" ",C39)-1)),IF(LEFT(C39,1)="A",cizi!$A$1:$M$4000,reg!$A$1:$M$4000),7,FALSE())=" MT",VLOOKUP(TRIM(MID(C39,FIND(" ",C39)+1,6)),IF(LEFT(C39,1)="A",cizi!$A$1:$M$4000,reg!$A$1:$M$4000),7,FALSE())=" MT"), " MT", IF(OR(VLOOKUP(TRIM(LEFT(C39,FIND(" ",C39)-1)),IF(LEFT(C39,1)="A",cizi!$A$1:$M$4000,reg!$A$1:$M$4000),7,FALSE())="",VLOOKUP(TRIM(MID(C39,FIND(" ",C39)+1,6)),IF(LEFT(C39,1)="A",cizi!$A$1:$M$4000,reg!$A$1:$M$4000),7,FALSE())=""), CONCATENATE(VLOOKUP(TRIM(LEFT(C39,FIND(" ",C39)-1)),IF(LEFT(C39,1)="A",cizi!$A$1:$M$4000,reg!$A$1:$M$4000),7,FALSE()), VLOOKUP(TRIM(MID(C39,FIND(" ",C39)+1,6)),IF(LEFT(C39,1)="A",cizi!$A$1:$M$4000,reg!$A$1:$M$4000),7,FALSE())), MIN(VALUE(VLOOKUP(TRIM(LEFT(C39,FIND(" ",C39)-1)),IF(LEFT(C39,1)="A",cizi!$A$1:$M$4000,reg!$A$1:$M$4000),7,FALSE())), VALUE(VLOOKUP(TRIM(MID(C39,FIND(" ",C39)+1,6)),IF(LEFT(C39,1)="A",cizi!$A$1:$M$4000,reg!$A$1:$M$4000),7,FALSE())))))), "9")</f>
        <v>9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 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14.15" hidden="false" customHeight="true" outlineLevel="0" collapsed="false">
      <c r="A40" s="33" t="n">
        <v>39</v>
      </c>
      <c r="B40" s="51"/>
      <c r="C40" s="40"/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 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 </v>
      </c>
      <c r="F40" s="54" t="str">
        <f aca="false">IF(LEN(C40)&gt;0, CONCATENATE(VLOOKUP(C40,IF(LEFT(C40,1)="A",cizi!$A$1:$M$4000,reg!$A$1:$M$4000),6,FALSE()),IF(VLOOKUP(C40,IF(LEFT(C40,1)="A",cizi!$A$1:$M$4000,reg!$A$1:$M$4000),5,FALSE())="t","M","Z"))," ")</f>
        <v> </v>
      </c>
      <c r="G40" s="54" t="str">
        <f aca="false">IF(LEN(C40)&gt;0, IF(ISERROR(FIND(" ",C40)), VLOOKUP(C40,IF(LEFT(C40,1)="A",cizi!$A$1:$M$4000,reg!$A$1:$M$4000),7,FALSE()),IF(OR(VLOOKUP(TRIM(LEFT(C40,FIND(" ",C40)-1)),IF(LEFT(C40,1)="A",cizi!$A$1:$M$4000,reg!$A$1:$M$4000),7,FALSE())=" MT",VLOOKUP(TRIM(MID(C40,FIND(" ",C40)+1,6)),IF(LEFT(C40,1)="A",cizi!$A$1:$M$4000,reg!$A$1:$M$4000),7,FALSE())=" MT"), " MT", IF(OR(VLOOKUP(TRIM(LEFT(C40,FIND(" ",C40)-1)),IF(LEFT(C40,1)="A",cizi!$A$1:$M$4000,reg!$A$1:$M$4000),7,FALSE())="",VLOOKUP(TRIM(MID(C40,FIND(" ",C40)+1,6)),IF(LEFT(C40,1)="A",cizi!$A$1:$M$4000,reg!$A$1:$M$4000),7,FALSE())=""), CONCATENATE(VLOOKUP(TRIM(LEFT(C40,FIND(" ",C40)-1)),IF(LEFT(C40,1)="A",cizi!$A$1:$M$4000,reg!$A$1:$M$4000),7,FALSE()), VLOOKUP(TRIM(MID(C40,FIND(" ",C40)+1,6)),IF(LEFT(C40,1)="A",cizi!$A$1:$M$4000,reg!$A$1:$M$4000),7,FALSE())), MIN(VALUE(VLOOKUP(TRIM(LEFT(C40,FIND(" ",C40)-1)),IF(LEFT(C40,1)="A",cizi!$A$1:$M$4000,reg!$A$1:$M$4000),7,FALSE())), VALUE(VLOOKUP(TRIM(MID(C40,FIND(" ",C40)+1,6)),IF(LEFT(C40,1)="A",cizi!$A$1:$M$4000,reg!$A$1:$M$4000),7,FALSE())))))), "9")</f>
        <v>9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 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14.15" hidden="false" customHeight="true" outlineLevel="0" collapsed="false">
      <c r="A41" s="33" t="n">
        <v>40</v>
      </c>
      <c r="B41" s="51"/>
      <c r="C41" s="40"/>
      <c r="D41" s="53" t="str">
        <f aca="false">IF(LEN(C41)&gt;0, IF(ISERROR(FIND(" ",C41)), LEFT(CONCATENATE(UPPER(TRIM(VLOOKUP(C41,IF(LEFT(C41,1)="A",cizi!$A$1:$M$4000,reg!$A$1:$M$4000),2,FALSE())))," ",TRIM(VLOOKUP(C41,IF(LEFT(C41,1)="A",cizi!$A$1:$M$4000,reg!$A$1:$M$4000),3,FALSE()))),25),CONCATENATE(LEFT(CONCATENATE(UPPER(TRIM(VLOOKUP(TRIM(LEFT(C41,FIND(" ",C41,1)-1)),IF(LEFT(C41,1)="A",cizi!$A$1:$M$4000,reg!$A$1:$M$4000),2,FALSE())))," ",TRIM(VLOOKUP(TRIM(LEFT(C41,FIND(" ",C41,1)-1)),IF(LEFT(C41,1)="A",cizi!$A$1:$M$4000,reg!$A$1:$M$4000),3,FALSE())),"                               "),25),CHAR(10),LEFT(CONCATENATE(UPPER(TRIM(VLOOKUP(TRIM(MID(C41,FIND(" ",C41,1)+1,6)),IF(LEFT(C41,1)="A",cizi!$A$1:$M$4000,reg!$A$1:$M$4000),2,FALSE())))," ",TRIM(VLOOKUP(TRIM(MID(C41,FIND(" ",C41,1)+1,6)),IF(LEFT(C41,1)="A",cizi!$A$1:$M$4000,reg!$A$1:$M$4000),3,FALSE())),"                               "),25)))," ")</f>
        <v> </v>
      </c>
      <c r="E41" s="54" t="str">
        <f aca="false">IF(LEN(C41)&gt;0, IF(ISERROR(FIND(" ",C41)), VLOOKUP(C41,IF(LEFT(C41,1)="A",cizi!$A$1:$M$4000,reg!$A$1:$M$4000),4,FALSE()),CONCATENATE(VLOOKUP(TRIM(LEFT(C41,FIND(" ",C41)-1)),IF(LEFT(C41,1)="A",cizi!$A$1:$M$4000,reg!$A$1:$M$4000),4,FALSE())," ",CHAR(10),VLOOKUP(TRIM(MID(C41,FIND(" ",C41)+1,6)),IF(LEFT(C41,1)="A",cizi!$A$1:$M$4000,reg!$A$1:$M$4000),4,FALSE())," "))," ")</f>
        <v> </v>
      </c>
      <c r="F41" s="54" t="str">
        <f aca="false">IF(LEN(C41)&gt;0, CONCATENATE(VLOOKUP(C41,IF(LEFT(C41,1)="A",cizi!$A$1:$M$4000,reg!$A$1:$M$4000),6,FALSE()),IF(VLOOKUP(C41,IF(LEFT(C41,1)="A",cizi!$A$1:$M$4000,reg!$A$1:$M$4000),5,FALSE())="t","M","Z"))," ")</f>
        <v> </v>
      </c>
      <c r="G41" s="54" t="str">
        <f aca="false">IF(LEN(C41)&gt;0, IF(ISERROR(FIND(" ",C41)), VLOOKUP(C41,IF(LEFT(C41,1)="A",cizi!$A$1:$M$4000,reg!$A$1:$M$4000),7,FALSE()),IF(OR(VLOOKUP(TRIM(LEFT(C41,FIND(" ",C41)-1)),IF(LEFT(C41,1)="A",cizi!$A$1:$M$4000,reg!$A$1:$M$4000),7,FALSE())=" MT",VLOOKUP(TRIM(MID(C41,FIND(" ",C41)+1,6)),IF(LEFT(C41,1)="A",cizi!$A$1:$M$4000,reg!$A$1:$M$4000),7,FALSE())=" MT"), " MT", IF(OR(VLOOKUP(TRIM(LEFT(C41,FIND(" ",C41)-1)),IF(LEFT(C41,1)="A",cizi!$A$1:$M$4000,reg!$A$1:$M$4000),7,FALSE())="",VLOOKUP(TRIM(MID(C41,FIND(" ",C41)+1,6)),IF(LEFT(C41,1)="A",cizi!$A$1:$M$4000,reg!$A$1:$M$4000),7,FALSE())=""), CONCATENATE(VLOOKUP(TRIM(LEFT(C41,FIND(" ",C41)-1)),IF(LEFT(C41,1)="A",cizi!$A$1:$M$4000,reg!$A$1:$M$4000),7,FALSE()), VLOOKUP(TRIM(MID(C41,FIND(" ",C41)+1,6)),IF(LEFT(C41,1)="A",cizi!$A$1:$M$4000,reg!$A$1:$M$4000),7,FALSE())), MIN(VALUE(VLOOKUP(TRIM(LEFT(C41,FIND(" ",C41)-1)),IF(LEFT(C41,1)="A",cizi!$A$1:$M$4000,reg!$A$1:$M$4000),7,FALSE())), VALUE(VLOOKUP(TRIM(MID(C41,FIND(" ",C41)+1,6)),IF(LEFT(C41,1)="A",cizi!$A$1:$M$4000,reg!$A$1:$M$4000),7,FALSE())))))), "9")</f>
        <v>9</v>
      </c>
      <c r="H41" s="53" t="str">
        <f aca="false">IF(LEN(C41)&gt;0, IF(ISERROR(FIND(" ",C41)), VLOOKUP(C41,IF(LEFT(C41,1)="A",cizi!$A$1:$M$4000,reg!$A$1:$M$4000),13,FALSE()),IF(EXACT(VLOOKUP(TRIM(LEFT(C41,FIND(" ",C41)-1)),IF(LEFT(C41,1)="A",cizi!$A$1:$M$4000,reg!$A$1:$M$4000),13,FALSE()), VLOOKUP(TRIM(MID(C41,FIND(" ",C41)+1,6)),IF(LEFT(C41,1)="A",cizi!$A$1:$M$4000,reg!$A$1:$M$4000),13,FALSE())), VLOOKUP(TRIM(LEFT(C41,FIND(" ",C41)-1)),IF(LEFT(C41,1)="A",cizi!$A$1:$M$4000,reg!$A$1:$M$4000),13,FALSE()), CONCATENATE(VLOOKUP(TRIM(LEFT(C41,FIND(" ",C41)-1)),IF(LEFT(C41,1)="A",cizi!$A$1:$M$4000,reg!$A$1:$M$4000),13,FALSE()),CHAR(10),VLOOKUP(TRIM(MID(C41,FIND(" ",C41)+1,6)),IF(LEFT(C41,1)="A",cizi!$A$1:$M$4000,reg!$A$1:$M$4000),13,FALSE()))))," ")</f>
        <v> </v>
      </c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14.15" hidden="false" customHeight="true" outlineLevel="0" collapsed="false">
      <c r="A42" s="33" t="n">
        <v>41</v>
      </c>
      <c r="B42" s="51"/>
      <c r="C42" s="40"/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 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 </v>
      </c>
      <c r="F42" s="54" t="str">
        <f aca="false">IF(LEN(C42)&gt;0, CONCATENATE(VLOOKUP(C42,IF(LEFT(C42,1)="A",cizi!$A$1:$M$4000,reg!$A$1:$M$4000),6,FALSE()),IF(VLOOKUP(C42,IF(LEFT(C42,1)="A",cizi!$A$1:$M$4000,reg!$A$1:$M$4000),5,FALSE())="t","M","Z"))," ")</f>
        <v> </v>
      </c>
      <c r="G42" s="54" t="str">
        <f aca="false">IF(LEN(C42)&gt;0, IF(ISERROR(FIND(" ",C42)), VLOOKUP(C42,IF(LEFT(C42,1)="A",cizi!$A$1:$M$4000,reg!$A$1:$M$4000),7,FALSE()),IF(OR(VLOOKUP(TRIM(LEFT(C42,FIND(" ",C42)-1)),IF(LEFT(C42,1)="A",cizi!$A$1:$M$4000,reg!$A$1:$M$4000),7,FALSE())=" MT",VLOOKUP(TRIM(MID(C42,FIND(" ",C42)+1,6)),IF(LEFT(C42,1)="A",cizi!$A$1:$M$4000,reg!$A$1:$M$4000),7,FALSE())=" MT"), " MT", IF(OR(VLOOKUP(TRIM(LEFT(C42,FIND(" ",C42)-1)),IF(LEFT(C42,1)="A",cizi!$A$1:$M$4000,reg!$A$1:$M$4000),7,FALSE())="",VLOOKUP(TRIM(MID(C42,FIND(" ",C42)+1,6)),IF(LEFT(C42,1)="A",cizi!$A$1:$M$4000,reg!$A$1:$M$4000),7,FALSE())=""), CONCATENATE(VLOOKUP(TRIM(LEFT(C42,FIND(" ",C42)-1)),IF(LEFT(C42,1)="A",cizi!$A$1:$M$4000,reg!$A$1:$M$4000),7,FALSE()), VLOOKUP(TRIM(MID(C42,FIND(" ",C42)+1,6)),IF(LEFT(C42,1)="A",cizi!$A$1:$M$4000,reg!$A$1:$M$4000),7,FALSE())), MIN(VALUE(VLOOKUP(TRIM(LEFT(C42,FIND(" ",C42)-1)),IF(LEFT(C42,1)="A",cizi!$A$1:$M$4000,reg!$A$1:$M$4000),7,FALSE())), VALUE(VLOOKUP(TRIM(MID(C42,FIND(" ",C42)+1,6)),IF(LEFT(C42,1)="A",cizi!$A$1:$M$4000,reg!$A$1:$M$4000),7,FALSE())))))), "9")</f>
        <v>9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 </v>
      </c>
      <c r="I42" s="40"/>
      <c r="J42" s="40"/>
      <c r="K42" s="40"/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14.15" hidden="false" customHeight="true" outlineLevel="0" collapsed="false">
      <c r="A43" s="33" t="n">
        <v>42</v>
      </c>
      <c r="B43" s="51"/>
      <c r="C43" s="40"/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 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 </v>
      </c>
      <c r="F43" s="54" t="str">
        <f aca="false">IF(LEN(C43)&gt;0, CONCATENATE(VLOOKUP(C43,IF(LEFT(C43,1)="A",cizi!$A$1:$M$4000,reg!$A$1:$M$4000),6,FALSE()),IF(VLOOKUP(C43,IF(LEFT(C43,1)="A",cizi!$A$1:$M$4000,reg!$A$1:$M$4000),5,FALSE())="t","M","Z"))," ")</f>
        <v> </v>
      </c>
      <c r="G43" s="54" t="str">
        <f aca="false">IF(LEN(C43)&gt;0, IF(ISERROR(FIND(" ",C43)), VLOOKUP(C43,IF(LEFT(C43,1)="A",cizi!$A$1:$M$4000,reg!$A$1:$M$4000),7,FALSE()),IF(OR(VLOOKUP(TRIM(LEFT(C43,FIND(" ",C43)-1)),IF(LEFT(C43,1)="A",cizi!$A$1:$M$4000,reg!$A$1:$M$4000),7,FALSE())=" MT",VLOOKUP(TRIM(MID(C43,FIND(" ",C43)+1,6)),IF(LEFT(C43,1)="A",cizi!$A$1:$M$4000,reg!$A$1:$M$4000),7,FALSE())=" MT"), " MT", IF(OR(VLOOKUP(TRIM(LEFT(C43,FIND(" ",C43)-1)),IF(LEFT(C43,1)="A",cizi!$A$1:$M$4000,reg!$A$1:$M$4000),7,FALSE())="",VLOOKUP(TRIM(MID(C43,FIND(" ",C43)+1,6)),IF(LEFT(C43,1)="A",cizi!$A$1:$M$4000,reg!$A$1:$M$4000),7,FALSE())=""), CONCATENATE(VLOOKUP(TRIM(LEFT(C43,FIND(" ",C43)-1)),IF(LEFT(C43,1)="A",cizi!$A$1:$M$4000,reg!$A$1:$M$4000),7,FALSE()), VLOOKUP(TRIM(MID(C43,FIND(" ",C43)+1,6)),IF(LEFT(C43,1)="A",cizi!$A$1:$M$4000,reg!$A$1:$M$4000),7,FALSE())), MIN(VALUE(VLOOKUP(TRIM(LEFT(C43,FIND(" ",C43)-1)),IF(LEFT(C43,1)="A",cizi!$A$1:$M$4000,reg!$A$1:$M$4000),7,FALSE())), VALUE(VLOOKUP(TRIM(MID(C43,FIND(" ",C43)+1,6)),IF(LEFT(C43,1)="A",cizi!$A$1:$M$4000,reg!$A$1:$M$4000),7,FALSE())))))), "9")</f>
        <v>9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 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14.15" hidden="false" customHeight="true" outlineLevel="0" collapsed="false">
      <c r="A44" s="33" t="n">
        <v>43</v>
      </c>
      <c r="B44" s="51"/>
      <c r="C44" s="40"/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 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 </v>
      </c>
      <c r="F44" s="54" t="str">
        <f aca="false">IF(LEN(C44)&gt;0, CONCATENATE(VLOOKUP(C44,IF(LEFT(C44,1)="A",cizi!$A$1:$M$4000,reg!$A$1:$M$4000),6,FALSE()),IF(VLOOKUP(C44,IF(LEFT(C44,1)="A",cizi!$A$1:$M$4000,reg!$A$1:$M$4000),5,FALSE())="t","M","Z"))," ")</f>
        <v> </v>
      </c>
      <c r="G44" s="54" t="str">
        <f aca="false">IF(LEN(C44)&gt;0, IF(ISERROR(FIND(" ",C44)), VLOOKUP(C44,IF(LEFT(C44,1)="A",cizi!$A$1:$M$4000,reg!$A$1:$M$4000),7,FALSE()),IF(OR(VLOOKUP(TRIM(LEFT(C44,FIND(" ",C44)-1)),IF(LEFT(C44,1)="A",cizi!$A$1:$M$4000,reg!$A$1:$M$4000),7,FALSE())=" MT",VLOOKUP(TRIM(MID(C44,FIND(" ",C44)+1,6)),IF(LEFT(C44,1)="A",cizi!$A$1:$M$4000,reg!$A$1:$M$4000),7,FALSE())=" MT"), " MT", IF(OR(VLOOKUP(TRIM(LEFT(C44,FIND(" ",C44)-1)),IF(LEFT(C44,1)="A",cizi!$A$1:$M$4000,reg!$A$1:$M$4000),7,FALSE())="",VLOOKUP(TRIM(MID(C44,FIND(" ",C44)+1,6)),IF(LEFT(C44,1)="A",cizi!$A$1:$M$4000,reg!$A$1:$M$4000),7,FALSE())=""), CONCATENATE(VLOOKUP(TRIM(LEFT(C44,FIND(" ",C44)-1)),IF(LEFT(C44,1)="A",cizi!$A$1:$M$4000,reg!$A$1:$M$4000),7,FALSE()), VLOOKUP(TRIM(MID(C44,FIND(" ",C44)+1,6)),IF(LEFT(C44,1)="A",cizi!$A$1:$M$4000,reg!$A$1:$M$4000),7,FALSE())), MIN(VALUE(VLOOKUP(TRIM(LEFT(C44,FIND(" ",C44)-1)),IF(LEFT(C44,1)="A",cizi!$A$1:$M$4000,reg!$A$1:$M$4000),7,FALSE())), VALUE(VLOOKUP(TRIM(MID(C44,FIND(" ",C44)+1,6)),IF(LEFT(C44,1)="A",cizi!$A$1:$M$4000,reg!$A$1:$M$4000),7,FALSE())))))), "9")</f>
        <v>9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 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14.15" hidden="false" customHeight="true" outlineLevel="0" collapsed="false">
      <c r="A45" s="33" t="n">
        <v>44</v>
      </c>
      <c r="B45" s="51"/>
      <c r="C45" s="40"/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 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 </v>
      </c>
      <c r="F45" s="54" t="str">
        <f aca="false">IF(LEN(C45)&gt;0, CONCATENATE(VLOOKUP(C45,IF(LEFT(C45,1)="A",cizi!$A$1:$M$4000,reg!$A$1:$M$4000),6,FALSE()),IF(VLOOKUP(C45,IF(LEFT(C45,1)="A",cizi!$A$1:$M$4000,reg!$A$1:$M$4000),5,FALSE())="t","M","Z"))," ")</f>
        <v> </v>
      </c>
      <c r="G45" s="54" t="str">
        <f aca="false">IF(LEN(C45)&gt;0, IF(ISERROR(FIND(" ",C45)), VLOOKUP(C45,IF(LEFT(C45,1)="A",cizi!$A$1:$M$4000,reg!$A$1:$M$4000),7,FALSE()),IF(OR(VLOOKUP(TRIM(LEFT(C45,FIND(" ",C45)-1)),IF(LEFT(C45,1)="A",cizi!$A$1:$M$4000,reg!$A$1:$M$4000),7,FALSE())=" MT",VLOOKUP(TRIM(MID(C45,FIND(" ",C45)+1,6)),IF(LEFT(C45,1)="A",cizi!$A$1:$M$4000,reg!$A$1:$M$4000),7,FALSE())=" MT"), " MT", IF(OR(VLOOKUP(TRIM(LEFT(C45,FIND(" ",C45)-1)),IF(LEFT(C45,1)="A",cizi!$A$1:$M$4000,reg!$A$1:$M$4000),7,FALSE())="",VLOOKUP(TRIM(MID(C45,FIND(" ",C45)+1,6)),IF(LEFT(C45,1)="A",cizi!$A$1:$M$4000,reg!$A$1:$M$4000),7,FALSE())=""), CONCATENATE(VLOOKUP(TRIM(LEFT(C45,FIND(" ",C45)-1)),IF(LEFT(C45,1)="A",cizi!$A$1:$M$4000,reg!$A$1:$M$4000),7,FALSE()), VLOOKUP(TRIM(MID(C45,FIND(" ",C45)+1,6)),IF(LEFT(C45,1)="A",cizi!$A$1:$M$4000,reg!$A$1:$M$4000),7,FALSE())), MIN(VALUE(VLOOKUP(TRIM(LEFT(C45,FIND(" ",C45)-1)),IF(LEFT(C45,1)="A",cizi!$A$1:$M$4000,reg!$A$1:$M$4000),7,FALSE())), VALUE(VLOOKUP(TRIM(MID(C45,FIND(" ",C45)+1,6)),IF(LEFT(C45,1)="A",cizi!$A$1:$M$4000,reg!$A$1:$M$4000),7,FALSE())))))), "9")</f>
        <v>9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 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14.15" hidden="false" customHeight="true" outlineLevel="0" collapsed="false">
      <c r="A46" s="33" t="n">
        <v>45</v>
      </c>
      <c r="B46" s="51"/>
      <c r="C46" s="40"/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 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 </v>
      </c>
      <c r="F46" s="54" t="str">
        <f aca="false">IF(LEN(C46)&gt;0, CONCATENATE(VLOOKUP(C46,IF(LEFT(C46,1)="A",cizi!$A$1:$M$4000,reg!$A$1:$M$4000),6,FALSE()),IF(VLOOKUP(C46,IF(LEFT(C46,1)="A",cizi!$A$1:$M$4000,reg!$A$1:$M$4000),5,FALSE())="t","M","Z"))," ")</f>
        <v> </v>
      </c>
      <c r="G46" s="54" t="str">
        <f aca="false">IF(LEN(C46)&gt;0, IF(ISERROR(FIND(" ",C46)), VLOOKUP(C46,IF(LEFT(C46,1)="A",cizi!$A$1:$M$4000,reg!$A$1:$M$4000),7,FALSE()),IF(OR(VLOOKUP(TRIM(LEFT(C46,FIND(" ",C46)-1)),IF(LEFT(C46,1)="A",cizi!$A$1:$M$4000,reg!$A$1:$M$4000),7,FALSE())=" MT",VLOOKUP(TRIM(MID(C46,FIND(" ",C46)+1,6)),IF(LEFT(C46,1)="A",cizi!$A$1:$M$4000,reg!$A$1:$M$4000),7,FALSE())=" MT"), " MT", IF(OR(VLOOKUP(TRIM(LEFT(C46,FIND(" ",C46)-1)),IF(LEFT(C46,1)="A",cizi!$A$1:$M$4000,reg!$A$1:$M$4000),7,FALSE())="",VLOOKUP(TRIM(MID(C46,FIND(" ",C46)+1,6)),IF(LEFT(C46,1)="A",cizi!$A$1:$M$4000,reg!$A$1:$M$4000),7,FALSE())=""), CONCATENATE(VLOOKUP(TRIM(LEFT(C46,FIND(" ",C46)-1)),IF(LEFT(C46,1)="A",cizi!$A$1:$M$4000,reg!$A$1:$M$4000),7,FALSE()), VLOOKUP(TRIM(MID(C46,FIND(" ",C46)+1,6)),IF(LEFT(C46,1)="A",cizi!$A$1:$M$4000,reg!$A$1:$M$4000),7,FALSE())), MIN(VALUE(VLOOKUP(TRIM(LEFT(C46,FIND(" ",C46)-1)),IF(LEFT(C46,1)="A",cizi!$A$1:$M$4000,reg!$A$1:$M$4000),7,FALSE())), VALUE(VLOOKUP(TRIM(MID(C46,FIND(" ",C46)+1,6)),IF(LEFT(C46,1)="A",cizi!$A$1:$M$4000,reg!$A$1:$M$4000),7,FALSE())))))), "9")</f>
        <v>9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 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14.15" hidden="false" customHeight="true" outlineLevel="0" collapsed="false">
      <c r="A47" s="33" t="n">
        <v>46</v>
      </c>
      <c r="B47" s="51"/>
      <c r="C47" s="40"/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 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 </v>
      </c>
      <c r="F47" s="54" t="str">
        <f aca="false">IF(LEN(C47)&gt;0, CONCATENATE(VLOOKUP(C47,IF(LEFT(C47,1)="A",cizi!$A$1:$M$4000,reg!$A$1:$M$4000),6,FALSE()),IF(VLOOKUP(C47,IF(LEFT(C47,1)="A",cizi!$A$1:$M$4000,reg!$A$1:$M$4000),5,FALSE())="t","M","Z"))," ")</f>
        <v> </v>
      </c>
      <c r="G47" s="54" t="str">
        <f aca="false">IF(LEN(C47)&gt;0, IF(ISERROR(FIND(" ",C47)), VLOOKUP(C47,IF(LEFT(C47,1)="A",cizi!$A$1:$M$4000,reg!$A$1:$M$4000),7,FALSE()),IF(OR(VLOOKUP(TRIM(LEFT(C47,FIND(" ",C47)-1)),IF(LEFT(C47,1)="A",cizi!$A$1:$M$4000,reg!$A$1:$M$4000),7,FALSE())=" MT",VLOOKUP(TRIM(MID(C47,FIND(" ",C47)+1,6)),IF(LEFT(C47,1)="A",cizi!$A$1:$M$4000,reg!$A$1:$M$4000),7,FALSE())=" MT"), " MT", IF(OR(VLOOKUP(TRIM(LEFT(C47,FIND(" ",C47)-1)),IF(LEFT(C47,1)="A",cizi!$A$1:$M$4000,reg!$A$1:$M$4000),7,FALSE())="",VLOOKUP(TRIM(MID(C47,FIND(" ",C47)+1,6)),IF(LEFT(C47,1)="A",cizi!$A$1:$M$4000,reg!$A$1:$M$4000),7,FALSE())=""), CONCATENATE(VLOOKUP(TRIM(LEFT(C47,FIND(" ",C47)-1)),IF(LEFT(C47,1)="A",cizi!$A$1:$M$4000,reg!$A$1:$M$4000),7,FALSE()), VLOOKUP(TRIM(MID(C47,FIND(" ",C47)+1,6)),IF(LEFT(C47,1)="A",cizi!$A$1:$M$4000,reg!$A$1:$M$4000),7,FALSE())), MIN(VALUE(VLOOKUP(TRIM(LEFT(C47,FIND(" ",C47)-1)),IF(LEFT(C47,1)="A",cizi!$A$1:$M$4000,reg!$A$1:$M$4000),7,FALSE())), VALUE(VLOOKUP(TRIM(MID(C47,FIND(" ",C47)+1,6)),IF(LEFT(C47,1)="A",cizi!$A$1:$M$4000,reg!$A$1:$M$4000),7,FALSE())))))), "9")</f>
        <v>9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 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14.15" hidden="false" customHeight="true" outlineLevel="0" collapsed="false">
      <c r="A48" s="33" t="n">
        <v>47</v>
      </c>
      <c r="B48" s="51"/>
      <c r="C48" s="40"/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 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 </v>
      </c>
      <c r="F48" s="54" t="str">
        <f aca="false">IF(LEN(C48)&gt;0, CONCATENATE(VLOOKUP(C48,IF(LEFT(C48,1)="A",cizi!$A$1:$M$4000,reg!$A$1:$M$4000),6,FALSE()),IF(VLOOKUP(C48,IF(LEFT(C48,1)="A",cizi!$A$1:$M$4000,reg!$A$1:$M$4000),5,FALSE())="t","M","Z"))," ")</f>
        <v> </v>
      </c>
      <c r="G48" s="54" t="str">
        <f aca="false">IF(LEN(C48)&gt;0, IF(ISERROR(FIND(" ",C48)), VLOOKUP(C48,IF(LEFT(C48,1)="A",cizi!$A$1:$M$4000,reg!$A$1:$M$4000),7,FALSE()),IF(OR(VLOOKUP(TRIM(LEFT(C48,FIND(" ",C48)-1)),IF(LEFT(C48,1)="A",cizi!$A$1:$M$4000,reg!$A$1:$M$4000),7,FALSE())=" MT",VLOOKUP(TRIM(MID(C48,FIND(" ",C48)+1,6)),IF(LEFT(C48,1)="A",cizi!$A$1:$M$4000,reg!$A$1:$M$4000),7,FALSE())=" MT"), " MT", IF(OR(VLOOKUP(TRIM(LEFT(C48,FIND(" ",C48)-1)),IF(LEFT(C48,1)="A",cizi!$A$1:$M$4000,reg!$A$1:$M$4000),7,FALSE())="",VLOOKUP(TRIM(MID(C48,FIND(" ",C48)+1,6)),IF(LEFT(C48,1)="A",cizi!$A$1:$M$4000,reg!$A$1:$M$4000),7,FALSE())=""), CONCATENATE(VLOOKUP(TRIM(LEFT(C48,FIND(" ",C48)-1)),IF(LEFT(C48,1)="A",cizi!$A$1:$M$4000,reg!$A$1:$M$4000),7,FALSE()), VLOOKUP(TRIM(MID(C48,FIND(" ",C48)+1,6)),IF(LEFT(C48,1)="A",cizi!$A$1:$M$4000,reg!$A$1:$M$4000),7,FALSE())), MIN(VALUE(VLOOKUP(TRIM(LEFT(C48,FIND(" ",C48)-1)),IF(LEFT(C48,1)="A",cizi!$A$1:$M$4000,reg!$A$1:$M$4000),7,FALSE())), VALUE(VLOOKUP(TRIM(MID(C48,FIND(" ",C48)+1,6)),IF(LEFT(C48,1)="A",cizi!$A$1:$M$4000,reg!$A$1:$M$4000),7,FALSE())))))), "9")</f>
        <v>9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 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14.15" hidden="false" customHeight="true" outlineLevel="0" collapsed="false">
      <c r="A49" s="33" t="n">
        <v>48</v>
      </c>
      <c r="B49" s="51"/>
      <c r="C49" s="40"/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 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 </v>
      </c>
      <c r="F49" s="54" t="str">
        <f aca="false">IF(LEN(C49)&gt;0, CONCATENATE(VLOOKUP(C49,IF(LEFT(C49,1)="A",cizi!$A$1:$M$4000,reg!$A$1:$M$4000),6,FALSE()),IF(VLOOKUP(C49,IF(LEFT(C49,1)="A",cizi!$A$1:$M$4000,reg!$A$1:$M$4000),5,FALSE())="t","M","Z"))," ")</f>
        <v> </v>
      </c>
      <c r="G49" s="54" t="str">
        <f aca="false">IF(LEN(C49)&gt;0, IF(ISERROR(FIND(" ",C49)), VLOOKUP(C49,IF(LEFT(C49,1)="A",cizi!$A$1:$M$4000,reg!$A$1:$M$4000),7,FALSE()),IF(OR(VLOOKUP(TRIM(LEFT(C49,FIND(" ",C49)-1)),IF(LEFT(C49,1)="A",cizi!$A$1:$M$4000,reg!$A$1:$M$4000),7,FALSE())=" MT",VLOOKUP(TRIM(MID(C49,FIND(" ",C49)+1,6)),IF(LEFT(C49,1)="A",cizi!$A$1:$M$4000,reg!$A$1:$M$4000),7,FALSE())=" MT"), " MT", IF(OR(VLOOKUP(TRIM(LEFT(C49,FIND(" ",C49)-1)),IF(LEFT(C49,1)="A",cizi!$A$1:$M$4000,reg!$A$1:$M$4000),7,FALSE())="",VLOOKUP(TRIM(MID(C49,FIND(" ",C49)+1,6)),IF(LEFT(C49,1)="A",cizi!$A$1:$M$4000,reg!$A$1:$M$4000),7,FALSE())=""), CONCATENATE(VLOOKUP(TRIM(LEFT(C49,FIND(" ",C49)-1)),IF(LEFT(C49,1)="A",cizi!$A$1:$M$4000,reg!$A$1:$M$4000),7,FALSE()), VLOOKUP(TRIM(MID(C49,FIND(" ",C49)+1,6)),IF(LEFT(C49,1)="A",cizi!$A$1:$M$4000,reg!$A$1:$M$4000),7,FALSE())), MIN(VALUE(VLOOKUP(TRIM(LEFT(C49,FIND(" ",C49)-1)),IF(LEFT(C49,1)="A",cizi!$A$1:$M$4000,reg!$A$1:$M$4000),7,FALSE())), VALUE(VLOOKUP(TRIM(MID(C49,FIND(" ",C49)+1,6)),IF(LEFT(C49,1)="A",cizi!$A$1:$M$4000,reg!$A$1:$M$4000),7,FALSE())))))), "9")</f>
        <v>9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 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14.15" hidden="false" customHeight="true" outlineLevel="0" collapsed="false">
      <c r="A50" s="33" t="n">
        <v>49</v>
      </c>
      <c r="B50" s="51"/>
      <c r="C50" s="40"/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 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 </v>
      </c>
      <c r="F50" s="54" t="str">
        <f aca="false">IF(LEN(C50)&gt;0, CONCATENATE(VLOOKUP(C50,IF(LEFT(C50,1)="A",cizi!$A$1:$M$4000,reg!$A$1:$M$4000),6,FALSE()),IF(VLOOKUP(C50,IF(LEFT(C50,1)="A",cizi!$A$1:$M$4000,reg!$A$1:$M$4000),5,FALSE())="t","M","Z"))," ")</f>
        <v> </v>
      </c>
      <c r="G50" s="54" t="str">
        <f aca="false">IF(LEN(C50)&gt;0, IF(ISERROR(FIND(" ",C50)), VLOOKUP(C50,IF(LEFT(C50,1)="A",cizi!$A$1:$M$4000,reg!$A$1:$M$4000),7,FALSE()),IF(OR(VLOOKUP(TRIM(LEFT(C50,FIND(" ",C50)-1)),IF(LEFT(C50,1)="A",cizi!$A$1:$M$4000,reg!$A$1:$M$4000),7,FALSE())=" MT",VLOOKUP(TRIM(MID(C50,FIND(" ",C50)+1,6)),IF(LEFT(C50,1)="A",cizi!$A$1:$M$4000,reg!$A$1:$M$4000),7,FALSE())=" MT"), " MT", IF(OR(VLOOKUP(TRIM(LEFT(C50,FIND(" ",C50)-1)),IF(LEFT(C50,1)="A",cizi!$A$1:$M$4000,reg!$A$1:$M$4000),7,FALSE())="",VLOOKUP(TRIM(MID(C50,FIND(" ",C50)+1,6)),IF(LEFT(C50,1)="A",cizi!$A$1:$M$4000,reg!$A$1:$M$4000),7,FALSE())=""), CONCATENATE(VLOOKUP(TRIM(LEFT(C50,FIND(" ",C50)-1)),IF(LEFT(C50,1)="A",cizi!$A$1:$M$4000,reg!$A$1:$M$4000),7,FALSE()), VLOOKUP(TRIM(MID(C50,FIND(" ",C50)+1,6)),IF(LEFT(C50,1)="A",cizi!$A$1:$M$4000,reg!$A$1:$M$4000),7,FALSE())), MIN(VALUE(VLOOKUP(TRIM(LEFT(C50,FIND(" ",C50)-1)),IF(LEFT(C50,1)="A",cizi!$A$1:$M$4000,reg!$A$1:$M$4000),7,FALSE())), VALUE(VLOOKUP(TRIM(MID(C50,FIND(" ",C50)+1,6)),IF(LEFT(C50,1)="A",cizi!$A$1:$M$4000,reg!$A$1:$M$4000),7,FALSE())))))), "9")</f>
        <v>9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 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14.15" hidden="false" customHeight="true" outlineLevel="0" collapsed="false">
      <c r="A51" s="33" t="n">
        <v>50</v>
      </c>
      <c r="B51" s="51"/>
      <c r="C51" s="40"/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 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 </v>
      </c>
      <c r="F51" s="54" t="str">
        <f aca="false">IF(LEN(C51)&gt;0, CONCATENATE(VLOOKUP(C51,IF(LEFT(C51,1)="A",cizi!$A$1:$M$4000,reg!$A$1:$M$4000),6,FALSE()),IF(VLOOKUP(C51,IF(LEFT(C51,1)="A",cizi!$A$1:$M$4000,reg!$A$1:$M$4000),5,FALSE())="t","M","Z"))," ")</f>
        <v> </v>
      </c>
      <c r="G51" s="54" t="str">
        <f aca="false">IF(LEN(C51)&gt;0, IF(ISERROR(FIND(" ",C51)), VLOOKUP(C51,IF(LEFT(C51,1)="A",cizi!$A$1:$M$4000,reg!$A$1:$M$4000),7,FALSE()),IF(OR(VLOOKUP(TRIM(LEFT(C51,FIND(" ",C51)-1)),IF(LEFT(C51,1)="A",cizi!$A$1:$M$4000,reg!$A$1:$M$4000),7,FALSE())=" MT",VLOOKUP(TRIM(MID(C51,FIND(" ",C51)+1,6)),IF(LEFT(C51,1)="A",cizi!$A$1:$M$4000,reg!$A$1:$M$4000),7,FALSE())=" MT"), " MT", IF(OR(VLOOKUP(TRIM(LEFT(C51,FIND(" ",C51)-1)),IF(LEFT(C51,1)="A",cizi!$A$1:$M$4000,reg!$A$1:$M$4000),7,FALSE())="",VLOOKUP(TRIM(MID(C51,FIND(" ",C51)+1,6)),IF(LEFT(C51,1)="A",cizi!$A$1:$M$4000,reg!$A$1:$M$4000),7,FALSE())=""), CONCATENATE(VLOOKUP(TRIM(LEFT(C51,FIND(" ",C51)-1)),IF(LEFT(C51,1)="A",cizi!$A$1:$M$4000,reg!$A$1:$M$4000),7,FALSE()), VLOOKUP(TRIM(MID(C51,FIND(" ",C51)+1,6)),IF(LEFT(C51,1)="A",cizi!$A$1:$M$4000,reg!$A$1:$M$4000),7,FALSE())), MIN(VALUE(VLOOKUP(TRIM(LEFT(C51,FIND(" ",C51)-1)),IF(LEFT(C51,1)="A",cizi!$A$1:$M$4000,reg!$A$1:$M$4000),7,FALSE())), VALUE(VLOOKUP(TRIM(MID(C51,FIND(" ",C51)+1,6)),IF(LEFT(C51,1)="A",cizi!$A$1:$M$4000,reg!$A$1:$M$4000),7,FALSE())))))), "9")</f>
        <v>9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 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14.15" hidden="false" customHeight="true" outlineLevel="0" collapsed="false">
      <c r="A52" s="33" t="n">
        <v>51</v>
      </c>
      <c r="B52" s="51"/>
      <c r="C52" s="40"/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 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 </v>
      </c>
      <c r="F52" s="54" t="str">
        <f aca="false">IF(LEN(C52)&gt;0, CONCATENATE(VLOOKUP(C52,IF(LEFT(C52,1)="A",cizi!$A$1:$M$4000,reg!$A$1:$M$4000),6,FALSE()),IF(VLOOKUP(C52,IF(LEFT(C52,1)="A",cizi!$A$1:$M$4000,reg!$A$1:$M$4000),5,FALSE())="t","M","Z"))," ")</f>
        <v> </v>
      </c>
      <c r="G52" s="54" t="str">
        <f aca="false">IF(LEN(C52)&gt;0, IF(ISERROR(FIND(" ",C52)), VLOOKUP(C52,IF(LEFT(C52,1)="A",cizi!$A$1:$M$4000,reg!$A$1:$M$4000),7,FALSE()),IF(OR(VLOOKUP(TRIM(LEFT(C52,FIND(" ",C52)-1)),IF(LEFT(C52,1)="A",cizi!$A$1:$M$4000,reg!$A$1:$M$4000),7,FALSE())=" MT",VLOOKUP(TRIM(MID(C52,FIND(" ",C52)+1,6)),IF(LEFT(C52,1)="A",cizi!$A$1:$M$4000,reg!$A$1:$M$4000),7,FALSE())=" MT"), " MT", IF(OR(VLOOKUP(TRIM(LEFT(C52,FIND(" ",C52)-1)),IF(LEFT(C52,1)="A",cizi!$A$1:$M$4000,reg!$A$1:$M$4000),7,FALSE())="",VLOOKUP(TRIM(MID(C52,FIND(" ",C52)+1,6)),IF(LEFT(C52,1)="A",cizi!$A$1:$M$4000,reg!$A$1:$M$4000),7,FALSE())=""), CONCATENATE(VLOOKUP(TRIM(LEFT(C52,FIND(" ",C52)-1)),IF(LEFT(C52,1)="A",cizi!$A$1:$M$4000,reg!$A$1:$M$4000),7,FALSE()), VLOOKUP(TRIM(MID(C52,FIND(" ",C52)+1,6)),IF(LEFT(C52,1)="A",cizi!$A$1:$M$4000,reg!$A$1:$M$4000),7,FALSE())), MIN(VALUE(VLOOKUP(TRIM(LEFT(C52,FIND(" ",C52)-1)),IF(LEFT(C52,1)="A",cizi!$A$1:$M$4000,reg!$A$1:$M$4000),7,FALSE())), VALUE(VLOOKUP(TRIM(MID(C52,FIND(" ",C52)+1,6)),IF(LEFT(C52,1)="A",cizi!$A$1:$M$4000,reg!$A$1:$M$4000),7,FALSE())))))), "9")</f>
        <v>9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 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14.15" hidden="false" customHeight="true" outlineLevel="0" collapsed="false">
      <c r="A53" s="33" t="n">
        <v>52</v>
      </c>
      <c r="B53" s="51"/>
      <c r="C53" s="40"/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 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 </v>
      </c>
      <c r="F53" s="54" t="str">
        <f aca="false">IF(LEN(C53)&gt;0, CONCATENATE(VLOOKUP(C53,IF(LEFT(C53,1)="A",cizi!$A$1:$M$4000,reg!$A$1:$M$4000),6,FALSE()),IF(VLOOKUP(C53,IF(LEFT(C53,1)="A",cizi!$A$1:$M$4000,reg!$A$1:$M$4000),5,FALSE())="t","M","Z"))," ")</f>
        <v> </v>
      </c>
      <c r="G53" s="54" t="str">
        <f aca="false">IF(LEN(C53)&gt;0, IF(ISERROR(FIND(" ",C53)), VLOOKUP(C53,IF(LEFT(C53,1)="A",cizi!$A$1:$M$4000,reg!$A$1:$M$4000),7,FALSE()),IF(OR(VLOOKUP(TRIM(LEFT(C53,FIND(" ",C53)-1)),IF(LEFT(C53,1)="A",cizi!$A$1:$M$4000,reg!$A$1:$M$4000),7,FALSE())=" MT",VLOOKUP(TRIM(MID(C53,FIND(" ",C53)+1,6)),IF(LEFT(C53,1)="A",cizi!$A$1:$M$4000,reg!$A$1:$M$4000),7,FALSE())=" MT"), " MT", IF(OR(VLOOKUP(TRIM(LEFT(C53,FIND(" ",C53)-1)),IF(LEFT(C53,1)="A",cizi!$A$1:$M$4000,reg!$A$1:$M$4000),7,FALSE())="",VLOOKUP(TRIM(MID(C53,FIND(" ",C53)+1,6)),IF(LEFT(C53,1)="A",cizi!$A$1:$M$4000,reg!$A$1:$M$4000),7,FALSE())=""), CONCATENATE(VLOOKUP(TRIM(LEFT(C53,FIND(" ",C53)-1)),IF(LEFT(C53,1)="A",cizi!$A$1:$M$4000,reg!$A$1:$M$4000),7,FALSE()), VLOOKUP(TRIM(MID(C53,FIND(" ",C53)+1,6)),IF(LEFT(C53,1)="A",cizi!$A$1:$M$4000,reg!$A$1:$M$4000),7,FALSE())), MIN(VALUE(VLOOKUP(TRIM(LEFT(C53,FIND(" ",C53)-1)),IF(LEFT(C53,1)="A",cizi!$A$1:$M$4000,reg!$A$1:$M$4000),7,FALSE())), VALUE(VLOOKUP(TRIM(MID(C53,FIND(" ",C53)+1,6)),IF(LEFT(C53,1)="A",cizi!$A$1:$M$4000,reg!$A$1:$M$4000),7,FALSE())))))), "9")</f>
        <v>9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 </v>
      </c>
      <c r="I53" s="40"/>
      <c r="J53" s="40"/>
      <c r="K53" s="40"/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14.15" hidden="false" customHeight="true" outlineLevel="0" collapsed="false">
      <c r="A54" s="33" t="n">
        <v>53</v>
      </c>
      <c r="B54" s="51"/>
      <c r="C54" s="40"/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 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 </v>
      </c>
      <c r="F54" s="54" t="str">
        <f aca="false">IF(LEN(C54)&gt;0, CONCATENATE(VLOOKUP(C54,IF(LEFT(C54,1)="A",cizi!$A$1:$M$4000,reg!$A$1:$M$4000),6,FALSE()),IF(VLOOKUP(C54,IF(LEFT(C54,1)="A",cizi!$A$1:$M$4000,reg!$A$1:$M$4000),5,FALSE())="t","M","Z"))," ")</f>
        <v> </v>
      </c>
      <c r="G54" s="54" t="str">
        <f aca="false">IF(LEN(C54)&gt;0, IF(ISERROR(FIND(" ",C54)), VLOOKUP(C54,IF(LEFT(C54,1)="A",cizi!$A$1:$M$4000,reg!$A$1:$M$4000),7,FALSE()),IF(OR(VLOOKUP(TRIM(LEFT(C54,FIND(" ",C54)-1)),IF(LEFT(C54,1)="A",cizi!$A$1:$M$4000,reg!$A$1:$M$4000),7,FALSE())=" MT",VLOOKUP(TRIM(MID(C54,FIND(" ",C54)+1,6)),IF(LEFT(C54,1)="A",cizi!$A$1:$M$4000,reg!$A$1:$M$4000),7,FALSE())=" MT"), " MT", IF(OR(VLOOKUP(TRIM(LEFT(C54,FIND(" ",C54)-1)),IF(LEFT(C54,1)="A",cizi!$A$1:$M$4000,reg!$A$1:$M$4000),7,FALSE())="",VLOOKUP(TRIM(MID(C54,FIND(" ",C54)+1,6)),IF(LEFT(C54,1)="A",cizi!$A$1:$M$4000,reg!$A$1:$M$4000),7,FALSE())=""), CONCATENATE(VLOOKUP(TRIM(LEFT(C54,FIND(" ",C54)-1)),IF(LEFT(C54,1)="A",cizi!$A$1:$M$4000,reg!$A$1:$M$4000),7,FALSE()), VLOOKUP(TRIM(MID(C54,FIND(" ",C54)+1,6)),IF(LEFT(C54,1)="A",cizi!$A$1:$M$4000,reg!$A$1:$M$4000),7,FALSE())), MIN(VALUE(VLOOKUP(TRIM(LEFT(C54,FIND(" ",C54)-1)),IF(LEFT(C54,1)="A",cizi!$A$1:$M$4000,reg!$A$1:$M$4000),7,FALSE())), VALUE(VLOOKUP(TRIM(MID(C54,FIND(" ",C54)+1,6)),IF(LEFT(C54,1)="A",cizi!$A$1:$M$4000,reg!$A$1:$M$4000),7,FALSE())))))), "9")</f>
        <v>9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 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14.15" hidden="false" customHeight="true" outlineLevel="0" collapsed="false">
      <c r="A55" s="33" t="n">
        <v>54</v>
      </c>
      <c r="B55" s="51"/>
      <c r="C55" s="40"/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 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 </v>
      </c>
      <c r="F55" s="54" t="str">
        <f aca="false">IF(LEN(C55)&gt;0, CONCATENATE(VLOOKUP(C55,IF(LEFT(C55,1)="A",cizi!$A$1:$M$4000,reg!$A$1:$M$4000),6,FALSE()),IF(VLOOKUP(C55,IF(LEFT(C55,1)="A",cizi!$A$1:$M$4000,reg!$A$1:$M$4000),5,FALSE())="t","M","Z"))," ")</f>
        <v> </v>
      </c>
      <c r="G55" s="54" t="str">
        <f aca="false">IF(LEN(C55)&gt;0, IF(ISERROR(FIND(" ",C55)), VLOOKUP(C55,IF(LEFT(C55,1)="A",cizi!$A$1:$M$4000,reg!$A$1:$M$4000),7,FALSE()),IF(OR(VLOOKUP(TRIM(LEFT(C55,FIND(" ",C55)-1)),IF(LEFT(C55,1)="A",cizi!$A$1:$M$4000,reg!$A$1:$M$4000),7,FALSE())=" MT",VLOOKUP(TRIM(MID(C55,FIND(" ",C55)+1,6)),IF(LEFT(C55,1)="A",cizi!$A$1:$M$4000,reg!$A$1:$M$4000),7,FALSE())=" MT"), " MT", IF(OR(VLOOKUP(TRIM(LEFT(C55,FIND(" ",C55)-1)),IF(LEFT(C55,1)="A",cizi!$A$1:$M$4000,reg!$A$1:$M$4000),7,FALSE())="",VLOOKUP(TRIM(MID(C55,FIND(" ",C55)+1,6)),IF(LEFT(C55,1)="A",cizi!$A$1:$M$4000,reg!$A$1:$M$4000),7,FALSE())=""), CONCATENATE(VLOOKUP(TRIM(LEFT(C55,FIND(" ",C55)-1)),IF(LEFT(C55,1)="A",cizi!$A$1:$M$4000,reg!$A$1:$M$4000),7,FALSE()), VLOOKUP(TRIM(MID(C55,FIND(" ",C55)+1,6)),IF(LEFT(C55,1)="A",cizi!$A$1:$M$4000,reg!$A$1:$M$4000),7,FALSE())), MIN(VALUE(VLOOKUP(TRIM(LEFT(C55,FIND(" ",C55)-1)),IF(LEFT(C55,1)="A",cizi!$A$1:$M$4000,reg!$A$1:$M$4000),7,FALSE())), VALUE(VLOOKUP(TRIM(MID(C55,FIND(" ",C55)+1,6)),IF(LEFT(C55,1)="A",cizi!$A$1:$M$4000,reg!$A$1:$M$4000),7,FALSE())))))), "9")</f>
        <v>9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 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14.15" hidden="false" customHeight="true" outlineLevel="0" collapsed="false">
      <c r="A56" s="33" t="n">
        <v>55</v>
      </c>
      <c r="B56" s="51"/>
      <c r="C56" s="40"/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 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 </v>
      </c>
      <c r="F56" s="54" t="str">
        <f aca="false">IF(LEN(C56)&gt;0, CONCATENATE(VLOOKUP(C56,IF(LEFT(C56,1)="A",cizi!$A$1:$M$4000,reg!$A$1:$M$4000),6,FALSE()),IF(VLOOKUP(C56,IF(LEFT(C56,1)="A",cizi!$A$1:$M$4000,reg!$A$1:$M$4000),5,FALSE())="t","M","Z"))," ")</f>
        <v> </v>
      </c>
      <c r="G56" s="54" t="str">
        <f aca="false">IF(LEN(C56)&gt;0, IF(ISERROR(FIND(" ",C56)), VLOOKUP(C56,IF(LEFT(C56,1)="A",cizi!$A$1:$M$4000,reg!$A$1:$M$4000),7,FALSE()),IF(OR(VLOOKUP(TRIM(LEFT(C56,FIND(" ",C56)-1)),IF(LEFT(C56,1)="A",cizi!$A$1:$M$4000,reg!$A$1:$M$4000),7,FALSE())=" MT",VLOOKUP(TRIM(MID(C56,FIND(" ",C56)+1,6)),IF(LEFT(C56,1)="A",cizi!$A$1:$M$4000,reg!$A$1:$M$4000),7,FALSE())=" MT"), " MT", IF(OR(VLOOKUP(TRIM(LEFT(C56,FIND(" ",C56)-1)),IF(LEFT(C56,1)="A",cizi!$A$1:$M$4000,reg!$A$1:$M$4000),7,FALSE())="",VLOOKUP(TRIM(MID(C56,FIND(" ",C56)+1,6)),IF(LEFT(C56,1)="A",cizi!$A$1:$M$4000,reg!$A$1:$M$4000),7,FALSE())=""), CONCATENATE(VLOOKUP(TRIM(LEFT(C56,FIND(" ",C56)-1)),IF(LEFT(C56,1)="A",cizi!$A$1:$M$4000,reg!$A$1:$M$4000),7,FALSE()), VLOOKUP(TRIM(MID(C56,FIND(" ",C56)+1,6)),IF(LEFT(C56,1)="A",cizi!$A$1:$M$4000,reg!$A$1:$M$4000),7,FALSE())), MIN(VALUE(VLOOKUP(TRIM(LEFT(C56,FIND(" ",C56)-1)),IF(LEFT(C56,1)="A",cizi!$A$1:$M$4000,reg!$A$1:$M$4000),7,FALSE())), VALUE(VLOOKUP(TRIM(MID(C56,FIND(" ",C56)+1,6)),IF(LEFT(C56,1)="A",cizi!$A$1:$M$4000,reg!$A$1:$M$4000),7,FALSE())))))), "9")</f>
        <v>9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 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14.15" hidden="false" customHeight="true" outlineLevel="0" collapsed="false">
      <c r="A57" s="33" t="n">
        <v>56</v>
      </c>
      <c r="B57" s="51"/>
      <c r="C57" s="40"/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 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 </v>
      </c>
      <c r="F57" s="54" t="str">
        <f aca="false">IF(LEN(C57)&gt;0, CONCATENATE(VLOOKUP(C57,IF(LEFT(C57,1)="A",cizi!$A$1:$M$4000,reg!$A$1:$M$4000),6,FALSE()),IF(VLOOKUP(C57,IF(LEFT(C57,1)="A",cizi!$A$1:$M$4000,reg!$A$1:$M$4000),5,FALSE())="t","M","Z"))," ")</f>
        <v> </v>
      </c>
      <c r="G57" s="54" t="str">
        <f aca="false">IF(LEN(C57)&gt;0, IF(ISERROR(FIND(" ",C57)), VLOOKUP(C57,IF(LEFT(C57,1)="A",cizi!$A$1:$M$4000,reg!$A$1:$M$4000),7,FALSE()),IF(OR(VLOOKUP(TRIM(LEFT(C57,FIND(" ",C57)-1)),IF(LEFT(C57,1)="A",cizi!$A$1:$M$4000,reg!$A$1:$M$4000),7,FALSE())=" MT",VLOOKUP(TRIM(MID(C57,FIND(" ",C57)+1,6)),IF(LEFT(C57,1)="A",cizi!$A$1:$M$4000,reg!$A$1:$M$4000),7,FALSE())=" MT"), " MT", IF(OR(VLOOKUP(TRIM(LEFT(C57,FIND(" ",C57)-1)),IF(LEFT(C57,1)="A",cizi!$A$1:$M$4000,reg!$A$1:$M$4000),7,FALSE())="",VLOOKUP(TRIM(MID(C57,FIND(" ",C57)+1,6)),IF(LEFT(C57,1)="A",cizi!$A$1:$M$4000,reg!$A$1:$M$4000),7,FALSE())=""), CONCATENATE(VLOOKUP(TRIM(LEFT(C57,FIND(" ",C57)-1)),IF(LEFT(C57,1)="A",cizi!$A$1:$M$4000,reg!$A$1:$M$4000),7,FALSE()), VLOOKUP(TRIM(MID(C57,FIND(" ",C57)+1,6)),IF(LEFT(C57,1)="A",cizi!$A$1:$M$4000,reg!$A$1:$M$4000),7,FALSE())), MIN(VALUE(VLOOKUP(TRIM(LEFT(C57,FIND(" ",C57)-1)),IF(LEFT(C57,1)="A",cizi!$A$1:$M$4000,reg!$A$1:$M$4000),7,FALSE())), VALUE(VLOOKUP(TRIM(MID(C57,FIND(" ",C57)+1,6)),IF(LEFT(C57,1)="A",cizi!$A$1:$M$4000,reg!$A$1:$M$4000),7,FALSE())))))), "9")</f>
        <v>9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 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14.15" hidden="false" customHeight="true" outlineLevel="0" collapsed="false">
      <c r="A58" s="33" t="n">
        <v>57</v>
      </c>
      <c r="B58" s="51"/>
      <c r="C58" s="40"/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 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 </v>
      </c>
      <c r="F58" s="54" t="str">
        <f aca="false">IF(LEN(C58)&gt;0, CONCATENATE(VLOOKUP(C58,IF(LEFT(C58,1)="A",cizi!$A$1:$M$4000,reg!$A$1:$M$4000),6,FALSE()),IF(VLOOKUP(C58,IF(LEFT(C58,1)="A",cizi!$A$1:$M$4000,reg!$A$1:$M$4000),5,FALSE())="t","M","Z"))," ")</f>
        <v> </v>
      </c>
      <c r="G58" s="54" t="str">
        <f aca="false">IF(LEN(C58)&gt;0, IF(ISERROR(FIND(" ",C58)), VLOOKUP(C58,IF(LEFT(C58,1)="A",cizi!$A$1:$M$4000,reg!$A$1:$M$4000),7,FALSE()),IF(OR(VLOOKUP(TRIM(LEFT(C58,FIND(" ",C58)-1)),IF(LEFT(C58,1)="A",cizi!$A$1:$M$4000,reg!$A$1:$M$4000),7,FALSE())=" MT",VLOOKUP(TRIM(MID(C58,FIND(" ",C58)+1,6)),IF(LEFT(C58,1)="A",cizi!$A$1:$M$4000,reg!$A$1:$M$4000),7,FALSE())=" MT"), " MT", IF(OR(VLOOKUP(TRIM(LEFT(C58,FIND(" ",C58)-1)),IF(LEFT(C58,1)="A",cizi!$A$1:$M$4000,reg!$A$1:$M$4000),7,FALSE())="",VLOOKUP(TRIM(MID(C58,FIND(" ",C58)+1,6)),IF(LEFT(C58,1)="A",cizi!$A$1:$M$4000,reg!$A$1:$M$4000),7,FALSE())=""), CONCATENATE(VLOOKUP(TRIM(LEFT(C58,FIND(" ",C58)-1)),IF(LEFT(C58,1)="A",cizi!$A$1:$M$4000,reg!$A$1:$M$4000),7,FALSE()), VLOOKUP(TRIM(MID(C58,FIND(" ",C58)+1,6)),IF(LEFT(C58,1)="A",cizi!$A$1:$M$4000,reg!$A$1:$M$4000),7,FALSE())), MIN(VALUE(VLOOKUP(TRIM(LEFT(C58,FIND(" ",C58)-1)),IF(LEFT(C58,1)="A",cizi!$A$1:$M$4000,reg!$A$1:$M$4000),7,FALSE())), VALUE(VLOOKUP(TRIM(MID(C58,FIND(" ",C58)+1,6)),IF(LEFT(C58,1)="A",cizi!$A$1:$M$4000,reg!$A$1:$M$4000),7,FALSE())))))), "9")</f>
        <v>9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 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14.15" hidden="false" customHeight="true" outlineLevel="0" collapsed="false">
      <c r="A59" s="33" t="n">
        <v>58</v>
      </c>
      <c r="B59" s="51"/>
      <c r="C59" s="40"/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 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 </v>
      </c>
      <c r="F59" s="54" t="str">
        <f aca="false">IF(LEN(C59)&gt;0, CONCATENATE(VLOOKUP(C59,IF(LEFT(C59,1)="A",cizi!$A$1:$M$4000,reg!$A$1:$M$4000),6,FALSE()),IF(VLOOKUP(C59,IF(LEFT(C59,1)="A",cizi!$A$1:$M$4000,reg!$A$1:$M$4000),5,FALSE())="t","M","Z"))," ")</f>
        <v> </v>
      </c>
      <c r="G59" s="54" t="str">
        <f aca="false">IF(LEN(C59)&gt;0, IF(ISERROR(FIND(" ",C59)), VLOOKUP(C59,IF(LEFT(C59,1)="A",cizi!$A$1:$M$4000,reg!$A$1:$M$4000),7,FALSE()),IF(OR(VLOOKUP(TRIM(LEFT(C59,FIND(" ",C59)-1)),IF(LEFT(C59,1)="A",cizi!$A$1:$M$4000,reg!$A$1:$M$4000),7,FALSE())=" MT",VLOOKUP(TRIM(MID(C59,FIND(" ",C59)+1,6)),IF(LEFT(C59,1)="A",cizi!$A$1:$M$4000,reg!$A$1:$M$4000),7,FALSE())=" MT"), " MT", IF(OR(VLOOKUP(TRIM(LEFT(C59,FIND(" ",C59)-1)),IF(LEFT(C59,1)="A",cizi!$A$1:$M$4000,reg!$A$1:$M$4000),7,FALSE())="",VLOOKUP(TRIM(MID(C59,FIND(" ",C59)+1,6)),IF(LEFT(C59,1)="A",cizi!$A$1:$M$4000,reg!$A$1:$M$4000),7,FALSE())=""), CONCATENATE(VLOOKUP(TRIM(LEFT(C59,FIND(" ",C59)-1)),IF(LEFT(C59,1)="A",cizi!$A$1:$M$4000,reg!$A$1:$M$4000),7,FALSE()), VLOOKUP(TRIM(MID(C59,FIND(" ",C59)+1,6)),IF(LEFT(C59,1)="A",cizi!$A$1:$M$4000,reg!$A$1:$M$4000),7,FALSE())), MIN(VALUE(VLOOKUP(TRIM(LEFT(C59,FIND(" ",C59)-1)),IF(LEFT(C59,1)="A",cizi!$A$1:$M$4000,reg!$A$1:$M$4000),7,FALSE())), VALUE(VLOOKUP(TRIM(MID(C59,FIND(" ",C59)+1,6)),IF(LEFT(C59,1)="A",cizi!$A$1:$M$4000,reg!$A$1:$M$4000),7,FALSE())))))), "9")</f>
        <v>9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 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14.15" hidden="false" customHeight="true" outlineLevel="0" collapsed="false">
      <c r="A60" s="33" t="n">
        <v>59</v>
      </c>
      <c r="B60" s="51"/>
      <c r="C60" s="40"/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 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 </v>
      </c>
      <c r="F60" s="54" t="str">
        <f aca="false">IF(LEN(C60)&gt;0, CONCATENATE(VLOOKUP(C60,IF(LEFT(C60,1)="A",cizi!$A$1:$M$4000,reg!$A$1:$M$4000),6,FALSE()),IF(VLOOKUP(C60,IF(LEFT(C60,1)="A",cizi!$A$1:$M$4000,reg!$A$1:$M$4000),5,FALSE())="t","M","Z"))," ")</f>
        <v> </v>
      </c>
      <c r="G60" s="54" t="str">
        <f aca="false">IF(LEN(C60)&gt;0, IF(ISERROR(FIND(" ",C60)), VLOOKUP(C60,IF(LEFT(C60,1)="A",cizi!$A$1:$M$4000,reg!$A$1:$M$4000),7,FALSE()),IF(OR(VLOOKUP(TRIM(LEFT(C60,FIND(" ",C60)-1)),IF(LEFT(C60,1)="A",cizi!$A$1:$M$4000,reg!$A$1:$M$4000),7,FALSE())=" MT",VLOOKUP(TRIM(MID(C60,FIND(" ",C60)+1,6)),IF(LEFT(C60,1)="A",cizi!$A$1:$M$4000,reg!$A$1:$M$4000),7,FALSE())=" MT"), " MT", IF(OR(VLOOKUP(TRIM(LEFT(C60,FIND(" ",C60)-1)),IF(LEFT(C60,1)="A",cizi!$A$1:$M$4000,reg!$A$1:$M$4000),7,FALSE())="",VLOOKUP(TRIM(MID(C60,FIND(" ",C60)+1,6)),IF(LEFT(C60,1)="A",cizi!$A$1:$M$4000,reg!$A$1:$M$4000),7,FALSE())=""), CONCATENATE(VLOOKUP(TRIM(LEFT(C60,FIND(" ",C60)-1)),IF(LEFT(C60,1)="A",cizi!$A$1:$M$4000,reg!$A$1:$M$4000),7,FALSE()), VLOOKUP(TRIM(MID(C60,FIND(" ",C60)+1,6)),IF(LEFT(C60,1)="A",cizi!$A$1:$M$4000,reg!$A$1:$M$4000),7,FALSE())), MIN(VALUE(VLOOKUP(TRIM(LEFT(C60,FIND(" ",C60)-1)),IF(LEFT(C60,1)="A",cizi!$A$1:$M$4000,reg!$A$1:$M$4000),7,FALSE())), VALUE(VLOOKUP(TRIM(MID(C60,FIND(" ",C60)+1,6)),IF(LEFT(C60,1)="A",cizi!$A$1:$M$4000,reg!$A$1:$M$4000),7,FALSE())))))), "9")</f>
        <v>9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 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14.15" hidden="false" customHeight="true" outlineLevel="0" collapsed="false">
      <c r="A61" s="33" t="n">
        <v>60</v>
      </c>
      <c r="B61" s="51"/>
      <c r="C61" s="40"/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 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 </v>
      </c>
      <c r="F61" s="54" t="str">
        <f aca="false">IF(LEN(C61)&gt;0, CONCATENATE(VLOOKUP(C61,IF(LEFT(C61,1)="A",cizi!$A$1:$M$4000,reg!$A$1:$M$4000),6,FALSE()),IF(VLOOKUP(C61,IF(LEFT(C61,1)="A",cizi!$A$1:$M$4000,reg!$A$1:$M$4000),5,FALSE())="t","M","Z"))," ")</f>
        <v> </v>
      </c>
      <c r="G61" s="54" t="str">
        <f aca="false">IF(LEN(C61)&gt;0, IF(ISERROR(FIND(" ",C61)), VLOOKUP(C61,IF(LEFT(C61,1)="A",cizi!$A$1:$M$4000,reg!$A$1:$M$4000),7,FALSE()),IF(OR(VLOOKUP(TRIM(LEFT(C61,FIND(" ",C61)-1)),IF(LEFT(C61,1)="A",cizi!$A$1:$M$4000,reg!$A$1:$M$4000),7,FALSE())=" MT",VLOOKUP(TRIM(MID(C61,FIND(" ",C61)+1,6)),IF(LEFT(C61,1)="A",cizi!$A$1:$M$4000,reg!$A$1:$M$4000),7,FALSE())=" MT"), " MT", IF(OR(VLOOKUP(TRIM(LEFT(C61,FIND(" ",C61)-1)),IF(LEFT(C61,1)="A",cizi!$A$1:$M$4000,reg!$A$1:$M$4000),7,FALSE())="",VLOOKUP(TRIM(MID(C61,FIND(" ",C61)+1,6)),IF(LEFT(C61,1)="A",cizi!$A$1:$M$4000,reg!$A$1:$M$4000),7,FALSE())=""), CONCATENATE(VLOOKUP(TRIM(LEFT(C61,FIND(" ",C61)-1)),IF(LEFT(C61,1)="A",cizi!$A$1:$M$4000,reg!$A$1:$M$4000),7,FALSE()), VLOOKUP(TRIM(MID(C61,FIND(" ",C61)+1,6)),IF(LEFT(C61,1)="A",cizi!$A$1:$M$4000,reg!$A$1:$M$4000),7,FALSE())), MIN(VALUE(VLOOKUP(TRIM(LEFT(C61,FIND(" ",C61)-1)),IF(LEFT(C61,1)="A",cizi!$A$1:$M$4000,reg!$A$1:$M$4000),7,FALSE())), VALUE(VLOOKUP(TRIM(MID(C61,FIND(" ",C61)+1,6)),IF(LEFT(C61,1)="A",cizi!$A$1:$M$4000,reg!$A$1:$M$4000),7,FALSE())))))), "9")</f>
        <v>9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 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14.15" hidden="false" customHeight="true" outlineLevel="0" collapsed="false">
      <c r="A62" s="33" t="n">
        <v>61</v>
      </c>
      <c r="B62" s="51"/>
      <c r="C62" s="40"/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 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 </v>
      </c>
      <c r="F62" s="54" t="str">
        <f aca="false">IF(LEN(C62)&gt;0, CONCATENATE(VLOOKUP(C62,IF(LEFT(C62,1)="A",cizi!$A$1:$M$4000,reg!$A$1:$M$4000),6,FALSE()),IF(VLOOKUP(C62,IF(LEFT(C62,1)="A",cizi!$A$1:$M$4000,reg!$A$1:$M$4000),5,FALSE())="t","M","Z"))," ")</f>
        <v> </v>
      </c>
      <c r="G62" s="54" t="str">
        <f aca="false">IF(LEN(C62)&gt;0, IF(ISERROR(FIND(" ",C62)), VLOOKUP(C62,IF(LEFT(C62,1)="A",cizi!$A$1:$M$4000,reg!$A$1:$M$4000),7,FALSE()),IF(OR(VLOOKUP(TRIM(LEFT(C62,FIND(" ",C62)-1)),IF(LEFT(C62,1)="A",cizi!$A$1:$M$4000,reg!$A$1:$M$4000),7,FALSE())=" MT",VLOOKUP(TRIM(MID(C62,FIND(" ",C62)+1,6)),IF(LEFT(C62,1)="A",cizi!$A$1:$M$4000,reg!$A$1:$M$4000),7,FALSE())=" MT"), " MT", IF(OR(VLOOKUP(TRIM(LEFT(C62,FIND(" ",C62)-1)),IF(LEFT(C62,1)="A",cizi!$A$1:$M$4000,reg!$A$1:$M$4000),7,FALSE())="",VLOOKUP(TRIM(MID(C62,FIND(" ",C62)+1,6)),IF(LEFT(C62,1)="A",cizi!$A$1:$M$4000,reg!$A$1:$M$4000),7,FALSE())=""), CONCATENATE(VLOOKUP(TRIM(LEFT(C62,FIND(" ",C62)-1)),IF(LEFT(C62,1)="A",cizi!$A$1:$M$4000,reg!$A$1:$M$4000),7,FALSE()), VLOOKUP(TRIM(MID(C62,FIND(" ",C62)+1,6)),IF(LEFT(C62,1)="A",cizi!$A$1:$M$4000,reg!$A$1:$M$4000),7,FALSE())), MIN(VALUE(VLOOKUP(TRIM(LEFT(C62,FIND(" ",C62)-1)),IF(LEFT(C62,1)="A",cizi!$A$1:$M$4000,reg!$A$1:$M$4000),7,FALSE())), VALUE(VLOOKUP(TRIM(MID(C62,FIND(" ",C62)+1,6)),IF(LEFT(C62,1)="A",cizi!$A$1:$M$4000,reg!$A$1:$M$4000),7,FALSE())))))), "9")</f>
        <v>9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 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14.15" hidden="false" customHeight="true" outlineLevel="0" collapsed="false">
      <c r="A63" s="33" t="n">
        <v>62</v>
      </c>
      <c r="B63" s="51"/>
      <c r="C63" s="40"/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 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 </v>
      </c>
      <c r="F63" s="54" t="str">
        <f aca="false">IF(LEN(C63)&gt;0, CONCATENATE(VLOOKUP(C63,IF(LEFT(C63,1)="A",cizi!$A$1:$M$4000,reg!$A$1:$M$4000),6,FALSE()),IF(VLOOKUP(C63,IF(LEFT(C63,1)="A",cizi!$A$1:$M$4000,reg!$A$1:$M$4000),5,FALSE())="t","M","Z"))," ")</f>
        <v> </v>
      </c>
      <c r="G63" s="54" t="str">
        <f aca="false">IF(LEN(C63)&gt;0, IF(ISERROR(FIND(" ",C63)), VLOOKUP(C63,IF(LEFT(C63,1)="A",cizi!$A$1:$M$4000,reg!$A$1:$M$4000),7,FALSE()),IF(OR(VLOOKUP(TRIM(LEFT(C63,FIND(" ",C63)-1)),IF(LEFT(C63,1)="A",cizi!$A$1:$M$4000,reg!$A$1:$M$4000),7,FALSE())=" MT",VLOOKUP(TRIM(MID(C63,FIND(" ",C63)+1,6)),IF(LEFT(C63,1)="A",cizi!$A$1:$M$4000,reg!$A$1:$M$4000),7,FALSE())=" MT"), " MT", IF(OR(VLOOKUP(TRIM(LEFT(C63,FIND(" ",C63)-1)),IF(LEFT(C63,1)="A",cizi!$A$1:$M$4000,reg!$A$1:$M$4000),7,FALSE())="",VLOOKUP(TRIM(MID(C63,FIND(" ",C63)+1,6)),IF(LEFT(C63,1)="A",cizi!$A$1:$M$4000,reg!$A$1:$M$4000),7,FALSE())=""), CONCATENATE(VLOOKUP(TRIM(LEFT(C63,FIND(" ",C63)-1)),IF(LEFT(C63,1)="A",cizi!$A$1:$M$4000,reg!$A$1:$M$4000),7,FALSE()), VLOOKUP(TRIM(MID(C63,FIND(" ",C63)+1,6)),IF(LEFT(C63,1)="A",cizi!$A$1:$M$4000,reg!$A$1:$M$4000),7,FALSE())), MIN(VALUE(VLOOKUP(TRIM(LEFT(C63,FIND(" ",C63)-1)),IF(LEFT(C63,1)="A",cizi!$A$1:$M$4000,reg!$A$1:$M$4000),7,FALSE())), VALUE(VLOOKUP(TRIM(MID(C63,FIND(" ",C63)+1,6)),IF(LEFT(C63,1)="A",cizi!$A$1:$M$4000,reg!$A$1:$M$4000),7,FALSE())))))), "9")</f>
        <v>9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 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14.15" hidden="false" customHeight="true" outlineLevel="0" collapsed="false">
      <c r="A64" s="33" t="n">
        <v>63</v>
      </c>
      <c r="B64" s="51"/>
      <c r="C64" s="40"/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 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 </v>
      </c>
      <c r="F64" s="54" t="str">
        <f aca="false">IF(LEN(C64)&gt;0, CONCATENATE(VLOOKUP(C64,IF(LEFT(C64,1)="A",cizi!$A$1:$M$4000,reg!$A$1:$M$4000),6,FALSE()),IF(VLOOKUP(C64,IF(LEFT(C64,1)="A",cizi!$A$1:$M$4000,reg!$A$1:$M$4000),5,FALSE())="t","M","Z"))," ")</f>
        <v> </v>
      </c>
      <c r="G64" s="54" t="str">
        <f aca="false">IF(LEN(C64)&gt;0, IF(ISERROR(FIND(" ",C64)), VLOOKUP(C64,IF(LEFT(C64,1)="A",cizi!$A$1:$M$4000,reg!$A$1:$M$4000),7,FALSE()),IF(OR(VLOOKUP(TRIM(LEFT(C64,FIND(" ",C64)-1)),IF(LEFT(C64,1)="A",cizi!$A$1:$M$4000,reg!$A$1:$M$4000),7,FALSE())=" MT",VLOOKUP(TRIM(MID(C64,FIND(" ",C64)+1,6)),IF(LEFT(C64,1)="A",cizi!$A$1:$M$4000,reg!$A$1:$M$4000),7,FALSE())=" MT"), " MT", IF(OR(VLOOKUP(TRIM(LEFT(C64,FIND(" ",C64)-1)),IF(LEFT(C64,1)="A",cizi!$A$1:$M$4000,reg!$A$1:$M$4000),7,FALSE())="",VLOOKUP(TRIM(MID(C64,FIND(" ",C64)+1,6)),IF(LEFT(C64,1)="A",cizi!$A$1:$M$4000,reg!$A$1:$M$4000),7,FALSE())=""), CONCATENATE(VLOOKUP(TRIM(LEFT(C64,FIND(" ",C64)-1)),IF(LEFT(C64,1)="A",cizi!$A$1:$M$4000,reg!$A$1:$M$4000),7,FALSE()), VLOOKUP(TRIM(MID(C64,FIND(" ",C64)+1,6)),IF(LEFT(C64,1)="A",cizi!$A$1:$M$4000,reg!$A$1:$M$4000),7,FALSE())), MIN(VALUE(VLOOKUP(TRIM(LEFT(C64,FIND(" ",C64)-1)),IF(LEFT(C64,1)="A",cizi!$A$1:$M$4000,reg!$A$1:$M$4000),7,FALSE())), VALUE(VLOOKUP(TRIM(MID(C64,FIND(" ",C64)+1,6)),IF(LEFT(C64,1)="A",cizi!$A$1:$M$4000,reg!$A$1:$M$4000),7,FALSE())))))), "9")</f>
        <v>9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 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14.15" hidden="false" customHeight="true" outlineLevel="0" collapsed="false">
      <c r="A65" s="33" t="n">
        <v>64</v>
      </c>
      <c r="B65" s="51"/>
      <c r="C65" s="40"/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 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 </v>
      </c>
      <c r="F65" s="54" t="str">
        <f aca="false">IF(LEN(C65)&gt;0, CONCATENATE(VLOOKUP(C65,IF(LEFT(C65,1)="A",cizi!$A$1:$M$4000,reg!$A$1:$M$4000),6,FALSE()),IF(VLOOKUP(C65,IF(LEFT(C65,1)="A",cizi!$A$1:$M$4000,reg!$A$1:$M$4000),5,FALSE())="t","M","Z"))," ")</f>
        <v> </v>
      </c>
      <c r="G65" s="54" t="str">
        <f aca="false">IF(LEN(C65)&gt;0, IF(ISERROR(FIND(" ",C65)), VLOOKUP(C65,IF(LEFT(C65,1)="A",cizi!$A$1:$M$4000,reg!$A$1:$M$4000),7,FALSE()),IF(OR(VLOOKUP(TRIM(LEFT(C65,FIND(" ",C65)-1)),IF(LEFT(C65,1)="A",cizi!$A$1:$M$4000,reg!$A$1:$M$4000),7,FALSE())=" MT",VLOOKUP(TRIM(MID(C65,FIND(" ",C65)+1,6)),IF(LEFT(C65,1)="A",cizi!$A$1:$M$4000,reg!$A$1:$M$4000),7,FALSE())=" MT"), " MT", IF(OR(VLOOKUP(TRIM(LEFT(C65,FIND(" ",C65)-1)),IF(LEFT(C65,1)="A",cizi!$A$1:$M$4000,reg!$A$1:$M$4000),7,FALSE())="",VLOOKUP(TRIM(MID(C65,FIND(" ",C65)+1,6)),IF(LEFT(C65,1)="A",cizi!$A$1:$M$4000,reg!$A$1:$M$4000),7,FALSE())=""), CONCATENATE(VLOOKUP(TRIM(LEFT(C65,FIND(" ",C65)-1)),IF(LEFT(C65,1)="A",cizi!$A$1:$M$4000,reg!$A$1:$M$4000),7,FALSE()), VLOOKUP(TRIM(MID(C65,FIND(" ",C65)+1,6)),IF(LEFT(C65,1)="A",cizi!$A$1:$M$4000,reg!$A$1:$M$4000),7,FALSE())), MIN(VALUE(VLOOKUP(TRIM(LEFT(C65,FIND(" ",C65)-1)),IF(LEFT(C65,1)="A",cizi!$A$1:$M$4000,reg!$A$1:$M$4000),7,FALSE())), VALUE(VLOOKUP(TRIM(MID(C65,FIND(" ",C65)+1,6)),IF(LEFT(C65,1)="A",cizi!$A$1:$M$4000,reg!$A$1:$M$4000),7,FALSE())))))), "9")</f>
        <v>9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 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14.15" hidden="false" customHeight="true" outlineLevel="0" collapsed="false">
      <c r="A66" s="33" t="n">
        <v>65</v>
      </c>
      <c r="B66" s="51"/>
      <c r="C66" s="40"/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 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 </v>
      </c>
      <c r="F66" s="54" t="str">
        <f aca="false">IF(LEN(C66)&gt;0, CONCATENATE(VLOOKUP(C66,IF(LEFT(C66,1)="A",cizi!$A$1:$M$4000,reg!$A$1:$M$4000),6,FALSE()),IF(VLOOKUP(C66,IF(LEFT(C66,1)="A",cizi!$A$1:$M$4000,reg!$A$1:$M$4000),5,FALSE())="t","M","Z"))," ")</f>
        <v> </v>
      </c>
      <c r="G66" s="54" t="str">
        <f aca="false">IF(LEN(C66)&gt;0, IF(ISERROR(FIND(" ",C66)), VLOOKUP(C66,IF(LEFT(C66,1)="A",cizi!$A$1:$M$4000,reg!$A$1:$M$4000),7,FALSE()),IF(OR(VLOOKUP(TRIM(LEFT(C66,FIND(" ",C66)-1)),IF(LEFT(C66,1)="A",cizi!$A$1:$M$4000,reg!$A$1:$M$4000),7,FALSE())=" MT",VLOOKUP(TRIM(MID(C66,FIND(" ",C66)+1,6)),IF(LEFT(C66,1)="A",cizi!$A$1:$M$4000,reg!$A$1:$M$4000),7,FALSE())=" MT"), " MT", IF(OR(VLOOKUP(TRIM(LEFT(C66,FIND(" ",C66)-1)),IF(LEFT(C66,1)="A",cizi!$A$1:$M$4000,reg!$A$1:$M$4000),7,FALSE())="",VLOOKUP(TRIM(MID(C66,FIND(" ",C66)+1,6)),IF(LEFT(C66,1)="A",cizi!$A$1:$M$4000,reg!$A$1:$M$4000),7,FALSE())=""), CONCATENATE(VLOOKUP(TRIM(LEFT(C66,FIND(" ",C66)-1)),IF(LEFT(C66,1)="A",cizi!$A$1:$M$4000,reg!$A$1:$M$4000),7,FALSE()), VLOOKUP(TRIM(MID(C66,FIND(" ",C66)+1,6)),IF(LEFT(C66,1)="A",cizi!$A$1:$M$4000,reg!$A$1:$M$4000),7,FALSE())), MIN(VALUE(VLOOKUP(TRIM(LEFT(C66,FIND(" ",C66)-1)),IF(LEFT(C66,1)="A",cizi!$A$1:$M$4000,reg!$A$1:$M$4000),7,FALSE())), VALUE(VLOOKUP(TRIM(MID(C66,FIND(" ",C66)+1,6)),IF(LEFT(C66,1)="A",cizi!$A$1:$M$4000,reg!$A$1:$M$4000),7,FALSE())))))), "9")</f>
        <v>9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 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14.15" hidden="false" customHeight="true" outlineLevel="0" collapsed="false">
      <c r="A67" s="33" t="n">
        <v>66</v>
      </c>
      <c r="B67" s="51"/>
      <c r="C67" s="40"/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 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 </v>
      </c>
      <c r="F67" s="54" t="str">
        <f aca="false">IF(LEN(C67)&gt;0, CONCATENATE(VLOOKUP(C67,IF(LEFT(C67,1)="A",cizi!$A$1:$M$4000,reg!$A$1:$M$4000),6,FALSE()),IF(VLOOKUP(C67,IF(LEFT(C67,1)="A",cizi!$A$1:$M$4000,reg!$A$1:$M$4000),5,FALSE())="t","M","Z"))," ")</f>
        <v> </v>
      </c>
      <c r="G67" s="54" t="str">
        <f aca="false">IF(LEN(C67)&gt;0, IF(ISERROR(FIND(" ",C67)), VLOOKUP(C67,IF(LEFT(C67,1)="A",cizi!$A$1:$M$4000,reg!$A$1:$M$4000),7,FALSE()),IF(OR(VLOOKUP(TRIM(LEFT(C67,FIND(" ",C67)-1)),IF(LEFT(C67,1)="A",cizi!$A$1:$M$4000,reg!$A$1:$M$4000),7,FALSE())=" MT",VLOOKUP(TRIM(MID(C67,FIND(" ",C67)+1,6)),IF(LEFT(C67,1)="A",cizi!$A$1:$M$4000,reg!$A$1:$M$4000),7,FALSE())=" MT"), " MT", IF(OR(VLOOKUP(TRIM(LEFT(C67,FIND(" ",C67)-1)),IF(LEFT(C67,1)="A",cizi!$A$1:$M$4000,reg!$A$1:$M$4000),7,FALSE())="",VLOOKUP(TRIM(MID(C67,FIND(" ",C67)+1,6)),IF(LEFT(C67,1)="A",cizi!$A$1:$M$4000,reg!$A$1:$M$4000),7,FALSE())=""), CONCATENATE(VLOOKUP(TRIM(LEFT(C67,FIND(" ",C67)-1)),IF(LEFT(C67,1)="A",cizi!$A$1:$M$4000,reg!$A$1:$M$4000),7,FALSE()), VLOOKUP(TRIM(MID(C67,FIND(" ",C67)+1,6)),IF(LEFT(C67,1)="A",cizi!$A$1:$M$4000,reg!$A$1:$M$4000),7,FALSE())), MIN(VALUE(VLOOKUP(TRIM(LEFT(C67,FIND(" ",C67)-1)),IF(LEFT(C67,1)="A",cizi!$A$1:$M$4000,reg!$A$1:$M$4000),7,FALSE())), VALUE(VLOOKUP(TRIM(MID(C67,FIND(" ",C67)+1,6)),IF(LEFT(C67,1)="A",cizi!$A$1:$M$4000,reg!$A$1:$M$4000),7,FALSE())))))), "9")</f>
        <v>9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 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14.15" hidden="false" customHeight="true" outlineLevel="0" collapsed="false">
      <c r="A68" s="33" t="n">
        <v>67</v>
      </c>
      <c r="B68" s="51"/>
      <c r="C68" s="40"/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 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 </v>
      </c>
      <c r="F68" s="54" t="str">
        <f aca="false">IF(LEN(C68)&gt;0, CONCATENATE(VLOOKUP(C68,IF(LEFT(C68,1)="A",cizi!$A$1:$M$4000,reg!$A$1:$M$4000),6,FALSE()),IF(VLOOKUP(C68,IF(LEFT(C68,1)="A",cizi!$A$1:$M$4000,reg!$A$1:$M$4000),5,FALSE())="t","M","Z"))," ")</f>
        <v> </v>
      </c>
      <c r="G68" s="54" t="str">
        <f aca="false">IF(LEN(C68)&gt;0, IF(ISERROR(FIND(" ",C68)), VLOOKUP(C68,IF(LEFT(C68,1)="A",cizi!$A$1:$M$4000,reg!$A$1:$M$4000),7,FALSE()),IF(OR(VLOOKUP(TRIM(LEFT(C68,FIND(" ",C68)-1)),IF(LEFT(C68,1)="A",cizi!$A$1:$M$4000,reg!$A$1:$M$4000),7,FALSE())=" MT",VLOOKUP(TRIM(MID(C68,FIND(" ",C68)+1,6)),IF(LEFT(C68,1)="A",cizi!$A$1:$M$4000,reg!$A$1:$M$4000),7,FALSE())=" MT"), " MT", IF(OR(VLOOKUP(TRIM(LEFT(C68,FIND(" ",C68)-1)),IF(LEFT(C68,1)="A",cizi!$A$1:$M$4000,reg!$A$1:$M$4000),7,FALSE())="",VLOOKUP(TRIM(MID(C68,FIND(" ",C68)+1,6)),IF(LEFT(C68,1)="A",cizi!$A$1:$M$4000,reg!$A$1:$M$4000),7,FALSE())=""), CONCATENATE(VLOOKUP(TRIM(LEFT(C68,FIND(" ",C68)-1)),IF(LEFT(C68,1)="A",cizi!$A$1:$M$4000,reg!$A$1:$M$4000),7,FALSE()), VLOOKUP(TRIM(MID(C68,FIND(" ",C68)+1,6)),IF(LEFT(C68,1)="A",cizi!$A$1:$M$4000,reg!$A$1:$M$4000),7,FALSE())), MIN(VALUE(VLOOKUP(TRIM(LEFT(C68,FIND(" ",C68)-1)),IF(LEFT(C68,1)="A",cizi!$A$1:$M$4000,reg!$A$1:$M$4000),7,FALSE())), VALUE(VLOOKUP(TRIM(MID(C68,FIND(" ",C68)+1,6)),IF(LEFT(C68,1)="A",cizi!$A$1:$M$4000,reg!$A$1:$M$4000),7,FALSE())))))), "9")</f>
        <v>9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 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14.15" hidden="false" customHeight="true" outlineLevel="0" collapsed="false">
      <c r="A69" s="33" t="n">
        <v>68</v>
      </c>
      <c r="B69" s="51"/>
      <c r="C69" s="40"/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 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 </v>
      </c>
      <c r="F69" s="54" t="str">
        <f aca="false">IF(LEN(C69)&gt;0, CONCATENATE(VLOOKUP(C69,IF(LEFT(C69,1)="A",cizi!$A$1:$M$4000,reg!$A$1:$M$4000),6,FALSE()),IF(VLOOKUP(C69,IF(LEFT(C69,1)="A",cizi!$A$1:$M$4000,reg!$A$1:$M$4000),5,FALSE())="t","M","Z"))," ")</f>
        <v> </v>
      </c>
      <c r="G69" s="54" t="str">
        <f aca="false">IF(LEN(C69)&gt;0, IF(ISERROR(FIND(" ",C69)), VLOOKUP(C69,IF(LEFT(C69,1)="A",cizi!$A$1:$M$4000,reg!$A$1:$M$4000),7,FALSE()),IF(OR(VLOOKUP(TRIM(LEFT(C69,FIND(" ",C69)-1)),IF(LEFT(C69,1)="A",cizi!$A$1:$M$4000,reg!$A$1:$M$4000),7,FALSE())=" MT",VLOOKUP(TRIM(MID(C69,FIND(" ",C69)+1,6)),IF(LEFT(C69,1)="A",cizi!$A$1:$M$4000,reg!$A$1:$M$4000),7,FALSE())=" MT"), " MT", IF(OR(VLOOKUP(TRIM(LEFT(C69,FIND(" ",C69)-1)),IF(LEFT(C69,1)="A",cizi!$A$1:$M$4000,reg!$A$1:$M$4000),7,FALSE())="",VLOOKUP(TRIM(MID(C69,FIND(" ",C69)+1,6)),IF(LEFT(C69,1)="A",cizi!$A$1:$M$4000,reg!$A$1:$M$4000),7,FALSE())=""), CONCATENATE(VLOOKUP(TRIM(LEFT(C69,FIND(" ",C69)-1)),IF(LEFT(C69,1)="A",cizi!$A$1:$M$4000,reg!$A$1:$M$4000),7,FALSE()), VLOOKUP(TRIM(MID(C69,FIND(" ",C69)+1,6)),IF(LEFT(C69,1)="A",cizi!$A$1:$M$4000,reg!$A$1:$M$4000),7,FALSE())), MIN(VALUE(VLOOKUP(TRIM(LEFT(C69,FIND(" ",C69)-1)),IF(LEFT(C69,1)="A",cizi!$A$1:$M$4000,reg!$A$1:$M$4000),7,FALSE())), VALUE(VLOOKUP(TRIM(MID(C69,FIND(" ",C69)+1,6)),IF(LEFT(C69,1)="A",cizi!$A$1:$M$4000,reg!$A$1:$M$4000),7,FALSE())))))), "9")</f>
        <v>9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 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14.15" hidden="false" customHeight="true" outlineLevel="0" collapsed="false">
      <c r="A70" s="33" t="n">
        <v>69</v>
      </c>
      <c r="B70" s="51"/>
      <c r="C70" s="40"/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 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 </v>
      </c>
      <c r="F70" s="54" t="str">
        <f aca="false">IF(LEN(C70)&gt;0, CONCATENATE(VLOOKUP(C70,IF(LEFT(C70,1)="A",cizi!$A$1:$M$4000,reg!$A$1:$M$4000),6,FALSE()),IF(VLOOKUP(C70,IF(LEFT(C70,1)="A",cizi!$A$1:$M$4000,reg!$A$1:$M$4000),5,FALSE())="t","M","Z"))," ")</f>
        <v> </v>
      </c>
      <c r="G70" s="54" t="str">
        <f aca="false">IF(LEN(C70)&gt;0, IF(ISERROR(FIND(" ",C70)), VLOOKUP(C70,IF(LEFT(C70,1)="A",cizi!$A$1:$M$4000,reg!$A$1:$M$4000),7,FALSE()),IF(OR(VLOOKUP(TRIM(LEFT(C70,FIND(" ",C70)-1)),IF(LEFT(C70,1)="A",cizi!$A$1:$M$4000,reg!$A$1:$M$4000),7,FALSE())=" MT",VLOOKUP(TRIM(MID(C70,FIND(" ",C70)+1,6)),IF(LEFT(C70,1)="A",cizi!$A$1:$M$4000,reg!$A$1:$M$4000),7,FALSE())=" MT"), " MT", IF(OR(VLOOKUP(TRIM(LEFT(C70,FIND(" ",C70)-1)),IF(LEFT(C70,1)="A",cizi!$A$1:$M$4000,reg!$A$1:$M$4000),7,FALSE())="",VLOOKUP(TRIM(MID(C70,FIND(" ",C70)+1,6)),IF(LEFT(C70,1)="A",cizi!$A$1:$M$4000,reg!$A$1:$M$4000),7,FALSE())=""), CONCATENATE(VLOOKUP(TRIM(LEFT(C70,FIND(" ",C70)-1)),IF(LEFT(C70,1)="A",cizi!$A$1:$M$4000,reg!$A$1:$M$4000),7,FALSE()), VLOOKUP(TRIM(MID(C70,FIND(" ",C70)+1,6)),IF(LEFT(C70,1)="A",cizi!$A$1:$M$4000,reg!$A$1:$M$4000),7,FALSE())), MIN(VALUE(VLOOKUP(TRIM(LEFT(C70,FIND(" ",C70)-1)),IF(LEFT(C70,1)="A",cizi!$A$1:$M$4000,reg!$A$1:$M$4000),7,FALSE())), VALUE(VLOOKUP(TRIM(MID(C70,FIND(" ",C70)+1,6)),IF(LEFT(C70,1)="A",cizi!$A$1:$M$4000,reg!$A$1:$M$4000),7,FALSE())))))), "9")</f>
        <v>9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 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14.15" hidden="false" customHeight="true" outlineLevel="0" collapsed="false">
      <c r="A71" s="33" t="n">
        <v>70</v>
      </c>
      <c r="B71" s="51"/>
      <c r="C71" s="40"/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 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 </v>
      </c>
      <c r="F71" s="54" t="str">
        <f aca="false">IF(LEN(C71)&gt;0, CONCATENATE(VLOOKUP(C71,IF(LEFT(C71,1)="A",cizi!$A$1:$M$4000,reg!$A$1:$M$4000),6,FALSE()),IF(VLOOKUP(C71,IF(LEFT(C71,1)="A",cizi!$A$1:$M$4000,reg!$A$1:$M$4000),5,FALSE())="t","M","Z"))," ")</f>
        <v> </v>
      </c>
      <c r="G71" s="54" t="str">
        <f aca="false">IF(LEN(C71)&gt;0, IF(ISERROR(FIND(" ",C71)), VLOOKUP(C71,IF(LEFT(C71,1)="A",cizi!$A$1:$M$4000,reg!$A$1:$M$4000),7,FALSE()),IF(OR(VLOOKUP(TRIM(LEFT(C71,FIND(" ",C71)-1)),IF(LEFT(C71,1)="A",cizi!$A$1:$M$4000,reg!$A$1:$M$4000),7,FALSE())=" MT",VLOOKUP(TRIM(MID(C71,FIND(" ",C71)+1,6)),IF(LEFT(C71,1)="A",cizi!$A$1:$M$4000,reg!$A$1:$M$4000),7,FALSE())=" MT"), " MT", IF(OR(VLOOKUP(TRIM(LEFT(C71,FIND(" ",C71)-1)),IF(LEFT(C71,1)="A",cizi!$A$1:$M$4000,reg!$A$1:$M$4000),7,FALSE())="",VLOOKUP(TRIM(MID(C71,FIND(" ",C71)+1,6)),IF(LEFT(C71,1)="A",cizi!$A$1:$M$4000,reg!$A$1:$M$4000),7,FALSE())=""), CONCATENATE(VLOOKUP(TRIM(LEFT(C71,FIND(" ",C71)-1)),IF(LEFT(C71,1)="A",cizi!$A$1:$M$4000,reg!$A$1:$M$4000),7,FALSE()), VLOOKUP(TRIM(MID(C71,FIND(" ",C71)+1,6)),IF(LEFT(C71,1)="A",cizi!$A$1:$M$4000,reg!$A$1:$M$4000),7,FALSE())), MIN(VALUE(VLOOKUP(TRIM(LEFT(C71,FIND(" ",C71)-1)),IF(LEFT(C71,1)="A",cizi!$A$1:$M$4000,reg!$A$1:$M$4000),7,FALSE())), VALUE(VLOOKUP(TRIM(MID(C71,FIND(" ",C71)+1,6)),IF(LEFT(C71,1)="A",cizi!$A$1:$M$4000,reg!$A$1:$M$4000),7,FALSE())))))), "9")</f>
        <v>9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 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14.15" hidden="false" customHeight="true" outlineLevel="0" collapsed="false">
      <c r="A72" s="33" t="n">
        <v>71</v>
      </c>
      <c r="B72" s="51"/>
      <c r="C72" s="40"/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 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 </v>
      </c>
      <c r="F72" s="54" t="str">
        <f aca="false">IF(LEN(C72)&gt;0, CONCATENATE(VLOOKUP(C72,IF(LEFT(C72,1)="A",cizi!$A$1:$M$4000,reg!$A$1:$M$4000),6,FALSE()),IF(VLOOKUP(C72,IF(LEFT(C72,1)="A",cizi!$A$1:$M$4000,reg!$A$1:$M$4000),5,FALSE())="t","M","Z"))," ")</f>
        <v> </v>
      </c>
      <c r="G72" s="54" t="str">
        <f aca="false">IF(LEN(C72)&gt;0, IF(ISERROR(FIND(" ",C72)), VLOOKUP(C72,IF(LEFT(C72,1)="A",cizi!$A$1:$M$4000,reg!$A$1:$M$4000),7,FALSE()),IF(OR(VLOOKUP(TRIM(LEFT(C72,FIND(" ",C72)-1)),IF(LEFT(C72,1)="A",cizi!$A$1:$M$4000,reg!$A$1:$M$4000),7,FALSE())=" MT",VLOOKUP(TRIM(MID(C72,FIND(" ",C72)+1,6)),IF(LEFT(C72,1)="A",cizi!$A$1:$M$4000,reg!$A$1:$M$4000),7,FALSE())=" MT"), " MT", IF(OR(VLOOKUP(TRIM(LEFT(C72,FIND(" ",C72)-1)),IF(LEFT(C72,1)="A",cizi!$A$1:$M$4000,reg!$A$1:$M$4000),7,FALSE())="",VLOOKUP(TRIM(MID(C72,FIND(" ",C72)+1,6)),IF(LEFT(C72,1)="A",cizi!$A$1:$M$4000,reg!$A$1:$M$4000),7,FALSE())=""), CONCATENATE(VLOOKUP(TRIM(LEFT(C72,FIND(" ",C72)-1)),IF(LEFT(C72,1)="A",cizi!$A$1:$M$4000,reg!$A$1:$M$4000),7,FALSE()), VLOOKUP(TRIM(MID(C72,FIND(" ",C72)+1,6)),IF(LEFT(C72,1)="A",cizi!$A$1:$M$4000,reg!$A$1:$M$4000),7,FALSE())), MIN(VALUE(VLOOKUP(TRIM(LEFT(C72,FIND(" ",C72)-1)),IF(LEFT(C72,1)="A",cizi!$A$1:$M$4000,reg!$A$1:$M$4000),7,FALSE())), VALUE(VLOOKUP(TRIM(MID(C72,FIND(" ",C72)+1,6)),IF(LEFT(C72,1)="A",cizi!$A$1:$M$4000,reg!$A$1:$M$4000),7,FALSE())))))), "9")</f>
        <v>9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 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14.15" hidden="false" customHeight="true" outlineLevel="0" collapsed="false">
      <c r="A73" s="33" t="n">
        <v>72</v>
      </c>
      <c r="B73" s="51"/>
      <c r="C73" s="40"/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 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 </v>
      </c>
      <c r="F73" s="54" t="str">
        <f aca="false">IF(LEN(C73)&gt;0, CONCATENATE(VLOOKUP(C73,IF(LEFT(C73,1)="A",cizi!$A$1:$M$4000,reg!$A$1:$M$4000),6,FALSE()),IF(VLOOKUP(C73,IF(LEFT(C73,1)="A",cizi!$A$1:$M$4000,reg!$A$1:$M$4000),5,FALSE())="t","M","Z"))," ")</f>
        <v> </v>
      </c>
      <c r="G73" s="54" t="str">
        <f aca="false">IF(LEN(C73)&gt;0, IF(ISERROR(FIND(" ",C73)), VLOOKUP(C73,IF(LEFT(C73,1)="A",cizi!$A$1:$M$4000,reg!$A$1:$M$4000),7,FALSE()),IF(OR(VLOOKUP(TRIM(LEFT(C73,FIND(" ",C73)-1)),IF(LEFT(C73,1)="A",cizi!$A$1:$M$4000,reg!$A$1:$M$4000),7,FALSE())=" MT",VLOOKUP(TRIM(MID(C73,FIND(" ",C73)+1,6)),IF(LEFT(C73,1)="A",cizi!$A$1:$M$4000,reg!$A$1:$M$4000),7,FALSE())=" MT"), " MT", IF(OR(VLOOKUP(TRIM(LEFT(C73,FIND(" ",C73)-1)),IF(LEFT(C73,1)="A",cizi!$A$1:$M$4000,reg!$A$1:$M$4000),7,FALSE())="",VLOOKUP(TRIM(MID(C73,FIND(" ",C73)+1,6)),IF(LEFT(C73,1)="A",cizi!$A$1:$M$4000,reg!$A$1:$M$4000),7,FALSE())=""), CONCATENATE(VLOOKUP(TRIM(LEFT(C73,FIND(" ",C73)-1)),IF(LEFT(C73,1)="A",cizi!$A$1:$M$4000,reg!$A$1:$M$4000),7,FALSE()), VLOOKUP(TRIM(MID(C73,FIND(" ",C73)+1,6)),IF(LEFT(C73,1)="A",cizi!$A$1:$M$4000,reg!$A$1:$M$4000),7,FALSE())), MIN(VALUE(VLOOKUP(TRIM(LEFT(C73,FIND(" ",C73)-1)),IF(LEFT(C73,1)="A",cizi!$A$1:$M$4000,reg!$A$1:$M$4000),7,FALSE())), VALUE(VLOOKUP(TRIM(MID(C73,FIND(" ",C73)+1,6)),IF(LEFT(C73,1)="A",cizi!$A$1:$M$4000,reg!$A$1:$M$4000),7,FALSE())))))), "9")</f>
        <v>9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 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14.15" hidden="false" customHeight="true" outlineLevel="0" collapsed="false">
      <c r="A74" s="33" t="n">
        <v>73</v>
      </c>
      <c r="B74" s="51"/>
      <c r="C74" s="40"/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 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 </v>
      </c>
      <c r="F74" s="54" t="str">
        <f aca="false">IF(LEN(C74)&gt;0, CONCATENATE(VLOOKUP(C74,IF(LEFT(C74,1)="A",cizi!$A$1:$M$4000,reg!$A$1:$M$4000),6,FALSE()),IF(VLOOKUP(C74,IF(LEFT(C74,1)="A",cizi!$A$1:$M$4000,reg!$A$1:$M$4000),5,FALSE())="t","M","Z"))," ")</f>
        <v> </v>
      </c>
      <c r="G74" s="54" t="str">
        <f aca="false">IF(LEN(C74)&gt;0, IF(ISERROR(FIND(" ",C74)), VLOOKUP(C74,IF(LEFT(C74,1)="A",cizi!$A$1:$M$4000,reg!$A$1:$M$4000),7,FALSE()),IF(OR(VLOOKUP(TRIM(LEFT(C74,FIND(" ",C74)-1)),IF(LEFT(C74,1)="A",cizi!$A$1:$M$4000,reg!$A$1:$M$4000),7,FALSE())=" MT",VLOOKUP(TRIM(MID(C74,FIND(" ",C74)+1,6)),IF(LEFT(C74,1)="A",cizi!$A$1:$M$4000,reg!$A$1:$M$4000),7,FALSE())=" MT"), " MT", IF(OR(VLOOKUP(TRIM(LEFT(C74,FIND(" ",C74)-1)),IF(LEFT(C74,1)="A",cizi!$A$1:$M$4000,reg!$A$1:$M$4000),7,FALSE())="",VLOOKUP(TRIM(MID(C74,FIND(" ",C74)+1,6)),IF(LEFT(C74,1)="A",cizi!$A$1:$M$4000,reg!$A$1:$M$4000),7,FALSE())=""), CONCATENATE(VLOOKUP(TRIM(LEFT(C74,FIND(" ",C74)-1)),IF(LEFT(C74,1)="A",cizi!$A$1:$M$4000,reg!$A$1:$M$4000),7,FALSE()), VLOOKUP(TRIM(MID(C74,FIND(" ",C74)+1,6)),IF(LEFT(C74,1)="A",cizi!$A$1:$M$4000,reg!$A$1:$M$4000),7,FALSE())), MIN(VALUE(VLOOKUP(TRIM(LEFT(C74,FIND(" ",C74)-1)),IF(LEFT(C74,1)="A",cizi!$A$1:$M$4000,reg!$A$1:$M$4000),7,FALSE())), VALUE(VLOOKUP(TRIM(MID(C74,FIND(" ",C74)+1,6)),IF(LEFT(C74,1)="A",cizi!$A$1:$M$4000,reg!$A$1:$M$4000),7,FALSE())))))), "9")</f>
        <v>9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 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14.15" hidden="false" customHeight="true" outlineLevel="0" collapsed="false">
      <c r="A75" s="33" t="n">
        <v>74</v>
      </c>
      <c r="B75" s="51"/>
      <c r="C75" s="40"/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 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 </v>
      </c>
      <c r="F75" s="54" t="str">
        <f aca="false">IF(LEN(C75)&gt;0, CONCATENATE(VLOOKUP(C75,IF(LEFT(C75,1)="A",cizi!$A$1:$M$4000,reg!$A$1:$M$4000),6,FALSE()),IF(VLOOKUP(C75,IF(LEFT(C75,1)="A",cizi!$A$1:$M$4000,reg!$A$1:$M$4000),5,FALSE())="t","M","Z"))," ")</f>
        <v> </v>
      </c>
      <c r="G75" s="54" t="str">
        <f aca="false">IF(LEN(C75)&gt;0, IF(ISERROR(FIND(" ",C75)), VLOOKUP(C75,IF(LEFT(C75,1)="A",cizi!$A$1:$M$4000,reg!$A$1:$M$4000),7,FALSE()),IF(OR(VLOOKUP(TRIM(LEFT(C75,FIND(" ",C75)-1)),IF(LEFT(C75,1)="A",cizi!$A$1:$M$4000,reg!$A$1:$M$4000),7,FALSE())=" MT",VLOOKUP(TRIM(MID(C75,FIND(" ",C75)+1,6)),IF(LEFT(C75,1)="A",cizi!$A$1:$M$4000,reg!$A$1:$M$4000),7,FALSE())=" MT"), " MT", IF(OR(VLOOKUP(TRIM(LEFT(C75,FIND(" ",C75)-1)),IF(LEFT(C75,1)="A",cizi!$A$1:$M$4000,reg!$A$1:$M$4000),7,FALSE())="",VLOOKUP(TRIM(MID(C75,FIND(" ",C75)+1,6)),IF(LEFT(C75,1)="A",cizi!$A$1:$M$4000,reg!$A$1:$M$4000),7,FALSE())=""), CONCATENATE(VLOOKUP(TRIM(LEFT(C75,FIND(" ",C75)-1)),IF(LEFT(C75,1)="A",cizi!$A$1:$M$4000,reg!$A$1:$M$4000),7,FALSE()), VLOOKUP(TRIM(MID(C75,FIND(" ",C75)+1,6)),IF(LEFT(C75,1)="A",cizi!$A$1:$M$4000,reg!$A$1:$M$4000),7,FALSE())), MIN(VALUE(VLOOKUP(TRIM(LEFT(C75,FIND(" ",C75)-1)),IF(LEFT(C75,1)="A",cizi!$A$1:$M$4000,reg!$A$1:$M$4000),7,FALSE())), VALUE(VLOOKUP(TRIM(MID(C75,FIND(" ",C75)+1,6)),IF(LEFT(C75,1)="A",cizi!$A$1:$M$4000,reg!$A$1:$M$4000),7,FALSE())))))), "9")</f>
        <v>9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 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14.15" hidden="false" customHeight="true" outlineLevel="0" collapsed="false">
      <c r="A76" s="33" t="n">
        <v>75</v>
      </c>
      <c r="B76" s="51"/>
      <c r="C76" s="40"/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 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 </v>
      </c>
      <c r="F76" s="54" t="str">
        <f aca="false">IF(LEN(C76)&gt;0, CONCATENATE(VLOOKUP(C76,IF(LEFT(C76,1)="A",cizi!$A$1:$M$4000,reg!$A$1:$M$4000),6,FALSE()),IF(VLOOKUP(C76,IF(LEFT(C76,1)="A",cizi!$A$1:$M$4000,reg!$A$1:$M$4000),5,FALSE())="t","M","Z"))," ")</f>
        <v> </v>
      </c>
      <c r="G76" s="54" t="str">
        <f aca="false">IF(LEN(C76)&gt;0, IF(ISERROR(FIND(" ",C76)), VLOOKUP(C76,IF(LEFT(C76,1)="A",cizi!$A$1:$M$4000,reg!$A$1:$M$4000),7,FALSE()),IF(OR(VLOOKUP(TRIM(LEFT(C76,FIND(" ",C76)-1)),IF(LEFT(C76,1)="A",cizi!$A$1:$M$4000,reg!$A$1:$M$4000),7,FALSE())=" MT",VLOOKUP(TRIM(MID(C76,FIND(" ",C76)+1,6)),IF(LEFT(C76,1)="A",cizi!$A$1:$M$4000,reg!$A$1:$M$4000),7,FALSE())=" MT"), " MT", IF(OR(VLOOKUP(TRIM(LEFT(C76,FIND(" ",C76)-1)),IF(LEFT(C76,1)="A",cizi!$A$1:$M$4000,reg!$A$1:$M$4000),7,FALSE())="",VLOOKUP(TRIM(MID(C76,FIND(" ",C76)+1,6)),IF(LEFT(C76,1)="A",cizi!$A$1:$M$4000,reg!$A$1:$M$4000),7,FALSE())=""), CONCATENATE(VLOOKUP(TRIM(LEFT(C76,FIND(" ",C76)-1)),IF(LEFT(C76,1)="A",cizi!$A$1:$M$4000,reg!$A$1:$M$4000),7,FALSE()), VLOOKUP(TRIM(MID(C76,FIND(" ",C76)+1,6)),IF(LEFT(C76,1)="A",cizi!$A$1:$M$4000,reg!$A$1:$M$4000),7,FALSE())), MIN(VALUE(VLOOKUP(TRIM(LEFT(C76,FIND(" ",C76)-1)),IF(LEFT(C76,1)="A",cizi!$A$1:$M$4000,reg!$A$1:$M$4000),7,FALSE())), VALUE(VLOOKUP(TRIM(MID(C76,FIND(" ",C76)+1,6)),IF(LEFT(C76,1)="A",cizi!$A$1:$M$4000,reg!$A$1:$M$4000),7,FALSE())))))), "9")</f>
        <v>9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 </v>
      </c>
      <c r="I76" s="40"/>
      <c r="J76" s="40"/>
      <c r="K76" s="40"/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14.15" hidden="false" customHeight="true" outlineLevel="0" collapsed="false">
      <c r="A77" s="33" t="n">
        <v>76</v>
      </c>
      <c r="B77" s="51"/>
      <c r="C77" s="40"/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 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 </v>
      </c>
      <c r="F77" s="54" t="str">
        <f aca="false">IF(LEN(C77)&gt;0, CONCATENATE(VLOOKUP(C77,IF(LEFT(C77,1)="A",cizi!$A$1:$M$4000,reg!$A$1:$M$4000),6,FALSE()),IF(VLOOKUP(C77,IF(LEFT(C77,1)="A",cizi!$A$1:$M$4000,reg!$A$1:$M$4000),5,FALSE())="t","M","Z"))," ")</f>
        <v> </v>
      </c>
      <c r="G77" s="54" t="str">
        <f aca="false">IF(LEN(C77)&gt;0, IF(ISERROR(FIND(" ",C77)), VLOOKUP(C77,IF(LEFT(C77,1)="A",cizi!$A$1:$M$4000,reg!$A$1:$M$4000),7,FALSE()),IF(OR(VLOOKUP(TRIM(LEFT(C77,FIND(" ",C77)-1)),IF(LEFT(C77,1)="A",cizi!$A$1:$M$4000,reg!$A$1:$M$4000),7,FALSE())=" MT",VLOOKUP(TRIM(MID(C77,FIND(" ",C77)+1,6)),IF(LEFT(C77,1)="A",cizi!$A$1:$M$4000,reg!$A$1:$M$4000),7,FALSE())=" MT"), " MT", IF(OR(VLOOKUP(TRIM(LEFT(C77,FIND(" ",C77)-1)),IF(LEFT(C77,1)="A",cizi!$A$1:$M$4000,reg!$A$1:$M$4000),7,FALSE())="",VLOOKUP(TRIM(MID(C77,FIND(" ",C77)+1,6)),IF(LEFT(C77,1)="A",cizi!$A$1:$M$4000,reg!$A$1:$M$4000),7,FALSE())=""), CONCATENATE(VLOOKUP(TRIM(LEFT(C77,FIND(" ",C77)-1)),IF(LEFT(C77,1)="A",cizi!$A$1:$M$4000,reg!$A$1:$M$4000),7,FALSE()), VLOOKUP(TRIM(MID(C77,FIND(" ",C77)+1,6)),IF(LEFT(C77,1)="A",cizi!$A$1:$M$4000,reg!$A$1:$M$4000),7,FALSE())), MIN(VALUE(VLOOKUP(TRIM(LEFT(C77,FIND(" ",C77)-1)),IF(LEFT(C77,1)="A",cizi!$A$1:$M$4000,reg!$A$1:$M$4000),7,FALSE())), VALUE(VLOOKUP(TRIM(MID(C77,FIND(" ",C77)+1,6)),IF(LEFT(C77,1)="A",cizi!$A$1:$M$4000,reg!$A$1:$M$4000),7,FALSE())))))), "9")</f>
        <v>9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 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14.15" hidden="false" customHeight="true" outlineLevel="0" collapsed="false">
      <c r="A78" s="33" t="n">
        <v>77</v>
      </c>
      <c r="B78" s="51"/>
      <c r="C78" s="40"/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 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 </v>
      </c>
      <c r="F78" s="54" t="str">
        <f aca="false">IF(LEN(C78)&gt;0, CONCATENATE(VLOOKUP(C78,IF(LEFT(C78,1)="A",cizi!$A$1:$M$4000,reg!$A$1:$M$4000),6,FALSE()),IF(VLOOKUP(C78,IF(LEFT(C78,1)="A",cizi!$A$1:$M$4000,reg!$A$1:$M$4000),5,FALSE())="t","M","Z"))," ")</f>
        <v> </v>
      </c>
      <c r="G78" s="54" t="str">
        <f aca="false">IF(LEN(C78)&gt;0, IF(ISERROR(FIND(" ",C78)), VLOOKUP(C78,IF(LEFT(C78,1)="A",cizi!$A$1:$M$4000,reg!$A$1:$M$4000),7,FALSE()),IF(OR(VLOOKUP(TRIM(LEFT(C78,FIND(" ",C78)-1)),IF(LEFT(C78,1)="A",cizi!$A$1:$M$4000,reg!$A$1:$M$4000),7,FALSE())=" MT",VLOOKUP(TRIM(MID(C78,FIND(" ",C78)+1,6)),IF(LEFT(C78,1)="A",cizi!$A$1:$M$4000,reg!$A$1:$M$4000),7,FALSE())=" MT"), " MT", IF(OR(VLOOKUP(TRIM(LEFT(C78,FIND(" ",C78)-1)),IF(LEFT(C78,1)="A",cizi!$A$1:$M$4000,reg!$A$1:$M$4000),7,FALSE())="",VLOOKUP(TRIM(MID(C78,FIND(" ",C78)+1,6)),IF(LEFT(C78,1)="A",cizi!$A$1:$M$4000,reg!$A$1:$M$4000),7,FALSE())=""), CONCATENATE(VLOOKUP(TRIM(LEFT(C78,FIND(" ",C78)-1)),IF(LEFT(C78,1)="A",cizi!$A$1:$M$4000,reg!$A$1:$M$4000),7,FALSE()), VLOOKUP(TRIM(MID(C78,FIND(" ",C78)+1,6)),IF(LEFT(C78,1)="A",cizi!$A$1:$M$4000,reg!$A$1:$M$4000),7,FALSE())), MIN(VALUE(VLOOKUP(TRIM(LEFT(C78,FIND(" ",C78)-1)),IF(LEFT(C78,1)="A",cizi!$A$1:$M$4000,reg!$A$1:$M$4000),7,FALSE())), VALUE(VLOOKUP(TRIM(MID(C78,FIND(" ",C78)+1,6)),IF(LEFT(C78,1)="A",cizi!$A$1:$M$4000,reg!$A$1:$M$4000),7,FALSE())))))), "9")</f>
        <v>9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 </v>
      </c>
      <c r="I78" s="40"/>
      <c r="J78" s="40"/>
      <c r="K78" s="40"/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14.15" hidden="false" customHeight="true" outlineLevel="0" collapsed="false">
      <c r="A79" s="33" t="n">
        <v>78</v>
      </c>
      <c r="B79" s="51"/>
      <c r="C79" s="40"/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 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 </v>
      </c>
      <c r="F79" s="54" t="str">
        <f aca="false">IF(LEN(C79)&gt;0, CONCATENATE(VLOOKUP(C79,IF(LEFT(C79,1)="A",cizi!$A$1:$M$4000,reg!$A$1:$M$4000),6,FALSE()),IF(VLOOKUP(C79,IF(LEFT(C79,1)="A",cizi!$A$1:$M$4000,reg!$A$1:$M$4000),5,FALSE())="t","M","Z"))," ")</f>
        <v> </v>
      </c>
      <c r="G79" s="54" t="str">
        <f aca="false">IF(LEN(C79)&gt;0, IF(ISERROR(FIND(" ",C79)), VLOOKUP(C79,IF(LEFT(C79,1)="A",cizi!$A$1:$M$4000,reg!$A$1:$M$4000),7,FALSE()),IF(OR(VLOOKUP(TRIM(LEFT(C79,FIND(" ",C79)-1)),IF(LEFT(C79,1)="A",cizi!$A$1:$M$4000,reg!$A$1:$M$4000),7,FALSE())=" MT",VLOOKUP(TRIM(MID(C79,FIND(" ",C79)+1,6)),IF(LEFT(C79,1)="A",cizi!$A$1:$M$4000,reg!$A$1:$M$4000),7,FALSE())=" MT"), " MT", IF(OR(VLOOKUP(TRIM(LEFT(C79,FIND(" ",C79)-1)),IF(LEFT(C79,1)="A",cizi!$A$1:$M$4000,reg!$A$1:$M$4000),7,FALSE())="",VLOOKUP(TRIM(MID(C79,FIND(" ",C79)+1,6)),IF(LEFT(C79,1)="A",cizi!$A$1:$M$4000,reg!$A$1:$M$4000),7,FALSE())=""), CONCATENATE(VLOOKUP(TRIM(LEFT(C79,FIND(" ",C79)-1)),IF(LEFT(C79,1)="A",cizi!$A$1:$M$4000,reg!$A$1:$M$4000),7,FALSE()), VLOOKUP(TRIM(MID(C79,FIND(" ",C79)+1,6)),IF(LEFT(C79,1)="A",cizi!$A$1:$M$4000,reg!$A$1:$M$4000),7,FALSE())), MIN(VALUE(VLOOKUP(TRIM(LEFT(C79,FIND(" ",C79)-1)),IF(LEFT(C79,1)="A",cizi!$A$1:$M$4000,reg!$A$1:$M$4000),7,FALSE())), VALUE(VLOOKUP(TRIM(MID(C79,FIND(" ",C79)+1,6)),IF(LEFT(C79,1)="A",cizi!$A$1:$M$4000,reg!$A$1:$M$4000),7,FALSE())))))), "9")</f>
        <v>9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 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14.15" hidden="false" customHeight="true" outlineLevel="0" collapsed="false">
      <c r="A80" s="33" t="n">
        <v>79</v>
      </c>
      <c r="B80" s="51"/>
      <c r="C80" s="40"/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 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 </v>
      </c>
      <c r="F80" s="54" t="str">
        <f aca="false">IF(LEN(C80)&gt;0, CONCATENATE(VLOOKUP(C80,IF(LEFT(C80,1)="A",cizi!$A$1:$M$4000,reg!$A$1:$M$4000),6,FALSE()),IF(VLOOKUP(C80,IF(LEFT(C80,1)="A",cizi!$A$1:$M$4000,reg!$A$1:$M$4000),5,FALSE())="t","M","Z"))," ")</f>
        <v> </v>
      </c>
      <c r="G80" s="54" t="str">
        <f aca="false">IF(LEN(C80)&gt;0, IF(ISERROR(FIND(" ",C80)), VLOOKUP(C80,IF(LEFT(C80,1)="A",cizi!$A$1:$M$4000,reg!$A$1:$M$4000),7,FALSE()),IF(OR(VLOOKUP(TRIM(LEFT(C80,FIND(" ",C80)-1)),IF(LEFT(C80,1)="A",cizi!$A$1:$M$4000,reg!$A$1:$M$4000),7,FALSE())=" MT",VLOOKUP(TRIM(MID(C80,FIND(" ",C80)+1,6)),IF(LEFT(C80,1)="A",cizi!$A$1:$M$4000,reg!$A$1:$M$4000),7,FALSE())=" MT"), " MT", IF(OR(VLOOKUP(TRIM(LEFT(C80,FIND(" ",C80)-1)),IF(LEFT(C80,1)="A",cizi!$A$1:$M$4000,reg!$A$1:$M$4000),7,FALSE())="",VLOOKUP(TRIM(MID(C80,FIND(" ",C80)+1,6)),IF(LEFT(C80,1)="A",cizi!$A$1:$M$4000,reg!$A$1:$M$4000),7,FALSE())=""), CONCATENATE(VLOOKUP(TRIM(LEFT(C80,FIND(" ",C80)-1)),IF(LEFT(C80,1)="A",cizi!$A$1:$M$4000,reg!$A$1:$M$4000),7,FALSE()), VLOOKUP(TRIM(MID(C80,FIND(" ",C80)+1,6)),IF(LEFT(C80,1)="A",cizi!$A$1:$M$4000,reg!$A$1:$M$4000),7,FALSE())), MIN(VALUE(VLOOKUP(TRIM(LEFT(C80,FIND(" ",C80)-1)),IF(LEFT(C80,1)="A",cizi!$A$1:$M$4000,reg!$A$1:$M$4000),7,FALSE())), VALUE(VLOOKUP(TRIM(MID(C80,FIND(" ",C80)+1,6)),IF(LEFT(C80,1)="A",cizi!$A$1:$M$4000,reg!$A$1:$M$4000),7,FALSE())))))), "9")</f>
        <v>9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 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14.15" hidden="false" customHeight="true" outlineLevel="0" collapsed="false">
      <c r="A81" s="33" t="n">
        <v>80</v>
      </c>
      <c r="B81" s="51"/>
      <c r="C81" s="40"/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 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 </v>
      </c>
      <c r="F81" s="54" t="str">
        <f aca="false">IF(LEN(C81)&gt;0, CONCATENATE(VLOOKUP(C81,IF(LEFT(C81,1)="A",cizi!$A$1:$M$4000,reg!$A$1:$M$4000),6,FALSE()),IF(VLOOKUP(C81,IF(LEFT(C81,1)="A",cizi!$A$1:$M$4000,reg!$A$1:$M$4000),5,FALSE())="t","M","Z"))," ")</f>
        <v> </v>
      </c>
      <c r="G81" s="54" t="str">
        <f aca="false">IF(LEN(C81)&gt;0, IF(ISERROR(FIND(" ",C81)), VLOOKUP(C81,IF(LEFT(C81,1)="A",cizi!$A$1:$M$4000,reg!$A$1:$M$4000),7,FALSE()),IF(OR(VLOOKUP(TRIM(LEFT(C81,FIND(" ",C81)-1)),IF(LEFT(C81,1)="A",cizi!$A$1:$M$4000,reg!$A$1:$M$4000),7,FALSE())=" MT",VLOOKUP(TRIM(MID(C81,FIND(" ",C81)+1,6)),IF(LEFT(C81,1)="A",cizi!$A$1:$M$4000,reg!$A$1:$M$4000),7,FALSE())=" MT"), " MT", IF(OR(VLOOKUP(TRIM(LEFT(C81,FIND(" ",C81)-1)),IF(LEFT(C81,1)="A",cizi!$A$1:$M$4000,reg!$A$1:$M$4000),7,FALSE())="",VLOOKUP(TRIM(MID(C81,FIND(" ",C81)+1,6)),IF(LEFT(C81,1)="A",cizi!$A$1:$M$4000,reg!$A$1:$M$4000),7,FALSE())=""), CONCATENATE(VLOOKUP(TRIM(LEFT(C81,FIND(" ",C81)-1)),IF(LEFT(C81,1)="A",cizi!$A$1:$M$4000,reg!$A$1:$M$4000),7,FALSE()), VLOOKUP(TRIM(MID(C81,FIND(" ",C81)+1,6)),IF(LEFT(C81,1)="A",cizi!$A$1:$M$4000,reg!$A$1:$M$4000),7,FALSE())), MIN(VALUE(VLOOKUP(TRIM(LEFT(C81,FIND(" ",C81)-1)),IF(LEFT(C81,1)="A",cizi!$A$1:$M$4000,reg!$A$1:$M$4000),7,FALSE())), VALUE(VLOOKUP(TRIM(MID(C81,FIND(" ",C81)+1,6)),IF(LEFT(C81,1)="A",cizi!$A$1:$M$4000,reg!$A$1:$M$4000),7,FALSE())))))), "9")</f>
        <v>9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 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14.15" hidden="false" customHeight="true" outlineLevel="0" collapsed="false">
      <c r="A82" s="33" t="n">
        <v>81</v>
      </c>
      <c r="B82" s="51"/>
      <c r="C82" s="40"/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 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 </v>
      </c>
      <c r="F82" s="54" t="str">
        <f aca="false">IF(LEN(C82)&gt;0, CONCATENATE(VLOOKUP(C82,IF(LEFT(C82,1)="A",cizi!$A$1:$M$4000,reg!$A$1:$M$4000),6,FALSE()),IF(VLOOKUP(C82,IF(LEFT(C82,1)="A",cizi!$A$1:$M$4000,reg!$A$1:$M$4000),5,FALSE())="t","M","Z"))," ")</f>
        <v> </v>
      </c>
      <c r="G82" s="54" t="str">
        <f aca="false">IF(LEN(C82)&gt;0, IF(ISERROR(FIND(" ",C82)), VLOOKUP(C82,IF(LEFT(C82,1)="A",cizi!$A$1:$M$4000,reg!$A$1:$M$4000),7,FALSE()),IF(OR(VLOOKUP(TRIM(LEFT(C82,FIND(" ",C82)-1)),IF(LEFT(C82,1)="A",cizi!$A$1:$M$4000,reg!$A$1:$M$4000),7,FALSE())=" MT",VLOOKUP(TRIM(MID(C82,FIND(" ",C82)+1,6)),IF(LEFT(C82,1)="A",cizi!$A$1:$M$4000,reg!$A$1:$M$4000),7,FALSE())=" MT"), " MT", IF(OR(VLOOKUP(TRIM(LEFT(C82,FIND(" ",C82)-1)),IF(LEFT(C82,1)="A",cizi!$A$1:$M$4000,reg!$A$1:$M$4000),7,FALSE())="",VLOOKUP(TRIM(MID(C82,FIND(" ",C82)+1,6)),IF(LEFT(C82,1)="A",cizi!$A$1:$M$4000,reg!$A$1:$M$4000),7,FALSE())=""), CONCATENATE(VLOOKUP(TRIM(LEFT(C82,FIND(" ",C82)-1)),IF(LEFT(C82,1)="A",cizi!$A$1:$M$4000,reg!$A$1:$M$4000),7,FALSE()), VLOOKUP(TRIM(MID(C82,FIND(" ",C82)+1,6)),IF(LEFT(C82,1)="A",cizi!$A$1:$M$4000,reg!$A$1:$M$4000),7,FALSE())), MIN(VALUE(VLOOKUP(TRIM(LEFT(C82,FIND(" ",C82)-1)),IF(LEFT(C82,1)="A",cizi!$A$1:$M$4000,reg!$A$1:$M$4000),7,FALSE())), VALUE(VLOOKUP(TRIM(MID(C82,FIND(" ",C82)+1,6)),IF(LEFT(C82,1)="A",cizi!$A$1:$M$4000,reg!$A$1:$M$4000),7,FALSE())))))), "9")</f>
        <v>9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 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14.15" hidden="false" customHeight="true" outlineLevel="0" collapsed="false">
      <c r="A83" s="33" t="n">
        <v>82</v>
      </c>
      <c r="B83" s="51"/>
      <c r="C83" s="40"/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 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 </v>
      </c>
      <c r="F83" s="54" t="str">
        <f aca="false">IF(LEN(C83)&gt;0, CONCATENATE(VLOOKUP(C83,IF(LEFT(C83,1)="A",cizi!$A$1:$M$4000,reg!$A$1:$M$4000),6,FALSE()),IF(VLOOKUP(C83,IF(LEFT(C83,1)="A",cizi!$A$1:$M$4000,reg!$A$1:$M$4000),5,FALSE())="t","M","Z"))," ")</f>
        <v> </v>
      </c>
      <c r="G83" s="54" t="str">
        <f aca="false">IF(LEN(C83)&gt;0, IF(ISERROR(FIND(" ",C83)), VLOOKUP(C83,IF(LEFT(C83,1)="A",cizi!$A$1:$M$4000,reg!$A$1:$M$4000),7,FALSE()),IF(OR(VLOOKUP(TRIM(LEFT(C83,FIND(" ",C83)-1)),IF(LEFT(C83,1)="A",cizi!$A$1:$M$4000,reg!$A$1:$M$4000),7,FALSE())=" MT",VLOOKUP(TRIM(MID(C83,FIND(" ",C83)+1,6)),IF(LEFT(C83,1)="A",cizi!$A$1:$M$4000,reg!$A$1:$M$4000),7,FALSE())=" MT"), " MT", IF(OR(VLOOKUP(TRIM(LEFT(C83,FIND(" ",C83)-1)),IF(LEFT(C83,1)="A",cizi!$A$1:$M$4000,reg!$A$1:$M$4000),7,FALSE())="",VLOOKUP(TRIM(MID(C83,FIND(" ",C83)+1,6)),IF(LEFT(C83,1)="A",cizi!$A$1:$M$4000,reg!$A$1:$M$4000),7,FALSE())=""), CONCATENATE(VLOOKUP(TRIM(LEFT(C83,FIND(" ",C83)-1)),IF(LEFT(C83,1)="A",cizi!$A$1:$M$4000,reg!$A$1:$M$4000),7,FALSE()), VLOOKUP(TRIM(MID(C83,FIND(" ",C83)+1,6)),IF(LEFT(C83,1)="A",cizi!$A$1:$M$4000,reg!$A$1:$M$4000),7,FALSE())), MIN(VALUE(VLOOKUP(TRIM(LEFT(C83,FIND(" ",C83)-1)),IF(LEFT(C83,1)="A",cizi!$A$1:$M$4000,reg!$A$1:$M$4000),7,FALSE())), VALUE(VLOOKUP(TRIM(MID(C83,FIND(" ",C83)+1,6)),IF(LEFT(C83,1)="A",cizi!$A$1:$M$4000,reg!$A$1:$M$4000),7,FALSE())))))), "9")</f>
        <v>9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 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14.15" hidden="false" customHeight="true" outlineLevel="0" collapsed="false">
      <c r="A84" s="33" t="n">
        <v>83</v>
      </c>
      <c r="B84" s="51"/>
      <c r="C84" s="40"/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 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 </v>
      </c>
      <c r="F84" s="54" t="str">
        <f aca="false">IF(LEN(C84)&gt;0, CONCATENATE(VLOOKUP(C84,IF(LEFT(C84,1)="A",cizi!$A$1:$M$4000,reg!$A$1:$M$4000),6,FALSE()),IF(VLOOKUP(C84,IF(LEFT(C84,1)="A",cizi!$A$1:$M$4000,reg!$A$1:$M$4000),5,FALSE())="t","M","Z"))," ")</f>
        <v> </v>
      </c>
      <c r="G84" s="54" t="str">
        <f aca="false">IF(LEN(C84)&gt;0, IF(ISERROR(FIND(" ",C84)), VLOOKUP(C84,IF(LEFT(C84,1)="A",cizi!$A$1:$M$4000,reg!$A$1:$M$4000),7,FALSE()),IF(OR(VLOOKUP(TRIM(LEFT(C84,FIND(" ",C84)-1)),IF(LEFT(C84,1)="A",cizi!$A$1:$M$4000,reg!$A$1:$M$4000),7,FALSE())=" MT",VLOOKUP(TRIM(MID(C84,FIND(" ",C84)+1,6)),IF(LEFT(C84,1)="A",cizi!$A$1:$M$4000,reg!$A$1:$M$4000),7,FALSE())=" MT"), " MT", IF(OR(VLOOKUP(TRIM(LEFT(C84,FIND(" ",C84)-1)),IF(LEFT(C84,1)="A",cizi!$A$1:$M$4000,reg!$A$1:$M$4000),7,FALSE())="",VLOOKUP(TRIM(MID(C84,FIND(" ",C84)+1,6)),IF(LEFT(C84,1)="A",cizi!$A$1:$M$4000,reg!$A$1:$M$4000),7,FALSE())=""), CONCATENATE(VLOOKUP(TRIM(LEFT(C84,FIND(" ",C84)-1)),IF(LEFT(C84,1)="A",cizi!$A$1:$M$4000,reg!$A$1:$M$4000),7,FALSE()), VLOOKUP(TRIM(MID(C84,FIND(" ",C84)+1,6)),IF(LEFT(C84,1)="A",cizi!$A$1:$M$4000,reg!$A$1:$M$4000),7,FALSE())), MIN(VALUE(VLOOKUP(TRIM(LEFT(C84,FIND(" ",C84)-1)),IF(LEFT(C84,1)="A",cizi!$A$1:$M$4000,reg!$A$1:$M$4000),7,FALSE())), VALUE(VLOOKUP(TRIM(MID(C84,FIND(" ",C84)+1,6)),IF(LEFT(C84,1)="A",cizi!$A$1:$M$4000,reg!$A$1:$M$4000),7,FALSE())))))), "9")</f>
        <v>9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 </v>
      </c>
      <c r="I84" s="40"/>
      <c r="J84" s="40"/>
      <c r="K84" s="40"/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14.15" hidden="false" customHeight="true" outlineLevel="0" collapsed="false">
      <c r="A85" s="33" t="n">
        <v>84</v>
      </c>
      <c r="B85" s="51"/>
      <c r="C85" s="40"/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 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 </v>
      </c>
      <c r="F85" s="54" t="str">
        <f aca="false">IF(LEN(C85)&gt;0, CONCATENATE(VLOOKUP(C85,IF(LEFT(C85,1)="A",cizi!$A$1:$M$4000,reg!$A$1:$M$4000),6,FALSE()),IF(VLOOKUP(C85,IF(LEFT(C85,1)="A",cizi!$A$1:$M$4000,reg!$A$1:$M$4000),5,FALSE())="t","M","Z"))," ")</f>
        <v> </v>
      </c>
      <c r="G85" s="54" t="str">
        <f aca="false">IF(LEN(C85)&gt;0, IF(ISERROR(FIND(" ",C85)), VLOOKUP(C85,IF(LEFT(C85,1)="A",cizi!$A$1:$M$4000,reg!$A$1:$M$4000),7,FALSE()),IF(OR(VLOOKUP(TRIM(LEFT(C85,FIND(" ",C85)-1)),IF(LEFT(C85,1)="A",cizi!$A$1:$M$4000,reg!$A$1:$M$4000),7,FALSE())=" MT",VLOOKUP(TRIM(MID(C85,FIND(" ",C85)+1,6)),IF(LEFT(C85,1)="A",cizi!$A$1:$M$4000,reg!$A$1:$M$4000),7,FALSE())=" MT"), " MT", IF(OR(VLOOKUP(TRIM(LEFT(C85,FIND(" ",C85)-1)),IF(LEFT(C85,1)="A",cizi!$A$1:$M$4000,reg!$A$1:$M$4000),7,FALSE())="",VLOOKUP(TRIM(MID(C85,FIND(" ",C85)+1,6)),IF(LEFT(C85,1)="A",cizi!$A$1:$M$4000,reg!$A$1:$M$4000),7,FALSE())=""), CONCATENATE(VLOOKUP(TRIM(LEFT(C85,FIND(" ",C85)-1)),IF(LEFT(C85,1)="A",cizi!$A$1:$M$4000,reg!$A$1:$M$4000),7,FALSE()), VLOOKUP(TRIM(MID(C85,FIND(" ",C85)+1,6)),IF(LEFT(C85,1)="A",cizi!$A$1:$M$4000,reg!$A$1:$M$4000),7,FALSE())), MIN(VALUE(VLOOKUP(TRIM(LEFT(C85,FIND(" ",C85)-1)),IF(LEFT(C85,1)="A",cizi!$A$1:$M$4000,reg!$A$1:$M$4000),7,FALSE())), VALUE(VLOOKUP(TRIM(MID(C85,FIND(" ",C85)+1,6)),IF(LEFT(C85,1)="A",cizi!$A$1:$M$4000,reg!$A$1:$M$4000),7,FALSE())))))), "9")</f>
        <v>9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 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14.15" hidden="false" customHeight="true" outlineLevel="0" collapsed="false">
      <c r="A86" s="33" t="n">
        <v>85</v>
      </c>
      <c r="B86" s="51"/>
      <c r="C86" s="40"/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 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 </v>
      </c>
      <c r="F86" s="54" t="str">
        <f aca="false">IF(LEN(C86)&gt;0, CONCATENATE(VLOOKUP(C86,IF(LEFT(C86,1)="A",cizi!$A$1:$M$4000,reg!$A$1:$M$4000),6,FALSE()),IF(VLOOKUP(C86,IF(LEFT(C86,1)="A",cizi!$A$1:$M$4000,reg!$A$1:$M$4000),5,FALSE())="t","M","Z"))," ")</f>
        <v> </v>
      </c>
      <c r="G86" s="54" t="str">
        <f aca="false">IF(LEN(C86)&gt;0, IF(ISERROR(FIND(" ",C86)), VLOOKUP(C86,IF(LEFT(C86,1)="A",cizi!$A$1:$M$4000,reg!$A$1:$M$4000),7,FALSE()),IF(OR(VLOOKUP(TRIM(LEFT(C86,FIND(" ",C86)-1)),IF(LEFT(C86,1)="A",cizi!$A$1:$M$4000,reg!$A$1:$M$4000),7,FALSE())=" MT",VLOOKUP(TRIM(MID(C86,FIND(" ",C86)+1,6)),IF(LEFT(C86,1)="A",cizi!$A$1:$M$4000,reg!$A$1:$M$4000),7,FALSE())=" MT"), " MT", IF(OR(VLOOKUP(TRIM(LEFT(C86,FIND(" ",C86)-1)),IF(LEFT(C86,1)="A",cizi!$A$1:$M$4000,reg!$A$1:$M$4000),7,FALSE())="",VLOOKUP(TRIM(MID(C86,FIND(" ",C86)+1,6)),IF(LEFT(C86,1)="A",cizi!$A$1:$M$4000,reg!$A$1:$M$4000),7,FALSE())=""), CONCATENATE(VLOOKUP(TRIM(LEFT(C86,FIND(" ",C86)-1)),IF(LEFT(C86,1)="A",cizi!$A$1:$M$4000,reg!$A$1:$M$4000),7,FALSE()), VLOOKUP(TRIM(MID(C86,FIND(" ",C86)+1,6)),IF(LEFT(C86,1)="A",cizi!$A$1:$M$4000,reg!$A$1:$M$4000),7,FALSE())), MIN(VALUE(VLOOKUP(TRIM(LEFT(C86,FIND(" ",C86)-1)),IF(LEFT(C86,1)="A",cizi!$A$1:$M$4000,reg!$A$1:$M$4000),7,FALSE())), VALUE(VLOOKUP(TRIM(MID(C86,FIND(" ",C86)+1,6)),IF(LEFT(C86,1)="A",cizi!$A$1:$M$4000,reg!$A$1:$M$4000),7,FALSE())))))), "9")</f>
        <v>9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 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14.15" hidden="false" customHeight="true" outlineLevel="0" collapsed="false">
      <c r="A87" s="33" t="n">
        <v>86</v>
      </c>
      <c r="B87" s="51"/>
      <c r="C87" s="40"/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 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 </v>
      </c>
      <c r="F87" s="54" t="str">
        <f aca="false">IF(LEN(C87)&gt;0, CONCATENATE(VLOOKUP(C87,IF(LEFT(C87,1)="A",cizi!$A$1:$M$4000,reg!$A$1:$M$4000),6,FALSE()),IF(VLOOKUP(C87,IF(LEFT(C87,1)="A",cizi!$A$1:$M$4000,reg!$A$1:$M$4000),5,FALSE())="t","M","Z"))," ")</f>
        <v> </v>
      </c>
      <c r="G87" s="54" t="str">
        <f aca="false">IF(LEN(C87)&gt;0, IF(ISERROR(FIND(" ",C87)), VLOOKUP(C87,IF(LEFT(C87,1)="A",cizi!$A$1:$M$4000,reg!$A$1:$M$4000),7,FALSE()),IF(OR(VLOOKUP(TRIM(LEFT(C87,FIND(" ",C87)-1)),IF(LEFT(C87,1)="A",cizi!$A$1:$M$4000,reg!$A$1:$M$4000),7,FALSE())=" MT",VLOOKUP(TRIM(MID(C87,FIND(" ",C87)+1,6)),IF(LEFT(C87,1)="A",cizi!$A$1:$M$4000,reg!$A$1:$M$4000),7,FALSE())=" MT"), " MT", IF(OR(VLOOKUP(TRIM(LEFT(C87,FIND(" ",C87)-1)),IF(LEFT(C87,1)="A",cizi!$A$1:$M$4000,reg!$A$1:$M$4000),7,FALSE())="",VLOOKUP(TRIM(MID(C87,FIND(" ",C87)+1,6)),IF(LEFT(C87,1)="A",cizi!$A$1:$M$4000,reg!$A$1:$M$4000),7,FALSE())=""), CONCATENATE(VLOOKUP(TRIM(LEFT(C87,FIND(" ",C87)-1)),IF(LEFT(C87,1)="A",cizi!$A$1:$M$4000,reg!$A$1:$M$4000),7,FALSE()), VLOOKUP(TRIM(MID(C87,FIND(" ",C87)+1,6)),IF(LEFT(C87,1)="A",cizi!$A$1:$M$4000,reg!$A$1:$M$4000),7,FALSE())), MIN(VALUE(VLOOKUP(TRIM(LEFT(C87,FIND(" ",C87)-1)),IF(LEFT(C87,1)="A",cizi!$A$1:$M$4000,reg!$A$1:$M$4000),7,FALSE())), VALUE(VLOOKUP(TRIM(MID(C87,FIND(" ",C87)+1,6)),IF(LEFT(C87,1)="A",cizi!$A$1:$M$4000,reg!$A$1:$M$4000),7,FALSE())))))), "9")</f>
        <v>9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 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14.15" hidden="false" customHeight="true" outlineLevel="0" collapsed="false">
      <c r="A88" s="33" t="n">
        <v>87</v>
      </c>
      <c r="B88" s="51"/>
      <c r="C88" s="40"/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 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 </v>
      </c>
      <c r="F88" s="54" t="str">
        <f aca="false">IF(LEN(C88)&gt;0, CONCATENATE(VLOOKUP(C88,IF(LEFT(C88,1)="A",cizi!$A$1:$M$4000,reg!$A$1:$M$4000),6,FALSE()),IF(VLOOKUP(C88,IF(LEFT(C88,1)="A",cizi!$A$1:$M$4000,reg!$A$1:$M$4000),5,FALSE())="t","M","Z"))," ")</f>
        <v> </v>
      </c>
      <c r="G88" s="54" t="str">
        <f aca="false">IF(LEN(C88)&gt;0, IF(ISERROR(FIND(" ",C88)), VLOOKUP(C88,IF(LEFT(C88,1)="A",cizi!$A$1:$M$4000,reg!$A$1:$M$4000),7,FALSE()),IF(OR(VLOOKUP(TRIM(LEFT(C88,FIND(" ",C88)-1)),IF(LEFT(C88,1)="A",cizi!$A$1:$M$4000,reg!$A$1:$M$4000),7,FALSE())=" MT",VLOOKUP(TRIM(MID(C88,FIND(" ",C88)+1,6)),IF(LEFT(C88,1)="A",cizi!$A$1:$M$4000,reg!$A$1:$M$4000),7,FALSE())=" MT"), " MT", IF(OR(VLOOKUP(TRIM(LEFT(C88,FIND(" ",C88)-1)),IF(LEFT(C88,1)="A",cizi!$A$1:$M$4000,reg!$A$1:$M$4000),7,FALSE())="",VLOOKUP(TRIM(MID(C88,FIND(" ",C88)+1,6)),IF(LEFT(C88,1)="A",cizi!$A$1:$M$4000,reg!$A$1:$M$4000),7,FALSE())=""), CONCATENATE(VLOOKUP(TRIM(LEFT(C88,FIND(" ",C88)-1)),IF(LEFT(C88,1)="A",cizi!$A$1:$M$4000,reg!$A$1:$M$4000),7,FALSE()), VLOOKUP(TRIM(MID(C88,FIND(" ",C88)+1,6)),IF(LEFT(C88,1)="A",cizi!$A$1:$M$4000,reg!$A$1:$M$4000),7,FALSE())), MIN(VALUE(VLOOKUP(TRIM(LEFT(C88,FIND(" ",C88)-1)),IF(LEFT(C88,1)="A",cizi!$A$1:$M$4000,reg!$A$1:$M$4000),7,FALSE())), VALUE(VLOOKUP(TRIM(MID(C88,FIND(" ",C88)+1,6)),IF(LEFT(C88,1)="A",cizi!$A$1:$M$4000,reg!$A$1:$M$4000),7,FALSE())))))), "9")</f>
        <v>9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 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14.15" hidden="false" customHeight="true" outlineLevel="0" collapsed="false">
      <c r="A89" s="33" t="n">
        <v>88</v>
      </c>
      <c r="B89" s="51"/>
      <c r="C89" s="40"/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 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 </v>
      </c>
      <c r="F89" s="54" t="str">
        <f aca="false">IF(LEN(C89)&gt;0, CONCATENATE(VLOOKUP(C89,IF(LEFT(C89,1)="A",cizi!$A$1:$M$4000,reg!$A$1:$M$4000),6,FALSE()),IF(VLOOKUP(C89,IF(LEFT(C89,1)="A",cizi!$A$1:$M$4000,reg!$A$1:$M$4000),5,FALSE())="t","M","Z"))," ")</f>
        <v> </v>
      </c>
      <c r="G89" s="54" t="str">
        <f aca="false">IF(LEN(C89)&gt;0, IF(ISERROR(FIND(" ",C89)), VLOOKUP(C89,IF(LEFT(C89,1)="A",cizi!$A$1:$M$4000,reg!$A$1:$M$4000),7,FALSE()),IF(OR(VLOOKUP(TRIM(LEFT(C89,FIND(" ",C89)-1)),IF(LEFT(C89,1)="A",cizi!$A$1:$M$4000,reg!$A$1:$M$4000),7,FALSE())=" MT",VLOOKUP(TRIM(MID(C89,FIND(" ",C89)+1,6)),IF(LEFT(C89,1)="A",cizi!$A$1:$M$4000,reg!$A$1:$M$4000),7,FALSE())=" MT"), " MT", IF(OR(VLOOKUP(TRIM(LEFT(C89,FIND(" ",C89)-1)),IF(LEFT(C89,1)="A",cizi!$A$1:$M$4000,reg!$A$1:$M$4000),7,FALSE())="",VLOOKUP(TRIM(MID(C89,FIND(" ",C89)+1,6)),IF(LEFT(C89,1)="A",cizi!$A$1:$M$4000,reg!$A$1:$M$4000),7,FALSE())=""), CONCATENATE(VLOOKUP(TRIM(LEFT(C89,FIND(" ",C89)-1)),IF(LEFT(C89,1)="A",cizi!$A$1:$M$4000,reg!$A$1:$M$4000),7,FALSE()), VLOOKUP(TRIM(MID(C89,FIND(" ",C89)+1,6)),IF(LEFT(C89,1)="A",cizi!$A$1:$M$4000,reg!$A$1:$M$4000),7,FALSE())), MIN(VALUE(VLOOKUP(TRIM(LEFT(C89,FIND(" ",C89)-1)),IF(LEFT(C89,1)="A",cizi!$A$1:$M$4000,reg!$A$1:$M$4000),7,FALSE())), VALUE(VLOOKUP(TRIM(MID(C89,FIND(" ",C89)+1,6)),IF(LEFT(C89,1)="A",cizi!$A$1:$M$4000,reg!$A$1:$M$4000),7,FALSE())))))), "9")</f>
        <v>9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 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14.15" hidden="false" customHeight="true" outlineLevel="0" collapsed="false">
      <c r="A90" s="33" t="n">
        <v>89</v>
      </c>
      <c r="B90" s="51"/>
      <c r="C90" s="40"/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 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 </v>
      </c>
      <c r="F90" s="54" t="str">
        <f aca="false">IF(LEN(C90)&gt;0, CONCATENATE(VLOOKUP(C90,IF(LEFT(C90,1)="A",cizi!$A$1:$M$4000,reg!$A$1:$M$4000),6,FALSE()),IF(VLOOKUP(C90,IF(LEFT(C90,1)="A",cizi!$A$1:$M$4000,reg!$A$1:$M$4000),5,FALSE())="t","M","Z"))," ")</f>
        <v> </v>
      </c>
      <c r="G90" s="54" t="str">
        <f aca="false">IF(LEN(C90)&gt;0, IF(ISERROR(FIND(" ",C90)), VLOOKUP(C90,IF(LEFT(C90,1)="A",cizi!$A$1:$M$4000,reg!$A$1:$M$4000),7,FALSE()),IF(OR(VLOOKUP(TRIM(LEFT(C90,FIND(" ",C90)-1)),IF(LEFT(C90,1)="A",cizi!$A$1:$M$4000,reg!$A$1:$M$4000),7,FALSE())=" MT",VLOOKUP(TRIM(MID(C90,FIND(" ",C90)+1,6)),IF(LEFT(C90,1)="A",cizi!$A$1:$M$4000,reg!$A$1:$M$4000),7,FALSE())=" MT"), " MT", IF(OR(VLOOKUP(TRIM(LEFT(C90,FIND(" ",C90)-1)),IF(LEFT(C90,1)="A",cizi!$A$1:$M$4000,reg!$A$1:$M$4000),7,FALSE())="",VLOOKUP(TRIM(MID(C90,FIND(" ",C90)+1,6)),IF(LEFT(C90,1)="A",cizi!$A$1:$M$4000,reg!$A$1:$M$4000),7,FALSE())=""), CONCATENATE(VLOOKUP(TRIM(LEFT(C90,FIND(" ",C90)-1)),IF(LEFT(C90,1)="A",cizi!$A$1:$M$4000,reg!$A$1:$M$4000),7,FALSE()), VLOOKUP(TRIM(MID(C90,FIND(" ",C90)+1,6)),IF(LEFT(C90,1)="A",cizi!$A$1:$M$4000,reg!$A$1:$M$4000),7,FALSE())), MIN(VALUE(VLOOKUP(TRIM(LEFT(C90,FIND(" ",C90)-1)),IF(LEFT(C90,1)="A",cizi!$A$1:$M$4000,reg!$A$1:$M$4000),7,FALSE())), VALUE(VLOOKUP(TRIM(MID(C90,FIND(" ",C90)+1,6)),IF(LEFT(C90,1)="A",cizi!$A$1:$M$4000,reg!$A$1:$M$4000),7,FALSE())))))), "9")</f>
        <v>9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 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14.15" hidden="false" customHeight="true" outlineLevel="0" collapsed="false">
      <c r="A91" s="33" t="n">
        <v>90</v>
      </c>
      <c r="B91" s="51"/>
      <c r="C91" s="40"/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 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 </v>
      </c>
      <c r="F91" s="54" t="str">
        <f aca="false">IF(LEN(C91)&gt;0, CONCATENATE(VLOOKUP(C91,IF(LEFT(C91,1)="A",cizi!$A$1:$M$4000,reg!$A$1:$M$4000),6,FALSE()),IF(VLOOKUP(C91,IF(LEFT(C91,1)="A",cizi!$A$1:$M$4000,reg!$A$1:$M$4000),5,FALSE())="t","M","Z"))," ")</f>
        <v> </v>
      </c>
      <c r="G91" s="54" t="str">
        <f aca="false">IF(LEN(C91)&gt;0, IF(ISERROR(FIND(" ",C91)), VLOOKUP(C91,IF(LEFT(C91,1)="A",cizi!$A$1:$M$4000,reg!$A$1:$M$4000),7,FALSE()),IF(OR(VLOOKUP(TRIM(LEFT(C91,FIND(" ",C91)-1)),IF(LEFT(C91,1)="A",cizi!$A$1:$M$4000,reg!$A$1:$M$4000),7,FALSE())=" MT",VLOOKUP(TRIM(MID(C91,FIND(" ",C91)+1,6)),IF(LEFT(C91,1)="A",cizi!$A$1:$M$4000,reg!$A$1:$M$4000),7,FALSE())=" MT"), " MT", IF(OR(VLOOKUP(TRIM(LEFT(C91,FIND(" ",C91)-1)),IF(LEFT(C91,1)="A",cizi!$A$1:$M$4000,reg!$A$1:$M$4000),7,FALSE())="",VLOOKUP(TRIM(MID(C91,FIND(" ",C91)+1,6)),IF(LEFT(C91,1)="A",cizi!$A$1:$M$4000,reg!$A$1:$M$4000),7,FALSE())=""), CONCATENATE(VLOOKUP(TRIM(LEFT(C91,FIND(" ",C91)-1)),IF(LEFT(C91,1)="A",cizi!$A$1:$M$4000,reg!$A$1:$M$4000),7,FALSE()), VLOOKUP(TRIM(MID(C91,FIND(" ",C91)+1,6)),IF(LEFT(C91,1)="A",cizi!$A$1:$M$4000,reg!$A$1:$M$4000),7,FALSE())), MIN(VALUE(VLOOKUP(TRIM(LEFT(C91,FIND(" ",C91)-1)),IF(LEFT(C91,1)="A",cizi!$A$1:$M$4000,reg!$A$1:$M$4000),7,FALSE())), VALUE(VLOOKUP(TRIM(MID(C91,FIND(" ",C91)+1,6)),IF(LEFT(C91,1)="A",cizi!$A$1:$M$4000,reg!$A$1:$M$4000),7,FALSE())))))), "9")</f>
        <v>9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 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14.15" hidden="false" customHeight="true" outlineLevel="0" collapsed="false">
      <c r="A92" s="33" t="n">
        <v>91</v>
      </c>
      <c r="B92" s="51"/>
      <c r="C92" s="40"/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 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 </v>
      </c>
      <c r="F92" s="54" t="str">
        <f aca="false">IF(LEN(C92)&gt;0, CONCATENATE(VLOOKUP(C92,IF(LEFT(C92,1)="A",cizi!$A$1:$M$4000,reg!$A$1:$M$4000),6,FALSE()),IF(VLOOKUP(C92,IF(LEFT(C92,1)="A",cizi!$A$1:$M$4000,reg!$A$1:$M$4000),5,FALSE())="t","M","Z"))," ")</f>
        <v> </v>
      </c>
      <c r="G92" s="54" t="str">
        <f aca="false">IF(LEN(C92)&gt;0, IF(ISERROR(FIND(" ",C92)), VLOOKUP(C92,IF(LEFT(C92,1)="A",cizi!$A$1:$M$4000,reg!$A$1:$M$4000),7,FALSE()),IF(OR(VLOOKUP(TRIM(LEFT(C92,FIND(" ",C92)-1)),IF(LEFT(C92,1)="A",cizi!$A$1:$M$4000,reg!$A$1:$M$4000),7,FALSE())=" MT",VLOOKUP(TRIM(MID(C92,FIND(" ",C92)+1,6)),IF(LEFT(C92,1)="A",cizi!$A$1:$M$4000,reg!$A$1:$M$4000),7,FALSE())=" MT"), " MT", IF(OR(VLOOKUP(TRIM(LEFT(C92,FIND(" ",C92)-1)),IF(LEFT(C92,1)="A",cizi!$A$1:$M$4000,reg!$A$1:$M$4000),7,FALSE())="",VLOOKUP(TRIM(MID(C92,FIND(" ",C92)+1,6)),IF(LEFT(C92,1)="A",cizi!$A$1:$M$4000,reg!$A$1:$M$4000),7,FALSE())=""), CONCATENATE(VLOOKUP(TRIM(LEFT(C92,FIND(" ",C92)-1)),IF(LEFT(C92,1)="A",cizi!$A$1:$M$4000,reg!$A$1:$M$4000),7,FALSE()), VLOOKUP(TRIM(MID(C92,FIND(" ",C92)+1,6)),IF(LEFT(C92,1)="A",cizi!$A$1:$M$4000,reg!$A$1:$M$4000),7,FALSE())), MIN(VALUE(VLOOKUP(TRIM(LEFT(C92,FIND(" ",C92)-1)),IF(LEFT(C92,1)="A",cizi!$A$1:$M$4000,reg!$A$1:$M$4000),7,FALSE())), VALUE(VLOOKUP(TRIM(MID(C92,FIND(" ",C92)+1,6)),IF(LEFT(C92,1)="A",cizi!$A$1:$M$4000,reg!$A$1:$M$4000),7,FALSE())))))), "9")</f>
        <v>9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 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14.15" hidden="false" customHeight="true" outlineLevel="0" collapsed="false">
      <c r="A93" s="33" t="n">
        <v>92</v>
      </c>
      <c r="B93" s="51"/>
      <c r="C93" s="40"/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 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 </v>
      </c>
      <c r="F93" s="54" t="str">
        <f aca="false">IF(LEN(C93)&gt;0, CONCATENATE(VLOOKUP(C93,IF(LEFT(C93,1)="A",cizi!$A$1:$M$4000,reg!$A$1:$M$4000),6,FALSE()),IF(VLOOKUP(C93,IF(LEFT(C93,1)="A",cizi!$A$1:$M$4000,reg!$A$1:$M$4000),5,FALSE())="t","M","Z"))," ")</f>
        <v> </v>
      </c>
      <c r="G93" s="54" t="str">
        <f aca="false">IF(LEN(C93)&gt;0, IF(ISERROR(FIND(" ",C93)), VLOOKUP(C93,IF(LEFT(C93,1)="A",cizi!$A$1:$M$4000,reg!$A$1:$M$4000),7,FALSE()),IF(OR(VLOOKUP(TRIM(LEFT(C93,FIND(" ",C93)-1)),IF(LEFT(C93,1)="A",cizi!$A$1:$M$4000,reg!$A$1:$M$4000),7,FALSE())=" MT",VLOOKUP(TRIM(MID(C93,FIND(" ",C93)+1,6)),IF(LEFT(C93,1)="A",cizi!$A$1:$M$4000,reg!$A$1:$M$4000),7,FALSE())=" MT"), " MT", IF(OR(VLOOKUP(TRIM(LEFT(C93,FIND(" ",C93)-1)),IF(LEFT(C93,1)="A",cizi!$A$1:$M$4000,reg!$A$1:$M$4000),7,FALSE())="",VLOOKUP(TRIM(MID(C93,FIND(" ",C93)+1,6)),IF(LEFT(C93,1)="A",cizi!$A$1:$M$4000,reg!$A$1:$M$4000),7,FALSE())=""), CONCATENATE(VLOOKUP(TRIM(LEFT(C93,FIND(" ",C93)-1)),IF(LEFT(C93,1)="A",cizi!$A$1:$M$4000,reg!$A$1:$M$4000),7,FALSE()), VLOOKUP(TRIM(MID(C93,FIND(" ",C93)+1,6)),IF(LEFT(C93,1)="A",cizi!$A$1:$M$4000,reg!$A$1:$M$4000),7,FALSE())), MIN(VALUE(VLOOKUP(TRIM(LEFT(C93,FIND(" ",C93)-1)),IF(LEFT(C93,1)="A",cizi!$A$1:$M$4000,reg!$A$1:$M$4000),7,FALSE())), VALUE(VLOOKUP(TRIM(MID(C93,FIND(" ",C93)+1,6)),IF(LEFT(C93,1)="A",cizi!$A$1:$M$4000,reg!$A$1:$M$4000),7,FALSE())))))), "9")</f>
        <v>9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 </v>
      </c>
      <c r="I93" s="40"/>
      <c r="J93" s="40"/>
      <c r="K93" s="40"/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14.15" hidden="false" customHeight="true" outlineLevel="0" collapsed="false">
      <c r="A94" s="33" t="n">
        <v>93</v>
      </c>
      <c r="B94" s="51"/>
      <c r="C94" s="40"/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 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 </v>
      </c>
      <c r="F94" s="54" t="str">
        <f aca="false">IF(LEN(C94)&gt;0, CONCATENATE(VLOOKUP(C94,IF(LEFT(C94,1)="A",cizi!$A$1:$M$4000,reg!$A$1:$M$4000),6,FALSE()),IF(VLOOKUP(C94,IF(LEFT(C94,1)="A",cizi!$A$1:$M$4000,reg!$A$1:$M$4000),5,FALSE())="t","M","Z"))," ")</f>
        <v> </v>
      </c>
      <c r="G94" s="54" t="str">
        <f aca="false">IF(LEN(C94)&gt;0, IF(ISERROR(FIND(" ",C94)), VLOOKUP(C94,IF(LEFT(C94,1)="A",cizi!$A$1:$M$4000,reg!$A$1:$M$4000),7,FALSE()),IF(OR(VLOOKUP(TRIM(LEFT(C94,FIND(" ",C94)-1)),IF(LEFT(C94,1)="A",cizi!$A$1:$M$4000,reg!$A$1:$M$4000),7,FALSE())=" MT",VLOOKUP(TRIM(MID(C94,FIND(" ",C94)+1,6)),IF(LEFT(C94,1)="A",cizi!$A$1:$M$4000,reg!$A$1:$M$4000),7,FALSE())=" MT"), " MT", IF(OR(VLOOKUP(TRIM(LEFT(C94,FIND(" ",C94)-1)),IF(LEFT(C94,1)="A",cizi!$A$1:$M$4000,reg!$A$1:$M$4000),7,FALSE())="",VLOOKUP(TRIM(MID(C94,FIND(" ",C94)+1,6)),IF(LEFT(C94,1)="A",cizi!$A$1:$M$4000,reg!$A$1:$M$4000),7,FALSE())=""), CONCATENATE(VLOOKUP(TRIM(LEFT(C94,FIND(" ",C94)-1)),IF(LEFT(C94,1)="A",cizi!$A$1:$M$4000,reg!$A$1:$M$4000),7,FALSE()), VLOOKUP(TRIM(MID(C94,FIND(" ",C94)+1,6)),IF(LEFT(C94,1)="A",cizi!$A$1:$M$4000,reg!$A$1:$M$4000),7,FALSE())), MIN(VALUE(VLOOKUP(TRIM(LEFT(C94,FIND(" ",C94)-1)),IF(LEFT(C94,1)="A",cizi!$A$1:$M$4000,reg!$A$1:$M$4000),7,FALSE())), VALUE(VLOOKUP(TRIM(MID(C94,FIND(" ",C94)+1,6)),IF(LEFT(C94,1)="A",cizi!$A$1:$M$4000,reg!$A$1:$M$4000),7,FALSE())))))), "9")</f>
        <v>9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 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14.15" hidden="false" customHeight="true" outlineLevel="0" collapsed="false">
      <c r="A95" s="33" t="n">
        <v>94</v>
      </c>
      <c r="B95" s="51"/>
      <c r="C95" s="40"/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 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 </v>
      </c>
      <c r="F95" s="54" t="str">
        <f aca="false">IF(LEN(C95)&gt;0, CONCATENATE(VLOOKUP(C95,IF(LEFT(C95,1)="A",cizi!$A$1:$M$4000,reg!$A$1:$M$4000),6,FALSE()),IF(VLOOKUP(C95,IF(LEFT(C95,1)="A",cizi!$A$1:$M$4000,reg!$A$1:$M$4000),5,FALSE())="t","M","Z"))," ")</f>
        <v> </v>
      </c>
      <c r="G95" s="54" t="str">
        <f aca="false">IF(LEN(C95)&gt;0, IF(ISERROR(FIND(" ",C95)), VLOOKUP(C95,IF(LEFT(C95,1)="A",cizi!$A$1:$M$4000,reg!$A$1:$M$4000),7,FALSE()),IF(OR(VLOOKUP(TRIM(LEFT(C95,FIND(" ",C95)-1)),IF(LEFT(C95,1)="A",cizi!$A$1:$M$4000,reg!$A$1:$M$4000),7,FALSE())=" MT",VLOOKUP(TRIM(MID(C95,FIND(" ",C95)+1,6)),IF(LEFT(C95,1)="A",cizi!$A$1:$M$4000,reg!$A$1:$M$4000),7,FALSE())=" MT"), " MT", IF(OR(VLOOKUP(TRIM(LEFT(C95,FIND(" ",C95)-1)),IF(LEFT(C95,1)="A",cizi!$A$1:$M$4000,reg!$A$1:$M$4000),7,FALSE())="",VLOOKUP(TRIM(MID(C95,FIND(" ",C95)+1,6)),IF(LEFT(C95,1)="A",cizi!$A$1:$M$4000,reg!$A$1:$M$4000),7,FALSE())=""), CONCATENATE(VLOOKUP(TRIM(LEFT(C95,FIND(" ",C95)-1)),IF(LEFT(C95,1)="A",cizi!$A$1:$M$4000,reg!$A$1:$M$4000),7,FALSE()), VLOOKUP(TRIM(MID(C95,FIND(" ",C95)+1,6)),IF(LEFT(C95,1)="A",cizi!$A$1:$M$4000,reg!$A$1:$M$4000),7,FALSE())), MIN(VALUE(VLOOKUP(TRIM(LEFT(C95,FIND(" ",C95)-1)),IF(LEFT(C95,1)="A",cizi!$A$1:$M$4000,reg!$A$1:$M$4000),7,FALSE())), VALUE(VLOOKUP(TRIM(MID(C95,FIND(" ",C95)+1,6)),IF(LEFT(C95,1)="A",cizi!$A$1:$M$4000,reg!$A$1:$M$4000),7,FALSE())))))), "9")</f>
        <v>9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 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14.15" hidden="false" customHeight="true" outlineLevel="0" collapsed="false">
      <c r="A96" s="33" t="n">
        <v>95</v>
      </c>
      <c r="B96" s="51"/>
      <c r="C96" s="40"/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 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 </v>
      </c>
      <c r="F96" s="54" t="str">
        <f aca="false">IF(LEN(C96)&gt;0, CONCATENATE(VLOOKUP(C96,IF(LEFT(C96,1)="A",cizi!$A$1:$M$4000,reg!$A$1:$M$4000),6,FALSE()),IF(VLOOKUP(C96,IF(LEFT(C96,1)="A",cizi!$A$1:$M$4000,reg!$A$1:$M$4000),5,FALSE())="t","M","Z"))," ")</f>
        <v> </v>
      </c>
      <c r="G96" s="54" t="str">
        <f aca="false">IF(LEN(C96)&gt;0, IF(ISERROR(FIND(" ",C96)), VLOOKUP(C96,IF(LEFT(C96,1)="A",cizi!$A$1:$M$4000,reg!$A$1:$M$4000),7,FALSE()),IF(OR(VLOOKUP(TRIM(LEFT(C96,FIND(" ",C96)-1)),IF(LEFT(C96,1)="A",cizi!$A$1:$M$4000,reg!$A$1:$M$4000),7,FALSE())=" MT",VLOOKUP(TRIM(MID(C96,FIND(" ",C96)+1,6)),IF(LEFT(C96,1)="A",cizi!$A$1:$M$4000,reg!$A$1:$M$4000),7,FALSE())=" MT"), " MT", IF(OR(VLOOKUP(TRIM(LEFT(C96,FIND(" ",C96)-1)),IF(LEFT(C96,1)="A",cizi!$A$1:$M$4000,reg!$A$1:$M$4000),7,FALSE())="",VLOOKUP(TRIM(MID(C96,FIND(" ",C96)+1,6)),IF(LEFT(C96,1)="A",cizi!$A$1:$M$4000,reg!$A$1:$M$4000),7,FALSE())=""), CONCATENATE(VLOOKUP(TRIM(LEFT(C96,FIND(" ",C96)-1)),IF(LEFT(C96,1)="A",cizi!$A$1:$M$4000,reg!$A$1:$M$4000),7,FALSE()), VLOOKUP(TRIM(MID(C96,FIND(" ",C96)+1,6)),IF(LEFT(C96,1)="A",cizi!$A$1:$M$4000,reg!$A$1:$M$4000),7,FALSE())), MIN(VALUE(VLOOKUP(TRIM(LEFT(C96,FIND(" ",C96)-1)),IF(LEFT(C96,1)="A",cizi!$A$1:$M$4000,reg!$A$1:$M$4000),7,FALSE())), VALUE(VLOOKUP(TRIM(MID(C96,FIND(" ",C96)+1,6)),IF(LEFT(C96,1)="A",cizi!$A$1:$M$4000,reg!$A$1:$M$4000),7,FALSE())))))), "9")</f>
        <v>9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 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14.15" hidden="false" customHeight="true" outlineLevel="0" collapsed="false">
      <c r="A97" s="33" t="n">
        <v>96</v>
      </c>
      <c r="B97" s="51"/>
      <c r="C97" s="40"/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 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 </v>
      </c>
      <c r="F97" s="54" t="str">
        <f aca="false">IF(LEN(C97)&gt;0, CONCATENATE(VLOOKUP(C97,IF(LEFT(C97,1)="A",cizi!$A$1:$M$4000,reg!$A$1:$M$4000),6,FALSE()),IF(VLOOKUP(C97,IF(LEFT(C97,1)="A",cizi!$A$1:$M$4000,reg!$A$1:$M$4000),5,FALSE())="t","M","Z"))," ")</f>
        <v> </v>
      </c>
      <c r="G97" s="54" t="str">
        <f aca="false">IF(LEN(C97)&gt;0, IF(ISERROR(FIND(" ",C97)), VLOOKUP(C97,IF(LEFT(C97,1)="A",cizi!$A$1:$M$4000,reg!$A$1:$M$4000),7,FALSE()),IF(OR(VLOOKUP(TRIM(LEFT(C97,FIND(" ",C97)-1)),IF(LEFT(C97,1)="A",cizi!$A$1:$M$4000,reg!$A$1:$M$4000),7,FALSE())=" MT",VLOOKUP(TRIM(MID(C97,FIND(" ",C97)+1,6)),IF(LEFT(C97,1)="A",cizi!$A$1:$M$4000,reg!$A$1:$M$4000),7,FALSE())=" MT"), " MT", IF(OR(VLOOKUP(TRIM(LEFT(C97,FIND(" ",C97)-1)),IF(LEFT(C97,1)="A",cizi!$A$1:$M$4000,reg!$A$1:$M$4000),7,FALSE())="",VLOOKUP(TRIM(MID(C97,FIND(" ",C97)+1,6)),IF(LEFT(C97,1)="A",cizi!$A$1:$M$4000,reg!$A$1:$M$4000),7,FALSE())=""), CONCATENATE(VLOOKUP(TRIM(LEFT(C97,FIND(" ",C97)-1)),IF(LEFT(C97,1)="A",cizi!$A$1:$M$4000,reg!$A$1:$M$4000),7,FALSE()), VLOOKUP(TRIM(MID(C97,FIND(" ",C97)+1,6)),IF(LEFT(C97,1)="A",cizi!$A$1:$M$4000,reg!$A$1:$M$4000),7,FALSE())), MIN(VALUE(VLOOKUP(TRIM(LEFT(C97,FIND(" ",C97)-1)),IF(LEFT(C97,1)="A",cizi!$A$1:$M$4000,reg!$A$1:$M$4000),7,FALSE())), VALUE(VLOOKUP(TRIM(MID(C97,FIND(" ",C97)+1,6)),IF(LEFT(C97,1)="A",cizi!$A$1:$M$4000,reg!$A$1:$M$4000),7,FALSE())))))), "9")</f>
        <v>9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 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14.15" hidden="false" customHeight="true" outlineLevel="0" collapsed="false">
      <c r="A98" s="33" t="n">
        <v>97</v>
      </c>
      <c r="B98" s="51"/>
      <c r="C98" s="40"/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 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 </v>
      </c>
      <c r="F98" s="54" t="str">
        <f aca="false">IF(LEN(C98)&gt;0, CONCATENATE(VLOOKUP(C98,IF(LEFT(C98,1)="A",cizi!$A$1:$M$4000,reg!$A$1:$M$4000),6,FALSE()),IF(VLOOKUP(C98,IF(LEFT(C98,1)="A",cizi!$A$1:$M$4000,reg!$A$1:$M$4000),5,FALSE())="t","M","Z"))," ")</f>
        <v> </v>
      </c>
      <c r="G98" s="54" t="str">
        <f aca="false">IF(LEN(C98)&gt;0, IF(ISERROR(FIND(" ",C98)), VLOOKUP(C98,IF(LEFT(C98,1)="A",cizi!$A$1:$M$4000,reg!$A$1:$M$4000),7,FALSE()),IF(OR(VLOOKUP(TRIM(LEFT(C98,FIND(" ",C98)-1)),IF(LEFT(C98,1)="A",cizi!$A$1:$M$4000,reg!$A$1:$M$4000),7,FALSE())=" MT",VLOOKUP(TRIM(MID(C98,FIND(" ",C98)+1,6)),IF(LEFT(C98,1)="A",cizi!$A$1:$M$4000,reg!$A$1:$M$4000),7,FALSE())=" MT"), " MT", IF(OR(VLOOKUP(TRIM(LEFT(C98,FIND(" ",C98)-1)),IF(LEFT(C98,1)="A",cizi!$A$1:$M$4000,reg!$A$1:$M$4000),7,FALSE())="",VLOOKUP(TRIM(MID(C98,FIND(" ",C98)+1,6)),IF(LEFT(C98,1)="A",cizi!$A$1:$M$4000,reg!$A$1:$M$4000),7,FALSE())=""), CONCATENATE(VLOOKUP(TRIM(LEFT(C98,FIND(" ",C98)-1)),IF(LEFT(C98,1)="A",cizi!$A$1:$M$4000,reg!$A$1:$M$4000),7,FALSE()), VLOOKUP(TRIM(MID(C98,FIND(" ",C98)+1,6)),IF(LEFT(C98,1)="A",cizi!$A$1:$M$4000,reg!$A$1:$M$4000),7,FALSE())), MIN(VALUE(VLOOKUP(TRIM(LEFT(C98,FIND(" ",C98)-1)),IF(LEFT(C98,1)="A",cizi!$A$1:$M$4000,reg!$A$1:$M$4000),7,FALSE())), VALUE(VLOOKUP(TRIM(MID(C98,FIND(" ",C98)+1,6)),IF(LEFT(C98,1)="A",cizi!$A$1:$M$4000,reg!$A$1:$M$4000),7,FALSE())))))), "9")</f>
        <v>9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 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14.15" hidden="false" customHeight="true" outlineLevel="0" collapsed="false">
      <c r="A99" s="33" t="n">
        <v>98</v>
      </c>
      <c r="B99" s="51"/>
      <c r="C99" s="40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 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IF(LEN(C99)&gt;0, CONCATENATE(VLOOKUP(C99,IF(LEFT(C99,1)="A",cizi!$A$1:$M$4000,reg!$A$1:$M$4000),6,FALSE()),IF(VLOOKUP(C99,IF(LEFT(C99,1)="A",cizi!$A$1:$M$4000,reg!$A$1:$M$4000),5,FALSE())="t","M","Z"))," ")</f>
        <v> </v>
      </c>
      <c r="G99" s="54" t="str">
        <f aca="false">IF(LEN(C99)&gt;0, IF(ISERROR(FIND(" ",C99)), VLOOKUP(C99,IF(LEFT(C99,1)="A",cizi!$A$1:$M$4000,reg!$A$1:$M$4000),7,FALSE()),IF(OR(VLOOKUP(TRIM(LEFT(C99,FIND(" ",C99)-1)),IF(LEFT(C99,1)="A",cizi!$A$1:$M$4000,reg!$A$1:$M$4000),7,FALSE())=" MT",VLOOKUP(TRIM(MID(C99,FIND(" ",C99)+1,6)),IF(LEFT(C99,1)="A",cizi!$A$1:$M$4000,reg!$A$1:$M$4000),7,FALSE())=" MT"), " MT", IF(OR(VLOOKUP(TRIM(LEFT(C99,FIND(" ",C99)-1)),IF(LEFT(C99,1)="A",cizi!$A$1:$M$4000,reg!$A$1:$M$4000),7,FALSE())="",VLOOKUP(TRIM(MID(C99,FIND(" ",C99)+1,6)),IF(LEFT(C99,1)="A",cizi!$A$1:$M$4000,reg!$A$1:$M$4000),7,FALSE())=""), CONCATENATE(VLOOKUP(TRIM(LEFT(C99,FIND(" ",C99)-1)),IF(LEFT(C99,1)="A",cizi!$A$1:$M$4000,reg!$A$1:$M$4000),7,FALSE()), VLOOKUP(TRIM(MID(C99,FIND(" ",C99)+1,6)),IF(LEFT(C99,1)="A",cizi!$A$1:$M$4000,reg!$A$1:$M$4000),7,FALSE())), MIN(VALUE(VLOOKUP(TRIM(LEFT(C99,FIND(" ",C99)-1)),IF(LEFT(C99,1)="A",cizi!$A$1:$M$4000,reg!$A$1:$M$4000),7,FALSE())), VALUE(VLOOKUP(TRIM(MID(C99,FIND(" ",C99)+1,6)),IF(LEFT(C99,1)="A",cizi!$A$1:$M$4000,reg!$A$1:$M$4000),7,FALSE())))))),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14.15" hidden="false" customHeight="true" outlineLevel="0" collapsed="false">
      <c r="A100" s="33" t="n">
        <v>99</v>
      </c>
      <c r="B100" s="51"/>
      <c r="C100" s="40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IF(LEN(C100)&gt;0, CONCATENATE(VLOOKUP(C100,IF(LEFT(C100,1)="A",cizi!$A$1:$M$4000,reg!$A$1:$M$4000),6,FALSE()),IF(VLOOKUP(C100,IF(LEFT(C100,1)="A",cizi!$A$1:$M$4000,reg!$A$1:$M$4000),5,FALSE())="t","M","Z"))," ")</f>
        <v> </v>
      </c>
      <c r="G100" s="54" t="str">
        <f aca="false">IF(LEN(C100)&gt;0, IF(ISERROR(FIND(" ",C100)), VLOOKUP(C100,IF(LEFT(C100,1)="A",cizi!$A$1:$M$4000,reg!$A$1:$M$4000),7,FALSE()),IF(OR(VLOOKUP(TRIM(LEFT(C100,FIND(" ",C100)-1)),IF(LEFT(C100,1)="A",cizi!$A$1:$M$4000,reg!$A$1:$M$4000),7,FALSE())=" MT",VLOOKUP(TRIM(MID(C100,FIND(" ",C100)+1,6)),IF(LEFT(C100,1)="A",cizi!$A$1:$M$4000,reg!$A$1:$M$4000),7,FALSE())=" MT"), " MT", IF(OR(VLOOKUP(TRIM(LEFT(C100,FIND(" ",C100)-1)),IF(LEFT(C100,1)="A",cizi!$A$1:$M$4000,reg!$A$1:$M$4000),7,FALSE())="",VLOOKUP(TRIM(MID(C100,FIND(" ",C100)+1,6)),IF(LEFT(C100,1)="A",cizi!$A$1:$M$4000,reg!$A$1:$M$4000),7,FALSE())=""), CONCATENATE(VLOOKUP(TRIM(LEFT(C100,FIND(" ",C100)-1)),IF(LEFT(C100,1)="A",cizi!$A$1:$M$4000,reg!$A$1:$M$4000),7,FALSE()), VLOOKUP(TRIM(MID(C100,FIND(" ",C100)+1,6)),IF(LEFT(C100,1)="A",cizi!$A$1:$M$4000,reg!$A$1:$M$4000),7,FALSE())), MIN(VALUE(VLOOKUP(TRIM(LEFT(C100,FIND(" ",C100)-1)),IF(LEFT(C100,1)="A",cizi!$A$1:$M$4000,reg!$A$1:$M$4000),7,FALSE())), VALUE(VLOOKUP(TRIM(MID(C100,FIND(" ",C100)+1,6)),IF(LEFT(C100,1)="A",cizi!$A$1:$M$4000,reg!$A$1:$M$4000),7,FALSE())))))),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14.15" hidden="false" customHeight="true" outlineLevel="0" collapsed="false">
      <c r="A101" s="33" t="n">
        <v>100</v>
      </c>
      <c r="B101" s="51"/>
      <c r="C101" s="40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IF(LEN(C101)&gt;0, CONCATENATE(VLOOKUP(C101,IF(LEFT(C101,1)="A",cizi!$A$1:$M$4000,reg!$A$1:$M$4000),6,FALSE()),IF(VLOOKUP(C101,IF(LEFT(C101,1)="A",cizi!$A$1:$M$4000,reg!$A$1:$M$4000),5,FALSE())="t","M","Z"))," ")</f>
        <v> </v>
      </c>
      <c r="G101" s="54" t="str">
        <f aca="false">IF(LEN(C101)&gt;0, IF(ISERROR(FIND(" ",C101)), VLOOKUP(C101,IF(LEFT(C101,1)="A",cizi!$A$1:$M$4000,reg!$A$1:$M$4000),7,FALSE()),IF(OR(VLOOKUP(TRIM(LEFT(C101,FIND(" ",C101)-1)),IF(LEFT(C101,1)="A",cizi!$A$1:$M$4000,reg!$A$1:$M$4000),7,FALSE())=" MT",VLOOKUP(TRIM(MID(C101,FIND(" ",C101)+1,6)),IF(LEFT(C101,1)="A",cizi!$A$1:$M$4000,reg!$A$1:$M$4000),7,FALSE())=" MT"), " MT", IF(OR(VLOOKUP(TRIM(LEFT(C101,FIND(" ",C101)-1)),IF(LEFT(C101,1)="A",cizi!$A$1:$M$4000,reg!$A$1:$M$4000),7,FALSE())="",VLOOKUP(TRIM(MID(C101,FIND(" ",C101)+1,6)),IF(LEFT(C101,1)="A",cizi!$A$1:$M$4000,reg!$A$1:$M$4000),7,FALSE())=""), CONCATENATE(VLOOKUP(TRIM(LEFT(C101,FIND(" ",C101)-1)),IF(LEFT(C101,1)="A",cizi!$A$1:$M$4000,reg!$A$1:$M$4000),7,FALSE()), VLOOKUP(TRIM(MID(C101,FIND(" ",C101)+1,6)),IF(LEFT(C101,1)="A",cizi!$A$1:$M$4000,reg!$A$1:$M$4000),7,FALSE())), MIN(VALUE(VLOOKUP(TRIM(LEFT(C101,FIND(" ",C101)-1)),IF(LEFT(C101,1)="A",cizi!$A$1:$M$4000,reg!$A$1:$M$4000),7,FALSE())), VALUE(VLOOKUP(TRIM(MID(C101,FIND(" ",C101)+1,6)),IF(LEFT(C101,1)="A",cizi!$A$1:$M$4000,reg!$A$1:$M$4000),7,FALSE())))))),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14.15" hidden="false" customHeight="true" outlineLevel="0" collapsed="false">
      <c r="A102" s="33" t="n">
        <v>101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IF(LEN(C102)&gt;0, CONCATENATE(VLOOKUP(C102,IF(LEFT(C102,1)="A",cizi!$A$1:$M$4000,reg!$A$1:$M$4000),6,FALSE()),IF(VLOOKUP(C102,IF(LEFT(C102,1)="A",cizi!$A$1:$M$4000,reg!$A$1:$M$4000),5,FALSE())="t","M","Z"))," ")</f>
        <v> </v>
      </c>
      <c r="G102" s="54" t="str">
        <f aca="false">IF(LEN(C102)&gt;0, IF(ISERROR(FIND(" ",C102)), VLOOKUP(C102,IF(LEFT(C102,1)="A",cizi!$A$1:$M$4000,reg!$A$1:$M$4000),7,FALSE()),IF(OR(VLOOKUP(TRIM(LEFT(C102,FIND(" ",C102)-1)),IF(LEFT(C102,1)="A",cizi!$A$1:$M$4000,reg!$A$1:$M$4000),7,FALSE())=" MT",VLOOKUP(TRIM(MID(C102,FIND(" ",C102)+1,6)),IF(LEFT(C102,1)="A",cizi!$A$1:$M$4000,reg!$A$1:$M$4000),7,FALSE())=" MT"), " MT", IF(OR(VLOOKUP(TRIM(LEFT(C102,FIND(" ",C102)-1)),IF(LEFT(C102,1)="A",cizi!$A$1:$M$4000,reg!$A$1:$M$4000),7,FALSE())="",VLOOKUP(TRIM(MID(C102,FIND(" ",C102)+1,6)),IF(LEFT(C102,1)="A",cizi!$A$1:$M$4000,reg!$A$1:$M$4000),7,FALSE())=""), CONCATENATE(VLOOKUP(TRIM(LEFT(C102,FIND(" ",C102)-1)),IF(LEFT(C102,1)="A",cizi!$A$1:$M$4000,reg!$A$1:$M$4000),7,FALSE()), VLOOKUP(TRIM(MID(C102,FIND(" ",C102)+1,6)),IF(LEFT(C102,1)="A",cizi!$A$1:$M$4000,reg!$A$1:$M$4000),7,FALSE())), MIN(VALUE(VLOOKUP(TRIM(LEFT(C102,FIND(" ",C102)-1)),IF(LEFT(C102,1)="A",cizi!$A$1:$M$4000,reg!$A$1:$M$4000),7,FALSE())), VALUE(VLOOKUP(TRIM(MID(C102,FIND(" ",C102)+1,6)),IF(LEFT(C102,1)="A",cizi!$A$1:$M$4000,reg!$A$1:$M$4000),7,FALSE())))))),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14.15" hidden="false" customHeight="true" outlineLevel="0" collapsed="false">
      <c r="A103" s="33" t="n">
        <v>102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IF(LEN(C103)&gt;0, CONCATENATE(VLOOKUP(C103,IF(LEFT(C103,1)="A",cizi!$A$1:$M$4000,reg!$A$1:$M$4000),6,FALSE()),IF(VLOOKUP(C103,IF(LEFT(C103,1)="A",cizi!$A$1:$M$4000,reg!$A$1:$M$4000),5,FALSE())="t","M","Z"))," ")</f>
        <v> </v>
      </c>
      <c r="G103" s="54" t="str">
        <f aca="false">IF(LEN(C103)&gt;0, IF(ISERROR(FIND(" ",C103)), VLOOKUP(C103,IF(LEFT(C103,1)="A",cizi!$A$1:$M$4000,reg!$A$1:$M$4000),7,FALSE()),IF(OR(VLOOKUP(TRIM(LEFT(C103,FIND(" ",C103)-1)),IF(LEFT(C103,1)="A",cizi!$A$1:$M$4000,reg!$A$1:$M$4000),7,FALSE())=" MT",VLOOKUP(TRIM(MID(C103,FIND(" ",C103)+1,6)),IF(LEFT(C103,1)="A",cizi!$A$1:$M$4000,reg!$A$1:$M$4000),7,FALSE())=" MT"), " MT", IF(OR(VLOOKUP(TRIM(LEFT(C103,FIND(" ",C103)-1)),IF(LEFT(C103,1)="A",cizi!$A$1:$M$4000,reg!$A$1:$M$4000),7,FALSE())="",VLOOKUP(TRIM(MID(C103,FIND(" ",C103)+1,6)),IF(LEFT(C103,1)="A",cizi!$A$1:$M$4000,reg!$A$1:$M$4000),7,FALSE())=""), CONCATENATE(VLOOKUP(TRIM(LEFT(C103,FIND(" ",C103)-1)),IF(LEFT(C103,1)="A",cizi!$A$1:$M$4000,reg!$A$1:$M$4000),7,FALSE()), VLOOKUP(TRIM(MID(C103,FIND(" ",C103)+1,6)),IF(LEFT(C103,1)="A",cizi!$A$1:$M$4000,reg!$A$1:$M$4000),7,FALSE())), MIN(VALUE(VLOOKUP(TRIM(LEFT(C103,FIND(" ",C103)-1)),IF(LEFT(C103,1)="A",cizi!$A$1:$M$4000,reg!$A$1:$M$4000),7,FALSE())), VALUE(VLOOKUP(TRIM(MID(C103,FIND(" ",C103)+1,6)),IF(LEFT(C103,1)="A",cizi!$A$1:$M$4000,reg!$A$1:$M$4000),7,FALSE())))))),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14.15" hidden="false" customHeight="true" outlineLevel="0" collapsed="false">
      <c r="A104" s="33" t="n">
        <v>103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IF(LEN(C104)&gt;0, CONCATENATE(VLOOKUP(C104,IF(LEFT(C104,1)="A",cizi!$A$1:$M$4000,reg!$A$1:$M$4000),6,FALSE()),IF(VLOOKUP(C104,IF(LEFT(C104,1)="A",cizi!$A$1:$M$4000,reg!$A$1:$M$4000),5,FALSE())="t","M","Z"))," ")</f>
        <v> </v>
      </c>
      <c r="G104" s="54" t="str">
        <f aca="false">IF(LEN(C104)&gt;0, IF(ISERROR(FIND(" ",C104)), VLOOKUP(C104,IF(LEFT(C104,1)="A",cizi!$A$1:$M$4000,reg!$A$1:$M$4000),7,FALSE()),IF(OR(VLOOKUP(TRIM(LEFT(C104,FIND(" ",C104)-1)),IF(LEFT(C104,1)="A",cizi!$A$1:$M$4000,reg!$A$1:$M$4000),7,FALSE())=" MT",VLOOKUP(TRIM(MID(C104,FIND(" ",C104)+1,6)),IF(LEFT(C104,1)="A",cizi!$A$1:$M$4000,reg!$A$1:$M$4000),7,FALSE())=" MT"), " MT", IF(OR(VLOOKUP(TRIM(LEFT(C104,FIND(" ",C104)-1)),IF(LEFT(C104,1)="A",cizi!$A$1:$M$4000,reg!$A$1:$M$4000),7,FALSE())="",VLOOKUP(TRIM(MID(C104,FIND(" ",C104)+1,6)),IF(LEFT(C104,1)="A",cizi!$A$1:$M$4000,reg!$A$1:$M$4000),7,FALSE())=""), CONCATENATE(VLOOKUP(TRIM(LEFT(C104,FIND(" ",C104)-1)),IF(LEFT(C104,1)="A",cizi!$A$1:$M$4000,reg!$A$1:$M$4000),7,FALSE()), VLOOKUP(TRIM(MID(C104,FIND(" ",C104)+1,6)),IF(LEFT(C104,1)="A",cizi!$A$1:$M$4000,reg!$A$1:$M$4000),7,FALSE())), MIN(VALUE(VLOOKUP(TRIM(LEFT(C104,FIND(" ",C104)-1)),IF(LEFT(C104,1)="A",cizi!$A$1:$M$4000,reg!$A$1:$M$4000),7,FALSE())), VALUE(VLOOKUP(TRIM(MID(C104,FIND(" ",C104)+1,6)),IF(LEFT(C104,1)="A",cizi!$A$1:$M$4000,reg!$A$1:$M$4000),7,FALSE())))))),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14.15" hidden="false" customHeight="true" outlineLevel="0" collapsed="false">
      <c r="A105" s="33" t="n">
        <v>104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IF(LEN(C105)&gt;0, CONCATENATE(VLOOKUP(C105,IF(LEFT(C105,1)="A",cizi!$A$1:$M$4000,reg!$A$1:$M$4000),6,FALSE()),IF(VLOOKUP(C105,IF(LEFT(C105,1)="A",cizi!$A$1:$M$4000,reg!$A$1:$M$4000),5,FALSE())="t","M","Z"))," ")</f>
        <v> </v>
      </c>
      <c r="G105" s="54" t="str">
        <f aca="false">IF(LEN(C105)&gt;0, IF(ISERROR(FIND(" ",C105)), VLOOKUP(C105,IF(LEFT(C105,1)="A",cizi!$A$1:$M$4000,reg!$A$1:$M$4000),7,FALSE()),IF(OR(VLOOKUP(TRIM(LEFT(C105,FIND(" ",C105)-1)),IF(LEFT(C105,1)="A",cizi!$A$1:$M$4000,reg!$A$1:$M$4000),7,FALSE())=" MT",VLOOKUP(TRIM(MID(C105,FIND(" ",C105)+1,6)),IF(LEFT(C105,1)="A",cizi!$A$1:$M$4000,reg!$A$1:$M$4000),7,FALSE())=" MT"), " MT", IF(OR(VLOOKUP(TRIM(LEFT(C105,FIND(" ",C105)-1)),IF(LEFT(C105,1)="A",cizi!$A$1:$M$4000,reg!$A$1:$M$4000),7,FALSE())="",VLOOKUP(TRIM(MID(C105,FIND(" ",C105)+1,6)),IF(LEFT(C105,1)="A",cizi!$A$1:$M$4000,reg!$A$1:$M$4000),7,FALSE())=""), CONCATENATE(VLOOKUP(TRIM(LEFT(C105,FIND(" ",C105)-1)),IF(LEFT(C105,1)="A",cizi!$A$1:$M$4000,reg!$A$1:$M$4000),7,FALSE()), VLOOKUP(TRIM(MID(C105,FIND(" ",C105)+1,6)),IF(LEFT(C105,1)="A",cizi!$A$1:$M$4000,reg!$A$1:$M$4000),7,FALSE())), MIN(VALUE(VLOOKUP(TRIM(LEFT(C105,FIND(" ",C105)-1)),IF(LEFT(C105,1)="A",cizi!$A$1:$M$4000,reg!$A$1:$M$4000),7,FALSE())), VALUE(VLOOKUP(TRIM(MID(C105,FIND(" ",C105)+1,6)),IF(LEFT(C105,1)="A",cizi!$A$1:$M$4000,reg!$A$1:$M$4000),7,FALSE())))))),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14.15" hidden="false" customHeight="true" outlineLevel="0" collapsed="false">
      <c r="A106" s="33" t="n">
        <v>105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IF(LEN(C106)&gt;0, CONCATENATE(VLOOKUP(C106,IF(LEFT(C106,1)="A",cizi!$A$1:$M$4000,reg!$A$1:$M$4000),6,FALSE()),IF(VLOOKUP(C106,IF(LEFT(C106,1)="A",cizi!$A$1:$M$4000,reg!$A$1:$M$4000),5,FALSE())="t","M","Z"))," ")</f>
        <v> </v>
      </c>
      <c r="G106" s="54" t="str">
        <f aca="false">IF(LEN(C106)&gt;0, IF(ISERROR(FIND(" ",C106)), VLOOKUP(C106,IF(LEFT(C106,1)="A",cizi!$A$1:$M$4000,reg!$A$1:$M$4000),7,FALSE()),IF(OR(VLOOKUP(TRIM(LEFT(C106,FIND(" ",C106)-1)),IF(LEFT(C106,1)="A",cizi!$A$1:$M$4000,reg!$A$1:$M$4000),7,FALSE())=" MT",VLOOKUP(TRIM(MID(C106,FIND(" ",C106)+1,6)),IF(LEFT(C106,1)="A",cizi!$A$1:$M$4000,reg!$A$1:$M$4000),7,FALSE())=" MT"), " MT", IF(OR(VLOOKUP(TRIM(LEFT(C106,FIND(" ",C106)-1)),IF(LEFT(C106,1)="A",cizi!$A$1:$M$4000,reg!$A$1:$M$4000),7,FALSE())="",VLOOKUP(TRIM(MID(C106,FIND(" ",C106)+1,6)),IF(LEFT(C106,1)="A",cizi!$A$1:$M$4000,reg!$A$1:$M$4000),7,FALSE())=""), CONCATENATE(VLOOKUP(TRIM(LEFT(C106,FIND(" ",C106)-1)),IF(LEFT(C106,1)="A",cizi!$A$1:$M$4000,reg!$A$1:$M$4000),7,FALSE()), VLOOKUP(TRIM(MID(C106,FIND(" ",C106)+1,6)),IF(LEFT(C106,1)="A",cizi!$A$1:$M$4000,reg!$A$1:$M$4000),7,FALSE())), MIN(VALUE(VLOOKUP(TRIM(LEFT(C106,FIND(" ",C106)-1)),IF(LEFT(C106,1)="A",cizi!$A$1:$M$4000,reg!$A$1:$M$4000),7,FALSE())), VALUE(VLOOKUP(TRIM(MID(C106,FIND(" ",C106)+1,6)),IF(LEFT(C106,1)="A",cizi!$A$1:$M$4000,reg!$A$1:$M$4000),7,FALSE())))))),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14.15" hidden="false" customHeight="true" outlineLevel="0" collapsed="false">
      <c r="A107" s="33" t="n">
        <v>106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IF(LEN(C107)&gt;0, CONCATENATE(VLOOKUP(C107,IF(LEFT(C107,1)="A",cizi!$A$1:$M$4000,reg!$A$1:$M$4000),6,FALSE()),IF(VLOOKUP(C107,IF(LEFT(C107,1)="A",cizi!$A$1:$M$4000,reg!$A$1:$M$4000),5,FALSE())="t","M","Z"))," ")</f>
        <v> </v>
      </c>
      <c r="G107" s="54" t="str">
        <f aca="false">IF(LEN(C107)&gt;0, IF(ISERROR(FIND(" ",C107)), VLOOKUP(C107,IF(LEFT(C107,1)="A",cizi!$A$1:$M$4000,reg!$A$1:$M$4000),7,FALSE()),IF(OR(VLOOKUP(TRIM(LEFT(C107,FIND(" ",C107)-1)),IF(LEFT(C107,1)="A",cizi!$A$1:$M$4000,reg!$A$1:$M$4000),7,FALSE())=" MT",VLOOKUP(TRIM(MID(C107,FIND(" ",C107)+1,6)),IF(LEFT(C107,1)="A",cizi!$A$1:$M$4000,reg!$A$1:$M$4000),7,FALSE())=" MT"), " MT", IF(OR(VLOOKUP(TRIM(LEFT(C107,FIND(" ",C107)-1)),IF(LEFT(C107,1)="A",cizi!$A$1:$M$4000,reg!$A$1:$M$4000),7,FALSE())="",VLOOKUP(TRIM(MID(C107,FIND(" ",C107)+1,6)),IF(LEFT(C107,1)="A",cizi!$A$1:$M$4000,reg!$A$1:$M$4000),7,FALSE())=""), CONCATENATE(VLOOKUP(TRIM(LEFT(C107,FIND(" ",C107)-1)),IF(LEFT(C107,1)="A",cizi!$A$1:$M$4000,reg!$A$1:$M$4000),7,FALSE()), VLOOKUP(TRIM(MID(C107,FIND(" ",C107)+1,6)),IF(LEFT(C107,1)="A",cizi!$A$1:$M$4000,reg!$A$1:$M$4000),7,FALSE())), MIN(VALUE(VLOOKUP(TRIM(LEFT(C107,FIND(" ",C107)-1)),IF(LEFT(C107,1)="A",cizi!$A$1:$M$4000,reg!$A$1:$M$4000),7,FALSE())), VALUE(VLOOKUP(TRIM(MID(C107,FIND(" ",C107)+1,6)),IF(LEFT(C107,1)="A",cizi!$A$1:$M$4000,reg!$A$1:$M$4000),7,FALSE())))))),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14.15" hidden="false" customHeight="true" outlineLevel="0" collapsed="false">
      <c r="A108" s="33" t="n">
        <v>107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IF(LEN(C108)&gt;0, CONCATENATE(VLOOKUP(C108,IF(LEFT(C108,1)="A",cizi!$A$1:$M$4000,reg!$A$1:$M$4000),6,FALSE()),IF(VLOOKUP(C108,IF(LEFT(C108,1)="A",cizi!$A$1:$M$4000,reg!$A$1:$M$4000),5,FALSE())="t","M","Z"))," ")</f>
        <v> </v>
      </c>
      <c r="G108" s="54" t="str">
        <f aca="false">IF(LEN(C108)&gt;0, IF(ISERROR(FIND(" ",C108)), VLOOKUP(C108,IF(LEFT(C108,1)="A",cizi!$A$1:$M$4000,reg!$A$1:$M$4000),7,FALSE()),IF(OR(VLOOKUP(TRIM(LEFT(C108,FIND(" ",C108)-1)),IF(LEFT(C108,1)="A",cizi!$A$1:$M$4000,reg!$A$1:$M$4000),7,FALSE())=" MT",VLOOKUP(TRIM(MID(C108,FIND(" ",C108)+1,6)),IF(LEFT(C108,1)="A",cizi!$A$1:$M$4000,reg!$A$1:$M$4000),7,FALSE())=" MT"), " MT", IF(OR(VLOOKUP(TRIM(LEFT(C108,FIND(" ",C108)-1)),IF(LEFT(C108,1)="A",cizi!$A$1:$M$4000,reg!$A$1:$M$4000),7,FALSE())="",VLOOKUP(TRIM(MID(C108,FIND(" ",C108)+1,6)),IF(LEFT(C108,1)="A",cizi!$A$1:$M$4000,reg!$A$1:$M$4000),7,FALSE())=""), CONCATENATE(VLOOKUP(TRIM(LEFT(C108,FIND(" ",C108)-1)),IF(LEFT(C108,1)="A",cizi!$A$1:$M$4000,reg!$A$1:$M$4000),7,FALSE()), VLOOKUP(TRIM(MID(C108,FIND(" ",C108)+1,6)),IF(LEFT(C108,1)="A",cizi!$A$1:$M$4000,reg!$A$1:$M$4000),7,FALSE())), MIN(VALUE(VLOOKUP(TRIM(LEFT(C108,FIND(" ",C108)-1)),IF(LEFT(C108,1)="A",cizi!$A$1:$M$4000,reg!$A$1:$M$4000),7,FALSE())), VALUE(VLOOKUP(TRIM(MID(C108,FIND(" ",C108)+1,6)),IF(LEFT(C108,1)="A",cizi!$A$1:$M$4000,reg!$A$1:$M$4000),7,FALSE())))))),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14.15" hidden="false" customHeight="true" outlineLevel="0" collapsed="false">
      <c r="A109" s="33" t="n">
        <v>108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IF(LEN(C109)&gt;0, CONCATENATE(VLOOKUP(C109,IF(LEFT(C109,1)="A",cizi!$A$1:$M$4000,reg!$A$1:$M$4000),6,FALSE()),IF(VLOOKUP(C109,IF(LEFT(C109,1)="A",cizi!$A$1:$M$4000,reg!$A$1:$M$4000),5,FALSE())="t","M","Z"))," ")</f>
        <v> </v>
      </c>
      <c r="G109" s="54" t="str">
        <f aca="false">IF(LEN(C109)&gt;0, IF(ISERROR(FIND(" ",C109)), VLOOKUP(C109,IF(LEFT(C109,1)="A",cizi!$A$1:$M$4000,reg!$A$1:$M$4000),7,FALSE()),IF(OR(VLOOKUP(TRIM(LEFT(C109,FIND(" ",C109)-1)),IF(LEFT(C109,1)="A",cizi!$A$1:$M$4000,reg!$A$1:$M$4000),7,FALSE())=" MT",VLOOKUP(TRIM(MID(C109,FIND(" ",C109)+1,6)),IF(LEFT(C109,1)="A",cizi!$A$1:$M$4000,reg!$A$1:$M$4000),7,FALSE())=" MT"), " MT", IF(OR(VLOOKUP(TRIM(LEFT(C109,FIND(" ",C109)-1)),IF(LEFT(C109,1)="A",cizi!$A$1:$M$4000,reg!$A$1:$M$4000),7,FALSE())="",VLOOKUP(TRIM(MID(C109,FIND(" ",C109)+1,6)),IF(LEFT(C109,1)="A",cizi!$A$1:$M$4000,reg!$A$1:$M$4000),7,FALSE())=""), CONCATENATE(VLOOKUP(TRIM(LEFT(C109,FIND(" ",C109)-1)),IF(LEFT(C109,1)="A",cizi!$A$1:$M$4000,reg!$A$1:$M$4000),7,FALSE()), VLOOKUP(TRIM(MID(C109,FIND(" ",C109)+1,6)),IF(LEFT(C109,1)="A",cizi!$A$1:$M$4000,reg!$A$1:$M$4000),7,FALSE())), MIN(VALUE(VLOOKUP(TRIM(LEFT(C109,FIND(" ",C109)-1)),IF(LEFT(C109,1)="A",cizi!$A$1:$M$4000,reg!$A$1:$M$4000),7,FALSE())), VALUE(VLOOKUP(TRIM(MID(C109,FIND(" ",C109)+1,6)),IF(LEFT(C109,1)="A",cizi!$A$1:$M$4000,reg!$A$1:$M$4000),7,FALSE())))))),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14.15" hidden="false" customHeight="true" outlineLevel="0" collapsed="false">
      <c r="A110" s="33" t="n">
        <v>109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IF(LEN(C110)&gt;0, CONCATENATE(VLOOKUP(C110,IF(LEFT(C110,1)="A",cizi!$A$1:$M$4000,reg!$A$1:$M$4000),6,FALSE()),IF(VLOOKUP(C110,IF(LEFT(C110,1)="A",cizi!$A$1:$M$4000,reg!$A$1:$M$4000),5,FALSE())="t","M","Z"))," ")</f>
        <v> </v>
      </c>
      <c r="G110" s="54" t="str">
        <f aca="false">IF(LEN(C110)&gt;0, IF(ISERROR(FIND(" ",C110)), VLOOKUP(C110,IF(LEFT(C110,1)="A",cizi!$A$1:$M$4000,reg!$A$1:$M$4000),7,FALSE()),IF(OR(VLOOKUP(TRIM(LEFT(C110,FIND(" ",C110)-1)),IF(LEFT(C110,1)="A",cizi!$A$1:$M$4000,reg!$A$1:$M$4000),7,FALSE())=" MT",VLOOKUP(TRIM(MID(C110,FIND(" ",C110)+1,6)),IF(LEFT(C110,1)="A",cizi!$A$1:$M$4000,reg!$A$1:$M$4000),7,FALSE())=" MT"), " MT", IF(OR(VLOOKUP(TRIM(LEFT(C110,FIND(" ",C110)-1)),IF(LEFT(C110,1)="A",cizi!$A$1:$M$4000,reg!$A$1:$M$4000),7,FALSE())="",VLOOKUP(TRIM(MID(C110,FIND(" ",C110)+1,6)),IF(LEFT(C110,1)="A",cizi!$A$1:$M$4000,reg!$A$1:$M$4000),7,FALSE())=""), CONCATENATE(VLOOKUP(TRIM(LEFT(C110,FIND(" ",C110)-1)),IF(LEFT(C110,1)="A",cizi!$A$1:$M$4000,reg!$A$1:$M$4000),7,FALSE()), VLOOKUP(TRIM(MID(C110,FIND(" ",C110)+1,6)),IF(LEFT(C110,1)="A",cizi!$A$1:$M$4000,reg!$A$1:$M$4000),7,FALSE())), MIN(VALUE(VLOOKUP(TRIM(LEFT(C110,FIND(" ",C110)-1)),IF(LEFT(C110,1)="A",cizi!$A$1:$M$4000,reg!$A$1:$M$4000),7,FALSE())), VALUE(VLOOKUP(TRIM(MID(C110,FIND(" ",C110)+1,6)),IF(LEFT(C110,1)="A",cizi!$A$1:$M$4000,reg!$A$1:$M$4000),7,FALSE())))))),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14.15" hidden="false" customHeight="true" outlineLevel="0" collapsed="false">
      <c r="A111" s="33" t="n">
        <v>110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IF(LEN(C111)&gt;0, CONCATENATE(VLOOKUP(C111,IF(LEFT(C111,1)="A",cizi!$A$1:$M$4000,reg!$A$1:$M$4000),6,FALSE()),IF(VLOOKUP(C111,IF(LEFT(C111,1)="A",cizi!$A$1:$M$4000,reg!$A$1:$M$4000),5,FALSE())="t","M","Z"))," ")</f>
        <v> </v>
      </c>
      <c r="G111" s="54" t="str">
        <f aca="false">IF(LEN(C111)&gt;0, IF(ISERROR(FIND(" ",C111)), VLOOKUP(C111,IF(LEFT(C111,1)="A",cizi!$A$1:$M$4000,reg!$A$1:$M$4000),7,FALSE()),IF(OR(VLOOKUP(TRIM(LEFT(C111,FIND(" ",C111)-1)),IF(LEFT(C111,1)="A",cizi!$A$1:$M$4000,reg!$A$1:$M$4000),7,FALSE())=" MT",VLOOKUP(TRIM(MID(C111,FIND(" ",C111)+1,6)),IF(LEFT(C111,1)="A",cizi!$A$1:$M$4000,reg!$A$1:$M$4000),7,FALSE())=" MT"), " MT", IF(OR(VLOOKUP(TRIM(LEFT(C111,FIND(" ",C111)-1)),IF(LEFT(C111,1)="A",cizi!$A$1:$M$4000,reg!$A$1:$M$4000),7,FALSE())="",VLOOKUP(TRIM(MID(C111,FIND(" ",C111)+1,6)),IF(LEFT(C111,1)="A",cizi!$A$1:$M$4000,reg!$A$1:$M$4000),7,FALSE())=""), CONCATENATE(VLOOKUP(TRIM(LEFT(C111,FIND(" ",C111)-1)),IF(LEFT(C111,1)="A",cizi!$A$1:$M$4000,reg!$A$1:$M$4000),7,FALSE()), VLOOKUP(TRIM(MID(C111,FIND(" ",C111)+1,6)),IF(LEFT(C111,1)="A",cizi!$A$1:$M$4000,reg!$A$1:$M$4000),7,FALSE())), MIN(VALUE(VLOOKUP(TRIM(LEFT(C111,FIND(" ",C111)-1)),IF(LEFT(C111,1)="A",cizi!$A$1:$M$4000,reg!$A$1:$M$4000),7,FALSE())), VALUE(VLOOKUP(TRIM(MID(C111,FIND(" ",C111)+1,6)),IF(LEFT(C111,1)="A",cizi!$A$1:$M$4000,reg!$A$1:$M$4000),7,FALSE())))))),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14.15" hidden="false" customHeight="true" outlineLevel="0" collapsed="false">
      <c r="A112" s="33" t="n">
        <v>111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IF(LEN(C112)&gt;0, CONCATENATE(VLOOKUP(C112,IF(LEFT(C112,1)="A",cizi!$A$1:$M$4000,reg!$A$1:$M$4000),6,FALSE()),IF(VLOOKUP(C112,IF(LEFT(C112,1)="A",cizi!$A$1:$M$4000,reg!$A$1:$M$4000),5,FALSE())="t","M","Z"))," ")</f>
        <v> </v>
      </c>
      <c r="G112" s="54" t="str">
        <f aca="false">IF(LEN(C112)&gt;0, IF(ISERROR(FIND(" ",C112)), VLOOKUP(C112,IF(LEFT(C112,1)="A",cizi!$A$1:$M$4000,reg!$A$1:$M$4000),7,FALSE()),IF(OR(VLOOKUP(TRIM(LEFT(C112,FIND(" ",C112)-1)),IF(LEFT(C112,1)="A",cizi!$A$1:$M$4000,reg!$A$1:$M$4000),7,FALSE())=" MT",VLOOKUP(TRIM(MID(C112,FIND(" ",C112)+1,6)),IF(LEFT(C112,1)="A",cizi!$A$1:$M$4000,reg!$A$1:$M$4000),7,FALSE())=" MT"), " MT", IF(OR(VLOOKUP(TRIM(LEFT(C112,FIND(" ",C112)-1)),IF(LEFT(C112,1)="A",cizi!$A$1:$M$4000,reg!$A$1:$M$4000),7,FALSE())="",VLOOKUP(TRIM(MID(C112,FIND(" ",C112)+1,6)),IF(LEFT(C112,1)="A",cizi!$A$1:$M$4000,reg!$A$1:$M$4000),7,FALSE())=""), CONCATENATE(VLOOKUP(TRIM(LEFT(C112,FIND(" ",C112)-1)),IF(LEFT(C112,1)="A",cizi!$A$1:$M$4000,reg!$A$1:$M$4000),7,FALSE()), VLOOKUP(TRIM(MID(C112,FIND(" ",C112)+1,6)),IF(LEFT(C112,1)="A",cizi!$A$1:$M$4000,reg!$A$1:$M$4000),7,FALSE())), MIN(VALUE(VLOOKUP(TRIM(LEFT(C112,FIND(" ",C112)-1)),IF(LEFT(C112,1)="A",cizi!$A$1:$M$4000,reg!$A$1:$M$4000),7,FALSE())), VALUE(VLOOKUP(TRIM(MID(C112,FIND(" ",C112)+1,6)),IF(LEFT(C112,1)="A",cizi!$A$1:$M$4000,reg!$A$1:$M$4000),7,FALSE())))))),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14.15" hidden="false" customHeight="true" outlineLevel="0" collapsed="false">
      <c r="A113" s="33" t="n">
        <v>112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IF(LEN(C113)&gt;0, CONCATENATE(VLOOKUP(C113,IF(LEFT(C113,1)="A",cizi!$A$1:$M$4000,reg!$A$1:$M$4000),6,FALSE()),IF(VLOOKUP(C113,IF(LEFT(C113,1)="A",cizi!$A$1:$M$4000,reg!$A$1:$M$4000),5,FALSE())="t","M","Z"))," ")</f>
        <v> </v>
      </c>
      <c r="G113" s="54" t="str">
        <f aca="false">IF(LEN(C113)&gt;0, IF(ISERROR(FIND(" ",C113)), VLOOKUP(C113,IF(LEFT(C113,1)="A",cizi!$A$1:$M$4000,reg!$A$1:$M$4000),7,FALSE()),IF(OR(VLOOKUP(TRIM(LEFT(C113,FIND(" ",C113)-1)),IF(LEFT(C113,1)="A",cizi!$A$1:$M$4000,reg!$A$1:$M$4000),7,FALSE())=" MT",VLOOKUP(TRIM(MID(C113,FIND(" ",C113)+1,6)),IF(LEFT(C113,1)="A",cizi!$A$1:$M$4000,reg!$A$1:$M$4000),7,FALSE())=" MT"), " MT", IF(OR(VLOOKUP(TRIM(LEFT(C113,FIND(" ",C113)-1)),IF(LEFT(C113,1)="A",cizi!$A$1:$M$4000,reg!$A$1:$M$4000),7,FALSE())="",VLOOKUP(TRIM(MID(C113,FIND(" ",C113)+1,6)),IF(LEFT(C113,1)="A",cizi!$A$1:$M$4000,reg!$A$1:$M$4000),7,FALSE())=""), CONCATENATE(VLOOKUP(TRIM(LEFT(C113,FIND(" ",C113)-1)),IF(LEFT(C113,1)="A",cizi!$A$1:$M$4000,reg!$A$1:$M$4000),7,FALSE()), VLOOKUP(TRIM(MID(C113,FIND(" ",C113)+1,6)),IF(LEFT(C113,1)="A",cizi!$A$1:$M$4000,reg!$A$1:$M$4000),7,FALSE())), MIN(VALUE(VLOOKUP(TRIM(LEFT(C113,FIND(" ",C113)-1)),IF(LEFT(C113,1)="A",cizi!$A$1:$M$4000,reg!$A$1:$M$4000),7,FALSE())), VALUE(VLOOKUP(TRIM(MID(C113,FIND(" ",C113)+1,6)),IF(LEFT(C113,1)="A",cizi!$A$1:$M$4000,reg!$A$1:$M$4000),7,FALSE())))))),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14.15" hidden="false" customHeight="true" outlineLevel="0" collapsed="false">
      <c r="A114" s="33" t="n">
        <v>113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IF(LEN(C114)&gt;0, CONCATENATE(VLOOKUP(C114,IF(LEFT(C114,1)="A",cizi!$A$1:$M$4000,reg!$A$1:$M$4000),6,FALSE()),IF(VLOOKUP(C114,IF(LEFT(C114,1)="A",cizi!$A$1:$M$4000,reg!$A$1:$M$4000),5,FALSE())="t","M","Z"))," ")</f>
        <v> </v>
      </c>
      <c r="G114" s="54" t="str">
        <f aca="false">IF(LEN(C114)&gt;0, IF(ISERROR(FIND(" ",C114)), VLOOKUP(C114,IF(LEFT(C114,1)="A",cizi!$A$1:$M$4000,reg!$A$1:$M$4000),7,FALSE()),IF(OR(VLOOKUP(TRIM(LEFT(C114,FIND(" ",C114)-1)),IF(LEFT(C114,1)="A",cizi!$A$1:$M$4000,reg!$A$1:$M$4000),7,FALSE())=" MT",VLOOKUP(TRIM(MID(C114,FIND(" ",C114)+1,6)),IF(LEFT(C114,1)="A",cizi!$A$1:$M$4000,reg!$A$1:$M$4000),7,FALSE())=" MT"), " MT", IF(OR(VLOOKUP(TRIM(LEFT(C114,FIND(" ",C114)-1)),IF(LEFT(C114,1)="A",cizi!$A$1:$M$4000,reg!$A$1:$M$4000),7,FALSE())="",VLOOKUP(TRIM(MID(C114,FIND(" ",C114)+1,6)),IF(LEFT(C114,1)="A",cizi!$A$1:$M$4000,reg!$A$1:$M$4000),7,FALSE())=""), CONCATENATE(VLOOKUP(TRIM(LEFT(C114,FIND(" ",C114)-1)),IF(LEFT(C114,1)="A",cizi!$A$1:$M$4000,reg!$A$1:$M$4000),7,FALSE()), VLOOKUP(TRIM(MID(C114,FIND(" ",C114)+1,6)),IF(LEFT(C114,1)="A",cizi!$A$1:$M$4000,reg!$A$1:$M$4000),7,FALSE())), MIN(VALUE(VLOOKUP(TRIM(LEFT(C114,FIND(" ",C114)-1)),IF(LEFT(C114,1)="A",cizi!$A$1:$M$4000,reg!$A$1:$M$4000),7,FALSE())), VALUE(VLOOKUP(TRIM(MID(C114,FIND(" ",C114)+1,6)),IF(LEFT(C114,1)="A",cizi!$A$1:$M$4000,reg!$A$1:$M$4000),7,FALSE())))))),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14.15" hidden="false" customHeight="true" outlineLevel="0" collapsed="false">
      <c r="A115" s="33" t="n">
        <v>114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IF(LEN(C115)&gt;0, CONCATENATE(VLOOKUP(C115,IF(LEFT(C115,1)="A",cizi!$A$1:$M$4000,reg!$A$1:$M$4000),6,FALSE()),IF(VLOOKUP(C115,IF(LEFT(C115,1)="A",cizi!$A$1:$M$4000,reg!$A$1:$M$4000),5,FALSE())="t","M","Z"))," ")</f>
        <v> </v>
      </c>
      <c r="G115" s="54" t="str">
        <f aca="false">IF(LEN(C115)&gt;0, IF(ISERROR(FIND(" ",C115)), VLOOKUP(C115,IF(LEFT(C115,1)="A",cizi!$A$1:$M$4000,reg!$A$1:$M$4000),7,FALSE()),IF(OR(VLOOKUP(TRIM(LEFT(C115,FIND(" ",C115)-1)),IF(LEFT(C115,1)="A",cizi!$A$1:$M$4000,reg!$A$1:$M$4000),7,FALSE())=" MT",VLOOKUP(TRIM(MID(C115,FIND(" ",C115)+1,6)),IF(LEFT(C115,1)="A",cizi!$A$1:$M$4000,reg!$A$1:$M$4000),7,FALSE())=" MT"), " MT", IF(OR(VLOOKUP(TRIM(LEFT(C115,FIND(" ",C115)-1)),IF(LEFT(C115,1)="A",cizi!$A$1:$M$4000,reg!$A$1:$M$4000),7,FALSE())="",VLOOKUP(TRIM(MID(C115,FIND(" ",C115)+1,6)),IF(LEFT(C115,1)="A",cizi!$A$1:$M$4000,reg!$A$1:$M$4000),7,FALSE())=""), CONCATENATE(VLOOKUP(TRIM(LEFT(C115,FIND(" ",C115)-1)),IF(LEFT(C115,1)="A",cizi!$A$1:$M$4000,reg!$A$1:$M$4000),7,FALSE()), VLOOKUP(TRIM(MID(C115,FIND(" ",C115)+1,6)),IF(LEFT(C115,1)="A",cizi!$A$1:$M$4000,reg!$A$1:$M$4000),7,FALSE())), MIN(VALUE(VLOOKUP(TRIM(LEFT(C115,FIND(" ",C115)-1)),IF(LEFT(C115,1)="A",cizi!$A$1:$M$4000,reg!$A$1:$M$4000),7,FALSE())), VALUE(VLOOKUP(TRIM(MID(C115,FIND(" ",C115)+1,6)),IF(LEFT(C115,1)="A",cizi!$A$1:$M$4000,reg!$A$1:$M$4000),7,FALSE())))))),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14.15" hidden="false" customHeight="true" outlineLevel="0" collapsed="false">
      <c r="A116" s="33" t="n">
        <v>115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IF(LEN(C116)&gt;0, CONCATENATE(VLOOKUP(C116,IF(LEFT(C116,1)="A",cizi!$A$1:$M$4000,reg!$A$1:$M$4000),6,FALSE()),IF(VLOOKUP(C116,IF(LEFT(C116,1)="A",cizi!$A$1:$M$4000,reg!$A$1:$M$4000),5,FALSE())="t","M","Z"))," ")</f>
        <v> </v>
      </c>
      <c r="G116" s="54" t="str">
        <f aca="false">IF(LEN(C116)&gt;0, IF(ISERROR(FIND(" ",C116)), VLOOKUP(C116,IF(LEFT(C116,1)="A",cizi!$A$1:$M$4000,reg!$A$1:$M$4000),7,FALSE()),IF(OR(VLOOKUP(TRIM(LEFT(C116,FIND(" ",C116)-1)),IF(LEFT(C116,1)="A",cizi!$A$1:$M$4000,reg!$A$1:$M$4000),7,FALSE())=" MT",VLOOKUP(TRIM(MID(C116,FIND(" ",C116)+1,6)),IF(LEFT(C116,1)="A",cizi!$A$1:$M$4000,reg!$A$1:$M$4000),7,FALSE())=" MT"), " MT", IF(OR(VLOOKUP(TRIM(LEFT(C116,FIND(" ",C116)-1)),IF(LEFT(C116,1)="A",cizi!$A$1:$M$4000,reg!$A$1:$M$4000),7,FALSE())="",VLOOKUP(TRIM(MID(C116,FIND(" ",C116)+1,6)),IF(LEFT(C116,1)="A",cizi!$A$1:$M$4000,reg!$A$1:$M$4000),7,FALSE())=""), CONCATENATE(VLOOKUP(TRIM(LEFT(C116,FIND(" ",C116)-1)),IF(LEFT(C116,1)="A",cizi!$A$1:$M$4000,reg!$A$1:$M$4000),7,FALSE()), VLOOKUP(TRIM(MID(C116,FIND(" ",C116)+1,6)),IF(LEFT(C116,1)="A",cizi!$A$1:$M$4000,reg!$A$1:$M$4000),7,FALSE())), MIN(VALUE(VLOOKUP(TRIM(LEFT(C116,FIND(" ",C116)-1)),IF(LEFT(C116,1)="A",cizi!$A$1:$M$4000,reg!$A$1:$M$4000),7,FALSE())), VALUE(VLOOKUP(TRIM(MID(C116,FIND(" ",C116)+1,6)),IF(LEFT(C116,1)="A",cizi!$A$1:$M$4000,reg!$A$1:$M$4000),7,FALSE())))))),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14.15" hidden="false" customHeight="true" outlineLevel="0" collapsed="false">
      <c r="A117" s="33" t="n">
        <v>116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IF(LEN(C117)&gt;0, CONCATENATE(VLOOKUP(C117,IF(LEFT(C117,1)="A",cizi!$A$1:$M$4000,reg!$A$1:$M$4000),6,FALSE()),IF(VLOOKUP(C117,IF(LEFT(C117,1)="A",cizi!$A$1:$M$4000,reg!$A$1:$M$4000),5,FALSE())="t","M","Z"))," ")</f>
        <v> </v>
      </c>
      <c r="G117" s="54" t="str">
        <f aca="false">IF(LEN(C117)&gt;0, IF(ISERROR(FIND(" ",C117)), VLOOKUP(C117,IF(LEFT(C117,1)="A",cizi!$A$1:$M$4000,reg!$A$1:$M$4000),7,FALSE()),IF(OR(VLOOKUP(TRIM(LEFT(C117,FIND(" ",C117)-1)),IF(LEFT(C117,1)="A",cizi!$A$1:$M$4000,reg!$A$1:$M$4000),7,FALSE())=" MT",VLOOKUP(TRIM(MID(C117,FIND(" ",C117)+1,6)),IF(LEFT(C117,1)="A",cizi!$A$1:$M$4000,reg!$A$1:$M$4000),7,FALSE())=" MT"), " MT", IF(OR(VLOOKUP(TRIM(LEFT(C117,FIND(" ",C117)-1)),IF(LEFT(C117,1)="A",cizi!$A$1:$M$4000,reg!$A$1:$M$4000),7,FALSE())="",VLOOKUP(TRIM(MID(C117,FIND(" ",C117)+1,6)),IF(LEFT(C117,1)="A",cizi!$A$1:$M$4000,reg!$A$1:$M$4000),7,FALSE())=""), CONCATENATE(VLOOKUP(TRIM(LEFT(C117,FIND(" ",C117)-1)),IF(LEFT(C117,1)="A",cizi!$A$1:$M$4000,reg!$A$1:$M$4000),7,FALSE()), VLOOKUP(TRIM(MID(C117,FIND(" ",C117)+1,6)),IF(LEFT(C117,1)="A",cizi!$A$1:$M$4000,reg!$A$1:$M$4000),7,FALSE())), MIN(VALUE(VLOOKUP(TRIM(LEFT(C117,FIND(" ",C117)-1)),IF(LEFT(C117,1)="A",cizi!$A$1:$M$4000,reg!$A$1:$M$4000),7,FALSE())), VALUE(VLOOKUP(TRIM(MID(C117,FIND(" ",C117)+1,6)),IF(LEFT(C117,1)="A",cizi!$A$1:$M$4000,reg!$A$1:$M$4000),7,FALSE())))))),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14.15" hidden="false" customHeight="true" outlineLevel="0" collapsed="false">
      <c r="A118" s="33" t="n">
        <v>117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IF(LEN(C118)&gt;0, CONCATENATE(VLOOKUP(C118,IF(LEFT(C118,1)="A",cizi!$A$1:$M$4000,reg!$A$1:$M$4000),6,FALSE()),IF(VLOOKUP(C118,IF(LEFT(C118,1)="A",cizi!$A$1:$M$4000,reg!$A$1:$M$4000),5,FALSE())="t","M","Z"))," ")</f>
        <v> </v>
      </c>
      <c r="G118" s="54" t="str">
        <f aca="false">IF(LEN(C118)&gt;0, IF(ISERROR(FIND(" ",C118)), VLOOKUP(C118,IF(LEFT(C118,1)="A",cizi!$A$1:$M$4000,reg!$A$1:$M$4000),7,FALSE()),IF(OR(VLOOKUP(TRIM(LEFT(C118,FIND(" ",C118)-1)),IF(LEFT(C118,1)="A",cizi!$A$1:$M$4000,reg!$A$1:$M$4000),7,FALSE())=" MT",VLOOKUP(TRIM(MID(C118,FIND(" ",C118)+1,6)),IF(LEFT(C118,1)="A",cizi!$A$1:$M$4000,reg!$A$1:$M$4000),7,FALSE())=" MT"), " MT", IF(OR(VLOOKUP(TRIM(LEFT(C118,FIND(" ",C118)-1)),IF(LEFT(C118,1)="A",cizi!$A$1:$M$4000,reg!$A$1:$M$4000),7,FALSE())="",VLOOKUP(TRIM(MID(C118,FIND(" ",C118)+1,6)),IF(LEFT(C118,1)="A",cizi!$A$1:$M$4000,reg!$A$1:$M$4000),7,FALSE())=""), CONCATENATE(VLOOKUP(TRIM(LEFT(C118,FIND(" ",C118)-1)),IF(LEFT(C118,1)="A",cizi!$A$1:$M$4000,reg!$A$1:$M$4000),7,FALSE()), VLOOKUP(TRIM(MID(C118,FIND(" ",C118)+1,6)),IF(LEFT(C118,1)="A",cizi!$A$1:$M$4000,reg!$A$1:$M$4000),7,FALSE())), MIN(VALUE(VLOOKUP(TRIM(LEFT(C118,FIND(" ",C118)-1)),IF(LEFT(C118,1)="A",cizi!$A$1:$M$4000,reg!$A$1:$M$4000),7,FALSE())), VALUE(VLOOKUP(TRIM(MID(C118,FIND(" ",C118)+1,6)),IF(LEFT(C118,1)="A",cizi!$A$1:$M$4000,reg!$A$1:$M$4000),7,FALSE())))))),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14.15" hidden="false" customHeight="true" outlineLevel="0" collapsed="false">
      <c r="A119" s="33" t="n">
        <v>118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IF(LEN(C119)&gt;0, CONCATENATE(VLOOKUP(C119,IF(LEFT(C119,1)="A",cizi!$A$1:$M$4000,reg!$A$1:$M$4000),6,FALSE()),IF(VLOOKUP(C119,IF(LEFT(C119,1)="A",cizi!$A$1:$M$4000,reg!$A$1:$M$4000),5,FALSE())="t","M","Z"))," ")</f>
        <v> </v>
      </c>
      <c r="G119" s="54" t="str">
        <f aca="false">IF(LEN(C119)&gt;0, IF(ISERROR(FIND(" ",C119)), VLOOKUP(C119,IF(LEFT(C119,1)="A",cizi!$A$1:$M$4000,reg!$A$1:$M$4000),7,FALSE()),IF(OR(VLOOKUP(TRIM(LEFT(C119,FIND(" ",C119)-1)),IF(LEFT(C119,1)="A",cizi!$A$1:$M$4000,reg!$A$1:$M$4000),7,FALSE())=" MT",VLOOKUP(TRIM(MID(C119,FIND(" ",C119)+1,6)),IF(LEFT(C119,1)="A",cizi!$A$1:$M$4000,reg!$A$1:$M$4000),7,FALSE())=" MT"), " MT", IF(OR(VLOOKUP(TRIM(LEFT(C119,FIND(" ",C119)-1)),IF(LEFT(C119,1)="A",cizi!$A$1:$M$4000,reg!$A$1:$M$4000),7,FALSE())="",VLOOKUP(TRIM(MID(C119,FIND(" ",C119)+1,6)),IF(LEFT(C119,1)="A",cizi!$A$1:$M$4000,reg!$A$1:$M$4000),7,FALSE())=""), CONCATENATE(VLOOKUP(TRIM(LEFT(C119,FIND(" ",C119)-1)),IF(LEFT(C119,1)="A",cizi!$A$1:$M$4000,reg!$A$1:$M$4000),7,FALSE()), VLOOKUP(TRIM(MID(C119,FIND(" ",C119)+1,6)),IF(LEFT(C119,1)="A",cizi!$A$1:$M$4000,reg!$A$1:$M$4000),7,FALSE())), MIN(VALUE(VLOOKUP(TRIM(LEFT(C119,FIND(" ",C119)-1)),IF(LEFT(C119,1)="A",cizi!$A$1:$M$4000,reg!$A$1:$M$4000),7,FALSE())), VALUE(VLOOKUP(TRIM(MID(C119,FIND(" ",C119)+1,6)),IF(LEFT(C119,1)="A",cizi!$A$1:$M$4000,reg!$A$1:$M$4000),7,FALSE())))))),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14.15" hidden="false" customHeight="true" outlineLevel="0" collapsed="false">
      <c r="A120" s="33" t="n">
        <v>119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IF(LEN(C120)&gt;0, CONCATENATE(VLOOKUP(C120,IF(LEFT(C120,1)="A",cizi!$A$1:$M$4000,reg!$A$1:$M$4000),6,FALSE()),IF(VLOOKUP(C120,IF(LEFT(C120,1)="A",cizi!$A$1:$M$4000,reg!$A$1:$M$4000),5,FALSE())="t","M","Z"))," ")</f>
        <v> </v>
      </c>
      <c r="G120" s="54" t="str">
        <f aca="false">IF(LEN(C120)&gt;0, IF(ISERROR(FIND(" ",C120)), VLOOKUP(C120,IF(LEFT(C120,1)="A",cizi!$A$1:$M$4000,reg!$A$1:$M$4000),7,FALSE()),IF(OR(VLOOKUP(TRIM(LEFT(C120,FIND(" ",C120)-1)),IF(LEFT(C120,1)="A",cizi!$A$1:$M$4000,reg!$A$1:$M$4000),7,FALSE())=" MT",VLOOKUP(TRIM(MID(C120,FIND(" ",C120)+1,6)),IF(LEFT(C120,1)="A",cizi!$A$1:$M$4000,reg!$A$1:$M$4000),7,FALSE())=" MT"), " MT", IF(OR(VLOOKUP(TRIM(LEFT(C120,FIND(" ",C120)-1)),IF(LEFT(C120,1)="A",cizi!$A$1:$M$4000,reg!$A$1:$M$4000),7,FALSE())="",VLOOKUP(TRIM(MID(C120,FIND(" ",C120)+1,6)),IF(LEFT(C120,1)="A",cizi!$A$1:$M$4000,reg!$A$1:$M$4000),7,FALSE())=""), CONCATENATE(VLOOKUP(TRIM(LEFT(C120,FIND(" ",C120)-1)),IF(LEFT(C120,1)="A",cizi!$A$1:$M$4000,reg!$A$1:$M$4000),7,FALSE()), VLOOKUP(TRIM(MID(C120,FIND(" ",C120)+1,6)),IF(LEFT(C120,1)="A",cizi!$A$1:$M$4000,reg!$A$1:$M$4000),7,FALSE())), MIN(VALUE(VLOOKUP(TRIM(LEFT(C120,FIND(" ",C120)-1)),IF(LEFT(C120,1)="A",cizi!$A$1:$M$4000,reg!$A$1:$M$4000),7,FALSE())), VALUE(VLOOKUP(TRIM(MID(C120,FIND(" ",C120)+1,6)),IF(LEFT(C120,1)="A",cizi!$A$1:$M$4000,reg!$A$1:$M$4000),7,FALSE())))))),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14.15" hidden="false" customHeight="true" outlineLevel="0" collapsed="false">
      <c r="A121" s="33" t="n">
        <v>120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IF(LEN(C121)&gt;0, CONCATENATE(VLOOKUP(C121,IF(LEFT(C121,1)="A",cizi!$A$1:$M$4000,reg!$A$1:$M$4000),6,FALSE()),IF(VLOOKUP(C121,IF(LEFT(C121,1)="A",cizi!$A$1:$M$4000,reg!$A$1:$M$4000),5,FALSE())="t","M","Z"))," ")</f>
        <v> </v>
      </c>
      <c r="G121" s="54" t="str">
        <f aca="false">IF(LEN(C121)&gt;0, IF(ISERROR(FIND(" ",C121)), VLOOKUP(C121,IF(LEFT(C121,1)="A",cizi!$A$1:$M$4000,reg!$A$1:$M$4000),7,FALSE()),IF(OR(VLOOKUP(TRIM(LEFT(C121,FIND(" ",C121)-1)),IF(LEFT(C121,1)="A",cizi!$A$1:$M$4000,reg!$A$1:$M$4000),7,FALSE())=" MT",VLOOKUP(TRIM(MID(C121,FIND(" ",C121)+1,6)),IF(LEFT(C121,1)="A",cizi!$A$1:$M$4000,reg!$A$1:$M$4000),7,FALSE())=" MT"), " MT", IF(OR(VLOOKUP(TRIM(LEFT(C121,FIND(" ",C121)-1)),IF(LEFT(C121,1)="A",cizi!$A$1:$M$4000,reg!$A$1:$M$4000),7,FALSE())="",VLOOKUP(TRIM(MID(C121,FIND(" ",C121)+1,6)),IF(LEFT(C121,1)="A",cizi!$A$1:$M$4000,reg!$A$1:$M$4000),7,FALSE())=""), CONCATENATE(VLOOKUP(TRIM(LEFT(C121,FIND(" ",C121)-1)),IF(LEFT(C121,1)="A",cizi!$A$1:$M$4000,reg!$A$1:$M$4000),7,FALSE()), VLOOKUP(TRIM(MID(C121,FIND(" ",C121)+1,6)),IF(LEFT(C121,1)="A",cizi!$A$1:$M$4000,reg!$A$1:$M$4000),7,FALSE())), MIN(VALUE(VLOOKUP(TRIM(LEFT(C121,FIND(" ",C121)-1)),IF(LEFT(C121,1)="A",cizi!$A$1:$M$4000,reg!$A$1:$M$4000),7,FALSE())), VALUE(VLOOKUP(TRIM(MID(C121,FIND(" ",C121)+1,6)),IF(LEFT(C121,1)="A",cizi!$A$1:$M$4000,reg!$A$1:$M$4000),7,FALSE())))))),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14.15" hidden="false" customHeight="true" outlineLevel="0" collapsed="false">
      <c r="A122" s="33" t="n">
        <v>121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IF(LEN(C122)&gt;0, CONCATENATE(VLOOKUP(C122,IF(LEFT(C122,1)="A",cizi!$A$1:$M$4000,reg!$A$1:$M$4000),6,FALSE()),IF(VLOOKUP(C122,IF(LEFT(C122,1)="A",cizi!$A$1:$M$4000,reg!$A$1:$M$4000),5,FALSE())="t","M","Z"))," ")</f>
        <v> </v>
      </c>
      <c r="G122" s="54" t="str">
        <f aca="false">IF(LEN(C122)&gt;0, IF(ISERROR(FIND(" ",C122)), VLOOKUP(C122,IF(LEFT(C122,1)="A",cizi!$A$1:$M$4000,reg!$A$1:$M$4000),7,FALSE()),IF(OR(VLOOKUP(TRIM(LEFT(C122,FIND(" ",C122)-1)),IF(LEFT(C122,1)="A",cizi!$A$1:$M$4000,reg!$A$1:$M$4000),7,FALSE())=" MT",VLOOKUP(TRIM(MID(C122,FIND(" ",C122)+1,6)),IF(LEFT(C122,1)="A",cizi!$A$1:$M$4000,reg!$A$1:$M$4000),7,FALSE())=" MT"), " MT", IF(OR(VLOOKUP(TRIM(LEFT(C122,FIND(" ",C122)-1)),IF(LEFT(C122,1)="A",cizi!$A$1:$M$4000,reg!$A$1:$M$4000),7,FALSE())="",VLOOKUP(TRIM(MID(C122,FIND(" ",C122)+1,6)),IF(LEFT(C122,1)="A",cizi!$A$1:$M$4000,reg!$A$1:$M$4000),7,FALSE())=""), CONCATENATE(VLOOKUP(TRIM(LEFT(C122,FIND(" ",C122)-1)),IF(LEFT(C122,1)="A",cizi!$A$1:$M$4000,reg!$A$1:$M$4000),7,FALSE()), VLOOKUP(TRIM(MID(C122,FIND(" ",C122)+1,6)),IF(LEFT(C122,1)="A",cizi!$A$1:$M$4000,reg!$A$1:$M$4000),7,FALSE())), MIN(VALUE(VLOOKUP(TRIM(LEFT(C122,FIND(" ",C122)-1)),IF(LEFT(C122,1)="A",cizi!$A$1:$M$4000,reg!$A$1:$M$4000),7,FALSE())), VALUE(VLOOKUP(TRIM(MID(C122,FIND(" ",C122)+1,6)),IF(LEFT(C122,1)="A",cizi!$A$1:$M$4000,reg!$A$1:$M$4000),7,FALSE())))))),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14.15" hidden="false" customHeight="true" outlineLevel="0" collapsed="false">
      <c r="A123" s="33" t="n">
        <v>122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IF(LEN(C123)&gt;0, CONCATENATE(VLOOKUP(C123,IF(LEFT(C123,1)="A",cizi!$A$1:$M$4000,reg!$A$1:$M$4000),6,FALSE()),IF(VLOOKUP(C123,IF(LEFT(C123,1)="A",cizi!$A$1:$M$4000,reg!$A$1:$M$4000),5,FALSE())="t","M","Z"))," ")</f>
        <v> </v>
      </c>
      <c r="G123" s="54" t="str">
        <f aca="false">IF(LEN(C123)&gt;0, IF(ISERROR(FIND(" ",C123)), VLOOKUP(C123,IF(LEFT(C123,1)="A",cizi!$A$1:$M$4000,reg!$A$1:$M$4000),7,FALSE()),IF(OR(VLOOKUP(TRIM(LEFT(C123,FIND(" ",C123)-1)),IF(LEFT(C123,1)="A",cizi!$A$1:$M$4000,reg!$A$1:$M$4000),7,FALSE())=" MT",VLOOKUP(TRIM(MID(C123,FIND(" ",C123)+1,6)),IF(LEFT(C123,1)="A",cizi!$A$1:$M$4000,reg!$A$1:$M$4000),7,FALSE())=" MT"), " MT", IF(OR(VLOOKUP(TRIM(LEFT(C123,FIND(" ",C123)-1)),IF(LEFT(C123,1)="A",cizi!$A$1:$M$4000,reg!$A$1:$M$4000),7,FALSE())="",VLOOKUP(TRIM(MID(C123,FIND(" ",C123)+1,6)),IF(LEFT(C123,1)="A",cizi!$A$1:$M$4000,reg!$A$1:$M$4000),7,FALSE())=""), CONCATENATE(VLOOKUP(TRIM(LEFT(C123,FIND(" ",C123)-1)),IF(LEFT(C123,1)="A",cizi!$A$1:$M$4000,reg!$A$1:$M$4000),7,FALSE()), VLOOKUP(TRIM(MID(C123,FIND(" ",C123)+1,6)),IF(LEFT(C123,1)="A",cizi!$A$1:$M$4000,reg!$A$1:$M$4000),7,FALSE())), MIN(VALUE(VLOOKUP(TRIM(LEFT(C123,FIND(" ",C123)-1)),IF(LEFT(C123,1)="A",cizi!$A$1:$M$4000,reg!$A$1:$M$4000),7,FALSE())), VALUE(VLOOKUP(TRIM(MID(C123,FIND(" ",C123)+1,6)),IF(LEFT(C123,1)="A",cizi!$A$1:$M$4000,reg!$A$1:$M$4000),7,FALSE())))))),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14.15" hidden="false" customHeight="true" outlineLevel="0" collapsed="false">
      <c r="A124" s="33" t="n">
        <v>123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IF(LEN(C124)&gt;0, CONCATENATE(VLOOKUP(C124,IF(LEFT(C124,1)="A",cizi!$A$1:$M$4000,reg!$A$1:$M$4000),6,FALSE()),IF(VLOOKUP(C124,IF(LEFT(C124,1)="A",cizi!$A$1:$M$4000,reg!$A$1:$M$4000),5,FALSE())="t","M","Z"))," ")</f>
        <v> </v>
      </c>
      <c r="G124" s="54" t="str">
        <f aca="false">IF(LEN(C124)&gt;0, IF(ISERROR(FIND(" ",C124)), VLOOKUP(C124,IF(LEFT(C124,1)="A",cizi!$A$1:$M$4000,reg!$A$1:$M$4000),7,FALSE()),IF(OR(VLOOKUP(TRIM(LEFT(C124,FIND(" ",C124)-1)),IF(LEFT(C124,1)="A",cizi!$A$1:$M$4000,reg!$A$1:$M$4000),7,FALSE())=" MT",VLOOKUP(TRIM(MID(C124,FIND(" ",C124)+1,6)),IF(LEFT(C124,1)="A",cizi!$A$1:$M$4000,reg!$A$1:$M$4000),7,FALSE())=" MT"), " MT", IF(OR(VLOOKUP(TRIM(LEFT(C124,FIND(" ",C124)-1)),IF(LEFT(C124,1)="A",cizi!$A$1:$M$4000,reg!$A$1:$M$4000),7,FALSE())="",VLOOKUP(TRIM(MID(C124,FIND(" ",C124)+1,6)),IF(LEFT(C124,1)="A",cizi!$A$1:$M$4000,reg!$A$1:$M$4000),7,FALSE())=""), CONCATENATE(VLOOKUP(TRIM(LEFT(C124,FIND(" ",C124)-1)),IF(LEFT(C124,1)="A",cizi!$A$1:$M$4000,reg!$A$1:$M$4000),7,FALSE()), VLOOKUP(TRIM(MID(C124,FIND(" ",C124)+1,6)),IF(LEFT(C124,1)="A",cizi!$A$1:$M$4000,reg!$A$1:$M$4000),7,FALSE())), MIN(VALUE(VLOOKUP(TRIM(LEFT(C124,FIND(" ",C124)-1)),IF(LEFT(C124,1)="A",cizi!$A$1:$M$4000,reg!$A$1:$M$4000),7,FALSE())), VALUE(VLOOKUP(TRIM(MID(C124,FIND(" ",C124)+1,6)),IF(LEFT(C124,1)="A",cizi!$A$1:$M$4000,reg!$A$1:$M$4000),7,FALSE())))))),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14.15" hidden="false" customHeight="true" outlineLevel="0" collapsed="false">
      <c r="A125" s="33" t="n">
        <v>124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IF(LEN(C125)&gt;0, CONCATENATE(VLOOKUP(C125,IF(LEFT(C125,1)="A",cizi!$A$1:$M$4000,reg!$A$1:$M$4000),6,FALSE()),IF(VLOOKUP(C125,IF(LEFT(C125,1)="A",cizi!$A$1:$M$4000,reg!$A$1:$M$4000),5,FALSE())="t","M","Z"))," ")</f>
        <v> </v>
      </c>
      <c r="G125" s="54" t="str">
        <f aca="false">IF(LEN(C125)&gt;0, IF(ISERROR(FIND(" ",C125)), VLOOKUP(C125,IF(LEFT(C125,1)="A",cizi!$A$1:$M$4000,reg!$A$1:$M$4000),7,FALSE()),IF(OR(VLOOKUP(TRIM(LEFT(C125,FIND(" ",C125)-1)),IF(LEFT(C125,1)="A",cizi!$A$1:$M$4000,reg!$A$1:$M$4000),7,FALSE())=" MT",VLOOKUP(TRIM(MID(C125,FIND(" ",C125)+1,6)),IF(LEFT(C125,1)="A",cizi!$A$1:$M$4000,reg!$A$1:$M$4000),7,FALSE())=" MT"), " MT", IF(OR(VLOOKUP(TRIM(LEFT(C125,FIND(" ",C125)-1)),IF(LEFT(C125,1)="A",cizi!$A$1:$M$4000,reg!$A$1:$M$4000),7,FALSE())="",VLOOKUP(TRIM(MID(C125,FIND(" ",C125)+1,6)),IF(LEFT(C125,1)="A",cizi!$A$1:$M$4000,reg!$A$1:$M$4000),7,FALSE())=""), CONCATENATE(VLOOKUP(TRIM(LEFT(C125,FIND(" ",C125)-1)),IF(LEFT(C125,1)="A",cizi!$A$1:$M$4000,reg!$A$1:$M$4000),7,FALSE()), VLOOKUP(TRIM(MID(C125,FIND(" ",C125)+1,6)),IF(LEFT(C125,1)="A",cizi!$A$1:$M$4000,reg!$A$1:$M$4000),7,FALSE())), MIN(VALUE(VLOOKUP(TRIM(LEFT(C125,FIND(" ",C125)-1)),IF(LEFT(C125,1)="A",cizi!$A$1:$M$4000,reg!$A$1:$M$4000),7,FALSE())), VALUE(VLOOKUP(TRIM(MID(C125,FIND(" ",C125)+1,6)),IF(LEFT(C125,1)="A",cizi!$A$1:$M$4000,reg!$A$1:$M$4000),7,FALSE())))))),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14.15" hidden="false" customHeight="true" outlineLevel="0" collapsed="false">
      <c r="A126" s="33" t="n">
        <v>125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IF(LEN(C126)&gt;0, CONCATENATE(VLOOKUP(C126,IF(LEFT(C126,1)="A",cizi!$A$1:$M$4000,reg!$A$1:$M$4000),6,FALSE()),IF(VLOOKUP(C126,IF(LEFT(C126,1)="A",cizi!$A$1:$M$4000,reg!$A$1:$M$4000),5,FALSE())="t","M","Z"))," ")</f>
        <v> </v>
      </c>
      <c r="G126" s="54" t="str">
        <f aca="false">IF(LEN(C126)&gt;0, IF(ISERROR(FIND(" ",C126)), VLOOKUP(C126,IF(LEFT(C126,1)="A",cizi!$A$1:$M$4000,reg!$A$1:$M$4000),7,FALSE()),IF(OR(VLOOKUP(TRIM(LEFT(C126,FIND(" ",C126)-1)),IF(LEFT(C126,1)="A",cizi!$A$1:$M$4000,reg!$A$1:$M$4000),7,FALSE())=" MT",VLOOKUP(TRIM(MID(C126,FIND(" ",C126)+1,6)),IF(LEFT(C126,1)="A",cizi!$A$1:$M$4000,reg!$A$1:$M$4000),7,FALSE())=" MT"), " MT", IF(OR(VLOOKUP(TRIM(LEFT(C126,FIND(" ",C126)-1)),IF(LEFT(C126,1)="A",cizi!$A$1:$M$4000,reg!$A$1:$M$4000),7,FALSE())="",VLOOKUP(TRIM(MID(C126,FIND(" ",C126)+1,6)),IF(LEFT(C126,1)="A",cizi!$A$1:$M$4000,reg!$A$1:$M$4000),7,FALSE())=""), CONCATENATE(VLOOKUP(TRIM(LEFT(C126,FIND(" ",C126)-1)),IF(LEFT(C126,1)="A",cizi!$A$1:$M$4000,reg!$A$1:$M$4000),7,FALSE()), VLOOKUP(TRIM(MID(C126,FIND(" ",C126)+1,6)),IF(LEFT(C126,1)="A",cizi!$A$1:$M$4000,reg!$A$1:$M$4000),7,FALSE())), MIN(VALUE(VLOOKUP(TRIM(LEFT(C126,FIND(" ",C126)-1)),IF(LEFT(C126,1)="A",cizi!$A$1:$M$4000,reg!$A$1:$M$4000),7,FALSE())), VALUE(VLOOKUP(TRIM(MID(C126,FIND(" ",C126)+1,6)),IF(LEFT(C126,1)="A",cizi!$A$1:$M$4000,reg!$A$1:$M$4000),7,FALSE())))))),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14.15" hidden="false" customHeight="true" outlineLevel="0" collapsed="false">
      <c r="A127" s="33" t="n">
        <v>126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IF(LEN(C127)&gt;0, CONCATENATE(VLOOKUP(C127,IF(LEFT(C127,1)="A",cizi!$A$1:$M$4000,reg!$A$1:$M$4000),6,FALSE()),IF(VLOOKUP(C127,IF(LEFT(C127,1)="A",cizi!$A$1:$M$4000,reg!$A$1:$M$4000),5,FALSE())="t","M","Z"))," ")</f>
        <v> </v>
      </c>
      <c r="G127" s="54" t="str">
        <f aca="false">IF(LEN(C127)&gt;0, IF(ISERROR(FIND(" ",C127)), VLOOKUP(C127,IF(LEFT(C127,1)="A",cizi!$A$1:$M$4000,reg!$A$1:$M$4000),7,FALSE()),IF(OR(VLOOKUP(TRIM(LEFT(C127,FIND(" ",C127)-1)),IF(LEFT(C127,1)="A",cizi!$A$1:$M$4000,reg!$A$1:$M$4000),7,FALSE())=" MT",VLOOKUP(TRIM(MID(C127,FIND(" ",C127)+1,6)),IF(LEFT(C127,1)="A",cizi!$A$1:$M$4000,reg!$A$1:$M$4000),7,FALSE())=" MT"), " MT", IF(OR(VLOOKUP(TRIM(LEFT(C127,FIND(" ",C127)-1)),IF(LEFT(C127,1)="A",cizi!$A$1:$M$4000,reg!$A$1:$M$4000),7,FALSE())="",VLOOKUP(TRIM(MID(C127,FIND(" ",C127)+1,6)),IF(LEFT(C127,1)="A",cizi!$A$1:$M$4000,reg!$A$1:$M$4000),7,FALSE())=""), CONCATENATE(VLOOKUP(TRIM(LEFT(C127,FIND(" ",C127)-1)),IF(LEFT(C127,1)="A",cizi!$A$1:$M$4000,reg!$A$1:$M$4000),7,FALSE()), VLOOKUP(TRIM(MID(C127,FIND(" ",C127)+1,6)),IF(LEFT(C127,1)="A",cizi!$A$1:$M$4000,reg!$A$1:$M$4000),7,FALSE())), MIN(VALUE(VLOOKUP(TRIM(LEFT(C127,FIND(" ",C127)-1)),IF(LEFT(C127,1)="A",cizi!$A$1:$M$4000,reg!$A$1:$M$4000),7,FALSE())), VALUE(VLOOKUP(TRIM(MID(C127,FIND(" ",C127)+1,6)),IF(LEFT(C127,1)="A",cizi!$A$1:$M$4000,reg!$A$1:$M$4000),7,FALSE())))))),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14.15" hidden="false" customHeight="true" outlineLevel="0" collapsed="false">
      <c r="A128" s="33" t="n">
        <v>127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IF(LEN(C128)&gt;0, CONCATENATE(VLOOKUP(C128,IF(LEFT(C128,1)="A",cizi!$A$1:$M$4000,reg!$A$1:$M$4000),6,FALSE()),IF(VLOOKUP(C128,IF(LEFT(C128,1)="A",cizi!$A$1:$M$4000,reg!$A$1:$M$4000),5,FALSE())="t","M","Z"))," ")</f>
        <v> </v>
      </c>
      <c r="G128" s="54" t="str">
        <f aca="false">IF(LEN(C128)&gt;0, IF(ISERROR(FIND(" ",C128)), VLOOKUP(C128,IF(LEFT(C128,1)="A",cizi!$A$1:$M$4000,reg!$A$1:$M$4000),7,FALSE()),IF(OR(VLOOKUP(TRIM(LEFT(C128,FIND(" ",C128)-1)),IF(LEFT(C128,1)="A",cizi!$A$1:$M$4000,reg!$A$1:$M$4000),7,FALSE())=" MT",VLOOKUP(TRIM(MID(C128,FIND(" ",C128)+1,6)),IF(LEFT(C128,1)="A",cizi!$A$1:$M$4000,reg!$A$1:$M$4000),7,FALSE())=" MT"), " MT", IF(OR(VLOOKUP(TRIM(LEFT(C128,FIND(" ",C128)-1)),IF(LEFT(C128,1)="A",cizi!$A$1:$M$4000,reg!$A$1:$M$4000),7,FALSE())="",VLOOKUP(TRIM(MID(C128,FIND(" ",C128)+1,6)),IF(LEFT(C128,1)="A",cizi!$A$1:$M$4000,reg!$A$1:$M$4000),7,FALSE())=""), CONCATENATE(VLOOKUP(TRIM(LEFT(C128,FIND(" ",C128)-1)),IF(LEFT(C128,1)="A",cizi!$A$1:$M$4000,reg!$A$1:$M$4000),7,FALSE()), VLOOKUP(TRIM(MID(C128,FIND(" ",C128)+1,6)),IF(LEFT(C128,1)="A",cizi!$A$1:$M$4000,reg!$A$1:$M$4000),7,FALSE())), MIN(VALUE(VLOOKUP(TRIM(LEFT(C128,FIND(" ",C128)-1)),IF(LEFT(C128,1)="A",cizi!$A$1:$M$4000,reg!$A$1:$M$4000),7,FALSE())), VALUE(VLOOKUP(TRIM(MID(C128,FIND(" ",C128)+1,6)),IF(LEFT(C128,1)="A",cizi!$A$1:$M$4000,reg!$A$1:$M$4000),7,FALSE())))))),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14.15" hidden="false" customHeight="true" outlineLevel="0" collapsed="false">
      <c r="A129" s="33" t="n">
        <v>128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IF(LEN(C129)&gt;0, CONCATENATE(VLOOKUP(C129,IF(LEFT(C129,1)="A",cizi!$A$1:$M$4000,reg!$A$1:$M$4000),6,FALSE()),IF(VLOOKUP(C129,IF(LEFT(C129,1)="A",cizi!$A$1:$M$4000,reg!$A$1:$M$4000),5,FALSE())="t","M","Z"))," ")</f>
        <v> </v>
      </c>
      <c r="G129" s="54" t="str">
        <f aca="false">IF(LEN(C129)&gt;0, IF(ISERROR(FIND(" ",C129)), VLOOKUP(C129,IF(LEFT(C129,1)="A",cizi!$A$1:$M$4000,reg!$A$1:$M$4000),7,FALSE()),IF(OR(VLOOKUP(TRIM(LEFT(C129,FIND(" ",C129)-1)),IF(LEFT(C129,1)="A",cizi!$A$1:$M$4000,reg!$A$1:$M$4000),7,FALSE())=" MT",VLOOKUP(TRIM(MID(C129,FIND(" ",C129)+1,6)),IF(LEFT(C129,1)="A",cizi!$A$1:$M$4000,reg!$A$1:$M$4000),7,FALSE())=" MT"), " MT", IF(OR(VLOOKUP(TRIM(LEFT(C129,FIND(" ",C129)-1)),IF(LEFT(C129,1)="A",cizi!$A$1:$M$4000,reg!$A$1:$M$4000),7,FALSE())="",VLOOKUP(TRIM(MID(C129,FIND(" ",C129)+1,6)),IF(LEFT(C129,1)="A",cizi!$A$1:$M$4000,reg!$A$1:$M$4000),7,FALSE())=""), CONCATENATE(VLOOKUP(TRIM(LEFT(C129,FIND(" ",C129)-1)),IF(LEFT(C129,1)="A",cizi!$A$1:$M$4000,reg!$A$1:$M$4000),7,FALSE()), VLOOKUP(TRIM(MID(C129,FIND(" ",C129)+1,6)),IF(LEFT(C129,1)="A",cizi!$A$1:$M$4000,reg!$A$1:$M$4000),7,FALSE())), MIN(VALUE(VLOOKUP(TRIM(LEFT(C129,FIND(" ",C129)-1)),IF(LEFT(C129,1)="A",cizi!$A$1:$M$4000,reg!$A$1:$M$4000),7,FALSE())), VALUE(VLOOKUP(TRIM(MID(C129,FIND(" ",C129)+1,6)),IF(LEFT(C129,1)="A",cizi!$A$1:$M$4000,reg!$A$1:$M$4000),7,FALSE())))))),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14.15" hidden="false" customHeight="true" outlineLevel="0" collapsed="false">
      <c r="A130" s="33" t="n">
        <v>129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IF(LEN(C130)&gt;0, CONCATENATE(VLOOKUP(C130,IF(LEFT(C130,1)="A",cizi!$A$1:$M$4000,reg!$A$1:$M$4000),6,FALSE()),IF(VLOOKUP(C130,IF(LEFT(C130,1)="A",cizi!$A$1:$M$4000,reg!$A$1:$M$4000),5,FALSE())="t","M","Z"))," ")</f>
        <v> </v>
      </c>
      <c r="G130" s="54" t="str">
        <f aca="false">IF(LEN(C130)&gt;0, IF(ISERROR(FIND(" ",C130)), VLOOKUP(C130,IF(LEFT(C130,1)="A",cizi!$A$1:$M$4000,reg!$A$1:$M$4000),7,FALSE()),IF(OR(VLOOKUP(TRIM(LEFT(C130,FIND(" ",C130)-1)),IF(LEFT(C130,1)="A",cizi!$A$1:$M$4000,reg!$A$1:$M$4000),7,FALSE())=" MT",VLOOKUP(TRIM(MID(C130,FIND(" ",C130)+1,6)),IF(LEFT(C130,1)="A",cizi!$A$1:$M$4000,reg!$A$1:$M$4000),7,FALSE())=" MT"), " MT", IF(OR(VLOOKUP(TRIM(LEFT(C130,FIND(" ",C130)-1)),IF(LEFT(C130,1)="A",cizi!$A$1:$M$4000,reg!$A$1:$M$4000),7,FALSE())="",VLOOKUP(TRIM(MID(C130,FIND(" ",C130)+1,6)),IF(LEFT(C130,1)="A",cizi!$A$1:$M$4000,reg!$A$1:$M$4000),7,FALSE())=""), CONCATENATE(VLOOKUP(TRIM(LEFT(C130,FIND(" ",C130)-1)),IF(LEFT(C130,1)="A",cizi!$A$1:$M$4000,reg!$A$1:$M$4000),7,FALSE()), VLOOKUP(TRIM(MID(C130,FIND(" ",C130)+1,6)),IF(LEFT(C130,1)="A",cizi!$A$1:$M$4000,reg!$A$1:$M$4000),7,FALSE())), MIN(VALUE(VLOOKUP(TRIM(LEFT(C130,FIND(" ",C130)-1)),IF(LEFT(C130,1)="A",cizi!$A$1:$M$4000,reg!$A$1:$M$4000),7,FALSE())), VALUE(VLOOKUP(TRIM(MID(C130,FIND(" ",C130)+1,6)),IF(LEFT(C130,1)="A",cizi!$A$1:$M$4000,reg!$A$1:$M$4000),7,FALSE())))))),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14.15" hidden="false" customHeight="true" outlineLevel="0" collapsed="false">
      <c r="A131" s="33" t="n">
        <v>130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IF(LEN(C131)&gt;0, CONCATENATE(VLOOKUP(C131,IF(LEFT(C131,1)="A",cizi!$A$1:$M$4000,reg!$A$1:$M$4000),6,FALSE()),IF(VLOOKUP(C131,IF(LEFT(C131,1)="A",cizi!$A$1:$M$4000,reg!$A$1:$M$4000),5,FALSE())="t","M","Z"))," ")</f>
        <v> </v>
      </c>
      <c r="G131" s="54" t="str">
        <f aca="false">IF(LEN(C131)&gt;0, IF(ISERROR(FIND(" ",C131)), VLOOKUP(C131,IF(LEFT(C131,1)="A",cizi!$A$1:$M$4000,reg!$A$1:$M$4000),7,FALSE()),IF(OR(VLOOKUP(TRIM(LEFT(C131,FIND(" ",C131)-1)),IF(LEFT(C131,1)="A",cizi!$A$1:$M$4000,reg!$A$1:$M$4000),7,FALSE())=" MT",VLOOKUP(TRIM(MID(C131,FIND(" ",C131)+1,6)),IF(LEFT(C131,1)="A",cizi!$A$1:$M$4000,reg!$A$1:$M$4000),7,FALSE())=" MT"), " MT", IF(OR(VLOOKUP(TRIM(LEFT(C131,FIND(" ",C131)-1)),IF(LEFT(C131,1)="A",cizi!$A$1:$M$4000,reg!$A$1:$M$4000),7,FALSE())="",VLOOKUP(TRIM(MID(C131,FIND(" ",C131)+1,6)),IF(LEFT(C131,1)="A",cizi!$A$1:$M$4000,reg!$A$1:$M$4000),7,FALSE())=""), CONCATENATE(VLOOKUP(TRIM(LEFT(C131,FIND(" ",C131)-1)),IF(LEFT(C131,1)="A",cizi!$A$1:$M$4000,reg!$A$1:$M$4000),7,FALSE()), VLOOKUP(TRIM(MID(C131,FIND(" ",C131)+1,6)),IF(LEFT(C131,1)="A",cizi!$A$1:$M$4000,reg!$A$1:$M$4000),7,FALSE())), MIN(VALUE(VLOOKUP(TRIM(LEFT(C131,FIND(" ",C131)-1)),IF(LEFT(C131,1)="A",cizi!$A$1:$M$4000,reg!$A$1:$M$4000),7,FALSE())), VALUE(VLOOKUP(TRIM(MID(C131,FIND(" ",C131)+1,6)),IF(LEFT(C131,1)="A",cizi!$A$1:$M$4000,reg!$A$1:$M$4000),7,FALSE())))))),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14.15" hidden="false" customHeight="true" outlineLevel="0" collapsed="false">
      <c r="A132" s="33" t="n">
        <v>131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IF(LEN(C132)&gt;0, CONCATENATE(VLOOKUP(C132,IF(LEFT(C132,1)="A",cizi!$A$1:$M$4000,reg!$A$1:$M$4000),6,FALSE()),IF(VLOOKUP(C132,IF(LEFT(C132,1)="A",cizi!$A$1:$M$4000,reg!$A$1:$M$4000),5,FALSE())="t","M","Z"))," ")</f>
        <v> </v>
      </c>
      <c r="G132" s="54" t="str">
        <f aca="false">IF(LEN(C132)&gt;0, IF(ISERROR(FIND(" ",C132)), VLOOKUP(C132,IF(LEFT(C132,1)="A",cizi!$A$1:$M$4000,reg!$A$1:$M$4000),7,FALSE()),IF(OR(VLOOKUP(TRIM(LEFT(C132,FIND(" ",C132)-1)),IF(LEFT(C132,1)="A",cizi!$A$1:$M$4000,reg!$A$1:$M$4000),7,FALSE())=" MT",VLOOKUP(TRIM(MID(C132,FIND(" ",C132)+1,6)),IF(LEFT(C132,1)="A",cizi!$A$1:$M$4000,reg!$A$1:$M$4000),7,FALSE())=" MT"), " MT", IF(OR(VLOOKUP(TRIM(LEFT(C132,FIND(" ",C132)-1)),IF(LEFT(C132,1)="A",cizi!$A$1:$M$4000,reg!$A$1:$M$4000),7,FALSE())="",VLOOKUP(TRIM(MID(C132,FIND(" ",C132)+1,6)),IF(LEFT(C132,1)="A",cizi!$A$1:$M$4000,reg!$A$1:$M$4000),7,FALSE())=""), CONCATENATE(VLOOKUP(TRIM(LEFT(C132,FIND(" ",C132)-1)),IF(LEFT(C132,1)="A",cizi!$A$1:$M$4000,reg!$A$1:$M$4000),7,FALSE()), VLOOKUP(TRIM(MID(C132,FIND(" ",C132)+1,6)),IF(LEFT(C132,1)="A",cizi!$A$1:$M$4000,reg!$A$1:$M$4000),7,FALSE())), MIN(VALUE(VLOOKUP(TRIM(LEFT(C132,FIND(" ",C132)-1)),IF(LEFT(C132,1)="A",cizi!$A$1:$M$4000,reg!$A$1:$M$4000),7,FALSE())), VALUE(VLOOKUP(TRIM(MID(C132,FIND(" ",C132)+1,6)),IF(LEFT(C132,1)="A",cizi!$A$1:$M$4000,reg!$A$1:$M$4000),7,FALSE())))))),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14.15" hidden="false" customHeight="true" outlineLevel="0" collapsed="false">
      <c r="A133" s="33" t="n">
        <v>132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IF(LEN(C133)&gt;0, CONCATENATE(VLOOKUP(C133,IF(LEFT(C133,1)="A",cizi!$A$1:$M$4000,reg!$A$1:$M$4000),6,FALSE()),IF(VLOOKUP(C133,IF(LEFT(C133,1)="A",cizi!$A$1:$M$4000,reg!$A$1:$M$4000),5,FALSE())="t","M","Z"))," ")</f>
        <v> </v>
      </c>
      <c r="G133" s="54" t="str">
        <f aca="false">IF(LEN(C133)&gt;0, IF(ISERROR(FIND(" ",C133)), VLOOKUP(C133,IF(LEFT(C133,1)="A",cizi!$A$1:$M$4000,reg!$A$1:$M$4000),7,FALSE()),IF(OR(VLOOKUP(TRIM(LEFT(C133,FIND(" ",C133)-1)),IF(LEFT(C133,1)="A",cizi!$A$1:$M$4000,reg!$A$1:$M$4000),7,FALSE())=" MT",VLOOKUP(TRIM(MID(C133,FIND(" ",C133)+1,6)),IF(LEFT(C133,1)="A",cizi!$A$1:$M$4000,reg!$A$1:$M$4000),7,FALSE())=" MT"), " MT", IF(OR(VLOOKUP(TRIM(LEFT(C133,FIND(" ",C133)-1)),IF(LEFT(C133,1)="A",cizi!$A$1:$M$4000,reg!$A$1:$M$4000),7,FALSE())="",VLOOKUP(TRIM(MID(C133,FIND(" ",C133)+1,6)),IF(LEFT(C133,1)="A",cizi!$A$1:$M$4000,reg!$A$1:$M$4000),7,FALSE())=""), CONCATENATE(VLOOKUP(TRIM(LEFT(C133,FIND(" ",C133)-1)),IF(LEFT(C133,1)="A",cizi!$A$1:$M$4000,reg!$A$1:$M$4000),7,FALSE()), VLOOKUP(TRIM(MID(C133,FIND(" ",C133)+1,6)),IF(LEFT(C133,1)="A",cizi!$A$1:$M$4000,reg!$A$1:$M$4000),7,FALSE())), MIN(VALUE(VLOOKUP(TRIM(LEFT(C133,FIND(" ",C133)-1)),IF(LEFT(C133,1)="A",cizi!$A$1:$M$4000,reg!$A$1:$M$4000),7,FALSE())), VALUE(VLOOKUP(TRIM(MID(C133,FIND(" ",C133)+1,6)),IF(LEFT(C133,1)="A",cizi!$A$1:$M$4000,reg!$A$1:$M$4000),7,FALSE())))))),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14.15" hidden="false" customHeight="true" outlineLevel="0" collapsed="false">
      <c r="A134" s="33" t="n">
        <v>133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IF(LEN(C134)&gt;0, CONCATENATE(VLOOKUP(C134,IF(LEFT(C134,1)="A",cizi!$A$1:$M$4000,reg!$A$1:$M$4000),6,FALSE()),IF(VLOOKUP(C134,IF(LEFT(C134,1)="A",cizi!$A$1:$M$4000,reg!$A$1:$M$4000),5,FALSE())="t","M","Z"))," ")</f>
        <v> </v>
      </c>
      <c r="G134" s="54" t="str">
        <f aca="false">IF(LEN(C134)&gt;0, IF(ISERROR(FIND(" ",C134)), VLOOKUP(C134,IF(LEFT(C134,1)="A",cizi!$A$1:$M$4000,reg!$A$1:$M$4000),7,FALSE()),IF(OR(VLOOKUP(TRIM(LEFT(C134,FIND(" ",C134)-1)),IF(LEFT(C134,1)="A",cizi!$A$1:$M$4000,reg!$A$1:$M$4000),7,FALSE())=" MT",VLOOKUP(TRIM(MID(C134,FIND(" ",C134)+1,6)),IF(LEFT(C134,1)="A",cizi!$A$1:$M$4000,reg!$A$1:$M$4000),7,FALSE())=" MT"), " MT", IF(OR(VLOOKUP(TRIM(LEFT(C134,FIND(" ",C134)-1)),IF(LEFT(C134,1)="A",cizi!$A$1:$M$4000,reg!$A$1:$M$4000),7,FALSE())="",VLOOKUP(TRIM(MID(C134,FIND(" ",C134)+1,6)),IF(LEFT(C134,1)="A",cizi!$A$1:$M$4000,reg!$A$1:$M$4000),7,FALSE())=""), CONCATENATE(VLOOKUP(TRIM(LEFT(C134,FIND(" ",C134)-1)),IF(LEFT(C134,1)="A",cizi!$A$1:$M$4000,reg!$A$1:$M$4000),7,FALSE()), VLOOKUP(TRIM(MID(C134,FIND(" ",C134)+1,6)),IF(LEFT(C134,1)="A",cizi!$A$1:$M$4000,reg!$A$1:$M$4000),7,FALSE())), MIN(VALUE(VLOOKUP(TRIM(LEFT(C134,FIND(" ",C134)-1)),IF(LEFT(C134,1)="A",cizi!$A$1:$M$4000,reg!$A$1:$M$4000),7,FALSE())), VALUE(VLOOKUP(TRIM(MID(C134,FIND(" ",C134)+1,6)),IF(LEFT(C134,1)="A",cizi!$A$1:$M$4000,reg!$A$1:$M$4000),7,FALSE())))))),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14.15" hidden="false" customHeight="true" outlineLevel="0" collapsed="false">
      <c r="A135" s="33" t="n">
        <v>134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IF(LEN(C135)&gt;0, CONCATENATE(VLOOKUP(C135,IF(LEFT(C135,1)="A",cizi!$A$1:$M$4000,reg!$A$1:$M$4000),6,FALSE()),IF(VLOOKUP(C135,IF(LEFT(C135,1)="A",cizi!$A$1:$M$4000,reg!$A$1:$M$4000),5,FALSE())="t","M","Z"))," ")</f>
        <v> </v>
      </c>
      <c r="G135" s="54" t="str">
        <f aca="false">IF(LEN(C135)&gt;0, IF(ISERROR(FIND(" ",C135)), VLOOKUP(C135,IF(LEFT(C135,1)="A",cizi!$A$1:$M$4000,reg!$A$1:$M$4000),7,FALSE()),IF(OR(VLOOKUP(TRIM(LEFT(C135,FIND(" ",C135)-1)),IF(LEFT(C135,1)="A",cizi!$A$1:$M$4000,reg!$A$1:$M$4000),7,FALSE())=" MT",VLOOKUP(TRIM(MID(C135,FIND(" ",C135)+1,6)),IF(LEFT(C135,1)="A",cizi!$A$1:$M$4000,reg!$A$1:$M$4000),7,FALSE())=" MT"), " MT", IF(OR(VLOOKUP(TRIM(LEFT(C135,FIND(" ",C135)-1)),IF(LEFT(C135,1)="A",cizi!$A$1:$M$4000,reg!$A$1:$M$4000),7,FALSE())="",VLOOKUP(TRIM(MID(C135,FIND(" ",C135)+1,6)),IF(LEFT(C135,1)="A",cizi!$A$1:$M$4000,reg!$A$1:$M$4000),7,FALSE())=""), CONCATENATE(VLOOKUP(TRIM(LEFT(C135,FIND(" ",C135)-1)),IF(LEFT(C135,1)="A",cizi!$A$1:$M$4000,reg!$A$1:$M$4000),7,FALSE()), VLOOKUP(TRIM(MID(C135,FIND(" ",C135)+1,6)),IF(LEFT(C135,1)="A",cizi!$A$1:$M$4000,reg!$A$1:$M$4000),7,FALSE())), MIN(VALUE(VLOOKUP(TRIM(LEFT(C135,FIND(" ",C135)-1)),IF(LEFT(C135,1)="A",cizi!$A$1:$M$4000,reg!$A$1:$M$4000),7,FALSE())), VALUE(VLOOKUP(TRIM(MID(C135,FIND(" ",C135)+1,6)),IF(LEFT(C135,1)="A",cizi!$A$1:$M$4000,reg!$A$1:$M$4000),7,FALSE())))))),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14.15" hidden="false" customHeight="true" outlineLevel="0" collapsed="false">
      <c r="A136" s="33" t="n">
        <v>135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IF(LEN(C136)&gt;0, CONCATENATE(VLOOKUP(C136,IF(LEFT(C136,1)="A",cizi!$A$1:$M$4000,reg!$A$1:$M$4000),6,FALSE()),IF(VLOOKUP(C136,IF(LEFT(C136,1)="A",cizi!$A$1:$M$4000,reg!$A$1:$M$4000),5,FALSE())="t","M","Z"))," ")</f>
        <v> </v>
      </c>
      <c r="G136" s="54" t="str">
        <f aca="false">IF(LEN(C136)&gt;0, IF(ISERROR(FIND(" ",C136)), VLOOKUP(C136,IF(LEFT(C136,1)="A",cizi!$A$1:$M$4000,reg!$A$1:$M$4000),7,FALSE()),IF(OR(VLOOKUP(TRIM(LEFT(C136,FIND(" ",C136)-1)),IF(LEFT(C136,1)="A",cizi!$A$1:$M$4000,reg!$A$1:$M$4000),7,FALSE())=" MT",VLOOKUP(TRIM(MID(C136,FIND(" ",C136)+1,6)),IF(LEFT(C136,1)="A",cizi!$A$1:$M$4000,reg!$A$1:$M$4000),7,FALSE())=" MT"), " MT", IF(OR(VLOOKUP(TRIM(LEFT(C136,FIND(" ",C136)-1)),IF(LEFT(C136,1)="A",cizi!$A$1:$M$4000,reg!$A$1:$M$4000),7,FALSE())="",VLOOKUP(TRIM(MID(C136,FIND(" ",C136)+1,6)),IF(LEFT(C136,1)="A",cizi!$A$1:$M$4000,reg!$A$1:$M$4000),7,FALSE())=""), CONCATENATE(VLOOKUP(TRIM(LEFT(C136,FIND(" ",C136)-1)),IF(LEFT(C136,1)="A",cizi!$A$1:$M$4000,reg!$A$1:$M$4000),7,FALSE()), VLOOKUP(TRIM(MID(C136,FIND(" ",C136)+1,6)),IF(LEFT(C136,1)="A",cizi!$A$1:$M$4000,reg!$A$1:$M$4000),7,FALSE())), MIN(VALUE(VLOOKUP(TRIM(LEFT(C136,FIND(" ",C136)-1)),IF(LEFT(C136,1)="A",cizi!$A$1:$M$4000,reg!$A$1:$M$4000),7,FALSE())), VALUE(VLOOKUP(TRIM(MID(C136,FIND(" ",C136)+1,6)),IF(LEFT(C136,1)="A",cizi!$A$1:$M$4000,reg!$A$1:$M$4000),7,FALSE())))))),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14.15" hidden="false" customHeight="true" outlineLevel="0" collapsed="false">
      <c r="A137" s="33" t="n">
        <v>136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IF(LEN(C137)&gt;0, CONCATENATE(VLOOKUP(C137,IF(LEFT(C137,1)="A",cizi!$A$1:$M$4000,reg!$A$1:$M$4000),6,FALSE()),IF(VLOOKUP(C137,IF(LEFT(C137,1)="A",cizi!$A$1:$M$4000,reg!$A$1:$M$4000),5,FALSE())="t","M","Z"))," ")</f>
        <v> </v>
      </c>
      <c r="G137" s="54" t="str">
        <f aca="false">IF(LEN(C137)&gt;0, IF(ISERROR(FIND(" ",C137)), VLOOKUP(C137,IF(LEFT(C137,1)="A",cizi!$A$1:$M$4000,reg!$A$1:$M$4000),7,FALSE()),IF(OR(VLOOKUP(TRIM(LEFT(C137,FIND(" ",C137)-1)),IF(LEFT(C137,1)="A",cizi!$A$1:$M$4000,reg!$A$1:$M$4000),7,FALSE())=" MT",VLOOKUP(TRIM(MID(C137,FIND(" ",C137)+1,6)),IF(LEFT(C137,1)="A",cizi!$A$1:$M$4000,reg!$A$1:$M$4000),7,FALSE())=" MT"), " MT", IF(OR(VLOOKUP(TRIM(LEFT(C137,FIND(" ",C137)-1)),IF(LEFT(C137,1)="A",cizi!$A$1:$M$4000,reg!$A$1:$M$4000),7,FALSE())="",VLOOKUP(TRIM(MID(C137,FIND(" ",C137)+1,6)),IF(LEFT(C137,1)="A",cizi!$A$1:$M$4000,reg!$A$1:$M$4000),7,FALSE())=""), CONCATENATE(VLOOKUP(TRIM(LEFT(C137,FIND(" ",C137)-1)),IF(LEFT(C137,1)="A",cizi!$A$1:$M$4000,reg!$A$1:$M$4000),7,FALSE()), VLOOKUP(TRIM(MID(C137,FIND(" ",C137)+1,6)),IF(LEFT(C137,1)="A",cizi!$A$1:$M$4000,reg!$A$1:$M$4000),7,FALSE())), MIN(VALUE(VLOOKUP(TRIM(LEFT(C137,FIND(" ",C137)-1)),IF(LEFT(C137,1)="A",cizi!$A$1:$M$4000,reg!$A$1:$M$4000),7,FALSE())), VALUE(VLOOKUP(TRIM(MID(C137,FIND(" ",C137)+1,6)),IF(LEFT(C137,1)="A",cizi!$A$1:$M$4000,reg!$A$1:$M$4000),7,FALSE())))))),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14.15" hidden="false" customHeight="true" outlineLevel="0" collapsed="false">
      <c r="A138" s="33" t="n">
        <v>137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IF(LEN(C138)&gt;0, CONCATENATE(VLOOKUP(C138,IF(LEFT(C138,1)="A",cizi!$A$1:$M$4000,reg!$A$1:$M$4000),6,FALSE()),IF(VLOOKUP(C138,IF(LEFT(C138,1)="A",cizi!$A$1:$M$4000,reg!$A$1:$M$4000),5,FALSE())="t","M","Z"))," ")</f>
        <v> </v>
      </c>
      <c r="G138" s="54" t="str">
        <f aca="false">IF(LEN(C138)&gt;0, IF(ISERROR(FIND(" ",C138)), VLOOKUP(C138,IF(LEFT(C138,1)="A",cizi!$A$1:$M$4000,reg!$A$1:$M$4000),7,FALSE()),IF(OR(VLOOKUP(TRIM(LEFT(C138,FIND(" ",C138)-1)),IF(LEFT(C138,1)="A",cizi!$A$1:$M$4000,reg!$A$1:$M$4000),7,FALSE())=" MT",VLOOKUP(TRIM(MID(C138,FIND(" ",C138)+1,6)),IF(LEFT(C138,1)="A",cizi!$A$1:$M$4000,reg!$A$1:$M$4000),7,FALSE())=" MT"), " MT", IF(OR(VLOOKUP(TRIM(LEFT(C138,FIND(" ",C138)-1)),IF(LEFT(C138,1)="A",cizi!$A$1:$M$4000,reg!$A$1:$M$4000),7,FALSE())="",VLOOKUP(TRIM(MID(C138,FIND(" ",C138)+1,6)),IF(LEFT(C138,1)="A",cizi!$A$1:$M$4000,reg!$A$1:$M$4000),7,FALSE())=""), CONCATENATE(VLOOKUP(TRIM(LEFT(C138,FIND(" ",C138)-1)),IF(LEFT(C138,1)="A",cizi!$A$1:$M$4000,reg!$A$1:$M$4000),7,FALSE()), VLOOKUP(TRIM(MID(C138,FIND(" ",C138)+1,6)),IF(LEFT(C138,1)="A",cizi!$A$1:$M$4000,reg!$A$1:$M$4000),7,FALSE())), MIN(VALUE(VLOOKUP(TRIM(LEFT(C138,FIND(" ",C138)-1)),IF(LEFT(C138,1)="A",cizi!$A$1:$M$4000,reg!$A$1:$M$4000),7,FALSE())), VALUE(VLOOKUP(TRIM(MID(C138,FIND(" ",C138)+1,6)),IF(LEFT(C138,1)="A",cizi!$A$1:$M$4000,reg!$A$1:$M$4000),7,FALSE())))))),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14.15" hidden="false" customHeight="true" outlineLevel="0" collapsed="false">
      <c r="A139" s="33" t="n">
        <v>138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IF(LEN(C139)&gt;0, CONCATENATE(VLOOKUP(C139,IF(LEFT(C139,1)="A",cizi!$A$1:$M$4000,reg!$A$1:$M$4000),6,FALSE()),IF(VLOOKUP(C139,IF(LEFT(C139,1)="A",cizi!$A$1:$M$4000,reg!$A$1:$M$4000),5,FALSE())="t","M","Z"))," ")</f>
        <v> </v>
      </c>
      <c r="G139" s="54" t="str">
        <f aca="false">IF(LEN(C139)&gt;0, IF(ISERROR(FIND(" ",C139)), VLOOKUP(C139,IF(LEFT(C139,1)="A",cizi!$A$1:$M$4000,reg!$A$1:$M$4000),7,FALSE()),IF(OR(VLOOKUP(TRIM(LEFT(C139,FIND(" ",C139)-1)),IF(LEFT(C139,1)="A",cizi!$A$1:$M$4000,reg!$A$1:$M$4000),7,FALSE())=" MT",VLOOKUP(TRIM(MID(C139,FIND(" ",C139)+1,6)),IF(LEFT(C139,1)="A",cizi!$A$1:$M$4000,reg!$A$1:$M$4000),7,FALSE())=" MT"), " MT", IF(OR(VLOOKUP(TRIM(LEFT(C139,FIND(" ",C139)-1)),IF(LEFT(C139,1)="A",cizi!$A$1:$M$4000,reg!$A$1:$M$4000),7,FALSE())="",VLOOKUP(TRIM(MID(C139,FIND(" ",C139)+1,6)),IF(LEFT(C139,1)="A",cizi!$A$1:$M$4000,reg!$A$1:$M$4000),7,FALSE())=""), CONCATENATE(VLOOKUP(TRIM(LEFT(C139,FIND(" ",C139)-1)),IF(LEFT(C139,1)="A",cizi!$A$1:$M$4000,reg!$A$1:$M$4000),7,FALSE()), VLOOKUP(TRIM(MID(C139,FIND(" ",C139)+1,6)),IF(LEFT(C139,1)="A",cizi!$A$1:$M$4000,reg!$A$1:$M$4000),7,FALSE())), MIN(VALUE(VLOOKUP(TRIM(LEFT(C139,FIND(" ",C139)-1)),IF(LEFT(C139,1)="A",cizi!$A$1:$M$4000,reg!$A$1:$M$4000),7,FALSE())), VALUE(VLOOKUP(TRIM(MID(C139,FIND(" ",C139)+1,6)),IF(LEFT(C139,1)="A",cizi!$A$1:$M$4000,reg!$A$1:$M$4000),7,FALSE())))))),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14.15" hidden="false" customHeight="true" outlineLevel="0" collapsed="false">
      <c r="A140" s="33" t="n">
        <v>139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IF(LEN(C140)&gt;0, CONCATENATE(VLOOKUP(C140,IF(LEFT(C140,1)="A",cizi!$A$1:$M$4000,reg!$A$1:$M$4000),6,FALSE()),IF(VLOOKUP(C140,IF(LEFT(C140,1)="A",cizi!$A$1:$M$4000,reg!$A$1:$M$4000),5,FALSE())="t","M","Z"))," ")</f>
        <v> </v>
      </c>
      <c r="G140" s="54" t="str">
        <f aca="false">IF(LEN(C140)&gt;0, IF(ISERROR(FIND(" ",C140)), VLOOKUP(C140,IF(LEFT(C140,1)="A",cizi!$A$1:$M$4000,reg!$A$1:$M$4000),7,FALSE()),IF(OR(VLOOKUP(TRIM(LEFT(C140,FIND(" ",C140)-1)),IF(LEFT(C140,1)="A",cizi!$A$1:$M$4000,reg!$A$1:$M$4000),7,FALSE())=" MT",VLOOKUP(TRIM(MID(C140,FIND(" ",C140)+1,6)),IF(LEFT(C140,1)="A",cizi!$A$1:$M$4000,reg!$A$1:$M$4000),7,FALSE())=" MT"), " MT", IF(OR(VLOOKUP(TRIM(LEFT(C140,FIND(" ",C140)-1)),IF(LEFT(C140,1)="A",cizi!$A$1:$M$4000,reg!$A$1:$M$4000),7,FALSE())="",VLOOKUP(TRIM(MID(C140,FIND(" ",C140)+1,6)),IF(LEFT(C140,1)="A",cizi!$A$1:$M$4000,reg!$A$1:$M$4000),7,FALSE())=""), CONCATENATE(VLOOKUP(TRIM(LEFT(C140,FIND(" ",C140)-1)),IF(LEFT(C140,1)="A",cizi!$A$1:$M$4000,reg!$A$1:$M$4000),7,FALSE()), VLOOKUP(TRIM(MID(C140,FIND(" ",C140)+1,6)),IF(LEFT(C140,1)="A",cizi!$A$1:$M$4000,reg!$A$1:$M$4000),7,FALSE())), MIN(VALUE(VLOOKUP(TRIM(LEFT(C140,FIND(" ",C140)-1)),IF(LEFT(C140,1)="A",cizi!$A$1:$M$4000,reg!$A$1:$M$4000),7,FALSE())), VALUE(VLOOKUP(TRIM(MID(C140,FIND(" ",C140)+1,6)),IF(LEFT(C140,1)="A",cizi!$A$1:$M$4000,reg!$A$1:$M$4000),7,FALSE())))))),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14.15" hidden="false" customHeight="true" outlineLevel="0" collapsed="false">
      <c r="A141" s="33" t="n">
        <v>140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IF(LEN(C141)&gt;0, CONCATENATE(VLOOKUP(C141,IF(LEFT(C141,1)="A",cizi!$A$1:$M$4000,reg!$A$1:$M$4000),6,FALSE()),IF(VLOOKUP(C141,IF(LEFT(C141,1)="A",cizi!$A$1:$M$4000,reg!$A$1:$M$4000),5,FALSE())="t","M","Z"))," ")</f>
        <v> </v>
      </c>
      <c r="G141" s="54" t="str">
        <f aca="false">IF(LEN(C141)&gt;0, IF(ISERROR(FIND(" ",C141)), VLOOKUP(C141,IF(LEFT(C141,1)="A",cizi!$A$1:$M$4000,reg!$A$1:$M$4000),7,FALSE()),IF(OR(VLOOKUP(TRIM(LEFT(C141,FIND(" ",C141)-1)),IF(LEFT(C141,1)="A",cizi!$A$1:$M$4000,reg!$A$1:$M$4000),7,FALSE())=" MT",VLOOKUP(TRIM(MID(C141,FIND(" ",C141)+1,6)),IF(LEFT(C141,1)="A",cizi!$A$1:$M$4000,reg!$A$1:$M$4000),7,FALSE())=" MT"), " MT", IF(OR(VLOOKUP(TRIM(LEFT(C141,FIND(" ",C141)-1)),IF(LEFT(C141,1)="A",cizi!$A$1:$M$4000,reg!$A$1:$M$4000),7,FALSE())="",VLOOKUP(TRIM(MID(C141,FIND(" ",C141)+1,6)),IF(LEFT(C141,1)="A",cizi!$A$1:$M$4000,reg!$A$1:$M$4000),7,FALSE())=""), CONCATENATE(VLOOKUP(TRIM(LEFT(C141,FIND(" ",C141)-1)),IF(LEFT(C141,1)="A",cizi!$A$1:$M$4000,reg!$A$1:$M$4000),7,FALSE()), VLOOKUP(TRIM(MID(C141,FIND(" ",C141)+1,6)),IF(LEFT(C141,1)="A",cizi!$A$1:$M$4000,reg!$A$1:$M$4000),7,FALSE())), MIN(VALUE(VLOOKUP(TRIM(LEFT(C141,FIND(" ",C141)-1)),IF(LEFT(C141,1)="A",cizi!$A$1:$M$4000,reg!$A$1:$M$4000),7,FALSE())), VALUE(VLOOKUP(TRIM(MID(C141,FIND(" ",C141)+1,6)),IF(LEFT(C141,1)="A",cizi!$A$1:$M$4000,reg!$A$1:$M$4000),7,FALSE())))))),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14.15" hidden="false" customHeight="true" outlineLevel="0" collapsed="false">
      <c r="A142" s="33" t="n">
        <v>141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IF(LEN(C142)&gt;0, CONCATENATE(VLOOKUP(C142,IF(LEFT(C142,1)="A",cizi!$A$1:$M$4000,reg!$A$1:$M$4000),6,FALSE()),IF(VLOOKUP(C142,IF(LEFT(C142,1)="A",cizi!$A$1:$M$4000,reg!$A$1:$M$4000),5,FALSE())="t","M","Z"))," ")</f>
        <v> </v>
      </c>
      <c r="G142" s="54" t="str">
        <f aca="false">IF(LEN(C142)&gt;0, IF(ISERROR(FIND(" ",C142)), VLOOKUP(C142,IF(LEFT(C142,1)="A",cizi!$A$1:$M$4000,reg!$A$1:$M$4000),7,FALSE()),IF(OR(VLOOKUP(TRIM(LEFT(C142,FIND(" ",C142)-1)),IF(LEFT(C142,1)="A",cizi!$A$1:$M$4000,reg!$A$1:$M$4000),7,FALSE())=" MT",VLOOKUP(TRIM(MID(C142,FIND(" ",C142)+1,6)),IF(LEFT(C142,1)="A",cizi!$A$1:$M$4000,reg!$A$1:$M$4000),7,FALSE())=" MT"), " MT", IF(OR(VLOOKUP(TRIM(LEFT(C142,FIND(" ",C142)-1)),IF(LEFT(C142,1)="A",cizi!$A$1:$M$4000,reg!$A$1:$M$4000),7,FALSE())="",VLOOKUP(TRIM(MID(C142,FIND(" ",C142)+1,6)),IF(LEFT(C142,1)="A",cizi!$A$1:$M$4000,reg!$A$1:$M$4000),7,FALSE())=""), CONCATENATE(VLOOKUP(TRIM(LEFT(C142,FIND(" ",C142)-1)),IF(LEFT(C142,1)="A",cizi!$A$1:$M$4000,reg!$A$1:$M$4000),7,FALSE()), VLOOKUP(TRIM(MID(C142,FIND(" ",C142)+1,6)),IF(LEFT(C142,1)="A",cizi!$A$1:$M$4000,reg!$A$1:$M$4000),7,FALSE())), MIN(VALUE(VLOOKUP(TRIM(LEFT(C142,FIND(" ",C142)-1)),IF(LEFT(C142,1)="A",cizi!$A$1:$M$4000,reg!$A$1:$M$4000),7,FALSE())), VALUE(VLOOKUP(TRIM(MID(C142,FIND(" ",C142)+1,6)),IF(LEFT(C142,1)="A",cizi!$A$1:$M$4000,reg!$A$1:$M$4000),7,FALSE())))))),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14.15" hidden="false" customHeight="true" outlineLevel="0" collapsed="false">
      <c r="A143" s="33" t="n">
        <v>142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IF(LEN(C143)&gt;0, CONCATENATE(VLOOKUP(C143,IF(LEFT(C143,1)="A",cizi!$A$1:$M$4000,reg!$A$1:$M$4000),6,FALSE()),IF(VLOOKUP(C143,IF(LEFT(C143,1)="A",cizi!$A$1:$M$4000,reg!$A$1:$M$4000),5,FALSE())="t","M","Z"))," ")</f>
        <v> </v>
      </c>
      <c r="G143" s="54" t="str">
        <f aca="false">IF(LEN(C143)&gt;0, IF(ISERROR(FIND(" ",C143)), VLOOKUP(C143,IF(LEFT(C143,1)="A",cizi!$A$1:$M$4000,reg!$A$1:$M$4000),7,FALSE()),IF(OR(VLOOKUP(TRIM(LEFT(C143,FIND(" ",C143)-1)),IF(LEFT(C143,1)="A",cizi!$A$1:$M$4000,reg!$A$1:$M$4000),7,FALSE())=" MT",VLOOKUP(TRIM(MID(C143,FIND(" ",C143)+1,6)),IF(LEFT(C143,1)="A",cizi!$A$1:$M$4000,reg!$A$1:$M$4000),7,FALSE())=" MT"), " MT", IF(OR(VLOOKUP(TRIM(LEFT(C143,FIND(" ",C143)-1)),IF(LEFT(C143,1)="A",cizi!$A$1:$M$4000,reg!$A$1:$M$4000),7,FALSE())="",VLOOKUP(TRIM(MID(C143,FIND(" ",C143)+1,6)),IF(LEFT(C143,1)="A",cizi!$A$1:$M$4000,reg!$A$1:$M$4000),7,FALSE())=""), CONCATENATE(VLOOKUP(TRIM(LEFT(C143,FIND(" ",C143)-1)),IF(LEFT(C143,1)="A",cizi!$A$1:$M$4000,reg!$A$1:$M$4000),7,FALSE()), VLOOKUP(TRIM(MID(C143,FIND(" ",C143)+1,6)),IF(LEFT(C143,1)="A",cizi!$A$1:$M$4000,reg!$A$1:$M$4000),7,FALSE())), MIN(VALUE(VLOOKUP(TRIM(LEFT(C143,FIND(" ",C143)-1)),IF(LEFT(C143,1)="A",cizi!$A$1:$M$4000,reg!$A$1:$M$4000),7,FALSE())), VALUE(VLOOKUP(TRIM(MID(C143,FIND(" ",C143)+1,6)),IF(LEFT(C143,1)="A",cizi!$A$1:$M$4000,reg!$A$1:$M$4000),7,FALSE())))))),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14.15" hidden="false" customHeight="true" outlineLevel="0" collapsed="false">
      <c r="A144" s="33" t="n">
        <v>143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IF(LEN(C144)&gt;0, CONCATENATE(VLOOKUP(C144,IF(LEFT(C144,1)="A",cizi!$A$1:$M$4000,reg!$A$1:$M$4000),6,FALSE()),IF(VLOOKUP(C144,IF(LEFT(C144,1)="A",cizi!$A$1:$M$4000,reg!$A$1:$M$4000),5,FALSE())="t","M","Z"))," ")</f>
        <v> </v>
      </c>
      <c r="G144" s="54" t="str">
        <f aca="false">IF(LEN(C144)&gt;0, IF(ISERROR(FIND(" ",C144)), VLOOKUP(C144,IF(LEFT(C144,1)="A",cizi!$A$1:$M$4000,reg!$A$1:$M$4000),7,FALSE()),IF(OR(VLOOKUP(TRIM(LEFT(C144,FIND(" ",C144)-1)),IF(LEFT(C144,1)="A",cizi!$A$1:$M$4000,reg!$A$1:$M$4000),7,FALSE())=" MT",VLOOKUP(TRIM(MID(C144,FIND(" ",C144)+1,6)),IF(LEFT(C144,1)="A",cizi!$A$1:$M$4000,reg!$A$1:$M$4000),7,FALSE())=" MT"), " MT", IF(OR(VLOOKUP(TRIM(LEFT(C144,FIND(" ",C144)-1)),IF(LEFT(C144,1)="A",cizi!$A$1:$M$4000,reg!$A$1:$M$4000),7,FALSE())="",VLOOKUP(TRIM(MID(C144,FIND(" ",C144)+1,6)),IF(LEFT(C144,1)="A",cizi!$A$1:$M$4000,reg!$A$1:$M$4000),7,FALSE())=""), CONCATENATE(VLOOKUP(TRIM(LEFT(C144,FIND(" ",C144)-1)),IF(LEFT(C144,1)="A",cizi!$A$1:$M$4000,reg!$A$1:$M$4000),7,FALSE()), VLOOKUP(TRIM(MID(C144,FIND(" ",C144)+1,6)),IF(LEFT(C144,1)="A",cizi!$A$1:$M$4000,reg!$A$1:$M$4000),7,FALSE())), MIN(VALUE(VLOOKUP(TRIM(LEFT(C144,FIND(" ",C144)-1)),IF(LEFT(C144,1)="A",cizi!$A$1:$M$4000,reg!$A$1:$M$4000),7,FALSE())), VALUE(VLOOKUP(TRIM(MID(C144,FIND(" ",C144)+1,6)),IF(LEFT(C144,1)="A",cizi!$A$1:$M$4000,reg!$A$1:$M$4000),7,FALSE())))))),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14.15" hidden="false" customHeight="true" outlineLevel="0" collapsed="false">
      <c r="A145" s="33" t="n">
        <v>144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IF(LEN(C145)&gt;0, CONCATENATE(VLOOKUP(C145,IF(LEFT(C145,1)="A",cizi!$A$1:$M$4000,reg!$A$1:$M$4000),6,FALSE()),IF(VLOOKUP(C145,IF(LEFT(C145,1)="A",cizi!$A$1:$M$4000,reg!$A$1:$M$4000),5,FALSE())="t","M","Z"))," ")</f>
        <v> </v>
      </c>
      <c r="G145" s="54" t="str">
        <f aca="false">IF(LEN(C145)&gt;0, IF(ISERROR(FIND(" ",C145)), VLOOKUP(C145,IF(LEFT(C145,1)="A",cizi!$A$1:$M$4000,reg!$A$1:$M$4000),7,FALSE()),IF(OR(VLOOKUP(TRIM(LEFT(C145,FIND(" ",C145)-1)),IF(LEFT(C145,1)="A",cizi!$A$1:$M$4000,reg!$A$1:$M$4000),7,FALSE())=" MT",VLOOKUP(TRIM(MID(C145,FIND(" ",C145)+1,6)),IF(LEFT(C145,1)="A",cizi!$A$1:$M$4000,reg!$A$1:$M$4000),7,FALSE())=" MT"), " MT", IF(OR(VLOOKUP(TRIM(LEFT(C145,FIND(" ",C145)-1)),IF(LEFT(C145,1)="A",cizi!$A$1:$M$4000,reg!$A$1:$M$4000),7,FALSE())="",VLOOKUP(TRIM(MID(C145,FIND(" ",C145)+1,6)),IF(LEFT(C145,1)="A",cizi!$A$1:$M$4000,reg!$A$1:$M$4000),7,FALSE())=""), CONCATENATE(VLOOKUP(TRIM(LEFT(C145,FIND(" ",C145)-1)),IF(LEFT(C145,1)="A",cizi!$A$1:$M$4000,reg!$A$1:$M$4000),7,FALSE()), VLOOKUP(TRIM(MID(C145,FIND(" ",C145)+1,6)),IF(LEFT(C145,1)="A",cizi!$A$1:$M$4000,reg!$A$1:$M$4000),7,FALSE())), MIN(VALUE(VLOOKUP(TRIM(LEFT(C145,FIND(" ",C145)-1)),IF(LEFT(C145,1)="A",cizi!$A$1:$M$4000,reg!$A$1:$M$4000),7,FALSE())), VALUE(VLOOKUP(TRIM(MID(C145,FIND(" ",C145)+1,6)),IF(LEFT(C145,1)="A",cizi!$A$1:$M$4000,reg!$A$1:$M$4000),7,FALSE())))))),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14.15" hidden="false" customHeight="true" outlineLevel="0" collapsed="false">
      <c r="A146" s="33" t="n">
        <v>145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IF(LEN(C146)&gt;0, CONCATENATE(VLOOKUP(C146,IF(LEFT(C146,1)="A",cizi!$A$1:$M$4000,reg!$A$1:$M$4000),6,FALSE()),IF(VLOOKUP(C146,IF(LEFT(C146,1)="A",cizi!$A$1:$M$4000,reg!$A$1:$M$4000),5,FALSE())="t","M","Z"))," ")</f>
        <v> </v>
      </c>
      <c r="G146" s="54" t="str">
        <f aca="false">IF(LEN(C146)&gt;0, IF(ISERROR(FIND(" ",C146)), VLOOKUP(C146,IF(LEFT(C146,1)="A",cizi!$A$1:$M$4000,reg!$A$1:$M$4000),7,FALSE()),IF(OR(VLOOKUP(TRIM(LEFT(C146,FIND(" ",C146)-1)),IF(LEFT(C146,1)="A",cizi!$A$1:$M$4000,reg!$A$1:$M$4000),7,FALSE())=" MT",VLOOKUP(TRIM(MID(C146,FIND(" ",C146)+1,6)),IF(LEFT(C146,1)="A",cizi!$A$1:$M$4000,reg!$A$1:$M$4000),7,FALSE())=" MT"), " MT", IF(OR(VLOOKUP(TRIM(LEFT(C146,FIND(" ",C146)-1)),IF(LEFT(C146,1)="A",cizi!$A$1:$M$4000,reg!$A$1:$M$4000),7,FALSE())="",VLOOKUP(TRIM(MID(C146,FIND(" ",C146)+1,6)),IF(LEFT(C146,1)="A",cizi!$A$1:$M$4000,reg!$A$1:$M$4000),7,FALSE())=""), CONCATENATE(VLOOKUP(TRIM(LEFT(C146,FIND(" ",C146)-1)),IF(LEFT(C146,1)="A",cizi!$A$1:$M$4000,reg!$A$1:$M$4000),7,FALSE()), VLOOKUP(TRIM(MID(C146,FIND(" ",C146)+1,6)),IF(LEFT(C146,1)="A",cizi!$A$1:$M$4000,reg!$A$1:$M$4000),7,FALSE())), MIN(VALUE(VLOOKUP(TRIM(LEFT(C146,FIND(" ",C146)-1)),IF(LEFT(C146,1)="A",cizi!$A$1:$M$4000,reg!$A$1:$M$4000),7,FALSE())), VALUE(VLOOKUP(TRIM(MID(C146,FIND(" ",C146)+1,6)),IF(LEFT(C146,1)="A",cizi!$A$1:$M$4000,reg!$A$1:$M$4000),7,FALSE())))))),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14.15" hidden="false" customHeight="true" outlineLevel="0" collapsed="false">
      <c r="A147" s="33" t="n">
        <v>146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IF(LEN(C147)&gt;0, CONCATENATE(VLOOKUP(C147,IF(LEFT(C147,1)="A",cizi!$A$1:$M$4000,reg!$A$1:$M$4000),6,FALSE()),IF(VLOOKUP(C147,IF(LEFT(C147,1)="A",cizi!$A$1:$M$4000,reg!$A$1:$M$4000),5,FALSE())="t","M","Z"))," ")</f>
        <v> </v>
      </c>
      <c r="G147" s="54" t="str">
        <f aca="false">IF(LEN(C147)&gt;0, IF(ISERROR(FIND(" ",C147)), VLOOKUP(C147,IF(LEFT(C147,1)="A",cizi!$A$1:$M$4000,reg!$A$1:$M$4000),7,FALSE()),IF(OR(VLOOKUP(TRIM(LEFT(C147,FIND(" ",C147)-1)),IF(LEFT(C147,1)="A",cizi!$A$1:$M$4000,reg!$A$1:$M$4000),7,FALSE())=" MT",VLOOKUP(TRIM(MID(C147,FIND(" ",C147)+1,6)),IF(LEFT(C147,1)="A",cizi!$A$1:$M$4000,reg!$A$1:$M$4000),7,FALSE())=" MT"), " MT", IF(OR(VLOOKUP(TRIM(LEFT(C147,FIND(" ",C147)-1)),IF(LEFT(C147,1)="A",cizi!$A$1:$M$4000,reg!$A$1:$M$4000),7,FALSE())="",VLOOKUP(TRIM(MID(C147,FIND(" ",C147)+1,6)),IF(LEFT(C147,1)="A",cizi!$A$1:$M$4000,reg!$A$1:$M$4000),7,FALSE())=""), CONCATENATE(VLOOKUP(TRIM(LEFT(C147,FIND(" ",C147)-1)),IF(LEFT(C147,1)="A",cizi!$A$1:$M$4000,reg!$A$1:$M$4000),7,FALSE()), VLOOKUP(TRIM(MID(C147,FIND(" ",C147)+1,6)),IF(LEFT(C147,1)="A",cizi!$A$1:$M$4000,reg!$A$1:$M$4000),7,FALSE())), MIN(VALUE(VLOOKUP(TRIM(LEFT(C147,FIND(" ",C147)-1)),IF(LEFT(C147,1)="A",cizi!$A$1:$M$4000,reg!$A$1:$M$4000),7,FALSE())), VALUE(VLOOKUP(TRIM(MID(C147,FIND(" ",C147)+1,6)),IF(LEFT(C147,1)="A",cizi!$A$1:$M$4000,reg!$A$1:$M$4000),7,FALSE())))))),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14.15" hidden="false" customHeight="true" outlineLevel="0" collapsed="false">
      <c r="A148" s="33" t="n">
        <v>147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IF(LEN(C148)&gt;0, CONCATENATE(VLOOKUP(C148,IF(LEFT(C148,1)="A",cizi!$A$1:$M$4000,reg!$A$1:$M$4000),6,FALSE()),IF(VLOOKUP(C148,IF(LEFT(C148,1)="A",cizi!$A$1:$M$4000,reg!$A$1:$M$4000),5,FALSE())="t","M","Z"))," ")</f>
        <v> </v>
      </c>
      <c r="G148" s="54" t="str">
        <f aca="false">IF(LEN(C148)&gt;0, IF(ISERROR(FIND(" ",C148)), VLOOKUP(C148,IF(LEFT(C148,1)="A",cizi!$A$1:$M$4000,reg!$A$1:$M$4000),7,FALSE()),IF(OR(VLOOKUP(TRIM(LEFT(C148,FIND(" ",C148)-1)),IF(LEFT(C148,1)="A",cizi!$A$1:$M$4000,reg!$A$1:$M$4000),7,FALSE())=" MT",VLOOKUP(TRIM(MID(C148,FIND(" ",C148)+1,6)),IF(LEFT(C148,1)="A",cizi!$A$1:$M$4000,reg!$A$1:$M$4000),7,FALSE())=" MT"), " MT", IF(OR(VLOOKUP(TRIM(LEFT(C148,FIND(" ",C148)-1)),IF(LEFT(C148,1)="A",cizi!$A$1:$M$4000,reg!$A$1:$M$4000),7,FALSE())="",VLOOKUP(TRIM(MID(C148,FIND(" ",C148)+1,6)),IF(LEFT(C148,1)="A",cizi!$A$1:$M$4000,reg!$A$1:$M$4000),7,FALSE())=""), CONCATENATE(VLOOKUP(TRIM(LEFT(C148,FIND(" ",C148)-1)),IF(LEFT(C148,1)="A",cizi!$A$1:$M$4000,reg!$A$1:$M$4000),7,FALSE()), VLOOKUP(TRIM(MID(C148,FIND(" ",C148)+1,6)),IF(LEFT(C148,1)="A",cizi!$A$1:$M$4000,reg!$A$1:$M$4000),7,FALSE())), MIN(VALUE(VLOOKUP(TRIM(LEFT(C148,FIND(" ",C148)-1)),IF(LEFT(C148,1)="A",cizi!$A$1:$M$4000,reg!$A$1:$M$4000),7,FALSE())), VALUE(VLOOKUP(TRIM(MID(C148,FIND(" ",C148)+1,6)),IF(LEFT(C148,1)="A",cizi!$A$1:$M$4000,reg!$A$1:$M$4000),7,FALSE())))))),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14.15" hidden="false" customHeight="true" outlineLevel="0" collapsed="false">
      <c r="A149" s="33" t="n">
        <v>148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IF(LEN(C149)&gt;0, CONCATENATE(VLOOKUP(C149,IF(LEFT(C149,1)="A",cizi!$A$1:$M$4000,reg!$A$1:$M$4000),6,FALSE()),IF(VLOOKUP(C149,IF(LEFT(C149,1)="A",cizi!$A$1:$M$4000,reg!$A$1:$M$4000),5,FALSE())="t","M","Z"))," ")</f>
        <v> </v>
      </c>
      <c r="G149" s="54" t="str">
        <f aca="false">IF(LEN(C149)&gt;0, IF(ISERROR(FIND(" ",C149)), VLOOKUP(C149,IF(LEFT(C149,1)="A",cizi!$A$1:$M$4000,reg!$A$1:$M$4000),7,FALSE()),IF(OR(VLOOKUP(TRIM(LEFT(C149,FIND(" ",C149)-1)),IF(LEFT(C149,1)="A",cizi!$A$1:$M$4000,reg!$A$1:$M$4000),7,FALSE())=" MT",VLOOKUP(TRIM(MID(C149,FIND(" ",C149)+1,6)),IF(LEFT(C149,1)="A",cizi!$A$1:$M$4000,reg!$A$1:$M$4000),7,FALSE())=" MT"), " MT", IF(OR(VLOOKUP(TRIM(LEFT(C149,FIND(" ",C149)-1)),IF(LEFT(C149,1)="A",cizi!$A$1:$M$4000,reg!$A$1:$M$4000),7,FALSE())="",VLOOKUP(TRIM(MID(C149,FIND(" ",C149)+1,6)),IF(LEFT(C149,1)="A",cizi!$A$1:$M$4000,reg!$A$1:$M$4000),7,FALSE())=""), CONCATENATE(VLOOKUP(TRIM(LEFT(C149,FIND(" ",C149)-1)),IF(LEFT(C149,1)="A",cizi!$A$1:$M$4000,reg!$A$1:$M$4000),7,FALSE()), VLOOKUP(TRIM(MID(C149,FIND(" ",C149)+1,6)),IF(LEFT(C149,1)="A",cizi!$A$1:$M$4000,reg!$A$1:$M$4000),7,FALSE())), MIN(VALUE(VLOOKUP(TRIM(LEFT(C149,FIND(" ",C149)-1)),IF(LEFT(C149,1)="A",cizi!$A$1:$M$4000,reg!$A$1:$M$4000),7,FALSE())), VALUE(VLOOKUP(TRIM(MID(C149,FIND(" ",C149)+1,6)),IF(LEFT(C149,1)="A",cizi!$A$1:$M$4000,reg!$A$1:$M$4000),7,FALSE())))))),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customFormat="false" ht="14.15" hidden="false" customHeight="true" outlineLevel="0" collapsed="false">
      <c r="A150" s="33" t="n">
        <v>149</v>
      </c>
      <c r="B150" s="51"/>
      <c r="C150" s="40"/>
      <c r="D150" s="53" t="str">
        <f aca="false">IF(LEN(C150)&gt;0, IF(ISERROR(FIND(" ",C150)), LEFT(CONCATENATE(UPPER(TRIM(VLOOKUP(C150,IF(LEFT(C150,1)="A",cizi!$A$1:$M$4000,reg!$A$1:$M$4000),2,FALSE())))," ",TRIM(VLOOKUP(C150,IF(LEFT(C150,1)="A",cizi!$A$1:$M$4000,reg!$A$1:$M$4000),3,FALSE()))),25),CONCATENATE(LEFT(CONCATENATE(UPPER(TRIM(VLOOKUP(TRIM(LEFT(C150,FIND(" ",C150,1)-1)),IF(LEFT(C150,1)="A",cizi!$A$1:$M$4000,reg!$A$1:$M$4000),2,FALSE())))," ",TRIM(VLOOKUP(TRIM(LEFT(C150,FIND(" ",C150,1)-1)),IF(LEFT(C150,1)="A",cizi!$A$1:$M$4000,reg!$A$1:$M$4000),3,FALSE())),"                               "),25),CHAR(10),LEFT(CONCATENATE(UPPER(TRIM(VLOOKUP(TRIM(MID(C150,FIND(" ",C150,1)+1,6)),IF(LEFT(C150,1)="A",cizi!$A$1:$M$4000,reg!$A$1:$M$4000),2,FALSE())))," ",TRIM(VLOOKUP(TRIM(MID(C150,FIND(" ",C150,1)+1,6)),IF(LEFT(C150,1)="A",cizi!$A$1:$M$4000,reg!$A$1:$M$4000),3,FALSE())),"                               "),25)))," ")</f>
        <v> </v>
      </c>
      <c r="E150" s="54" t="str">
        <f aca="false">IF(LEN(C150)&gt;0, IF(ISERROR(FIND(" ",C150)), VLOOKUP(C150,IF(LEFT(C150,1)="A",cizi!$A$1:$M$4000,reg!$A$1:$M$4000),4,FALSE()),CONCATENATE(VLOOKUP(TRIM(LEFT(C150,FIND(" ",C150)-1)),IF(LEFT(C150,1)="A",cizi!$A$1:$M$4000,reg!$A$1:$M$4000),4,FALSE())," ",CHAR(10),VLOOKUP(TRIM(MID(C150,FIND(" ",C150)+1,6)),IF(LEFT(C150,1)="A",cizi!$A$1:$M$4000,reg!$A$1:$M$4000),4,FALSE())," "))," ")</f>
        <v> </v>
      </c>
      <c r="F150" s="54" t="str">
        <f aca="false">IF(LEN(C150)&gt;0, CONCATENATE(VLOOKUP(C150,IF(LEFT(C150,1)="A",cizi!$A$1:$M$4000,reg!$A$1:$M$4000),6,FALSE()),IF(VLOOKUP(C150,IF(LEFT(C150,1)="A",cizi!$A$1:$M$4000,reg!$A$1:$M$4000),5,FALSE())="t","M","Z"))," ")</f>
        <v> </v>
      </c>
      <c r="G150" s="54" t="str">
        <f aca="false">IF(LEN(C150)&gt;0, IF(ISERROR(FIND(" ",C150)), VLOOKUP(C150,IF(LEFT(C150,1)="A",cizi!$A$1:$M$4000,reg!$A$1:$M$4000),7,FALSE()),IF(OR(VLOOKUP(TRIM(LEFT(C150,FIND(" ",C150)-1)),IF(LEFT(C150,1)="A",cizi!$A$1:$M$4000,reg!$A$1:$M$4000),7,FALSE())=" MT",VLOOKUP(TRIM(MID(C150,FIND(" ",C150)+1,6)),IF(LEFT(C150,1)="A",cizi!$A$1:$M$4000,reg!$A$1:$M$4000),7,FALSE())=" MT"), " MT", IF(OR(VLOOKUP(TRIM(LEFT(C150,FIND(" ",C150)-1)),IF(LEFT(C150,1)="A",cizi!$A$1:$M$4000,reg!$A$1:$M$4000),7,FALSE())="",VLOOKUP(TRIM(MID(C150,FIND(" ",C150)+1,6)),IF(LEFT(C150,1)="A",cizi!$A$1:$M$4000,reg!$A$1:$M$4000),7,FALSE())=""), CONCATENATE(VLOOKUP(TRIM(LEFT(C150,FIND(" ",C150)-1)),IF(LEFT(C150,1)="A",cizi!$A$1:$M$4000,reg!$A$1:$M$4000),7,FALSE()), VLOOKUP(TRIM(MID(C150,FIND(" ",C150)+1,6)),IF(LEFT(C150,1)="A",cizi!$A$1:$M$4000,reg!$A$1:$M$4000),7,FALSE())), MIN(VALUE(VLOOKUP(TRIM(LEFT(C150,FIND(" ",C150)-1)),IF(LEFT(C150,1)="A",cizi!$A$1:$M$4000,reg!$A$1:$M$4000),7,FALSE())), VALUE(VLOOKUP(TRIM(MID(C150,FIND(" ",C150)+1,6)),IF(LEFT(C150,1)="A",cizi!$A$1:$M$4000,reg!$A$1:$M$4000),7,FALSE())))))), "9")</f>
        <v>9</v>
      </c>
      <c r="H150" s="53" t="str">
        <f aca="false">IF(LEN(C150)&gt;0, IF(ISERROR(FIND(" ",C150)), VLOOKUP(C150,IF(LEFT(C150,1)="A",cizi!$A$1:$M$4000,reg!$A$1:$M$4000),13,FALSE()),IF(EXACT(VLOOKUP(TRIM(LEFT(C150,FIND(" ",C150)-1)),IF(LEFT(C150,1)="A",cizi!$A$1:$M$4000,reg!$A$1:$M$4000),13,FALSE()), VLOOKUP(TRIM(MID(C150,FIND(" ",C150)+1,6)),IF(LEFT(C150,1)="A",cizi!$A$1:$M$4000,reg!$A$1:$M$4000),13,FALSE())), VLOOKUP(TRIM(LEFT(C150,FIND(" ",C150)-1)),IF(LEFT(C150,1)="A",cizi!$A$1:$M$4000,reg!$A$1:$M$4000),13,FALSE()), CONCATENATE(VLOOKUP(TRIM(LEFT(C150,FIND(" ",C150)-1)),IF(LEFT(C150,1)="A",cizi!$A$1:$M$4000,reg!$A$1:$M$4000),13,FALSE()),CHAR(10),VLOOKUP(TRIM(MID(C150,FIND(" ",C150)+1,6)),IF(LEFT(C150,1)="A",cizi!$A$1:$M$4000,reg!$A$1:$M$4000),13,FALSE()))))," ")</f>
        <v> </v>
      </c>
      <c r="I150" s="40"/>
      <c r="J150" s="40"/>
      <c r="K150" s="40"/>
      <c r="L150" s="55" t="str">
        <f aca="false">IF(ISERROR(FIND(" ",C150,1))," ",TRIM(LEFT(E150,FIND(" ",E150,1)-1)))</f>
        <v> </v>
      </c>
      <c r="M150" s="55" t="str">
        <f aca="false">IF(ISERROR(FIND(" ",C150,1))," ",TRIM(MID(E150,FIND(" ",E150,1)+2,6)))</f>
        <v> </v>
      </c>
      <c r="N150" s="55" t="str">
        <f aca="false">IF(ISERROR(FIND(" ",C150,1))," ",VLOOKUP(TRIM(LEFT(C150,FIND(" ",C150,1)-1)),IF(LEFT(C150,1)="A",cizi!$A$1:$M$4000,reg!$A$1:$M$4000),6,FALSE()))</f>
        <v> </v>
      </c>
      <c r="O150" s="55" t="str">
        <f aca="false">IF(ISERROR(FIND(" ",C150,1))," ",VLOOKUP(TRIM(MID(C150,FIND(" ",C150,1)+1,6)),IF(LEFT(C150,1)="A",cizi!$A$1:$M$4000,reg!$A$1:$M$4000),6,FALSE()))</f>
        <v> 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customFormat="false" ht="14.15" hidden="false" customHeight="true" outlineLevel="0" collapsed="false">
      <c r="A151" s="33" t="n">
        <v>150</v>
      </c>
      <c r="B151" s="51"/>
      <c r="C151" s="40"/>
      <c r="D151" s="53" t="str">
        <f aca="false">IF(LEN(C151)&gt;0, IF(ISERROR(FIND(" ",C151)), LEFT(CONCATENATE(UPPER(TRIM(VLOOKUP(C151,IF(LEFT(C151,1)="A",cizi!$A$1:$M$4000,reg!$A$1:$M$4000),2,FALSE())))," ",TRIM(VLOOKUP(C151,IF(LEFT(C151,1)="A",cizi!$A$1:$M$4000,reg!$A$1:$M$4000),3,FALSE()))),25),CONCATENATE(LEFT(CONCATENATE(UPPER(TRIM(VLOOKUP(TRIM(LEFT(C151,FIND(" ",C151,1)-1)),IF(LEFT(C151,1)="A",cizi!$A$1:$M$4000,reg!$A$1:$M$4000),2,FALSE())))," ",TRIM(VLOOKUP(TRIM(LEFT(C151,FIND(" ",C151,1)-1)),IF(LEFT(C151,1)="A",cizi!$A$1:$M$4000,reg!$A$1:$M$4000),3,FALSE())),"                               "),25),CHAR(10),LEFT(CONCATENATE(UPPER(TRIM(VLOOKUP(TRIM(MID(C151,FIND(" ",C151,1)+1,6)),IF(LEFT(C151,1)="A",cizi!$A$1:$M$4000,reg!$A$1:$M$4000),2,FALSE())))," ",TRIM(VLOOKUP(TRIM(MID(C151,FIND(" ",C151,1)+1,6)),IF(LEFT(C151,1)="A",cizi!$A$1:$M$4000,reg!$A$1:$M$4000),3,FALSE())),"                               "),25)))," ")</f>
        <v> </v>
      </c>
      <c r="E151" s="54" t="str">
        <f aca="false">IF(LEN(C151)&gt;0, IF(ISERROR(FIND(" ",C151)), VLOOKUP(C151,IF(LEFT(C151,1)="A",cizi!$A$1:$M$4000,reg!$A$1:$M$4000),4,FALSE()),CONCATENATE(VLOOKUP(TRIM(LEFT(C151,FIND(" ",C151)-1)),IF(LEFT(C151,1)="A",cizi!$A$1:$M$4000,reg!$A$1:$M$4000),4,FALSE())," ",CHAR(10),VLOOKUP(TRIM(MID(C151,FIND(" ",C151)+1,6)),IF(LEFT(C151,1)="A",cizi!$A$1:$M$4000,reg!$A$1:$M$4000),4,FALSE())," "))," ")</f>
        <v> </v>
      </c>
      <c r="F151" s="54" t="str">
        <f aca="false">IF(LEN(C151)&gt;0, CONCATENATE(VLOOKUP(C151,IF(LEFT(C151,1)="A",cizi!$A$1:$M$4000,reg!$A$1:$M$4000),6,FALSE()),IF(VLOOKUP(C151,IF(LEFT(C151,1)="A",cizi!$A$1:$M$4000,reg!$A$1:$M$4000),5,FALSE())="t","M","Z"))," ")</f>
        <v> </v>
      </c>
      <c r="G151" s="54" t="str">
        <f aca="false">IF(LEN(C151)&gt;0, IF(ISERROR(FIND(" ",C151)), VLOOKUP(C151,IF(LEFT(C151,1)="A",cizi!$A$1:$M$4000,reg!$A$1:$M$4000),7,FALSE()),IF(OR(VLOOKUP(TRIM(LEFT(C151,FIND(" ",C151)-1)),IF(LEFT(C151,1)="A",cizi!$A$1:$M$4000,reg!$A$1:$M$4000),7,FALSE())=" MT",VLOOKUP(TRIM(MID(C151,FIND(" ",C151)+1,6)),IF(LEFT(C151,1)="A",cizi!$A$1:$M$4000,reg!$A$1:$M$4000),7,FALSE())=" MT"), " MT", IF(OR(VLOOKUP(TRIM(LEFT(C151,FIND(" ",C151)-1)),IF(LEFT(C151,1)="A",cizi!$A$1:$M$4000,reg!$A$1:$M$4000),7,FALSE())="",VLOOKUP(TRIM(MID(C151,FIND(" ",C151)+1,6)),IF(LEFT(C151,1)="A",cizi!$A$1:$M$4000,reg!$A$1:$M$4000),7,FALSE())=""), CONCATENATE(VLOOKUP(TRIM(LEFT(C151,FIND(" ",C151)-1)),IF(LEFT(C151,1)="A",cizi!$A$1:$M$4000,reg!$A$1:$M$4000),7,FALSE()), VLOOKUP(TRIM(MID(C151,FIND(" ",C151)+1,6)),IF(LEFT(C151,1)="A",cizi!$A$1:$M$4000,reg!$A$1:$M$4000),7,FALSE())), MIN(VALUE(VLOOKUP(TRIM(LEFT(C151,FIND(" ",C151)-1)),IF(LEFT(C151,1)="A",cizi!$A$1:$M$4000,reg!$A$1:$M$4000),7,FALSE())), VALUE(VLOOKUP(TRIM(MID(C151,FIND(" ",C151)+1,6)),IF(LEFT(C151,1)="A",cizi!$A$1:$M$4000,reg!$A$1:$M$4000),7,FALSE())))))), "9")</f>
        <v>9</v>
      </c>
      <c r="H151" s="53" t="str">
        <f aca="false">IF(LEN(C151)&gt;0, IF(ISERROR(FIND(" ",C151)), VLOOKUP(C151,IF(LEFT(C151,1)="A",cizi!$A$1:$M$4000,reg!$A$1:$M$4000),13,FALSE()),IF(EXACT(VLOOKUP(TRIM(LEFT(C151,FIND(" ",C151)-1)),IF(LEFT(C151,1)="A",cizi!$A$1:$M$4000,reg!$A$1:$M$4000),13,FALSE()), VLOOKUP(TRIM(MID(C151,FIND(" ",C151)+1,6)),IF(LEFT(C151,1)="A",cizi!$A$1:$M$4000,reg!$A$1:$M$4000),13,FALSE())), VLOOKUP(TRIM(LEFT(C151,FIND(" ",C151)-1)),IF(LEFT(C151,1)="A",cizi!$A$1:$M$4000,reg!$A$1:$M$4000),13,FALSE()), CONCATENATE(VLOOKUP(TRIM(LEFT(C151,FIND(" ",C151)-1)),IF(LEFT(C151,1)="A",cizi!$A$1:$M$4000,reg!$A$1:$M$4000),13,FALSE()),CHAR(10),VLOOKUP(TRIM(MID(C151,FIND(" ",C151)+1,6)),IF(LEFT(C151,1)="A",cizi!$A$1:$M$4000,reg!$A$1:$M$4000),13,FALSE()))))," ")</f>
        <v> </v>
      </c>
      <c r="I151" s="40"/>
      <c r="J151" s="40"/>
      <c r="K151" s="40"/>
      <c r="L151" s="55" t="str">
        <f aca="false">IF(ISERROR(FIND(" ",C151,1))," ",TRIM(LEFT(E151,FIND(" ",E151,1)-1)))</f>
        <v> </v>
      </c>
      <c r="M151" s="55" t="str">
        <f aca="false">IF(ISERROR(FIND(" ",C151,1))," ",TRIM(MID(E151,FIND(" ",E151,1)+2,6)))</f>
        <v> </v>
      </c>
      <c r="N151" s="55" t="str">
        <f aca="false">IF(ISERROR(FIND(" ",C151,1))," ",VLOOKUP(TRIM(LEFT(C151,FIND(" ",C151,1)-1)),IF(LEFT(C151,1)="A",cizi!$A$1:$M$4000,reg!$A$1:$M$4000),6,FALSE()))</f>
        <v> </v>
      </c>
      <c r="O151" s="55" t="str">
        <f aca="false">IF(ISERROR(FIND(" ",C151,1))," ",VLOOKUP(TRIM(MID(C151,FIND(" ",C151,1)+1,6)),IF(LEFT(C151,1)="A",cizi!$A$1:$M$4000,reg!$A$1:$M$4000),6,FALSE()))</f>
        <v> 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</sheetData>
  <mergeCells count="2">
    <mergeCell ref="B1:C1"/>
    <mergeCell ref="D1:J1"/>
  </mergeCells>
  <conditionalFormatting sqref="G3:G151">
    <cfRule type="cellIs" priority="2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50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85" zoomScaleNormal="85" zoomScalePageLayoutView="100" workbookViewId="0">
      <selection pane="topLeft" activeCell="A40" activeCellId="0" sqref="A40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7.58673469387755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IF(ISBLANK(VLOOKUP("C1M",param!$A$31:$B$49,2,0)),"C1M",VLOOKUP("C1M",param!$A$31:$B$49,2,0))</f>
        <v>C1M</v>
      </c>
      <c r="C1" s="45"/>
      <c r="D1" s="23" t="str">
        <f aca="false">CONCATENATE("STARTOVNÍ LISTINA",IF(ISBLANK(VLOOKUP("C1M",param!$A$31:$C$49,3,0)),"",CONCATENATE(CHAR(10),"barva čísel: ",VLOOKUP("C1M",param!$A$31:$C$49,3,0))))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16.08.14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2949</v>
      </c>
      <c r="B2" s="49" t="s">
        <v>2952</v>
      </c>
      <c r="C2" s="49" t="s">
        <v>2928</v>
      </c>
      <c r="D2" s="49" t="s">
        <v>2953</v>
      </c>
      <c r="E2" s="49" t="s">
        <v>2954</v>
      </c>
      <c r="F2" s="49" t="s">
        <v>2933</v>
      </c>
      <c r="G2" s="49" t="s">
        <v>2955</v>
      </c>
      <c r="H2" s="49" t="s">
        <v>2956</v>
      </c>
      <c r="I2" s="49" t="s">
        <v>3463</v>
      </c>
      <c r="J2" s="49" t="s">
        <v>3464</v>
      </c>
      <c r="K2" s="49" t="s">
        <v>3465</v>
      </c>
      <c r="L2" s="50" t="s">
        <v>3466</v>
      </c>
      <c r="M2" s="50" t="s">
        <v>3467</v>
      </c>
      <c r="N2" s="50" t="s">
        <v>3468</v>
      </c>
      <c r="O2" s="50" t="s">
        <v>3469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14.15" hidden="false" customHeight="true" outlineLevel="0" collapsed="false">
      <c r="A3" s="33" t="n">
        <v>1</v>
      </c>
      <c r="B3" s="51" t="n">
        <v>1</v>
      </c>
      <c r="C3" s="52" t="n">
        <v>9001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BUSTA Jan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1989</v>
      </c>
      <c r="F3" s="54" t="str">
        <f aca="false">IF(LEN(C3)&gt;0, VLOOKUP(C3,IF(LEFT(C3,1)="A",cizi!$A$1:$M$4000,reg!$A$1:$M$4000),6,FALSE())," ")</f>
        <v> </v>
      </c>
      <c r="G3" s="54" t="str">
        <f aca="false">IF(LEN(C3)&gt;0, IF(ISERROR(FIND(" ",C3)), VLOOKUP(C3,IF(LEFT(C3,1)="A",cizi!$A$1:$M$4000,reg!$A$1:$M$4000),8,FALSE()),IF(OR(VLOOKUP(TRIM(LEFT(C3,FIND(" ",C3)-1)),IF(LEFT(C3,1)="A",cizi!$A$1:$M$4000,reg!$A$1:$M$4000),8,FALSE())=" MT",VLOOKUP(TRIM(MID(C3,FIND(" ",C3)+1,6)),IF(LEFT(C3,1)="A",cizi!$A$1:$M$4000,reg!$A$1:$M$4000),8,FALSE())=" MT"), " MT", IF(OR(VLOOKUP(TRIM(LEFT(C3,FIND(" ",C3)-1)),IF(LEFT(C3,1)="A",cizi!$A$1:$M$4000,reg!$A$1:$M$4000),8,FALSE())="",VLOOKUP(TRIM(MID(C3,FIND(" ",C3)+1,6)),IF(LEFT(C3,1)="A",cizi!$A$1:$M$4000,reg!$A$1:$M$4000),8,FALSE())=""), CONCATENATE(VLOOKUP(TRIM(LEFT(C3,FIND(" ",C3)-1)),IF(LEFT(C3,1)="A",cizi!$A$1:$M$4000,reg!$A$1:$M$4000),8,FALSE()), VLOOKUP(TRIM(MID(C3,FIND(" ",C3)+1,6)),IF(LEFT(C3,1)="A",cizi!$A$1:$M$4000,reg!$A$1:$M$4000),8,FALSE())), MIN(VALUE(VLOOKUP(TRIM(LEFT(C3,FIND(" ",C3)-1)),IF(LEFT(C3,1)="A",cizi!$A$1:$M$4000,reg!$A$1:$M$4000),8,FALSE())), VALUE(VLOOKUP(TRIM(MID(C3,FIND(" ",C3)+1,6)),IF(LEFT(C3,1)="A",cizi!$A$1:$M$4000,reg!$A$1:$M$4000),8,FALSE())))))), "9")</f>
        <v>1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USK Pha</v>
      </c>
      <c r="I3" s="40"/>
      <c r="J3" s="40"/>
      <c r="K3" s="40"/>
      <c r="L3" s="55" t="str">
        <f aca="false">IF(ISERROR(FIND(" ",C3,1))," ",TRIM(LEFT(E3,FIND(" ",E3,1)-1)))</f>
        <v> </v>
      </c>
      <c r="M3" s="55" t="str">
        <f aca="false">IF(ISERROR(FIND(" ",C3,1))," ",TRIM(MID(E3,FIND(" ",E3,1)+2,6)))</f>
        <v> </v>
      </c>
      <c r="N3" s="55" t="str">
        <f aca="false">IF(ISERROR(FIND(" ",C3,1))," ",VLOOKUP(TRIM(LEFT(C3,FIND(" ",C3,1)-1)),IF(LEFT(C3,1)="A",cizi!$A$1:$M$4000,reg!$A$1:$M$4000),6,FALSE()))</f>
        <v> </v>
      </c>
      <c r="O3" s="55" t="str">
        <f aca="false">IF(ISERROR(FIND(" ",C3,1))," ",VLOOKUP(TRIM(MID(C3,FIND(" ",C3,1)+1,6)),IF(LEFT(C3,1)="A",cizi!$A$1:$M$4000,reg!$A$1:$M$4000),6,FALSE()))</f>
        <v> 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14.15" hidden="false" customHeight="true" outlineLevel="0" collapsed="false">
      <c r="A4" s="33" t="n">
        <v>2</v>
      </c>
      <c r="B4" s="51" t="n">
        <v>2</v>
      </c>
      <c r="C4" s="52" t="n">
        <v>45001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INDRUCH Tomáš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1976</v>
      </c>
      <c r="F4" s="54" t="str">
        <f aca="false">IF(LEN(C4)&gt;0, VLOOKUP(C4,IF(LEFT(C4,1)="A",cizi!$A$1:$M$4000,reg!$A$1:$M$4000),6,FALSE())," ")</f>
        <v>VM</v>
      </c>
      <c r="G4" s="54" t="str">
        <f aca="false">IF(LEN(C4)&gt;0, IF(ISERROR(FIND(" ",C4)), VLOOKUP(C4,IF(LEFT(C4,1)="A",cizi!$A$1:$M$4000,reg!$A$1:$M$4000),8,FALSE()),IF(OR(VLOOKUP(TRIM(LEFT(C4,FIND(" ",C4)-1)),IF(LEFT(C4,1)="A",cizi!$A$1:$M$4000,reg!$A$1:$M$4000),8,FALSE())=" MT",VLOOKUP(TRIM(MID(C4,FIND(" ",C4)+1,6)),IF(LEFT(C4,1)="A",cizi!$A$1:$M$4000,reg!$A$1:$M$4000),8,FALSE())=" MT"), " MT", IF(OR(VLOOKUP(TRIM(LEFT(C4,FIND(" ",C4)-1)),IF(LEFT(C4,1)="A",cizi!$A$1:$M$4000,reg!$A$1:$M$4000),8,FALSE())="",VLOOKUP(TRIM(MID(C4,FIND(" ",C4)+1,6)),IF(LEFT(C4,1)="A",cizi!$A$1:$M$4000,reg!$A$1:$M$4000),8,FALSE())=""), CONCATENATE(VLOOKUP(TRIM(LEFT(C4,FIND(" ",C4)-1)),IF(LEFT(C4,1)="A",cizi!$A$1:$M$4000,reg!$A$1:$M$4000),8,FALSE()), VLOOKUP(TRIM(MID(C4,FIND(" ",C4)+1,6)),IF(LEFT(C4,1)="A",cizi!$A$1:$M$4000,reg!$A$1:$M$4000),8,FALSE())), MIN(VALUE(VLOOKUP(TRIM(LEFT(C4,FIND(" ",C4)-1)),IF(LEFT(C4,1)="A",cizi!$A$1:$M$4000,reg!$A$1:$M$4000),8,FALSE())), VALUE(VLOOKUP(TRIM(MID(C4,FIND(" ",C4)+1,6)),IF(LEFT(C4,1)="A",cizi!$A$1:$M$4000,reg!$A$1:$M$4000),8,FALSE())))))), "9")</f>
        <v>1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KVS HK</v>
      </c>
      <c r="I4" s="40"/>
      <c r="J4" s="40"/>
      <c r="K4" s="40" t="s">
        <v>3470</v>
      </c>
      <c r="L4" s="55" t="str">
        <f aca="false">IF(ISERROR(FIND(" ",C4,1))," ",TRIM(LEFT(E4,FIND(" ",E4,1)-1)))</f>
        <v> </v>
      </c>
      <c r="M4" s="55" t="str">
        <f aca="false">IF(ISERROR(FIND(" ",C4,1))," ",TRIM(MID(E4,FIND(" ",E4,1)+2,6)))</f>
        <v> </v>
      </c>
      <c r="N4" s="55" t="str">
        <f aca="false">IF(ISERROR(FIND(" ",C4,1))," ",VLOOKUP(TRIM(LEFT(C4,FIND(" ",C4,1)-1)),IF(LEFT(C4,1)="A",cizi!$A$1:$M$4000,reg!$A$1:$M$4000),6,FALSE()))</f>
        <v> </v>
      </c>
      <c r="O4" s="55" t="str">
        <f aca="false">IF(ISERROR(FIND(" ",C4,1))," ",VLOOKUP(TRIM(MID(C4,FIND(" ",C4,1)+1,6)),IF(LEFT(C4,1)="A",cizi!$A$1:$M$4000,reg!$A$1:$M$4000),6,FALSE()))</f>
        <v> 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14.15" hidden="false" customHeight="true" outlineLevel="0" collapsed="false">
      <c r="A5" s="33" t="n">
        <v>3</v>
      </c>
      <c r="B5" s="51" t="n">
        <v>3</v>
      </c>
      <c r="C5" s="52" t="n">
        <v>14009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VANĚK Jiří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1987</v>
      </c>
      <c r="F5" s="54" t="str">
        <f aca="false">IF(LEN(C5)&gt;0, VLOOKUP(C5,IF(LEFT(C5,1)="A",cizi!$A$1:$M$4000,reg!$A$1:$M$4000),6,FALSE())," ")</f>
        <v> </v>
      </c>
      <c r="G5" s="54" t="str">
        <f aca="false">IF(LEN(C5)&gt;0, IF(ISERROR(FIND(" ",C5)), VLOOKUP(C5,IF(LEFT(C5,1)="A",cizi!$A$1:$M$4000,reg!$A$1:$M$4000),8,FALSE()),IF(OR(VLOOKUP(TRIM(LEFT(C5,FIND(" ",C5)-1)),IF(LEFT(C5,1)="A",cizi!$A$1:$M$4000,reg!$A$1:$M$4000),8,FALSE())=" MT",VLOOKUP(TRIM(MID(C5,FIND(" ",C5)+1,6)),IF(LEFT(C5,1)="A",cizi!$A$1:$M$4000,reg!$A$1:$M$4000),8,FALSE())=" MT"), " MT", IF(OR(VLOOKUP(TRIM(LEFT(C5,FIND(" ",C5)-1)),IF(LEFT(C5,1)="A",cizi!$A$1:$M$4000,reg!$A$1:$M$4000),8,FALSE())="",VLOOKUP(TRIM(MID(C5,FIND(" ",C5)+1,6)),IF(LEFT(C5,1)="A",cizi!$A$1:$M$4000,reg!$A$1:$M$4000),8,FALSE())=""), CONCATENATE(VLOOKUP(TRIM(LEFT(C5,FIND(" ",C5)-1)),IF(LEFT(C5,1)="A",cizi!$A$1:$M$4000,reg!$A$1:$M$4000),8,FALSE()), VLOOKUP(TRIM(MID(C5,FIND(" ",C5)+1,6)),IF(LEFT(C5,1)="A",cizi!$A$1:$M$4000,reg!$A$1:$M$4000),8,FALSE())), MIN(VALUE(VLOOKUP(TRIM(LEFT(C5,FIND(" ",C5)-1)),IF(LEFT(C5,1)="A",cizi!$A$1:$M$4000,reg!$A$1:$M$4000),8,FALSE())), VALUE(VLOOKUP(TRIM(MID(C5,FIND(" ",C5)+1,6)),IF(LEFT(C5,1)="A",cizi!$A$1:$M$4000,reg!$A$1:$M$4000),8,FALSE())))))), "9")</f>
        <v>2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Kralupy</v>
      </c>
      <c r="I5" s="40"/>
      <c r="J5" s="40"/>
      <c r="K5" s="40"/>
      <c r="L5" s="55" t="str">
        <f aca="false">IF(ISERROR(FIND(" ",C5,1))," ",TRIM(LEFT(E5,FIND(" ",E5,1)-1)))</f>
        <v> </v>
      </c>
      <c r="M5" s="55" t="str">
        <f aca="false">IF(ISERROR(FIND(" ",C5,1))," ",TRIM(MID(E5,FIND(" ",E5,1)+2,6)))</f>
        <v> </v>
      </c>
      <c r="N5" s="55" t="str">
        <f aca="false">IF(ISERROR(FIND(" ",C5,1))," ",VLOOKUP(TRIM(LEFT(C5,FIND(" ",C5,1)-1)),IF(LEFT(C5,1)="A",cizi!$A$1:$M$4000,reg!$A$1:$M$4000),6,FALSE()))</f>
        <v> </v>
      </c>
      <c r="O5" s="55" t="str">
        <f aca="false">IF(ISERROR(FIND(" ",C5,1))," ",VLOOKUP(TRIM(MID(C5,FIND(" ",C5,1)+1,6)),IF(LEFT(C5,1)="A",cizi!$A$1:$M$4000,reg!$A$1:$M$4000),6,FALSE()))</f>
        <v> 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14.15" hidden="false" customHeight="true" outlineLevel="0" collapsed="false">
      <c r="A6" s="33" t="n">
        <v>4</v>
      </c>
      <c r="B6" s="51" t="n">
        <v>4</v>
      </c>
      <c r="C6" s="52" t="n">
        <v>80008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JÍCHA Dušan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1982</v>
      </c>
      <c r="F6" s="54" t="str">
        <f aca="false">IF(LEN(C6)&gt;0, VLOOKUP(C6,IF(LEFT(C6,1)="A",cizi!$A$1:$M$4000,reg!$A$1:$M$4000),6,FALSE())," ")</f>
        <v> </v>
      </c>
      <c r="G6" s="54" t="str">
        <f aca="false">IF(LEN(C6)&gt;0, IF(ISERROR(FIND(" ",C6)), VLOOKUP(C6,IF(LEFT(C6,1)="A",cizi!$A$1:$M$4000,reg!$A$1:$M$4000),8,FALSE()),IF(OR(VLOOKUP(TRIM(LEFT(C6,FIND(" ",C6)-1)),IF(LEFT(C6,1)="A",cizi!$A$1:$M$4000,reg!$A$1:$M$4000),8,FALSE())=" MT",VLOOKUP(TRIM(MID(C6,FIND(" ",C6)+1,6)),IF(LEFT(C6,1)="A",cizi!$A$1:$M$4000,reg!$A$1:$M$4000),8,FALSE())=" MT"), " MT", IF(OR(VLOOKUP(TRIM(LEFT(C6,FIND(" ",C6)-1)),IF(LEFT(C6,1)="A",cizi!$A$1:$M$4000,reg!$A$1:$M$4000),8,FALSE())="",VLOOKUP(TRIM(MID(C6,FIND(" ",C6)+1,6)),IF(LEFT(C6,1)="A",cizi!$A$1:$M$4000,reg!$A$1:$M$4000),8,FALSE())=""), CONCATENATE(VLOOKUP(TRIM(LEFT(C6,FIND(" ",C6)-1)),IF(LEFT(C6,1)="A",cizi!$A$1:$M$4000,reg!$A$1:$M$4000),8,FALSE()), VLOOKUP(TRIM(MID(C6,FIND(" ",C6)+1,6)),IF(LEFT(C6,1)="A",cizi!$A$1:$M$4000,reg!$A$1:$M$4000),8,FALSE())), MIN(VALUE(VLOOKUP(TRIM(LEFT(C6,FIND(" ",C6)-1)),IF(LEFT(C6,1)="A",cizi!$A$1:$M$4000,reg!$A$1:$M$4000),8,FALSE())), VALUE(VLOOKUP(TRIM(MID(C6,FIND(" ",C6)+1,6)),IF(LEFT(C6,1)="A",cizi!$A$1:$M$4000,reg!$A$1:$M$4000),8,FALSE())))))), "9")</f>
        <v>2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So Písek</v>
      </c>
      <c r="I6" s="40"/>
      <c r="J6" s="40"/>
      <c r="K6" s="40"/>
      <c r="L6" s="55" t="str">
        <f aca="false">IF(ISERROR(FIND(" ",C6,1))," ",TRIM(LEFT(E6,FIND(" ",E6,1)-1)))</f>
        <v> </v>
      </c>
      <c r="M6" s="55" t="str">
        <f aca="false">IF(ISERROR(FIND(" ",C6,1))," ",TRIM(MID(E6,FIND(" ",E6,1)+2,6)))</f>
        <v> </v>
      </c>
      <c r="N6" s="55" t="str">
        <f aca="false">IF(ISERROR(FIND(" ",C6,1))," ",VLOOKUP(TRIM(LEFT(C6,FIND(" ",C6,1)-1)),IF(LEFT(C6,1)="A",cizi!$A$1:$M$4000,reg!$A$1:$M$4000),6,FALSE()))</f>
        <v> </v>
      </c>
      <c r="O6" s="55" t="str">
        <f aca="false">IF(ISERROR(FIND(" ",C6,1))," ",VLOOKUP(TRIM(MID(C6,FIND(" ",C6,1)+1,6)),IF(LEFT(C6,1)="A",cizi!$A$1:$M$4000,reg!$A$1:$M$4000),6,FALSE()))</f>
        <v> 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14.15" hidden="false" customHeight="true" outlineLevel="0" collapsed="false">
      <c r="A7" s="33" t="n">
        <v>5</v>
      </c>
      <c r="B7" s="51" t="n">
        <v>5</v>
      </c>
      <c r="C7" s="52" t="n">
        <v>45009</v>
      </c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DAVID Ondřej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1984</v>
      </c>
      <c r="F7" s="54" t="str">
        <f aca="false">IF(LEN(C7)&gt;0, VLOOKUP(C7,IF(LEFT(C7,1)="A",cizi!$A$1:$M$4000,reg!$A$1:$M$4000),6,FALSE())," ")</f>
        <v> </v>
      </c>
      <c r="G7" s="54" t="str">
        <f aca="false">IF(LEN(C7)&gt;0, IF(ISERROR(FIND(" ",C7)), VLOOKUP(C7,IF(LEFT(C7,1)="A",cizi!$A$1:$M$4000,reg!$A$1:$M$4000),8,FALSE()),IF(OR(VLOOKUP(TRIM(LEFT(C7,FIND(" ",C7)-1)),IF(LEFT(C7,1)="A",cizi!$A$1:$M$4000,reg!$A$1:$M$4000),8,FALSE())=" MT",VLOOKUP(TRIM(MID(C7,FIND(" ",C7)+1,6)),IF(LEFT(C7,1)="A",cizi!$A$1:$M$4000,reg!$A$1:$M$4000),8,FALSE())=" MT"), " MT", IF(OR(VLOOKUP(TRIM(LEFT(C7,FIND(" ",C7)-1)),IF(LEFT(C7,1)="A",cizi!$A$1:$M$4000,reg!$A$1:$M$4000),8,FALSE())="",VLOOKUP(TRIM(MID(C7,FIND(" ",C7)+1,6)),IF(LEFT(C7,1)="A",cizi!$A$1:$M$4000,reg!$A$1:$M$4000),8,FALSE())=""), CONCATENATE(VLOOKUP(TRIM(LEFT(C7,FIND(" ",C7)-1)),IF(LEFT(C7,1)="A",cizi!$A$1:$M$4000,reg!$A$1:$M$4000),8,FALSE()), VLOOKUP(TRIM(MID(C7,FIND(" ",C7)+1,6)),IF(LEFT(C7,1)="A",cizi!$A$1:$M$4000,reg!$A$1:$M$4000),8,FALSE())), MIN(VALUE(VLOOKUP(TRIM(LEFT(C7,FIND(" ",C7)-1)),IF(LEFT(C7,1)="A",cizi!$A$1:$M$4000,reg!$A$1:$M$4000),8,FALSE())), VALUE(VLOOKUP(TRIM(MID(C7,FIND(" ",C7)+1,6)),IF(LEFT(C7,1)="A",cizi!$A$1:$M$4000,reg!$A$1:$M$4000),8,FALSE())))))), "9")</f>
        <v>2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KVS HK</v>
      </c>
      <c r="I7" s="40"/>
      <c r="J7" s="40"/>
      <c r="K7" s="40"/>
      <c r="L7" s="55" t="str">
        <f aca="false">IF(ISERROR(FIND(" ",C7,1))," ",TRIM(LEFT(E7,FIND(" ",E7,1)-1)))</f>
        <v> </v>
      </c>
      <c r="M7" s="55" t="str">
        <f aca="false">IF(ISERROR(FIND(" ",C7,1))," ",TRIM(MID(E7,FIND(" ",E7,1)+2,6)))</f>
        <v> </v>
      </c>
      <c r="N7" s="55" t="str">
        <f aca="false">IF(ISERROR(FIND(" ",C7,1))," ",VLOOKUP(TRIM(LEFT(C7,FIND(" ",C7,1)-1)),IF(LEFT(C7,1)="A",cizi!$A$1:$M$4000,reg!$A$1:$M$4000),6,FALSE()))</f>
        <v> </v>
      </c>
      <c r="O7" s="55" t="str">
        <f aca="false">IF(ISERROR(FIND(" ",C7,1))," ",VLOOKUP(TRIM(MID(C7,FIND(" ",C7,1)+1,6)),IF(LEFT(C7,1)="A",cizi!$A$1:$M$4000,reg!$A$1:$M$4000),6,FALSE()))</f>
        <v> 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14.15" hidden="false" customHeight="true" outlineLevel="0" collapsed="false">
      <c r="A8" s="33" t="n">
        <v>6</v>
      </c>
      <c r="B8" s="51" t="n">
        <v>6</v>
      </c>
      <c r="C8" s="52" t="n">
        <v>60002</v>
      </c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HÁK Jiří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1952</v>
      </c>
      <c r="F8" s="54" t="str">
        <f aca="false">IF(LEN(C8)&gt;0, VLOOKUP(C8,IF(LEFT(C8,1)="A",cizi!$A$1:$M$4000,reg!$A$1:$M$4000),6,FALSE())," ")</f>
        <v>VS</v>
      </c>
      <c r="G8" s="54" t="str">
        <f aca="false">IF(LEN(C8)&gt;0, IF(ISERROR(FIND(" ",C8)), VLOOKUP(C8,IF(LEFT(C8,1)="A",cizi!$A$1:$M$4000,reg!$A$1:$M$4000),8,FALSE()),IF(OR(VLOOKUP(TRIM(LEFT(C8,FIND(" ",C8)-1)),IF(LEFT(C8,1)="A",cizi!$A$1:$M$4000,reg!$A$1:$M$4000),8,FALSE())=" MT",VLOOKUP(TRIM(MID(C8,FIND(" ",C8)+1,6)),IF(LEFT(C8,1)="A",cizi!$A$1:$M$4000,reg!$A$1:$M$4000),8,FALSE())=" MT"), " MT", IF(OR(VLOOKUP(TRIM(LEFT(C8,FIND(" ",C8)-1)),IF(LEFT(C8,1)="A",cizi!$A$1:$M$4000,reg!$A$1:$M$4000),8,FALSE())="",VLOOKUP(TRIM(MID(C8,FIND(" ",C8)+1,6)),IF(LEFT(C8,1)="A",cizi!$A$1:$M$4000,reg!$A$1:$M$4000),8,FALSE())=""), CONCATENATE(VLOOKUP(TRIM(LEFT(C8,FIND(" ",C8)-1)),IF(LEFT(C8,1)="A",cizi!$A$1:$M$4000,reg!$A$1:$M$4000),8,FALSE()), VLOOKUP(TRIM(MID(C8,FIND(" ",C8)+1,6)),IF(LEFT(C8,1)="A",cizi!$A$1:$M$4000,reg!$A$1:$M$4000),8,FALSE())), MIN(VALUE(VLOOKUP(TRIM(LEFT(C8,FIND(" ",C8)-1)),IF(LEFT(C8,1)="A",cizi!$A$1:$M$4000,reg!$A$1:$M$4000),8,FALSE())), VALUE(VLOOKUP(TRIM(MID(C8,FIND(" ",C8)+1,6)),IF(LEFT(C8,1)="A",cizi!$A$1:$M$4000,reg!$A$1:$M$4000),8,FALSE())))))), "9")</f>
        <v>2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Trutnov</v>
      </c>
      <c r="I8" s="40"/>
      <c r="J8" s="40"/>
      <c r="K8" s="40"/>
      <c r="L8" s="55" t="str">
        <f aca="false">IF(ISERROR(FIND(" ",C8,1))," ",TRIM(LEFT(E8,FIND(" ",E8,1)-1)))</f>
        <v> </v>
      </c>
      <c r="M8" s="55" t="str">
        <f aca="false">IF(ISERROR(FIND(" ",C8,1))," ",TRIM(MID(E8,FIND(" ",E8,1)+2,6)))</f>
        <v> </v>
      </c>
      <c r="N8" s="55" t="str">
        <f aca="false">IF(ISERROR(FIND(" ",C8,1))," ",VLOOKUP(TRIM(LEFT(C8,FIND(" ",C8,1)-1)),IF(LEFT(C8,1)="A",cizi!$A$1:$M$4000,reg!$A$1:$M$4000),6,FALSE()))</f>
        <v> </v>
      </c>
      <c r="O8" s="55" t="str">
        <f aca="false">IF(ISERROR(FIND(" ",C8,1))," ",VLOOKUP(TRIM(MID(C8,FIND(" ",C8,1)+1,6)),IF(LEFT(C8,1)="A",cizi!$A$1:$M$4000,reg!$A$1:$M$4000),6,FALSE()))</f>
        <v> 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14.15" hidden="false" customHeight="true" outlineLevel="0" collapsed="false">
      <c r="A9" s="33" t="n">
        <v>7</v>
      </c>
      <c r="B9" s="51" t="n">
        <v>7</v>
      </c>
      <c r="C9" s="52" t="n">
        <v>23006</v>
      </c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BOČEK Zdeněk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1975</v>
      </c>
      <c r="F9" s="54" t="str">
        <f aca="false">IF(LEN(C9)&gt;0, VLOOKUP(C9,IF(LEFT(C9,1)="A",cizi!$A$1:$M$4000,reg!$A$1:$M$4000),6,FALSE())," ")</f>
        <v>VM</v>
      </c>
      <c r="G9" s="54" t="str">
        <f aca="false">IF(LEN(C9)&gt;0, IF(ISERROR(FIND(" ",C9)), VLOOKUP(C9,IF(LEFT(C9,1)="A",cizi!$A$1:$M$4000,reg!$A$1:$M$4000),8,FALSE()),IF(OR(VLOOKUP(TRIM(LEFT(C9,FIND(" ",C9)-1)),IF(LEFT(C9,1)="A",cizi!$A$1:$M$4000,reg!$A$1:$M$4000),8,FALSE())=" MT",VLOOKUP(TRIM(MID(C9,FIND(" ",C9)+1,6)),IF(LEFT(C9,1)="A",cizi!$A$1:$M$4000,reg!$A$1:$M$4000),8,FALSE())=" MT"), " MT", IF(OR(VLOOKUP(TRIM(LEFT(C9,FIND(" ",C9)-1)),IF(LEFT(C9,1)="A",cizi!$A$1:$M$4000,reg!$A$1:$M$4000),8,FALSE())="",VLOOKUP(TRIM(MID(C9,FIND(" ",C9)+1,6)),IF(LEFT(C9,1)="A",cizi!$A$1:$M$4000,reg!$A$1:$M$4000),8,FALSE())=""), CONCATENATE(VLOOKUP(TRIM(LEFT(C9,FIND(" ",C9)-1)),IF(LEFT(C9,1)="A",cizi!$A$1:$M$4000,reg!$A$1:$M$4000),8,FALSE()), VLOOKUP(TRIM(MID(C9,FIND(" ",C9)+1,6)),IF(LEFT(C9,1)="A",cizi!$A$1:$M$4000,reg!$A$1:$M$4000),8,FALSE())), MIN(VALUE(VLOOKUP(TRIM(LEFT(C9,FIND(" ",C9)-1)),IF(LEFT(C9,1)="A",cizi!$A$1:$M$4000,reg!$A$1:$M$4000),8,FALSE())), VALUE(VLOOKUP(TRIM(MID(C9,FIND(" ",C9)+1,6)),IF(LEFT(C9,1)="A",cizi!$A$1:$M$4000,reg!$A$1:$M$4000),8,FALSE())))))), "9")</f>
        <v>2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SKVS ČB</v>
      </c>
      <c r="I9" s="40"/>
      <c r="J9" s="40"/>
      <c r="K9" s="40"/>
      <c r="L9" s="55" t="str">
        <f aca="false">IF(ISERROR(FIND(" ",C9,1))," ",TRIM(LEFT(E9,FIND(" ",E9,1)-1)))</f>
        <v> </v>
      </c>
      <c r="M9" s="55" t="str">
        <f aca="false">IF(ISERROR(FIND(" ",C9,1))," ",TRIM(MID(E9,FIND(" ",E9,1)+2,6)))</f>
        <v> </v>
      </c>
      <c r="N9" s="55" t="str">
        <f aca="false">IF(ISERROR(FIND(" ",C9,1))," ",VLOOKUP(TRIM(LEFT(C9,FIND(" ",C9,1)-1)),IF(LEFT(C9,1)="A",cizi!$A$1:$M$4000,reg!$A$1:$M$4000),6,FALSE()))</f>
        <v> </v>
      </c>
      <c r="O9" s="55" t="str">
        <f aca="false">IF(ISERROR(FIND(" ",C9,1))," ",VLOOKUP(TRIM(MID(C9,FIND(" ",C9,1)+1,6)),IF(LEFT(C9,1)="A",cizi!$A$1:$M$4000,reg!$A$1:$M$4000),6,FALSE()))</f>
        <v> 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14.15" hidden="false" customHeight="true" outlineLevel="0" collapsed="false">
      <c r="A10" s="33" t="n">
        <v>8</v>
      </c>
      <c r="B10" s="51" t="n">
        <v>8</v>
      </c>
      <c r="C10" s="52" t="n">
        <v>34025</v>
      </c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NOVÁČEK Michal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1977</v>
      </c>
      <c r="F10" s="54" t="str">
        <f aca="false">IF(LEN(C10)&gt;0, VLOOKUP(C10,IF(LEFT(C10,1)="A",cizi!$A$1:$M$4000,reg!$A$1:$M$4000),6,FALSE())," ")</f>
        <v>VM</v>
      </c>
      <c r="G10" s="54" t="str">
        <f aca="false">IF(LEN(C10)&gt;0, IF(ISERROR(FIND(" ",C10)), VLOOKUP(C10,IF(LEFT(C10,1)="A",cizi!$A$1:$M$4000,reg!$A$1:$M$4000),8,FALSE()),IF(OR(VLOOKUP(TRIM(LEFT(C10,FIND(" ",C10)-1)),IF(LEFT(C10,1)="A",cizi!$A$1:$M$4000,reg!$A$1:$M$4000),8,FALSE())=" MT",VLOOKUP(TRIM(MID(C10,FIND(" ",C10)+1,6)),IF(LEFT(C10,1)="A",cizi!$A$1:$M$4000,reg!$A$1:$M$4000),8,FALSE())=" MT"), " MT", IF(OR(VLOOKUP(TRIM(LEFT(C10,FIND(" ",C10)-1)),IF(LEFT(C10,1)="A",cizi!$A$1:$M$4000,reg!$A$1:$M$4000),8,FALSE())="",VLOOKUP(TRIM(MID(C10,FIND(" ",C10)+1,6)),IF(LEFT(C10,1)="A",cizi!$A$1:$M$4000,reg!$A$1:$M$4000),8,FALSE())=""), CONCATENATE(VLOOKUP(TRIM(LEFT(C10,FIND(" ",C10)-1)),IF(LEFT(C10,1)="A",cizi!$A$1:$M$4000,reg!$A$1:$M$4000),8,FALSE()), VLOOKUP(TRIM(MID(C10,FIND(" ",C10)+1,6)),IF(LEFT(C10,1)="A",cizi!$A$1:$M$4000,reg!$A$1:$M$4000),8,FALSE())), MIN(VALUE(VLOOKUP(TRIM(LEFT(C10,FIND(" ",C10)-1)),IF(LEFT(C10,1)="A",cizi!$A$1:$M$4000,reg!$A$1:$M$4000),8,FALSE())), VALUE(VLOOKUP(TRIM(MID(C10,FIND(" ",C10)+1,6)),IF(LEFT(C10,1)="A",cizi!$A$1:$M$4000,reg!$A$1:$M$4000),8,FALSE())))))), "9")</f>
        <v>2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Hubertus</v>
      </c>
      <c r="I10" s="40"/>
      <c r="J10" s="40"/>
      <c r="K10" s="40"/>
      <c r="L10" s="55" t="str">
        <f aca="false">IF(ISERROR(FIND(" ",C10,1))," ",TRIM(LEFT(E10,FIND(" ",E10,1)-1)))</f>
        <v> </v>
      </c>
      <c r="M10" s="55" t="str">
        <f aca="false">IF(ISERROR(FIND(" ",C10,1))," ",TRIM(MID(E10,FIND(" ",E10,1)+2,6)))</f>
        <v> </v>
      </c>
      <c r="N10" s="55" t="str">
        <f aca="false">IF(ISERROR(FIND(" ",C10,1))," ",VLOOKUP(TRIM(LEFT(C10,FIND(" ",C10,1)-1)),IF(LEFT(C10,1)="A",cizi!$A$1:$M$4000,reg!$A$1:$M$4000),6,FALSE()))</f>
        <v> </v>
      </c>
      <c r="O10" s="55" t="str">
        <f aca="false">IF(ISERROR(FIND(" ",C10,1))," ",VLOOKUP(TRIM(MID(C10,FIND(" ",C10,1)+1,6)),IF(LEFT(C10,1)="A",cizi!$A$1:$M$4000,reg!$A$1:$M$4000),6,FALSE()))</f>
        <v> 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14.15" hidden="false" customHeight="true" outlineLevel="0" collapsed="false">
      <c r="A11" s="33" t="n">
        <v>9</v>
      </c>
      <c r="B11" s="51" t="n">
        <v>9</v>
      </c>
      <c r="C11" s="52" t="n">
        <v>62010</v>
      </c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MILLER Jan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1968</v>
      </c>
      <c r="F11" s="54" t="str">
        <f aca="false">IF(LEN(C11)&gt;0, VLOOKUP(C11,IF(LEFT(C11,1)="A",cizi!$A$1:$M$4000,reg!$A$1:$M$4000),6,FALSE())," ")</f>
        <v>V</v>
      </c>
      <c r="G11" s="54" t="str">
        <f aca="false">IF(LEN(C11)&gt;0, IF(ISERROR(FIND(" ",C11)), VLOOKUP(C11,IF(LEFT(C11,1)="A",cizi!$A$1:$M$4000,reg!$A$1:$M$4000),8,FALSE()),IF(OR(VLOOKUP(TRIM(LEFT(C11,FIND(" ",C11)-1)),IF(LEFT(C11,1)="A",cizi!$A$1:$M$4000,reg!$A$1:$M$4000),8,FALSE())=" MT",VLOOKUP(TRIM(MID(C11,FIND(" ",C11)+1,6)),IF(LEFT(C11,1)="A",cizi!$A$1:$M$4000,reg!$A$1:$M$4000),8,FALSE())=" MT"), " MT", IF(OR(VLOOKUP(TRIM(LEFT(C11,FIND(" ",C11)-1)),IF(LEFT(C11,1)="A",cizi!$A$1:$M$4000,reg!$A$1:$M$4000),8,FALSE())="",VLOOKUP(TRIM(MID(C11,FIND(" ",C11)+1,6)),IF(LEFT(C11,1)="A",cizi!$A$1:$M$4000,reg!$A$1:$M$4000),8,FALSE())=""), CONCATENATE(VLOOKUP(TRIM(LEFT(C11,FIND(" ",C11)-1)),IF(LEFT(C11,1)="A",cizi!$A$1:$M$4000,reg!$A$1:$M$4000),8,FALSE()), VLOOKUP(TRIM(MID(C11,FIND(" ",C11)+1,6)),IF(LEFT(C11,1)="A",cizi!$A$1:$M$4000,reg!$A$1:$M$4000),8,FALSE())), MIN(VALUE(VLOOKUP(TRIM(LEFT(C11,FIND(" ",C11)-1)),IF(LEFT(C11,1)="A",cizi!$A$1:$M$4000,reg!$A$1:$M$4000),8,FALSE())), VALUE(VLOOKUP(TRIM(MID(C11,FIND(" ",C11)+1,6)),IF(LEFT(C11,1)="A",cizi!$A$1:$M$4000,reg!$A$1:$M$4000),8,FALSE())))))), "9")</f>
        <v>2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Turnov</v>
      </c>
      <c r="I11" s="40"/>
      <c r="J11" s="40"/>
      <c r="K11" s="40"/>
      <c r="L11" s="55" t="str">
        <f aca="false">IF(ISERROR(FIND(" ",C11,1))," ",TRIM(LEFT(E11,FIND(" ",E11,1)-1)))</f>
        <v> </v>
      </c>
      <c r="M11" s="55" t="str">
        <f aca="false">IF(ISERROR(FIND(" ",C11,1))," ",TRIM(MID(E11,FIND(" ",E11,1)+2,6)))</f>
        <v> </v>
      </c>
      <c r="N11" s="55" t="str">
        <f aca="false">IF(ISERROR(FIND(" ",C11,1))," ",VLOOKUP(TRIM(LEFT(C11,FIND(" ",C11,1)-1)),IF(LEFT(C11,1)="A",cizi!$A$1:$M$4000,reg!$A$1:$M$4000),6,FALSE()))</f>
        <v> </v>
      </c>
      <c r="O11" s="55" t="str">
        <f aca="false">IF(ISERROR(FIND(" ",C11,1))," ",VLOOKUP(TRIM(MID(C11,FIND(" ",C11,1)+1,6)),IF(LEFT(C11,1)="A",cizi!$A$1:$M$4000,reg!$A$1:$M$4000),6,FALSE()))</f>
        <v> 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14.15" hidden="false" customHeight="true" outlineLevel="0" collapsed="false">
      <c r="A12" s="33" t="n">
        <v>10</v>
      </c>
      <c r="B12" s="51" t="n">
        <v>10</v>
      </c>
      <c r="C12" s="52" t="n">
        <v>42019</v>
      </c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PECHLÁT Hynek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1971</v>
      </c>
      <c r="F12" s="54" t="str">
        <f aca="false">IF(LEN(C12)&gt;0, VLOOKUP(C12,IF(LEFT(C12,1)="A",cizi!$A$1:$M$4000,reg!$A$1:$M$4000),6,FALSE())," ")</f>
        <v>VM</v>
      </c>
      <c r="G12" s="54" t="str">
        <f aca="false">IF(LEN(C12)&gt;0, IF(ISERROR(FIND(" ",C12)), VLOOKUP(C12,IF(LEFT(C12,1)="A",cizi!$A$1:$M$4000,reg!$A$1:$M$4000),8,FALSE()),IF(OR(VLOOKUP(TRIM(LEFT(C12,FIND(" ",C12)-1)),IF(LEFT(C12,1)="A",cizi!$A$1:$M$4000,reg!$A$1:$M$4000),8,FALSE())=" MT",VLOOKUP(TRIM(MID(C12,FIND(" ",C12)+1,6)),IF(LEFT(C12,1)="A",cizi!$A$1:$M$4000,reg!$A$1:$M$4000),8,FALSE())=" MT"), " MT", IF(OR(VLOOKUP(TRIM(LEFT(C12,FIND(" ",C12)-1)),IF(LEFT(C12,1)="A",cizi!$A$1:$M$4000,reg!$A$1:$M$4000),8,FALSE())="",VLOOKUP(TRIM(MID(C12,FIND(" ",C12)+1,6)),IF(LEFT(C12,1)="A",cizi!$A$1:$M$4000,reg!$A$1:$M$4000),8,FALSE())=""), CONCATENATE(VLOOKUP(TRIM(LEFT(C12,FIND(" ",C12)-1)),IF(LEFT(C12,1)="A",cizi!$A$1:$M$4000,reg!$A$1:$M$4000),8,FALSE()), VLOOKUP(TRIM(MID(C12,FIND(" ",C12)+1,6)),IF(LEFT(C12,1)="A",cizi!$A$1:$M$4000,reg!$A$1:$M$4000),8,FALSE())), MIN(VALUE(VLOOKUP(TRIM(LEFT(C12,FIND(" ",C12)-1)),IF(LEFT(C12,1)="A",cizi!$A$1:$M$4000,reg!$A$1:$M$4000),8,FALSE())), VALUE(VLOOKUP(TRIM(MID(C12,FIND(" ",C12)+1,6)),IF(LEFT(C12,1)="A",cizi!$A$1:$M$4000,reg!$A$1:$M$4000),8,FALSE())))))), "9")</f>
        <v>2</v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Sušice</v>
      </c>
      <c r="I12" s="40"/>
      <c r="J12" s="40"/>
      <c r="K12" s="40"/>
      <c r="L12" s="55" t="str">
        <f aca="false">IF(ISERROR(FIND(" ",C12,1))," ",TRIM(LEFT(E12,FIND(" ",E12,1)-1)))</f>
        <v> </v>
      </c>
      <c r="M12" s="55" t="str">
        <f aca="false">IF(ISERROR(FIND(" ",C12,1))," ",TRIM(MID(E12,FIND(" ",E12,1)+2,6)))</f>
        <v> </v>
      </c>
      <c r="N12" s="55" t="str">
        <f aca="false">IF(ISERROR(FIND(" ",C12,1))," ",VLOOKUP(TRIM(LEFT(C12,FIND(" ",C12,1)-1)),IF(LEFT(C12,1)="A",cizi!$A$1:$M$4000,reg!$A$1:$M$4000),6,FALSE()))</f>
        <v> </v>
      </c>
      <c r="O12" s="55" t="str">
        <f aca="false">IF(ISERROR(FIND(" ",C12,1))," ",VLOOKUP(TRIM(MID(C12,FIND(" ",C12,1)+1,6)),IF(LEFT(C12,1)="A",cizi!$A$1:$M$4000,reg!$A$1:$M$4000),6,FALSE()))</f>
        <v> 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14.15" hidden="false" customHeight="true" outlineLevel="0" collapsed="false">
      <c r="A13" s="33" t="n">
        <v>11</v>
      </c>
      <c r="B13" s="51" t="n">
        <v>11</v>
      </c>
      <c r="C13" s="52" t="n">
        <v>45007</v>
      </c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INDRUCH Jaromír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1976</v>
      </c>
      <c r="F13" s="54" t="str">
        <f aca="false">IF(LEN(C13)&gt;0, VLOOKUP(C13,IF(LEFT(C13,1)="A",cizi!$A$1:$M$4000,reg!$A$1:$M$4000),6,FALSE())," ")</f>
        <v>VM</v>
      </c>
      <c r="G13" s="54" t="str">
        <f aca="false">IF(LEN(C13)&gt;0, IF(ISERROR(FIND(" ",C13)), VLOOKUP(C13,IF(LEFT(C13,1)="A",cizi!$A$1:$M$4000,reg!$A$1:$M$4000),8,FALSE()),IF(OR(VLOOKUP(TRIM(LEFT(C13,FIND(" ",C13)-1)),IF(LEFT(C13,1)="A",cizi!$A$1:$M$4000,reg!$A$1:$M$4000),8,FALSE())=" MT",VLOOKUP(TRIM(MID(C13,FIND(" ",C13)+1,6)),IF(LEFT(C13,1)="A",cizi!$A$1:$M$4000,reg!$A$1:$M$4000),8,FALSE())=" MT"), " MT", IF(OR(VLOOKUP(TRIM(LEFT(C13,FIND(" ",C13)-1)),IF(LEFT(C13,1)="A",cizi!$A$1:$M$4000,reg!$A$1:$M$4000),8,FALSE())="",VLOOKUP(TRIM(MID(C13,FIND(" ",C13)+1,6)),IF(LEFT(C13,1)="A",cizi!$A$1:$M$4000,reg!$A$1:$M$4000),8,FALSE())=""), CONCATENATE(VLOOKUP(TRIM(LEFT(C13,FIND(" ",C13)-1)),IF(LEFT(C13,1)="A",cizi!$A$1:$M$4000,reg!$A$1:$M$4000),8,FALSE()), VLOOKUP(TRIM(MID(C13,FIND(" ",C13)+1,6)),IF(LEFT(C13,1)="A",cizi!$A$1:$M$4000,reg!$A$1:$M$4000),8,FALSE())), MIN(VALUE(VLOOKUP(TRIM(LEFT(C13,FIND(" ",C13)-1)),IF(LEFT(C13,1)="A",cizi!$A$1:$M$4000,reg!$A$1:$M$4000),8,FALSE())), VALUE(VLOOKUP(TRIM(MID(C13,FIND(" ",C13)+1,6)),IF(LEFT(C13,1)="A",cizi!$A$1:$M$4000,reg!$A$1:$M$4000),8,FALSE())))))), "9")</f>
        <v>2</v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KVS HK</v>
      </c>
      <c r="I13" s="40"/>
      <c r="J13" s="40"/>
      <c r="K13" s="40"/>
      <c r="L13" s="55" t="str">
        <f aca="false">IF(ISERROR(FIND(" ",C13,1))," ",TRIM(LEFT(E13,FIND(" ",E13,1)-1)))</f>
        <v> </v>
      </c>
      <c r="M13" s="55" t="str">
        <f aca="false">IF(ISERROR(FIND(" ",C13,1))," ",TRIM(MID(E13,FIND(" ",E13,1)+2,6)))</f>
        <v> </v>
      </c>
      <c r="N13" s="55" t="str">
        <f aca="false">IF(ISERROR(FIND(" ",C13,1))," ",VLOOKUP(TRIM(LEFT(C13,FIND(" ",C13,1)-1)),IF(LEFT(C13,1)="A",cizi!$A$1:$M$4000,reg!$A$1:$M$4000),6,FALSE()))</f>
        <v> </v>
      </c>
      <c r="O13" s="55" t="str">
        <f aca="false">IF(ISERROR(FIND(" ",C13,1))," ",VLOOKUP(TRIM(MID(C13,FIND(" ",C13,1)+1,6)),IF(LEFT(C13,1)="A",cizi!$A$1:$M$4000,reg!$A$1:$M$4000),6,FALSE()))</f>
        <v> 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14.15" hidden="false" customHeight="true" outlineLevel="0" collapsed="false">
      <c r="A14" s="33" t="n">
        <v>12</v>
      </c>
      <c r="B14" s="51" t="n">
        <v>12</v>
      </c>
      <c r="C14" s="52" t="n">
        <v>43009</v>
      </c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FILIPI Robert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1964</v>
      </c>
      <c r="F14" s="54" t="str">
        <f aca="false">IF(LEN(C14)&gt;0, VLOOKUP(C14,IF(LEFT(C14,1)="A",cizi!$A$1:$M$4000,reg!$A$1:$M$4000),6,FALSE())," ")</f>
        <v>V</v>
      </c>
      <c r="G14" s="54" t="str">
        <f aca="false">IF(LEN(C14)&gt;0, IF(ISERROR(FIND(" ",C14)), VLOOKUP(C14,IF(LEFT(C14,1)="A",cizi!$A$1:$M$4000,reg!$A$1:$M$4000),8,FALSE()),IF(OR(VLOOKUP(TRIM(LEFT(C14,FIND(" ",C14)-1)),IF(LEFT(C14,1)="A",cizi!$A$1:$M$4000,reg!$A$1:$M$4000),8,FALSE())=" MT",VLOOKUP(TRIM(MID(C14,FIND(" ",C14)+1,6)),IF(LEFT(C14,1)="A",cizi!$A$1:$M$4000,reg!$A$1:$M$4000),8,FALSE())=" MT"), " MT", IF(OR(VLOOKUP(TRIM(LEFT(C14,FIND(" ",C14)-1)),IF(LEFT(C14,1)="A",cizi!$A$1:$M$4000,reg!$A$1:$M$4000),8,FALSE())="",VLOOKUP(TRIM(MID(C14,FIND(" ",C14)+1,6)),IF(LEFT(C14,1)="A",cizi!$A$1:$M$4000,reg!$A$1:$M$4000),8,FALSE())=""), CONCATENATE(VLOOKUP(TRIM(LEFT(C14,FIND(" ",C14)-1)),IF(LEFT(C14,1)="A",cizi!$A$1:$M$4000,reg!$A$1:$M$4000),8,FALSE()), VLOOKUP(TRIM(MID(C14,FIND(" ",C14)+1,6)),IF(LEFT(C14,1)="A",cizi!$A$1:$M$4000,reg!$A$1:$M$4000),8,FALSE())), MIN(VALUE(VLOOKUP(TRIM(LEFT(C14,FIND(" ",C14)-1)),IF(LEFT(C14,1)="A",cizi!$A$1:$M$4000,reg!$A$1:$M$4000),8,FALSE())), VALUE(VLOOKUP(TRIM(MID(C14,FIND(" ",C14)+1,6)),IF(LEFT(C14,1)="A",cizi!$A$1:$M$4000,reg!$A$1:$M$4000),8,FALSE())))))), "9")</f>
        <v>2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Č.Lípa</v>
      </c>
      <c r="I14" s="40"/>
      <c r="J14" s="40"/>
      <c r="K14" s="40"/>
      <c r="L14" s="55" t="str">
        <f aca="false">IF(ISERROR(FIND(" ",C14,1))," ",TRIM(LEFT(E14,FIND(" ",E14,1)-1)))</f>
        <v> </v>
      </c>
      <c r="M14" s="55" t="str">
        <f aca="false">IF(ISERROR(FIND(" ",C14,1))," ",TRIM(MID(E14,FIND(" ",E14,1)+2,6)))</f>
        <v> 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 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14.15" hidden="false" customHeight="true" outlineLevel="0" collapsed="false">
      <c r="A15" s="33" t="n">
        <v>13</v>
      </c>
      <c r="B15" s="51" t="n">
        <v>13</v>
      </c>
      <c r="C15" s="52" t="n">
        <v>62001</v>
      </c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MILLER Jan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1997</v>
      </c>
      <c r="F15" s="54" t="str">
        <f aca="false">IF(LEN(C15)&gt;0, VLOOKUP(C15,IF(LEFT(C15,1)="A",cizi!$A$1:$M$4000,reg!$A$1:$M$4000),6,FALSE())," ")</f>
        <v>DS</v>
      </c>
      <c r="G15" s="54" t="str">
        <f aca="false">IF(LEN(C15)&gt;0, IF(ISERROR(FIND(" ",C15)), VLOOKUP(C15,IF(LEFT(C15,1)="A",cizi!$A$1:$M$4000,reg!$A$1:$M$4000),8,FALSE()),IF(OR(VLOOKUP(TRIM(LEFT(C15,FIND(" ",C15)-1)),IF(LEFT(C15,1)="A",cizi!$A$1:$M$4000,reg!$A$1:$M$4000),8,FALSE())=" MT",VLOOKUP(TRIM(MID(C15,FIND(" ",C15)+1,6)),IF(LEFT(C15,1)="A",cizi!$A$1:$M$4000,reg!$A$1:$M$4000),8,FALSE())=" MT"), " MT", IF(OR(VLOOKUP(TRIM(LEFT(C15,FIND(" ",C15)-1)),IF(LEFT(C15,1)="A",cizi!$A$1:$M$4000,reg!$A$1:$M$4000),8,FALSE())="",VLOOKUP(TRIM(MID(C15,FIND(" ",C15)+1,6)),IF(LEFT(C15,1)="A",cizi!$A$1:$M$4000,reg!$A$1:$M$4000),8,FALSE())=""), CONCATENATE(VLOOKUP(TRIM(LEFT(C15,FIND(" ",C15)-1)),IF(LEFT(C15,1)="A",cizi!$A$1:$M$4000,reg!$A$1:$M$4000),8,FALSE()), VLOOKUP(TRIM(MID(C15,FIND(" ",C15)+1,6)),IF(LEFT(C15,1)="A",cizi!$A$1:$M$4000,reg!$A$1:$M$4000),8,FALSE())), MIN(VALUE(VLOOKUP(TRIM(LEFT(C15,FIND(" ",C15)-1)),IF(LEFT(C15,1)="A",cizi!$A$1:$M$4000,reg!$A$1:$M$4000),8,FALSE())), VALUE(VLOOKUP(TRIM(MID(C15,FIND(" ",C15)+1,6)),IF(LEFT(C15,1)="A",cizi!$A$1:$M$4000,reg!$A$1:$M$4000),8,FALSE())))))), "9")</f>
        <v>2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Turnov</v>
      </c>
      <c r="I15" s="40"/>
      <c r="J15" s="40"/>
      <c r="K15" s="40"/>
      <c r="L15" s="55" t="str">
        <f aca="false">IF(ISERROR(FIND(" ",C15,1))," ",TRIM(LEFT(E15,FIND(" ",E15,1)-1)))</f>
        <v> </v>
      </c>
      <c r="M15" s="55" t="str">
        <f aca="false">IF(ISERROR(FIND(" ",C15,1))," ",TRIM(MID(E15,FIND(" ",E15,1)+2,6)))</f>
        <v> </v>
      </c>
      <c r="N15" s="55" t="str">
        <f aca="false">IF(ISERROR(FIND(" ",C15,1))," ",VLOOKUP(TRIM(LEFT(C15,FIND(" ",C15,1)-1)),IF(LEFT(C15,1)="A",cizi!$A$1:$M$4000,reg!$A$1:$M$4000),6,FALSE()))</f>
        <v> </v>
      </c>
      <c r="O15" s="55" t="str">
        <f aca="false">IF(ISERROR(FIND(" ",C15,1))," ",VLOOKUP(TRIM(MID(C15,FIND(" ",C15,1)+1,6)),IF(LEFT(C15,1)="A",cizi!$A$1:$M$4000,reg!$A$1:$M$4000),6,FALSE()))</f>
        <v> 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14.15" hidden="false" customHeight="true" outlineLevel="0" collapsed="false">
      <c r="A16" s="33" t="n">
        <v>14</v>
      </c>
      <c r="B16" s="51" t="n">
        <v>14</v>
      </c>
      <c r="C16" s="52" t="n">
        <v>10013</v>
      </c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ABRAHAM Tomáš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1992</v>
      </c>
      <c r="F16" s="54" t="str">
        <f aca="false">IF(LEN(C16)&gt;0, VLOOKUP(C16,IF(LEFT(C16,1)="A",cizi!$A$1:$M$4000,reg!$A$1:$M$4000),6,FALSE())," ")</f>
        <v>U23</v>
      </c>
      <c r="G16" s="54" t="str">
        <f aca="false">IF(LEN(C16)&gt;0, IF(ISERROR(FIND(" ",C16)), VLOOKUP(C16,IF(LEFT(C16,1)="A",cizi!$A$1:$M$4000,reg!$A$1:$M$4000),8,FALSE()),IF(OR(VLOOKUP(TRIM(LEFT(C16,FIND(" ",C16)-1)),IF(LEFT(C16,1)="A",cizi!$A$1:$M$4000,reg!$A$1:$M$4000),8,FALSE())=" MT",VLOOKUP(TRIM(MID(C16,FIND(" ",C16)+1,6)),IF(LEFT(C16,1)="A",cizi!$A$1:$M$4000,reg!$A$1:$M$4000),8,FALSE())=" MT"), " MT", IF(OR(VLOOKUP(TRIM(LEFT(C16,FIND(" ",C16)-1)),IF(LEFT(C16,1)="A",cizi!$A$1:$M$4000,reg!$A$1:$M$4000),8,FALSE())="",VLOOKUP(TRIM(MID(C16,FIND(" ",C16)+1,6)),IF(LEFT(C16,1)="A",cizi!$A$1:$M$4000,reg!$A$1:$M$4000),8,FALSE())=""), CONCATENATE(VLOOKUP(TRIM(LEFT(C16,FIND(" ",C16)-1)),IF(LEFT(C16,1)="A",cizi!$A$1:$M$4000,reg!$A$1:$M$4000),8,FALSE()), VLOOKUP(TRIM(MID(C16,FIND(" ",C16)+1,6)),IF(LEFT(C16,1)="A",cizi!$A$1:$M$4000,reg!$A$1:$M$4000),8,FALSE())), MIN(VALUE(VLOOKUP(TRIM(LEFT(C16,FIND(" ",C16)-1)),IF(LEFT(C16,1)="A",cizi!$A$1:$M$4000,reg!$A$1:$M$4000),8,FALSE())), VALUE(VLOOKUP(TRIM(MID(C16,FIND(" ",C16)+1,6)),IF(LEFT(C16,1)="A",cizi!$A$1:$M$4000,reg!$A$1:$M$4000),8,FALSE())))))), "9")</f>
        <v>3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Benátky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14.15" hidden="false" customHeight="true" outlineLevel="0" collapsed="false">
      <c r="A17" s="33" t="n">
        <v>15</v>
      </c>
      <c r="B17" s="51" t="n">
        <v>15</v>
      </c>
      <c r="C17" s="52" t="n">
        <v>17026</v>
      </c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PŠENIČKA Luděk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1960</v>
      </c>
      <c r="F17" s="54" t="str">
        <f aca="false">IF(LEN(C17)&gt;0, VLOOKUP(C17,IF(LEFT(C17,1)="A",cizi!$A$1:$M$4000,reg!$A$1:$M$4000),6,FALSE())," ")</f>
        <v>V</v>
      </c>
      <c r="G17" s="54" t="str">
        <f aca="false">IF(LEN(C17)&gt;0, IF(ISERROR(FIND(" ",C17)), VLOOKUP(C17,IF(LEFT(C17,1)="A",cizi!$A$1:$M$4000,reg!$A$1:$M$4000),8,FALSE()),IF(OR(VLOOKUP(TRIM(LEFT(C17,FIND(" ",C17)-1)),IF(LEFT(C17,1)="A",cizi!$A$1:$M$4000,reg!$A$1:$M$4000),8,FALSE())=" MT",VLOOKUP(TRIM(MID(C17,FIND(" ",C17)+1,6)),IF(LEFT(C17,1)="A",cizi!$A$1:$M$4000,reg!$A$1:$M$4000),8,FALSE())=" MT"), " MT", IF(OR(VLOOKUP(TRIM(LEFT(C17,FIND(" ",C17)-1)),IF(LEFT(C17,1)="A",cizi!$A$1:$M$4000,reg!$A$1:$M$4000),8,FALSE())="",VLOOKUP(TRIM(MID(C17,FIND(" ",C17)+1,6)),IF(LEFT(C17,1)="A",cizi!$A$1:$M$4000,reg!$A$1:$M$4000),8,FALSE())=""), CONCATENATE(VLOOKUP(TRIM(LEFT(C17,FIND(" ",C17)-1)),IF(LEFT(C17,1)="A",cizi!$A$1:$M$4000,reg!$A$1:$M$4000),8,FALSE()), VLOOKUP(TRIM(MID(C17,FIND(" ",C17)+1,6)),IF(LEFT(C17,1)="A",cizi!$A$1:$M$4000,reg!$A$1:$M$4000),8,FALSE())), MIN(VALUE(VLOOKUP(TRIM(LEFT(C17,FIND(" ",C17)-1)),IF(LEFT(C17,1)="A",cizi!$A$1:$M$4000,reg!$A$1:$M$4000),8,FALSE())), VALUE(VLOOKUP(TRIM(MID(C17,FIND(" ",C17)+1,6)),IF(LEFT(C17,1)="A",cizi!$A$1:$M$4000,reg!$A$1:$M$4000),8,FALSE())))))), "9")</f>
        <v>3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Rakovník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14.15" hidden="false" customHeight="true" outlineLevel="0" collapsed="false">
      <c r="A18" s="33" t="n">
        <v>16</v>
      </c>
      <c r="B18" s="51" t="n">
        <v>16</v>
      </c>
      <c r="C18" s="52" t="n">
        <v>14024</v>
      </c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KYSELA David</v>
      </c>
      <c r="E18" s="54" t="str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1977</v>
      </c>
      <c r="F18" s="54" t="str">
        <f aca="false">IF(LEN(C18)&gt;0, VLOOKUP(C18,IF(LEFT(C18,1)="A",cizi!$A$1:$M$4000,reg!$A$1:$M$4000),6,FALSE())," ")</f>
        <v>VM</v>
      </c>
      <c r="G18" s="54" t="str">
        <f aca="false">IF(LEN(C18)&gt;0, IF(ISERROR(FIND(" ",C18)), VLOOKUP(C18,IF(LEFT(C18,1)="A",cizi!$A$1:$M$4000,reg!$A$1:$M$4000),8,FALSE()),IF(OR(VLOOKUP(TRIM(LEFT(C18,FIND(" ",C18)-1)),IF(LEFT(C18,1)="A",cizi!$A$1:$M$4000,reg!$A$1:$M$4000),8,FALSE())=" MT",VLOOKUP(TRIM(MID(C18,FIND(" ",C18)+1,6)),IF(LEFT(C18,1)="A",cizi!$A$1:$M$4000,reg!$A$1:$M$4000),8,FALSE())=" MT"), " MT", IF(OR(VLOOKUP(TRIM(LEFT(C18,FIND(" ",C18)-1)),IF(LEFT(C18,1)="A",cizi!$A$1:$M$4000,reg!$A$1:$M$4000),8,FALSE())="",VLOOKUP(TRIM(MID(C18,FIND(" ",C18)+1,6)),IF(LEFT(C18,1)="A",cizi!$A$1:$M$4000,reg!$A$1:$M$4000),8,FALSE())=""), CONCATENATE(VLOOKUP(TRIM(LEFT(C18,FIND(" ",C18)-1)),IF(LEFT(C18,1)="A",cizi!$A$1:$M$4000,reg!$A$1:$M$4000),8,FALSE()), VLOOKUP(TRIM(MID(C18,FIND(" ",C18)+1,6)),IF(LEFT(C18,1)="A",cizi!$A$1:$M$4000,reg!$A$1:$M$4000),8,FALSE())), MIN(VALUE(VLOOKUP(TRIM(LEFT(C18,FIND(" ",C18)-1)),IF(LEFT(C18,1)="A",cizi!$A$1:$M$4000,reg!$A$1:$M$4000),8,FALSE())), VALUE(VLOOKUP(TRIM(MID(C18,FIND(" ",C18)+1,6)),IF(LEFT(C18,1)="A",cizi!$A$1:$M$4000,reg!$A$1:$M$4000),8,FALSE())))))), "9")</f>
        <v>3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Kralupy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14.15" hidden="false" customHeight="true" outlineLevel="0" collapsed="false">
      <c r="A19" s="33" t="n">
        <v>17</v>
      </c>
      <c r="B19" s="51" t="n">
        <v>17</v>
      </c>
      <c r="C19" s="52" t="n">
        <v>17007</v>
      </c>
      <c r="D19" s="53" t="str">
        <f aca="false">IF(LEN(C19)&gt;0, IF(ISERROR(FIND(" ",C19)), LEFT(CONCATENATE(UPPER(TRIM(VLOOKUP(C19,IF(LEFT(C19,1)="A",cizi!$A$1:$M$4000,reg!$A$1:$M$4000),2,FALSE())))," ",TRIM(VLOOKUP(C19,IF(LEFT(C19,1)="A",cizi!$A$1:$M$4000,reg!$A$1:$M$4000),3,FALSE()))),25),CONCATENATE(LEFT(CONCATENATE(UPPER(TRIM(VLOOKUP(TRIM(LEFT(C19,FIND(" ",C19,1)-1)),IF(LEFT(C19,1)="A",cizi!$A$1:$M$4000,reg!$A$1:$M$4000),2,FALSE())))," ",TRIM(VLOOKUP(TRIM(LEFT(C19,FIND(" ",C19,1)-1)),IF(LEFT(C19,1)="A",cizi!$A$1:$M$4000,reg!$A$1:$M$4000),3,FALSE())),"                               "),25),CHAR(10),LEFT(CONCATENATE(UPPER(TRIM(VLOOKUP(TRIM(MID(C19,FIND(" ",C19,1)+1,6)),IF(LEFT(C19,1)="A",cizi!$A$1:$M$4000,reg!$A$1:$M$4000),2,FALSE())))," ",TRIM(VLOOKUP(TRIM(MID(C19,FIND(" ",C19,1)+1,6)),IF(LEFT(C19,1)="A",cizi!$A$1:$M$4000,reg!$A$1:$M$4000),3,FALSE())),"                               "),25)))," ")</f>
        <v>HOLÝ Jiří</v>
      </c>
      <c r="E19" s="54" t="str">
        <f aca="false">IF(LEN(C19)&gt;0, IF(ISERROR(FIND(" ",C19)), VLOOKUP(C19,IF(LEFT(C19,1)="A",cizi!$A$1:$M$4000,reg!$A$1:$M$4000),4,FALSE()),CONCATENATE(VLOOKUP(TRIM(LEFT(C19,FIND(" ",C19)-1)),IF(LEFT(C19,1)="A",cizi!$A$1:$M$4000,reg!$A$1:$M$4000),4,FALSE())," ",CHAR(10),VLOOKUP(TRIM(MID(C19,FIND(" ",C19)+1,6)),IF(LEFT(C19,1)="A",cizi!$A$1:$M$4000,reg!$A$1:$M$4000),4,FALSE())," "))," ")</f>
        <v>1957</v>
      </c>
      <c r="F19" s="54" t="str">
        <f aca="false">IF(LEN(C19)&gt;0, VLOOKUP(C19,IF(LEFT(C19,1)="A",cizi!$A$1:$M$4000,reg!$A$1:$M$4000),6,FALSE())," ")</f>
        <v>VS</v>
      </c>
      <c r="G19" s="54" t="str">
        <f aca="false">IF(LEN(C19)&gt;0, IF(ISERROR(FIND(" ",C19)), VLOOKUP(C19,IF(LEFT(C19,1)="A",cizi!$A$1:$M$4000,reg!$A$1:$M$4000),8,FALSE()),IF(OR(VLOOKUP(TRIM(LEFT(C19,FIND(" ",C19)-1)),IF(LEFT(C19,1)="A",cizi!$A$1:$M$4000,reg!$A$1:$M$4000),8,FALSE())=" MT",VLOOKUP(TRIM(MID(C19,FIND(" ",C19)+1,6)),IF(LEFT(C19,1)="A",cizi!$A$1:$M$4000,reg!$A$1:$M$4000),8,FALSE())=" MT"), " MT", IF(OR(VLOOKUP(TRIM(LEFT(C19,FIND(" ",C19)-1)),IF(LEFT(C19,1)="A",cizi!$A$1:$M$4000,reg!$A$1:$M$4000),8,FALSE())="",VLOOKUP(TRIM(MID(C19,FIND(" ",C19)+1,6)),IF(LEFT(C19,1)="A",cizi!$A$1:$M$4000,reg!$A$1:$M$4000),8,FALSE())=""), CONCATENATE(VLOOKUP(TRIM(LEFT(C19,FIND(" ",C19)-1)),IF(LEFT(C19,1)="A",cizi!$A$1:$M$4000,reg!$A$1:$M$4000),8,FALSE()), VLOOKUP(TRIM(MID(C19,FIND(" ",C19)+1,6)),IF(LEFT(C19,1)="A",cizi!$A$1:$M$4000,reg!$A$1:$M$4000),8,FALSE())), MIN(VALUE(VLOOKUP(TRIM(LEFT(C19,FIND(" ",C19)-1)),IF(LEFT(C19,1)="A",cizi!$A$1:$M$4000,reg!$A$1:$M$4000),8,FALSE())), VALUE(VLOOKUP(TRIM(MID(C19,FIND(" ",C19)+1,6)),IF(LEFT(C19,1)="A",cizi!$A$1:$M$4000,reg!$A$1:$M$4000),8,FALSE())))))), "9")</f>
        <v>3</v>
      </c>
      <c r="H19" s="53" t="str">
        <f aca="false">IF(LEN(C19)&gt;0, IF(ISERROR(FIND(" ",C19)), VLOOKUP(C19,IF(LEFT(C19,1)="A",cizi!$A$1:$M$4000,reg!$A$1:$M$4000),13,FALSE()),IF(EXACT(VLOOKUP(TRIM(LEFT(C19,FIND(" ",C19)-1)),IF(LEFT(C19,1)="A",cizi!$A$1:$M$4000,reg!$A$1:$M$4000),13,FALSE()), VLOOKUP(TRIM(MID(C19,FIND(" ",C19)+1,6)),IF(LEFT(C19,1)="A",cizi!$A$1:$M$4000,reg!$A$1:$M$4000),13,FALSE())), VLOOKUP(TRIM(LEFT(C19,FIND(" ",C19)-1)),IF(LEFT(C19,1)="A",cizi!$A$1:$M$4000,reg!$A$1:$M$4000),13,FALSE()), CONCATENATE(VLOOKUP(TRIM(LEFT(C19,FIND(" ",C19)-1)),IF(LEFT(C19,1)="A",cizi!$A$1:$M$4000,reg!$A$1:$M$4000),13,FALSE()),CHAR(10),VLOOKUP(TRIM(MID(C19,FIND(" ",C19)+1,6)),IF(LEFT(C19,1)="A",cizi!$A$1:$M$4000,reg!$A$1:$M$4000),13,FALSE()))))," ")</f>
        <v>Rakovník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14.15" hidden="false" customHeight="true" outlineLevel="0" collapsed="false">
      <c r="A20" s="33" t="n">
        <v>18</v>
      </c>
      <c r="B20" s="51" t="n">
        <v>18</v>
      </c>
      <c r="C20" s="52" t="n">
        <v>47048</v>
      </c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JANDÁŠ Roman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1965</v>
      </c>
      <c r="F20" s="54" t="str">
        <f aca="false">IF(LEN(C20)&gt;0, VLOOKUP(C20,IF(LEFT(C20,1)="A",cizi!$A$1:$M$4000,reg!$A$1:$M$4000),6,FALSE())," ")</f>
        <v>V</v>
      </c>
      <c r="G20" s="54" t="str">
        <f aca="false">IF(LEN(C20)&gt;0, IF(ISERROR(FIND(" ",C20)), VLOOKUP(C20,IF(LEFT(C20,1)="A",cizi!$A$1:$M$4000,reg!$A$1:$M$4000),8,FALSE()),IF(OR(VLOOKUP(TRIM(LEFT(C20,FIND(" ",C20)-1)),IF(LEFT(C20,1)="A",cizi!$A$1:$M$4000,reg!$A$1:$M$4000),8,FALSE())=" MT",VLOOKUP(TRIM(MID(C20,FIND(" ",C20)+1,6)),IF(LEFT(C20,1)="A",cizi!$A$1:$M$4000,reg!$A$1:$M$4000),8,FALSE())=" MT"), " MT", IF(OR(VLOOKUP(TRIM(LEFT(C20,FIND(" ",C20)-1)),IF(LEFT(C20,1)="A",cizi!$A$1:$M$4000,reg!$A$1:$M$4000),8,FALSE())="",VLOOKUP(TRIM(MID(C20,FIND(" ",C20)+1,6)),IF(LEFT(C20,1)="A",cizi!$A$1:$M$4000,reg!$A$1:$M$4000),8,FALSE())=""), CONCATENATE(VLOOKUP(TRIM(LEFT(C20,FIND(" ",C20)-1)),IF(LEFT(C20,1)="A",cizi!$A$1:$M$4000,reg!$A$1:$M$4000),8,FALSE()), VLOOKUP(TRIM(MID(C20,FIND(" ",C20)+1,6)),IF(LEFT(C20,1)="A",cizi!$A$1:$M$4000,reg!$A$1:$M$4000),8,FALSE())), MIN(VALUE(VLOOKUP(TRIM(LEFT(C20,FIND(" ",C20)-1)),IF(LEFT(C20,1)="A",cizi!$A$1:$M$4000,reg!$A$1:$M$4000),8,FALSE())), VALUE(VLOOKUP(TRIM(MID(C20,FIND(" ",C20)+1,6)),IF(LEFT(C20,1)="A",cizi!$A$1:$M$4000,reg!$A$1:$M$4000),8,FALSE())))))), "9")</f>
        <v>3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Kadaň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14.15" hidden="false" customHeight="true" outlineLevel="0" collapsed="false">
      <c r="A21" s="33" t="n">
        <v>19</v>
      </c>
      <c r="B21" s="51" t="n">
        <v>19</v>
      </c>
      <c r="C21" s="52" t="n">
        <v>77007</v>
      </c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ŠKRANC Jiří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1965</v>
      </c>
      <c r="F21" s="54" t="str">
        <f aca="false">IF(LEN(C21)&gt;0, VLOOKUP(C21,IF(LEFT(C21,1)="A",cizi!$A$1:$M$4000,reg!$A$1:$M$4000),6,FALSE())," ")</f>
        <v>V</v>
      </c>
      <c r="G21" s="54" t="str">
        <f aca="false">IF(LEN(C21)&gt;0, IF(ISERROR(FIND(" ",C21)), VLOOKUP(C21,IF(LEFT(C21,1)="A",cizi!$A$1:$M$4000,reg!$A$1:$M$4000),8,FALSE()),IF(OR(VLOOKUP(TRIM(LEFT(C21,FIND(" ",C21)-1)),IF(LEFT(C21,1)="A",cizi!$A$1:$M$4000,reg!$A$1:$M$4000),8,FALSE())=" MT",VLOOKUP(TRIM(MID(C21,FIND(" ",C21)+1,6)),IF(LEFT(C21,1)="A",cizi!$A$1:$M$4000,reg!$A$1:$M$4000),8,FALSE())=" MT"), " MT", IF(OR(VLOOKUP(TRIM(LEFT(C21,FIND(" ",C21)-1)),IF(LEFT(C21,1)="A",cizi!$A$1:$M$4000,reg!$A$1:$M$4000),8,FALSE())="",VLOOKUP(TRIM(MID(C21,FIND(" ",C21)+1,6)),IF(LEFT(C21,1)="A",cizi!$A$1:$M$4000,reg!$A$1:$M$4000),8,FALSE())=""), CONCATENATE(VLOOKUP(TRIM(LEFT(C21,FIND(" ",C21)-1)),IF(LEFT(C21,1)="A",cizi!$A$1:$M$4000,reg!$A$1:$M$4000),8,FALSE()), VLOOKUP(TRIM(MID(C21,FIND(" ",C21)+1,6)),IF(LEFT(C21,1)="A",cizi!$A$1:$M$4000,reg!$A$1:$M$4000),8,FALSE())), MIN(VALUE(VLOOKUP(TRIM(LEFT(C21,FIND(" ",C21)-1)),IF(LEFT(C21,1)="A",cizi!$A$1:$M$4000,reg!$A$1:$M$4000),8,FALSE())), VALUE(VLOOKUP(TRIM(MID(C21,FIND(" ",C21)+1,6)),IF(LEFT(C21,1)="A",cizi!$A$1:$M$4000,reg!$A$1:$M$4000),8,FALSE())))))), "9")</f>
        <v>3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Kotva B.</v>
      </c>
      <c r="I21" s="40"/>
      <c r="J21" s="40"/>
      <c r="K21" s="40" t="s">
        <v>3470</v>
      </c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14.15" hidden="false" customHeight="true" outlineLevel="0" collapsed="false">
      <c r="A22" s="33" t="n">
        <v>20</v>
      </c>
      <c r="B22" s="51" t="n">
        <v>20</v>
      </c>
      <c r="C22" s="52" t="n">
        <v>59002</v>
      </c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BURIÁNEK Karel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1965</v>
      </c>
      <c r="F22" s="54" t="str">
        <f aca="false">IF(LEN(C22)&gt;0, VLOOKUP(C22,IF(LEFT(C22,1)="A",cizi!$A$1:$M$4000,reg!$A$1:$M$4000),6,FALSE())," ")</f>
        <v>V</v>
      </c>
      <c r="G22" s="54" t="str">
        <f aca="false">IF(LEN(C22)&gt;0, IF(ISERROR(FIND(" ",C22)), VLOOKUP(C22,IF(LEFT(C22,1)="A",cizi!$A$1:$M$4000,reg!$A$1:$M$4000),8,FALSE()),IF(OR(VLOOKUP(TRIM(LEFT(C22,FIND(" ",C22)-1)),IF(LEFT(C22,1)="A",cizi!$A$1:$M$4000,reg!$A$1:$M$4000),8,FALSE())=" MT",VLOOKUP(TRIM(MID(C22,FIND(" ",C22)+1,6)),IF(LEFT(C22,1)="A",cizi!$A$1:$M$4000,reg!$A$1:$M$4000),8,FALSE())=" MT"), " MT", IF(OR(VLOOKUP(TRIM(LEFT(C22,FIND(" ",C22)-1)),IF(LEFT(C22,1)="A",cizi!$A$1:$M$4000,reg!$A$1:$M$4000),8,FALSE())="",VLOOKUP(TRIM(MID(C22,FIND(" ",C22)+1,6)),IF(LEFT(C22,1)="A",cizi!$A$1:$M$4000,reg!$A$1:$M$4000),8,FALSE())=""), CONCATENATE(VLOOKUP(TRIM(LEFT(C22,FIND(" ",C22)-1)),IF(LEFT(C22,1)="A",cizi!$A$1:$M$4000,reg!$A$1:$M$4000),8,FALSE()), VLOOKUP(TRIM(MID(C22,FIND(" ",C22)+1,6)),IF(LEFT(C22,1)="A",cizi!$A$1:$M$4000,reg!$A$1:$M$4000),8,FALSE())), MIN(VALUE(VLOOKUP(TRIM(LEFT(C22,FIND(" ",C22)-1)),IF(LEFT(C22,1)="A",cizi!$A$1:$M$4000,reg!$A$1:$M$4000),8,FALSE())), VALUE(VLOOKUP(TRIM(MID(C22,FIND(" ",C22)+1,6)),IF(LEFT(C22,1)="A",cizi!$A$1:$M$4000,reg!$A$1:$M$4000),8,FALSE())))))), "9")</f>
        <v>3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Semily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14.15" hidden="false" customHeight="true" outlineLevel="0" collapsed="false">
      <c r="A23" s="33" t="n">
        <v>21</v>
      </c>
      <c r="B23" s="51" t="n">
        <v>21</v>
      </c>
      <c r="C23" s="52" t="n">
        <v>88003</v>
      </c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ŠERÝ Michal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1971</v>
      </c>
      <c r="F23" s="54" t="str">
        <f aca="false">IF(LEN(C23)&gt;0, VLOOKUP(C23,IF(LEFT(C23,1)="A",cizi!$A$1:$M$4000,reg!$A$1:$M$4000),6,FALSE())," ")</f>
        <v>VM</v>
      </c>
      <c r="G23" s="54" t="str">
        <f aca="false">IF(LEN(C23)&gt;0, IF(ISERROR(FIND(" ",C23)), VLOOKUP(C23,IF(LEFT(C23,1)="A",cizi!$A$1:$M$4000,reg!$A$1:$M$4000),8,FALSE()),IF(OR(VLOOKUP(TRIM(LEFT(C23,FIND(" ",C23)-1)),IF(LEFT(C23,1)="A",cizi!$A$1:$M$4000,reg!$A$1:$M$4000),8,FALSE())=" MT",VLOOKUP(TRIM(MID(C23,FIND(" ",C23)+1,6)),IF(LEFT(C23,1)="A",cizi!$A$1:$M$4000,reg!$A$1:$M$4000),8,FALSE())=" MT"), " MT", IF(OR(VLOOKUP(TRIM(LEFT(C23,FIND(" ",C23)-1)),IF(LEFT(C23,1)="A",cizi!$A$1:$M$4000,reg!$A$1:$M$4000),8,FALSE())="",VLOOKUP(TRIM(MID(C23,FIND(" ",C23)+1,6)),IF(LEFT(C23,1)="A",cizi!$A$1:$M$4000,reg!$A$1:$M$4000),8,FALSE())=""), CONCATENATE(VLOOKUP(TRIM(LEFT(C23,FIND(" ",C23)-1)),IF(LEFT(C23,1)="A",cizi!$A$1:$M$4000,reg!$A$1:$M$4000),8,FALSE()), VLOOKUP(TRIM(MID(C23,FIND(" ",C23)+1,6)),IF(LEFT(C23,1)="A",cizi!$A$1:$M$4000,reg!$A$1:$M$4000),8,FALSE())), MIN(VALUE(VLOOKUP(TRIM(LEFT(C23,FIND(" ",C23)-1)),IF(LEFT(C23,1)="A",cizi!$A$1:$M$4000,reg!$A$1:$M$4000),8,FALSE())), VALUE(VLOOKUP(TRIM(MID(C23,FIND(" ",C23)+1,6)),IF(LEFT(C23,1)="A",cizi!$A$1:$M$4000,reg!$A$1:$M$4000),8,FALSE())))))), "9")</f>
        <v>3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Rožátov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14.15" hidden="false" customHeight="true" outlineLevel="0" collapsed="false">
      <c r="A24" s="33" t="n">
        <v>22</v>
      </c>
      <c r="B24" s="51" t="n">
        <v>22</v>
      </c>
      <c r="C24" s="52" t="n">
        <v>14054</v>
      </c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MACHUTA Zdeněk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1964</v>
      </c>
      <c r="F24" s="54" t="str">
        <f aca="false">IF(LEN(C24)&gt;0, VLOOKUP(C24,IF(LEFT(C24,1)="A",cizi!$A$1:$M$4000,reg!$A$1:$M$4000),6,FALSE())," ")</f>
        <v>V</v>
      </c>
      <c r="G24" s="54" t="str">
        <f aca="false">IF(LEN(C24)&gt;0, IF(ISERROR(FIND(" ",C24)), VLOOKUP(C24,IF(LEFT(C24,1)="A",cizi!$A$1:$M$4000,reg!$A$1:$M$4000),8,FALSE()),IF(OR(VLOOKUP(TRIM(LEFT(C24,FIND(" ",C24)-1)),IF(LEFT(C24,1)="A",cizi!$A$1:$M$4000,reg!$A$1:$M$4000),8,FALSE())=" MT",VLOOKUP(TRIM(MID(C24,FIND(" ",C24)+1,6)),IF(LEFT(C24,1)="A",cizi!$A$1:$M$4000,reg!$A$1:$M$4000),8,FALSE())=" MT"), " MT", IF(OR(VLOOKUP(TRIM(LEFT(C24,FIND(" ",C24)-1)),IF(LEFT(C24,1)="A",cizi!$A$1:$M$4000,reg!$A$1:$M$4000),8,FALSE())="",VLOOKUP(TRIM(MID(C24,FIND(" ",C24)+1,6)),IF(LEFT(C24,1)="A",cizi!$A$1:$M$4000,reg!$A$1:$M$4000),8,FALSE())=""), CONCATENATE(VLOOKUP(TRIM(LEFT(C24,FIND(" ",C24)-1)),IF(LEFT(C24,1)="A",cizi!$A$1:$M$4000,reg!$A$1:$M$4000),8,FALSE()), VLOOKUP(TRIM(MID(C24,FIND(" ",C24)+1,6)),IF(LEFT(C24,1)="A",cizi!$A$1:$M$4000,reg!$A$1:$M$4000),8,FALSE())), MIN(VALUE(VLOOKUP(TRIM(LEFT(C24,FIND(" ",C24)-1)),IF(LEFT(C24,1)="A",cizi!$A$1:$M$4000,reg!$A$1:$M$4000),8,FALSE())), VALUE(VLOOKUP(TRIM(MID(C24,FIND(" ",C24)+1,6)),IF(LEFT(C24,1)="A",cizi!$A$1:$M$4000,reg!$A$1:$M$4000),8,FALSE())))))), "9")</f>
        <v>3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Kralupy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14.15" hidden="false" customHeight="true" outlineLevel="0" collapsed="false">
      <c r="A25" s="33" t="n">
        <v>23</v>
      </c>
      <c r="B25" s="51" t="n">
        <v>23</v>
      </c>
      <c r="C25" s="52" t="n">
        <v>60038</v>
      </c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MÍL Pavel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1967</v>
      </c>
      <c r="F25" s="54" t="str">
        <f aca="false">IF(LEN(C25)&gt;0, VLOOKUP(C25,IF(LEFT(C25,1)="A",cizi!$A$1:$M$4000,reg!$A$1:$M$4000),6,FALSE())," ")</f>
        <v>V</v>
      </c>
      <c r="G25" s="54" t="str">
        <f aca="false">IF(LEN(C25)&gt;0, IF(ISERROR(FIND(" ",C25)), VLOOKUP(C25,IF(LEFT(C25,1)="A",cizi!$A$1:$M$4000,reg!$A$1:$M$4000),8,FALSE()),IF(OR(VLOOKUP(TRIM(LEFT(C25,FIND(" ",C25)-1)),IF(LEFT(C25,1)="A",cizi!$A$1:$M$4000,reg!$A$1:$M$4000),8,FALSE())=" MT",VLOOKUP(TRIM(MID(C25,FIND(" ",C25)+1,6)),IF(LEFT(C25,1)="A",cizi!$A$1:$M$4000,reg!$A$1:$M$4000),8,FALSE())=" MT"), " MT", IF(OR(VLOOKUP(TRIM(LEFT(C25,FIND(" ",C25)-1)),IF(LEFT(C25,1)="A",cizi!$A$1:$M$4000,reg!$A$1:$M$4000),8,FALSE())="",VLOOKUP(TRIM(MID(C25,FIND(" ",C25)+1,6)),IF(LEFT(C25,1)="A",cizi!$A$1:$M$4000,reg!$A$1:$M$4000),8,FALSE())=""), CONCATENATE(VLOOKUP(TRIM(LEFT(C25,FIND(" ",C25)-1)),IF(LEFT(C25,1)="A",cizi!$A$1:$M$4000,reg!$A$1:$M$4000),8,FALSE()), VLOOKUP(TRIM(MID(C25,FIND(" ",C25)+1,6)),IF(LEFT(C25,1)="A",cizi!$A$1:$M$4000,reg!$A$1:$M$4000),8,FALSE())), MIN(VALUE(VLOOKUP(TRIM(LEFT(C25,FIND(" ",C25)-1)),IF(LEFT(C25,1)="A",cizi!$A$1:$M$4000,reg!$A$1:$M$4000),8,FALSE())), VALUE(VLOOKUP(TRIM(MID(C25,FIND(" ",C25)+1,6)),IF(LEFT(C25,1)="A",cizi!$A$1:$M$4000,reg!$A$1:$M$4000),8,FALSE())))))), "9")</f>
        <v>3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Trutnov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14.15" hidden="false" customHeight="true" outlineLevel="0" collapsed="false">
      <c r="A26" s="33" t="n">
        <v>25</v>
      </c>
      <c r="B26" s="51" t="n">
        <v>25</v>
      </c>
      <c r="C26" s="52" t="n">
        <v>53011</v>
      </c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NEDVÍDEK František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1944</v>
      </c>
      <c r="F26" s="54" t="str">
        <f aca="false">IF(LEN(C26)&gt;0, VLOOKUP(C26,IF(LEFT(C26,1)="A",cizi!$A$1:$M$4000,reg!$A$1:$M$4000),6,FALSE())," ")</f>
        <v>VS</v>
      </c>
      <c r="G26" s="54" t="str">
        <f aca="false">IF(LEN(C26)&gt;0, IF(ISERROR(FIND(" ",C26)), VLOOKUP(C26,IF(LEFT(C26,1)="A",cizi!$A$1:$M$4000,reg!$A$1:$M$4000),8,FALSE()),IF(OR(VLOOKUP(TRIM(LEFT(C26,FIND(" ",C26)-1)),IF(LEFT(C26,1)="A",cizi!$A$1:$M$4000,reg!$A$1:$M$4000),8,FALSE())=" MT",VLOOKUP(TRIM(MID(C26,FIND(" ",C26)+1,6)),IF(LEFT(C26,1)="A",cizi!$A$1:$M$4000,reg!$A$1:$M$4000),8,FALSE())=" MT"), " MT", IF(OR(VLOOKUP(TRIM(LEFT(C26,FIND(" ",C26)-1)),IF(LEFT(C26,1)="A",cizi!$A$1:$M$4000,reg!$A$1:$M$4000),8,FALSE())="",VLOOKUP(TRIM(MID(C26,FIND(" ",C26)+1,6)),IF(LEFT(C26,1)="A",cizi!$A$1:$M$4000,reg!$A$1:$M$4000),8,FALSE())=""), CONCATENATE(VLOOKUP(TRIM(LEFT(C26,FIND(" ",C26)-1)),IF(LEFT(C26,1)="A",cizi!$A$1:$M$4000,reg!$A$1:$M$4000),8,FALSE()), VLOOKUP(TRIM(MID(C26,FIND(" ",C26)+1,6)),IF(LEFT(C26,1)="A",cizi!$A$1:$M$4000,reg!$A$1:$M$4000),8,FALSE())), MIN(VALUE(VLOOKUP(TRIM(LEFT(C26,FIND(" ",C26)-1)),IF(LEFT(C26,1)="A",cizi!$A$1:$M$4000,reg!$A$1:$M$4000),8,FALSE())), VALUE(VLOOKUP(TRIM(MID(C26,FIND(" ",C26)+1,6)),IF(LEFT(C26,1)="A",cizi!$A$1:$M$4000,reg!$A$1:$M$4000),8,FALSE())))))), "9")</f>
        <v>3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Dv.Král.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14.15" hidden="false" customHeight="true" outlineLevel="0" collapsed="false">
      <c r="A27" s="33" t="n">
        <v>26</v>
      </c>
      <c r="B27" s="51" t="n">
        <v>26</v>
      </c>
      <c r="C27" s="52" t="n">
        <v>77008</v>
      </c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ŠKRANC Antonín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1996</v>
      </c>
      <c r="F27" s="54" t="str">
        <f aca="false">IF(LEN(C27)&gt;0, VLOOKUP(C27,IF(LEFT(C27,1)="A",cizi!$A$1:$M$4000,reg!$A$1:$M$4000),6,FALSE())," ")</f>
        <v>DS</v>
      </c>
      <c r="G27" s="54" t="str">
        <f aca="false">IF(LEN(C27)&gt;0, IF(ISERROR(FIND(" ",C27)), VLOOKUP(C27,IF(LEFT(C27,1)="A",cizi!$A$1:$M$4000,reg!$A$1:$M$4000),8,FALSE()),IF(OR(VLOOKUP(TRIM(LEFT(C27,FIND(" ",C27)-1)),IF(LEFT(C27,1)="A",cizi!$A$1:$M$4000,reg!$A$1:$M$4000),8,FALSE())=" MT",VLOOKUP(TRIM(MID(C27,FIND(" ",C27)+1,6)),IF(LEFT(C27,1)="A",cizi!$A$1:$M$4000,reg!$A$1:$M$4000),8,FALSE())=" MT"), " MT", IF(OR(VLOOKUP(TRIM(LEFT(C27,FIND(" ",C27)-1)),IF(LEFT(C27,1)="A",cizi!$A$1:$M$4000,reg!$A$1:$M$4000),8,FALSE())="",VLOOKUP(TRIM(MID(C27,FIND(" ",C27)+1,6)),IF(LEFT(C27,1)="A",cizi!$A$1:$M$4000,reg!$A$1:$M$4000),8,FALSE())=""), CONCATENATE(VLOOKUP(TRIM(LEFT(C27,FIND(" ",C27)-1)),IF(LEFT(C27,1)="A",cizi!$A$1:$M$4000,reg!$A$1:$M$4000),8,FALSE()), VLOOKUP(TRIM(MID(C27,FIND(" ",C27)+1,6)),IF(LEFT(C27,1)="A",cizi!$A$1:$M$4000,reg!$A$1:$M$4000),8,FALSE())), MIN(VALUE(VLOOKUP(TRIM(LEFT(C27,FIND(" ",C27)-1)),IF(LEFT(C27,1)="A",cizi!$A$1:$M$4000,reg!$A$1:$M$4000),8,FALSE())), VALUE(VLOOKUP(TRIM(MID(C27,FIND(" ",C27)+1,6)),IF(LEFT(C27,1)="A",cizi!$A$1:$M$4000,reg!$A$1:$M$4000),8,FALSE())))))), "9")</f>
        <v>3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Kotva B.</v>
      </c>
      <c r="I27" s="40"/>
      <c r="J27" s="40"/>
      <c r="K27" s="40" t="s">
        <v>3470</v>
      </c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14.15" hidden="false" customHeight="true" outlineLevel="0" collapsed="false">
      <c r="A28" s="33" t="n">
        <v>27</v>
      </c>
      <c r="B28" s="51" t="n">
        <v>27</v>
      </c>
      <c r="C28" s="52" t="n">
        <v>129014</v>
      </c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WALTER Jakub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1998</v>
      </c>
      <c r="F28" s="54" t="str">
        <f aca="false">IF(LEN(C28)&gt;0, VLOOKUP(C28,IF(LEFT(C28,1)="A",cizi!$A$1:$M$4000,reg!$A$1:$M$4000),6,FALSE())," ")</f>
        <v>DM</v>
      </c>
      <c r="G28" s="54" t="str">
        <f aca="false">IF(LEN(C28)&gt;0, IF(ISERROR(FIND(" ",C28)), VLOOKUP(C28,IF(LEFT(C28,1)="A",cizi!$A$1:$M$4000,reg!$A$1:$M$4000),8,FALSE()),IF(OR(VLOOKUP(TRIM(LEFT(C28,FIND(" ",C28)-1)),IF(LEFT(C28,1)="A",cizi!$A$1:$M$4000,reg!$A$1:$M$4000),8,FALSE())=" MT",VLOOKUP(TRIM(MID(C28,FIND(" ",C28)+1,6)),IF(LEFT(C28,1)="A",cizi!$A$1:$M$4000,reg!$A$1:$M$4000),8,FALSE())=" MT"), " MT", IF(OR(VLOOKUP(TRIM(LEFT(C28,FIND(" ",C28)-1)),IF(LEFT(C28,1)="A",cizi!$A$1:$M$4000,reg!$A$1:$M$4000),8,FALSE())="",VLOOKUP(TRIM(MID(C28,FIND(" ",C28)+1,6)),IF(LEFT(C28,1)="A",cizi!$A$1:$M$4000,reg!$A$1:$M$4000),8,FALSE())=""), CONCATENATE(VLOOKUP(TRIM(LEFT(C28,FIND(" ",C28)-1)),IF(LEFT(C28,1)="A",cizi!$A$1:$M$4000,reg!$A$1:$M$4000),8,FALSE()), VLOOKUP(TRIM(MID(C28,FIND(" ",C28)+1,6)),IF(LEFT(C28,1)="A",cizi!$A$1:$M$4000,reg!$A$1:$M$4000),8,FALSE())), MIN(VALUE(VLOOKUP(TRIM(LEFT(C28,FIND(" ",C28)-1)),IF(LEFT(C28,1)="A",cizi!$A$1:$M$4000,reg!$A$1:$M$4000),8,FALSE())), VALUE(VLOOKUP(TRIM(MID(C28,FIND(" ",C28)+1,6)),IF(LEFT(C28,1)="A",cizi!$A$1:$M$4000,reg!$A$1:$M$4000),8,FALSE())))))), "9")</f>
        <v>3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Šumperk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14.15" hidden="false" customHeight="true" outlineLevel="0" collapsed="false">
      <c r="A29" s="33" t="n">
        <v>28</v>
      </c>
      <c r="B29" s="51" t="n">
        <v>28</v>
      </c>
      <c r="C29" s="52" t="n">
        <v>61003</v>
      </c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BOHATÝ Karel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2001</v>
      </c>
      <c r="F29" s="54" t="str">
        <f aca="false">IF(LEN(C29)&gt;0, VLOOKUP(C29,IF(LEFT(C29,1)="A",cizi!$A$1:$M$4000,reg!$A$1:$M$4000),6,FALSE())," ")</f>
        <v>ZS</v>
      </c>
      <c r="G29" s="54" t="str">
        <f aca="false">IF(LEN(C29)&gt;0, IF(ISERROR(FIND(" ",C29)), VLOOKUP(C29,IF(LEFT(C29,1)="A",cizi!$A$1:$M$4000,reg!$A$1:$M$4000),8,FALSE()),IF(OR(VLOOKUP(TRIM(LEFT(C29,FIND(" ",C29)-1)),IF(LEFT(C29,1)="A",cizi!$A$1:$M$4000,reg!$A$1:$M$4000),8,FALSE())=" MT",VLOOKUP(TRIM(MID(C29,FIND(" ",C29)+1,6)),IF(LEFT(C29,1)="A",cizi!$A$1:$M$4000,reg!$A$1:$M$4000),8,FALSE())=" MT"), " MT", IF(OR(VLOOKUP(TRIM(LEFT(C29,FIND(" ",C29)-1)),IF(LEFT(C29,1)="A",cizi!$A$1:$M$4000,reg!$A$1:$M$4000),8,FALSE())="",VLOOKUP(TRIM(MID(C29,FIND(" ",C29)+1,6)),IF(LEFT(C29,1)="A",cizi!$A$1:$M$4000,reg!$A$1:$M$4000),8,FALSE())=""), CONCATENATE(VLOOKUP(TRIM(LEFT(C29,FIND(" ",C29)-1)),IF(LEFT(C29,1)="A",cizi!$A$1:$M$4000,reg!$A$1:$M$4000),8,FALSE()), VLOOKUP(TRIM(MID(C29,FIND(" ",C29)+1,6)),IF(LEFT(C29,1)="A",cizi!$A$1:$M$4000,reg!$A$1:$M$4000),8,FALSE())), MIN(VALUE(VLOOKUP(TRIM(LEFT(C29,FIND(" ",C29)-1)),IF(LEFT(C29,1)="A",cizi!$A$1:$M$4000,reg!$A$1:$M$4000),8,FALSE())), VALUE(VLOOKUP(TRIM(MID(C29,FIND(" ",C29)+1,6)),IF(LEFT(C29,1)="A",cizi!$A$1:$M$4000,reg!$A$1:$M$4000),8,FALSE())))))), "9")</f>
        <v>3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Třebech.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14.15" hidden="false" customHeight="true" outlineLevel="0" collapsed="false">
      <c r="A30" s="33" t="n">
        <v>29</v>
      </c>
      <c r="B30" s="51" t="n">
        <v>29</v>
      </c>
      <c r="C30" s="52" t="n">
        <v>9084</v>
      </c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PŘÍHODA Lukáš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2001</v>
      </c>
      <c r="F30" s="54" t="str">
        <f aca="false">IF(LEN(C30)&gt;0, VLOOKUP(C30,IF(LEFT(C30,1)="A",cizi!$A$1:$M$4000,reg!$A$1:$M$4000),6,FALSE())," ")</f>
        <v>ZS</v>
      </c>
      <c r="G30" s="54" t="str">
        <f aca="false">IF(LEN(C30)&gt;0, IF(ISERROR(FIND(" ",C30)), VLOOKUP(C30,IF(LEFT(C30,1)="A",cizi!$A$1:$M$4000,reg!$A$1:$M$4000),8,FALSE()),IF(OR(VLOOKUP(TRIM(LEFT(C30,FIND(" ",C30)-1)),IF(LEFT(C30,1)="A",cizi!$A$1:$M$4000,reg!$A$1:$M$4000),8,FALSE())=" MT",VLOOKUP(TRIM(MID(C30,FIND(" ",C30)+1,6)),IF(LEFT(C30,1)="A",cizi!$A$1:$M$4000,reg!$A$1:$M$4000),8,FALSE())=" MT"), " MT", IF(OR(VLOOKUP(TRIM(LEFT(C30,FIND(" ",C30)-1)),IF(LEFT(C30,1)="A",cizi!$A$1:$M$4000,reg!$A$1:$M$4000),8,FALSE())="",VLOOKUP(TRIM(MID(C30,FIND(" ",C30)+1,6)),IF(LEFT(C30,1)="A",cizi!$A$1:$M$4000,reg!$A$1:$M$4000),8,FALSE())=""), CONCATENATE(VLOOKUP(TRIM(LEFT(C30,FIND(" ",C30)-1)),IF(LEFT(C30,1)="A",cizi!$A$1:$M$4000,reg!$A$1:$M$4000),8,FALSE()), VLOOKUP(TRIM(MID(C30,FIND(" ",C30)+1,6)),IF(LEFT(C30,1)="A",cizi!$A$1:$M$4000,reg!$A$1:$M$4000),8,FALSE())), MIN(VALUE(VLOOKUP(TRIM(LEFT(C30,FIND(" ",C30)-1)),IF(LEFT(C30,1)="A",cizi!$A$1:$M$4000,reg!$A$1:$M$4000),8,FALSE())), VALUE(VLOOKUP(TRIM(MID(C30,FIND(" ",C30)+1,6)),IF(LEFT(C30,1)="A",cizi!$A$1:$M$4000,reg!$A$1:$M$4000),8,FALSE())))))), "9")</f>
        <v>3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USK Pha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14.15" hidden="false" customHeight="true" outlineLevel="0" collapsed="false">
      <c r="A31" s="33" t="n">
        <v>30</v>
      </c>
      <c r="B31" s="51" t="n">
        <v>30</v>
      </c>
      <c r="C31" s="52" t="n">
        <v>9117</v>
      </c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ŘÍHA Matyáš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2003</v>
      </c>
      <c r="F31" s="54" t="str">
        <f aca="false">IF(LEN(C31)&gt;0, VLOOKUP(C31,IF(LEFT(C31,1)="A",cizi!$A$1:$M$4000,reg!$A$1:$M$4000),6,FALSE())," ")</f>
        <v>ZM</v>
      </c>
      <c r="G31" s="54" t="str">
        <f aca="false">IF(LEN(C31)&gt;0, IF(ISERROR(FIND(" ",C31)), VLOOKUP(C31,IF(LEFT(C31,1)="A",cizi!$A$1:$M$4000,reg!$A$1:$M$4000),8,FALSE()),IF(OR(VLOOKUP(TRIM(LEFT(C31,FIND(" ",C31)-1)),IF(LEFT(C31,1)="A",cizi!$A$1:$M$4000,reg!$A$1:$M$4000),8,FALSE())=" MT",VLOOKUP(TRIM(MID(C31,FIND(" ",C31)+1,6)),IF(LEFT(C31,1)="A",cizi!$A$1:$M$4000,reg!$A$1:$M$4000),8,FALSE())=" MT"), " MT", IF(OR(VLOOKUP(TRIM(LEFT(C31,FIND(" ",C31)-1)),IF(LEFT(C31,1)="A",cizi!$A$1:$M$4000,reg!$A$1:$M$4000),8,FALSE())="",VLOOKUP(TRIM(MID(C31,FIND(" ",C31)+1,6)),IF(LEFT(C31,1)="A",cizi!$A$1:$M$4000,reg!$A$1:$M$4000),8,FALSE())=""), CONCATENATE(VLOOKUP(TRIM(LEFT(C31,FIND(" ",C31)-1)),IF(LEFT(C31,1)="A",cizi!$A$1:$M$4000,reg!$A$1:$M$4000),8,FALSE()), VLOOKUP(TRIM(MID(C31,FIND(" ",C31)+1,6)),IF(LEFT(C31,1)="A",cizi!$A$1:$M$4000,reg!$A$1:$M$4000),8,FALSE())), MIN(VALUE(VLOOKUP(TRIM(LEFT(C31,FIND(" ",C31)-1)),IF(LEFT(C31,1)="A",cizi!$A$1:$M$4000,reg!$A$1:$M$4000),8,FALSE())), VALUE(VLOOKUP(TRIM(MID(C31,FIND(" ",C31)+1,6)),IF(LEFT(C31,1)="A",cizi!$A$1:$M$4000,reg!$A$1:$M$4000),8,FALSE())))))), "9")</f>
        <v>3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USK Pha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14.15" hidden="false" customHeight="true" outlineLevel="0" collapsed="false">
      <c r="A32" s="33" t="n">
        <v>31</v>
      </c>
      <c r="B32" s="51" t="n">
        <v>31</v>
      </c>
      <c r="C32" s="52" t="n">
        <v>9114</v>
      </c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KRÁL Adam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2003</v>
      </c>
      <c r="F32" s="54" t="str">
        <f aca="false">IF(LEN(C32)&gt;0, VLOOKUP(C32,IF(LEFT(C32,1)="A",cizi!$A$1:$M$4000,reg!$A$1:$M$4000),6,FALSE())," ")</f>
        <v>ZM</v>
      </c>
      <c r="G32" s="54" t="str">
        <f aca="false">IF(LEN(C32)&gt;0, IF(ISERROR(FIND(" ",C32)), VLOOKUP(C32,IF(LEFT(C32,1)="A",cizi!$A$1:$M$4000,reg!$A$1:$M$4000),8,FALSE()),IF(OR(VLOOKUP(TRIM(LEFT(C32,FIND(" ",C32)-1)),IF(LEFT(C32,1)="A",cizi!$A$1:$M$4000,reg!$A$1:$M$4000),8,FALSE())=" MT",VLOOKUP(TRIM(MID(C32,FIND(" ",C32)+1,6)),IF(LEFT(C32,1)="A",cizi!$A$1:$M$4000,reg!$A$1:$M$4000),8,FALSE())=" MT"), " MT", IF(OR(VLOOKUP(TRIM(LEFT(C32,FIND(" ",C32)-1)),IF(LEFT(C32,1)="A",cizi!$A$1:$M$4000,reg!$A$1:$M$4000),8,FALSE())="",VLOOKUP(TRIM(MID(C32,FIND(" ",C32)+1,6)),IF(LEFT(C32,1)="A",cizi!$A$1:$M$4000,reg!$A$1:$M$4000),8,FALSE())=""), CONCATENATE(VLOOKUP(TRIM(LEFT(C32,FIND(" ",C32)-1)),IF(LEFT(C32,1)="A",cizi!$A$1:$M$4000,reg!$A$1:$M$4000),8,FALSE()), VLOOKUP(TRIM(MID(C32,FIND(" ",C32)+1,6)),IF(LEFT(C32,1)="A",cizi!$A$1:$M$4000,reg!$A$1:$M$4000),8,FALSE())), MIN(VALUE(VLOOKUP(TRIM(LEFT(C32,FIND(" ",C32)-1)),IF(LEFT(C32,1)="A",cizi!$A$1:$M$4000,reg!$A$1:$M$4000),8,FALSE())), VALUE(VLOOKUP(TRIM(MID(C32,FIND(" ",C32)+1,6)),IF(LEFT(C32,1)="A",cizi!$A$1:$M$4000,reg!$A$1:$M$4000),8,FALSE())))))), "9")</f>
        <v>3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USK Pha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14.15" hidden="false" customHeight="true" outlineLevel="0" collapsed="false">
      <c r="A33" s="33" t="n">
        <v>32</v>
      </c>
      <c r="B33" s="51" t="n">
        <v>32</v>
      </c>
      <c r="C33" s="52" t="n">
        <v>14039</v>
      </c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KREJČÍ Antonín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1955</v>
      </c>
      <c r="F33" s="54" t="str">
        <f aca="false">IF(LEN(C33)&gt;0, VLOOKUP(C33,IF(LEFT(C33,1)="A",cizi!$A$1:$M$4000,reg!$A$1:$M$4000),6,FALSE())," ")</f>
        <v>VS</v>
      </c>
      <c r="G33" s="54" t="n">
        <f aca="false">IF(LEN(C33)&gt;0, IF(ISERROR(FIND(" ",C33)), VLOOKUP(C33,IF(LEFT(C33,1)="A",cizi!$A$1:$M$4000,reg!$A$1:$M$4000),8,FALSE()),IF(OR(VLOOKUP(TRIM(LEFT(C33,FIND(" ",C33)-1)),IF(LEFT(C33,1)="A",cizi!$A$1:$M$4000,reg!$A$1:$M$4000),8,FALSE())=" MT",VLOOKUP(TRIM(MID(C33,FIND(" ",C33)+1,6)),IF(LEFT(C33,1)="A",cizi!$A$1:$M$4000,reg!$A$1:$M$4000),8,FALSE())=" MT"), " MT", IF(OR(VLOOKUP(TRIM(LEFT(C33,FIND(" ",C33)-1)),IF(LEFT(C33,1)="A",cizi!$A$1:$M$4000,reg!$A$1:$M$4000),8,FALSE())="",VLOOKUP(TRIM(MID(C33,FIND(" ",C33)+1,6)),IF(LEFT(C33,1)="A",cizi!$A$1:$M$4000,reg!$A$1:$M$4000),8,FALSE())=""), CONCATENATE(VLOOKUP(TRIM(LEFT(C33,FIND(" ",C33)-1)),IF(LEFT(C33,1)="A",cizi!$A$1:$M$4000,reg!$A$1:$M$4000),8,FALSE()), VLOOKUP(TRIM(MID(C33,FIND(" ",C33)+1,6)),IF(LEFT(C33,1)="A",cizi!$A$1:$M$4000,reg!$A$1:$M$4000),8,FALSE())), MIN(VALUE(VLOOKUP(TRIM(LEFT(C33,FIND(" ",C33)-1)),IF(LEFT(C33,1)="A",cizi!$A$1:$M$4000,reg!$A$1:$M$4000),8,FALSE())), VALUE(VLOOKUP(TRIM(MID(C33,FIND(" ",C33)+1,6)),IF(LEFT(C33,1)="A",cizi!$A$1:$M$4000,reg!$A$1:$M$4000),8,FALSE())))))), "9")</f>
        <v>0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Kralupy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14.15" hidden="false" customHeight="true" outlineLevel="0" collapsed="false">
      <c r="A34" s="33" t="n">
        <v>33</v>
      </c>
      <c r="B34" s="51" t="n">
        <v>33</v>
      </c>
      <c r="C34" s="52" t="n">
        <v>45013</v>
      </c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LADÝŘ Karel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1972</v>
      </c>
      <c r="F34" s="54" t="str">
        <f aca="false">IF(LEN(C34)&gt;0, VLOOKUP(C34,IF(LEFT(C34,1)="A",cizi!$A$1:$M$4000,reg!$A$1:$M$4000),6,FALSE())," ")</f>
        <v>VM</v>
      </c>
      <c r="G34" s="54" t="n">
        <f aca="false">IF(LEN(C34)&gt;0, IF(ISERROR(FIND(" ",C34)), VLOOKUP(C34,IF(LEFT(C34,1)="A",cizi!$A$1:$M$4000,reg!$A$1:$M$4000),8,FALSE()),IF(OR(VLOOKUP(TRIM(LEFT(C34,FIND(" ",C34)-1)),IF(LEFT(C34,1)="A",cizi!$A$1:$M$4000,reg!$A$1:$M$4000),8,FALSE())=" MT",VLOOKUP(TRIM(MID(C34,FIND(" ",C34)+1,6)),IF(LEFT(C34,1)="A",cizi!$A$1:$M$4000,reg!$A$1:$M$4000),8,FALSE())=" MT"), " MT", IF(OR(VLOOKUP(TRIM(LEFT(C34,FIND(" ",C34)-1)),IF(LEFT(C34,1)="A",cizi!$A$1:$M$4000,reg!$A$1:$M$4000),8,FALSE())="",VLOOKUP(TRIM(MID(C34,FIND(" ",C34)+1,6)),IF(LEFT(C34,1)="A",cizi!$A$1:$M$4000,reg!$A$1:$M$4000),8,FALSE())=""), CONCATENATE(VLOOKUP(TRIM(LEFT(C34,FIND(" ",C34)-1)),IF(LEFT(C34,1)="A",cizi!$A$1:$M$4000,reg!$A$1:$M$4000),8,FALSE()), VLOOKUP(TRIM(MID(C34,FIND(" ",C34)+1,6)),IF(LEFT(C34,1)="A",cizi!$A$1:$M$4000,reg!$A$1:$M$4000),8,FALSE())), MIN(VALUE(VLOOKUP(TRIM(LEFT(C34,FIND(" ",C34)-1)),IF(LEFT(C34,1)="A",cizi!$A$1:$M$4000,reg!$A$1:$M$4000),8,FALSE())), VALUE(VLOOKUP(TRIM(MID(C34,FIND(" ",C34)+1,6)),IF(LEFT(C34,1)="A",cizi!$A$1:$M$4000,reg!$A$1:$M$4000),8,FALSE())))))), "9")</f>
        <v>0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KVS HK</v>
      </c>
      <c r="I34" s="40"/>
      <c r="J34" s="40"/>
      <c r="K34" s="40" t="s">
        <v>3470</v>
      </c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14.15" hidden="false" customHeight="true" outlineLevel="0" collapsed="false">
      <c r="A35" s="33" t="n">
        <v>34</v>
      </c>
      <c r="B35" s="51" t="n">
        <v>34</v>
      </c>
      <c r="C35" s="52" t="n">
        <v>77003</v>
      </c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KLIMUŠKIN Pavel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1964</v>
      </c>
      <c r="F35" s="54" t="str">
        <f aca="false">IF(LEN(C35)&gt;0, VLOOKUP(C35,IF(LEFT(C35,1)="A",cizi!$A$1:$M$4000,reg!$A$1:$M$4000),6,FALSE())," ")</f>
        <v>V</v>
      </c>
      <c r="G35" s="54" t="n">
        <f aca="false">IF(LEN(C35)&gt;0, IF(ISERROR(FIND(" ",C35)), VLOOKUP(C35,IF(LEFT(C35,1)="A",cizi!$A$1:$M$4000,reg!$A$1:$M$4000),8,FALSE()),IF(OR(VLOOKUP(TRIM(LEFT(C35,FIND(" ",C35)-1)),IF(LEFT(C35,1)="A",cizi!$A$1:$M$4000,reg!$A$1:$M$4000),8,FALSE())=" MT",VLOOKUP(TRIM(MID(C35,FIND(" ",C35)+1,6)),IF(LEFT(C35,1)="A",cizi!$A$1:$M$4000,reg!$A$1:$M$4000),8,FALSE())=" MT"), " MT", IF(OR(VLOOKUP(TRIM(LEFT(C35,FIND(" ",C35)-1)),IF(LEFT(C35,1)="A",cizi!$A$1:$M$4000,reg!$A$1:$M$4000),8,FALSE())="",VLOOKUP(TRIM(MID(C35,FIND(" ",C35)+1,6)),IF(LEFT(C35,1)="A",cizi!$A$1:$M$4000,reg!$A$1:$M$4000),8,FALSE())=""), CONCATENATE(VLOOKUP(TRIM(LEFT(C35,FIND(" ",C35)-1)),IF(LEFT(C35,1)="A",cizi!$A$1:$M$4000,reg!$A$1:$M$4000),8,FALSE()), VLOOKUP(TRIM(MID(C35,FIND(" ",C35)+1,6)),IF(LEFT(C35,1)="A",cizi!$A$1:$M$4000,reg!$A$1:$M$4000),8,FALSE())), MIN(VALUE(VLOOKUP(TRIM(LEFT(C35,FIND(" ",C35)-1)),IF(LEFT(C35,1)="A",cizi!$A$1:$M$4000,reg!$A$1:$M$4000),8,FALSE())), VALUE(VLOOKUP(TRIM(MID(C35,FIND(" ",C35)+1,6)),IF(LEFT(C35,1)="A",cizi!$A$1:$M$4000,reg!$A$1:$M$4000),8,FALSE())))))), "9")</f>
        <v>0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Kotva B.</v>
      </c>
      <c r="I35" s="40"/>
      <c r="J35" s="40"/>
      <c r="K35" s="40" t="s">
        <v>3470</v>
      </c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14.15" hidden="false" customHeight="true" outlineLevel="0" collapsed="false">
      <c r="A36" s="33" t="n">
        <v>35</v>
      </c>
      <c r="B36" s="51" t="n">
        <v>35</v>
      </c>
      <c r="C36" s="52" t="n">
        <v>45016</v>
      </c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REJMAN Petr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2001</v>
      </c>
      <c r="F36" s="54" t="str">
        <f aca="false">IF(LEN(C36)&gt;0, VLOOKUP(C36,IF(LEFT(C36,1)="A",cizi!$A$1:$M$4000,reg!$A$1:$M$4000),6,FALSE())," ")</f>
        <v>ZS</v>
      </c>
      <c r="G36" s="54" t="n">
        <f aca="false">IF(LEN(C36)&gt;0, IF(ISERROR(FIND(" ",C36)), VLOOKUP(C36,IF(LEFT(C36,1)="A",cizi!$A$1:$M$4000,reg!$A$1:$M$4000),8,FALSE()),IF(OR(VLOOKUP(TRIM(LEFT(C36,FIND(" ",C36)-1)),IF(LEFT(C36,1)="A",cizi!$A$1:$M$4000,reg!$A$1:$M$4000),8,FALSE())=" MT",VLOOKUP(TRIM(MID(C36,FIND(" ",C36)+1,6)),IF(LEFT(C36,1)="A",cizi!$A$1:$M$4000,reg!$A$1:$M$4000),8,FALSE())=" MT"), " MT", IF(OR(VLOOKUP(TRIM(LEFT(C36,FIND(" ",C36)-1)),IF(LEFT(C36,1)="A",cizi!$A$1:$M$4000,reg!$A$1:$M$4000),8,FALSE())="",VLOOKUP(TRIM(MID(C36,FIND(" ",C36)+1,6)),IF(LEFT(C36,1)="A",cizi!$A$1:$M$4000,reg!$A$1:$M$4000),8,FALSE())=""), CONCATENATE(VLOOKUP(TRIM(LEFT(C36,FIND(" ",C36)-1)),IF(LEFT(C36,1)="A",cizi!$A$1:$M$4000,reg!$A$1:$M$4000),8,FALSE()), VLOOKUP(TRIM(MID(C36,FIND(" ",C36)+1,6)),IF(LEFT(C36,1)="A",cizi!$A$1:$M$4000,reg!$A$1:$M$4000),8,FALSE())), MIN(VALUE(VLOOKUP(TRIM(LEFT(C36,FIND(" ",C36)-1)),IF(LEFT(C36,1)="A",cizi!$A$1:$M$4000,reg!$A$1:$M$4000),8,FALSE())), VALUE(VLOOKUP(TRIM(MID(C36,FIND(" ",C36)+1,6)),IF(LEFT(C36,1)="A",cizi!$A$1:$M$4000,reg!$A$1:$M$4000),8,FALSE())))))), "9")</f>
        <v>0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KVS HK</v>
      </c>
      <c r="I36" s="40"/>
      <c r="J36" s="40"/>
      <c r="K36" s="40" t="s">
        <v>3470</v>
      </c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14.15" hidden="false" customHeight="true" outlineLevel="0" collapsed="false">
      <c r="A37" s="33" t="n">
        <v>36</v>
      </c>
      <c r="B37" s="51" t="n">
        <v>36</v>
      </c>
      <c r="C37" s="52" t="n">
        <v>17022</v>
      </c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PŠENIČKA Václav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2001</v>
      </c>
      <c r="F37" s="54" t="str">
        <f aca="false">IF(LEN(C37)&gt;0, VLOOKUP(C37,IF(LEFT(C37,1)="A",cizi!$A$1:$M$4000,reg!$A$1:$M$4000),6,FALSE())," ")</f>
        <v>ZS</v>
      </c>
      <c r="G37" s="54" t="n">
        <f aca="false">IF(LEN(C37)&gt;0, IF(ISERROR(FIND(" ",C37)), VLOOKUP(C37,IF(LEFT(C37,1)="A",cizi!$A$1:$M$4000,reg!$A$1:$M$4000),8,FALSE()),IF(OR(VLOOKUP(TRIM(LEFT(C37,FIND(" ",C37)-1)),IF(LEFT(C37,1)="A",cizi!$A$1:$M$4000,reg!$A$1:$M$4000),8,FALSE())=" MT",VLOOKUP(TRIM(MID(C37,FIND(" ",C37)+1,6)),IF(LEFT(C37,1)="A",cizi!$A$1:$M$4000,reg!$A$1:$M$4000),8,FALSE())=" MT"), " MT", IF(OR(VLOOKUP(TRIM(LEFT(C37,FIND(" ",C37)-1)),IF(LEFT(C37,1)="A",cizi!$A$1:$M$4000,reg!$A$1:$M$4000),8,FALSE())="",VLOOKUP(TRIM(MID(C37,FIND(" ",C37)+1,6)),IF(LEFT(C37,1)="A",cizi!$A$1:$M$4000,reg!$A$1:$M$4000),8,FALSE())=""), CONCATENATE(VLOOKUP(TRIM(LEFT(C37,FIND(" ",C37)-1)),IF(LEFT(C37,1)="A",cizi!$A$1:$M$4000,reg!$A$1:$M$4000),8,FALSE()), VLOOKUP(TRIM(MID(C37,FIND(" ",C37)+1,6)),IF(LEFT(C37,1)="A",cizi!$A$1:$M$4000,reg!$A$1:$M$4000),8,FALSE())), MIN(VALUE(VLOOKUP(TRIM(LEFT(C37,FIND(" ",C37)-1)),IF(LEFT(C37,1)="A",cizi!$A$1:$M$4000,reg!$A$1:$M$4000),8,FALSE())), VALUE(VLOOKUP(TRIM(MID(C37,FIND(" ",C37)+1,6)),IF(LEFT(C37,1)="A",cizi!$A$1:$M$4000,reg!$A$1:$M$4000),8,FALSE())))))), "9")</f>
        <v>0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Rakovník</v>
      </c>
      <c r="I37" s="40"/>
      <c r="J37" s="40"/>
      <c r="K37" s="40"/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14.15" hidden="false" customHeight="true" outlineLevel="0" collapsed="false">
      <c r="A38" s="33" t="n">
        <v>37</v>
      </c>
      <c r="B38" s="51" t="n">
        <v>37</v>
      </c>
      <c r="C38" s="52" t="n">
        <v>9118</v>
      </c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URBÁNEK Matyáš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2002</v>
      </c>
      <c r="F38" s="54" t="str">
        <f aca="false">IF(LEN(C38)&gt;0, VLOOKUP(C38,IF(LEFT(C38,1)="A",cizi!$A$1:$M$4000,reg!$A$1:$M$4000),6,FALSE())," ")</f>
        <v>ZM</v>
      </c>
      <c r="G38" s="54" t="n">
        <f aca="false">IF(LEN(C38)&gt;0, IF(ISERROR(FIND(" ",C38)), VLOOKUP(C38,IF(LEFT(C38,1)="A",cizi!$A$1:$M$4000,reg!$A$1:$M$4000),8,FALSE()),IF(OR(VLOOKUP(TRIM(LEFT(C38,FIND(" ",C38)-1)),IF(LEFT(C38,1)="A",cizi!$A$1:$M$4000,reg!$A$1:$M$4000),8,FALSE())=" MT",VLOOKUP(TRIM(MID(C38,FIND(" ",C38)+1,6)),IF(LEFT(C38,1)="A",cizi!$A$1:$M$4000,reg!$A$1:$M$4000),8,FALSE())=" MT"), " MT", IF(OR(VLOOKUP(TRIM(LEFT(C38,FIND(" ",C38)-1)),IF(LEFT(C38,1)="A",cizi!$A$1:$M$4000,reg!$A$1:$M$4000),8,FALSE())="",VLOOKUP(TRIM(MID(C38,FIND(" ",C38)+1,6)),IF(LEFT(C38,1)="A",cizi!$A$1:$M$4000,reg!$A$1:$M$4000),8,FALSE())=""), CONCATENATE(VLOOKUP(TRIM(LEFT(C38,FIND(" ",C38)-1)),IF(LEFT(C38,1)="A",cizi!$A$1:$M$4000,reg!$A$1:$M$4000),8,FALSE()), VLOOKUP(TRIM(MID(C38,FIND(" ",C38)+1,6)),IF(LEFT(C38,1)="A",cizi!$A$1:$M$4000,reg!$A$1:$M$4000),8,FALSE())), MIN(VALUE(VLOOKUP(TRIM(LEFT(C38,FIND(" ",C38)-1)),IF(LEFT(C38,1)="A",cizi!$A$1:$M$4000,reg!$A$1:$M$4000),8,FALSE())), VALUE(VLOOKUP(TRIM(MID(C38,FIND(" ",C38)+1,6)),IF(LEFT(C38,1)="A",cizi!$A$1:$M$4000,reg!$A$1:$M$4000),8,FALSE())))))), "9")</f>
        <v>0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USK Pha</v>
      </c>
      <c r="I38" s="40"/>
      <c r="J38" s="40"/>
      <c r="K38" s="40"/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14.15" hidden="false" customHeight="true" outlineLevel="0" collapsed="false">
      <c r="A39" s="33" t="n">
        <v>38</v>
      </c>
      <c r="B39" s="51" t="n">
        <v>38</v>
      </c>
      <c r="C39" s="0" t="n">
        <v>34022</v>
      </c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SMETÁNKA Radek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1976</v>
      </c>
      <c r="F39" s="54" t="str">
        <f aca="false">IF(LEN(C39)&gt;0, VLOOKUP(C39,IF(LEFT(C39,1)="A",cizi!$A$1:$M$4000,reg!$A$1:$M$4000),6,FALSE())," ")</f>
        <v>VM</v>
      </c>
      <c r="G39" s="54" t="str">
        <f aca="false">IF(LEN(C39)&gt;0, IF(ISERROR(FIND(" ",C39)), VLOOKUP(C39,IF(LEFT(C39,1)="A",cizi!$A$1:$M$4000,reg!$A$1:$M$4000),8,FALSE()),IF(OR(VLOOKUP(TRIM(LEFT(C39,FIND(" ",C39)-1)),IF(LEFT(C39,1)="A",cizi!$A$1:$M$4000,reg!$A$1:$M$4000),8,FALSE())=" MT",VLOOKUP(TRIM(MID(C39,FIND(" ",C39)+1,6)),IF(LEFT(C39,1)="A",cizi!$A$1:$M$4000,reg!$A$1:$M$4000),8,FALSE())=" MT"), " MT", IF(OR(VLOOKUP(TRIM(LEFT(C39,FIND(" ",C39)-1)),IF(LEFT(C39,1)="A",cizi!$A$1:$M$4000,reg!$A$1:$M$4000),8,FALSE())="",VLOOKUP(TRIM(MID(C39,FIND(" ",C39)+1,6)),IF(LEFT(C39,1)="A",cizi!$A$1:$M$4000,reg!$A$1:$M$4000),8,FALSE())=""), CONCATENATE(VLOOKUP(TRIM(LEFT(C39,FIND(" ",C39)-1)),IF(LEFT(C39,1)="A",cizi!$A$1:$M$4000,reg!$A$1:$M$4000),8,FALSE()), VLOOKUP(TRIM(MID(C39,FIND(" ",C39)+1,6)),IF(LEFT(C39,1)="A",cizi!$A$1:$M$4000,reg!$A$1:$M$4000),8,FALSE())), MIN(VALUE(VLOOKUP(TRIM(LEFT(C39,FIND(" ",C39)-1)),IF(LEFT(C39,1)="A",cizi!$A$1:$M$4000,reg!$A$1:$M$4000),8,FALSE())), VALUE(VLOOKUP(TRIM(MID(C39,FIND(" ",C39)+1,6)),IF(LEFT(C39,1)="A",cizi!$A$1:$M$4000,reg!$A$1:$M$4000),8,FALSE())))))), "9")</f>
        <v>3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Hubertus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14.15" hidden="false" customHeight="true" outlineLevel="0" collapsed="false">
      <c r="A40" s="33" t="n">
        <v>40</v>
      </c>
      <c r="B40" s="51" t="n">
        <v>40</v>
      </c>
      <c r="C40" s="0" t="n">
        <v>60001</v>
      </c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BEIER Artur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1970</v>
      </c>
      <c r="F40" s="54" t="str">
        <f aca="false">IF(LEN(C40)&gt;0, VLOOKUP(C40,IF(LEFT(C40,1)="A",cizi!$A$1:$M$4000,reg!$A$1:$M$4000),6,FALSE())," ")</f>
        <v>VM</v>
      </c>
      <c r="G40" s="54" t="str">
        <f aca="false">IF(LEN(C40)&gt;0, IF(ISERROR(FIND(" ",C40)), VLOOKUP(C40,IF(LEFT(C40,1)="A",cizi!$A$1:$M$4000,reg!$A$1:$M$4000),8,FALSE()),IF(OR(VLOOKUP(TRIM(LEFT(C40,FIND(" ",C40)-1)),IF(LEFT(C40,1)="A",cizi!$A$1:$M$4000,reg!$A$1:$M$4000),8,FALSE())=" MT",VLOOKUP(TRIM(MID(C40,FIND(" ",C40)+1,6)),IF(LEFT(C40,1)="A",cizi!$A$1:$M$4000,reg!$A$1:$M$4000),8,FALSE())=" MT"), " MT", IF(OR(VLOOKUP(TRIM(LEFT(C40,FIND(" ",C40)-1)),IF(LEFT(C40,1)="A",cizi!$A$1:$M$4000,reg!$A$1:$M$4000),8,FALSE())="",VLOOKUP(TRIM(MID(C40,FIND(" ",C40)+1,6)),IF(LEFT(C40,1)="A",cizi!$A$1:$M$4000,reg!$A$1:$M$4000),8,FALSE())=""), CONCATENATE(VLOOKUP(TRIM(LEFT(C40,FIND(" ",C40)-1)),IF(LEFT(C40,1)="A",cizi!$A$1:$M$4000,reg!$A$1:$M$4000),8,FALSE()), VLOOKUP(TRIM(MID(C40,FIND(" ",C40)+1,6)),IF(LEFT(C40,1)="A",cizi!$A$1:$M$4000,reg!$A$1:$M$4000),8,FALSE())), MIN(VALUE(VLOOKUP(TRIM(LEFT(C40,FIND(" ",C40)-1)),IF(LEFT(C40,1)="A",cizi!$A$1:$M$4000,reg!$A$1:$M$4000),8,FALSE())), VALUE(VLOOKUP(TRIM(MID(C40,FIND(" ",C40)+1,6)),IF(LEFT(C40,1)="A",cizi!$A$1:$M$4000,reg!$A$1:$M$4000),8,FALSE())))))), "9")</f>
        <v>2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Trutnov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14.15" hidden="false" customHeight="true" outlineLevel="0" collapsed="false">
      <c r="A41" s="33" t="n">
        <v>41</v>
      </c>
      <c r="B41" s="51"/>
      <c r="C41" s="0"/>
      <c r="D41" s="53"/>
      <c r="E41" s="54"/>
      <c r="F41" s="54"/>
      <c r="G41" s="54" t="str">
        <f aca="false">IF(LEN(C41)&gt;0, IF(ISERROR(FIND(" ",C41)), VLOOKUP(C41,IF(LEFT(C41,1)="A",cizi!$A$1:$M$4000,reg!$A$1:$M$4000),8,FALSE()),IF(OR(VLOOKUP(TRIM(LEFT(C41,FIND(" ",C41)-1)),IF(LEFT(C41,1)="A",cizi!$A$1:$M$4000,reg!$A$1:$M$4000),8,FALSE())=" MT",VLOOKUP(TRIM(MID(C41,FIND(" ",C41)+1,6)),IF(LEFT(C41,1)="A",cizi!$A$1:$M$4000,reg!$A$1:$M$4000),8,FALSE())=" MT"), " MT", IF(OR(VLOOKUP(TRIM(LEFT(C41,FIND(" ",C41)-1)),IF(LEFT(C41,1)="A",cizi!$A$1:$M$4000,reg!$A$1:$M$4000),8,FALSE())="",VLOOKUP(TRIM(MID(C41,FIND(" ",C41)+1,6)),IF(LEFT(C41,1)="A",cizi!$A$1:$M$4000,reg!$A$1:$M$4000),8,FALSE())=""), CONCATENATE(VLOOKUP(TRIM(LEFT(C41,FIND(" ",C41)-1)),IF(LEFT(C41,1)="A",cizi!$A$1:$M$4000,reg!$A$1:$M$4000),8,FALSE()), VLOOKUP(TRIM(MID(C41,FIND(" ",C41)+1,6)),IF(LEFT(C41,1)="A",cizi!$A$1:$M$4000,reg!$A$1:$M$4000),8,FALSE())), MIN(VALUE(VLOOKUP(TRIM(LEFT(C41,FIND(" ",C41)-1)),IF(LEFT(C41,1)="A",cizi!$A$1:$M$4000,reg!$A$1:$M$4000),8,FALSE())), VALUE(VLOOKUP(TRIM(MID(C41,FIND(" ",C41)+1,6)),IF(LEFT(C41,1)="A",cizi!$A$1:$M$4000,reg!$A$1:$M$4000),8,FALSE())))))), "9")</f>
        <v>9</v>
      </c>
      <c r="H41" s="53"/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14.15" hidden="false" customHeight="true" outlineLevel="0" collapsed="false">
      <c r="A42" s="33" t="n">
        <v>42</v>
      </c>
      <c r="B42" s="51"/>
      <c r="C42" s="40"/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 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 </v>
      </c>
      <c r="F42" s="54" t="str">
        <f aca="false">IF(LEN(C42)&gt;0, VLOOKUP(C42,IF(LEFT(C42,1)="A",cizi!$A$1:$M$4000,reg!$A$1:$M$4000),6,FALSE())," ")</f>
        <v> </v>
      </c>
      <c r="G42" s="54" t="str">
        <f aca="false">IF(LEN(C42)&gt;0, IF(ISERROR(FIND(" ",C42)), VLOOKUP(C42,IF(LEFT(C42,1)="A",cizi!$A$1:$M$4000,reg!$A$1:$M$4000),8,FALSE()),IF(OR(VLOOKUP(TRIM(LEFT(C42,FIND(" ",C42)-1)),IF(LEFT(C42,1)="A",cizi!$A$1:$M$4000,reg!$A$1:$M$4000),8,FALSE())=" MT",VLOOKUP(TRIM(MID(C42,FIND(" ",C42)+1,6)),IF(LEFT(C42,1)="A",cizi!$A$1:$M$4000,reg!$A$1:$M$4000),8,FALSE())=" MT"), " MT", IF(OR(VLOOKUP(TRIM(LEFT(C42,FIND(" ",C42)-1)),IF(LEFT(C42,1)="A",cizi!$A$1:$M$4000,reg!$A$1:$M$4000),8,FALSE())="",VLOOKUP(TRIM(MID(C42,FIND(" ",C42)+1,6)),IF(LEFT(C42,1)="A",cizi!$A$1:$M$4000,reg!$A$1:$M$4000),8,FALSE())=""), CONCATENATE(VLOOKUP(TRIM(LEFT(C42,FIND(" ",C42)-1)),IF(LEFT(C42,1)="A",cizi!$A$1:$M$4000,reg!$A$1:$M$4000),8,FALSE()), VLOOKUP(TRIM(MID(C42,FIND(" ",C42)+1,6)),IF(LEFT(C42,1)="A",cizi!$A$1:$M$4000,reg!$A$1:$M$4000),8,FALSE())), MIN(VALUE(VLOOKUP(TRIM(LEFT(C42,FIND(" ",C42)-1)),IF(LEFT(C42,1)="A",cizi!$A$1:$M$4000,reg!$A$1:$M$4000),8,FALSE())), VALUE(VLOOKUP(TRIM(MID(C42,FIND(" ",C42)+1,6)),IF(LEFT(C42,1)="A",cizi!$A$1:$M$4000,reg!$A$1:$M$4000),8,FALSE())))))), "9")</f>
        <v>9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 </v>
      </c>
      <c r="I42" s="40"/>
      <c r="J42" s="40"/>
      <c r="K42" s="40"/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14.15" hidden="false" customHeight="true" outlineLevel="0" collapsed="false">
      <c r="A43" s="33" t="n">
        <v>43</v>
      </c>
      <c r="B43" s="51"/>
      <c r="C43" s="40"/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 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 </v>
      </c>
      <c r="F43" s="54" t="str">
        <f aca="false">IF(LEN(C43)&gt;0, VLOOKUP(C43,IF(LEFT(C43,1)="A",cizi!$A$1:$M$4000,reg!$A$1:$M$4000),6,FALSE())," ")</f>
        <v> </v>
      </c>
      <c r="G43" s="54" t="str">
        <f aca="false">IF(LEN(C43)&gt;0, IF(ISERROR(FIND(" ",C43)), VLOOKUP(C43,IF(LEFT(C43,1)="A",cizi!$A$1:$M$4000,reg!$A$1:$M$4000),8,FALSE()),IF(OR(VLOOKUP(TRIM(LEFT(C43,FIND(" ",C43)-1)),IF(LEFT(C43,1)="A",cizi!$A$1:$M$4000,reg!$A$1:$M$4000),8,FALSE())=" MT",VLOOKUP(TRIM(MID(C43,FIND(" ",C43)+1,6)),IF(LEFT(C43,1)="A",cizi!$A$1:$M$4000,reg!$A$1:$M$4000),8,FALSE())=" MT"), " MT", IF(OR(VLOOKUP(TRIM(LEFT(C43,FIND(" ",C43)-1)),IF(LEFT(C43,1)="A",cizi!$A$1:$M$4000,reg!$A$1:$M$4000),8,FALSE())="",VLOOKUP(TRIM(MID(C43,FIND(" ",C43)+1,6)),IF(LEFT(C43,1)="A",cizi!$A$1:$M$4000,reg!$A$1:$M$4000),8,FALSE())=""), CONCATENATE(VLOOKUP(TRIM(LEFT(C43,FIND(" ",C43)-1)),IF(LEFT(C43,1)="A",cizi!$A$1:$M$4000,reg!$A$1:$M$4000),8,FALSE()), VLOOKUP(TRIM(MID(C43,FIND(" ",C43)+1,6)),IF(LEFT(C43,1)="A",cizi!$A$1:$M$4000,reg!$A$1:$M$4000),8,FALSE())), MIN(VALUE(VLOOKUP(TRIM(LEFT(C43,FIND(" ",C43)-1)),IF(LEFT(C43,1)="A",cizi!$A$1:$M$4000,reg!$A$1:$M$4000),8,FALSE())), VALUE(VLOOKUP(TRIM(MID(C43,FIND(" ",C43)+1,6)),IF(LEFT(C43,1)="A",cizi!$A$1:$M$4000,reg!$A$1:$M$4000),8,FALSE())))))), "9")</f>
        <v>9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 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14.15" hidden="false" customHeight="true" outlineLevel="0" collapsed="false">
      <c r="A44" s="33" t="n">
        <v>44</v>
      </c>
      <c r="B44" s="51"/>
      <c r="C44" s="40"/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 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 </v>
      </c>
      <c r="F44" s="54" t="str">
        <f aca="false">IF(LEN(C44)&gt;0, VLOOKUP(C44,IF(LEFT(C44,1)="A",cizi!$A$1:$M$4000,reg!$A$1:$M$4000),6,FALSE())," ")</f>
        <v> </v>
      </c>
      <c r="G44" s="54" t="str">
        <f aca="false">IF(LEN(C44)&gt;0, IF(ISERROR(FIND(" ",C44)), VLOOKUP(C44,IF(LEFT(C44,1)="A",cizi!$A$1:$M$4000,reg!$A$1:$M$4000),8,FALSE()),IF(OR(VLOOKUP(TRIM(LEFT(C44,FIND(" ",C44)-1)),IF(LEFT(C44,1)="A",cizi!$A$1:$M$4000,reg!$A$1:$M$4000),8,FALSE())=" MT",VLOOKUP(TRIM(MID(C44,FIND(" ",C44)+1,6)),IF(LEFT(C44,1)="A",cizi!$A$1:$M$4000,reg!$A$1:$M$4000),8,FALSE())=" MT"), " MT", IF(OR(VLOOKUP(TRIM(LEFT(C44,FIND(" ",C44)-1)),IF(LEFT(C44,1)="A",cizi!$A$1:$M$4000,reg!$A$1:$M$4000),8,FALSE())="",VLOOKUP(TRIM(MID(C44,FIND(" ",C44)+1,6)),IF(LEFT(C44,1)="A",cizi!$A$1:$M$4000,reg!$A$1:$M$4000),8,FALSE())=""), CONCATENATE(VLOOKUP(TRIM(LEFT(C44,FIND(" ",C44)-1)),IF(LEFT(C44,1)="A",cizi!$A$1:$M$4000,reg!$A$1:$M$4000),8,FALSE()), VLOOKUP(TRIM(MID(C44,FIND(" ",C44)+1,6)),IF(LEFT(C44,1)="A",cizi!$A$1:$M$4000,reg!$A$1:$M$4000),8,FALSE())), MIN(VALUE(VLOOKUP(TRIM(LEFT(C44,FIND(" ",C44)-1)),IF(LEFT(C44,1)="A",cizi!$A$1:$M$4000,reg!$A$1:$M$4000),8,FALSE())), VALUE(VLOOKUP(TRIM(MID(C44,FIND(" ",C44)+1,6)),IF(LEFT(C44,1)="A",cizi!$A$1:$M$4000,reg!$A$1:$M$4000),8,FALSE())))))), "9")</f>
        <v>9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 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14.15" hidden="false" customHeight="true" outlineLevel="0" collapsed="false">
      <c r="A45" s="33" t="n">
        <v>45</v>
      </c>
      <c r="B45" s="51"/>
      <c r="C45" s="40"/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 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 </v>
      </c>
      <c r="F45" s="54" t="str">
        <f aca="false">IF(LEN(C45)&gt;0, VLOOKUP(C45,IF(LEFT(C45,1)="A",cizi!$A$1:$M$4000,reg!$A$1:$M$4000),6,FALSE())," ")</f>
        <v> </v>
      </c>
      <c r="G45" s="54" t="str">
        <f aca="false">IF(LEN(C45)&gt;0, IF(ISERROR(FIND(" ",C45)), VLOOKUP(C45,IF(LEFT(C45,1)="A",cizi!$A$1:$M$4000,reg!$A$1:$M$4000),8,FALSE()),IF(OR(VLOOKUP(TRIM(LEFT(C45,FIND(" ",C45)-1)),IF(LEFT(C45,1)="A",cizi!$A$1:$M$4000,reg!$A$1:$M$4000),8,FALSE())=" MT",VLOOKUP(TRIM(MID(C45,FIND(" ",C45)+1,6)),IF(LEFT(C45,1)="A",cizi!$A$1:$M$4000,reg!$A$1:$M$4000),8,FALSE())=" MT"), " MT", IF(OR(VLOOKUP(TRIM(LEFT(C45,FIND(" ",C45)-1)),IF(LEFT(C45,1)="A",cizi!$A$1:$M$4000,reg!$A$1:$M$4000),8,FALSE())="",VLOOKUP(TRIM(MID(C45,FIND(" ",C45)+1,6)),IF(LEFT(C45,1)="A",cizi!$A$1:$M$4000,reg!$A$1:$M$4000),8,FALSE())=""), CONCATENATE(VLOOKUP(TRIM(LEFT(C45,FIND(" ",C45)-1)),IF(LEFT(C45,1)="A",cizi!$A$1:$M$4000,reg!$A$1:$M$4000),8,FALSE()), VLOOKUP(TRIM(MID(C45,FIND(" ",C45)+1,6)),IF(LEFT(C45,1)="A",cizi!$A$1:$M$4000,reg!$A$1:$M$4000),8,FALSE())), MIN(VALUE(VLOOKUP(TRIM(LEFT(C45,FIND(" ",C45)-1)),IF(LEFT(C45,1)="A",cizi!$A$1:$M$4000,reg!$A$1:$M$4000),8,FALSE())), VALUE(VLOOKUP(TRIM(MID(C45,FIND(" ",C45)+1,6)),IF(LEFT(C45,1)="A",cizi!$A$1:$M$4000,reg!$A$1:$M$4000),8,FALSE())))))), "9")</f>
        <v>9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 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14.15" hidden="false" customHeight="true" outlineLevel="0" collapsed="false">
      <c r="A46" s="33" t="n">
        <v>46</v>
      </c>
      <c r="B46" s="51"/>
      <c r="C46" s="40"/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 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 </v>
      </c>
      <c r="F46" s="54" t="str">
        <f aca="false">IF(LEN(C46)&gt;0, VLOOKUP(C46,IF(LEFT(C46,1)="A",cizi!$A$1:$M$4000,reg!$A$1:$M$4000),6,FALSE())," ")</f>
        <v> </v>
      </c>
      <c r="G46" s="54" t="str">
        <f aca="false">IF(LEN(C46)&gt;0, IF(ISERROR(FIND(" ",C46)), VLOOKUP(C46,IF(LEFT(C46,1)="A",cizi!$A$1:$M$4000,reg!$A$1:$M$4000),8,FALSE()),IF(OR(VLOOKUP(TRIM(LEFT(C46,FIND(" ",C46)-1)),IF(LEFT(C46,1)="A",cizi!$A$1:$M$4000,reg!$A$1:$M$4000),8,FALSE())=" MT",VLOOKUP(TRIM(MID(C46,FIND(" ",C46)+1,6)),IF(LEFT(C46,1)="A",cizi!$A$1:$M$4000,reg!$A$1:$M$4000),8,FALSE())=" MT"), " MT", IF(OR(VLOOKUP(TRIM(LEFT(C46,FIND(" ",C46)-1)),IF(LEFT(C46,1)="A",cizi!$A$1:$M$4000,reg!$A$1:$M$4000),8,FALSE())="",VLOOKUP(TRIM(MID(C46,FIND(" ",C46)+1,6)),IF(LEFT(C46,1)="A",cizi!$A$1:$M$4000,reg!$A$1:$M$4000),8,FALSE())=""), CONCATENATE(VLOOKUP(TRIM(LEFT(C46,FIND(" ",C46)-1)),IF(LEFT(C46,1)="A",cizi!$A$1:$M$4000,reg!$A$1:$M$4000),8,FALSE()), VLOOKUP(TRIM(MID(C46,FIND(" ",C46)+1,6)),IF(LEFT(C46,1)="A",cizi!$A$1:$M$4000,reg!$A$1:$M$4000),8,FALSE())), MIN(VALUE(VLOOKUP(TRIM(LEFT(C46,FIND(" ",C46)-1)),IF(LEFT(C46,1)="A",cizi!$A$1:$M$4000,reg!$A$1:$M$4000),8,FALSE())), VALUE(VLOOKUP(TRIM(MID(C46,FIND(" ",C46)+1,6)),IF(LEFT(C46,1)="A",cizi!$A$1:$M$4000,reg!$A$1:$M$4000),8,FALSE())))))), "9")</f>
        <v>9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 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14.15" hidden="false" customHeight="true" outlineLevel="0" collapsed="false">
      <c r="A47" s="33" t="n">
        <v>47</v>
      </c>
      <c r="B47" s="51"/>
      <c r="C47" s="40"/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 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 </v>
      </c>
      <c r="F47" s="54" t="str">
        <f aca="false">IF(LEN(C47)&gt;0, VLOOKUP(C47,IF(LEFT(C47,1)="A",cizi!$A$1:$M$4000,reg!$A$1:$M$4000),6,FALSE())," ")</f>
        <v> </v>
      </c>
      <c r="G47" s="54" t="str">
        <f aca="false">IF(LEN(C47)&gt;0, IF(ISERROR(FIND(" ",C47)), VLOOKUP(C47,IF(LEFT(C47,1)="A",cizi!$A$1:$M$4000,reg!$A$1:$M$4000),8,FALSE()),IF(OR(VLOOKUP(TRIM(LEFT(C47,FIND(" ",C47)-1)),IF(LEFT(C47,1)="A",cizi!$A$1:$M$4000,reg!$A$1:$M$4000),8,FALSE())=" MT",VLOOKUP(TRIM(MID(C47,FIND(" ",C47)+1,6)),IF(LEFT(C47,1)="A",cizi!$A$1:$M$4000,reg!$A$1:$M$4000),8,FALSE())=" MT"), " MT", IF(OR(VLOOKUP(TRIM(LEFT(C47,FIND(" ",C47)-1)),IF(LEFT(C47,1)="A",cizi!$A$1:$M$4000,reg!$A$1:$M$4000),8,FALSE())="",VLOOKUP(TRIM(MID(C47,FIND(" ",C47)+1,6)),IF(LEFT(C47,1)="A",cizi!$A$1:$M$4000,reg!$A$1:$M$4000),8,FALSE())=""), CONCATENATE(VLOOKUP(TRIM(LEFT(C47,FIND(" ",C47)-1)),IF(LEFT(C47,1)="A",cizi!$A$1:$M$4000,reg!$A$1:$M$4000),8,FALSE()), VLOOKUP(TRIM(MID(C47,FIND(" ",C47)+1,6)),IF(LEFT(C47,1)="A",cizi!$A$1:$M$4000,reg!$A$1:$M$4000),8,FALSE())), MIN(VALUE(VLOOKUP(TRIM(LEFT(C47,FIND(" ",C47)-1)),IF(LEFT(C47,1)="A",cizi!$A$1:$M$4000,reg!$A$1:$M$4000),8,FALSE())), VALUE(VLOOKUP(TRIM(MID(C47,FIND(" ",C47)+1,6)),IF(LEFT(C47,1)="A",cizi!$A$1:$M$4000,reg!$A$1:$M$4000),8,FALSE())))))), "9")</f>
        <v>9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 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14.15" hidden="false" customHeight="true" outlineLevel="0" collapsed="false">
      <c r="A48" s="33" t="n">
        <v>48</v>
      </c>
      <c r="B48" s="51"/>
      <c r="C48" s="40"/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 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 </v>
      </c>
      <c r="F48" s="54" t="str">
        <f aca="false">IF(LEN(C48)&gt;0, VLOOKUP(C48,IF(LEFT(C48,1)="A",cizi!$A$1:$M$4000,reg!$A$1:$M$4000),6,FALSE())," ")</f>
        <v> </v>
      </c>
      <c r="G48" s="54" t="str">
        <f aca="false">IF(LEN(C48)&gt;0, IF(ISERROR(FIND(" ",C48)), VLOOKUP(C48,IF(LEFT(C48,1)="A",cizi!$A$1:$M$4000,reg!$A$1:$M$4000),8,FALSE()),IF(OR(VLOOKUP(TRIM(LEFT(C48,FIND(" ",C48)-1)),IF(LEFT(C48,1)="A",cizi!$A$1:$M$4000,reg!$A$1:$M$4000),8,FALSE())=" MT",VLOOKUP(TRIM(MID(C48,FIND(" ",C48)+1,6)),IF(LEFT(C48,1)="A",cizi!$A$1:$M$4000,reg!$A$1:$M$4000),8,FALSE())=" MT"), " MT", IF(OR(VLOOKUP(TRIM(LEFT(C48,FIND(" ",C48)-1)),IF(LEFT(C48,1)="A",cizi!$A$1:$M$4000,reg!$A$1:$M$4000),8,FALSE())="",VLOOKUP(TRIM(MID(C48,FIND(" ",C48)+1,6)),IF(LEFT(C48,1)="A",cizi!$A$1:$M$4000,reg!$A$1:$M$4000),8,FALSE())=""), CONCATENATE(VLOOKUP(TRIM(LEFT(C48,FIND(" ",C48)-1)),IF(LEFT(C48,1)="A",cizi!$A$1:$M$4000,reg!$A$1:$M$4000),8,FALSE()), VLOOKUP(TRIM(MID(C48,FIND(" ",C48)+1,6)),IF(LEFT(C48,1)="A",cizi!$A$1:$M$4000,reg!$A$1:$M$4000),8,FALSE())), MIN(VALUE(VLOOKUP(TRIM(LEFT(C48,FIND(" ",C48)-1)),IF(LEFT(C48,1)="A",cizi!$A$1:$M$4000,reg!$A$1:$M$4000),8,FALSE())), VALUE(VLOOKUP(TRIM(MID(C48,FIND(" ",C48)+1,6)),IF(LEFT(C48,1)="A",cizi!$A$1:$M$4000,reg!$A$1:$M$4000),8,FALSE())))))), "9")</f>
        <v>9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 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14.15" hidden="false" customHeight="true" outlineLevel="0" collapsed="false">
      <c r="A49" s="33" t="n">
        <v>49</v>
      </c>
      <c r="B49" s="51"/>
      <c r="C49" s="40"/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 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 </v>
      </c>
      <c r="F49" s="54" t="str">
        <f aca="false">IF(LEN(C49)&gt;0, VLOOKUP(C49,IF(LEFT(C49,1)="A",cizi!$A$1:$M$4000,reg!$A$1:$M$4000),6,FALSE())," ")</f>
        <v> </v>
      </c>
      <c r="G49" s="54" t="str">
        <f aca="false">IF(LEN(C49)&gt;0, IF(ISERROR(FIND(" ",C49)), VLOOKUP(C49,IF(LEFT(C49,1)="A",cizi!$A$1:$M$4000,reg!$A$1:$M$4000),8,FALSE()),IF(OR(VLOOKUP(TRIM(LEFT(C49,FIND(" ",C49)-1)),IF(LEFT(C49,1)="A",cizi!$A$1:$M$4000,reg!$A$1:$M$4000),8,FALSE())=" MT",VLOOKUP(TRIM(MID(C49,FIND(" ",C49)+1,6)),IF(LEFT(C49,1)="A",cizi!$A$1:$M$4000,reg!$A$1:$M$4000),8,FALSE())=" MT"), " MT", IF(OR(VLOOKUP(TRIM(LEFT(C49,FIND(" ",C49)-1)),IF(LEFT(C49,1)="A",cizi!$A$1:$M$4000,reg!$A$1:$M$4000),8,FALSE())="",VLOOKUP(TRIM(MID(C49,FIND(" ",C49)+1,6)),IF(LEFT(C49,1)="A",cizi!$A$1:$M$4000,reg!$A$1:$M$4000),8,FALSE())=""), CONCATENATE(VLOOKUP(TRIM(LEFT(C49,FIND(" ",C49)-1)),IF(LEFT(C49,1)="A",cizi!$A$1:$M$4000,reg!$A$1:$M$4000),8,FALSE()), VLOOKUP(TRIM(MID(C49,FIND(" ",C49)+1,6)),IF(LEFT(C49,1)="A",cizi!$A$1:$M$4000,reg!$A$1:$M$4000),8,FALSE())), MIN(VALUE(VLOOKUP(TRIM(LEFT(C49,FIND(" ",C49)-1)),IF(LEFT(C49,1)="A",cizi!$A$1:$M$4000,reg!$A$1:$M$4000),8,FALSE())), VALUE(VLOOKUP(TRIM(MID(C49,FIND(" ",C49)+1,6)),IF(LEFT(C49,1)="A",cizi!$A$1:$M$4000,reg!$A$1:$M$4000),8,FALSE())))))), "9")</f>
        <v>9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 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14.15" hidden="false" customHeight="true" outlineLevel="0" collapsed="false">
      <c r="A50" s="33" t="n">
        <v>50</v>
      </c>
      <c r="B50" s="51"/>
      <c r="C50" s="40"/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 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 </v>
      </c>
      <c r="F50" s="54" t="str">
        <f aca="false">IF(LEN(C50)&gt;0, VLOOKUP(C50,IF(LEFT(C50,1)="A",cizi!$A$1:$M$4000,reg!$A$1:$M$4000),6,FALSE())," ")</f>
        <v> </v>
      </c>
      <c r="G50" s="54" t="str">
        <f aca="false">IF(LEN(C50)&gt;0, IF(ISERROR(FIND(" ",C50)), VLOOKUP(C50,IF(LEFT(C50,1)="A",cizi!$A$1:$M$4000,reg!$A$1:$M$4000),8,FALSE()),IF(OR(VLOOKUP(TRIM(LEFT(C50,FIND(" ",C50)-1)),IF(LEFT(C50,1)="A",cizi!$A$1:$M$4000,reg!$A$1:$M$4000),8,FALSE())=" MT",VLOOKUP(TRIM(MID(C50,FIND(" ",C50)+1,6)),IF(LEFT(C50,1)="A",cizi!$A$1:$M$4000,reg!$A$1:$M$4000),8,FALSE())=" MT"), " MT", IF(OR(VLOOKUP(TRIM(LEFT(C50,FIND(" ",C50)-1)),IF(LEFT(C50,1)="A",cizi!$A$1:$M$4000,reg!$A$1:$M$4000),8,FALSE())="",VLOOKUP(TRIM(MID(C50,FIND(" ",C50)+1,6)),IF(LEFT(C50,1)="A",cizi!$A$1:$M$4000,reg!$A$1:$M$4000),8,FALSE())=""), CONCATENATE(VLOOKUP(TRIM(LEFT(C50,FIND(" ",C50)-1)),IF(LEFT(C50,1)="A",cizi!$A$1:$M$4000,reg!$A$1:$M$4000),8,FALSE()), VLOOKUP(TRIM(MID(C50,FIND(" ",C50)+1,6)),IF(LEFT(C50,1)="A",cizi!$A$1:$M$4000,reg!$A$1:$M$4000),8,FALSE())), MIN(VALUE(VLOOKUP(TRIM(LEFT(C50,FIND(" ",C50)-1)),IF(LEFT(C50,1)="A",cizi!$A$1:$M$4000,reg!$A$1:$M$4000),8,FALSE())), VALUE(VLOOKUP(TRIM(MID(C50,FIND(" ",C50)+1,6)),IF(LEFT(C50,1)="A",cizi!$A$1:$M$4000,reg!$A$1:$M$4000),8,FALSE())))))), "9")</f>
        <v>9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 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14.15" hidden="false" customHeight="true" outlineLevel="0" collapsed="false">
      <c r="A51" s="33" t="n">
        <v>51</v>
      </c>
      <c r="B51" s="51"/>
      <c r="C51" s="40"/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 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 </v>
      </c>
      <c r="F51" s="54" t="str">
        <f aca="false">IF(LEN(C51)&gt;0, VLOOKUP(C51,IF(LEFT(C51,1)="A",cizi!$A$1:$M$4000,reg!$A$1:$M$4000),6,FALSE())," ")</f>
        <v> </v>
      </c>
      <c r="G51" s="54" t="str">
        <f aca="false">IF(LEN(C51)&gt;0, IF(ISERROR(FIND(" ",C51)), VLOOKUP(C51,IF(LEFT(C51,1)="A",cizi!$A$1:$M$4000,reg!$A$1:$M$4000),8,FALSE()),IF(OR(VLOOKUP(TRIM(LEFT(C51,FIND(" ",C51)-1)),IF(LEFT(C51,1)="A",cizi!$A$1:$M$4000,reg!$A$1:$M$4000),8,FALSE())=" MT",VLOOKUP(TRIM(MID(C51,FIND(" ",C51)+1,6)),IF(LEFT(C51,1)="A",cizi!$A$1:$M$4000,reg!$A$1:$M$4000),8,FALSE())=" MT"), " MT", IF(OR(VLOOKUP(TRIM(LEFT(C51,FIND(" ",C51)-1)),IF(LEFT(C51,1)="A",cizi!$A$1:$M$4000,reg!$A$1:$M$4000),8,FALSE())="",VLOOKUP(TRIM(MID(C51,FIND(" ",C51)+1,6)),IF(LEFT(C51,1)="A",cizi!$A$1:$M$4000,reg!$A$1:$M$4000),8,FALSE())=""), CONCATENATE(VLOOKUP(TRIM(LEFT(C51,FIND(" ",C51)-1)),IF(LEFT(C51,1)="A",cizi!$A$1:$M$4000,reg!$A$1:$M$4000),8,FALSE()), VLOOKUP(TRIM(MID(C51,FIND(" ",C51)+1,6)),IF(LEFT(C51,1)="A",cizi!$A$1:$M$4000,reg!$A$1:$M$4000),8,FALSE())), MIN(VALUE(VLOOKUP(TRIM(LEFT(C51,FIND(" ",C51)-1)),IF(LEFT(C51,1)="A",cizi!$A$1:$M$4000,reg!$A$1:$M$4000),8,FALSE())), VALUE(VLOOKUP(TRIM(MID(C51,FIND(" ",C51)+1,6)),IF(LEFT(C51,1)="A",cizi!$A$1:$M$4000,reg!$A$1:$M$4000),8,FALSE())))))), "9")</f>
        <v>9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 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14.15" hidden="false" customHeight="true" outlineLevel="0" collapsed="false">
      <c r="A52" s="33" t="n">
        <v>52</v>
      </c>
      <c r="B52" s="51"/>
      <c r="C52" s="40"/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 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 </v>
      </c>
      <c r="F52" s="54" t="str">
        <f aca="false">IF(LEN(C52)&gt;0, VLOOKUP(C52,IF(LEFT(C52,1)="A",cizi!$A$1:$M$4000,reg!$A$1:$M$4000),6,FALSE())," ")</f>
        <v> </v>
      </c>
      <c r="G52" s="54" t="str">
        <f aca="false">IF(LEN(C52)&gt;0, IF(ISERROR(FIND(" ",C52)), VLOOKUP(C52,IF(LEFT(C52,1)="A",cizi!$A$1:$M$4000,reg!$A$1:$M$4000),8,FALSE()),IF(OR(VLOOKUP(TRIM(LEFT(C52,FIND(" ",C52)-1)),IF(LEFT(C52,1)="A",cizi!$A$1:$M$4000,reg!$A$1:$M$4000),8,FALSE())=" MT",VLOOKUP(TRIM(MID(C52,FIND(" ",C52)+1,6)),IF(LEFT(C52,1)="A",cizi!$A$1:$M$4000,reg!$A$1:$M$4000),8,FALSE())=" MT"), " MT", IF(OR(VLOOKUP(TRIM(LEFT(C52,FIND(" ",C52)-1)),IF(LEFT(C52,1)="A",cizi!$A$1:$M$4000,reg!$A$1:$M$4000),8,FALSE())="",VLOOKUP(TRIM(MID(C52,FIND(" ",C52)+1,6)),IF(LEFT(C52,1)="A",cizi!$A$1:$M$4000,reg!$A$1:$M$4000),8,FALSE())=""), CONCATENATE(VLOOKUP(TRIM(LEFT(C52,FIND(" ",C52)-1)),IF(LEFT(C52,1)="A",cizi!$A$1:$M$4000,reg!$A$1:$M$4000),8,FALSE()), VLOOKUP(TRIM(MID(C52,FIND(" ",C52)+1,6)),IF(LEFT(C52,1)="A",cizi!$A$1:$M$4000,reg!$A$1:$M$4000),8,FALSE())), MIN(VALUE(VLOOKUP(TRIM(LEFT(C52,FIND(" ",C52)-1)),IF(LEFT(C52,1)="A",cizi!$A$1:$M$4000,reg!$A$1:$M$4000),8,FALSE())), VALUE(VLOOKUP(TRIM(MID(C52,FIND(" ",C52)+1,6)),IF(LEFT(C52,1)="A",cizi!$A$1:$M$4000,reg!$A$1:$M$4000),8,FALSE())))))), "9")</f>
        <v>9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 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14.15" hidden="false" customHeight="true" outlineLevel="0" collapsed="false">
      <c r="A53" s="33" t="n">
        <v>53</v>
      </c>
      <c r="B53" s="51"/>
      <c r="C53" s="40"/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 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 </v>
      </c>
      <c r="F53" s="54" t="str">
        <f aca="false">IF(LEN(C53)&gt;0, VLOOKUP(C53,IF(LEFT(C53,1)="A",cizi!$A$1:$M$4000,reg!$A$1:$M$4000),6,FALSE())," ")</f>
        <v> </v>
      </c>
      <c r="G53" s="54" t="str">
        <f aca="false">IF(LEN(C53)&gt;0, IF(ISERROR(FIND(" ",C53)), VLOOKUP(C53,IF(LEFT(C53,1)="A",cizi!$A$1:$M$4000,reg!$A$1:$M$4000),8,FALSE()),IF(OR(VLOOKUP(TRIM(LEFT(C53,FIND(" ",C53)-1)),IF(LEFT(C53,1)="A",cizi!$A$1:$M$4000,reg!$A$1:$M$4000),8,FALSE())=" MT",VLOOKUP(TRIM(MID(C53,FIND(" ",C53)+1,6)),IF(LEFT(C53,1)="A",cizi!$A$1:$M$4000,reg!$A$1:$M$4000),8,FALSE())=" MT"), " MT", IF(OR(VLOOKUP(TRIM(LEFT(C53,FIND(" ",C53)-1)),IF(LEFT(C53,1)="A",cizi!$A$1:$M$4000,reg!$A$1:$M$4000),8,FALSE())="",VLOOKUP(TRIM(MID(C53,FIND(" ",C53)+1,6)),IF(LEFT(C53,1)="A",cizi!$A$1:$M$4000,reg!$A$1:$M$4000),8,FALSE())=""), CONCATENATE(VLOOKUP(TRIM(LEFT(C53,FIND(" ",C53)-1)),IF(LEFT(C53,1)="A",cizi!$A$1:$M$4000,reg!$A$1:$M$4000),8,FALSE()), VLOOKUP(TRIM(MID(C53,FIND(" ",C53)+1,6)),IF(LEFT(C53,1)="A",cizi!$A$1:$M$4000,reg!$A$1:$M$4000),8,FALSE())), MIN(VALUE(VLOOKUP(TRIM(LEFT(C53,FIND(" ",C53)-1)),IF(LEFT(C53,1)="A",cizi!$A$1:$M$4000,reg!$A$1:$M$4000),8,FALSE())), VALUE(VLOOKUP(TRIM(MID(C53,FIND(" ",C53)+1,6)),IF(LEFT(C53,1)="A",cizi!$A$1:$M$4000,reg!$A$1:$M$4000),8,FALSE())))))), "9")</f>
        <v>9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 </v>
      </c>
      <c r="I53" s="40"/>
      <c r="J53" s="40"/>
      <c r="K53" s="40"/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14.15" hidden="false" customHeight="true" outlineLevel="0" collapsed="false">
      <c r="A54" s="33" t="n">
        <v>54</v>
      </c>
      <c r="B54" s="51"/>
      <c r="C54" s="40"/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 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 </v>
      </c>
      <c r="F54" s="54" t="str">
        <f aca="false">IF(LEN(C54)&gt;0, VLOOKUP(C54,IF(LEFT(C54,1)="A",cizi!$A$1:$M$4000,reg!$A$1:$M$4000),6,FALSE())," ")</f>
        <v> </v>
      </c>
      <c r="G54" s="54" t="str">
        <f aca="false">IF(LEN(C54)&gt;0, IF(ISERROR(FIND(" ",C54)), VLOOKUP(C54,IF(LEFT(C54,1)="A",cizi!$A$1:$M$4000,reg!$A$1:$M$4000),8,FALSE()),IF(OR(VLOOKUP(TRIM(LEFT(C54,FIND(" ",C54)-1)),IF(LEFT(C54,1)="A",cizi!$A$1:$M$4000,reg!$A$1:$M$4000),8,FALSE())=" MT",VLOOKUP(TRIM(MID(C54,FIND(" ",C54)+1,6)),IF(LEFT(C54,1)="A",cizi!$A$1:$M$4000,reg!$A$1:$M$4000),8,FALSE())=" MT"), " MT", IF(OR(VLOOKUP(TRIM(LEFT(C54,FIND(" ",C54)-1)),IF(LEFT(C54,1)="A",cizi!$A$1:$M$4000,reg!$A$1:$M$4000),8,FALSE())="",VLOOKUP(TRIM(MID(C54,FIND(" ",C54)+1,6)),IF(LEFT(C54,1)="A",cizi!$A$1:$M$4000,reg!$A$1:$M$4000),8,FALSE())=""), CONCATENATE(VLOOKUP(TRIM(LEFT(C54,FIND(" ",C54)-1)),IF(LEFT(C54,1)="A",cizi!$A$1:$M$4000,reg!$A$1:$M$4000),8,FALSE()), VLOOKUP(TRIM(MID(C54,FIND(" ",C54)+1,6)),IF(LEFT(C54,1)="A",cizi!$A$1:$M$4000,reg!$A$1:$M$4000),8,FALSE())), MIN(VALUE(VLOOKUP(TRIM(LEFT(C54,FIND(" ",C54)-1)),IF(LEFT(C54,1)="A",cizi!$A$1:$M$4000,reg!$A$1:$M$4000),8,FALSE())), VALUE(VLOOKUP(TRIM(MID(C54,FIND(" ",C54)+1,6)),IF(LEFT(C54,1)="A",cizi!$A$1:$M$4000,reg!$A$1:$M$4000),8,FALSE())))))), "9")</f>
        <v>9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 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14.15" hidden="false" customHeight="true" outlineLevel="0" collapsed="false">
      <c r="A55" s="33" t="n">
        <v>55</v>
      </c>
      <c r="B55" s="51"/>
      <c r="C55" s="40"/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 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 </v>
      </c>
      <c r="F55" s="54" t="str">
        <f aca="false">IF(LEN(C55)&gt;0, VLOOKUP(C55,IF(LEFT(C55,1)="A",cizi!$A$1:$M$4000,reg!$A$1:$M$4000),6,FALSE())," ")</f>
        <v> </v>
      </c>
      <c r="G55" s="54" t="str">
        <f aca="false">IF(LEN(C55)&gt;0, IF(ISERROR(FIND(" ",C55)), VLOOKUP(C55,IF(LEFT(C55,1)="A",cizi!$A$1:$M$4000,reg!$A$1:$M$4000),8,FALSE()),IF(OR(VLOOKUP(TRIM(LEFT(C55,FIND(" ",C55)-1)),IF(LEFT(C55,1)="A",cizi!$A$1:$M$4000,reg!$A$1:$M$4000),8,FALSE())=" MT",VLOOKUP(TRIM(MID(C55,FIND(" ",C55)+1,6)),IF(LEFT(C55,1)="A",cizi!$A$1:$M$4000,reg!$A$1:$M$4000),8,FALSE())=" MT"), " MT", IF(OR(VLOOKUP(TRIM(LEFT(C55,FIND(" ",C55)-1)),IF(LEFT(C55,1)="A",cizi!$A$1:$M$4000,reg!$A$1:$M$4000),8,FALSE())="",VLOOKUP(TRIM(MID(C55,FIND(" ",C55)+1,6)),IF(LEFT(C55,1)="A",cizi!$A$1:$M$4000,reg!$A$1:$M$4000),8,FALSE())=""), CONCATENATE(VLOOKUP(TRIM(LEFT(C55,FIND(" ",C55)-1)),IF(LEFT(C55,1)="A",cizi!$A$1:$M$4000,reg!$A$1:$M$4000),8,FALSE()), VLOOKUP(TRIM(MID(C55,FIND(" ",C55)+1,6)),IF(LEFT(C55,1)="A",cizi!$A$1:$M$4000,reg!$A$1:$M$4000),8,FALSE())), MIN(VALUE(VLOOKUP(TRIM(LEFT(C55,FIND(" ",C55)-1)),IF(LEFT(C55,1)="A",cizi!$A$1:$M$4000,reg!$A$1:$M$4000),8,FALSE())), VALUE(VLOOKUP(TRIM(MID(C55,FIND(" ",C55)+1,6)),IF(LEFT(C55,1)="A",cizi!$A$1:$M$4000,reg!$A$1:$M$4000),8,FALSE())))))), "9")</f>
        <v>9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 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14.15" hidden="false" customHeight="true" outlineLevel="0" collapsed="false">
      <c r="A56" s="33" t="n">
        <v>56</v>
      </c>
      <c r="B56" s="51"/>
      <c r="C56" s="40"/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 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 </v>
      </c>
      <c r="F56" s="54" t="str">
        <f aca="false">IF(LEN(C56)&gt;0, VLOOKUP(C56,IF(LEFT(C56,1)="A",cizi!$A$1:$M$4000,reg!$A$1:$M$4000),6,FALSE())," ")</f>
        <v> </v>
      </c>
      <c r="G56" s="54" t="str">
        <f aca="false">IF(LEN(C56)&gt;0, IF(ISERROR(FIND(" ",C56)), VLOOKUP(C56,IF(LEFT(C56,1)="A",cizi!$A$1:$M$4000,reg!$A$1:$M$4000),8,FALSE()),IF(OR(VLOOKUP(TRIM(LEFT(C56,FIND(" ",C56)-1)),IF(LEFT(C56,1)="A",cizi!$A$1:$M$4000,reg!$A$1:$M$4000),8,FALSE())=" MT",VLOOKUP(TRIM(MID(C56,FIND(" ",C56)+1,6)),IF(LEFT(C56,1)="A",cizi!$A$1:$M$4000,reg!$A$1:$M$4000),8,FALSE())=" MT"), " MT", IF(OR(VLOOKUP(TRIM(LEFT(C56,FIND(" ",C56)-1)),IF(LEFT(C56,1)="A",cizi!$A$1:$M$4000,reg!$A$1:$M$4000),8,FALSE())="",VLOOKUP(TRIM(MID(C56,FIND(" ",C56)+1,6)),IF(LEFT(C56,1)="A",cizi!$A$1:$M$4000,reg!$A$1:$M$4000),8,FALSE())=""), CONCATENATE(VLOOKUP(TRIM(LEFT(C56,FIND(" ",C56)-1)),IF(LEFT(C56,1)="A",cizi!$A$1:$M$4000,reg!$A$1:$M$4000),8,FALSE()), VLOOKUP(TRIM(MID(C56,FIND(" ",C56)+1,6)),IF(LEFT(C56,1)="A",cizi!$A$1:$M$4000,reg!$A$1:$M$4000),8,FALSE())), MIN(VALUE(VLOOKUP(TRIM(LEFT(C56,FIND(" ",C56)-1)),IF(LEFT(C56,1)="A",cizi!$A$1:$M$4000,reg!$A$1:$M$4000),8,FALSE())), VALUE(VLOOKUP(TRIM(MID(C56,FIND(" ",C56)+1,6)),IF(LEFT(C56,1)="A",cizi!$A$1:$M$4000,reg!$A$1:$M$4000),8,FALSE())))))), "9")</f>
        <v>9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 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14.15" hidden="false" customHeight="true" outlineLevel="0" collapsed="false">
      <c r="A57" s="33" t="n">
        <v>57</v>
      </c>
      <c r="B57" s="51"/>
      <c r="C57" s="40"/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 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 </v>
      </c>
      <c r="F57" s="54" t="str">
        <f aca="false">IF(LEN(C57)&gt;0, VLOOKUP(C57,IF(LEFT(C57,1)="A",cizi!$A$1:$M$4000,reg!$A$1:$M$4000),6,FALSE())," ")</f>
        <v> </v>
      </c>
      <c r="G57" s="54" t="str">
        <f aca="false">IF(LEN(C57)&gt;0, IF(ISERROR(FIND(" ",C57)), VLOOKUP(C57,IF(LEFT(C57,1)="A",cizi!$A$1:$M$4000,reg!$A$1:$M$4000),8,FALSE()),IF(OR(VLOOKUP(TRIM(LEFT(C57,FIND(" ",C57)-1)),IF(LEFT(C57,1)="A",cizi!$A$1:$M$4000,reg!$A$1:$M$4000),8,FALSE())=" MT",VLOOKUP(TRIM(MID(C57,FIND(" ",C57)+1,6)),IF(LEFT(C57,1)="A",cizi!$A$1:$M$4000,reg!$A$1:$M$4000),8,FALSE())=" MT"), " MT", IF(OR(VLOOKUP(TRIM(LEFT(C57,FIND(" ",C57)-1)),IF(LEFT(C57,1)="A",cizi!$A$1:$M$4000,reg!$A$1:$M$4000),8,FALSE())="",VLOOKUP(TRIM(MID(C57,FIND(" ",C57)+1,6)),IF(LEFT(C57,1)="A",cizi!$A$1:$M$4000,reg!$A$1:$M$4000),8,FALSE())=""), CONCATENATE(VLOOKUP(TRIM(LEFT(C57,FIND(" ",C57)-1)),IF(LEFT(C57,1)="A",cizi!$A$1:$M$4000,reg!$A$1:$M$4000),8,FALSE()), VLOOKUP(TRIM(MID(C57,FIND(" ",C57)+1,6)),IF(LEFT(C57,1)="A",cizi!$A$1:$M$4000,reg!$A$1:$M$4000),8,FALSE())), MIN(VALUE(VLOOKUP(TRIM(LEFT(C57,FIND(" ",C57)-1)),IF(LEFT(C57,1)="A",cizi!$A$1:$M$4000,reg!$A$1:$M$4000),8,FALSE())), VALUE(VLOOKUP(TRIM(MID(C57,FIND(" ",C57)+1,6)),IF(LEFT(C57,1)="A",cizi!$A$1:$M$4000,reg!$A$1:$M$4000),8,FALSE())))))), "9")</f>
        <v>9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 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14.15" hidden="false" customHeight="true" outlineLevel="0" collapsed="false">
      <c r="A58" s="33" t="n">
        <v>58</v>
      </c>
      <c r="B58" s="51"/>
      <c r="C58" s="40"/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 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 </v>
      </c>
      <c r="F58" s="54" t="str">
        <f aca="false">IF(LEN(C58)&gt;0, VLOOKUP(C58,IF(LEFT(C58,1)="A",cizi!$A$1:$M$4000,reg!$A$1:$M$4000),6,FALSE())," ")</f>
        <v> </v>
      </c>
      <c r="G58" s="54" t="str">
        <f aca="false">IF(LEN(C58)&gt;0, IF(ISERROR(FIND(" ",C58)), VLOOKUP(C58,IF(LEFT(C58,1)="A",cizi!$A$1:$M$4000,reg!$A$1:$M$4000),8,FALSE()),IF(OR(VLOOKUP(TRIM(LEFT(C58,FIND(" ",C58)-1)),IF(LEFT(C58,1)="A",cizi!$A$1:$M$4000,reg!$A$1:$M$4000),8,FALSE())=" MT",VLOOKUP(TRIM(MID(C58,FIND(" ",C58)+1,6)),IF(LEFT(C58,1)="A",cizi!$A$1:$M$4000,reg!$A$1:$M$4000),8,FALSE())=" MT"), " MT", IF(OR(VLOOKUP(TRIM(LEFT(C58,FIND(" ",C58)-1)),IF(LEFT(C58,1)="A",cizi!$A$1:$M$4000,reg!$A$1:$M$4000),8,FALSE())="",VLOOKUP(TRIM(MID(C58,FIND(" ",C58)+1,6)),IF(LEFT(C58,1)="A",cizi!$A$1:$M$4000,reg!$A$1:$M$4000),8,FALSE())=""), CONCATENATE(VLOOKUP(TRIM(LEFT(C58,FIND(" ",C58)-1)),IF(LEFT(C58,1)="A",cizi!$A$1:$M$4000,reg!$A$1:$M$4000),8,FALSE()), VLOOKUP(TRIM(MID(C58,FIND(" ",C58)+1,6)),IF(LEFT(C58,1)="A",cizi!$A$1:$M$4000,reg!$A$1:$M$4000),8,FALSE())), MIN(VALUE(VLOOKUP(TRIM(LEFT(C58,FIND(" ",C58)-1)),IF(LEFT(C58,1)="A",cizi!$A$1:$M$4000,reg!$A$1:$M$4000),8,FALSE())), VALUE(VLOOKUP(TRIM(MID(C58,FIND(" ",C58)+1,6)),IF(LEFT(C58,1)="A",cizi!$A$1:$M$4000,reg!$A$1:$M$4000),8,FALSE())))))), "9")</f>
        <v>9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 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14.15" hidden="false" customHeight="true" outlineLevel="0" collapsed="false">
      <c r="A59" s="33" t="n">
        <v>59</v>
      </c>
      <c r="B59" s="51"/>
      <c r="C59" s="40"/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 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 </v>
      </c>
      <c r="F59" s="54" t="str">
        <f aca="false">IF(LEN(C59)&gt;0, VLOOKUP(C59,IF(LEFT(C59,1)="A",cizi!$A$1:$M$4000,reg!$A$1:$M$4000),6,FALSE())," ")</f>
        <v> </v>
      </c>
      <c r="G59" s="54" t="str">
        <f aca="false">IF(LEN(C59)&gt;0, IF(ISERROR(FIND(" ",C59)), VLOOKUP(C59,IF(LEFT(C59,1)="A",cizi!$A$1:$M$4000,reg!$A$1:$M$4000),8,FALSE()),IF(OR(VLOOKUP(TRIM(LEFT(C59,FIND(" ",C59)-1)),IF(LEFT(C59,1)="A",cizi!$A$1:$M$4000,reg!$A$1:$M$4000),8,FALSE())=" MT",VLOOKUP(TRIM(MID(C59,FIND(" ",C59)+1,6)),IF(LEFT(C59,1)="A",cizi!$A$1:$M$4000,reg!$A$1:$M$4000),8,FALSE())=" MT"), " MT", IF(OR(VLOOKUP(TRIM(LEFT(C59,FIND(" ",C59)-1)),IF(LEFT(C59,1)="A",cizi!$A$1:$M$4000,reg!$A$1:$M$4000),8,FALSE())="",VLOOKUP(TRIM(MID(C59,FIND(" ",C59)+1,6)),IF(LEFT(C59,1)="A",cizi!$A$1:$M$4000,reg!$A$1:$M$4000),8,FALSE())=""), CONCATENATE(VLOOKUP(TRIM(LEFT(C59,FIND(" ",C59)-1)),IF(LEFT(C59,1)="A",cizi!$A$1:$M$4000,reg!$A$1:$M$4000),8,FALSE()), VLOOKUP(TRIM(MID(C59,FIND(" ",C59)+1,6)),IF(LEFT(C59,1)="A",cizi!$A$1:$M$4000,reg!$A$1:$M$4000),8,FALSE())), MIN(VALUE(VLOOKUP(TRIM(LEFT(C59,FIND(" ",C59)-1)),IF(LEFT(C59,1)="A",cizi!$A$1:$M$4000,reg!$A$1:$M$4000),8,FALSE())), VALUE(VLOOKUP(TRIM(MID(C59,FIND(" ",C59)+1,6)),IF(LEFT(C59,1)="A",cizi!$A$1:$M$4000,reg!$A$1:$M$4000),8,FALSE())))))), "9")</f>
        <v>9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 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14.15" hidden="false" customHeight="true" outlineLevel="0" collapsed="false">
      <c r="A60" s="33" t="n">
        <v>60</v>
      </c>
      <c r="B60" s="51"/>
      <c r="C60" s="40"/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 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 </v>
      </c>
      <c r="F60" s="54" t="str">
        <f aca="false">IF(LEN(C60)&gt;0, VLOOKUP(C60,IF(LEFT(C60,1)="A",cizi!$A$1:$M$4000,reg!$A$1:$M$4000),6,FALSE())," ")</f>
        <v> </v>
      </c>
      <c r="G60" s="54" t="str">
        <f aca="false">IF(LEN(C60)&gt;0, IF(ISERROR(FIND(" ",C60)), VLOOKUP(C60,IF(LEFT(C60,1)="A",cizi!$A$1:$M$4000,reg!$A$1:$M$4000),8,FALSE()),IF(OR(VLOOKUP(TRIM(LEFT(C60,FIND(" ",C60)-1)),IF(LEFT(C60,1)="A",cizi!$A$1:$M$4000,reg!$A$1:$M$4000),8,FALSE())=" MT",VLOOKUP(TRIM(MID(C60,FIND(" ",C60)+1,6)),IF(LEFT(C60,1)="A",cizi!$A$1:$M$4000,reg!$A$1:$M$4000),8,FALSE())=" MT"), " MT", IF(OR(VLOOKUP(TRIM(LEFT(C60,FIND(" ",C60)-1)),IF(LEFT(C60,1)="A",cizi!$A$1:$M$4000,reg!$A$1:$M$4000),8,FALSE())="",VLOOKUP(TRIM(MID(C60,FIND(" ",C60)+1,6)),IF(LEFT(C60,1)="A",cizi!$A$1:$M$4000,reg!$A$1:$M$4000),8,FALSE())=""), CONCATENATE(VLOOKUP(TRIM(LEFT(C60,FIND(" ",C60)-1)),IF(LEFT(C60,1)="A",cizi!$A$1:$M$4000,reg!$A$1:$M$4000),8,FALSE()), VLOOKUP(TRIM(MID(C60,FIND(" ",C60)+1,6)),IF(LEFT(C60,1)="A",cizi!$A$1:$M$4000,reg!$A$1:$M$4000),8,FALSE())), MIN(VALUE(VLOOKUP(TRIM(LEFT(C60,FIND(" ",C60)-1)),IF(LEFT(C60,1)="A",cizi!$A$1:$M$4000,reg!$A$1:$M$4000),8,FALSE())), VALUE(VLOOKUP(TRIM(MID(C60,FIND(" ",C60)+1,6)),IF(LEFT(C60,1)="A",cizi!$A$1:$M$4000,reg!$A$1:$M$4000),8,FALSE())))))), "9")</f>
        <v>9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 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14.15" hidden="false" customHeight="true" outlineLevel="0" collapsed="false">
      <c r="A61" s="33" t="n">
        <v>61</v>
      </c>
      <c r="B61" s="51"/>
      <c r="C61" s="40"/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 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 </v>
      </c>
      <c r="F61" s="54" t="str">
        <f aca="false">IF(LEN(C61)&gt;0, VLOOKUP(C61,IF(LEFT(C61,1)="A",cizi!$A$1:$M$4000,reg!$A$1:$M$4000),6,FALSE())," ")</f>
        <v> </v>
      </c>
      <c r="G61" s="54" t="str">
        <f aca="false">IF(LEN(C61)&gt;0, IF(ISERROR(FIND(" ",C61)), VLOOKUP(C61,IF(LEFT(C61,1)="A",cizi!$A$1:$M$4000,reg!$A$1:$M$4000),8,FALSE()),IF(OR(VLOOKUP(TRIM(LEFT(C61,FIND(" ",C61)-1)),IF(LEFT(C61,1)="A",cizi!$A$1:$M$4000,reg!$A$1:$M$4000),8,FALSE())=" MT",VLOOKUP(TRIM(MID(C61,FIND(" ",C61)+1,6)),IF(LEFT(C61,1)="A",cizi!$A$1:$M$4000,reg!$A$1:$M$4000),8,FALSE())=" MT"), " MT", IF(OR(VLOOKUP(TRIM(LEFT(C61,FIND(" ",C61)-1)),IF(LEFT(C61,1)="A",cizi!$A$1:$M$4000,reg!$A$1:$M$4000),8,FALSE())="",VLOOKUP(TRIM(MID(C61,FIND(" ",C61)+1,6)),IF(LEFT(C61,1)="A",cizi!$A$1:$M$4000,reg!$A$1:$M$4000),8,FALSE())=""), CONCATENATE(VLOOKUP(TRIM(LEFT(C61,FIND(" ",C61)-1)),IF(LEFT(C61,1)="A",cizi!$A$1:$M$4000,reg!$A$1:$M$4000),8,FALSE()), VLOOKUP(TRIM(MID(C61,FIND(" ",C61)+1,6)),IF(LEFT(C61,1)="A",cizi!$A$1:$M$4000,reg!$A$1:$M$4000),8,FALSE())), MIN(VALUE(VLOOKUP(TRIM(LEFT(C61,FIND(" ",C61)-1)),IF(LEFT(C61,1)="A",cizi!$A$1:$M$4000,reg!$A$1:$M$4000),8,FALSE())), VALUE(VLOOKUP(TRIM(MID(C61,FIND(" ",C61)+1,6)),IF(LEFT(C61,1)="A",cizi!$A$1:$M$4000,reg!$A$1:$M$4000),8,FALSE())))))), "9")</f>
        <v>9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 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14.15" hidden="false" customHeight="true" outlineLevel="0" collapsed="false">
      <c r="A62" s="33" t="n">
        <v>62</v>
      </c>
      <c r="B62" s="51"/>
      <c r="C62" s="40"/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 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 </v>
      </c>
      <c r="F62" s="54" t="str">
        <f aca="false">IF(LEN(C62)&gt;0, VLOOKUP(C62,IF(LEFT(C62,1)="A",cizi!$A$1:$M$4000,reg!$A$1:$M$4000),6,FALSE())," ")</f>
        <v> </v>
      </c>
      <c r="G62" s="54" t="str">
        <f aca="false">IF(LEN(C62)&gt;0, IF(ISERROR(FIND(" ",C62)), VLOOKUP(C62,IF(LEFT(C62,1)="A",cizi!$A$1:$M$4000,reg!$A$1:$M$4000),8,FALSE()),IF(OR(VLOOKUP(TRIM(LEFT(C62,FIND(" ",C62)-1)),IF(LEFT(C62,1)="A",cizi!$A$1:$M$4000,reg!$A$1:$M$4000),8,FALSE())=" MT",VLOOKUP(TRIM(MID(C62,FIND(" ",C62)+1,6)),IF(LEFT(C62,1)="A",cizi!$A$1:$M$4000,reg!$A$1:$M$4000),8,FALSE())=" MT"), " MT", IF(OR(VLOOKUP(TRIM(LEFT(C62,FIND(" ",C62)-1)),IF(LEFT(C62,1)="A",cizi!$A$1:$M$4000,reg!$A$1:$M$4000),8,FALSE())="",VLOOKUP(TRIM(MID(C62,FIND(" ",C62)+1,6)),IF(LEFT(C62,1)="A",cizi!$A$1:$M$4000,reg!$A$1:$M$4000),8,FALSE())=""), CONCATENATE(VLOOKUP(TRIM(LEFT(C62,FIND(" ",C62)-1)),IF(LEFT(C62,1)="A",cizi!$A$1:$M$4000,reg!$A$1:$M$4000),8,FALSE()), VLOOKUP(TRIM(MID(C62,FIND(" ",C62)+1,6)),IF(LEFT(C62,1)="A",cizi!$A$1:$M$4000,reg!$A$1:$M$4000),8,FALSE())), MIN(VALUE(VLOOKUP(TRIM(LEFT(C62,FIND(" ",C62)-1)),IF(LEFT(C62,1)="A",cizi!$A$1:$M$4000,reg!$A$1:$M$4000),8,FALSE())), VALUE(VLOOKUP(TRIM(MID(C62,FIND(" ",C62)+1,6)),IF(LEFT(C62,1)="A",cizi!$A$1:$M$4000,reg!$A$1:$M$4000),8,FALSE())))))), "9")</f>
        <v>9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 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14.15" hidden="false" customHeight="true" outlineLevel="0" collapsed="false">
      <c r="A63" s="33" t="n">
        <v>63</v>
      </c>
      <c r="B63" s="51"/>
      <c r="C63" s="40"/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 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 </v>
      </c>
      <c r="F63" s="54" t="str">
        <f aca="false">IF(LEN(C63)&gt;0, VLOOKUP(C63,IF(LEFT(C63,1)="A",cizi!$A$1:$M$4000,reg!$A$1:$M$4000),6,FALSE())," ")</f>
        <v> </v>
      </c>
      <c r="G63" s="54" t="str">
        <f aca="false">IF(LEN(C63)&gt;0, IF(ISERROR(FIND(" ",C63)), VLOOKUP(C63,IF(LEFT(C63,1)="A",cizi!$A$1:$M$4000,reg!$A$1:$M$4000),8,FALSE()),IF(OR(VLOOKUP(TRIM(LEFT(C63,FIND(" ",C63)-1)),IF(LEFT(C63,1)="A",cizi!$A$1:$M$4000,reg!$A$1:$M$4000),8,FALSE())=" MT",VLOOKUP(TRIM(MID(C63,FIND(" ",C63)+1,6)),IF(LEFT(C63,1)="A",cizi!$A$1:$M$4000,reg!$A$1:$M$4000),8,FALSE())=" MT"), " MT", IF(OR(VLOOKUP(TRIM(LEFT(C63,FIND(" ",C63)-1)),IF(LEFT(C63,1)="A",cizi!$A$1:$M$4000,reg!$A$1:$M$4000),8,FALSE())="",VLOOKUP(TRIM(MID(C63,FIND(" ",C63)+1,6)),IF(LEFT(C63,1)="A",cizi!$A$1:$M$4000,reg!$A$1:$M$4000),8,FALSE())=""), CONCATENATE(VLOOKUP(TRIM(LEFT(C63,FIND(" ",C63)-1)),IF(LEFT(C63,1)="A",cizi!$A$1:$M$4000,reg!$A$1:$M$4000),8,FALSE()), VLOOKUP(TRIM(MID(C63,FIND(" ",C63)+1,6)),IF(LEFT(C63,1)="A",cizi!$A$1:$M$4000,reg!$A$1:$M$4000),8,FALSE())), MIN(VALUE(VLOOKUP(TRIM(LEFT(C63,FIND(" ",C63)-1)),IF(LEFT(C63,1)="A",cizi!$A$1:$M$4000,reg!$A$1:$M$4000),8,FALSE())), VALUE(VLOOKUP(TRIM(MID(C63,FIND(" ",C63)+1,6)),IF(LEFT(C63,1)="A",cizi!$A$1:$M$4000,reg!$A$1:$M$4000),8,FALSE())))))), "9")</f>
        <v>9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 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14.15" hidden="false" customHeight="true" outlineLevel="0" collapsed="false">
      <c r="A64" s="33" t="n">
        <v>64</v>
      </c>
      <c r="B64" s="51"/>
      <c r="C64" s="40"/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 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 </v>
      </c>
      <c r="F64" s="54" t="str">
        <f aca="false">IF(LEN(C64)&gt;0, VLOOKUP(C64,IF(LEFT(C64,1)="A",cizi!$A$1:$M$4000,reg!$A$1:$M$4000),6,FALSE())," ")</f>
        <v> </v>
      </c>
      <c r="G64" s="54" t="str">
        <f aca="false">IF(LEN(C64)&gt;0, IF(ISERROR(FIND(" ",C64)), VLOOKUP(C64,IF(LEFT(C64,1)="A",cizi!$A$1:$M$4000,reg!$A$1:$M$4000),8,FALSE()),IF(OR(VLOOKUP(TRIM(LEFT(C64,FIND(" ",C64)-1)),IF(LEFT(C64,1)="A",cizi!$A$1:$M$4000,reg!$A$1:$M$4000),8,FALSE())=" MT",VLOOKUP(TRIM(MID(C64,FIND(" ",C64)+1,6)),IF(LEFT(C64,1)="A",cizi!$A$1:$M$4000,reg!$A$1:$M$4000),8,FALSE())=" MT"), " MT", IF(OR(VLOOKUP(TRIM(LEFT(C64,FIND(" ",C64)-1)),IF(LEFT(C64,1)="A",cizi!$A$1:$M$4000,reg!$A$1:$M$4000),8,FALSE())="",VLOOKUP(TRIM(MID(C64,FIND(" ",C64)+1,6)),IF(LEFT(C64,1)="A",cizi!$A$1:$M$4000,reg!$A$1:$M$4000),8,FALSE())=""), CONCATENATE(VLOOKUP(TRIM(LEFT(C64,FIND(" ",C64)-1)),IF(LEFT(C64,1)="A",cizi!$A$1:$M$4000,reg!$A$1:$M$4000),8,FALSE()), VLOOKUP(TRIM(MID(C64,FIND(" ",C64)+1,6)),IF(LEFT(C64,1)="A",cizi!$A$1:$M$4000,reg!$A$1:$M$4000),8,FALSE())), MIN(VALUE(VLOOKUP(TRIM(LEFT(C64,FIND(" ",C64)-1)),IF(LEFT(C64,1)="A",cizi!$A$1:$M$4000,reg!$A$1:$M$4000),8,FALSE())), VALUE(VLOOKUP(TRIM(MID(C64,FIND(" ",C64)+1,6)),IF(LEFT(C64,1)="A",cizi!$A$1:$M$4000,reg!$A$1:$M$4000),8,FALSE())))))), "9")</f>
        <v>9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 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14.15" hidden="false" customHeight="true" outlineLevel="0" collapsed="false">
      <c r="A65" s="33" t="n">
        <v>65</v>
      </c>
      <c r="B65" s="51"/>
      <c r="C65" s="40"/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 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 </v>
      </c>
      <c r="F65" s="54" t="str">
        <f aca="false">IF(LEN(C65)&gt;0, VLOOKUP(C65,IF(LEFT(C65,1)="A",cizi!$A$1:$M$4000,reg!$A$1:$M$4000),6,FALSE())," ")</f>
        <v> </v>
      </c>
      <c r="G65" s="54" t="str">
        <f aca="false">IF(LEN(C65)&gt;0, IF(ISERROR(FIND(" ",C65)), VLOOKUP(C65,IF(LEFT(C65,1)="A",cizi!$A$1:$M$4000,reg!$A$1:$M$4000),8,FALSE()),IF(OR(VLOOKUP(TRIM(LEFT(C65,FIND(" ",C65)-1)),IF(LEFT(C65,1)="A",cizi!$A$1:$M$4000,reg!$A$1:$M$4000),8,FALSE())=" MT",VLOOKUP(TRIM(MID(C65,FIND(" ",C65)+1,6)),IF(LEFT(C65,1)="A",cizi!$A$1:$M$4000,reg!$A$1:$M$4000),8,FALSE())=" MT"), " MT", IF(OR(VLOOKUP(TRIM(LEFT(C65,FIND(" ",C65)-1)),IF(LEFT(C65,1)="A",cizi!$A$1:$M$4000,reg!$A$1:$M$4000),8,FALSE())="",VLOOKUP(TRIM(MID(C65,FIND(" ",C65)+1,6)),IF(LEFT(C65,1)="A",cizi!$A$1:$M$4000,reg!$A$1:$M$4000),8,FALSE())=""), CONCATENATE(VLOOKUP(TRIM(LEFT(C65,FIND(" ",C65)-1)),IF(LEFT(C65,1)="A",cizi!$A$1:$M$4000,reg!$A$1:$M$4000),8,FALSE()), VLOOKUP(TRIM(MID(C65,FIND(" ",C65)+1,6)),IF(LEFT(C65,1)="A",cizi!$A$1:$M$4000,reg!$A$1:$M$4000),8,FALSE())), MIN(VALUE(VLOOKUP(TRIM(LEFT(C65,FIND(" ",C65)-1)),IF(LEFT(C65,1)="A",cizi!$A$1:$M$4000,reg!$A$1:$M$4000),8,FALSE())), VALUE(VLOOKUP(TRIM(MID(C65,FIND(" ",C65)+1,6)),IF(LEFT(C65,1)="A",cizi!$A$1:$M$4000,reg!$A$1:$M$4000),8,FALSE())))))), "9")</f>
        <v>9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 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14.15" hidden="false" customHeight="true" outlineLevel="0" collapsed="false">
      <c r="A66" s="33" t="n">
        <v>66</v>
      </c>
      <c r="B66" s="51"/>
      <c r="C66" s="40"/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 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 </v>
      </c>
      <c r="F66" s="54" t="str">
        <f aca="false">IF(LEN(C66)&gt;0, VLOOKUP(C66,IF(LEFT(C66,1)="A",cizi!$A$1:$M$4000,reg!$A$1:$M$4000),6,FALSE())," ")</f>
        <v> </v>
      </c>
      <c r="G66" s="54" t="str">
        <f aca="false">IF(LEN(C66)&gt;0, IF(ISERROR(FIND(" ",C66)), VLOOKUP(C66,IF(LEFT(C66,1)="A",cizi!$A$1:$M$4000,reg!$A$1:$M$4000),8,FALSE()),IF(OR(VLOOKUP(TRIM(LEFT(C66,FIND(" ",C66)-1)),IF(LEFT(C66,1)="A",cizi!$A$1:$M$4000,reg!$A$1:$M$4000),8,FALSE())=" MT",VLOOKUP(TRIM(MID(C66,FIND(" ",C66)+1,6)),IF(LEFT(C66,1)="A",cizi!$A$1:$M$4000,reg!$A$1:$M$4000),8,FALSE())=" MT"), " MT", IF(OR(VLOOKUP(TRIM(LEFT(C66,FIND(" ",C66)-1)),IF(LEFT(C66,1)="A",cizi!$A$1:$M$4000,reg!$A$1:$M$4000),8,FALSE())="",VLOOKUP(TRIM(MID(C66,FIND(" ",C66)+1,6)),IF(LEFT(C66,1)="A",cizi!$A$1:$M$4000,reg!$A$1:$M$4000),8,FALSE())=""), CONCATENATE(VLOOKUP(TRIM(LEFT(C66,FIND(" ",C66)-1)),IF(LEFT(C66,1)="A",cizi!$A$1:$M$4000,reg!$A$1:$M$4000),8,FALSE()), VLOOKUP(TRIM(MID(C66,FIND(" ",C66)+1,6)),IF(LEFT(C66,1)="A",cizi!$A$1:$M$4000,reg!$A$1:$M$4000),8,FALSE())), MIN(VALUE(VLOOKUP(TRIM(LEFT(C66,FIND(" ",C66)-1)),IF(LEFT(C66,1)="A",cizi!$A$1:$M$4000,reg!$A$1:$M$4000),8,FALSE())), VALUE(VLOOKUP(TRIM(MID(C66,FIND(" ",C66)+1,6)),IF(LEFT(C66,1)="A",cizi!$A$1:$M$4000,reg!$A$1:$M$4000),8,FALSE())))))), "9")</f>
        <v>9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 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14.15" hidden="false" customHeight="true" outlineLevel="0" collapsed="false">
      <c r="A67" s="33" t="n">
        <v>67</v>
      </c>
      <c r="B67" s="51"/>
      <c r="C67" s="40"/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 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 </v>
      </c>
      <c r="F67" s="54" t="str">
        <f aca="false">IF(LEN(C67)&gt;0, VLOOKUP(C67,IF(LEFT(C67,1)="A",cizi!$A$1:$M$4000,reg!$A$1:$M$4000),6,FALSE())," ")</f>
        <v> </v>
      </c>
      <c r="G67" s="54" t="str">
        <f aca="false">IF(LEN(C67)&gt;0, IF(ISERROR(FIND(" ",C67)), VLOOKUP(C67,IF(LEFT(C67,1)="A",cizi!$A$1:$M$4000,reg!$A$1:$M$4000),8,FALSE()),IF(OR(VLOOKUP(TRIM(LEFT(C67,FIND(" ",C67)-1)),IF(LEFT(C67,1)="A",cizi!$A$1:$M$4000,reg!$A$1:$M$4000),8,FALSE())=" MT",VLOOKUP(TRIM(MID(C67,FIND(" ",C67)+1,6)),IF(LEFT(C67,1)="A",cizi!$A$1:$M$4000,reg!$A$1:$M$4000),8,FALSE())=" MT"), " MT", IF(OR(VLOOKUP(TRIM(LEFT(C67,FIND(" ",C67)-1)),IF(LEFT(C67,1)="A",cizi!$A$1:$M$4000,reg!$A$1:$M$4000),8,FALSE())="",VLOOKUP(TRIM(MID(C67,FIND(" ",C67)+1,6)),IF(LEFT(C67,1)="A",cizi!$A$1:$M$4000,reg!$A$1:$M$4000),8,FALSE())=""), CONCATENATE(VLOOKUP(TRIM(LEFT(C67,FIND(" ",C67)-1)),IF(LEFT(C67,1)="A",cizi!$A$1:$M$4000,reg!$A$1:$M$4000),8,FALSE()), VLOOKUP(TRIM(MID(C67,FIND(" ",C67)+1,6)),IF(LEFT(C67,1)="A",cizi!$A$1:$M$4000,reg!$A$1:$M$4000),8,FALSE())), MIN(VALUE(VLOOKUP(TRIM(LEFT(C67,FIND(" ",C67)-1)),IF(LEFT(C67,1)="A",cizi!$A$1:$M$4000,reg!$A$1:$M$4000),8,FALSE())), VALUE(VLOOKUP(TRIM(MID(C67,FIND(" ",C67)+1,6)),IF(LEFT(C67,1)="A",cizi!$A$1:$M$4000,reg!$A$1:$M$4000),8,FALSE())))))), "9")</f>
        <v>9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 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14.15" hidden="false" customHeight="true" outlineLevel="0" collapsed="false">
      <c r="A68" s="33" t="n">
        <v>68</v>
      </c>
      <c r="B68" s="51"/>
      <c r="C68" s="40"/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 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 </v>
      </c>
      <c r="F68" s="54" t="str">
        <f aca="false">IF(LEN(C68)&gt;0, VLOOKUP(C68,IF(LEFT(C68,1)="A",cizi!$A$1:$M$4000,reg!$A$1:$M$4000),6,FALSE())," ")</f>
        <v> </v>
      </c>
      <c r="G68" s="54" t="str">
        <f aca="false">IF(LEN(C68)&gt;0, IF(ISERROR(FIND(" ",C68)), VLOOKUP(C68,IF(LEFT(C68,1)="A",cizi!$A$1:$M$4000,reg!$A$1:$M$4000),8,FALSE()),IF(OR(VLOOKUP(TRIM(LEFT(C68,FIND(" ",C68)-1)),IF(LEFT(C68,1)="A",cizi!$A$1:$M$4000,reg!$A$1:$M$4000),8,FALSE())=" MT",VLOOKUP(TRIM(MID(C68,FIND(" ",C68)+1,6)),IF(LEFT(C68,1)="A",cizi!$A$1:$M$4000,reg!$A$1:$M$4000),8,FALSE())=" MT"), " MT", IF(OR(VLOOKUP(TRIM(LEFT(C68,FIND(" ",C68)-1)),IF(LEFT(C68,1)="A",cizi!$A$1:$M$4000,reg!$A$1:$M$4000),8,FALSE())="",VLOOKUP(TRIM(MID(C68,FIND(" ",C68)+1,6)),IF(LEFT(C68,1)="A",cizi!$A$1:$M$4000,reg!$A$1:$M$4000),8,FALSE())=""), CONCATENATE(VLOOKUP(TRIM(LEFT(C68,FIND(" ",C68)-1)),IF(LEFT(C68,1)="A",cizi!$A$1:$M$4000,reg!$A$1:$M$4000),8,FALSE()), VLOOKUP(TRIM(MID(C68,FIND(" ",C68)+1,6)),IF(LEFT(C68,1)="A",cizi!$A$1:$M$4000,reg!$A$1:$M$4000),8,FALSE())), MIN(VALUE(VLOOKUP(TRIM(LEFT(C68,FIND(" ",C68)-1)),IF(LEFT(C68,1)="A",cizi!$A$1:$M$4000,reg!$A$1:$M$4000),8,FALSE())), VALUE(VLOOKUP(TRIM(MID(C68,FIND(" ",C68)+1,6)),IF(LEFT(C68,1)="A",cizi!$A$1:$M$4000,reg!$A$1:$M$4000),8,FALSE())))))), "9")</f>
        <v>9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 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14.15" hidden="false" customHeight="true" outlineLevel="0" collapsed="false">
      <c r="A69" s="33" t="n">
        <v>69</v>
      </c>
      <c r="B69" s="51"/>
      <c r="C69" s="40"/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 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 </v>
      </c>
      <c r="F69" s="54" t="str">
        <f aca="false">IF(LEN(C69)&gt;0, VLOOKUP(C69,IF(LEFT(C69,1)="A",cizi!$A$1:$M$4000,reg!$A$1:$M$4000),6,FALSE())," ")</f>
        <v> </v>
      </c>
      <c r="G69" s="54" t="str">
        <f aca="false">IF(LEN(C69)&gt;0, IF(ISERROR(FIND(" ",C69)), VLOOKUP(C69,IF(LEFT(C69,1)="A",cizi!$A$1:$M$4000,reg!$A$1:$M$4000),8,FALSE()),IF(OR(VLOOKUP(TRIM(LEFT(C69,FIND(" ",C69)-1)),IF(LEFT(C69,1)="A",cizi!$A$1:$M$4000,reg!$A$1:$M$4000),8,FALSE())=" MT",VLOOKUP(TRIM(MID(C69,FIND(" ",C69)+1,6)),IF(LEFT(C69,1)="A",cizi!$A$1:$M$4000,reg!$A$1:$M$4000),8,FALSE())=" MT"), " MT", IF(OR(VLOOKUP(TRIM(LEFT(C69,FIND(" ",C69)-1)),IF(LEFT(C69,1)="A",cizi!$A$1:$M$4000,reg!$A$1:$M$4000),8,FALSE())="",VLOOKUP(TRIM(MID(C69,FIND(" ",C69)+1,6)),IF(LEFT(C69,1)="A",cizi!$A$1:$M$4000,reg!$A$1:$M$4000),8,FALSE())=""), CONCATENATE(VLOOKUP(TRIM(LEFT(C69,FIND(" ",C69)-1)),IF(LEFT(C69,1)="A",cizi!$A$1:$M$4000,reg!$A$1:$M$4000),8,FALSE()), VLOOKUP(TRIM(MID(C69,FIND(" ",C69)+1,6)),IF(LEFT(C69,1)="A",cizi!$A$1:$M$4000,reg!$A$1:$M$4000),8,FALSE())), MIN(VALUE(VLOOKUP(TRIM(LEFT(C69,FIND(" ",C69)-1)),IF(LEFT(C69,1)="A",cizi!$A$1:$M$4000,reg!$A$1:$M$4000),8,FALSE())), VALUE(VLOOKUP(TRIM(MID(C69,FIND(" ",C69)+1,6)),IF(LEFT(C69,1)="A",cizi!$A$1:$M$4000,reg!$A$1:$M$4000),8,FALSE())))))), "9")</f>
        <v>9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 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14.15" hidden="false" customHeight="true" outlineLevel="0" collapsed="false">
      <c r="A70" s="33" t="n">
        <v>70</v>
      </c>
      <c r="B70" s="51"/>
      <c r="C70" s="40"/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 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 </v>
      </c>
      <c r="F70" s="54" t="str">
        <f aca="false">IF(LEN(C70)&gt;0, VLOOKUP(C70,IF(LEFT(C70,1)="A",cizi!$A$1:$M$4000,reg!$A$1:$M$4000),6,FALSE())," ")</f>
        <v> </v>
      </c>
      <c r="G70" s="54" t="str">
        <f aca="false">IF(LEN(C70)&gt;0, IF(ISERROR(FIND(" ",C70)), VLOOKUP(C70,IF(LEFT(C70,1)="A",cizi!$A$1:$M$4000,reg!$A$1:$M$4000),8,FALSE()),IF(OR(VLOOKUP(TRIM(LEFT(C70,FIND(" ",C70)-1)),IF(LEFT(C70,1)="A",cizi!$A$1:$M$4000,reg!$A$1:$M$4000),8,FALSE())=" MT",VLOOKUP(TRIM(MID(C70,FIND(" ",C70)+1,6)),IF(LEFT(C70,1)="A",cizi!$A$1:$M$4000,reg!$A$1:$M$4000),8,FALSE())=" MT"), " MT", IF(OR(VLOOKUP(TRIM(LEFT(C70,FIND(" ",C70)-1)),IF(LEFT(C70,1)="A",cizi!$A$1:$M$4000,reg!$A$1:$M$4000),8,FALSE())="",VLOOKUP(TRIM(MID(C70,FIND(" ",C70)+1,6)),IF(LEFT(C70,1)="A",cizi!$A$1:$M$4000,reg!$A$1:$M$4000),8,FALSE())=""), CONCATENATE(VLOOKUP(TRIM(LEFT(C70,FIND(" ",C70)-1)),IF(LEFT(C70,1)="A",cizi!$A$1:$M$4000,reg!$A$1:$M$4000),8,FALSE()), VLOOKUP(TRIM(MID(C70,FIND(" ",C70)+1,6)),IF(LEFT(C70,1)="A",cizi!$A$1:$M$4000,reg!$A$1:$M$4000),8,FALSE())), MIN(VALUE(VLOOKUP(TRIM(LEFT(C70,FIND(" ",C70)-1)),IF(LEFT(C70,1)="A",cizi!$A$1:$M$4000,reg!$A$1:$M$4000),8,FALSE())), VALUE(VLOOKUP(TRIM(MID(C70,FIND(" ",C70)+1,6)),IF(LEFT(C70,1)="A",cizi!$A$1:$M$4000,reg!$A$1:$M$4000),8,FALSE())))))), "9")</f>
        <v>9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 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14.15" hidden="false" customHeight="true" outlineLevel="0" collapsed="false">
      <c r="A71" s="33" t="n">
        <v>71</v>
      </c>
      <c r="B71" s="51"/>
      <c r="C71" s="40"/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 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 </v>
      </c>
      <c r="F71" s="54" t="str">
        <f aca="false">IF(LEN(C71)&gt;0, VLOOKUP(C71,IF(LEFT(C71,1)="A",cizi!$A$1:$M$4000,reg!$A$1:$M$4000),6,FALSE())," ")</f>
        <v> </v>
      </c>
      <c r="G71" s="54" t="str">
        <f aca="false">IF(LEN(C71)&gt;0, IF(ISERROR(FIND(" ",C71)), VLOOKUP(C71,IF(LEFT(C71,1)="A",cizi!$A$1:$M$4000,reg!$A$1:$M$4000),8,FALSE()),IF(OR(VLOOKUP(TRIM(LEFT(C71,FIND(" ",C71)-1)),IF(LEFT(C71,1)="A",cizi!$A$1:$M$4000,reg!$A$1:$M$4000),8,FALSE())=" MT",VLOOKUP(TRIM(MID(C71,FIND(" ",C71)+1,6)),IF(LEFT(C71,1)="A",cizi!$A$1:$M$4000,reg!$A$1:$M$4000),8,FALSE())=" MT"), " MT", IF(OR(VLOOKUP(TRIM(LEFT(C71,FIND(" ",C71)-1)),IF(LEFT(C71,1)="A",cizi!$A$1:$M$4000,reg!$A$1:$M$4000),8,FALSE())="",VLOOKUP(TRIM(MID(C71,FIND(" ",C71)+1,6)),IF(LEFT(C71,1)="A",cizi!$A$1:$M$4000,reg!$A$1:$M$4000),8,FALSE())=""), CONCATENATE(VLOOKUP(TRIM(LEFT(C71,FIND(" ",C71)-1)),IF(LEFT(C71,1)="A",cizi!$A$1:$M$4000,reg!$A$1:$M$4000),8,FALSE()), VLOOKUP(TRIM(MID(C71,FIND(" ",C71)+1,6)),IF(LEFT(C71,1)="A",cizi!$A$1:$M$4000,reg!$A$1:$M$4000),8,FALSE())), MIN(VALUE(VLOOKUP(TRIM(LEFT(C71,FIND(" ",C71)-1)),IF(LEFT(C71,1)="A",cizi!$A$1:$M$4000,reg!$A$1:$M$4000),8,FALSE())), VALUE(VLOOKUP(TRIM(MID(C71,FIND(" ",C71)+1,6)),IF(LEFT(C71,1)="A",cizi!$A$1:$M$4000,reg!$A$1:$M$4000),8,FALSE())))))), "9")</f>
        <v>9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 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14.15" hidden="false" customHeight="true" outlineLevel="0" collapsed="false">
      <c r="A72" s="33" t="n">
        <v>72</v>
      </c>
      <c r="B72" s="51"/>
      <c r="C72" s="40"/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 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 </v>
      </c>
      <c r="F72" s="54" t="str">
        <f aca="false">IF(LEN(C72)&gt;0, VLOOKUP(C72,IF(LEFT(C72,1)="A",cizi!$A$1:$M$4000,reg!$A$1:$M$4000),6,FALSE())," ")</f>
        <v> </v>
      </c>
      <c r="G72" s="54" t="str">
        <f aca="false">IF(LEN(C72)&gt;0, IF(ISERROR(FIND(" ",C72)), VLOOKUP(C72,IF(LEFT(C72,1)="A",cizi!$A$1:$M$4000,reg!$A$1:$M$4000),8,FALSE()),IF(OR(VLOOKUP(TRIM(LEFT(C72,FIND(" ",C72)-1)),IF(LEFT(C72,1)="A",cizi!$A$1:$M$4000,reg!$A$1:$M$4000),8,FALSE())=" MT",VLOOKUP(TRIM(MID(C72,FIND(" ",C72)+1,6)),IF(LEFT(C72,1)="A",cizi!$A$1:$M$4000,reg!$A$1:$M$4000),8,FALSE())=" MT"), " MT", IF(OR(VLOOKUP(TRIM(LEFT(C72,FIND(" ",C72)-1)),IF(LEFT(C72,1)="A",cizi!$A$1:$M$4000,reg!$A$1:$M$4000),8,FALSE())="",VLOOKUP(TRIM(MID(C72,FIND(" ",C72)+1,6)),IF(LEFT(C72,1)="A",cizi!$A$1:$M$4000,reg!$A$1:$M$4000),8,FALSE())=""), CONCATENATE(VLOOKUP(TRIM(LEFT(C72,FIND(" ",C72)-1)),IF(LEFT(C72,1)="A",cizi!$A$1:$M$4000,reg!$A$1:$M$4000),8,FALSE()), VLOOKUP(TRIM(MID(C72,FIND(" ",C72)+1,6)),IF(LEFT(C72,1)="A",cizi!$A$1:$M$4000,reg!$A$1:$M$4000),8,FALSE())), MIN(VALUE(VLOOKUP(TRIM(LEFT(C72,FIND(" ",C72)-1)),IF(LEFT(C72,1)="A",cizi!$A$1:$M$4000,reg!$A$1:$M$4000),8,FALSE())), VALUE(VLOOKUP(TRIM(MID(C72,FIND(" ",C72)+1,6)),IF(LEFT(C72,1)="A",cizi!$A$1:$M$4000,reg!$A$1:$M$4000),8,FALSE())))))), "9")</f>
        <v>9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 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14.15" hidden="false" customHeight="true" outlineLevel="0" collapsed="false">
      <c r="A73" s="33" t="n">
        <v>73</v>
      </c>
      <c r="B73" s="51"/>
      <c r="C73" s="40"/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 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 </v>
      </c>
      <c r="F73" s="54" t="str">
        <f aca="false">IF(LEN(C73)&gt;0, VLOOKUP(C73,IF(LEFT(C73,1)="A",cizi!$A$1:$M$4000,reg!$A$1:$M$4000),6,FALSE())," ")</f>
        <v> </v>
      </c>
      <c r="G73" s="54" t="str">
        <f aca="false">IF(LEN(C73)&gt;0, IF(ISERROR(FIND(" ",C73)), VLOOKUP(C73,IF(LEFT(C73,1)="A",cizi!$A$1:$M$4000,reg!$A$1:$M$4000),8,FALSE()),IF(OR(VLOOKUP(TRIM(LEFT(C73,FIND(" ",C73)-1)),IF(LEFT(C73,1)="A",cizi!$A$1:$M$4000,reg!$A$1:$M$4000),8,FALSE())=" MT",VLOOKUP(TRIM(MID(C73,FIND(" ",C73)+1,6)),IF(LEFT(C73,1)="A",cizi!$A$1:$M$4000,reg!$A$1:$M$4000),8,FALSE())=" MT"), " MT", IF(OR(VLOOKUP(TRIM(LEFT(C73,FIND(" ",C73)-1)),IF(LEFT(C73,1)="A",cizi!$A$1:$M$4000,reg!$A$1:$M$4000),8,FALSE())="",VLOOKUP(TRIM(MID(C73,FIND(" ",C73)+1,6)),IF(LEFT(C73,1)="A",cizi!$A$1:$M$4000,reg!$A$1:$M$4000),8,FALSE())=""), CONCATENATE(VLOOKUP(TRIM(LEFT(C73,FIND(" ",C73)-1)),IF(LEFT(C73,1)="A",cizi!$A$1:$M$4000,reg!$A$1:$M$4000),8,FALSE()), VLOOKUP(TRIM(MID(C73,FIND(" ",C73)+1,6)),IF(LEFT(C73,1)="A",cizi!$A$1:$M$4000,reg!$A$1:$M$4000),8,FALSE())), MIN(VALUE(VLOOKUP(TRIM(LEFT(C73,FIND(" ",C73)-1)),IF(LEFT(C73,1)="A",cizi!$A$1:$M$4000,reg!$A$1:$M$4000),8,FALSE())), VALUE(VLOOKUP(TRIM(MID(C73,FIND(" ",C73)+1,6)),IF(LEFT(C73,1)="A",cizi!$A$1:$M$4000,reg!$A$1:$M$4000),8,FALSE())))))), "9")</f>
        <v>9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 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14.15" hidden="false" customHeight="true" outlineLevel="0" collapsed="false">
      <c r="A74" s="33" t="n">
        <v>74</v>
      </c>
      <c r="B74" s="51"/>
      <c r="C74" s="40"/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 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 </v>
      </c>
      <c r="F74" s="54" t="str">
        <f aca="false">IF(LEN(C74)&gt;0, VLOOKUP(C74,IF(LEFT(C74,1)="A",cizi!$A$1:$M$4000,reg!$A$1:$M$4000),6,FALSE())," ")</f>
        <v> </v>
      </c>
      <c r="G74" s="54" t="str">
        <f aca="false">IF(LEN(C74)&gt;0, IF(ISERROR(FIND(" ",C74)), VLOOKUP(C74,IF(LEFT(C74,1)="A",cizi!$A$1:$M$4000,reg!$A$1:$M$4000),8,FALSE()),IF(OR(VLOOKUP(TRIM(LEFT(C74,FIND(" ",C74)-1)),IF(LEFT(C74,1)="A",cizi!$A$1:$M$4000,reg!$A$1:$M$4000),8,FALSE())=" MT",VLOOKUP(TRIM(MID(C74,FIND(" ",C74)+1,6)),IF(LEFT(C74,1)="A",cizi!$A$1:$M$4000,reg!$A$1:$M$4000),8,FALSE())=" MT"), " MT", IF(OR(VLOOKUP(TRIM(LEFT(C74,FIND(" ",C74)-1)),IF(LEFT(C74,1)="A",cizi!$A$1:$M$4000,reg!$A$1:$M$4000),8,FALSE())="",VLOOKUP(TRIM(MID(C74,FIND(" ",C74)+1,6)),IF(LEFT(C74,1)="A",cizi!$A$1:$M$4000,reg!$A$1:$M$4000),8,FALSE())=""), CONCATENATE(VLOOKUP(TRIM(LEFT(C74,FIND(" ",C74)-1)),IF(LEFT(C74,1)="A",cizi!$A$1:$M$4000,reg!$A$1:$M$4000),8,FALSE()), VLOOKUP(TRIM(MID(C74,FIND(" ",C74)+1,6)),IF(LEFT(C74,1)="A",cizi!$A$1:$M$4000,reg!$A$1:$M$4000),8,FALSE())), MIN(VALUE(VLOOKUP(TRIM(LEFT(C74,FIND(" ",C74)-1)),IF(LEFT(C74,1)="A",cizi!$A$1:$M$4000,reg!$A$1:$M$4000),8,FALSE())), VALUE(VLOOKUP(TRIM(MID(C74,FIND(" ",C74)+1,6)),IF(LEFT(C74,1)="A",cizi!$A$1:$M$4000,reg!$A$1:$M$4000),8,FALSE())))))), "9")</f>
        <v>9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 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14.15" hidden="false" customHeight="true" outlineLevel="0" collapsed="false">
      <c r="A75" s="33" t="n">
        <v>75</v>
      </c>
      <c r="B75" s="51"/>
      <c r="C75" s="40"/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 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 </v>
      </c>
      <c r="F75" s="54" t="str">
        <f aca="false">IF(LEN(C75)&gt;0, VLOOKUP(C75,IF(LEFT(C75,1)="A",cizi!$A$1:$M$4000,reg!$A$1:$M$4000),6,FALSE())," ")</f>
        <v> </v>
      </c>
      <c r="G75" s="54" t="str">
        <f aca="false">IF(LEN(C75)&gt;0, IF(ISERROR(FIND(" ",C75)), VLOOKUP(C75,IF(LEFT(C75,1)="A",cizi!$A$1:$M$4000,reg!$A$1:$M$4000),8,FALSE()),IF(OR(VLOOKUP(TRIM(LEFT(C75,FIND(" ",C75)-1)),IF(LEFT(C75,1)="A",cizi!$A$1:$M$4000,reg!$A$1:$M$4000),8,FALSE())=" MT",VLOOKUP(TRIM(MID(C75,FIND(" ",C75)+1,6)),IF(LEFT(C75,1)="A",cizi!$A$1:$M$4000,reg!$A$1:$M$4000),8,FALSE())=" MT"), " MT", IF(OR(VLOOKUP(TRIM(LEFT(C75,FIND(" ",C75)-1)),IF(LEFT(C75,1)="A",cizi!$A$1:$M$4000,reg!$A$1:$M$4000),8,FALSE())="",VLOOKUP(TRIM(MID(C75,FIND(" ",C75)+1,6)),IF(LEFT(C75,1)="A",cizi!$A$1:$M$4000,reg!$A$1:$M$4000),8,FALSE())=""), CONCATENATE(VLOOKUP(TRIM(LEFT(C75,FIND(" ",C75)-1)),IF(LEFT(C75,1)="A",cizi!$A$1:$M$4000,reg!$A$1:$M$4000),8,FALSE()), VLOOKUP(TRIM(MID(C75,FIND(" ",C75)+1,6)),IF(LEFT(C75,1)="A",cizi!$A$1:$M$4000,reg!$A$1:$M$4000),8,FALSE())), MIN(VALUE(VLOOKUP(TRIM(LEFT(C75,FIND(" ",C75)-1)),IF(LEFT(C75,1)="A",cizi!$A$1:$M$4000,reg!$A$1:$M$4000),8,FALSE())), VALUE(VLOOKUP(TRIM(MID(C75,FIND(" ",C75)+1,6)),IF(LEFT(C75,1)="A",cizi!$A$1:$M$4000,reg!$A$1:$M$4000),8,FALSE())))))), "9")</f>
        <v>9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 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14.15" hidden="false" customHeight="true" outlineLevel="0" collapsed="false">
      <c r="A76" s="33" t="n">
        <v>76</v>
      </c>
      <c r="B76" s="51"/>
      <c r="C76" s="40"/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 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 </v>
      </c>
      <c r="F76" s="54" t="str">
        <f aca="false">IF(LEN(C76)&gt;0, VLOOKUP(C76,IF(LEFT(C76,1)="A",cizi!$A$1:$M$4000,reg!$A$1:$M$4000),6,FALSE())," ")</f>
        <v> </v>
      </c>
      <c r="G76" s="54" t="str">
        <f aca="false">IF(LEN(C76)&gt;0, IF(ISERROR(FIND(" ",C76)), VLOOKUP(C76,IF(LEFT(C76,1)="A",cizi!$A$1:$M$4000,reg!$A$1:$M$4000),8,FALSE()),IF(OR(VLOOKUP(TRIM(LEFT(C76,FIND(" ",C76)-1)),IF(LEFT(C76,1)="A",cizi!$A$1:$M$4000,reg!$A$1:$M$4000),8,FALSE())=" MT",VLOOKUP(TRIM(MID(C76,FIND(" ",C76)+1,6)),IF(LEFT(C76,1)="A",cizi!$A$1:$M$4000,reg!$A$1:$M$4000),8,FALSE())=" MT"), " MT", IF(OR(VLOOKUP(TRIM(LEFT(C76,FIND(" ",C76)-1)),IF(LEFT(C76,1)="A",cizi!$A$1:$M$4000,reg!$A$1:$M$4000),8,FALSE())="",VLOOKUP(TRIM(MID(C76,FIND(" ",C76)+1,6)),IF(LEFT(C76,1)="A",cizi!$A$1:$M$4000,reg!$A$1:$M$4000),8,FALSE())=""), CONCATENATE(VLOOKUP(TRIM(LEFT(C76,FIND(" ",C76)-1)),IF(LEFT(C76,1)="A",cizi!$A$1:$M$4000,reg!$A$1:$M$4000),8,FALSE()), VLOOKUP(TRIM(MID(C76,FIND(" ",C76)+1,6)),IF(LEFT(C76,1)="A",cizi!$A$1:$M$4000,reg!$A$1:$M$4000),8,FALSE())), MIN(VALUE(VLOOKUP(TRIM(LEFT(C76,FIND(" ",C76)-1)),IF(LEFT(C76,1)="A",cizi!$A$1:$M$4000,reg!$A$1:$M$4000),8,FALSE())), VALUE(VLOOKUP(TRIM(MID(C76,FIND(" ",C76)+1,6)),IF(LEFT(C76,1)="A",cizi!$A$1:$M$4000,reg!$A$1:$M$4000),8,FALSE())))))), "9")</f>
        <v>9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 </v>
      </c>
      <c r="I76" s="40"/>
      <c r="J76" s="40"/>
      <c r="K76" s="40"/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14.15" hidden="false" customHeight="true" outlineLevel="0" collapsed="false">
      <c r="A77" s="33" t="n">
        <v>77</v>
      </c>
      <c r="B77" s="51"/>
      <c r="C77" s="40"/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 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 </v>
      </c>
      <c r="F77" s="54" t="str">
        <f aca="false">IF(LEN(C77)&gt;0, VLOOKUP(C77,IF(LEFT(C77,1)="A",cizi!$A$1:$M$4000,reg!$A$1:$M$4000),6,FALSE())," ")</f>
        <v> </v>
      </c>
      <c r="G77" s="54" t="str">
        <f aca="false">IF(LEN(C77)&gt;0, IF(ISERROR(FIND(" ",C77)), VLOOKUP(C77,IF(LEFT(C77,1)="A",cizi!$A$1:$M$4000,reg!$A$1:$M$4000),8,FALSE()),IF(OR(VLOOKUP(TRIM(LEFT(C77,FIND(" ",C77)-1)),IF(LEFT(C77,1)="A",cizi!$A$1:$M$4000,reg!$A$1:$M$4000),8,FALSE())=" MT",VLOOKUP(TRIM(MID(C77,FIND(" ",C77)+1,6)),IF(LEFT(C77,1)="A",cizi!$A$1:$M$4000,reg!$A$1:$M$4000),8,FALSE())=" MT"), " MT", IF(OR(VLOOKUP(TRIM(LEFT(C77,FIND(" ",C77)-1)),IF(LEFT(C77,1)="A",cizi!$A$1:$M$4000,reg!$A$1:$M$4000),8,FALSE())="",VLOOKUP(TRIM(MID(C77,FIND(" ",C77)+1,6)),IF(LEFT(C77,1)="A",cizi!$A$1:$M$4000,reg!$A$1:$M$4000),8,FALSE())=""), CONCATENATE(VLOOKUP(TRIM(LEFT(C77,FIND(" ",C77)-1)),IF(LEFT(C77,1)="A",cizi!$A$1:$M$4000,reg!$A$1:$M$4000),8,FALSE()), VLOOKUP(TRIM(MID(C77,FIND(" ",C77)+1,6)),IF(LEFT(C77,1)="A",cizi!$A$1:$M$4000,reg!$A$1:$M$4000),8,FALSE())), MIN(VALUE(VLOOKUP(TRIM(LEFT(C77,FIND(" ",C77)-1)),IF(LEFT(C77,1)="A",cizi!$A$1:$M$4000,reg!$A$1:$M$4000),8,FALSE())), VALUE(VLOOKUP(TRIM(MID(C77,FIND(" ",C77)+1,6)),IF(LEFT(C77,1)="A",cizi!$A$1:$M$4000,reg!$A$1:$M$4000),8,FALSE())))))), "9")</f>
        <v>9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 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14.15" hidden="false" customHeight="true" outlineLevel="0" collapsed="false">
      <c r="A78" s="33" t="n">
        <v>78</v>
      </c>
      <c r="B78" s="51"/>
      <c r="C78" s="40"/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 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 </v>
      </c>
      <c r="F78" s="54" t="str">
        <f aca="false">IF(LEN(C78)&gt;0, VLOOKUP(C78,IF(LEFT(C78,1)="A",cizi!$A$1:$M$4000,reg!$A$1:$M$4000),6,FALSE())," ")</f>
        <v> </v>
      </c>
      <c r="G78" s="54" t="str">
        <f aca="false">IF(LEN(C78)&gt;0, IF(ISERROR(FIND(" ",C78)), VLOOKUP(C78,IF(LEFT(C78,1)="A",cizi!$A$1:$M$4000,reg!$A$1:$M$4000),8,FALSE()),IF(OR(VLOOKUP(TRIM(LEFT(C78,FIND(" ",C78)-1)),IF(LEFT(C78,1)="A",cizi!$A$1:$M$4000,reg!$A$1:$M$4000),8,FALSE())=" MT",VLOOKUP(TRIM(MID(C78,FIND(" ",C78)+1,6)),IF(LEFT(C78,1)="A",cizi!$A$1:$M$4000,reg!$A$1:$M$4000),8,FALSE())=" MT"), " MT", IF(OR(VLOOKUP(TRIM(LEFT(C78,FIND(" ",C78)-1)),IF(LEFT(C78,1)="A",cizi!$A$1:$M$4000,reg!$A$1:$M$4000),8,FALSE())="",VLOOKUP(TRIM(MID(C78,FIND(" ",C78)+1,6)),IF(LEFT(C78,1)="A",cizi!$A$1:$M$4000,reg!$A$1:$M$4000),8,FALSE())=""), CONCATENATE(VLOOKUP(TRIM(LEFT(C78,FIND(" ",C78)-1)),IF(LEFT(C78,1)="A",cizi!$A$1:$M$4000,reg!$A$1:$M$4000),8,FALSE()), VLOOKUP(TRIM(MID(C78,FIND(" ",C78)+1,6)),IF(LEFT(C78,1)="A",cizi!$A$1:$M$4000,reg!$A$1:$M$4000),8,FALSE())), MIN(VALUE(VLOOKUP(TRIM(LEFT(C78,FIND(" ",C78)-1)),IF(LEFT(C78,1)="A",cizi!$A$1:$M$4000,reg!$A$1:$M$4000),8,FALSE())), VALUE(VLOOKUP(TRIM(MID(C78,FIND(" ",C78)+1,6)),IF(LEFT(C78,1)="A",cizi!$A$1:$M$4000,reg!$A$1:$M$4000),8,FALSE())))))), "9")</f>
        <v>9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 </v>
      </c>
      <c r="I78" s="40"/>
      <c r="J78" s="40"/>
      <c r="K78" s="40"/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14.15" hidden="false" customHeight="true" outlineLevel="0" collapsed="false">
      <c r="A79" s="33" t="n">
        <v>79</v>
      </c>
      <c r="B79" s="51"/>
      <c r="C79" s="40"/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 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 </v>
      </c>
      <c r="F79" s="54" t="str">
        <f aca="false">IF(LEN(C79)&gt;0, VLOOKUP(C79,IF(LEFT(C79,1)="A",cizi!$A$1:$M$4000,reg!$A$1:$M$4000),6,FALSE())," ")</f>
        <v> </v>
      </c>
      <c r="G79" s="54" t="str">
        <f aca="false">IF(LEN(C79)&gt;0, IF(ISERROR(FIND(" ",C79)), VLOOKUP(C79,IF(LEFT(C79,1)="A",cizi!$A$1:$M$4000,reg!$A$1:$M$4000),8,FALSE()),IF(OR(VLOOKUP(TRIM(LEFT(C79,FIND(" ",C79)-1)),IF(LEFT(C79,1)="A",cizi!$A$1:$M$4000,reg!$A$1:$M$4000),8,FALSE())=" MT",VLOOKUP(TRIM(MID(C79,FIND(" ",C79)+1,6)),IF(LEFT(C79,1)="A",cizi!$A$1:$M$4000,reg!$A$1:$M$4000),8,FALSE())=" MT"), " MT", IF(OR(VLOOKUP(TRIM(LEFT(C79,FIND(" ",C79)-1)),IF(LEFT(C79,1)="A",cizi!$A$1:$M$4000,reg!$A$1:$M$4000),8,FALSE())="",VLOOKUP(TRIM(MID(C79,FIND(" ",C79)+1,6)),IF(LEFT(C79,1)="A",cizi!$A$1:$M$4000,reg!$A$1:$M$4000),8,FALSE())=""), CONCATENATE(VLOOKUP(TRIM(LEFT(C79,FIND(" ",C79)-1)),IF(LEFT(C79,1)="A",cizi!$A$1:$M$4000,reg!$A$1:$M$4000),8,FALSE()), VLOOKUP(TRIM(MID(C79,FIND(" ",C79)+1,6)),IF(LEFT(C79,1)="A",cizi!$A$1:$M$4000,reg!$A$1:$M$4000),8,FALSE())), MIN(VALUE(VLOOKUP(TRIM(LEFT(C79,FIND(" ",C79)-1)),IF(LEFT(C79,1)="A",cizi!$A$1:$M$4000,reg!$A$1:$M$4000),8,FALSE())), VALUE(VLOOKUP(TRIM(MID(C79,FIND(" ",C79)+1,6)),IF(LEFT(C79,1)="A",cizi!$A$1:$M$4000,reg!$A$1:$M$4000),8,FALSE())))))), "9")</f>
        <v>9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 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14.15" hidden="false" customHeight="true" outlineLevel="0" collapsed="false">
      <c r="A80" s="33" t="n">
        <v>80</v>
      </c>
      <c r="B80" s="51"/>
      <c r="C80" s="40"/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 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 </v>
      </c>
      <c r="F80" s="54" t="str">
        <f aca="false">IF(LEN(C80)&gt;0, VLOOKUP(C80,IF(LEFT(C80,1)="A",cizi!$A$1:$M$4000,reg!$A$1:$M$4000),6,FALSE())," ")</f>
        <v> </v>
      </c>
      <c r="G80" s="54" t="str">
        <f aca="false">IF(LEN(C80)&gt;0, IF(ISERROR(FIND(" ",C80)), VLOOKUP(C80,IF(LEFT(C80,1)="A",cizi!$A$1:$M$4000,reg!$A$1:$M$4000),8,FALSE()),IF(OR(VLOOKUP(TRIM(LEFT(C80,FIND(" ",C80)-1)),IF(LEFT(C80,1)="A",cizi!$A$1:$M$4000,reg!$A$1:$M$4000),8,FALSE())=" MT",VLOOKUP(TRIM(MID(C80,FIND(" ",C80)+1,6)),IF(LEFT(C80,1)="A",cizi!$A$1:$M$4000,reg!$A$1:$M$4000),8,FALSE())=" MT"), " MT", IF(OR(VLOOKUP(TRIM(LEFT(C80,FIND(" ",C80)-1)),IF(LEFT(C80,1)="A",cizi!$A$1:$M$4000,reg!$A$1:$M$4000),8,FALSE())="",VLOOKUP(TRIM(MID(C80,FIND(" ",C80)+1,6)),IF(LEFT(C80,1)="A",cizi!$A$1:$M$4000,reg!$A$1:$M$4000),8,FALSE())=""), CONCATENATE(VLOOKUP(TRIM(LEFT(C80,FIND(" ",C80)-1)),IF(LEFT(C80,1)="A",cizi!$A$1:$M$4000,reg!$A$1:$M$4000),8,FALSE()), VLOOKUP(TRIM(MID(C80,FIND(" ",C80)+1,6)),IF(LEFT(C80,1)="A",cizi!$A$1:$M$4000,reg!$A$1:$M$4000),8,FALSE())), MIN(VALUE(VLOOKUP(TRIM(LEFT(C80,FIND(" ",C80)-1)),IF(LEFT(C80,1)="A",cizi!$A$1:$M$4000,reg!$A$1:$M$4000),8,FALSE())), VALUE(VLOOKUP(TRIM(MID(C80,FIND(" ",C80)+1,6)),IF(LEFT(C80,1)="A",cizi!$A$1:$M$4000,reg!$A$1:$M$4000),8,FALSE())))))), "9")</f>
        <v>9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 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14.15" hidden="false" customHeight="true" outlineLevel="0" collapsed="false">
      <c r="A81" s="33" t="n">
        <v>81</v>
      </c>
      <c r="B81" s="51"/>
      <c r="C81" s="40"/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 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 </v>
      </c>
      <c r="F81" s="54" t="str">
        <f aca="false">IF(LEN(C81)&gt;0, VLOOKUP(C81,IF(LEFT(C81,1)="A",cizi!$A$1:$M$4000,reg!$A$1:$M$4000),6,FALSE())," ")</f>
        <v> </v>
      </c>
      <c r="G81" s="54" t="str">
        <f aca="false">IF(LEN(C81)&gt;0, IF(ISERROR(FIND(" ",C81)), VLOOKUP(C81,IF(LEFT(C81,1)="A",cizi!$A$1:$M$4000,reg!$A$1:$M$4000),8,FALSE()),IF(OR(VLOOKUP(TRIM(LEFT(C81,FIND(" ",C81)-1)),IF(LEFT(C81,1)="A",cizi!$A$1:$M$4000,reg!$A$1:$M$4000),8,FALSE())=" MT",VLOOKUP(TRIM(MID(C81,FIND(" ",C81)+1,6)),IF(LEFT(C81,1)="A",cizi!$A$1:$M$4000,reg!$A$1:$M$4000),8,FALSE())=" MT"), " MT", IF(OR(VLOOKUP(TRIM(LEFT(C81,FIND(" ",C81)-1)),IF(LEFT(C81,1)="A",cizi!$A$1:$M$4000,reg!$A$1:$M$4000),8,FALSE())="",VLOOKUP(TRIM(MID(C81,FIND(" ",C81)+1,6)),IF(LEFT(C81,1)="A",cizi!$A$1:$M$4000,reg!$A$1:$M$4000),8,FALSE())=""), CONCATENATE(VLOOKUP(TRIM(LEFT(C81,FIND(" ",C81)-1)),IF(LEFT(C81,1)="A",cizi!$A$1:$M$4000,reg!$A$1:$M$4000),8,FALSE()), VLOOKUP(TRIM(MID(C81,FIND(" ",C81)+1,6)),IF(LEFT(C81,1)="A",cizi!$A$1:$M$4000,reg!$A$1:$M$4000),8,FALSE())), MIN(VALUE(VLOOKUP(TRIM(LEFT(C81,FIND(" ",C81)-1)),IF(LEFT(C81,1)="A",cizi!$A$1:$M$4000,reg!$A$1:$M$4000),8,FALSE())), VALUE(VLOOKUP(TRIM(MID(C81,FIND(" ",C81)+1,6)),IF(LEFT(C81,1)="A",cizi!$A$1:$M$4000,reg!$A$1:$M$4000),8,FALSE())))))), "9")</f>
        <v>9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 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14.15" hidden="false" customHeight="true" outlineLevel="0" collapsed="false">
      <c r="A82" s="33" t="n">
        <v>82</v>
      </c>
      <c r="B82" s="51"/>
      <c r="C82" s="40"/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 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 </v>
      </c>
      <c r="F82" s="54" t="str">
        <f aca="false">IF(LEN(C82)&gt;0, VLOOKUP(C82,IF(LEFT(C82,1)="A",cizi!$A$1:$M$4000,reg!$A$1:$M$4000),6,FALSE())," ")</f>
        <v> </v>
      </c>
      <c r="G82" s="54" t="str">
        <f aca="false">IF(LEN(C82)&gt;0, IF(ISERROR(FIND(" ",C82)), VLOOKUP(C82,IF(LEFT(C82,1)="A",cizi!$A$1:$M$4000,reg!$A$1:$M$4000),8,FALSE()),IF(OR(VLOOKUP(TRIM(LEFT(C82,FIND(" ",C82)-1)),IF(LEFT(C82,1)="A",cizi!$A$1:$M$4000,reg!$A$1:$M$4000),8,FALSE())=" MT",VLOOKUP(TRIM(MID(C82,FIND(" ",C82)+1,6)),IF(LEFT(C82,1)="A",cizi!$A$1:$M$4000,reg!$A$1:$M$4000),8,FALSE())=" MT"), " MT", IF(OR(VLOOKUP(TRIM(LEFT(C82,FIND(" ",C82)-1)),IF(LEFT(C82,1)="A",cizi!$A$1:$M$4000,reg!$A$1:$M$4000),8,FALSE())="",VLOOKUP(TRIM(MID(C82,FIND(" ",C82)+1,6)),IF(LEFT(C82,1)="A",cizi!$A$1:$M$4000,reg!$A$1:$M$4000),8,FALSE())=""), CONCATENATE(VLOOKUP(TRIM(LEFT(C82,FIND(" ",C82)-1)),IF(LEFT(C82,1)="A",cizi!$A$1:$M$4000,reg!$A$1:$M$4000),8,FALSE()), VLOOKUP(TRIM(MID(C82,FIND(" ",C82)+1,6)),IF(LEFT(C82,1)="A",cizi!$A$1:$M$4000,reg!$A$1:$M$4000),8,FALSE())), MIN(VALUE(VLOOKUP(TRIM(LEFT(C82,FIND(" ",C82)-1)),IF(LEFT(C82,1)="A",cizi!$A$1:$M$4000,reg!$A$1:$M$4000),8,FALSE())), VALUE(VLOOKUP(TRIM(MID(C82,FIND(" ",C82)+1,6)),IF(LEFT(C82,1)="A",cizi!$A$1:$M$4000,reg!$A$1:$M$4000),8,FALSE())))))), "9")</f>
        <v>9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 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14.15" hidden="false" customHeight="true" outlineLevel="0" collapsed="false">
      <c r="A83" s="33" t="n">
        <v>83</v>
      </c>
      <c r="B83" s="51"/>
      <c r="C83" s="40"/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 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 </v>
      </c>
      <c r="F83" s="54" t="str">
        <f aca="false">IF(LEN(C83)&gt;0, VLOOKUP(C83,IF(LEFT(C83,1)="A",cizi!$A$1:$M$4000,reg!$A$1:$M$4000),6,FALSE())," ")</f>
        <v> </v>
      </c>
      <c r="G83" s="54" t="str">
        <f aca="false">IF(LEN(C83)&gt;0, IF(ISERROR(FIND(" ",C83)), VLOOKUP(C83,IF(LEFT(C83,1)="A",cizi!$A$1:$M$4000,reg!$A$1:$M$4000),8,FALSE()),IF(OR(VLOOKUP(TRIM(LEFT(C83,FIND(" ",C83)-1)),IF(LEFT(C83,1)="A",cizi!$A$1:$M$4000,reg!$A$1:$M$4000),8,FALSE())=" MT",VLOOKUP(TRIM(MID(C83,FIND(" ",C83)+1,6)),IF(LEFT(C83,1)="A",cizi!$A$1:$M$4000,reg!$A$1:$M$4000),8,FALSE())=" MT"), " MT", IF(OR(VLOOKUP(TRIM(LEFT(C83,FIND(" ",C83)-1)),IF(LEFT(C83,1)="A",cizi!$A$1:$M$4000,reg!$A$1:$M$4000),8,FALSE())="",VLOOKUP(TRIM(MID(C83,FIND(" ",C83)+1,6)),IF(LEFT(C83,1)="A",cizi!$A$1:$M$4000,reg!$A$1:$M$4000),8,FALSE())=""), CONCATENATE(VLOOKUP(TRIM(LEFT(C83,FIND(" ",C83)-1)),IF(LEFT(C83,1)="A",cizi!$A$1:$M$4000,reg!$A$1:$M$4000),8,FALSE()), VLOOKUP(TRIM(MID(C83,FIND(" ",C83)+1,6)),IF(LEFT(C83,1)="A",cizi!$A$1:$M$4000,reg!$A$1:$M$4000),8,FALSE())), MIN(VALUE(VLOOKUP(TRIM(LEFT(C83,FIND(" ",C83)-1)),IF(LEFT(C83,1)="A",cizi!$A$1:$M$4000,reg!$A$1:$M$4000),8,FALSE())), VALUE(VLOOKUP(TRIM(MID(C83,FIND(" ",C83)+1,6)),IF(LEFT(C83,1)="A",cizi!$A$1:$M$4000,reg!$A$1:$M$4000),8,FALSE())))))), "9")</f>
        <v>9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 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14.15" hidden="false" customHeight="true" outlineLevel="0" collapsed="false">
      <c r="A84" s="33" t="n">
        <v>84</v>
      </c>
      <c r="B84" s="51"/>
      <c r="C84" s="40"/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 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 </v>
      </c>
      <c r="F84" s="54" t="str">
        <f aca="false">IF(LEN(C84)&gt;0, VLOOKUP(C84,IF(LEFT(C84,1)="A",cizi!$A$1:$M$4000,reg!$A$1:$M$4000),6,FALSE())," ")</f>
        <v> </v>
      </c>
      <c r="G84" s="54" t="str">
        <f aca="false">IF(LEN(C84)&gt;0, IF(ISERROR(FIND(" ",C84)), VLOOKUP(C84,IF(LEFT(C84,1)="A",cizi!$A$1:$M$4000,reg!$A$1:$M$4000),8,FALSE()),IF(OR(VLOOKUP(TRIM(LEFT(C84,FIND(" ",C84)-1)),IF(LEFT(C84,1)="A",cizi!$A$1:$M$4000,reg!$A$1:$M$4000),8,FALSE())=" MT",VLOOKUP(TRIM(MID(C84,FIND(" ",C84)+1,6)),IF(LEFT(C84,1)="A",cizi!$A$1:$M$4000,reg!$A$1:$M$4000),8,FALSE())=" MT"), " MT", IF(OR(VLOOKUP(TRIM(LEFT(C84,FIND(" ",C84)-1)),IF(LEFT(C84,1)="A",cizi!$A$1:$M$4000,reg!$A$1:$M$4000),8,FALSE())="",VLOOKUP(TRIM(MID(C84,FIND(" ",C84)+1,6)),IF(LEFT(C84,1)="A",cizi!$A$1:$M$4000,reg!$A$1:$M$4000),8,FALSE())=""), CONCATENATE(VLOOKUP(TRIM(LEFT(C84,FIND(" ",C84)-1)),IF(LEFT(C84,1)="A",cizi!$A$1:$M$4000,reg!$A$1:$M$4000),8,FALSE()), VLOOKUP(TRIM(MID(C84,FIND(" ",C84)+1,6)),IF(LEFT(C84,1)="A",cizi!$A$1:$M$4000,reg!$A$1:$M$4000),8,FALSE())), MIN(VALUE(VLOOKUP(TRIM(LEFT(C84,FIND(" ",C84)-1)),IF(LEFT(C84,1)="A",cizi!$A$1:$M$4000,reg!$A$1:$M$4000),8,FALSE())), VALUE(VLOOKUP(TRIM(MID(C84,FIND(" ",C84)+1,6)),IF(LEFT(C84,1)="A",cizi!$A$1:$M$4000,reg!$A$1:$M$4000),8,FALSE())))))), "9")</f>
        <v>9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 </v>
      </c>
      <c r="I84" s="40"/>
      <c r="J84" s="40"/>
      <c r="K84" s="40"/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14.15" hidden="false" customHeight="true" outlineLevel="0" collapsed="false">
      <c r="A85" s="33" t="n">
        <v>85</v>
      </c>
      <c r="B85" s="51"/>
      <c r="C85" s="40"/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 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 </v>
      </c>
      <c r="F85" s="54" t="str">
        <f aca="false">IF(LEN(C85)&gt;0, VLOOKUP(C85,IF(LEFT(C85,1)="A",cizi!$A$1:$M$4000,reg!$A$1:$M$4000),6,FALSE())," ")</f>
        <v> </v>
      </c>
      <c r="G85" s="54" t="str">
        <f aca="false">IF(LEN(C85)&gt;0, IF(ISERROR(FIND(" ",C85)), VLOOKUP(C85,IF(LEFT(C85,1)="A",cizi!$A$1:$M$4000,reg!$A$1:$M$4000),8,FALSE()),IF(OR(VLOOKUP(TRIM(LEFT(C85,FIND(" ",C85)-1)),IF(LEFT(C85,1)="A",cizi!$A$1:$M$4000,reg!$A$1:$M$4000),8,FALSE())=" MT",VLOOKUP(TRIM(MID(C85,FIND(" ",C85)+1,6)),IF(LEFT(C85,1)="A",cizi!$A$1:$M$4000,reg!$A$1:$M$4000),8,FALSE())=" MT"), " MT", IF(OR(VLOOKUP(TRIM(LEFT(C85,FIND(" ",C85)-1)),IF(LEFT(C85,1)="A",cizi!$A$1:$M$4000,reg!$A$1:$M$4000),8,FALSE())="",VLOOKUP(TRIM(MID(C85,FIND(" ",C85)+1,6)),IF(LEFT(C85,1)="A",cizi!$A$1:$M$4000,reg!$A$1:$M$4000),8,FALSE())=""), CONCATENATE(VLOOKUP(TRIM(LEFT(C85,FIND(" ",C85)-1)),IF(LEFT(C85,1)="A",cizi!$A$1:$M$4000,reg!$A$1:$M$4000),8,FALSE()), VLOOKUP(TRIM(MID(C85,FIND(" ",C85)+1,6)),IF(LEFT(C85,1)="A",cizi!$A$1:$M$4000,reg!$A$1:$M$4000),8,FALSE())), MIN(VALUE(VLOOKUP(TRIM(LEFT(C85,FIND(" ",C85)-1)),IF(LEFT(C85,1)="A",cizi!$A$1:$M$4000,reg!$A$1:$M$4000),8,FALSE())), VALUE(VLOOKUP(TRIM(MID(C85,FIND(" ",C85)+1,6)),IF(LEFT(C85,1)="A",cizi!$A$1:$M$4000,reg!$A$1:$M$4000),8,FALSE())))))), "9")</f>
        <v>9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 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14.15" hidden="false" customHeight="true" outlineLevel="0" collapsed="false">
      <c r="A86" s="33" t="n">
        <v>86</v>
      </c>
      <c r="B86" s="51"/>
      <c r="C86" s="40"/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 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 </v>
      </c>
      <c r="F86" s="54" t="str">
        <f aca="false">IF(LEN(C86)&gt;0, VLOOKUP(C86,IF(LEFT(C86,1)="A",cizi!$A$1:$M$4000,reg!$A$1:$M$4000),6,FALSE())," ")</f>
        <v> </v>
      </c>
      <c r="G86" s="54" t="str">
        <f aca="false">IF(LEN(C86)&gt;0, IF(ISERROR(FIND(" ",C86)), VLOOKUP(C86,IF(LEFT(C86,1)="A",cizi!$A$1:$M$4000,reg!$A$1:$M$4000),8,FALSE()),IF(OR(VLOOKUP(TRIM(LEFT(C86,FIND(" ",C86)-1)),IF(LEFT(C86,1)="A",cizi!$A$1:$M$4000,reg!$A$1:$M$4000),8,FALSE())=" MT",VLOOKUP(TRIM(MID(C86,FIND(" ",C86)+1,6)),IF(LEFT(C86,1)="A",cizi!$A$1:$M$4000,reg!$A$1:$M$4000),8,FALSE())=" MT"), " MT", IF(OR(VLOOKUP(TRIM(LEFT(C86,FIND(" ",C86)-1)),IF(LEFT(C86,1)="A",cizi!$A$1:$M$4000,reg!$A$1:$M$4000),8,FALSE())="",VLOOKUP(TRIM(MID(C86,FIND(" ",C86)+1,6)),IF(LEFT(C86,1)="A",cizi!$A$1:$M$4000,reg!$A$1:$M$4000),8,FALSE())=""), CONCATENATE(VLOOKUP(TRIM(LEFT(C86,FIND(" ",C86)-1)),IF(LEFT(C86,1)="A",cizi!$A$1:$M$4000,reg!$A$1:$M$4000),8,FALSE()), VLOOKUP(TRIM(MID(C86,FIND(" ",C86)+1,6)),IF(LEFT(C86,1)="A",cizi!$A$1:$M$4000,reg!$A$1:$M$4000),8,FALSE())), MIN(VALUE(VLOOKUP(TRIM(LEFT(C86,FIND(" ",C86)-1)),IF(LEFT(C86,1)="A",cizi!$A$1:$M$4000,reg!$A$1:$M$4000),8,FALSE())), VALUE(VLOOKUP(TRIM(MID(C86,FIND(" ",C86)+1,6)),IF(LEFT(C86,1)="A",cizi!$A$1:$M$4000,reg!$A$1:$M$4000),8,FALSE())))))), "9")</f>
        <v>9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 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14.15" hidden="false" customHeight="true" outlineLevel="0" collapsed="false">
      <c r="A87" s="33" t="n">
        <v>87</v>
      </c>
      <c r="B87" s="51"/>
      <c r="C87" s="40"/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 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 </v>
      </c>
      <c r="F87" s="54" t="str">
        <f aca="false">IF(LEN(C87)&gt;0, VLOOKUP(C87,IF(LEFT(C87,1)="A",cizi!$A$1:$M$4000,reg!$A$1:$M$4000),6,FALSE())," ")</f>
        <v> </v>
      </c>
      <c r="G87" s="54" t="str">
        <f aca="false">IF(LEN(C87)&gt;0, IF(ISERROR(FIND(" ",C87)), VLOOKUP(C87,IF(LEFT(C87,1)="A",cizi!$A$1:$M$4000,reg!$A$1:$M$4000),8,FALSE()),IF(OR(VLOOKUP(TRIM(LEFT(C87,FIND(" ",C87)-1)),IF(LEFT(C87,1)="A",cizi!$A$1:$M$4000,reg!$A$1:$M$4000),8,FALSE())=" MT",VLOOKUP(TRIM(MID(C87,FIND(" ",C87)+1,6)),IF(LEFT(C87,1)="A",cizi!$A$1:$M$4000,reg!$A$1:$M$4000),8,FALSE())=" MT"), " MT", IF(OR(VLOOKUP(TRIM(LEFT(C87,FIND(" ",C87)-1)),IF(LEFT(C87,1)="A",cizi!$A$1:$M$4000,reg!$A$1:$M$4000),8,FALSE())="",VLOOKUP(TRIM(MID(C87,FIND(" ",C87)+1,6)),IF(LEFT(C87,1)="A",cizi!$A$1:$M$4000,reg!$A$1:$M$4000),8,FALSE())=""), CONCATENATE(VLOOKUP(TRIM(LEFT(C87,FIND(" ",C87)-1)),IF(LEFT(C87,1)="A",cizi!$A$1:$M$4000,reg!$A$1:$M$4000),8,FALSE()), VLOOKUP(TRIM(MID(C87,FIND(" ",C87)+1,6)),IF(LEFT(C87,1)="A",cizi!$A$1:$M$4000,reg!$A$1:$M$4000),8,FALSE())), MIN(VALUE(VLOOKUP(TRIM(LEFT(C87,FIND(" ",C87)-1)),IF(LEFT(C87,1)="A",cizi!$A$1:$M$4000,reg!$A$1:$M$4000),8,FALSE())), VALUE(VLOOKUP(TRIM(MID(C87,FIND(" ",C87)+1,6)),IF(LEFT(C87,1)="A",cizi!$A$1:$M$4000,reg!$A$1:$M$4000),8,FALSE())))))), "9")</f>
        <v>9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 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14.15" hidden="false" customHeight="true" outlineLevel="0" collapsed="false">
      <c r="A88" s="33" t="n">
        <v>88</v>
      </c>
      <c r="B88" s="51"/>
      <c r="C88" s="40"/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 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 </v>
      </c>
      <c r="F88" s="54" t="str">
        <f aca="false">IF(LEN(C88)&gt;0, VLOOKUP(C88,IF(LEFT(C88,1)="A",cizi!$A$1:$M$4000,reg!$A$1:$M$4000),6,FALSE())," ")</f>
        <v> </v>
      </c>
      <c r="G88" s="54" t="str">
        <f aca="false">IF(LEN(C88)&gt;0, IF(ISERROR(FIND(" ",C88)), VLOOKUP(C88,IF(LEFT(C88,1)="A",cizi!$A$1:$M$4000,reg!$A$1:$M$4000),8,FALSE()),IF(OR(VLOOKUP(TRIM(LEFT(C88,FIND(" ",C88)-1)),IF(LEFT(C88,1)="A",cizi!$A$1:$M$4000,reg!$A$1:$M$4000),8,FALSE())=" MT",VLOOKUP(TRIM(MID(C88,FIND(" ",C88)+1,6)),IF(LEFT(C88,1)="A",cizi!$A$1:$M$4000,reg!$A$1:$M$4000),8,FALSE())=" MT"), " MT", IF(OR(VLOOKUP(TRIM(LEFT(C88,FIND(" ",C88)-1)),IF(LEFT(C88,1)="A",cizi!$A$1:$M$4000,reg!$A$1:$M$4000),8,FALSE())="",VLOOKUP(TRIM(MID(C88,FIND(" ",C88)+1,6)),IF(LEFT(C88,1)="A",cizi!$A$1:$M$4000,reg!$A$1:$M$4000),8,FALSE())=""), CONCATENATE(VLOOKUP(TRIM(LEFT(C88,FIND(" ",C88)-1)),IF(LEFT(C88,1)="A",cizi!$A$1:$M$4000,reg!$A$1:$M$4000),8,FALSE()), VLOOKUP(TRIM(MID(C88,FIND(" ",C88)+1,6)),IF(LEFT(C88,1)="A",cizi!$A$1:$M$4000,reg!$A$1:$M$4000),8,FALSE())), MIN(VALUE(VLOOKUP(TRIM(LEFT(C88,FIND(" ",C88)-1)),IF(LEFT(C88,1)="A",cizi!$A$1:$M$4000,reg!$A$1:$M$4000),8,FALSE())), VALUE(VLOOKUP(TRIM(MID(C88,FIND(" ",C88)+1,6)),IF(LEFT(C88,1)="A",cizi!$A$1:$M$4000,reg!$A$1:$M$4000),8,FALSE())))))), "9")</f>
        <v>9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 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14.15" hidden="false" customHeight="true" outlineLevel="0" collapsed="false">
      <c r="A89" s="33" t="n">
        <v>89</v>
      </c>
      <c r="B89" s="51"/>
      <c r="C89" s="40"/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 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 </v>
      </c>
      <c r="F89" s="54" t="str">
        <f aca="false">IF(LEN(C89)&gt;0, VLOOKUP(C89,IF(LEFT(C89,1)="A",cizi!$A$1:$M$4000,reg!$A$1:$M$4000),6,FALSE())," ")</f>
        <v> </v>
      </c>
      <c r="G89" s="54" t="str">
        <f aca="false">IF(LEN(C89)&gt;0, IF(ISERROR(FIND(" ",C89)), VLOOKUP(C89,IF(LEFT(C89,1)="A",cizi!$A$1:$M$4000,reg!$A$1:$M$4000),8,FALSE()),IF(OR(VLOOKUP(TRIM(LEFT(C89,FIND(" ",C89)-1)),IF(LEFT(C89,1)="A",cizi!$A$1:$M$4000,reg!$A$1:$M$4000),8,FALSE())=" MT",VLOOKUP(TRIM(MID(C89,FIND(" ",C89)+1,6)),IF(LEFT(C89,1)="A",cizi!$A$1:$M$4000,reg!$A$1:$M$4000),8,FALSE())=" MT"), " MT", IF(OR(VLOOKUP(TRIM(LEFT(C89,FIND(" ",C89)-1)),IF(LEFT(C89,1)="A",cizi!$A$1:$M$4000,reg!$A$1:$M$4000),8,FALSE())="",VLOOKUP(TRIM(MID(C89,FIND(" ",C89)+1,6)),IF(LEFT(C89,1)="A",cizi!$A$1:$M$4000,reg!$A$1:$M$4000),8,FALSE())=""), CONCATENATE(VLOOKUP(TRIM(LEFT(C89,FIND(" ",C89)-1)),IF(LEFT(C89,1)="A",cizi!$A$1:$M$4000,reg!$A$1:$M$4000),8,FALSE()), VLOOKUP(TRIM(MID(C89,FIND(" ",C89)+1,6)),IF(LEFT(C89,1)="A",cizi!$A$1:$M$4000,reg!$A$1:$M$4000),8,FALSE())), MIN(VALUE(VLOOKUP(TRIM(LEFT(C89,FIND(" ",C89)-1)),IF(LEFT(C89,1)="A",cizi!$A$1:$M$4000,reg!$A$1:$M$4000),8,FALSE())), VALUE(VLOOKUP(TRIM(MID(C89,FIND(" ",C89)+1,6)),IF(LEFT(C89,1)="A",cizi!$A$1:$M$4000,reg!$A$1:$M$4000),8,FALSE())))))), "9")</f>
        <v>9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 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14.15" hidden="false" customHeight="true" outlineLevel="0" collapsed="false">
      <c r="A90" s="33" t="n">
        <v>90</v>
      </c>
      <c r="B90" s="51"/>
      <c r="C90" s="40"/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 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 </v>
      </c>
      <c r="F90" s="54" t="str">
        <f aca="false">IF(LEN(C90)&gt;0, VLOOKUP(C90,IF(LEFT(C90,1)="A",cizi!$A$1:$M$4000,reg!$A$1:$M$4000),6,FALSE())," ")</f>
        <v> </v>
      </c>
      <c r="G90" s="54" t="str">
        <f aca="false">IF(LEN(C90)&gt;0, IF(ISERROR(FIND(" ",C90)), VLOOKUP(C90,IF(LEFT(C90,1)="A",cizi!$A$1:$M$4000,reg!$A$1:$M$4000),8,FALSE()),IF(OR(VLOOKUP(TRIM(LEFT(C90,FIND(" ",C90)-1)),IF(LEFT(C90,1)="A",cizi!$A$1:$M$4000,reg!$A$1:$M$4000),8,FALSE())=" MT",VLOOKUP(TRIM(MID(C90,FIND(" ",C90)+1,6)),IF(LEFT(C90,1)="A",cizi!$A$1:$M$4000,reg!$A$1:$M$4000),8,FALSE())=" MT"), " MT", IF(OR(VLOOKUP(TRIM(LEFT(C90,FIND(" ",C90)-1)),IF(LEFT(C90,1)="A",cizi!$A$1:$M$4000,reg!$A$1:$M$4000),8,FALSE())="",VLOOKUP(TRIM(MID(C90,FIND(" ",C90)+1,6)),IF(LEFT(C90,1)="A",cizi!$A$1:$M$4000,reg!$A$1:$M$4000),8,FALSE())=""), CONCATENATE(VLOOKUP(TRIM(LEFT(C90,FIND(" ",C90)-1)),IF(LEFT(C90,1)="A",cizi!$A$1:$M$4000,reg!$A$1:$M$4000),8,FALSE()), VLOOKUP(TRIM(MID(C90,FIND(" ",C90)+1,6)),IF(LEFT(C90,1)="A",cizi!$A$1:$M$4000,reg!$A$1:$M$4000),8,FALSE())), MIN(VALUE(VLOOKUP(TRIM(LEFT(C90,FIND(" ",C90)-1)),IF(LEFT(C90,1)="A",cizi!$A$1:$M$4000,reg!$A$1:$M$4000),8,FALSE())), VALUE(VLOOKUP(TRIM(MID(C90,FIND(" ",C90)+1,6)),IF(LEFT(C90,1)="A",cizi!$A$1:$M$4000,reg!$A$1:$M$4000),8,FALSE())))))), "9")</f>
        <v>9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 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14.15" hidden="false" customHeight="true" outlineLevel="0" collapsed="false">
      <c r="A91" s="33" t="n">
        <v>91</v>
      </c>
      <c r="B91" s="51"/>
      <c r="C91" s="40"/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 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 </v>
      </c>
      <c r="F91" s="54" t="str">
        <f aca="false">IF(LEN(C91)&gt;0, VLOOKUP(C91,IF(LEFT(C91,1)="A",cizi!$A$1:$M$4000,reg!$A$1:$M$4000),6,FALSE())," ")</f>
        <v> </v>
      </c>
      <c r="G91" s="54" t="str">
        <f aca="false">IF(LEN(C91)&gt;0, IF(ISERROR(FIND(" ",C91)), VLOOKUP(C91,IF(LEFT(C91,1)="A",cizi!$A$1:$M$4000,reg!$A$1:$M$4000),8,FALSE()),IF(OR(VLOOKUP(TRIM(LEFT(C91,FIND(" ",C91)-1)),IF(LEFT(C91,1)="A",cizi!$A$1:$M$4000,reg!$A$1:$M$4000),8,FALSE())=" MT",VLOOKUP(TRIM(MID(C91,FIND(" ",C91)+1,6)),IF(LEFT(C91,1)="A",cizi!$A$1:$M$4000,reg!$A$1:$M$4000),8,FALSE())=" MT"), " MT", IF(OR(VLOOKUP(TRIM(LEFT(C91,FIND(" ",C91)-1)),IF(LEFT(C91,1)="A",cizi!$A$1:$M$4000,reg!$A$1:$M$4000),8,FALSE())="",VLOOKUP(TRIM(MID(C91,FIND(" ",C91)+1,6)),IF(LEFT(C91,1)="A",cizi!$A$1:$M$4000,reg!$A$1:$M$4000),8,FALSE())=""), CONCATENATE(VLOOKUP(TRIM(LEFT(C91,FIND(" ",C91)-1)),IF(LEFT(C91,1)="A",cizi!$A$1:$M$4000,reg!$A$1:$M$4000),8,FALSE()), VLOOKUP(TRIM(MID(C91,FIND(" ",C91)+1,6)),IF(LEFT(C91,1)="A",cizi!$A$1:$M$4000,reg!$A$1:$M$4000),8,FALSE())), MIN(VALUE(VLOOKUP(TRIM(LEFT(C91,FIND(" ",C91)-1)),IF(LEFT(C91,1)="A",cizi!$A$1:$M$4000,reg!$A$1:$M$4000),8,FALSE())), VALUE(VLOOKUP(TRIM(MID(C91,FIND(" ",C91)+1,6)),IF(LEFT(C91,1)="A",cizi!$A$1:$M$4000,reg!$A$1:$M$4000),8,FALSE())))))), "9")</f>
        <v>9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 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14.15" hidden="false" customHeight="true" outlineLevel="0" collapsed="false">
      <c r="A92" s="33" t="n">
        <v>92</v>
      </c>
      <c r="B92" s="51"/>
      <c r="C92" s="40"/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 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 </v>
      </c>
      <c r="F92" s="54" t="str">
        <f aca="false">IF(LEN(C92)&gt;0, VLOOKUP(C92,IF(LEFT(C92,1)="A",cizi!$A$1:$M$4000,reg!$A$1:$M$4000),6,FALSE())," ")</f>
        <v> </v>
      </c>
      <c r="G92" s="54" t="str">
        <f aca="false">IF(LEN(C92)&gt;0, IF(ISERROR(FIND(" ",C92)), VLOOKUP(C92,IF(LEFT(C92,1)="A",cizi!$A$1:$M$4000,reg!$A$1:$M$4000),8,FALSE()),IF(OR(VLOOKUP(TRIM(LEFT(C92,FIND(" ",C92)-1)),IF(LEFT(C92,1)="A",cizi!$A$1:$M$4000,reg!$A$1:$M$4000),8,FALSE())=" MT",VLOOKUP(TRIM(MID(C92,FIND(" ",C92)+1,6)),IF(LEFT(C92,1)="A",cizi!$A$1:$M$4000,reg!$A$1:$M$4000),8,FALSE())=" MT"), " MT", IF(OR(VLOOKUP(TRIM(LEFT(C92,FIND(" ",C92)-1)),IF(LEFT(C92,1)="A",cizi!$A$1:$M$4000,reg!$A$1:$M$4000),8,FALSE())="",VLOOKUP(TRIM(MID(C92,FIND(" ",C92)+1,6)),IF(LEFT(C92,1)="A",cizi!$A$1:$M$4000,reg!$A$1:$M$4000),8,FALSE())=""), CONCATENATE(VLOOKUP(TRIM(LEFT(C92,FIND(" ",C92)-1)),IF(LEFT(C92,1)="A",cizi!$A$1:$M$4000,reg!$A$1:$M$4000),8,FALSE()), VLOOKUP(TRIM(MID(C92,FIND(" ",C92)+1,6)),IF(LEFT(C92,1)="A",cizi!$A$1:$M$4000,reg!$A$1:$M$4000),8,FALSE())), MIN(VALUE(VLOOKUP(TRIM(LEFT(C92,FIND(" ",C92)-1)),IF(LEFT(C92,1)="A",cizi!$A$1:$M$4000,reg!$A$1:$M$4000),8,FALSE())), VALUE(VLOOKUP(TRIM(MID(C92,FIND(" ",C92)+1,6)),IF(LEFT(C92,1)="A",cizi!$A$1:$M$4000,reg!$A$1:$M$4000),8,FALSE())))))), "9")</f>
        <v>9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 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14.15" hidden="false" customHeight="true" outlineLevel="0" collapsed="false">
      <c r="A93" s="33" t="n">
        <v>93</v>
      </c>
      <c r="B93" s="51"/>
      <c r="C93" s="40"/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 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 </v>
      </c>
      <c r="F93" s="54" t="str">
        <f aca="false">IF(LEN(C93)&gt;0, VLOOKUP(C93,IF(LEFT(C93,1)="A",cizi!$A$1:$M$4000,reg!$A$1:$M$4000),6,FALSE())," ")</f>
        <v> </v>
      </c>
      <c r="G93" s="54" t="str">
        <f aca="false">IF(LEN(C93)&gt;0, IF(ISERROR(FIND(" ",C93)), VLOOKUP(C93,IF(LEFT(C93,1)="A",cizi!$A$1:$M$4000,reg!$A$1:$M$4000),8,FALSE()),IF(OR(VLOOKUP(TRIM(LEFT(C93,FIND(" ",C93)-1)),IF(LEFT(C93,1)="A",cizi!$A$1:$M$4000,reg!$A$1:$M$4000),8,FALSE())=" MT",VLOOKUP(TRIM(MID(C93,FIND(" ",C93)+1,6)),IF(LEFT(C93,1)="A",cizi!$A$1:$M$4000,reg!$A$1:$M$4000),8,FALSE())=" MT"), " MT", IF(OR(VLOOKUP(TRIM(LEFT(C93,FIND(" ",C93)-1)),IF(LEFT(C93,1)="A",cizi!$A$1:$M$4000,reg!$A$1:$M$4000),8,FALSE())="",VLOOKUP(TRIM(MID(C93,FIND(" ",C93)+1,6)),IF(LEFT(C93,1)="A",cizi!$A$1:$M$4000,reg!$A$1:$M$4000),8,FALSE())=""), CONCATENATE(VLOOKUP(TRIM(LEFT(C93,FIND(" ",C93)-1)),IF(LEFT(C93,1)="A",cizi!$A$1:$M$4000,reg!$A$1:$M$4000),8,FALSE()), VLOOKUP(TRIM(MID(C93,FIND(" ",C93)+1,6)),IF(LEFT(C93,1)="A",cizi!$A$1:$M$4000,reg!$A$1:$M$4000),8,FALSE())), MIN(VALUE(VLOOKUP(TRIM(LEFT(C93,FIND(" ",C93)-1)),IF(LEFT(C93,1)="A",cizi!$A$1:$M$4000,reg!$A$1:$M$4000),8,FALSE())), VALUE(VLOOKUP(TRIM(MID(C93,FIND(" ",C93)+1,6)),IF(LEFT(C93,1)="A",cizi!$A$1:$M$4000,reg!$A$1:$M$4000),8,FALSE())))))), "9")</f>
        <v>9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 </v>
      </c>
      <c r="I93" s="40"/>
      <c r="J93" s="40"/>
      <c r="K93" s="40"/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14.15" hidden="false" customHeight="true" outlineLevel="0" collapsed="false">
      <c r="A94" s="33" t="n">
        <v>94</v>
      </c>
      <c r="B94" s="51"/>
      <c r="C94" s="40"/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 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 </v>
      </c>
      <c r="F94" s="54" t="str">
        <f aca="false">IF(LEN(C94)&gt;0, VLOOKUP(C94,IF(LEFT(C94,1)="A",cizi!$A$1:$M$4000,reg!$A$1:$M$4000),6,FALSE())," ")</f>
        <v> </v>
      </c>
      <c r="G94" s="54" t="str">
        <f aca="false">IF(LEN(C94)&gt;0, IF(ISERROR(FIND(" ",C94)), VLOOKUP(C94,IF(LEFT(C94,1)="A",cizi!$A$1:$M$4000,reg!$A$1:$M$4000),8,FALSE()),IF(OR(VLOOKUP(TRIM(LEFT(C94,FIND(" ",C94)-1)),IF(LEFT(C94,1)="A",cizi!$A$1:$M$4000,reg!$A$1:$M$4000),8,FALSE())=" MT",VLOOKUP(TRIM(MID(C94,FIND(" ",C94)+1,6)),IF(LEFT(C94,1)="A",cizi!$A$1:$M$4000,reg!$A$1:$M$4000),8,FALSE())=" MT"), " MT", IF(OR(VLOOKUP(TRIM(LEFT(C94,FIND(" ",C94)-1)),IF(LEFT(C94,1)="A",cizi!$A$1:$M$4000,reg!$A$1:$M$4000),8,FALSE())="",VLOOKUP(TRIM(MID(C94,FIND(" ",C94)+1,6)),IF(LEFT(C94,1)="A",cizi!$A$1:$M$4000,reg!$A$1:$M$4000),8,FALSE())=""), CONCATENATE(VLOOKUP(TRIM(LEFT(C94,FIND(" ",C94)-1)),IF(LEFT(C94,1)="A",cizi!$A$1:$M$4000,reg!$A$1:$M$4000),8,FALSE()), VLOOKUP(TRIM(MID(C94,FIND(" ",C94)+1,6)),IF(LEFT(C94,1)="A",cizi!$A$1:$M$4000,reg!$A$1:$M$4000),8,FALSE())), MIN(VALUE(VLOOKUP(TRIM(LEFT(C94,FIND(" ",C94)-1)),IF(LEFT(C94,1)="A",cizi!$A$1:$M$4000,reg!$A$1:$M$4000),8,FALSE())), VALUE(VLOOKUP(TRIM(MID(C94,FIND(" ",C94)+1,6)),IF(LEFT(C94,1)="A",cizi!$A$1:$M$4000,reg!$A$1:$M$4000),8,FALSE())))))), "9")</f>
        <v>9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 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14.15" hidden="false" customHeight="true" outlineLevel="0" collapsed="false">
      <c r="A95" s="33" t="n">
        <v>95</v>
      </c>
      <c r="B95" s="51"/>
      <c r="C95" s="40"/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 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 </v>
      </c>
      <c r="F95" s="54" t="str">
        <f aca="false">IF(LEN(C95)&gt;0, VLOOKUP(C95,IF(LEFT(C95,1)="A",cizi!$A$1:$M$4000,reg!$A$1:$M$4000),6,FALSE())," ")</f>
        <v> </v>
      </c>
      <c r="G95" s="54" t="str">
        <f aca="false">IF(LEN(C95)&gt;0, IF(ISERROR(FIND(" ",C95)), VLOOKUP(C95,IF(LEFT(C95,1)="A",cizi!$A$1:$M$4000,reg!$A$1:$M$4000),8,FALSE()),IF(OR(VLOOKUP(TRIM(LEFT(C95,FIND(" ",C95)-1)),IF(LEFT(C95,1)="A",cizi!$A$1:$M$4000,reg!$A$1:$M$4000),8,FALSE())=" MT",VLOOKUP(TRIM(MID(C95,FIND(" ",C95)+1,6)),IF(LEFT(C95,1)="A",cizi!$A$1:$M$4000,reg!$A$1:$M$4000),8,FALSE())=" MT"), " MT", IF(OR(VLOOKUP(TRIM(LEFT(C95,FIND(" ",C95)-1)),IF(LEFT(C95,1)="A",cizi!$A$1:$M$4000,reg!$A$1:$M$4000),8,FALSE())="",VLOOKUP(TRIM(MID(C95,FIND(" ",C95)+1,6)),IF(LEFT(C95,1)="A",cizi!$A$1:$M$4000,reg!$A$1:$M$4000),8,FALSE())=""), CONCATENATE(VLOOKUP(TRIM(LEFT(C95,FIND(" ",C95)-1)),IF(LEFT(C95,1)="A",cizi!$A$1:$M$4000,reg!$A$1:$M$4000),8,FALSE()), VLOOKUP(TRIM(MID(C95,FIND(" ",C95)+1,6)),IF(LEFT(C95,1)="A",cizi!$A$1:$M$4000,reg!$A$1:$M$4000),8,FALSE())), MIN(VALUE(VLOOKUP(TRIM(LEFT(C95,FIND(" ",C95)-1)),IF(LEFT(C95,1)="A",cizi!$A$1:$M$4000,reg!$A$1:$M$4000),8,FALSE())), VALUE(VLOOKUP(TRIM(MID(C95,FIND(" ",C95)+1,6)),IF(LEFT(C95,1)="A",cizi!$A$1:$M$4000,reg!$A$1:$M$4000),8,FALSE())))))), "9")</f>
        <v>9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 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14.15" hidden="false" customHeight="true" outlineLevel="0" collapsed="false">
      <c r="A96" s="33" t="n">
        <v>96</v>
      </c>
      <c r="B96" s="51"/>
      <c r="C96" s="40"/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 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 </v>
      </c>
      <c r="F96" s="54" t="str">
        <f aca="false">IF(LEN(C96)&gt;0, VLOOKUP(C96,IF(LEFT(C96,1)="A",cizi!$A$1:$M$4000,reg!$A$1:$M$4000),6,FALSE())," ")</f>
        <v> </v>
      </c>
      <c r="G96" s="54" t="str">
        <f aca="false">IF(LEN(C96)&gt;0, IF(ISERROR(FIND(" ",C96)), VLOOKUP(C96,IF(LEFT(C96,1)="A",cizi!$A$1:$M$4000,reg!$A$1:$M$4000),8,FALSE()),IF(OR(VLOOKUP(TRIM(LEFT(C96,FIND(" ",C96)-1)),IF(LEFT(C96,1)="A",cizi!$A$1:$M$4000,reg!$A$1:$M$4000),8,FALSE())=" MT",VLOOKUP(TRIM(MID(C96,FIND(" ",C96)+1,6)),IF(LEFT(C96,1)="A",cizi!$A$1:$M$4000,reg!$A$1:$M$4000),8,FALSE())=" MT"), " MT", IF(OR(VLOOKUP(TRIM(LEFT(C96,FIND(" ",C96)-1)),IF(LEFT(C96,1)="A",cizi!$A$1:$M$4000,reg!$A$1:$M$4000),8,FALSE())="",VLOOKUP(TRIM(MID(C96,FIND(" ",C96)+1,6)),IF(LEFT(C96,1)="A",cizi!$A$1:$M$4000,reg!$A$1:$M$4000),8,FALSE())=""), CONCATENATE(VLOOKUP(TRIM(LEFT(C96,FIND(" ",C96)-1)),IF(LEFT(C96,1)="A",cizi!$A$1:$M$4000,reg!$A$1:$M$4000),8,FALSE()), VLOOKUP(TRIM(MID(C96,FIND(" ",C96)+1,6)),IF(LEFT(C96,1)="A",cizi!$A$1:$M$4000,reg!$A$1:$M$4000),8,FALSE())), MIN(VALUE(VLOOKUP(TRIM(LEFT(C96,FIND(" ",C96)-1)),IF(LEFT(C96,1)="A",cizi!$A$1:$M$4000,reg!$A$1:$M$4000),8,FALSE())), VALUE(VLOOKUP(TRIM(MID(C96,FIND(" ",C96)+1,6)),IF(LEFT(C96,1)="A",cizi!$A$1:$M$4000,reg!$A$1:$M$4000),8,FALSE())))))), "9")</f>
        <v>9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 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14.15" hidden="false" customHeight="true" outlineLevel="0" collapsed="false">
      <c r="A97" s="33" t="n">
        <v>97</v>
      </c>
      <c r="B97" s="51"/>
      <c r="C97" s="40"/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 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 </v>
      </c>
      <c r="F97" s="54" t="str">
        <f aca="false">IF(LEN(C97)&gt;0, VLOOKUP(C97,IF(LEFT(C97,1)="A",cizi!$A$1:$M$4000,reg!$A$1:$M$4000),6,FALSE())," ")</f>
        <v> </v>
      </c>
      <c r="G97" s="54" t="str">
        <f aca="false">IF(LEN(C97)&gt;0, IF(ISERROR(FIND(" ",C97)), VLOOKUP(C97,IF(LEFT(C97,1)="A",cizi!$A$1:$M$4000,reg!$A$1:$M$4000),8,FALSE()),IF(OR(VLOOKUP(TRIM(LEFT(C97,FIND(" ",C97)-1)),IF(LEFT(C97,1)="A",cizi!$A$1:$M$4000,reg!$A$1:$M$4000),8,FALSE())=" MT",VLOOKUP(TRIM(MID(C97,FIND(" ",C97)+1,6)),IF(LEFT(C97,1)="A",cizi!$A$1:$M$4000,reg!$A$1:$M$4000),8,FALSE())=" MT"), " MT", IF(OR(VLOOKUP(TRIM(LEFT(C97,FIND(" ",C97)-1)),IF(LEFT(C97,1)="A",cizi!$A$1:$M$4000,reg!$A$1:$M$4000),8,FALSE())="",VLOOKUP(TRIM(MID(C97,FIND(" ",C97)+1,6)),IF(LEFT(C97,1)="A",cizi!$A$1:$M$4000,reg!$A$1:$M$4000),8,FALSE())=""), CONCATENATE(VLOOKUP(TRIM(LEFT(C97,FIND(" ",C97)-1)),IF(LEFT(C97,1)="A",cizi!$A$1:$M$4000,reg!$A$1:$M$4000),8,FALSE()), VLOOKUP(TRIM(MID(C97,FIND(" ",C97)+1,6)),IF(LEFT(C97,1)="A",cizi!$A$1:$M$4000,reg!$A$1:$M$4000),8,FALSE())), MIN(VALUE(VLOOKUP(TRIM(LEFT(C97,FIND(" ",C97)-1)),IF(LEFT(C97,1)="A",cizi!$A$1:$M$4000,reg!$A$1:$M$4000),8,FALSE())), VALUE(VLOOKUP(TRIM(MID(C97,FIND(" ",C97)+1,6)),IF(LEFT(C97,1)="A",cizi!$A$1:$M$4000,reg!$A$1:$M$4000),8,FALSE())))))), "9")</f>
        <v>9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 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14.15" hidden="false" customHeight="true" outlineLevel="0" collapsed="false">
      <c r="A98" s="33" t="n">
        <v>98</v>
      </c>
      <c r="B98" s="51"/>
      <c r="C98" s="40"/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 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 </v>
      </c>
      <c r="F98" s="54" t="str">
        <f aca="false">IF(LEN(C98)&gt;0, VLOOKUP(C98,IF(LEFT(C98,1)="A",cizi!$A$1:$M$4000,reg!$A$1:$M$4000),6,FALSE())," ")</f>
        <v> </v>
      </c>
      <c r="G98" s="54" t="str">
        <f aca="false">IF(LEN(C98)&gt;0, IF(ISERROR(FIND(" ",C98)), VLOOKUP(C98,IF(LEFT(C98,1)="A",cizi!$A$1:$M$4000,reg!$A$1:$M$4000),8,FALSE()),IF(OR(VLOOKUP(TRIM(LEFT(C98,FIND(" ",C98)-1)),IF(LEFT(C98,1)="A",cizi!$A$1:$M$4000,reg!$A$1:$M$4000),8,FALSE())=" MT",VLOOKUP(TRIM(MID(C98,FIND(" ",C98)+1,6)),IF(LEFT(C98,1)="A",cizi!$A$1:$M$4000,reg!$A$1:$M$4000),8,FALSE())=" MT"), " MT", IF(OR(VLOOKUP(TRIM(LEFT(C98,FIND(" ",C98)-1)),IF(LEFT(C98,1)="A",cizi!$A$1:$M$4000,reg!$A$1:$M$4000),8,FALSE())="",VLOOKUP(TRIM(MID(C98,FIND(" ",C98)+1,6)),IF(LEFT(C98,1)="A",cizi!$A$1:$M$4000,reg!$A$1:$M$4000),8,FALSE())=""), CONCATENATE(VLOOKUP(TRIM(LEFT(C98,FIND(" ",C98)-1)),IF(LEFT(C98,1)="A",cizi!$A$1:$M$4000,reg!$A$1:$M$4000),8,FALSE()), VLOOKUP(TRIM(MID(C98,FIND(" ",C98)+1,6)),IF(LEFT(C98,1)="A",cizi!$A$1:$M$4000,reg!$A$1:$M$4000),8,FALSE())), MIN(VALUE(VLOOKUP(TRIM(LEFT(C98,FIND(" ",C98)-1)),IF(LEFT(C98,1)="A",cizi!$A$1:$M$4000,reg!$A$1:$M$4000),8,FALSE())), VALUE(VLOOKUP(TRIM(MID(C98,FIND(" ",C98)+1,6)),IF(LEFT(C98,1)="A",cizi!$A$1:$M$4000,reg!$A$1:$M$4000),8,FALSE())))))), "9")</f>
        <v>9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 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14.15" hidden="false" customHeight="true" outlineLevel="0" collapsed="false">
      <c r="A99" s="33" t="n">
        <v>99</v>
      </c>
      <c r="B99" s="51"/>
      <c r="C99" s="40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 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IF(LEN(C99)&gt;0, VLOOKUP(C99,IF(LEFT(C99,1)="A",cizi!$A$1:$M$4000,reg!$A$1:$M$4000),6,FALSE())," ")</f>
        <v> </v>
      </c>
      <c r="G99" s="54" t="str">
        <f aca="false">IF(LEN(C99)&gt;0, IF(ISERROR(FIND(" ",C99)), VLOOKUP(C99,IF(LEFT(C99,1)="A",cizi!$A$1:$M$4000,reg!$A$1:$M$4000),8,FALSE()),IF(OR(VLOOKUP(TRIM(LEFT(C99,FIND(" ",C99)-1)),IF(LEFT(C99,1)="A",cizi!$A$1:$M$4000,reg!$A$1:$M$4000),8,FALSE())=" MT",VLOOKUP(TRIM(MID(C99,FIND(" ",C99)+1,6)),IF(LEFT(C99,1)="A",cizi!$A$1:$M$4000,reg!$A$1:$M$4000),8,FALSE())=" MT"), " MT", IF(OR(VLOOKUP(TRIM(LEFT(C99,FIND(" ",C99)-1)),IF(LEFT(C99,1)="A",cizi!$A$1:$M$4000,reg!$A$1:$M$4000),8,FALSE())="",VLOOKUP(TRIM(MID(C99,FIND(" ",C99)+1,6)),IF(LEFT(C99,1)="A",cizi!$A$1:$M$4000,reg!$A$1:$M$4000),8,FALSE())=""), CONCATENATE(VLOOKUP(TRIM(LEFT(C99,FIND(" ",C99)-1)),IF(LEFT(C99,1)="A",cizi!$A$1:$M$4000,reg!$A$1:$M$4000),8,FALSE()), VLOOKUP(TRIM(MID(C99,FIND(" ",C99)+1,6)),IF(LEFT(C99,1)="A",cizi!$A$1:$M$4000,reg!$A$1:$M$4000),8,FALSE())), MIN(VALUE(VLOOKUP(TRIM(LEFT(C99,FIND(" ",C99)-1)),IF(LEFT(C99,1)="A",cizi!$A$1:$M$4000,reg!$A$1:$M$4000),8,FALSE())), VALUE(VLOOKUP(TRIM(MID(C99,FIND(" ",C99)+1,6)),IF(LEFT(C99,1)="A",cizi!$A$1:$M$4000,reg!$A$1:$M$4000),8,FALSE())))))),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14.15" hidden="false" customHeight="true" outlineLevel="0" collapsed="false">
      <c r="A100" s="33" t="n">
        <v>100</v>
      </c>
      <c r="B100" s="51"/>
      <c r="C100" s="40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IF(LEN(C100)&gt;0, VLOOKUP(C100,IF(LEFT(C100,1)="A",cizi!$A$1:$M$4000,reg!$A$1:$M$4000),6,FALSE())," ")</f>
        <v> </v>
      </c>
      <c r="G100" s="54" t="str">
        <f aca="false">IF(LEN(C100)&gt;0, IF(ISERROR(FIND(" ",C100)), VLOOKUP(C100,IF(LEFT(C100,1)="A",cizi!$A$1:$M$4000,reg!$A$1:$M$4000),8,FALSE()),IF(OR(VLOOKUP(TRIM(LEFT(C100,FIND(" ",C100)-1)),IF(LEFT(C100,1)="A",cizi!$A$1:$M$4000,reg!$A$1:$M$4000),8,FALSE())=" MT",VLOOKUP(TRIM(MID(C100,FIND(" ",C100)+1,6)),IF(LEFT(C100,1)="A",cizi!$A$1:$M$4000,reg!$A$1:$M$4000),8,FALSE())=" MT"), " MT", IF(OR(VLOOKUP(TRIM(LEFT(C100,FIND(" ",C100)-1)),IF(LEFT(C100,1)="A",cizi!$A$1:$M$4000,reg!$A$1:$M$4000),8,FALSE())="",VLOOKUP(TRIM(MID(C100,FIND(" ",C100)+1,6)),IF(LEFT(C100,1)="A",cizi!$A$1:$M$4000,reg!$A$1:$M$4000),8,FALSE())=""), CONCATENATE(VLOOKUP(TRIM(LEFT(C100,FIND(" ",C100)-1)),IF(LEFT(C100,1)="A",cizi!$A$1:$M$4000,reg!$A$1:$M$4000),8,FALSE()), VLOOKUP(TRIM(MID(C100,FIND(" ",C100)+1,6)),IF(LEFT(C100,1)="A",cizi!$A$1:$M$4000,reg!$A$1:$M$4000),8,FALSE())), MIN(VALUE(VLOOKUP(TRIM(LEFT(C100,FIND(" ",C100)-1)),IF(LEFT(C100,1)="A",cizi!$A$1:$M$4000,reg!$A$1:$M$4000),8,FALSE())), VALUE(VLOOKUP(TRIM(MID(C100,FIND(" ",C100)+1,6)),IF(LEFT(C100,1)="A",cizi!$A$1:$M$4000,reg!$A$1:$M$4000),8,FALSE())))))),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14.15" hidden="false" customHeight="true" outlineLevel="0" collapsed="false">
      <c r="A101" s="33" t="n">
        <v>101</v>
      </c>
      <c r="B101" s="51"/>
      <c r="C101" s="40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IF(LEN(C101)&gt;0, VLOOKUP(C101,IF(LEFT(C101,1)="A",cizi!$A$1:$M$4000,reg!$A$1:$M$4000),6,FALSE())," ")</f>
        <v> </v>
      </c>
      <c r="G101" s="54" t="str">
        <f aca="false">IF(LEN(C101)&gt;0, IF(ISERROR(FIND(" ",C101)), VLOOKUP(C101,IF(LEFT(C101,1)="A",cizi!$A$1:$M$4000,reg!$A$1:$M$4000),8,FALSE()),IF(OR(VLOOKUP(TRIM(LEFT(C101,FIND(" ",C101)-1)),IF(LEFT(C101,1)="A",cizi!$A$1:$M$4000,reg!$A$1:$M$4000),8,FALSE())=" MT",VLOOKUP(TRIM(MID(C101,FIND(" ",C101)+1,6)),IF(LEFT(C101,1)="A",cizi!$A$1:$M$4000,reg!$A$1:$M$4000),8,FALSE())=" MT"), " MT", IF(OR(VLOOKUP(TRIM(LEFT(C101,FIND(" ",C101)-1)),IF(LEFT(C101,1)="A",cizi!$A$1:$M$4000,reg!$A$1:$M$4000),8,FALSE())="",VLOOKUP(TRIM(MID(C101,FIND(" ",C101)+1,6)),IF(LEFT(C101,1)="A",cizi!$A$1:$M$4000,reg!$A$1:$M$4000),8,FALSE())=""), CONCATENATE(VLOOKUP(TRIM(LEFT(C101,FIND(" ",C101)-1)),IF(LEFT(C101,1)="A",cizi!$A$1:$M$4000,reg!$A$1:$M$4000),8,FALSE()), VLOOKUP(TRIM(MID(C101,FIND(" ",C101)+1,6)),IF(LEFT(C101,1)="A",cizi!$A$1:$M$4000,reg!$A$1:$M$4000),8,FALSE())), MIN(VALUE(VLOOKUP(TRIM(LEFT(C101,FIND(" ",C101)-1)),IF(LEFT(C101,1)="A",cizi!$A$1:$M$4000,reg!$A$1:$M$4000),8,FALSE())), VALUE(VLOOKUP(TRIM(MID(C101,FIND(" ",C101)+1,6)),IF(LEFT(C101,1)="A",cizi!$A$1:$M$4000,reg!$A$1:$M$4000),8,FALSE())))))),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14.15" hidden="false" customHeight="true" outlineLevel="0" collapsed="false">
      <c r="A102" s="33" t="n">
        <v>102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IF(LEN(C102)&gt;0, VLOOKUP(C102,IF(LEFT(C102,1)="A",cizi!$A$1:$M$4000,reg!$A$1:$M$4000),6,FALSE())," ")</f>
        <v> </v>
      </c>
      <c r="G102" s="54" t="str">
        <f aca="false">IF(LEN(C102)&gt;0, IF(ISERROR(FIND(" ",C102)), VLOOKUP(C102,IF(LEFT(C102,1)="A",cizi!$A$1:$M$4000,reg!$A$1:$M$4000),8,FALSE()),IF(OR(VLOOKUP(TRIM(LEFT(C102,FIND(" ",C102)-1)),IF(LEFT(C102,1)="A",cizi!$A$1:$M$4000,reg!$A$1:$M$4000),8,FALSE())=" MT",VLOOKUP(TRIM(MID(C102,FIND(" ",C102)+1,6)),IF(LEFT(C102,1)="A",cizi!$A$1:$M$4000,reg!$A$1:$M$4000),8,FALSE())=" MT"), " MT", IF(OR(VLOOKUP(TRIM(LEFT(C102,FIND(" ",C102)-1)),IF(LEFT(C102,1)="A",cizi!$A$1:$M$4000,reg!$A$1:$M$4000),8,FALSE())="",VLOOKUP(TRIM(MID(C102,FIND(" ",C102)+1,6)),IF(LEFT(C102,1)="A",cizi!$A$1:$M$4000,reg!$A$1:$M$4000),8,FALSE())=""), CONCATENATE(VLOOKUP(TRIM(LEFT(C102,FIND(" ",C102)-1)),IF(LEFT(C102,1)="A",cizi!$A$1:$M$4000,reg!$A$1:$M$4000),8,FALSE()), VLOOKUP(TRIM(MID(C102,FIND(" ",C102)+1,6)),IF(LEFT(C102,1)="A",cizi!$A$1:$M$4000,reg!$A$1:$M$4000),8,FALSE())), MIN(VALUE(VLOOKUP(TRIM(LEFT(C102,FIND(" ",C102)-1)),IF(LEFT(C102,1)="A",cizi!$A$1:$M$4000,reg!$A$1:$M$4000),8,FALSE())), VALUE(VLOOKUP(TRIM(MID(C102,FIND(" ",C102)+1,6)),IF(LEFT(C102,1)="A",cizi!$A$1:$M$4000,reg!$A$1:$M$4000),8,FALSE())))))),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14.15" hidden="false" customHeight="true" outlineLevel="0" collapsed="false">
      <c r="A103" s="33" t="n">
        <v>103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IF(LEN(C103)&gt;0, VLOOKUP(C103,IF(LEFT(C103,1)="A",cizi!$A$1:$M$4000,reg!$A$1:$M$4000),6,FALSE())," ")</f>
        <v> </v>
      </c>
      <c r="G103" s="54" t="str">
        <f aca="false">IF(LEN(C103)&gt;0, IF(ISERROR(FIND(" ",C103)), VLOOKUP(C103,IF(LEFT(C103,1)="A",cizi!$A$1:$M$4000,reg!$A$1:$M$4000),8,FALSE()),IF(OR(VLOOKUP(TRIM(LEFT(C103,FIND(" ",C103)-1)),IF(LEFT(C103,1)="A",cizi!$A$1:$M$4000,reg!$A$1:$M$4000),8,FALSE())=" MT",VLOOKUP(TRIM(MID(C103,FIND(" ",C103)+1,6)),IF(LEFT(C103,1)="A",cizi!$A$1:$M$4000,reg!$A$1:$M$4000),8,FALSE())=" MT"), " MT", IF(OR(VLOOKUP(TRIM(LEFT(C103,FIND(" ",C103)-1)),IF(LEFT(C103,1)="A",cizi!$A$1:$M$4000,reg!$A$1:$M$4000),8,FALSE())="",VLOOKUP(TRIM(MID(C103,FIND(" ",C103)+1,6)),IF(LEFT(C103,1)="A",cizi!$A$1:$M$4000,reg!$A$1:$M$4000),8,FALSE())=""), CONCATENATE(VLOOKUP(TRIM(LEFT(C103,FIND(" ",C103)-1)),IF(LEFT(C103,1)="A",cizi!$A$1:$M$4000,reg!$A$1:$M$4000),8,FALSE()), VLOOKUP(TRIM(MID(C103,FIND(" ",C103)+1,6)),IF(LEFT(C103,1)="A",cizi!$A$1:$M$4000,reg!$A$1:$M$4000),8,FALSE())), MIN(VALUE(VLOOKUP(TRIM(LEFT(C103,FIND(" ",C103)-1)),IF(LEFT(C103,1)="A",cizi!$A$1:$M$4000,reg!$A$1:$M$4000),8,FALSE())), VALUE(VLOOKUP(TRIM(MID(C103,FIND(" ",C103)+1,6)),IF(LEFT(C103,1)="A",cizi!$A$1:$M$4000,reg!$A$1:$M$4000),8,FALSE())))))),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14.15" hidden="false" customHeight="true" outlineLevel="0" collapsed="false">
      <c r="A104" s="33" t="n">
        <v>104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IF(LEN(C104)&gt;0, VLOOKUP(C104,IF(LEFT(C104,1)="A",cizi!$A$1:$M$4000,reg!$A$1:$M$4000),6,FALSE())," ")</f>
        <v> </v>
      </c>
      <c r="G104" s="54" t="str">
        <f aca="false">IF(LEN(C104)&gt;0, IF(ISERROR(FIND(" ",C104)), VLOOKUP(C104,IF(LEFT(C104,1)="A",cizi!$A$1:$M$4000,reg!$A$1:$M$4000),8,FALSE()),IF(OR(VLOOKUP(TRIM(LEFT(C104,FIND(" ",C104)-1)),IF(LEFT(C104,1)="A",cizi!$A$1:$M$4000,reg!$A$1:$M$4000),8,FALSE())=" MT",VLOOKUP(TRIM(MID(C104,FIND(" ",C104)+1,6)),IF(LEFT(C104,1)="A",cizi!$A$1:$M$4000,reg!$A$1:$M$4000),8,FALSE())=" MT"), " MT", IF(OR(VLOOKUP(TRIM(LEFT(C104,FIND(" ",C104)-1)),IF(LEFT(C104,1)="A",cizi!$A$1:$M$4000,reg!$A$1:$M$4000),8,FALSE())="",VLOOKUP(TRIM(MID(C104,FIND(" ",C104)+1,6)),IF(LEFT(C104,1)="A",cizi!$A$1:$M$4000,reg!$A$1:$M$4000),8,FALSE())=""), CONCATENATE(VLOOKUP(TRIM(LEFT(C104,FIND(" ",C104)-1)),IF(LEFT(C104,1)="A",cizi!$A$1:$M$4000,reg!$A$1:$M$4000),8,FALSE()), VLOOKUP(TRIM(MID(C104,FIND(" ",C104)+1,6)),IF(LEFT(C104,1)="A",cizi!$A$1:$M$4000,reg!$A$1:$M$4000),8,FALSE())), MIN(VALUE(VLOOKUP(TRIM(LEFT(C104,FIND(" ",C104)-1)),IF(LEFT(C104,1)="A",cizi!$A$1:$M$4000,reg!$A$1:$M$4000),8,FALSE())), VALUE(VLOOKUP(TRIM(MID(C104,FIND(" ",C104)+1,6)),IF(LEFT(C104,1)="A",cizi!$A$1:$M$4000,reg!$A$1:$M$4000),8,FALSE())))))),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14.15" hidden="false" customHeight="true" outlineLevel="0" collapsed="false">
      <c r="A105" s="33" t="n">
        <v>105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IF(LEN(C105)&gt;0, VLOOKUP(C105,IF(LEFT(C105,1)="A",cizi!$A$1:$M$4000,reg!$A$1:$M$4000),6,FALSE())," ")</f>
        <v> </v>
      </c>
      <c r="G105" s="54" t="str">
        <f aca="false">IF(LEN(C105)&gt;0, IF(ISERROR(FIND(" ",C105)), VLOOKUP(C105,IF(LEFT(C105,1)="A",cizi!$A$1:$M$4000,reg!$A$1:$M$4000),8,FALSE()),IF(OR(VLOOKUP(TRIM(LEFT(C105,FIND(" ",C105)-1)),IF(LEFT(C105,1)="A",cizi!$A$1:$M$4000,reg!$A$1:$M$4000),8,FALSE())=" MT",VLOOKUP(TRIM(MID(C105,FIND(" ",C105)+1,6)),IF(LEFT(C105,1)="A",cizi!$A$1:$M$4000,reg!$A$1:$M$4000),8,FALSE())=" MT"), " MT", IF(OR(VLOOKUP(TRIM(LEFT(C105,FIND(" ",C105)-1)),IF(LEFT(C105,1)="A",cizi!$A$1:$M$4000,reg!$A$1:$M$4000),8,FALSE())="",VLOOKUP(TRIM(MID(C105,FIND(" ",C105)+1,6)),IF(LEFT(C105,1)="A",cizi!$A$1:$M$4000,reg!$A$1:$M$4000),8,FALSE())=""), CONCATENATE(VLOOKUP(TRIM(LEFT(C105,FIND(" ",C105)-1)),IF(LEFT(C105,1)="A",cizi!$A$1:$M$4000,reg!$A$1:$M$4000),8,FALSE()), VLOOKUP(TRIM(MID(C105,FIND(" ",C105)+1,6)),IF(LEFT(C105,1)="A",cizi!$A$1:$M$4000,reg!$A$1:$M$4000),8,FALSE())), MIN(VALUE(VLOOKUP(TRIM(LEFT(C105,FIND(" ",C105)-1)),IF(LEFT(C105,1)="A",cizi!$A$1:$M$4000,reg!$A$1:$M$4000),8,FALSE())), VALUE(VLOOKUP(TRIM(MID(C105,FIND(" ",C105)+1,6)),IF(LEFT(C105,1)="A",cizi!$A$1:$M$4000,reg!$A$1:$M$4000),8,FALSE())))))),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14.15" hidden="false" customHeight="true" outlineLevel="0" collapsed="false">
      <c r="A106" s="33" t="n">
        <v>106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IF(LEN(C106)&gt;0, VLOOKUP(C106,IF(LEFT(C106,1)="A",cizi!$A$1:$M$4000,reg!$A$1:$M$4000),6,FALSE())," ")</f>
        <v> </v>
      </c>
      <c r="G106" s="54" t="str">
        <f aca="false">IF(LEN(C106)&gt;0, IF(ISERROR(FIND(" ",C106)), VLOOKUP(C106,IF(LEFT(C106,1)="A",cizi!$A$1:$M$4000,reg!$A$1:$M$4000),8,FALSE()),IF(OR(VLOOKUP(TRIM(LEFT(C106,FIND(" ",C106)-1)),IF(LEFT(C106,1)="A",cizi!$A$1:$M$4000,reg!$A$1:$M$4000),8,FALSE())=" MT",VLOOKUP(TRIM(MID(C106,FIND(" ",C106)+1,6)),IF(LEFT(C106,1)="A",cizi!$A$1:$M$4000,reg!$A$1:$M$4000),8,FALSE())=" MT"), " MT", IF(OR(VLOOKUP(TRIM(LEFT(C106,FIND(" ",C106)-1)),IF(LEFT(C106,1)="A",cizi!$A$1:$M$4000,reg!$A$1:$M$4000),8,FALSE())="",VLOOKUP(TRIM(MID(C106,FIND(" ",C106)+1,6)),IF(LEFT(C106,1)="A",cizi!$A$1:$M$4000,reg!$A$1:$M$4000),8,FALSE())=""), CONCATENATE(VLOOKUP(TRIM(LEFT(C106,FIND(" ",C106)-1)),IF(LEFT(C106,1)="A",cizi!$A$1:$M$4000,reg!$A$1:$M$4000),8,FALSE()), VLOOKUP(TRIM(MID(C106,FIND(" ",C106)+1,6)),IF(LEFT(C106,1)="A",cizi!$A$1:$M$4000,reg!$A$1:$M$4000),8,FALSE())), MIN(VALUE(VLOOKUP(TRIM(LEFT(C106,FIND(" ",C106)-1)),IF(LEFT(C106,1)="A",cizi!$A$1:$M$4000,reg!$A$1:$M$4000),8,FALSE())), VALUE(VLOOKUP(TRIM(MID(C106,FIND(" ",C106)+1,6)),IF(LEFT(C106,1)="A",cizi!$A$1:$M$4000,reg!$A$1:$M$4000),8,FALSE())))))),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14.15" hidden="false" customHeight="true" outlineLevel="0" collapsed="false">
      <c r="A107" s="33" t="n">
        <v>107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IF(LEN(C107)&gt;0, VLOOKUP(C107,IF(LEFT(C107,1)="A",cizi!$A$1:$M$4000,reg!$A$1:$M$4000),6,FALSE())," ")</f>
        <v> </v>
      </c>
      <c r="G107" s="54" t="str">
        <f aca="false">IF(LEN(C107)&gt;0, IF(ISERROR(FIND(" ",C107)), VLOOKUP(C107,IF(LEFT(C107,1)="A",cizi!$A$1:$M$4000,reg!$A$1:$M$4000),8,FALSE()),IF(OR(VLOOKUP(TRIM(LEFT(C107,FIND(" ",C107)-1)),IF(LEFT(C107,1)="A",cizi!$A$1:$M$4000,reg!$A$1:$M$4000),8,FALSE())=" MT",VLOOKUP(TRIM(MID(C107,FIND(" ",C107)+1,6)),IF(LEFT(C107,1)="A",cizi!$A$1:$M$4000,reg!$A$1:$M$4000),8,FALSE())=" MT"), " MT", IF(OR(VLOOKUP(TRIM(LEFT(C107,FIND(" ",C107)-1)),IF(LEFT(C107,1)="A",cizi!$A$1:$M$4000,reg!$A$1:$M$4000),8,FALSE())="",VLOOKUP(TRIM(MID(C107,FIND(" ",C107)+1,6)),IF(LEFT(C107,1)="A",cizi!$A$1:$M$4000,reg!$A$1:$M$4000),8,FALSE())=""), CONCATENATE(VLOOKUP(TRIM(LEFT(C107,FIND(" ",C107)-1)),IF(LEFT(C107,1)="A",cizi!$A$1:$M$4000,reg!$A$1:$M$4000),8,FALSE()), VLOOKUP(TRIM(MID(C107,FIND(" ",C107)+1,6)),IF(LEFT(C107,1)="A",cizi!$A$1:$M$4000,reg!$A$1:$M$4000),8,FALSE())), MIN(VALUE(VLOOKUP(TRIM(LEFT(C107,FIND(" ",C107)-1)),IF(LEFT(C107,1)="A",cizi!$A$1:$M$4000,reg!$A$1:$M$4000),8,FALSE())), VALUE(VLOOKUP(TRIM(MID(C107,FIND(" ",C107)+1,6)),IF(LEFT(C107,1)="A",cizi!$A$1:$M$4000,reg!$A$1:$M$4000),8,FALSE())))))),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14.15" hidden="false" customHeight="true" outlineLevel="0" collapsed="false">
      <c r="A108" s="33" t="n">
        <v>108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IF(LEN(C108)&gt;0, VLOOKUP(C108,IF(LEFT(C108,1)="A",cizi!$A$1:$M$4000,reg!$A$1:$M$4000),6,FALSE())," ")</f>
        <v> </v>
      </c>
      <c r="G108" s="54" t="str">
        <f aca="false">IF(LEN(C108)&gt;0, IF(ISERROR(FIND(" ",C108)), VLOOKUP(C108,IF(LEFT(C108,1)="A",cizi!$A$1:$M$4000,reg!$A$1:$M$4000),8,FALSE()),IF(OR(VLOOKUP(TRIM(LEFT(C108,FIND(" ",C108)-1)),IF(LEFT(C108,1)="A",cizi!$A$1:$M$4000,reg!$A$1:$M$4000),8,FALSE())=" MT",VLOOKUP(TRIM(MID(C108,FIND(" ",C108)+1,6)),IF(LEFT(C108,1)="A",cizi!$A$1:$M$4000,reg!$A$1:$M$4000),8,FALSE())=" MT"), " MT", IF(OR(VLOOKUP(TRIM(LEFT(C108,FIND(" ",C108)-1)),IF(LEFT(C108,1)="A",cizi!$A$1:$M$4000,reg!$A$1:$M$4000),8,FALSE())="",VLOOKUP(TRIM(MID(C108,FIND(" ",C108)+1,6)),IF(LEFT(C108,1)="A",cizi!$A$1:$M$4000,reg!$A$1:$M$4000),8,FALSE())=""), CONCATENATE(VLOOKUP(TRIM(LEFT(C108,FIND(" ",C108)-1)),IF(LEFT(C108,1)="A",cizi!$A$1:$M$4000,reg!$A$1:$M$4000),8,FALSE()), VLOOKUP(TRIM(MID(C108,FIND(" ",C108)+1,6)),IF(LEFT(C108,1)="A",cizi!$A$1:$M$4000,reg!$A$1:$M$4000),8,FALSE())), MIN(VALUE(VLOOKUP(TRIM(LEFT(C108,FIND(" ",C108)-1)),IF(LEFT(C108,1)="A",cizi!$A$1:$M$4000,reg!$A$1:$M$4000),8,FALSE())), VALUE(VLOOKUP(TRIM(MID(C108,FIND(" ",C108)+1,6)),IF(LEFT(C108,1)="A",cizi!$A$1:$M$4000,reg!$A$1:$M$4000),8,FALSE())))))),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14.15" hidden="false" customHeight="true" outlineLevel="0" collapsed="false">
      <c r="A109" s="33" t="n">
        <v>109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IF(LEN(C109)&gt;0, VLOOKUP(C109,IF(LEFT(C109,1)="A",cizi!$A$1:$M$4000,reg!$A$1:$M$4000),6,FALSE())," ")</f>
        <v> </v>
      </c>
      <c r="G109" s="54" t="str">
        <f aca="false">IF(LEN(C109)&gt;0, IF(ISERROR(FIND(" ",C109)), VLOOKUP(C109,IF(LEFT(C109,1)="A",cizi!$A$1:$M$4000,reg!$A$1:$M$4000),8,FALSE()),IF(OR(VLOOKUP(TRIM(LEFT(C109,FIND(" ",C109)-1)),IF(LEFT(C109,1)="A",cizi!$A$1:$M$4000,reg!$A$1:$M$4000),8,FALSE())=" MT",VLOOKUP(TRIM(MID(C109,FIND(" ",C109)+1,6)),IF(LEFT(C109,1)="A",cizi!$A$1:$M$4000,reg!$A$1:$M$4000),8,FALSE())=" MT"), " MT", IF(OR(VLOOKUP(TRIM(LEFT(C109,FIND(" ",C109)-1)),IF(LEFT(C109,1)="A",cizi!$A$1:$M$4000,reg!$A$1:$M$4000),8,FALSE())="",VLOOKUP(TRIM(MID(C109,FIND(" ",C109)+1,6)),IF(LEFT(C109,1)="A",cizi!$A$1:$M$4000,reg!$A$1:$M$4000),8,FALSE())=""), CONCATENATE(VLOOKUP(TRIM(LEFT(C109,FIND(" ",C109)-1)),IF(LEFT(C109,1)="A",cizi!$A$1:$M$4000,reg!$A$1:$M$4000),8,FALSE()), VLOOKUP(TRIM(MID(C109,FIND(" ",C109)+1,6)),IF(LEFT(C109,1)="A",cizi!$A$1:$M$4000,reg!$A$1:$M$4000),8,FALSE())), MIN(VALUE(VLOOKUP(TRIM(LEFT(C109,FIND(" ",C109)-1)),IF(LEFT(C109,1)="A",cizi!$A$1:$M$4000,reg!$A$1:$M$4000),8,FALSE())), VALUE(VLOOKUP(TRIM(MID(C109,FIND(" ",C109)+1,6)),IF(LEFT(C109,1)="A",cizi!$A$1:$M$4000,reg!$A$1:$M$4000),8,FALSE())))))),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14.15" hidden="false" customHeight="true" outlineLevel="0" collapsed="false">
      <c r="A110" s="33" t="n">
        <v>110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IF(LEN(C110)&gt;0, VLOOKUP(C110,IF(LEFT(C110,1)="A",cizi!$A$1:$M$4000,reg!$A$1:$M$4000),6,FALSE())," ")</f>
        <v> </v>
      </c>
      <c r="G110" s="54" t="str">
        <f aca="false">IF(LEN(C110)&gt;0, IF(ISERROR(FIND(" ",C110)), VLOOKUP(C110,IF(LEFT(C110,1)="A",cizi!$A$1:$M$4000,reg!$A$1:$M$4000),8,FALSE()),IF(OR(VLOOKUP(TRIM(LEFT(C110,FIND(" ",C110)-1)),IF(LEFT(C110,1)="A",cizi!$A$1:$M$4000,reg!$A$1:$M$4000),8,FALSE())=" MT",VLOOKUP(TRIM(MID(C110,FIND(" ",C110)+1,6)),IF(LEFT(C110,1)="A",cizi!$A$1:$M$4000,reg!$A$1:$M$4000),8,FALSE())=" MT"), " MT", IF(OR(VLOOKUP(TRIM(LEFT(C110,FIND(" ",C110)-1)),IF(LEFT(C110,1)="A",cizi!$A$1:$M$4000,reg!$A$1:$M$4000),8,FALSE())="",VLOOKUP(TRIM(MID(C110,FIND(" ",C110)+1,6)),IF(LEFT(C110,1)="A",cizi!$A$1:$M$4000,reg!$A$1:$M$4000),8,FALSE())=""), CONCATENATE(VLOOKUP(TRIM(LEFT(C110,FIND(" ",C110)-1)),IF(LEFT(C110,1)="A",cizi!$A$1:$M$4000,reg!$A$1:$M$4000),8,FALSE()), VLOOKUP(TRIM(MID(C110,FIND(" ",C110)+1,6)),IF(LEFT(C110,1)="A",cizi!$A$1:$M$4000,reg!$A$1:$M$4000),8,FALSE())), MIN(VALUE(VLOOKUP(TRIM(LEFT(C110,FIND(" ",C110)-1)),IF(LEFT(C110,1)="A",cizi!$A$1:$M$4000,reg!$A$1:$M$4000),8,FALSE())), VALUE(VLOOKUP(TRIM(MID(C110,FIND(" ",C110)+1,6)),IF(LEFT(C110,1)="A",cizi!$A$1:$M$4000,reg!$A$1:$M$4000),8,FALSE())))))),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14.15" hidden="false" customHeight="true" outlineLevel="0" collapsed="false">
      <c r="A111" s="33" t="n">
        <v>111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IF(LEN(C111)&gt;0, VLOOKUP(C111,IF(LEFT(C111,1)="A",cizi!$A$1:$M$4000,reg!$A$1:$M$4000),6,FALSE())," ")</f>
        <v> </v>
      </c>
      <c r="G111" s="54" t="str">
        <f aca="false">IF(LEN(C111)&gt;0, IF(ISERROR(FIND(" ",C111)), VLOOKUP(C111,IF(LEFT(C111,1)="A",cizi!$A$1:$M$4000,reg!$A$1:$M$4000),8,FALSE()),IF(OR(VLOOKUP(TRIM(LEFT(C111,FIND(" ",C111)-1)),IF(LEFT(C111,1)="A",cizi!$A$1:$M$4000,reg!$A$1:$M$4000),8,FALSE())=" MT",VLOOKUP(TRIM(MID(C111,FIND(" ",C111)+1,6)),IF(LEFT(C111,1)="A",cizi!$A$1:$M$4000,reg!$A$1:$M$4000),8,FALSE())=" MT"), " MT", IF(OR(VLOOKUP(TRIM(LEFT(C111,FIND(" ",C111)-1)),IF(LEFT(C111,1)="A",cizi!$A$1:$M$4000,reg!$A$1:$M$4000),8,FALSE())="",VLOOKUP(TRIM(MID(C111,FIND(" ",C111)+1,6)),IF(LEFT(C111,1)="A",cizi!$A$1:$M$4000,reg!$A$1:$M$4000),8,FALSE())=""), CONCATENATE(VLOOKUP(TRIM(LEFT(C111,FIND(" ",C111)-1)),IF(LEFT(C111,1)="A",cizi!$A$1:$M$4000,reg!$A$1:$M$4000),8,FALSE()), VLOOKUP(TRIM(MID(C111,FIND(" ",C111)+1,6)),IF(LEFT(C111,1)="A",cizi!$A$1:$M$4000,reg!$A$1:$M$4000),8,FALSE())), MIN(VALUE(VLOOKUP(TRIM(LEFT(C111,FIND(" ",C111)-1)),IF(LEFT(C111,1)="A",cizi!$A$1:$M$4000,reg!$A$1:$M$4000),8,FALSE())), VALUE(VLOOKUP(TRIM(MID(C111,FIND(" ",C111)+1,6)),IF(LEFT(C111,1)="A",cizi!$A$1:$M$4000,reg!$A$1:$M$4000),8,FALSE())))))),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14.15" hidden="false" customHeight="true" outlineLevel="0" collapsed="false">
      <c r="A112" s="33" t="n">
        <v>112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IF(LEN(C112)&gt;0, VLOOKUP(C112,IF(LEFT(C112,1)="A",cizi!$A$1:$M$4000,reg!$A$1:$M$4000),6,FALSE())," ")</f>
        <v> </v>
      </c>
      <c r="G112" s="54" t="str">
        <f aca="false">IF(LEN(C112)&gt;0, IF(ISERROR(FIND(" ",C112)), VLOOKUP(C112,IF(LEFT(C112,1)="A",cizi!$A$1:$M$4000,reg!$A$1:$M$4000),8,FALSE()),IF(OR(VLOOKUP(TRIM(LEFT(C112,FIND(" ",C112)-1)),IF(LEFT(C112,1)="A",cizi!$A$1:$M$4000,reg!$A$1:$M$4000),8,FALSE())=" MT",VLOOKUP(TRIM(MID(C112,FIND(" ",C112)+1,6)),IF(LEFT(C112,1)="A",cizi!$A$1:$M$4000,reg!$A$1:$M$4000),8,FALSE())=" MT"), " MT", IF(OR(VLOOKUP(TRIM(LEFT(C112,FIND(" ",C112)-1)),IF(LEFT(C112,1)="A",cizi!$A$1:$M$4000,reg!$A$1:$M$4000),8,FALSE())="",VLOOKUP(TRIM(MID(C112,FIND(" ",C112)+1,6)),IF(LEFT(C112,1)="A",cizi!$A$1:$M$4000,reg!$A$1:$M$4000),8,FALSE())=""), CONCATENATE(VLOOKUP(TRIM(LEFT(C112,FIND(" ",C112)-1)),IF(LEFT(C112,1)="A",cizi!$A$1:$M$4000,reg!$A$1:$M$4000),8,FALSE()), VLOOKUP(TRIM(MID(C112,FIND(" ",C112)+1,6)),IF(LEFT(C112,1)="A",cizi!$A$1:$M$4000,reg!$A$1:$M$4000),8,FALSE())), MIN(VALUE(VLOOKUP(TRIM(LEFT(C112,FIND(" ",C112)-1)),IF(LEFT(C112,1)="A",cizi!$A$1:$M$4000,reg!$A$1:$M$4000),8,FALSE())), VALUE(VLOOKUP(TRIM(MID(C112,FIND(" ",C112)+1,6)),IF(LEFT(C112,1)="A",cizi!$A$1:$M$4000,reg!$A$1:$M$4000),8,FALSE())))))),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14.15" hidden="false" customHeight="true" outlineLevel="0" collapsed="false">
      <c r="A113" s="33" t="n">
        <v>113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IF(LEN(C113)&gt;0, VLOOKUP(C113,IF(LEFT(C113,1)="A",cizi!$A$1:$M$4000,reg!$A$1:$M$4000),6,FALSE())," ")</f>
        <v> </v>
      </c>
      <c r="G113" s="54" t="str">
        <f aca="false">IF(LEN(C113)&gt;0, IF(ISERROR(FIND(" ",C113)), VLOOKUP(C113,IF(LEFT(C113,1)="A",cizi!$A$1:$M$4000,reg!$A$1:$M$4000),8,FALSE()),IF(OR(VLOOKUP(TRIM(LEFT(C113,FIND(" ",C113)-1)),IF(LEFT(C113,1)="A",cizi!$A$1:$M$4000,reg!$A$1:$M$4000),8,FALSE())=" MT",VLOOKUP(TRIM(MID(C113,FIND(" ",C113)+1,6)),IF(LEFT(C113,1)="A",cizi!$A$1:$M$4000,reg!$A$1:$M$4000),8,FALSE())=" MT"), " MT", IF(OR(VLOOKUP(TRIM(LEFT(C113,FIND(" ",C113)-1)),IF(LEFT(C113,1)="A",cizi!$A$1:$M$4000,reg!$A$1:$M$4000),8,FALSE())="",VLOOKUP(TRIM(MID(C113,FIND(" ",C113)+1,6)),IF(LEFT(C113,1)="A",cizi!$A$1:$M$4000,reg!$A$1:$M$4000),8,FALSE())=""), CONCATENATE(VLOOKUP(TRIM(LEFT(C113,FIND(" ",C113)-1)),IF(LEFT(C113,1)="A",cizi!$A$1:$M$4000,reg!$A$1:$M$4000),8,FALSE()), VLOOKUP(TRIM(MID(C113,FIND(" ",C113)+1,6)),IF(LEFT(C113,1)="A",cizi!$A$1:$M$4000,reg!$A$1:$M$4000),8,FALSE())), MIN(VALUE(VLOOKUP(TRIM(LEFT(C113,FIND(" ",C113)-1)),IF(LEFT(C113,1)="A",cizi!$A$1:$M$4000,reg!$A$1:$M$4000),8,FALSE())), VALUE(VLOOKUP(TRIM(MID(C113,FIND(" ",C113)+1,6)),IF(LEFT(C113,1)="A",cizi!$A$1:$M$4000,reg!$A$1:$M$4000),8,FALSE())))))),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14.15" hidden="false" customHeight="true" outlineLevel="0" collapsed="false">
      <c r="A114" s="33" t="n">
        <v>114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IF(LEN(C114)&gt;0, VLOOKUP(C114,IF(LEFT(C114,1)="A",cizi!$A$1:$M$4000,reg!$A$1:$M$4000),6,FALSE())," ")</f>
        <v> </v>
      </c>
      <c r="G114" s="54" t="str">
        <f aca="false">IF(LEN(C114)&gt;0, IF(ISERROR(FIND(" ",C114)), VLOOKUP(C114,IF(LEFT(C114,1)="A",cizi!$A$1:$M$4000,reg!$A$1:$M$4000),8,FALSE()),IF(OR(VLOOKUP(TRIM(LEFT(C114,FIND(" ",C114)-1)),IF(LEFT(C114,1)="A",cizi!$A$1:$M$4000,reg!$A$1:$M$4000),8,FALSE())=" MT",VLOOKUP(TRIM(MID(C114,FIND(" ",C114)+1,6)),IF(LEFT(C114,1)="A",cizi!$A$1:$M$4000,reg!$A$1:$M$4000),8,FALSE())=" MT"), " MT", IF(OR(VLOOKUP(TRIM(LEFT(C114,FIND(" ",C114)-1)),IF(LEFT(C114,1)="A",cizi!$A$1:$M$4000,reg!$A$1:$M$4000),8,FALSE())="",VLOOKUP(TRIM(MID(C114,FIND(" ",C114)+1,6)),IF(LEFT(C114,1)="A",cizi!$A$1:$M$4000,reg!$A$1:$M$4000),8,FALSE())=""), CONCATENATE(VLOOKUP(TRIM(LEFT(C114,FIND(" ",C114)-1)),IF(LEFT(C114,1)="A",cizi!$A$1:$M$4000,reg!$A$1:$M$4000),8,FALSE()), VLOOKUP(TRIM(MID(C114,FIND(" ",C114)+1,6)),IF(LEFT(C114,1)="A",cizi!$A$1:$M$4000,reg!$A$1:$M$4000),8,FALSE())), MIN(VALUE(VLOOKUP(TRIM(LEFT(C114,FIND(" ",C114)-1)),IF(LEFT(C114,1)="A",cizi!$A$1:$M$4000,reg!$A$1:$M$4000),8,FALSE())), VALUE(VLOOKUP(TRIM(MID(C114,FIND(" ",C114)+1,6)),IF(LEFT(C114,1)="A",cizi!$A$1:$M$4000,reg!$A$1:$M$4000),8,FALSE())))))),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14.15" hidden="false" customHeight="true" outlineLevel="0" collapsed="false">
      <c r="A115" s="33" t="n">
        <v>115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IF(LEN(C115)&gt;0, VLOOKUP(C115,IF(LEFT(C115,1)="A",cizi!$A$1:$M$4000,reg!$A$1:$M$4000),6,FALSE())," ")</f>
        <v> </v>
      </c>
      <c r="G115" s="54" t="str">
        <f aca="false">IF(LEN(C115)&gt;0, IF(ISERROR(FIND(" ",C115)), VLOOKUP(C115,IF(LEFT(C115,1)="A",cizi!$A$1:$M$4000,reg!$A$1:$M$4000),8,FALSE()),IF(OR(VLOOKUP(TRIM(LEFT(C115,FIND(" ",C115)-1)),IF(LEFT(C115,1)="A",cizi!$A$1:$M$4000,reg!$A$1:$M$4000),8,FALSE())=" MT",VLOOKUP(TRIM(MID(C115,FIND(" ",C115)+1,6)),IF(LEFT(C115,1)="A",cizi!$A$1:$M$4000,reg!$A$1:$M$4000),8,FALSE())=" MT"), " MT", IF(OR(VLOOKUP(TRIM(LEFT(C115,FIND(" ",C115)-1)),IF(LEFT(C115,1)="A",cizi!$A$1:$M$4000,reg!$A$1:$M$4000),8,FALSE())="",VLOOKUP(TRIM(MID(C115,FIND(" ",C115)+1,6)),IF(LEFT(C115,1)="A",cizi!$A$1:$M$4000,reg!$A$1:$M$4000),8,FALSE())=""), CONCATENATE(VLOOKUP(TRIM(LEFT(C115,FIND(" ",C115)-1)),IF(LEFT(C115,1)="A",cizi!$A$1:$M$4000,reg!$A$1:$M$4000),8,FALSE()), VLOOKUP(TRIM(MID(C115,FIND(" ",C115)+1,6)),IF(LEFT(C115,1)="A",cizi!$A$1:$M$4000,reg!$A$1:$M$4000),8,FALSE())), MIN(VALUE(VLOOKUP(TRIM(LEFT(C115,FIND(" ",C115)-1)),IF(LEFT(C115,1)="A",cizi!$A$1:$M$4000,reg!$A$1:$M$4000),8,FALSE())), VALUE(VLOOKUP(TRIM(MID(C115,FIND(" ",C115)+1,6)),IF(LEFT(C115,1)="A",cizi!$A$1:$M$4000,reg!$A$1:$M$4000),8,FALSE())))))),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14.15" hidden="false" customHeight="true" outlineLevel="0" collapsed="false">
      <c r="A116" s="33" t="n">
        <v>116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IF(LEN(C116)&gt;0, VLOOKUP(C116,IF(LEFT(C116,1)="A",cizi!$A$1:$M$4000,reg!$A$1:$M$4000),6,FALSE())," ")</f>
        <v> </v>
      </c>
      <c r="G116" s="54" t="str">
        <f aca="false">IF(LEN(C116)&gt;0, IF(ISERROR(FIND(" ",C116)), VLOOKUP(C116,IF(LEFT(C116,1)="A",cizi!$A$1:$M$4000,reg!$A$1:$M$4000),8,FALSE()),IF(OR(VLOOKUP(TRIM(LEFT(C116,FIND(" ",C116)-1)),IF(LEFT(C116,1)="A",cizi!$A$1:$M$4000,reg!$A$1:$M$4000),8,FALSE())=" MT",VLOOKUP(TRIM(MID(C116,FIND(" ",C116)+1,6)),IF(LEFT(C116,1)="A",cizi!$A$1:$M$4000,reg!$A$1:$M$4000),8,FALSE())=" MT"), " MT", IF(OR(VLOOKUP(TRIM(LEFT(C116,FIND(" ",C116)-1)),IF(LEFT(C116,1)="A",cizi!$A$1:$M$4000,reg!$A$1:$M$4000),8,FALSE())="",VLOOKUP(TRIM(MID(C116,FIND(" ",C116)+1,6)),IF(LEFT(C116,1)="A",cizi!$A$1:$M$4000,reg!$A$1:$M$4000),8,FALSE())=""), CONCATENATE(VLOOKUP(TRIM(LEFT(C116,FIND(" ",C116)-1)),IF(LEFT(C116,1)="A",cizi!$A$1:$M$4000,reg!$A$1:$M$4000),8,FALSE()), VLOOKUP(TRIM(MID(C116,FIND(" ",C116)+1,6)),IF(LEFT(C116,1)="A",cizi!$A$1:$M$4000,reg!$A$1:$M$4000),8,FALSE())), MIN(VALUE(VLOOKUP(TRIM(LEFT(C116,FIND(" ",C116)-1)),IF(LEFT(C116,1)="A",cizi!$A$1:$M$4000,reg!$A$1:$M$4000),8,FALSE())), VALUE(VLOOKUP(TRIM(MID(C116,FIND(" ",C116)+1,6)),IF(LEFT(C116,1)="A",cizi!$A$1:$M$4000,reg!$A$1:$M$4000),8,FALSE())))))),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14.15" hidden="false" customHeight="true" outlineLevel="0" collapsed="false">
      <c r="A117" s="33" t="n">
        <v>117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IF(LEN(C117)&gt;0, VLOOKUP(C117,IF(LEFT(C117,1)="A",cizi!$A$1:$M$4000,reg!$A$1:$M$4000),6,FALSE())," ")</f>
        <v> </v>
      </c>
      <c r="G117" s="54" t="str">
        <f aca="false">IF(LEN(C117)&gt;0, IF(ISERROR(FIND(" ",C117)), VLOOKUP(C117,IF(LEFT(C117,1)="A",cizi!$A$1:$M$4000,reg!$A$1:$M$4000),8,FALSE()),IF(OR(VLOOKUP(TRIM(LEFT(C117,FIND(" ",C117)-1)),IF(LEFT(C117,1)="A",cizi!$A$1:$M$4000,reg!$A$1:$M$4000),8,FALSE())=" MT",VLOOKUP(TRIM(MID(C117,FIND(" ",C117)+1,6)),IF(LEFT(C117,1)="A",cizi!$A$1:$M$4000,reg!$A$1:$M$4000),8,FALSE())=" MT"), " MT", IF(OR(VLOOKUP(TRIM(LEFT(C117,FIND(" ",C117)-1)),IF(LEFT(C117,1)="A",cizi!$A$1:$M$4000,reg!$A$1:$M$4000),8,FALSE())="",VLOOKUP(TRIM(MID(C117,FIND(" ",C117)+1,6)),IF(LEFT(C117,1)="A",cizi!$A$1:$M$4000,reg!$A$1:$M$4000),8,FALSE())=""), CONCATENATE(VLOOKUP(TRIM(LEFT(C117,FIND(" ",C117)-1)),IF(LEFT(C117,1)="A",cizi!$A$1:$M$4000,reg!$A$1:$M$4000),8,FALSE()), VLOOKUP(TRIM(MID(C117,FIND(" ",C117)+1,6)),IF(LEFT(C117,1)="A",cizi!$A$1:$M$4000,reg!$A$1:$M$4000),8,FALSE())), MIN(VALUE(VLOOKUP(TRIM(LEFT(C117,FIND(" ",C117)-1)),IF(LEFT(C117,1)="A",cizi!$A$1:$M$4000,reg!$A$1:$M$4000),8,FALSE())), VALUE(VLOOKUP(TRIM(MID(C117,FIND(" ",C117)+1,6)),IF(LEFT(C117,1)="A",cizi!$A$1:$M$4000,reg!$A$1:$M$4000),8,FALSE())))))),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14.15" hidden="false" customHeight="true" outlineLevel="0" collapsed="false">
      <c r="A118" s="33" t="n">
        <v>118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IF(LEN(C118)&gt;0, VLOOKUP(C118,IF(LEFT(C118,1)="A",cizi!$A$1:$M$4000,reg!$A$1:$M$4000),6,FALSE())," ")</f>
        <v> </v>
      </c>
      <c r="G118" s="54" t="str">
        <f aca="false">IF(LEN(C118)&gt;0, IF(ISERROR(FIND(" ",C118)), VLOOKUP(C118,IF(LEFT(C118,1)="A",cizi!$A$1:$M$4000,reg!$A$1:$M$4000),8,FALSE()),IF(OR(VLOOKUP(TRIM(LEFT(C118,FIND(" ",C118)-1)),IF(LEFT(C118,1)="A",cizi!$A$1:$M$4000,reg!$A$1:$M$4000),8,FALSE())=" MT",VLOOKUP(TRIM(MID(C118,FIND(" ",C118)+1,6)),IF(LEFT(C118,1)="A",cizi!$A$1:$M$4000,reg!$A$1:$M$4000),8,FALSE())=" MT"), " MT", IF(OR(VLOOKUP(TRIM(LEFT(C118,FIND(" ",C118)-1)),IF(LEFT(C118,1)="A",cizi!$A$1:$M$4000,reg!$A$1:$M$4000),8,FALSE())="",VLOOKUP(TRIM(MID(C118,FIND(" ",C118)+1,6)),IF(LEFT(C118,1)="A",cizi!$A$1:$M$4000,reg!$A$1:$M$4000),8,FALSE())=""), CONCATENATE(VLOOKUP(TRIM(LEFT(C118,FIND(" ",C118)-1)),IF(LEFT(C118,1)="A",cizi!$A$1:$M$4000,reg!$A$1:$M$4000),8,FALSE()), VLOOKUP(TRIM(MID(C118,FIND(" ",C118)+1,6)),IF(LEFT(C118,1)="A",cizi!$A$1:$M$4000,reg!$A$1:$M$4000),8,FALSE())), MIN(VALUE(VLOOKUP(TRIM(LEFT(C118,FIND(" ",C118)-1)),IF(LEFT(C118,1)="A",cizi!$A$1:$M$4000,reg!$A$1:$M$4000),8,FALSE())), VALUE(VLOOKUP(TRIM(MID(C118,FIND(" ",C118)+1,6)),IF(LEFT(C118,1)="A",cizi!$A$1:$M$4000,reg!$A$1:$M$4000),8,FALSE())))))),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14.15" hidden="false" customHeight="true" outlineLevel="0" collapsed="false">
      <c r="A119" s="33" t="n">
        <v>119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IF(LEN(C119)&gt;0, VLOOKUP(C119,IF(LEFT(C119,1)="A",cizi!$A$1:$M$4000,reg!$A$1:$M$4000),6,FALSE())," ")</f>
        <v> </v>
      </c>
      <c r="G119" s="54" t="str">
        <f aca="false">IF(LEN(C119)&gt;0, IF(ISERROR(FIND(" ",C119)), VLOOKUP(C119,IF(LEFT(C119,1)="A",cizi!$A$1:$M$4000,reg!$A$1:$M$4000),8,FALSE()),IF(OR(VLOOKUP(TRIM(LEFT(C119,FIND(" ",C119)-1)),IF(LEFT(C119,1)="A",cizi!$A$1:$M$4000,reg!$A$1:$M$4000),8,FALSE())=" MT",VLOOKUP(TRIM(MID(C119,FIND(" ",C119)+1,6)),IF(LEFT(C119,1)="A",cizi!$A$1:$M$4000,reg!$A$1:$M$4000),8,FALSE())=" MT"), " MT", IF(OR(VLOOKUP(TRIM(LEFT(C119,FIND(" ",C119)-1)),IF(LEFT(C119,1)="A",cizi!$A$1:$M$4000,reg!$A$1:$M$4000),8,FALSE())="",VLOOKUP(TRIM(MID(C119,FIND(" ",C119)+1,6)),IF(LEFT(C119,1)="A",cizi!$A$1:$M$4000,reg!$A$1:$M$4000),8,FALSE())=""), CONCATENATE(VLOOKUP(TRIM(LEFT(C119,FIND(" ",C119)-1)),IF(LEFT(C119,1)="A",cizi!$A$1:$M$4000,reg!$A$1:$M$4000),8,FALSE()), VLOOKUP(TRIM(MID(C119,FIND(" ",C119)+1,6)),IF(LEFT(C119,1)="A",cizi!$A$1:$M$4000,reg!$A$1:$M$4000),8,FALSE())), MIN(VALUE(VLOOKUP(TRIM(LEFT(C119,FIND(" ",C119)-1)),IF(LEFT(C119,1)="A",cizi!$A$1:$M$4000,reg!$A$1:$M$4000),8,FALSE())), VALUE(VLOOKUP(TRIM(MID(C119,FIND(" ",C119)+1,6)),IF(LEFT(C119,1)="A",cizi!$A$1:$M$4000,reg!$A$1:$M$4000),8,FALSE())))))),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14.15" hidden="false" customHeight="true" outlineLevel="0" collapsed="false">
      <c r="A120" s="33" t="n">
        <v>120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IF(LEN(C120)&gt;0, VLOOKUP(C120,IF(LEFT(C120,1)="A",cizi!$A$1:$M$4000,reg!$A$1:$M$4000),6,FALSE())," ")</f>
        <v> </v>
      </c>
      <c r="G120" s="54" t="str">
        <f aca="false">IF(LEN(C120)&gt;0, IF(ISERROR(FIND(" ",C120)), VLOOKUP(C120,IF(LEFT(C120,1)="A",cizi!$A$1:$M$4000,reg!$A$1:$M$4000),8,FALSE()),IF(OR(VLOOKUP(TRIM(LEFT(C120,FIND(" ",C120)-1)),IF(LEFT(C120,1)="A",cizi!$A$1:$M$4000,reg!$A$1:$M$4000),8,FALSE())=" MT",VLOOKUP(TRIM(MID(C120,FIND(" ",C120)+1,6)),IF(LEFT(C120,1)="A",cizi!$A$1:$M$4000,reg!$A$1:$M$4000),8,FALSE())=" MT"), " MT", IF(OR(VLOOKUP(TRIM(LEFT(C120,FIND(" ",C120)-1)),IF(LEFT(C120,1)="A",cizi!$A$1:$M$4000,reg!$A$1:$M$4000),8,FALSE())="",VLOOKUP(TRIM(MID(C120,FIND(" ",C120)+1,6)),IF(LEFT(C120,1)="A",cizi!$A$1:$M$4000,reg!$A$1:$M$4000),8,FALSE())=""), CONCATENATE(VLOOKUP(TRIM(LEFT(C120,FIND(" ",C120)-1)),IF(LEFT(C120,1)="A",cizi!$A$1:$M$4000,reg!$A$1:$M$4000),8,FALSE()), VLOOKUP(TRIM(MID(C120,FIND(" ",C120)+1,6)),IF(LEFT(C120,1)="A",cizi!$A$1:$M$4000,reg!$A$1:$M$4000),8,FALSE())), MIN(VALUE(VLOOKUP(TRIM(LEFT(C120,FIND(" ",C120)-1)),IF(LEFT(C120,1)="A",cizi!$A$1:$M$4000,reg!$A$1:$M$4000),8,FALSE())), VALUE(VLOOKUP(TRIM(MID(C120,FIND(" ",C120)+1,6)),IF(LEFT(C120,1)="A",cizi!$A$1:$M$4000,reg!$A$1:$M$4000),8,FALSE())))))),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14.15" hidden="false" customHeight="true" outlineLevel="0" collapsed="false">
      <c r="A121" s="33" t="n">
        <v>121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IF(LEN(C121)&gt;0, VLOOKUP(C121,IF(LEFT(C121,1)="A",cizi!$A$1:$M$4000,reg!$A$1:$M$4000),6,FALSE())," ")</f>
        <v> </v>
      </c>
      <c r="G121" s="54" t="str">
        <f aca="false">IF(LEN(C121)&gt;0, IF(ISERROR(FIND(" ",C121)), VLOOKUP(C121,IF(LEFT(C121,1)="A",cizi!$A$1:$M$4000,reg!$A$1:$M$4000),8,FALSE()),IF(OR(VLOOKUP(TRIM(LEFT(C121,FIND(" ",C121)-1)),IF(LEFT(C121,1)="A",cizi!$A$1:$M$4000,reg!$A$1:$M$4000),8,FALSE())=" MT",VLOOKUP(TRIM(MID(C121,FIND(" ",C121)+1,6)),IF(LEFT(C121,1)="A",cizi!$A$1:$M$4000,reg!$A$1:$M$4000),8,FALSE())=" MT"), " MT", IF(OR(VLOOKUP(TRIM(LEFT(C121,FIND(" ",C121)-1)),IF(LEFT(C121,1)="A",cizi!$A$1:$M$4000,reg!$A$1:$M$4000),8,FALSE())="",VLOOKUP(TRIM(MID(C121,FIND(" ",C121)+1,6)),IF(LEFT(C121,1)="A",cizi!$A$1:$M$4000,reg!$A$1:$M$4000),8,FALSE())=""), CONCATENATE(VLOOKUP(TRIM(LEFT(C121,FIND(" ",C121)-1)),IF(LEFT(C121,1)="A",cizi!$A$1:$M$4000,reg!$A$1:$M$4000),8,FALSE()), VLOOKUP(TRIM(MID(C121,FIND(" ",C121)+1,6)),IF(LEFT(C121,1)="A",cizi!$A$1:$M$4000,reg!$A$1:$M$4000),8,FALSE())), MIN(VALUE(VLOOKUP(TRIM(LEFT(C121,FIND(" ",C121)-1)),IF(LEFT(C121,1)="A",cizi!$A$1:$M$4000,reg!$A$1:$M$4000),8,FALSE())), VALUE(VLOOKUP(TRIM(MID(C121,FIND(" ",C121)+1,6)),IF(LEFT(C121,1)="A",cizi!$A$1:$M$4000,reg!$A$1:$M$4000),8,FALSE())))))),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14.15" hidden="false" customHeight="true" outlineLevel="0" collapsed="false">
      <c r="A122" s="33" t="n">
        <v>122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IF(LEN(C122)&gt;0, VLOOKUP(C122,IF(LEFT(C122,1)="A",cizi!$A$1:$M$4000,reg!$A$1:$M$4000),6,FALSE())," ")</f>
        <v> </v>
      </c>
      <c r="G122" s="54" t="str">
        <f aca="false">IF(LEN(C122)&gt;0, IF(ISERROR(FIND(" ",C122)), VLOOKUP(C122,IF(LEFT(C122,1)="A",cizi!$A$1:$M$4000,reg!$A$1:$M$4000),8,FALSE()),IF(OR(VLOOKUP(TRIM(LEFT(C122,FIND(" ",C122)-1)),IF(LEFT(C122,1)="A",cizi!$A$1:$M$4000,reg!$A$1:$M$4000),8,FALSE())=" MT",VLOOKUP(TRIM(MID(C122,FIND(" ",C122)+1,6)),IF(LEFT(C122,1)="A",cizi!$A$1:$M$4000,reg!$A$1:$M$4000),8,FALSE())=" MT"), " MT", IF(OR(VLOOKUP(TRIM(LEFT(C122,FIND(" ",C122)-1)),IF(LEFT(C122,1)="A",cizi!$A$1:$M$4000,reg!$A$1:$M$4000),8,FALSE())="",VLOOKUP(TRIM(MID(C122,FIND(" ",C122)+1,6)),IF(LEFT(C122,1)="A",cizi!$A$1:$M$4000,reg!$A$1:$M$4000),8,FALSE())=""), CONCATENATE(VLOOKUP(TRIM(LEFT(C122,FIND(" ",C122)-1)),IF(LEFT(C122,1)="A",cizi!$A$1:$M$4000,reg!$A$1:$M$4000),8,FALSE()), VLOOKUP(TRIM(MID(C122,FIND(" ",C122)+1,6)),IF(LEFT(C122,1)="A",cizi!$A$1:$M$4000,reg!$A$1:$M$4000),8,FALSE())), MIN(VALUE(VLOOKUP(TRIM(LEFT(C122,FIND(" ",C122)-1)),IF(LEFT(C122,1)="A",cizi!$A$1:$M$4000,reg!$A$1:$M$4000),8,FALSE())), VALUE(VLOOKUP(TRIM(MID(C122,FIND(" ",C122)+1,6)),IF(LEFT(C122,1)="A",cizi!$A$1:$M$4000,reg!$A$1:$M$4000),8,FALSE())))))),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14.15" hidden="false" customHeight="true" outlineLevel="0" collapsed="false">
      <c r="A123" s="33" t="n">
        <v>123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IF(LEN(C123)&gt;0, VLOOKUP(C123,IF(LEFT(C123,1)="A",cizi!$A$1:$M$4000,reg!$A$1:$M$4000),6,FALSE())," ")</f>
        <v> </v>
      </c>
      <c r="G123" s="54" t="str">
        <f aca="false">IF(LEN(C123)&gt;0, IF(ISERROR(FIND(" ",C123)), VLOOKUP(C123,IF(LEFT(C123,1)="A",cizi!$A$1:$M$4000,reg!$A$1:$M$4000),8,FALSE()),IF(OR(VLOOKUP(TRIM(LEFT(C123,FIND(" ",C123)-1)),IF(LEFT(C123,1)="A",cizi!$A$1:$M$4000,reg!$A$1:$M$4000),8,FALSE())=" MT",VLOOKUP(TRIM(MID(C123,FIND(" ",C123)+1,6)),IF(LEFT(C123,1)="A",cizi!$A$1:$M$4000,reg!$A$1:$M$4000),8,FALSE())=" MT"), " MT", IF(OR(VLOOKUP(TRIM(LEFT(C123,FIND(" ",C123)-1)),IF(LEFT(C123,1)="A",cizi!$A$1:$M$4000,reg!$A$1:$M$4000),8,FALSE())="",VLOOKUP(TRIM(MID(C123,FIND(" ",C123)+1,6)),IF(LEFT(C123,1)="A",cizi!$A$1:$M$4000,reg!$A$1:$M$4000),8,FALSE())=""), CONCATENATE(VLOOKUP(TRIM(LEFT(C123,FIND(" ",C123)-1)),IF(LEFT(C123,1)="A",cizi!$A$1:$M$4000,reg!$A$1:$M$4000),8,FALSE()), VLOOKUP(TRIM(MID(C123,FIND(" ",C123)+1,6)),IF(LEFT(C123,1)="A",cizi!$A$1:$M$4000,reg!$A$1:$M$4000),8,FALSE())), MIN(VALUE(VLOOKUP(TRIM(LEFT(C123,FIND(" ",C123)-1)),IF(LEFT(C123,1)="A",cizi!$A$1:$M$4000,reg!$A$1:$M$4000),8,FALSE())), VALUE(VLOOKUP(TRIM(MID(C123,FIND(" ",C123)+1,6)),IF(LEFT(C123,1)="A",cizi!$A$1:$M$4000,reg!$A$1:$M$4000),8,FALSE())))))),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14.15" hidden="false" customHeight="true" outlineLevel="0" collapsed="false">
      <c r="A124" s="33" t="n">
        <v>124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IF(LEN(C124)&gt;0, VLOOKUP(C124,IF(LEFT(C124,1)="A",cizi!$A$1:$M$4000,reg!$A$1:$M$4000),6,FALSE())," ")</f>
        <v> </v>
      </c>
      <c r="G124" s="54" t="str">
        <f aca="false">IF(LEN(C124)&gt;0, IF(ISERROR(FIND(" ",C124)), VLOOKUP(C124,IF(LEFT(C124,1)="A",cizi!$A$1:$M$4000,reg!$A$1:$M$4000),8,FALSE()),IF(OR(VLOOKUP(TRIM(LEFT(C124,FIND(" ",C124)-1)),IF(LEFT(C124,1)="A",cizi!$A$1:$M$4000,reg!$A$1:$M$4000),8,FALSE())=" MT",VLOOKUP(TRIM(MID(C124,FIND(" ",C124)+1,6)),IF(LEFT(C124,1)="A",cizi!$A$1:$M$4000,reg!$A$1:$M$4000),8,FALSE())=" MT"), " MT", IF(OR(VLOOKUP(TRIM(LEFT(C124,FIND(" ",C124)-1)),IF(LEFT(C124,1)="A",cizi!$A$1:$M$4000,reg!$A$1:$M$4000),8,FALSE())="",VLOOKUP(TRIM(MID(C124,FIND(" ",C124)+1,6)),IF(LEFT(C124,1)="A",cizi!$A$1:$M$4000,reg!$A$1:$M$4000),8,FALSE())=""), CONCATENATE(VLOOKUP(TRIM(LEFT(C124,FIND(" ",C124)-1)),IF(LEFT(C124,1)="A",cizi!$A$1:$M$4000,reg!$A$1:$M$4000),8,FALSE()), VLOOKUP(TRIM(MID(C124,FIND(" ",C124)+1,6)),IF(LEFT(C124,1)="A",cizi!$A$1:$M$4000,reg!$A$1:$M$4000),8,FALSE())), MIN(VALUE(VLOOKUP(TRIM(LEFT(C124,FIND(" ",C124)-1)),IF(LEFT(C124,1)="A",cizi!$A$1:$M$4000,reg!$A$1:$M$4000),8,FALSE())), VALUE(VLOOKUP(TRIM(MID(C124,FIND(" ",C124)+1,6)),IF(LEFT(C124,1)="A",cizi!$A$1:$M$4000,reg!$A$1:$M$4000),8,FALSE())))))),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14.15" hidden="false" customHeight="true" outlineLevel="0" collapsed="false">
      <c r="A125" s="33" t="n">
        <v>125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IF(LEN(C125)&gt;0, VLOOKUP(C125,IF(LEFT(C125,1)="A",cizi!$A$1:$M$4000,reg!$A$1:$M$4000),6,FALSE())," ")</f>
        <v> </v>
      </c>
      <c r="G125" s="54" t="str">
        <f aca="false">IF(LEN(C125)&gt;0, IF(ISERROR(FIND(" ",C125)), VLOOKUP(C125,IF(LEFT(C125,1)="A",cizi!$A$1:$M$4000,reg!$A$1:$M$4000),8,FALSE()),IF(OR(VLOOKUP(TRIM(LEFT(C125,FIND(" ",C125)-1)),IF(LEFT(C125,1)="A",cizi!$A$1:$M$4000,reg!$A$1:$M$4000),8,FALSE())=" MT",VLOOKUP(TRIM(MID(C125,FIND(" ",C125)+1,6)),IF(LEFT(C125,1)="A",cizi!$A$1:$M$4000,reg!$A$1:$M$4000),8,FALSE())=" MT"), " MT", IF(OR(VLOOKUP(TRIM(LEFT(C125,FIND(" ",C125)-1)),IF(LEFT(C125,1)="A",cizi!$A$1:$M$4000,reg!$A$1:$M$4000),8,FALSE())="",VLOOKUP(TRIM(MID(C125,FIND(" ",C125)+1,6)),IF(LEFT(C125,1)="A",cizi!$A$1:$M$4000,reg!$A$1:$M$4000),8,FALSE())=""), CONCATENATE(VLOOKUP(TRIM(LEFT(C125,FIND(" ",C125)-1)),IF(LEFT(C125,1)="A",cizi!$A$1:$M$4000,reg!$A$1:$M$4000),8,FALSE()), VLOOKUP(TRIM(MID(C125,FIND(" ",C125)+1,6)),IF(LEFT(C125,1)="A",cizi!$A$1:$M$4000,reg!$A$1:$M$4000),8,FALSE())), MIN(VALUE(VLOOKUP(TRIM(LEFT(C125,FIND(" ",C125)-1)),IF(LEFT(C125,1)="A",cizi!$A$1:$M$4000,reg!$A$1:$M$4000),8,FALSE())), VALUE(VLOOKUP(TRIM(MID(C125,FIND(" ",C125)+1,6)),IF(LEFT(C125,1)="A",cizi!$A$1:$M$4000,reg!$A$1:$M$4000),8,FALSE())))))),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14.15" hidden="false" customHeight="true" outlineLevel="0" collapsed="false">
      <c r="A126" s="33" t="n">
        <v>126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IF(LEN(C126)&gt;0, VLOOKUP(C126,IF(LEFT(C126,1)="A",cizi!$A$1:$M$4000,reg!$A$1:$M$4000),6,FALSE())," ")</f>
        <v> </v>
      </c>
      <c r="G126" s="54" t="str">
        <f aca="false">IF(LEN(C126)&gt;0, IF(ISERROR(FIND(" ",C126)), VLOOKUP(C126,IF(LEFT(C126,1)="A",cizi!$A$1:$M$4000,reg!$A$1:$M$4000),8,FALSE()),IF(OR(VLOOKUP(TRIM(LEFT(C126,FIND(" ",C126)-1)),IF(LEFT(C126,1)="A",cizi!$A$1:$M$4000,reg!$A$1:$M$4000),8,FALSE())=" MT",VLOOKUP(TRIM(MID(C126,FIND(" ",C126)+1,6)),IF(LEFT(C126,1)="A",cizi!$A$1:$M$4000,reg!$A$1:$M$4000),8,FALSE())=" MT"), " MT", IF(OR(VLOOKUP(TRIM(LEFT(C126,FIND(" ",C126)-1)),IF(LEFT(C126,1)="A",cizi!$A$1:$M$4000,reg!$A$1:$M$4000),8,FALSE())="",VLOOKUP(TRIM(MID(C126,FIND(" ",C126)+1,6)),IF(LEFT(C126,1)="A",cizi!$A$1:$M$4000,reg!$A$1:$M$4000),8,FALSE())=""), CONCATENATE(VLOOKUP(TRIM(LEFT(C126,FIND(" ",C126)-1)),IF(LEFT(C126,1)="A",cizi!$A$1:$M$4000,reg!$A$1:$M$4000),8,FALSE()), VLOOKUP(TRIM(MID(C126,FIND(" ",C126)+1,6)),IF(LEFT(C126,1)="A",cizi!$A$1:$M$4000,reg!$A$1:$M$4000),8,FALSE())), MIN(VALUE(VLOOKUP(TRIM(LEFT(C126,FIND(" ",C126)-1)),IF(LEFT(C126,1)="A",cizi!$A$1:$M$4000,reg!$A$1:$M$4000),8,FALSE())), VALUE(VLOOKUP(TRIM(MID(C126,FIND(" ",C126)+1,6)),IF(LEFT(C126,1)="A",cizi!$A$1:$M$4000,reg!$A$1:$M$4000),8,FALSE())))))),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14.15" hidden="false" customHeight="true" outlineLevel="0" collapsed="false">
      <c r="A127" s="33" t="n">
        <v>127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IF(LEN(C127)&gt;0, VLOOKUP(C127,IF(LEFT(C127,1)="A",cizi!$A$1:$M$4000,reg!$A$1:$M$4000),6,FALSE())," ")</f>
        <v> </v>
      </c>
      <c r="G127" s="54" t="str">
        <f aca="false">IF(LEN(C127)&gt;0, IF(ISERROR(FIND(" ",C127)), VLOOKUP(C127,IF(LEFT(C127,1)="A",cizi!$A$1:$M$4000,reg!$A$1:$M$4000),8,FALSE()),IF(OR(VLOOKUP(TRIM(LEFT(C127,FIND(" ",C127)-1)),IF(LEFT(C127,1)="A",cizi!$A$1:$M$4000,reg!$A$1:$M$4000),8,FALSE())=" MT",VLOOKUP(TRIM(MID(C127,FIND(" ",C127)+1,6)),IF(LEFT(C127,1)="A",cizi!$A$1:$M$4000,reg!$A$1:$M$4000),8,FALSE())=" MT"), " MT", IF(OR(VLOOKUP(TRIM(LEFT(C127,FIND(" ",C127)-1)),IF(LEFT(C127,1)="A",cizi!$A$1:$M$4000,reg!$A$1:$M$4000),8,FALSE())="",VLOOKUP(TRIM(MID(C127,FIND(" ",C127)+1,6)),IF(LEFT(C127,1)="A",cizi!$A$1:$M$4000,reg!$A$1:$M$4000),8,FALSE())=""), CONCATENATE(VLOOKUP(TRIM(LEFT(C127,FIND(" ",C127)-1)),IF(LEFT(C127,1)="A",cizi!$A$1:$M$4000,reg!$A$1:$M$4000),8,FALSE()), VLOOKUP(TRIM(MID(C127,FIND(" ",C127)+1,6)),IF(LEFT(C127,1)="A",cizi!$A$1:$M$4000,reg!$A$1:$M$4000),8,FALSE())), MIN(VALUE(VLOOKUP(TRIM(LEFT(C127,FIND(" ",C127)-1)),IF(LEFT(C127,1)="A",cizi!$A$1:$M$4000,reg!$A$1:$M$4000),8,FALSE())), VALUE(VLOOKUP(TRIM(MID(C127,FIND(" ",C127)+1,6)),IF(LEFT(C127,1)="A",cizi!$A$1:$M$4000,reg!$A$1:$M$4000),8,FALSE())))))),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14.15" hidden="false" customHeight="true" outlineLevel="0" collapsed="false">
      <c r="A128" s="33" t="n">
        <v>128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IF(LEN(C128)&gt;0, VLOOKUP(C128,IF(LEFT(C128,1)="A",cizi!$A$1:$M$4000,reg!$A$1:$M$4000),6,FALSE())," ")</f>
        <v> </v>
      </c>
      <c r="G128" s="54" t="str">
        <f aca="false">IF(LEN(C128)&gt;0, IF(ISERROR(FIND(" ",C128)), VLOOKUP(C128,IF(LEFT(C128,1)="A",cizi!$A$1:$M$4000,reg!$A$1:$M$4000),8,FALSE()),IF(OR(VLOOKUP(TRIM(LEFT(C128,FIND(" ",C128)-1)),IF(LEFT(C128,1)="A",cizi!$A$1:$M$4000,reg!$A$1:$M$4000),8,FALSE())=" MT",VLOOKUP(TRIM(MID(C128,FIND(" ",C128)+1,6)),IF(LEFT(C128,1)="A",cizi!$A$1:$M$4000,reg!$A$1:$M$4000),8,FALSE())=" MT"), " MT", IF(OR(VLOOKUP(TRIM(LEFT(C128,FIND(" ",C128)-1)),IF(LEFT(C128,1)="A",cizi!$A$1:$M$4000,reg!$A$1:$M$4000),8,FALSE())="",VLOOKUP(TRIM(MID(C128,FIND(" ",C128)+1,6)),IF(LEFT(C128,1)="A",cizi!$A$1:$M$4000,reg!$A$1:$M$4000),8,FALSE())=""), CONCATENATE(VLOOKUP(TRIM(LEFT(C128,FIND(" ",C128)-1)),IF(LEFT(C128,1)="A",cizi!$A$1:$M$4000,reg!$A$1:$M$4000),8,FALSE()), VLOOKUP(TRIM(MID(C128,FIND(" ",C128)+1,6)),IF(LEFT(C128,1)="A",cizi!$A$1:$M$4000,reg!$A$1:$M$4000),8,FALSE())), MIN(VALUE(VLOOKUP(TRIM(LEFT(C128,FIND(" ",C128)-1)),IF(LEFT(C128,1)="A",cizi!$A$1:$M$4000,reg!$A$1:$M$4000),8,FALSE())), VALUE(VLOOKUP(TRIM(MID(C128,FIND(" ",C128)+1,6)),IF(LEFT(C128,1)="A",cizi!$A$1:$M$4000,reg!$A$1:$M$4000),8,FALSE())))))),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14.15" hidden="false" customHeight="true" outlineLevel="0" collapsed="false">
      <c r="A129" s="33" t="n">
        <v>129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IF(LEN(C129)&gt;0, VLOOKUP(C129,IF(LEFT(C129,1)="A",cizi!$A$1:$M$4000,reg!$A$1:$M$4000),6,FALSE())," ")</f>
        <v> </v>
      </c>
      <c r="G129" s="54" t="str">
        <f aca="false">IF(LEN(C129)&gt;0, IF(ISERROR(FIND(" ",C129)), VLOOKUP(C129,IF(LEFT(C129,1)="A",cizi!$A$1:$M$4000,reg!$A$1:$M$4000),8,FALSE()),IF(OR(VLOOKUP(TRIM(LEFT(C129,FIND(" ",C129)-1)),IF(LEFT(C129,1)="A",cizi!$A$1:$M$4000,reg!$A$1:$M$4000),8,FALSE())=" MT",VLOOKUP(TRIM(MID(C129,FIND(" ",C129)+1,6)),IF(LEFT(C129,1)="A",cizi!$A$1:$M$4000,reg!$A$1:$M$4000),8,FALSE())=" MT"), " MT", IF(OR(VLOOKUP(TRIM(LEFT(C129,FIND(" ",C129)-1)),IF(LEFT(C129,1)="A",cizi!$A$1:$M$4000,reg!$A$1:$M$4000),8,FALSE())="",VLOOKUP(TRIM(MID(C129,FIND(" ",C129)+1,6)),IF(LEFT(C129,1)="A",cizi!$A$1:$M$4000,reg!$A$1:$M$4000),8,FALSE())=""), CONCATENATE(VLOOKUP(TRIM(LEFT(C129,FIND(" ",C129)-1)),IF(LEFT(C129,1)="A",cizi!$A$1:$M$4000,reg!$A$1:$M$4000),8,FALSE()), VLOOKUP(TRIM(MID(C129,FIND(" ",C129)+1,6)),IF(LEFT(C129,1)="A",cizi!$A$1:$M$4000,reg!$A$1:$M$4000),8,FALSE())), MIN(VALUE(VLOOKUP(TRIM(LEFT(C129,FIND(" ",C129)-1)),IF(LEFT(C129,1)="A",cizi!$A$1:$M$4000,reg!$A$1:$M$4000),8,FALSE())), VALUE(VLOOKUP(TRIM(MID(C129,FIND(" ",C129)+1,6)),IF(LEFT(C129,1)="A",cizi!$A$1:$M$4000,reg!$A$1:$M$4000),8,FALSE())))))),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14.15" hidden="false" customHeight="true" outlineLevel="0" collapsed="false">
      <c r="A130" s="33" t="n">
        <v>130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IF(LEN(C130)&gt;0, VLOOKUP(C130,IF(LEFT(C130,1)="A",cizi!$A$1:$M$4000,reg!$A$1:$M$4000),6,FALSE())," ")</f>
        <v> </v>
      </c>
      <c r="G130" s="54" t="str">
        <f aca="false">IF(LEN(C130)&gt;0, IF(ISERROR(FIND(" ",C130)), VLOOKUP(C130,IF(LEFT(C130,1)="A",cizi!$A$1:$M$4000,reg!$A$1:$M$4000),8,FALSE()),IF(OR(VLOOKUP(TRIM(LEFT(C130,FIND(" ",C130)-1)),IF(LEFT(C130,1)="A",cizi!$A$1:$M$4000,reg!$A$1:$M$4000),8,FALSE())=" MT",VLOOKUP(TRIM(MID(C130,FIND(" ",C130)+1,6)),IF(LEFT(C130,1)="A",cizi!$A$1:$M$4000,reg!$A$1:$M$4000),8,FALSE())=" MT"), " MT", IF(OR(VLOOKUP(TRIM(LEFT(C130,FIND(" ",C130)-1)),IF(LEFT(C130,1)="A",cizi!$A$1:$M$4000,reg!$A$1:$M$4000),8,FALSE())="",VLOOKUP(TRIM(MID(C130,FIND(" ",C130)+1,6)),IF(LEFT(C130,1)="A",cizi!$A$1:$M$4000,reg!$A$1:$M$4000),8,FALSE())=""), CONCATENATE(VLOOKUP(TRIM(LEFT(C130,FIND(" ",C130)-1)),IF(LEFT(C130,1)="A",cizi!$A$1:$M$4000,reg!$A$1:$M$4000),8,FALSE()), VLOOKUP(TRIM(MID(C130,FIND(" ",C130)+1,6)),IF(LEFT(C130,1)="A",cizi!$A$1:$M$4000,reg!$A$1:$M$4000),8,FALSE())), MIN(VALUE(VLOOKUP(TRIM(LEFT(C130,FIND(" ",C130)-1)),IF(LEFT(C130,1)="A",cizi!$A$1:$M$4000,reg!$A$1:$M$4000),8,FALSE())), VALUE(VLOOKUP(TRIM(MID(C130,FIND(" ",C130)+1,6)),IF(LEFT(C130,1)="A",cizi!$A$1:$M$4000,reg!$A$1:$M$4000),8,FALSE())))))),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14.15" hidden="false" customHeight="true" outlineLevel="0" collapsed="false">
      <c r="A131" s="33" t="n">
        <v>131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IF(LEN(C131)&gt;0, VLOOKUP(C131,IF(LEFT(C131,1)="A",cizi!$A$1:$M$4000,reg!$A$1:$M$4000),6,FALSE())," ")</f>
        <v> </v>
      </c>
      <c r="G131" s="54" t="str">
        <f aca="false">IF(LEN(C131)&gt;0, IF(ISERROR(FIND(" ",C131)), VLOOKUP(C131,IF(LEFT(C131,1)="A",cizi!$A$1:$M$4000,reg!$A$1:$M$4000),8,FALSE()),IF(OR(VLOOKUP(TRIM(LEFT(C131,FIND(" ",C131)-1)),IF(LEFT(C131,1)="A",cizi!$A$1:$M$4000,reg!$A$1:$M$4000),8,FALSE())=" MT",VLOOKUP(TRIM(MID(C131,FIND(" ",C131)+1,6)),IF(LEFT(C131,1)="A",cizi!$A$1:$M$4000,reg!$A$1:$M$4000),8,FALSE())=" MT"), " MT", IF(OR(VLOOKUP(TRIM(LEFT(C131,FIND(" ",C131)-1)),IF(LEFT(C131,1)="A",cizi!$A$1:$M$4000,reg!$A$1:$M$4000),8,FALSE())="",VLOOKUP(TRIM(MID(C131,FIND(" ",C131)+1,6)),IF(LEFT(C131,1)="A",cizi!$A$1:$M$4000,reg!$A$1:$M$4000),8,FALSE())=""), CONCATENATE(VLOOKUP(TRIM(LEFT(C131,FIND(" ",C131)-1)),IF(LEFT(C131,1)="A",cizi!$A$1:$M$4000,reg!$A$1:$M$4000),8,FALSE()), VLOOKUP(TRIM(MID(C131,FIND(" ",C131)+1,6)),IF(LEFT(C131,1)="A",cizi!$A$1:$M$4000,reg!$A$1:$M$4000),8,FALSE())), MIN(VALUE(VLOOKUP(TRIM(LEFT(C131,FIND(" ",C131)-1)),IF(LEFT(C131,1)="A",cizi!$A$1:$M$4000,reg!$A$1:$M$4000),8,FALSE())), VALUE(VLOOKUP(TRIM(MID(C131,FIND(" ",C131)+1,6)),IF(LEFT(C131,1)="A",cizi!$A$1:$M$4000,reg!$A$1:$M$4000),8,FALSE())))))),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14.15" hidden="false" customHeight="true" outlineLevel="0" collapsed="false">
      <c r="A132" s="33" t="n">
        <v>132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IF(LEN(C132)&gt;0, VLOOKUP(C132,IF(LEFT(C132,1)="A",cizi!$A$1:$M$4000,reg!$A$1:$M$4000),6,FALSE())," ")</f>
        <v> </v>
      </c>
      <c r="G132" s="54" t="str">
        <f aca="false">IF(LEN(C132)&gt;0, IF(ISERROR(FIND(" ",C132)), VLOOKUP(C132,IF(LEFT(C132,1)="A",cizi!$A$1:$M$4000,reg!$A$1:$M$4000),8,FALSE()),IF(OR(VLOOKUP(TRIM(LEFT(C132,FIND(" ",C132)-1)),IF(LEFT(C132,1)="A",cizi!$A$1:$M$4000,reg!$A$1:$M$4000),8,FALSE())=" MT",VLOOKUP(TRIM(MID(C132,FIND(" ",C132)+1,6)),IF(LEFT(C132,1)="A",cizi!$A$1:$M$4000,reg!$A$1:$M$4000),8,FALSE())=" MT"), " MT", IF(OR(VLOOKUP(TRIM(LEFT(C132,FIND(" ",C132)-1)),IF(LEFT(C132,1)="A",cizi!$A$1:$M$4000,reg!$A$1:$M$4000),8,FALSE())="",VLOOKUP(TRIM(MID(C132,FIND(" ",C132)+1,6)),IF(LEFT(C132,1)="A",cizi!$A$1:$M$4000,reg!$A$1:$M$4000),8,FALSE())=""), CONCATENATE(VLOOKUP(TRIM(LEFT(C132,FIND(" ",C132)-1)),IF(LEFT(C132,1)="A",cizi!$A$1:$M$4000,reg!$A$1:$M$4000),8,FALSE()), VLOOKUP(TRIM(MID(C132,FIND(" ",C132)+1,6)),IF(LEFT(C132,1)="A",cizi!$A$1:$M$4000,reg!$A$1:$M$4000),8,FALSE())), MIN(VALUE(VLOOKUP(TRIM(LEFT(C132,FIND(" ",C132)-1)),IF(LEFT(C132,1)="A",cizi!$A$1:$M$4000,reg!$A$1:$M$4000),8,FALSE())), VALUE(VLOOKUP(TRIM(MID(C132,FIND(" ",C132)+1,6)),IF(LEFT(C132,1)="A",cizi!$A$1:$M$4000,reg!$A$1:$M$4000),8,FALSE())))))),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14.15" hidden="false" customHeight="true" outlineLevel="0" collapsed="false">
      <c r="A133" s="33" t="n">
        <v>133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IF(LEN(C133)&gt;0, VLOOKUP(C133,IF(LEFT(C133,1)="A",cizi!$A$1:$M$4000,reg!$A$1:$M$4000),6,FALSE())," ")</f>
        <v> </v>
      </c>
      <c r="G133" s="54" t="str">
        <f aca="false">IF(LEN(C133)&gt;0, IF(ISERROR(FIND(" ",C133)), VLOOKUP(C133,IF(LEFT(C133,1)="A",cizi!$A$1:$M$4000,reg!$A$1:$M$4000),8,FALSE()),IF(OR(VLOOKUP(TRIM(LEFT(C133,FIND(" ",C133)-1)),IF(LEFT(C133,1)="A",cizi!$A$1:$M$4000,reg!$A$1:$M$4000),8,FALSE())=" MT",VLOOKUP(TRIM(MID(C133,FIND(" ",C133)+1,6)),IF(LEFT(C133,1)="A",cizi!$A$1:$M$4000,reg!$A$1:$M$4000),8,FALSE())=" MT"), " MT", IF(OR(VLOOKUP(TRIM(LEFT(C133,FIND(" ",C133)-1)),IF(LEFT(C133,1)="A",cizi!$A$1:$M$4000,reg!$A$1:$M$4000),8,FALSE())="",VLOOKUP(TRIM(MID(C133,FIND(" ",C133)+1,6)),IF(LEFT(C133,1)="A",cizi!$A$1:$M$4000,reg!$A$1:$M$4000),8,FALSE())=""), CONCATENATE(VLOOKUP(TRIM(LEFT(C133,FIND(" ",C133)-1)),IF(LEFT(C133,1)="A",cizi!$A$1:$M$4000,reg!$A$1:$M$4000),8,FALSE()), VLOOKUP(TRIM(MID(C133,FIND(" ",C133)+1,6)),IF(LEFT(C133,1)="A",cizi!$A$1:$M$4000,reg!$A$1:$M$4000),8,FALSE())), MIN(VALUE(VLOOKUP(TRIM(LEFT(C133,FIND(" ",C133)-1)),IF(LEFT(C133,1)="A",cizi!$A$1:$M$4000,reg!$A$1:$M$4000),8,FALSE())), VALUE(VLOOKUP(TRIM(MID(C133,FIND(" ",C133)+1,6)),IF(LEFT(C133,1)="A",cizi!$A$1:$M$4000,reg!$A$1:$M$4000),8,FALSE())))))),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14.15" hidden="false" customHeight="true" outlineLevel="0" collapsed="false">
      <c r="A134" s="33" t="n">
        <v>134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IF(LEN(C134)&gt;0, VLOOKUP(C134,IF(LEFT(C134,1)="A",cizi!$A$1:$M$4000,reg!$A$1:$M$4000),6,FALSE())," ")</f>
        <v> </v>
      </c>
      <c r="G134" s="54" t="str">
        <f aca="false">IF(LEN(C134)&gt;0, IF(ISERROR(FIND(" ",C134)), VLOOKUP(C134,IF(LEFT(C134,1)="A",cizi!$A$1:$M$4000,reg!$A$1:$M$4000),8,FALSE()),IF(OR(VLOOKUP(TRIM(LEFT(C134,FIND(" ",C134)-1)),IF(LEFT(C134,1)="A",cizi!$A$1:$M$4000,reg!$A$1:$M$4000),8,FALSE())=" MT",VLOOKUP(TRIM(MID(C134,FIND(" ",C134)+1,6)),IF(LEFT(C134,1)="A",cizi!$A$1:$M$4000,reg!$A$1:$M$4000),8,FALSE())=" MT"), " MT", IF(OR(VLOOKUP(TRIM(LEFT(C134,FIND(" ",C134)-1)),IF(LEFT(C134,1)="A",cizi!$A$1:$M$4000,reg!$A$1:$M$4000),8,FALSE())="",VLOOKUP(TRIM(MID(C134,FIND(" ",C134)+1,6)),IF(LEFT(C134,1)="A",cizi!$A$1:$M$4000,reg!$A$1:$M$4000),8,FALSE())=""), CONCATENATE(VLOOKUP(TRIM(LEFT(C134,FIND(" ",C134)-1)),IF(LEFT(C134,1)="A",cizi!$A$1:$M$4000,reg!$A$1:$M$4000),8,FALSE()), VLOOKUP(TRIM(MID(C134,FIND(" ",C134)+1,6)),IF(LEFT(C134,1)="A",cizi!$A$1:$M$4000,reg!$A$1:$M$4000),8,FALSE())), MIN(VALUE(VLOOKUP(TRIM(LEFT(C134,FIND(" ",C134)-1)),IF(LEFT(C134,1)="A",cizi!$A$1:$M$4000,reg!$A$1:$M$4000),8,FALSE())), VALUE(VLOOKUP(TRIM(MID(C134,FIND(" ",C134)+1,6)),IF(LEFT(C134,1)="A",cizi!$A$1:$M$4000,reg!$A$1:$M$4000),8,FALSE())))))),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14.15" hidden="false" customHeight="true" outlineLevel="0" collapsed="false">
      <c r="A135" s="33" t="n">
        <v>135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IF(LEN(C135)&gt;0, VLOOKUP(C135,IF(LEFT(C135,1)="A",cizi!$A$1:$M$4000,reg!$A$1:$M$4000),6,FALSE())," ")</f>
        <v> </v>
      </c>
      <c r="G135" s="54" t="str">
        <f aca="false">IF(LEN(C135)&gt;0, IF(ISERROR(FIND(" ",C135)), VLOOKUP(C135,IF(LEFT(C135,1)="A",cizi!$A$1:$M$4000,reg!$A$1:$M$4000),8,FALSE()),IF(OR(VLOOKUP(TRIM(LEFT(C135,FIND(" ",C135)-1)),IF(LEFT(C135,1)="A",cizi!$A$1:$M$4000,reg!$A$1:$M$4000),8,FALSE())=" MT",VLOOKUP(TRIM(MID(C135,FIND(" ",C135)+1,6)),IF(LEFT(C135,1)="A",cizi!$A$1:$M$4000,reg!$A$1:$M$4000),8,FALSE())=" MT"), " MT", IF(OR(VLOOKUP(TRIM(LEFT(C135,FIND(" ",C135)-1)),IF(LEFT(C135,1)="A",cizi!$A$1:$M$4000,reg!$A$1:$M$4000),8,FALSE())="",VLOOKUP(TRIM(MID(C135,FIND(" ",C135)+1,6)),IF(LEFT(C135,1)="A",cizi!$A$1:$M$4000,reg!$A$1:$M$4000),8,FALSE())=""), CONCATENATE(VLOOKUP(TRIM(LEFT(C135,FIND(" ",C135)-1)),IF(LEFT(C135,1)="A",cizi!$A$1:$M$4000,reg!$A$1:$M$4000),8,FALSE()), VLOOKUP(TRIM(MID(C135,FIND(" ",C135)+1,6)),IF(LEFT(C135,1)="A",cizi!$A$1:$M$4000,reg!$A$1:$M$4000),8,FALSE())), MIN(VALUE(VLOOKUP(TRIM(LEFT(C135,FIND(" ",C135)-1)),IF(LEFT(C135,1)="A",cizi!$A$1:$M$4000,reg!$A$1:$M$4000),8,FALSE())), VALUE(VLOOKUP(TRIM(MID(C135,FIND(" ",C135)+1,6)),IF(LEFT(C135,1)="A",cizi!$A$1:$M$4000,reg!$A$1:$M$4000),8,FALSE())))))),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14.15" hidden="false" customHeight="true" outlineLevel="0" collapsed="false">
      <c r="A136" s="33" t="n">
        <v>136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IF(LEN(C136)&gt;0, VLOOKUP(C136,IF(LEFT(C136,1)="A",cizi!$A$1:$M$4000,reg!$A$1:$M$4000),6,FALSE())," ")</f>
        <v> </v>
      </c>
      <c r="G136" s="54" t="str">
        <f aca="false">IF(LEN(C136)&gt;0, IF(ISERROR(FIND(" ",C136)), VLOOKUP(C136,IF(LEFT(C136,1)="A",cizi!$A$1:$M$4000,reg!$A$1:$M$4000),8,FALSE()),IF(OR(VLOOKUP(TRIM(LEFT(C136,FIND(" ",C136)-1)),IF(LEFT(C136,1)="A",cizi!$A$1:$M$4000,reg!$A$1:$M$4000),8,FALSE())=" MT",VLOOKUP(TRIM(MID(C136,FIND(" ",C136)+1,6)),IF(LEFT(C136,1)="A",cizi!$A$1:$M$4000,reg!$A$1:$M$4000),8,FALSE())=" MT"), " MT", IF(OR(VLOOKUP(TRIM(LEFT(C136,FIND(" ",C136)-1)),IF(LEFT(C136,1)="A",cizi!$A$1:$M$4000,reg!$A$1:$M$4000),8,FALSE())="",VLOOKUP(TRIM(MID(C136,FIND(" ",C136)+1,6)),IF(LEFT(C136,1)="A",cizi!$A$1:$M$4000,reg!$A$1:$M$4000),8,FALSE())=""), CONCATENATE(VLOOKUP(TRIM(LEFT(C136,FIND(" ",C136)-1)),IF(LEFT(C136,1)="A",cizi!$A$1:$M$4000,reg!$A$1:$M$4000),8,FALSE()), VLOOKUP(TRIM(MID(C136,FIND(" ",C136)+1,6)),IF(LEFT(C136,1)="A",cizi!$A$1:$M$4000,reg!$A$1:$M$4000),8,FALSE())), MIN(VALUE(VLOOKUP(TRIM(LEFT(C136,FIND(" ",C136)-1)),IF(LEFT(C136,1)="A",cizi!$A$1:$M$4000,reg!$A$1:$M$4000),8,FALSE())), VALUE(VLOOKUP(TRIM(MID(C136,FIND(" ",C136)+1,6)),IF(LEFT(C136,1)="A",cizi!$A$1:$M$4000,reg!$A$1:$M$4000),8,FALSE())))))),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14.15" hidden="false" customHeight="true" outlineLevel="0" collapsed="false">
      <c r="A137" s="33" t="n">
        <v>137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IF(LEN(C137)&gt;0, VLOOKUP(C137,IF(LEFT(C137,1)="A",cizi!$A$1:$M$4000,reg!$A$1:$M$4000),6,FALSE())," ")</f>
        <v> </v>
      </c>
      <c r="G137" s="54" t="str">
        <f aca="false">IF(LEN(C137)&gt;0, IF(ISERROR(FIND(" ",C137)), VLOOKUP(C137,IF(LEFT(C137,1)="A",cizi!$A$1:$M$4000,reg!$A$1:$M$4000),8,FALSE()),IF(OR(VLOOKUP(TRIM(LEFT(C137,FIND(" ",C137)-1)),IF(LEFT(C137,1)="A",cizi!$A$1:$M$4000,reg!$A$1:$M$4000),8,FALSE())=" MT",VLOOKUP(TRIM(MID(C137,FIND(" ",C137)+1,6)),IF(LEFT(C137,1)="A",cizi!$A$1:$M$4000,reg!$A$1:$M$4000),8,FALSE())=" MT"), " MT", IF(OR(VLOOKUP(TRIM(LEFT(C137,FIND(" ",C137)-1)),IF(LEFT(C137,1)="A",cizi!$A$1:$M$4000,reg!$A$1:$M$4000),8,FALSE())="",VLOOKUP(TRIM(MID(C137,FIND(" ",C137)+1,6)),IF(LEFT(C137,1)="A",cizi!$A$1:$M$4000,reg!$A$1:$M$4000),8,FALSE())=""), CONCATENATE(VLOOKUP(TRIM(LEFT(C137,FIND(" ",C137)-1)),IF(LEFT(C137,1)="A",cizi!$A$1:$M$4000,reg!$A$1:$M$4000),8,FALSE()), VLOOKUP(TRIM(MID(C137,FIND(" ",C137)+1,6)),IF(LEFT(C137,1)="A",cizi!$A$1:$M$4000,reg!$A$1:$M$4000),8,FALSE())), MIN(VALUE(VLOOKUP(TRIM(LEFT(C137,FIND(" ",C137)-1)),IF(LEFT(C137,1)="A",cizi!$A$1:$M$4000,reg!$A$1:$M$4000),8,FALSE())), VALUE(VLOOKUP(TRIM(MID(C137,FIND(" ",C137)+1,6)),IF(LEFT(C137,1)="A",cizi!$A$1:$M$4000,reg!$A$1:$M$4000),8,FALSE())))))),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14.15" hidden="false" customHeight="true" outlineLevel="0" collapsed="false">
      <c r="A138" s="33" t="n">
        <v>138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IF(LEN(C138)&gt;0, VLOOKUP(C138,IF(LEFT(C138,1)="A",cizi!$A$1:$M$4000,reg!$A$1:$M$4000),6,FALSE())," ")</f>
        <v> </v>
      </c>
      <c r="G138" s="54" t="str">
        <f aca="false">IF(LEN(C138)&gt;0, IF(ISERROR(FIND(" ",C138)), VLOOKUP(C138,IF(LEFT(C138,1)="A",cizi!$A$1:$M$4000,reg!$A$1:$M$4000),8,FALSE()),IF(OR(VLOOKUP(TRIM(LEFT(C138,FIND(" ",C138)-1)),IF(LEFT(C138,1)="A",cizi!$A$1:$M$4000,reg!$A$1:$M$4000),8,FALSE())=" MT",VLOOKUP(TRIM(MID(C138,FIND(" ",C138)+1,6)),IF(LEFT(C138,1)="A",cizi!$A$1:$M$4000,reg!$A$1:$M$4000),8,FALSE())=" MT"), " MT", IF(OR(VLOOKUP(TRIM(LEFT(C138,FIND(" ",C138)-1)),IF(LEFT(C138,1)="A",cizi!$A$1:$M$4000,reg!$A$1:$M$4000),8,FALSE())="",VLOOKUP(TRIM(MID(C138,FIND(" ",C138)+1,6)),IF(LEFT(C138,1)="A",cizi!$A$1:$M$4000,reg!$A$1:$M$4000),8,FALSE())=""), CONCATENATE(VLOOKUP(TRIM(LEFT(C138,FIND(" ",C138)-1)),IF(LEFT(C138,1)="A",cizi!$A$1:$M$4000,reg!$A$1:$M$4000),8,FALSE()), VLOOKUP(TRIM(MID(C138,FIND(" ",C138)+1,6)),IF(LEFT(C138,1)="A",cizi!$A$1:$M$4000,reg!$A$1:$M$4000),8,FALSE())), MIN(VALUE(VLOOKUP(TRIM(LEFT(C138,FIND(" ",C138)-1)),IF(LEFT(C138,1)="A",cizi!$A$1:$M$4000,reg!$A$1:$M$4000),8,FALSE())), VALUE(VLOOKUP(TRIM(MID(C138,FIND(" ",C138)+1,6)),IF(LEFT(C138,1)="A",cizi!$A$1:$M$4000,reg!$A$1:$M$4000),8,FALSE())))))),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14.15" hidden="false" customHeight="true" outlineLevel="0" collapsed="false">
      <c r="A139" s="33" t="n">
        <v>139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IF(LEN(C139)&gt;0, VLOOKUP(C139,IF(LEFT(C139,1)="A",cizi!$A$1:$M$4000,reg!$A$1:$M$4000),6,FALSE())," ")</f>
        <v> </v>
      </c>
      <c r="G139" s="54" t="str">
        <f aca="false">IF(LEN(C139)&gt;0, IF(ISERROR(FIND(" ",C139)), VLOOKUP(C139,IF(LEFT(C139,1)="A",cizi!$A$1:$M$4000,reg!$A$1:$M$4000),8,FALSE()),IF(OR(VLOOKUP(TRIM(LEFT(C139,FIND(" ",C139)-1)),IF(LEFT(C139,1)="A",cizi!$A$1:$M$4000,reg!$A$1:$M$4000),8,FALSE())=" MT",VLOOKUP(TRIM(MID(C139,FIND(" ",C139)+1,6)),IF(LEFT(C139,1)="A",cizi!$A$1:$M$4000,reg!$A$1:$M$4000),8,FALSE())=" MT"), " MT", IF(OR(VLOOKUP(TRIM(LEFT(C139,FIND(" ",C139)-1)),IF(LEFT(C139,1)="A",cizi!$A$1:$M$4000,reg!$A$1:$M$4000),8,FALSE())="",VLOOKUP(TRIM(MID(C139,FIND(" ",C139)+1,6)),IF(LEFT(C139,1)="A",cizi!$A$1:$M$4000,reg!$A$1:$M$4000),8,FALSE())=""), CONCATENATE(VLOOKUP(TRIM(LEFT(C139,FIND(" ",C139)-1)),IF(LEFT(C139,1)="A",cizi!$A$1:$M$4000,reg!$A$1:$M$4000),8,FALSE()), VLOOKUP(TRIM(MID(C139,FIND(" ",C139)+1,6)),IF(LEFT(C139,1)="A",cizi!$A$1:$M$4000,reg!$A$1:$M$4000),8,FALSE())), MIN(VALUE(VLOOKUP(TRIM(LEFT(C139,FIND(" ",C139)-1)),IF(LEFT(C139,1)="A",cizi!$A$1:$M$4000,reg!$A$1:$M$4000),8,FALSE())), VALUE(VLOOKUP(TRIM(MID(C139,FIND(" ",C139)+1,6)),IF(LEFT(C139,1)="A",cizi!$A$1:$M$4000,reg!$A$1:$M$4000),8,FALSE())))))),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14.15" hidden="false" customHeight="true" outlineLevel="0" collapsed="false">
      <c r="A140" s="33" t="n">
        <v>140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IF(LEN(C140)&gt;0, VLOOKUP(C140,IF(LEFT(C140,1)="A",cizi!$A$1:$M$4000,reg!$A$1:$M$4000),6,FALSE())," ")</f>
        <v> </v>
      </c>
      <c r="G140" s="54" t="str">
        <f aca="false">IF(LEN(C140)&gt;0, IF(ISERROR(FIND(" ",C140)), VLOOKUP(C140,IF(LEFT(C140,1)="A",cizi!$A$1:$M$4000,reg!$A$1:$M$4000),8,FALSE()),IF(OR(VLOOKUP(TRIM(LEFT(C140,FIND(" ",C140)-1)),IF(LEFT(C140,1)="A",cizi!$A$1:$M$4000,reg!$A$1:$M$4000),8,FALSE())=" MT",VLOOKUP(TRIM(MID(C140,FIND(" ",C140)+1,6)),IF(LEFT(C140,1)="A",cizi!$A$1:$M$4000,reg!$A$1:$M$4000),8,FALSE())=" MT"), " MT", IF(OR(VLOOKUP(TRIM(LEFT(C140,FIND(" ",C140)-1)),IF(LEFT(C140,1)="A",cizi!$A$1:$M$4000,reg!$A$1:$M$4000),8,FALSE())="",VLOOKUP(TRIM(MID(C140,FIND(" ",C140)+1,6)),IF(LEFT(C140,1)="A",cizi!$A$1:$M$4000,reg!$A$1:$M$4000),8,FALSE())=""), CONCATENATE(VLOOKUP(TRIM(LEFT(C140,FIND(" ",C140)-1)),IF(LEFT(C140,1)="A",cizi!$A$1:$M$4000,reg!$A$1:$M$4000),8,FALSE()), VLOOKUP(TRIM(MID(C140,FIND(" ",C140)+1,6)),IF(LEFT(C140,1)="A",cizi!$A$1:$M$4000,reg!$A$1:$M$4000),8,FALSE())), MIN(VALUE(VLOOKUP(TRIM(LEFT(C140,FIND(" ",C140)-1)),IF(LEFT(C140,1)="A",cizi!$A$1:$M$4000,reg!$A$1:$M$4000),8,FALSE())), VALUE(VLOOKUP(TRIM(MID(C140,FIND(" ",C140)+1,6)),IF(LEFT(C140,1)="A",cizi!$A$1:$M$4000,reg!$A$1:$M$4000),8,FALSE())))))),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14.15" hidden="false" customHeight="true" outlineLevel="0" collapsed="false">
      <c r="A141" s="33" t="n">
        <v>141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IF(LEN(C141)&gt;0, VLOOKUP(C141,IF(LEFT(C141,1)="A",cizi!$A$1:$M$4000,reg!$A$1:$M$4000),6,FALSE())," ")</f>
        <v> </v>
      </c>
      <c r="G141" s="54" t="str">
        <f aca="false">IF(LEN(C141)&gt;0, IF(ISERROR(FIND(" ",C141)), VLOOKUP(C141,IF(LEFT(C141,1)="A",cizi!$A$1:$M$4000,reg!$A$1:$M$4000),8,FALSE()),IF(OR(VLOOKUP(TRIM(LEFT(C141,FIND(" ",C141)-1)),IF(LEFT(C141,1)="A",cizi!$A$1:$M$4000,reg!$A$1:$M$4000),8,FALSE())=" MT",VLOOKUP(TRIM(MID(C141,FIND(" ",C141)+1,6)),IF(LEFT(C141,1)="A",cizi!$A$1:$M$4000,reg!$A$1:$M$4000),8,FALSE())=" MT"), " MT", IF(OR(VLOOKUP(TRIM(LEFT(C141,FIND(" ",C141)-1)),IF(LEFT(C141,1)="A",cizi!$A$1:$M$4000,reg!$A$1:$M$4000),8,FALSE())="",VLOOKUP(TRIM(MID(C141,FIND(" ",C141)+1,6)),IF(LEFT(C141,1)="A",cizi!$A$1:$M$4000,reg!$A$1:$M$4000),8,FALSE())=""), CONCATENATE(VLOOKUP(TRIM(LEFT(C141,FIND(" ",C141)-1)),IF(LEFT(C141,1)="A",cizi!$A$1:$M$4000,reg!$A$1:$M$4000),8,FALSE()), VLOOKUP(TRIM(MID(C141,FIND(" ",C141)+1,6)),IF(LEFT(C141,1)="A",cizi!$A$1:$M$4000,reg!$A$1:$M$4000),8,FALSE())), MIN(VALUE(VLOOKUP(TRIM(LEFT(C141,FIND(" ",C141)-1)),IF(LEFT(C141,1)="A",cizi!$A$1:$M$4000,reg!$A$1:$M$4000),8,FALSE())), VALUE(VLOOKUP(TRIM(MID(C141,FIND(" ",C141)+1,6)),IF(LEFT(C141,1)="A",cizi!$A$1:$M$4000,reg!$A$1:$M$4000),8,FALSE())))))),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14.15" hidden="false" customHeight="true" outlineLevel="0" collapsed="false">
      <c r="A142" s="33" t="n">
        <v>142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IF(LEN(C142)&gt;0, VLOOKUP(C142,IF(LEFT(C142,1)="A",cizi!$A$1:$M$4000,reg!$A$1:$M$4000),6,FALSE())," ")</f>
        <v> </v>
      </c>
      <c r="G142" s="54" t="str">
        <f aca="false">IF(LEN(C142)&gt;0, IF(ISERROR(FIND(" ",C142)), VLOOKUP(C142,IF(LEFT(C142,1)="A",cizi!$A$1:$M$4000,reg!$A$1:$M$4000),8,FALSE()),IF(OR(VLOOKUP(TRIM(LEFT(C142,FIND(" ",C142)-1)),IF(LEFT(C142,1)="A",cizi!$A$1:$M$4000,reg!$A$1:$M$4000),8,FALSE())=" MT",VLOOKUP(TRIM(MID(C142,FIND(" ",C142)+1,6)),IF(LEFT(C142,1)="A",cizi!$A$1:$M$4000,reg!$A$1:$M$4000),8,FALSE())=" MT"), " MT", IF(OR(VLOOKUP(TRIM(LEFT(C142,FIND(" ",C142)-1)),IF(LEFT(C142,1)="A",cizi!$A$1:$M$4000,reg!$A$1:$M$4000),8,FALSE())="",VLOOKUP(TRIM(MID(C142,FIND(" ",C142)+1,6)),IF(LEFT(C142,1)="A",cizi!$A$1:$M$4000,reg!$A$1:$M$4000),8,FALSE())=""), CONCATENATE(VLOOKUP(TRIM(LEFT(C142,FIND(" ",C142)-1)),IF(LEFT(C142,1)="A",cizi!$A$1:$M$4000,reg!$A$1:$M$4000),8,FALSE()), VLOOKUP(TRIM(MID(C142,FIND(" ",C142)+1,6)),IF(LEFT(C142,1)="A",cizi!$A$1:$M$4000,reg!$A$1:$M$4000),8,FALSE())), MIN(VALUE(VLOOKUP(TRIM(LEFT(C142,FIND(" ",C142)-1)),IF(LEFT(C142,1)="A",cizi!$A$1:$M$4000,reg!$A$1:$M$4000),8,FALSE())), VALUE(VLOOKUP(TRIM(MID(C142,FIND(" ",C142)+1,6)),IF(LEFT(C142,1)="A",cizi!$A$1:$M$4000,reg!$A$1:$M$4000),8,FALSE())))))),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14.15" hidden="false" customHeight="true" outlineLevel="0" collapsed="false">
      <c r="A143" s="33" t="n">
        <v>143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IF(LEN(C143)&gt;0, VLOOKUP(C143,IF(LEFT(C143,1)="A",cizi!$A$1:$M$4000,reg!$A$1:$M$4000),6,FALSE())," ")</f>
        <v> </v>
      </c>
      <c r="G143" s="54" t="str">
        <f aca="false">IF(LEN(C143)&gt;0, IF(ISERROR(FIND(" ",C143)), VLOOKUP(C143,IF(LEFT(C143,1)="A",cizi!$A$1:$M$4000,reg!$A$1:$M$4000),8,FALSE()),IF(OR(VLOOKUP(TRIM(LEFT(C143,FIND(" ",C143)-1)),IF(LEFT(C143,1)="A",cizi!$A$1:$M$4000,reg!$A$1:$M$4000),8,FALSE())=" MT",VLOOKUP(TRIM(MID(C143,FIND(" ",C143)+1,6)),IF(LEFT(C143,1)="A",cizi!$A$1:$M$4000,reg!$A$1:$M$4000),8,FALSE())=" MT"), " MT", IF(OR(VLOOKUP(TRIM(LEFT(C143,FIND(" ",C143)-1)),IF(LEFT(C143,1)="A",cizi!$A$1:$M$4000,reg!$A$1:$M$4000),8,FALSE())="",VLOOKUP(TRIM(MID(C143,FIND(" ",C143)+1,6)),IF(LEFT(C143,1)="A",cizi!$A$1:$M$4000,reg!$A$1:$M$4000),8,FALSE())=""), CONCATENATE(VLOOKUP(TRIM(LEFT(C143,FIND(" ",C143)-1)),IF(LEFT(C143,1)="A",cizi!$A$1:$M$4000,reg!$A$1:$M$4000),8,FALSE()), VLOOKUP(TRIM(MID(C143,FIND(" ",C143)+1,6)),IF(LEFT(C143,1)="A",cizi!$A$1:$M$4000,reg!$A$1:$M$4000),8,FALSE())), MIN(VALUE(VLOOKUP(TRIM(LEFT(C143,FIND(" ",C143)-1)),IF(LEFT(C143,1)="A",cizi!$A$1:$M$4000,reg!$A$1:$M$4000),8,FALSE())), VALUE(VLOOKUP(TRIM(MID(C143,FIND(" ",C143)+1,6)),IF(LEFT(C143,1)="A",cizi!$A$1:$M$4000,reg!$A$1:$M$4000),8,FALSE())))))),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14.15" hidden="false" customHeight="true" outlineLevel="0" collapsed="false">
      <c r="A144" s="33" t="n">
        <v>144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IF(LEN(C144)&gt;0, VLOOKUP(C144,IF(LEFT(C144,1)="A",cizi!$A$1:$M$4000,reg!$A$1:$M$4000),6,FALSE())," ")</f>
        <v> </v>
      </c>
      <c r="G144" s="54" t="str">
        <f aca="false">IF(LEN(C144)&gt;0, IF(ISERROR(FIND(" ",C144)), VLOOKUP(C144,IF(LEFT(C144,1)="A",cizi!$A$1:$M$4000,reg!$A$1:$M$4000),8,FALSE()),IF(OR(VLOOKUP(TRIM(LEFT(C144,FIND(" ",C144)-1)),IF(LEFT(C144,1)="A",cizi!$A$1:$M$4000,reg!$A$1:$M$4000),8,FALSE())=" MT",VLOOKUP(TRIM(MID(C144,FIND(" ",C144)+1,6)),IF(LEFT(C144,1)="A",cizi!$A$1:$M$4000,reg!$A$1:$M$4000),8,FALSE())=" MT"), " MT", IF(OR(VLOOKUP(TRIM(LEFT(C144,FIND(" ",C144)-1)),IF(LEFT(C144,1)="A",cizi!$A$1:$M$4000,reg!$A$1:$M$4000),8,FALSE())="",VLOOKUP(TRIM(MID(C144,FIND(" ",C144)+1,6)),IF(LEFT(C144,1)="A",cizi!$A$1:$M$4000,reg!$A$1:$M$4000),8,FALSE())=""), CONCATENATE(VLOOKUP(TRIM(LEFT(C144,FIND(" ",C144)-1)),IF(LEFT(C144,1)="A",cizi!$A$1:$M$4000,reg!$A$1:$M$4000),8,FALSE()), VLOOKUP(TRIM(MID(C144,FIND(" ",C144)+1,6)),IF(LEFT(C144,1)="A",cizi!$A$1:$M$4000,reg!$A$1:$M$4000),8,FALSE())), MIN(VALUE(VLOOKUP(TRIM(LEFT(C144,FIND(" ",C144)-1)),IF(LEFT(C144,1)="A",cizi!$A$1:$M$4000,reg!$A$1:$M$4000),8,FALSE())), VALUE(VLOOKUP(TRIM(MID(C144,FIND(" ",C144)+1,6)),IF(LEFT(C144,1)="A",cizi!$A$1:$M$4000,reg!$A$1:$M$4000),8,FALSE())))))),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14.15" hidden="false" customHeight="true" outlineLevel="0" collapsed="false">
      <c r="A145" s="33" t="n">
        <v>145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IF(LEN(C145)&gt;0, VLOOKUP(C145,IF(LEFT(C145,1)="A",cizi!$A$1:$M$4000,reg!$A$1:$M$4000),6,FALSE())," ")</f>
        <v> </v>
      </c>
      <c r="G145" s="54" t="str">
        <f aca="false">IF(LEN(C145)&gt;0, IF(ISERROR(FIND(" ",C145)), VLOOKUP(C145,IF(LEFT(C145,1)="A",cizi!$A$1:$M$4000,reg!$A$1:$M$4000),8,FALSE()),IF(OR(VLOOKUP(TRIM(LEFT(C145,FIND(" ",C145)-1)),IF(LEFT(C145,1)="A",cizi!$A$1:$M$4000,reg!$A$1:$M$4000),8,FALSE())=" MT",VLOOKUP(TRIM(MID(C145,FIND(" ",C145)+1,6)),IF(LEFT(C145,1)="A",cizi!$A$1:$M$4000,reg!$A$1:$M$4000),8,FALSE())=" MT"), " MT", IF(OR(VLOOKUP(TRIM(LEFT(C145,FIND(" ",C145)-1)),IF(LEFT(C145,1)="A",cizi!$A$1:$M$4000,reg!$A$1:$M$4000),8,FALSE())="",VLOOKUP(TRIM(MID(C145,FIND(" ",C145)+1,6)),IF(LEFT(C145,1)="A",cizi!$A$1:$M$4000,reg!$A$1:$M$4000),8,FALSE())=""), CONCATENATE(VLOOKUP(TRIM(LEFT(C145,FIND(" ",C145)-1)),IF(LEFT(C145,1)="A",cizi!$A$1:$M$4000,reg!$A$1:$M$4000),8,FALSE()), VLOOKUP(TRIM(MID(C145,FIND(" ",C145)+1,6)),IF(LEFT(C145,1)="A",cizi!$A$1:$M$4000,reg!$A$1:$M$4000),8,FALSE())), MIN(VALUE(VLOOKUP(TRIM(LEFT(C145,FIND(" ",C145)-1)),IF(LEFT(C145,1)="A",cizi!$A$1:$M$4000,reg!$A$1:$M$4000),8,FALSE())), VALUE(VLOOKUP(TRIM(MID(C145,FIND(" ",C145)+1,6)),IF(LEFT(C145,1)="A",cizi!$A$1:$M$4000,reg!$A$1:$M$4000),8,FALSE())))))),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14.15" hidden="false" customHeight="true" outlineLevel="0" collapsed="false">
      <c r="A146" s="33" t="n">
        <v>146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IF(LEN(C146)&gt;0, VLOOKUP(C146,IF(LEFT(C146,1)="A",cizi!$A$1:$M$4000,reg!$A$1:$M$4000),6,FALSE())," ")</f>
        <v> </v>
      </c>
      <c r="G146" s="54" t="str">
        <f aca="false">IF(LEN(C146)&gt;0, IF(ISERROR(FIND(" ",C146)), VLOOKUP(C146,IF(LEFT(C146,1)="A",cizi!$A$1:$M$4000,reg!$A$1:$M$4000),8,FALSE()),IF(OR(VLOOKUP(TRIM(LEFT(C146,FIND(" ",C146)-1)),IF(LEFT(C146,1)="A",cizi!$A$1:$M$4000,reg!$A$1:$M$4000),8,FALSE())=" MT",VLOOKUP(TRIM(MID(C146,FIND(" ",C146)+1,6)),IF(LEFT(C146,1)="A",cizi!$A$1:$M$4000,reg!$A$1:$M$4000),8,FALSE())=" MT"), " MT", IF(OR(VLOOKUP(TRIM(LEFT(C146,FIND(" ",C146)-1)),IF(LEFT(C146,1)="A",cizi!$A$1:$M$4000,reg!$A$1:$M$4000),8,FALSE())="",VLOOKUP(TRIM(MID(C146,FIND(" ",C146)+1,6)),IF(LEFT(C146,1)="A",cizi!$A$1:$M$4000,reg!$A$1:$M$4000),8,FALSE())=""), CONCATENATE(VLOOKUP(TRIM(LEFT(C146,FIND(" ",C146)-1)),IF(LEFT(C146,1)="A",cizi!$A$1:$M$4000,reg!$A$1:$M$4000),8,FALSE()), VLOOKUP(TRIM(MID(C146,FIND(" ",C146)+1,6)),IF(LEFT(C146,1)="A",cizi!$A$1:$M$4000,reg!$A$1:$M$4000),8,FALSE())), MIN(VALUE(VLOOKUP(TRIM(LEFT(C146,FIND(" ",C146)-1)),IF(LEFT(C146,1)="A",cizi!$A$1:$M$4000,reg!$A$1:$M$4000),8,FALSE())), VALUE(VLOOKUP(TRIM(MID(C146,FIND(" ",C146)+1,6)),IF(LEFT(C146,1)="A",cizi!$A$1:$M$4000,reg!$A$1:$M$4000),8,FALSE())))))),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14.15" hidden="false" customHeight="true" outlineLevel="0" collapsed="false">
      <c r="A147" s="33" t="n">
        <v>147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IF(LEN(C147)&gt;0, VLOOKUP(C147,IF(LEFT(C147,1)="A",cizi!$A$1:$M$4000,reg!$A$1:$M$4000),6,FALSE())," ")</f>
        <v> </v>
      </c>
      <c r="G147" s="54" t="str">
        <f aca="false">IF(LEN(C147)&gt;0, IF(ISERROR(FIND(" ",C147)), VLOOKUP(C147,IF(LEFT(C147,1)="A",cizi!$A$1:$M$4000,reg!$A$1:$M$4000),8,FALSE()),IF(OR(VLOOKUP(TRIM(LEFT(C147,FIND(" ",C147)-1)),IF(LEFT(C147,1)="A",cizi!$A$1:$M$4000,reg!$A$1:$M$4000),8,FALSE())=" MT",VLOOKUP(TRIM(MID(C147,FIND(" ",C147)+1,6)),IF(LEFT(C147,1)="A",cizi!$A$1:$M$4000,reg!$A$1:$M$4000),8,FALSE())=" MT"), " MT", IF(OR(VLOOKUP(TRIM(LEFT(C147,FIND(" ",C147)-1)),IF(LEFT(C147,1)="A",cizi!$A$1:$M$4000,reg!$A$1:$M$4000),8,FALSE())="",VLOOKUP(TRIM(MID(C147,FIND(" ",C147)+1,6)),IF(LEFT(C147,1)="A",cizi!$A$1:$M$4000,reg!$A$1:$M$4000),8,FALSE())=""), CONCATENATE(VLOOKUP(TRIM(LEFT(C147,FIND(" ",C147)-1)),IF(LEFT(C147,1)="A",cizi!$A$1:$M$4000,reg!$A$1:$M$4000),8,FALSE()), VLOOKUP(TRIM(MID(C147,FIND(" ",C147)+1,6)),IF(LEFT(C147,1)="A",cizi!$A$1:$M$4000,reg!$A$1:$M$4000),8,FALSE())), MIN(VALUE(VLOOKUP(TRIM(LEFT(C147,FIND(" ",C147)-1)),IF(LEFT(C147,1)="A",cizi!$A$1:$M$4000,reg!$A$1:$M$4000),8,FALSE())), VALUE(VLOOKUP(TRIM(MID(C147,FIND(" ",C147)+1,6)),IF(LEFT(C147,1)="A",cizi!$A$1:$M$4000,reg!$A$1:$M$4000),8,FALSE())))))),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14.15" hidden="false" customHeight="true" outlineLevel="0" collapsed="false">
      <c r="A148" s="33" t="n">
        <v>148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IF(LEN(C148)&gt;0, VLOOKUP(C148,IF(LEFT(C148,1)="A",cizi!$A$1:$M$4000,reg!$A$1:$M$4000),6,FALSE())," ")</f>
        <v> </v>
      </c>
      <c r="G148" s="54" t="str">
        <f aca="false">IF(LEN(C148)&gt;0, IF(ISERROR(FIND(" ",C148)), VLOOKUP(C148,IF(LEFT(C148,1)="A",cizi!$A$1:$M$4000,reg!$A$1:$M$4000),8,FALSE()),IF(OR(VLOOKUP(TRIM(LEFT(C148,FIND(" ",C148)-1)),IF(LEFT(C148,1)="A",cizi!$A$1:$M$4000,reg!$A$1:$M$4000),8,FALSE())=" MT",VLOOKUP(TRIM(MID(C148,FIND(" ",C148)+1,6)),IF(LEFT(C148,1)="A",cizi!$A$1:$M$4000,reg!$A$1:$M$4000),8,FALSE())=" MT"), " MT", IF(OR(VLOOKUP(TRIM(LEFT(C148,FIND(" ",C148)-1)),IF(LEFT(C148,1)="A",cizi!$A$1:$M$4000,reg!$A$1:$M$4000),8,FALSE())="",VLOOKUP(TRIM(MID(C148,FIND(" ",C148)+1,6)),IF(LEFT(C148,1)="A",cizi!$A$1:$M$4000,reg!$A$1:$M$4000),8,FALSE())=""), CONCATENATE(VLOOKUP(TRIM(LEFT(C148,FIND(" ",C148)-1)),IF(LEFT(C148,1)="A",cizi!$A$1:$M$4000,reg!$A$1:$M$4000),8,FALSE()), VLOOKUP(TRIM(MID(C148,FIND(" ",C148)+1,6)),IF(LEFT(C148,1)="A",cizi!$A$1:$M$4000,reg!$A$1:$M$4000),8,FALSE())), MIN(VALUE(VLOOKUP(TRIM(LEFT(C148,FIND(" ",C148)-1)),IF(LEFT(C148,1)="A",cizi!$A$1:$M$4000,reg!$A$1:$M$4000),8,FALSE())), VALUE(VLOOKUP(TRIM(MID(C148,FIND(" ",C148)+1,6)),IF(LEFT(C148,1)="A",cizi!$A$1:$M$4000,reg!$A$1:$M$4000),8,FALSE())))))),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14.15" hidden="false" customHeight="true" outlineLevel="0" collapsed="false">
      <c r="A149" s="33" t="n">
        <v>149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IF(LEN(C149)&gt;0, VLOOKUP(C149,IF(LEFT(C149,1)="A",cizi!$A$1:$M$4000,reg!$A$1:$M$4000),6,FALSE())," ")</f>
        <v> </v>
      </c>
      <c r="G149" s="54" t="str">
        <f aca="false">IF(LEN(C149)&gt;0, IF(ISERROR(FIND(" ",C149)), VLOOKUP(C149,IF(LEFT(C149,1)="A",cizi!$A$1:$M$4000,reg!$A$1:$M$4000),8,FALSE()),IF(OR(VLOOKUP(TRIM(LEFT(C149,FIND(" ",C149)-1)),IF(LEFT(C149,1)="A",cizi!$A$1:$M$4000,reg!$A$1:$M$4000),8,FALSE())=" MT",VLOOKUP(TRIM(MID(C149,FIND(" ",C149)+1,6)),IF(LEFT(C149,1)="A",cizi!$A$1:$M$4000,reg!$A$1:$M$4000),8,FALSE())=" MT"), " MT", IF(OR(VLOOKUP(TRIM(LEFT(C149,FIND(" ",C149)-1)),IF(LEFT(C149,1)="A",cizi!$A$1:$M$4000,reg!$A$1:$M$4000),8,FALSE())="",VLOOKUP(TRIM(MID(C149,FIND(" ",C149)+1,6)),IF(LEFT(C149,1)="A",cizi!$A$1:$M$4000,reg!$A$1:$M$4000),8,FALSE())=""), CONCATENATE(VLOOKUP(TRIM(LEFT(C149,FIND(" ",C149)-1)),IF(LEFT(C149,1)="A",cizi!$A$1:$M$4000,reg!$A$1:$M$4000),8,FALSE()), VLOOKUP(TRIM(MID(C149,FIND(" ",C149)+1,6)),IF(LEFT(C149,1)="A",cizi!$A$1:$M$4000,reg!$A$1:$M$4000),8,FALSE())), MIN(VALUE(VLOOKUP(TRIM(LEFT(C149,FIND(" ",C149)-1)),IF(LEFT(C149,1)="A",cizi!$A$1:$M$4000,reg!$A$1:$M$4000),8,FALSE())), VALUE(VLOOKUP(TRIM(MID(C149,FIND(" ",C149)+1,6)),IF(LEFT(C149,1)="A",cizi!$A$1:$M$4000,reg!$A$1:$M$4000),8,FALSE())))))),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customFormat="false" ht="14.15" hidden="false" customHeight="true" outlineLevel="0" collapsed="false">
      <c r="A150" s="33" t="n">
        <v>150</v>
      </c>
      <c r="B150" s="51"/>
      <c r="C150" s="40"/>
      <c r="D150" s="53" t="str">
        <f aca="false">IF(LEN(C150)&gt;0, IF(ISERROR(FIND(" ",C150)), LEFT(CONCATENATE(UPPER(TRIM(VLOOKUP(C150,IF(LEFT(C150,1)="A",cizi!$A$1:$M$4000,reg!$A$1:$M$4000),2,FALSE())))," ",TRIM(VLOOKUP(C150,IF(LEFT(C150,1)="A",cizi!$A$1:$M$4000,reg!$A$1:$M$4000),3,FALSE()))),25),CONCATENATE(LEFT(CONCATENATE(UPPER(TRIM(VLOOKUP(TRIM(LEFT(C150,FIND(" ",C150,1)-1)),IF(LEFT(C150,1)="A",cizi!$A$1:$M$4000,reg!$A$1:$M$4000),2,FALSE())))," ",TRIM(VLOOKUP(TRIM(LEFT(C150,FIND(" ",C150,1)-1)),IF(LEFT(C150,1)="A",cizi!$A$1:$M$4000,reg!$A$1:$M$4000),3,FALSE())),"                               "),25),CHAR(10),LEFT(CONCATENATE(UPPER(TRIM(VLOOKUP(TRIM(MID(C150,FIND(" ",C150,1)+1,6)),IF(LEFT(C150,1)="A",cizi!$A$1:$M$4000,reg!$A$1:$M$4000),2,FALSE())))," ",TRIM(VLOOKUP(TRIM(MID(C150,FIND(" ",C150,1)+1,6)),IF(LEFT(C150,1)="A",cizi!$A$1:$M$4000,reg!$A$1:$M$4000),3,FALSE())),"                               "),25)))," ")</f>
        <v> </v>
      </c>
      <c r="E150" s="54" t="str">
        <f aca="false">IF(LEN(C150)&gt;0, IF(ISERROR(FIND(" ",C150)), VLOOKUP(C150,IF(LEFT(C150,1)="A",cizi!$A$1:$M$4000,reg!$A$1:$M$4000),4,FALSE()),CONCATENATE(VLOOKUP(TRIM(LEFT(C150,FIND(" ",C150)-1)),IF(LEFT(C150,1)="A",cizi!$A$1:$M$4000,reg!$A$1:$M$4000),4,FALSE())," ",CHAR(10),VLOOKUP(TRIM(MID(C150,FIND(" ",C150)+1,6)),IF(LEFT(C150,1)="A",cizi!$A$1:$M$4000,reg!$A$1:$M$4000),4,FALSE())," "))," ")</f>
        <v> </v>
      </c>
      <c r="F150" s="54" t="str">
        <f aca="false">IF(LEN(C150)&gt;0, VLOOKUP(C150,IF(LEFT(C150,1)="A",cizi!$A$1:$M$4000,reg!$A$1:$M$4000),6,FALSE())," ")</f>
        <v> </v>
      </c>
      <c r="G150" s="54" t="str">
        <f aca="false">IF(LEN(C150)&gt;0, IF(ISERROR(FIND(" ",C150)), VLOOKUP(C150,IF(LEFT(C150,1)="A",cizi!$A$1:$M$4000,reg!$A$1:$M$4000),8,FALSE()),IF(OR(VLOOKUP(TRIM(LEFT(C150,FIND(" ",C150)-1)),IF(LEFT(C150,1)="A",cizi!$A$1:$M$4000,reg!$A$1:$M$4000),8,FALSE())=" MT",VLOOKUP(TRIM(MID(C150,FIND(" ",C150)+1,6)),IF(LEFT(C150,1)="A",cizi!$A$1:$M$4000,reg!$A$1:$M$4000),8,FALSE())=" MT"), " MT", IF(OR(VLOOKUP(TRIM(LEFT(C150,FIND(" ",C150)-1)),IF(LEFT(C150,1)="A",cizi!$A$1:$M$4000,reg!$A$1:$M$4000),8,FALSE())="",VLOOKUP(TRIM(MID(C150,FIND(" ",C150)+1,6)),IF(LEFT(C150,1)="A",cizi!$A$1:$M$4000,reg!$A$1:$M$4000),8,FALSE())=""), CONCATENATE(VLOOKUP(TRIM(LEFT(C150,FIND(" ",C150)-1)),IF(LEFT(C150,1)="A",cizi!$A$1:$M$4000,reg!$A$1:$M$4000),8,FALSE()), VLOOKUP(TRIM(MID(C150,FIND(" ",C150)+1,6)),IF(LEFT(C150,1)="A",cizi!$A$1:$M$4000,reg!$A$1:$M$4000),8,FALSE())), MIN(VALUE(VLOOKUP(TRIM(LEFT(C150,FIND(" ",C150)-1)),IF(LEFT(C150,1)="A",cizi!$A$1:$M$4000,reg!$A$1:$M$4000),8,FALSE())), VALUE(VLOOKUP(TRIM(MID(C150,FIND(" ",C150)+1,6)),IF(LEFT(C150,1)="A",cizi!$A$1:$M$4000,reg!$A$1:$M$4000),8,FALSE())))))), "9")</f>
        <v>9</v>
      </c>
      <c r="H150" s="53" t="str">
        <f aca="false">IF(LEN(C150)&gt;0, IF(ISERROR(FIND(" ",C150)), VLOOKUP(C150,IF(LEFT(C150,1)="A",cizi!$A$1:$M$4000,reg!$A$1:$M$4000),13,FALSE()),IF(EXACT(VLOOKUP(TRIM(LEFT(C150,FIND(" ",C150)-1)),IF(LEFT(C150,1)="A",cizi!$A$1:$M$4000,reg!$A$1:$M$4000),13,FALSE()), VLOOKUP(TRIM(MID(C150,FIND(" ",C150)+1,6)),IF(LEFT(C150,1)="A",cizi!$A$1:$M$4000,reg!$A$1:$M$4000),13,FALSE())), VLOOKUP(TRIM(LEFT(C150,FIND(" ",C150)-1)),IF(LEFT(C150,1)="A",cizi!$A$1:$M$4000,reg!$A$1:$M$4000),13,FALSE()), CONCATENATE(VLOOKUP(TRIM(LEFT(C150,FIND(" ",C150)-1)),IF(LEFT(C150,1)="A",cizi!$A$1:$M$4000,reg!$A$1:$M$4000),13,FALSE()),CHAR(10),VLOOKUP(TRIM(MID(C150,FIND(" ",C150)+1,6)),IF(LEFT(C150,1)="A",cizi!$A$1:$M$4000,reg!$A$1:$M$4000),13,FALSE()))))," ")</f>
        <v> </v>
      </c>
      <c r="I150" s="40"/>
      <c r="J150" s="40"/>
      <c r="K150" s="40"/>
      <c r="L150" s="55" t="str">
        <f aca="false">IF(ISERROR(FIND(" ",C150,1))," ",TRIM(LEFT(E150,FIND(" ",E150,1)-1)))</f>
        <v> </v>
      </c>
      <c r="M150" s="55" t="str">
        <f aca="false">IF(ISERROR(FIND(" ",C150,1))," ",TRIM(MID(E150,FIND(" ",E150,1)+2,6)))</f>
        <v> </v>
      </c>
      <c r="N150" s="55" t="str">
        <f aca="false">IF(ISERROR(FIND(" ",C150,1))," ",VLOOKUP(TRIM(LEFT(C150,FIND(" ",C150,1)-1)),IF(LEFT(C150,1)="A",cizi!$A$1:$M$4000,reg!$A$1:$M$4000),6,FALSE()))</f>
        <v> </v>
      </c>
      <c r="O150" s="55" t="str">
        <f aca="false">IF(ISERROR(FIND(" ",C150,1))," ",VLOOKUP(TRIM(MID(C150,FIND(" ",C150,1)+1,6)),IF(LEFT(C150,1)="A",cizi!$A$1:$M$4000,reg!$A$1:$M$4000),6,FALSE()))</f>
        <v> 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</sheetData>
  <mergeCells count="2">
    <mergeCell ref="B1:C1"/>
    <mergeCell ref="D1:J1"/>
  </mergeCells>
  <conditionalFormatting sqref="G3:G150">
    <cfRule type="cellIs" priority="2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50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C129" activeCellId="0" sqref="C129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6.11734693877551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IF(ISBLANK(VLOOKUP("K1Z",param!$A$31:$B$49,2,0)),"K1Z",VLOOKUP("K1Z",param!$A$31:$B$49,2,0))</f>
        <v>K1Z</v>
      </c>
      <c r="C1" s="45"/>
      <c r="D1" s="23" t="str">
        <f aca="false">CONCATENATE("STARTOVNÍ LISTINA",IF(ISBLANK(VLOOKUP("K1Z",param!$A$31:$C$49,3,0)),"",CONCATENATE(CHAR(10),"barva čísel: ",VLOOKUP("K1Z",param!$A$31:$C$49,3,0))))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16.08.14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2949</v>
      </c>
      <c r="B2" s="49" t="s">
        <v>2952</v>
      </c>
      <c r="C2" s="49" t="s">
        <v>2928</v>
      </c>
      <c r="D2" s="49" t="s">
        <v>2953</v>
      </c>
      <c r="E2" s="49" t="s">
        <v>2954</v>
      </c>
      <c r="F2" s="49" t="s">
        <v>2933</v>
      </c>
      <c r="G2" s="49" t="s">
        <v>2955</v>
      </c>
      <c r="H2" s="49" t="s">
        <v>2956</v>
      </c>
      <c r="I2" s="49" t="s">
        <v>3463</v>
      </c>
      <c r="J2" s="49" t="s">
        <v>3464</v>
      </c>
      <c r="K2" s="49" t="s">
        <v>3465</v>
      </c>
      <c r="L2" s="50" t="s">
        <v>3466</v>
      </c>
      <c r="M2" s="50" t="s">
        <v>3467</v>
      </c>
      <c r="N2" s="50" t="s">
        <v>3468</v>
      </c>
      <c r="O2" s="50" t="s">
        <v>3469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14.15" hidden="false" customHeight="true" outlineLevel="0" collapsed="false">
      <c r="A3" s="33" t="n">
        <v>1</v>
      </c>
      <c r="B3" s="51" t="n">
        <v>1</v>
      </c>
      <c r="C3" s="52" t="n">
        <v>9059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PAVELKOVÁ Irena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1974</v>
      </c>
      <c r="F3" s="54" t="str">
        <f aca="false">IF(LEN(C3)&gt;0, VLOOKUP(C3,IF(LEFT(C3,1)="A",cizi!$A$1:$M$4000,reg!$A$1:$M$4000),6,FALSE())," ")</f>
        <v>VM</v>
      </c>
      <c r="G3" s="54" t="str">
        <f aca="false">IF(LEN(C3)&gt;0, IF(ISERROR(FIND(" ",C3)), VLOOKUP(C3,IF(LEFT(C3,1)="A",cizi!$A$1:$M$4000,reg!$A$1:$M$4000),7,FALSE()),IF(OR(VLOOKUP(TRIM(LEFT(C3,FIND(" ",C3)-1)),IF(LEFT(C3,1)="A",cizi!$A$1:$M$4000,reg!$A$1:$M$4000),7,FALSE())=" MT",VLOOKUP(TRIM(MID(C3,FIND(" ",C3)+1,6)),IF(LEFT(C3,1)="A",cizi!$A$1:$M$4000,reg!$A$1:$M$4000),7,FALSE())=" MT"), " MT", IF(OR(VLOOKUP(TRIM(LEFT(C3,FIND(" ",C3)-1)),IF(LEFT(C3,1)="A",cizi!$A$1:$M$4000,reg!$A$1:$M$4000),7,FALSE())="",VLOOKUP(TRIM(MID(C3,FIND(" ",C3)+1,6)),IF(LEFT(C3,1)="A",cizi!$A$1:$M$4000,reg!$A$1:$M$4000),7,FALSE())=""), CONCATENATE(VLOOKUP(TRIM(LEFT(C3,FIND(" ",C3)-1)),IF(LEFT(C3,1)="A",cizi!$A$1:$M$4000,reg!$A$1:$M$4000),7,FALSE()), VLOOKUP(TRIM(MID(C3,FIND(" ",C3)+1,6)),IF(LEFT(C3,1)="A",cizi!$A$1:$M$4000,reg!$A$1:$M$4000),7,FALSE())), MIN(VALUE(VLOOKUP(TRIM(LEFT(C3,FIND(" ",C3)-1)),IF(LEFT(C3,1)="A",cizi!$A$1:$M$4000,reg!$A$1:$M$4000),7,FALSE())), VALUE(VLOOKUP(TRIM(MID(C3,FIND(" ",C3)+1,6)),IF(LEFT(C3,1)="A",cizi!$A$1:$M$4000,reg!$A$1:$M$4000),7,FALSE())))))), "9")</f>
        <v>1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USK Pha</v>
      </c>
      <c r="I3" s="40"/>
      <c r="J3" s="40"/>
      <c r="K3" s="40"/>
      <c r="L3" s="55" t="str">
        <f aca="false">IF(ISERROR(FIND(" ",C3,1))," ",TRIM(LEFT(E3,FIND(" ",E3,1)-1)))</f>
        <v> </v>
      </c>
      <c r="M3" s="55" t="str">
        <f aca="false">IF(ISERROR(FIND(" ",C3,1))," ",TRIM(MID(E3,FIND(" ",E3,1)+2,6)))</f>
        <v> </v>
      </c>
      <c r="N3" s="55" t="str">
        <f aca="false">IF(ISERROR(FIND(" ",C3,1))," ",VLOOKUP(TRIM(LEFT(C3,FIND(" ",C3,1)-1)),IF(LEFT(C3,1)="A",cizi!$A$1:$M$4000,reg!$A$1:$M$4000),6,FALSE()))</f>
        <v> </v>
      </c>
      <c r="O3" s="55" t="str">
        <f aca="false">IF(ISERROR(FIND(" ",C3,1))," ",VLOOKUP(TRIM(MID(C3,FIND(" ",C3,1)+1,6)),IF(LEFT(C3,1)="A",cizi!$A$1:$M$4000,reg!$A$1:$M$4000),6,FALSE()))</f>
        <v> 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14.15" hidden="false" customHeight="true" outlineLevel="0" collapsed="false">
      <c r="A4" s="33" t="n">
        <v>2</v>
      </c>
      <c r="B4" s="51" t="n">
        <v>2</v>
      </c>
      <c r="C4" s="52" t="n">
        <v>9101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BAČÁKOVÁ Radka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1983</v>
      </c>
      <c r="F4" s="54" t="str">
        <f aca="false">IF(LEN(C4)&gt;0, VLOOKUP(C4,IF(LEFT(C4,1)="A",cizi!$A$1:$M$4000,reg!$A$1:$M$4000),6,FALSE())," ")</f>
        <v> </v>
      </c>
      <c r="G4" s="54" t="str">
        <f aca="false">IF(LEN(C4)&gt;0, IF(ISERROR(FIND(" ",C4)), VLOOKUP(C4,IF(LEFT(C4,1)="A",cizi!$A$1:$M$4000,reg!$A$1:$M$4000),7,FALSE()),IF(OR(VLOOKUP(TRIM(LEFT(C4,FIND(" ",C4)-1)),IF(LEFT(C4,1)="A",cizi!$A$1:$M$4000,reg!$A$1:$M$4000),7,FALSE())=" MT",VLOOKUP(TRIM(MID(C4,FIND(" ",C4)+1,6)),IF(LEFT(C4,1)="A",cizi!$A$1:$M$4000,reg!$A$1:$M$4000),7,FALSE())=" MT"), " MT", IF(OR(VLOOKUP(TRIM(LEFT(C4,FIND(" ",C4)-1)),IF(LEFT(C4,1)="A",cizi!$A$1:$M$4000,reg!$A$1:$M$4000),7,FALSE())="",VLOOKUP(TRIM(MID(C4,FIND(" ",C4)+1,6)),IF(LEFT(C4,1)="A",cizi!$A$1:$M$4000,reg!$A$1:$M$4000),7,FALSE())=""), CONCATENATE(VLOOKUP(TRIM(LEFT(C4,FIND(" ",C4)-1)),IF(LEFT(C4,1)="A",cizi!$A$1:$M$4000,reg!$A$1:$M$4000),7,FALSE()), VLOOKUP(TRIM(MID(C4,FIND(" ",C4)+1,6)),IF(LEFT(C4,1)="A",cizi!$A$1:$M$4000,reg!$A$1:$M$4000),7,FALSE())), MIN(VALUE(VLOOKUP(TRIM(LEFT(C4,FIND(" ",C4)-1)),IF(LEFT(C4,1)="A",cizi!$A$1:$M$4000,reg!$A$1:$M$4000),7,FALSE())), VALUE(VLOOKUP(TRIM(MID(C4,FIND(" ",C4)+1,6)),IF(LEFT(C4,1)="A",cizi!$A$1:$M$4000,reg!$A$1:$M$4000),7,FALSE())))))), "9")</f>
        <v>2+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USK Pha</v>
      </c>
      <c r="I4" s="40"/>
      <c r="J4" s="40"/>
      <c r="K4" s="40"/>
      <c r="L4" s="55" t="str">
        <f aca="false">IF(ISERROR(FIND(" ",C4,1))," ",TRIM(LEFT(E4,FIND(" ",E4,1)-1)))</f>
        <v> </v>
      </c>
      <c r="M4" s="55" t="str">
        <f aca="false">IF(ISERROR(FIND(" ",C4,1))," ",TRIM(MID(E4,FIND(" ",E4,1)+2,6)))</f>
        <v> </v>
      </c>
      <c r="N4" s="55" t="str">
        <f aca="false">IF(ISERROR(FIND(" ",C4,1))," ",VLOOKUP(TRIM(LEFT(C4,FIND(" ",C4,1)-1)),IF(LEFT(C4,1)="A",cizi!$A$1:$M$4000,reg!$A$1:$M$4000),6,FALSE()))</f>
        <v> </v>
      </c>
      <c r="O4" s="55" t="str">
        <f aca="false">IF(ISERROR(FIND(" ",C4,1))," ",VLOOKUP(TRIM(MID(C4,FIND(" ",C4,1)+1,6)),IF(LEFT(C4,1)="A",cizi!$A$1:$M$4000,reg!$A$1:$M$4000),6,FALSE()))</f>
        <v> 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14.15" hidden="false" customHeight="true" outlineLevel="0" collapsed="false">
      <c r="A5" s="33" t="n">
        <v>3</v>
      </c>
      <c r="B5" s="51" t="n">
        <v>3</v>
      </c>
      <c r="C5" s="52" t="n">
        <v>47016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POSPÍCHALOVÁ Simona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1997</v>
      </c>
      <c r="F5" s="54" t="str">
        <f aca="false">IF(LEN(C5)&gt;0, VLOOKUP(C5,IF(LEFT(C5,1)="A",cizi!$A$1:$M$4000,reg!$A$1:$M$4000),6,FALSE())," ")</f>
        <v>DS</v>
      </c>
      <c r="G5" s="54" t="str">
        <f aca="false">IF(LEN(C5)&gt;0, IF(ISERROR(FIND(" ",C5)), VLOOKUP(C5,IF(LEFT(C5,1)="A",cizi!$A$1:$M$4000,reg!$A$1:$M$4000),7,FALSE()),IF(OR(VLOOKUP(TRIM(LEFT(C5,FIND(" ",C5)-1)),IF(LEFT(C5,1)="A",cizi!$A$1:$M$4000,reg!$A$1:$M$4000),7,FALSE())=" MT",VLOOKUP(TRIM(MID(C5,FIND(" ",C5)+1,6)),IF(LEFT(C5,1)="A",cizi!$A$1:$M$4000,reg!$A$1:$M$4000),7,FALSE())=" MT"), " MT", IF(OR(VLOOKUP(TRIM(LEFT(C5,FIND(" ",C5)-1)),IF(LEFT(C5,1)="A",cizi!$A$1:$M$4000,reg!$A$1:$M$4000),7,FALSE())="",VLOOKUP(TRIM(MID(C5,FIND(" ",C5)+1,6)),IF(LEFT(C5,1)="A",cizi!$A$1:$M$4000,reg!$A$1:$M$4000),7,FALSE())=""), CONCATENATE(VLOOKUP(TRIM(LEFT(C5,FIND(" ",C5)-1)),IF(LEFT(C5,1)="A",cizi!$A$1:$M$4000,reg!$A$1:$M$4000),7,FALSE()), VLOOKUP(TRIM(MID(C5,FIND(" ",C5)+1,6)),IF(LEFT(C5,1)="A",cizi!$A$1:$M$4000,reg!$A$1:$M$4000),7,FALSE())), MIN(VALUE(VLOOKUP(TRIM(LEFT(C5,FIND(" ",C5)-1)),IF(LEFT(C5,1)="A",cizi!$A$1:$M$4000,reg!$A$1:$M$4000),7,FALSE())), VALUE(VLOOKUP(TRIM(MID(C5,FIND(" ",C5)+1,6)),IF(LEFT(C5,1)="A",cizi!$A$1:$M$4000,reg!$A$1:$M$4000),7,FALSE())))))), "9")</f>
        <v>2+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Kadaň</v>
      </c>
      <c r="I5" s="40"/>
      <c r="J5" s="40"/>
      <c r="K5" s="40"/>
      <c r="L5" s="55" t="str">
        <f aca="false">IF(ISERROR(FIND(" ",C5,1))," ",TRIM(LEFT(E5,FIND(" ",E5,1)-1)))</f>
        <v> </v>
      </c>
      <c r="M5" s="55" t="str">
        <f aca="false">IF(ISERROR(FIND(" ",C5,1))," ",TRIM(MID(E5,FIND(" ",E5,1)+2,6)))</f>
        <v> </v>
      </c>
      <c r="N5" s="55" t="str">
        <f aca="false">IF(ISERROR(FIND(" ",C5,1))," ",VLOOKUP(TRIM(LEFT(C5,FIND(" ",C5,1)-1)),IF(LEFT(C5,1)="A",cizi!$A$1:$M$4000,reg!$A$1:$M$4000),6,FALSE()))</f>
        <v> </v>
      </c>
      <c r="O5" s="55" t="str">
        <f aca="false">IF(ISERROR(FIND(" ",C5,1))," ",VLOOKUP(TRIM(MID(C5,FIND(" ",C5,1)+1,6)),IF(LEFT(C5,1)="A",cizi!$A$1:$M$4000,reg!$A$1:$M$4000),6,FALSE()))</f>
        <v> 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14.15" hidden="false" customHeight="true" outlineLevel="0" collapsed="false">
      <c r="A6" s="33" t="n">
        <v>4</v>
      </c>
      <c r="B6" s="51" t="n">
        <v>5</v>
      </c>
      <c r="C6" s="52" t="n">
        <v>24007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PÁRTLOVÁ Andrea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1988</v>
      </c>
      <c r="F6" s="54" t="str">
        <f aca="false">IF(LEN(C6)&gt;0, VLOOKUP(C6,IF(LEFT(C6,1)="A",cizi!$A$1:$M$4000,reg!$A$1:$M$4000),6,FALSE())," ")</f>
        <v> </v>
      </c>
      <c r="G6" s="54" t="str">
        <f aca="false">IF(LEN(C6)&gt;0, IF(ISERROR(FIND(" ",C6)), VLOOKUP(C6,IF(LEFT(C6,1)="A",cizi!$A$1:$M$4000,reg!$A$1:$M$4000),7,FALSE()),IF(OR(VLOOKUP(TRIM(LEFT(C6,FIND(" ",C6)-1)),IF(LEFT(C6,1)="A",cizi!$A$1:$M$4000,reg!$A$1:$M$4000),7,FALSE())=" MT",VLOOKUP(TRIM(MID(C6,FIND(" ",C6)+1,6)),IF(LEFT(C6,1)="A",cizi!$A$1:$M$4000,reg!$A$1:$M$4000),7,FALSE())=" MT"), " MT", IF(OR(VLOOKUP(TRIM(LEFT(C6,FIND(" ",C6)-1)),IF(LEFT(C6,1)="A",cizi!$A$1:$M$4000,reg!$A$1:$M$4000),7,FALSE())="",VLOOKUP(TRIM(MID(C6,FIND(" ",C6)+1,6)),IF(LEFT(C6,1)="A",cizi!$A$1:$M$4000,reg!$A$1:$M$4000),7,FALSE())=""), CONCATENATE(VLOOKUP(TRIM(LEFT(C6,FIND(" ",C6)-1)),IF(LEFT(C6,1)="A",cizi!$A$1:$M$4000,reg!$A$1:$M$4000),7,FALSE()), VLOOKUP(TRIM(MID(C6,FIND(" ",C6)+1,6)),IF(LEFT(C6,1)="A",cizi!$A$1:$M$4000,reg!$A$1:$M$4000),7,FALSE())), MIN(VALUE(VLOOKUP(TRIM(LEFT(C6,FIND(" ",C6)-1)),IF(LEFT(C6,1)="A",cizi!$A$1:$M$4000,reg!$A$1:$M$4000),7,FALSE())), VALUE(VLOOKUP(TRIM(MID(C6,FIND(" ",C6)+1,6)),IF(LEFT(C6,1)="A",cizi!$A$1:$M$4000,reg!$A$1:$M$4000),7,FALSE())))))), "9")</f>
        <v>2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Č.Kruml.</v>
      </c>
      <c r="I6" s="40"/>
      <c r="J6" s="40"/>
      <c r="K6" s="40"/>
      <c r="L6" s="55" t="str">
        <f aca="false">IF(ISERROR(FIND(" ",C6,1))," ",TRIM(LEFT(E6,FIND(" ",E6,1)-1)))</f>
        <v> </v>
      </c>
      <c r="M6" s="55" t="str">
        <f aca="false">IF(ISERROR(FIND(" ",C6,1))," ",TRIM(MID(E6,FIND(" ",E6,1)+2,6)))</f>
        <v> </v>
      </c>
      <c r="N6" s="55" t="str">
        <f aca="false">IF(ISERROR(FIND(" ",C6,1))," ",VLOOKUP(TRIM(LEFT(C6,FIND(" ",C6,1)-1)),IF(LEFT(C6,1)="A",cizi!$A$1:$M$4000,reg!$A$1:$M$4000),6,FALSE()))</f>
        <v> </v>
      </c>
      <c r="O6" s="55" t="str">
        <f aca="false">IF(ISERROR(FIND(" ",C6,1))," ",VLOOKUP(TRIM(MID(C6,FIND(" ",C6,1)+1,6)),IF(LEFT(C6,1)="A",cizi!$A$1:$M$4000,reg!$A$1:$M$4000),6,FALSE()))</f>
        <v> 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14.15" hidden="false" customHeight="true" outlineLevel="0" collapsed="false">
      <c r="A7" s="33" t="n">
        <v>5</v>
      </c>
      <c r="B7" s="51" t="n">
        <v>6</v>
      </c>
      <c r="C7" s="52" t="n">
        <v>14040</v>
      </c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KREJČOVÁ Kristýna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1991</v>
      </c>
      <c r="F7" s="54" t="str">
        <f aca="false">IF(LEN(C7)&gt;0, VLOOKUP(C7,IF(LEFT(C7,1)="A",cizi!$A$1:$M$4000,reg!$A$1:$M$4000),6,FALSE())," ")</f>
        <v>U23</v>
      </c>
      <c r="G7" s="54" t="str">
        <f aca="false">IF(LEN(C7)&gt;0, IF(ISERROR(FIND(" ",C7)), VLOOKUP(C7,IF(LEFT(C7,1)="A",cizi!$A$1:$M$4000,reg!$A$1:$M$4000),7,FALSE()),IF(OR(VLOOKUP(TRIM(LEFT(C7,FIND(" ",C7)-1)),IF(LEFT(C7,1)="A",cizi!$A$1:$M$4000,reg!$A$1:$M$4000),7,FALSE())=" MT",VLOOKUP(TRIM(MID(C7,FIND(" ",C7)+1,6)),IF(LEFT(C7,1)="A",cizi!$A$1:$M$4000,reg!$A$1:$M$4000),7,FALSE())=" MT"), " MT", IF(OR(VLOOKUP(TRIM(LEFT(C7,FIND(" ",C7)-1)),IF(LEFT(C7,1)="A",cizi!$A$1:$M$4000,reg!$A$1:$M$4000),7,FALSE())="",VLOOKUP(TRIM(MID(C7,FIND(" ",C7)+1,6)),IF(LEFT(C7,1)="A",cizi!$A$1:$M$4000,reg!$A$1:$M$4000),7,FALSE())=""), CONCATENATE(VLOOKUP(TRIM(LEFT(C7,FIND(" ",C7)-1)),IF(LEFT(C7,1)="A",cizi!$A$1:$M$4000,reg!$A$1:$M$4000),7,FALSE()), VLOOKUP(TRIM(MID(C7,FIND(" ",C7)+1,6)),IF(LEFT(C7,1)="A",cizi!$A$1:$M$4000,reg!$A$1:$M$4000),7,FALSE())), MIN(VALUE(VLOOKUP(TRIM(LEFT(C7,FIND(" ",C7)-1)),IF(LEFT(C7,1)="A",cizi!$A$1:$M$4000,reg!$A$1:$M$4000),7,FALSE())), VALUE(VLOOKUP(TRIM(MID(C7,FIND(" ",C7)+1,6)),IF(LEFT(C7,1)="A",cizi!$A$1:$M$4000,reg!$A$1:$M$4000),7,FALSE())))))), "9")</f>
        <v>2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Kralupy</v>
      </c>
      <c r="I7" s="40"/>
      <c r="J7" s="40"/>
      <c r="K7" s="40"/>
      <c r="L7" s="55" t="str">
        <f aca="false">IF(ISERROR(FIND(" ",C7,1))," ",TRIM(LEFT(E7,FIND(" ",E7,1)-1)))</f>
        <v> </v>
      </c>
      <c r="M7" s="55" t="str">
        <f aca="false">IF(ISERROR(FIND(" ",C7,1))," ",TRIM(MID(E7,FIND(" ",E7,1)+2,6)))</f>
        <v> </v>
      </c>
      <c r="N7" s="55" t="str">
        <f aca="false">IF(ISERROR(FIND(" ",C7,1))," ",VLOOKUP(TRIM(LEFT(C7,FIND(" ",C7,1)-1)),IF(LEFT(C7,1)="A",cizi!$A$1:$M$4000,reg!$A$1:$M$4000),6,FALSE()))</f>
        <v> </v>
      </c>
      <c r="O7" s="55" t="str">
        <f aca="false">IF(ISERROR(FIND(" ",C7,1))," ",VLOOKUP(TRIM(MID(C7,FIND(" ",C7,1)+1,6)),IF(LEFT(C7,1)="A",cizi!$A$1:$M$4000,reg!$A$1:$M$4000),6,FALSE()))</f>
        <v> 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14.15" hidden="false" customHeight="true" outlineLevel="0" collapsed="false">
      <c r="A8" s="33" t="n">
        <v>6</v>
      </c>
      <c r="B8" s="51" t="n">
        <v>7</v>
      </c>
      <c r="C8" s="52" t="n">
        <v>47013</v>
      </c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ČERNÁ Lucie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1977</v>
      </c>
      <c r="F8" s="54" t="str">
        <f aca="false">IF(LEN(C8)&gt;0, VLOOKUP(C8,IF(LEFT(C8,1)="A",cizi!$A$1:$M$4000,reg!$A$1:$M$4000),6,FALSE())," ")</f>
        <v>VM</v>
      </c>
      <c r="G8" s="54" t="str">
        <f aca="false">IF(LEN(C8)&gt;0, IF(ISERROR(FIND(" ",C8)), VLOOKUP(C8,IF(LEFT(C8,1)="A",cizi!$A$1:$M$4000,reg!$A$1:$M$4000),7,FALSE()),IF(OR(VLOOKUP(TRIM(LEFT(C8,FIND(" ",C8)-1)),IF(LEFT(C8,1)="A",cizi!$A$1:$M$4000,reg!$A$1:$M$4000),7,FALSE())=" MT",VLOOKUP(TRIM(MID(C8,FIND(" ",C8)+1,6)),IF(LEFT(C8,1)="A",cizi!$A$1:$M$4000,reg!$A$1:$M$4000),7,FALSE())=" MT"), " MT", IF(OR(VLOOKUP(TRIM(LEFT(C8,FIND(" ",C8)-1)),IF(LEFT(C8,1)="A",cizi!$A$1:$M$4000,reg!$A$1:$M$4000),7,FALSE())="",VLOOKUP(TRIM(MID(C8,FIND(" ",C8)+1,6)),IF(LEFT(C8,1)="A",cizi!$A$1:$M$4000,reg!$A$1:$M$4000),7,FALSE())=""), CONCATENATE(VLOOKUP(TRIM(LEFT(C8,FIND(" ",C8)-1)),IF(LEFT(C8,1)="A",cizi!$A$1:$M$4000,reg!$A$1:$M$4000),7,FALSE()), VLOOKUP(TRIM(MID(C8,FIND(" ",C8)+1,6)),IF(LEFT(C8,1)="A",cizi!$A$1:$M$4000,reg!$A$1:$M$4000),7,FALSE())), MIN(VALUE(VLOOKUP(TRIM(LEFT(C8,FIND(" ",C8)-1)),IF(LEFT(C8,1)="A",cizi!$A$1:$M$4000,reg!$A$1:$M$4000),7,FALSE())), VALUE(VLOOKUP(TRIM(MID(C8,FIND(" ",C8)+1,6)),IF(LEFT(C8,1)="A",cizi!$A$1:$M$4000,reg!$A$1:$M$4000),7,FALSE())))))), "9")</f>
        <v>2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Kadaň</v>
      </c>
      <c r="I8" s="40"/>
      <c r="J8" s="40"/>
      <c r="K8" s="40"/>
      <c r="L8" s="55" t="str">
        <f aca="false">IF(ISERROR(FIND(" ",C8,1))," ",TRIM(LEFT(E8,FIND(" ",E8,1)-1)))</f>
        <v> </v>
      </c>
      <c r="M8" s="55" t="str">
        <f aca="false">IF(ISERROR(FIND(" ",C8,1))," ",TRIM(MID(E8,FIND(" ",E8,1)+2,6)))</f>
        <v> </v>
      </c>
      <c r="N8" s="55" t="str">
        <f aca="false">IF(ISERROR(FIND(" ",C8,1))," ",VLOOKUP(TRIM(LEFT(C8,FIND(" ",C8,1)-1)),IF(LEFT(C8,1)="A",cizi!$A$1:$M$4000,reg!$A$1:$M$4000),6,FALSE()))</f>
        <v> </v>
      </c>
      <c r="O8" s="55" t="str">
        <f aca="false">IF(ISERROR(FIND(" ",C8,1))," ",VLOOKUP(TRIM(MID(C8,FIND(" ",C8,1)+1,6)),IF(LEFT(C8,1)="A",cizi!$A$1:$M$4000,reg!$A$1:$M$4000),6,FALSE()))</f>
        <v> 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14.15" hidden="false" customHeight="true" outlineLevel="0" collapsed="false">
      <c r="A9" s="33" t="n">
        <v>7</v>
      </c>
      <c r="B9" s="51" t="n">
        <v>9</v>
      </c>
      <c r="C9" s="52" t="n">
        <v>11023</v>
      </c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BÁČOVÁ Michaela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1998</v>
      </c>
      <c r="F9" s="54" t="str">
        <f aca="false">IF(LEN(C9)&gt;0, VLOOKUP(C9,IF(LEFT(C9,1)="A",cizi!$A$1:$M$4000,reg!$A$1:$M$4000),6,FALSE())," ")</f>
        <v>DM</v>
      </c>
      <c r="G9" s="54" t="str">
        <f aca="false">IF(LEN(C9)&gt;0, IF(ISERROR(FIND(" ",C9)), VLOOKUP(C9,IF(LEFT(C9,1)="A",cizi!$A$1:$M$4000,reg!$A$1:$M$4000),7,FALSE()),IF(OR(VLOOKUP(TRIM(LEFT(C9,FIND(" ",C9)-1)),IF(LEFT(C9,1)="A",cizi!$A$1:$M$4000,reg!$A$1:$M$4000),7,FALSE())=" MT",VLOOKUP(TRIM(MID(C9,FIND(" ",C9)+1,6)),IF(LEFT(C9,1)="A",cizi!$A$1:$M$4000,reg!$A$1:$M$4000),7,FALSE())=" MT"), " MT", IF(OR(VLOOKUP(TRIM(LEFT(C9,FIND(" ",C9)-1)),IF(LEFT(C9,1)="A",cizi!$A$1:$M$4000,reg!$A$1:$M$4000),7,FALSE())="",VLOOKUP(TRIM(MID(C9,FIND(" ",C9)+1,6)),IF(LEFT(C9,1)="A",cizi!$A$1:$M$4000,reg!$A$1:$M$4000),7,FALSE())=""), CONCATENATE(VLOOKUP(TRIM(LEFT(C9,FIND(" ",C9)-1)),IF(LEFT(C9,1)="A",cizi!$A$1:$M$4000,reg!$A$1:$M$4000),7,FALSE()), VLOOKUP(TRIM(MID(C9,FIND(" ",C9)+1,6)),IF(LEFT(C9,1)="A",cizi!$A$1:$M$4000,reg!$A$1:$M$4000),7,FALSE())), MIN(VALUE(VLOOKUP(TRIM(LEFT(C9,FIND(" ",C9)-1)),IF(LEFT(C9,1)="A",cizi!$A$1:$M$4000,reg!$A$1:$M$4000),7,FALSE())), VALUE(VLOOKUP(TRIM(MID(C9,FIND(" ",C9)+1,6)),IF(LEFT(C9,1)="A",cizi!$A$1:$M$4000,reg!$A$1:$M$4000),7,FALSE())))))), "9")</f>
        <v>2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KK Brand</v>
      </c>
      <c r="I9" s="40"/>
      <c r="J9" s="40"/>
      <c r="K9" s="40"/>
      <c r="L9" s="55" t="str">
        <f aca="false">IF(ISERROR(FIND(" ",C9,1))," ",TRIM(LEFT(E9,FIND(" ",E9,1)-1)))</f>
        <v> </v>
      </c>
      <c r="M9" s="55" t="str">
        <f aca="false">IF(ISERROR(FIND(" ",C9,1))," ",TRIM(MID(E9,FIND(" ",E9,1)+2,6)))</f>
        <v> </v>
      </c>
      <c r="N9" s="55" t="str">
        <f aca="false">IF(ISERROR(FIND(" ",C9,1))," ",VLOOKUP(TRIM(LEFT(C9,FIND(" ",C9,1)-1)),IF(LEFT(C9,1)="A",cizi!$A$1:$M$4000,reg!$A$1:$M$4000),6,FALSE()))</f>
        <v> </v>
      </c>
      <c r="O9" s="55" t="str">
        <f aca="false">IF(ISERROR(FIND(" ",C9,1))," ",VLOOKUP(TRIM(MID(C9,FIND(" ",C9,1)+1,6)),IF(LEFT(C9,1)="A",cizi!$A$1:$M$4000,reg!$A$1:$M$4000),6,FALSE()))</f>
        <v> 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14.15" hidden="false" customHeight="true" outlineLevel="0" collapsed="false">
      <c r="A10" s="33" t="n">
        <v>8</v>
      </c>
      <c r="B10" s="51" t="n">
        <v>10</v>
      </c>
      <c r="C10" s="52" t="n">
        <v>9071</v>
      </c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DVOŘÁKOVÁ Eliška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2001</v>
      </c>
      <c r="F10" s="54" t="str">
        <f aca="false">IF(LEN(C10)&gt;0, VLOOKUP(C10,IF(LEFT(C10,1)="A",cizi!$A$1:$M$4000,reg!$A$1:$M$4000),6,FALSE())," ")</f>
        <v>ZS</v>
      </c>
      <c r="G10" s="54" t="str">
        <f aca="false">IF(LEN(C10)&gt;0, IF(ISERROR(FIND(" ",C10)), VLOOKUP(C10,IF(LEFT(C10,1)="A",cizi!$A$1:$M$4000,reg!$A$1:$M$4000),7,FALSE()),IF(OR(VLOOKUP(TRIM(LEFT(C10,FIND(" ",C10)-1)),IF(LEFT(C10,1)="A",cizi!$A$1:$M$4000,reg!$A$1:$M$4000),7,FALSE())=" MT",VLOOKUP(TRIM(MID(C10,FIND(" ",C10)+1,6)),IF(LEFT(C10,1)="A",cizi!$A$1:$M$4000,reg!$A$1:$M$4000),7,FALSE())=" MT"), " MT", IF(OR(VLOOKUP(TRIM(LEFT(C10,FIND(" ",C10)-1)),IF(LEFT(C10,1)="A",cizi!$A$1:$M$4000,reg!$A$1:$M$4000),7,FALSE())="",VLOOKUP(TRIM(MID(C10,FIND(" ",C10)+1,6)),IF(LEFT(C10,1)="A",cizi!$A$1:$M$4000,reg!$A$1:$M$4000),7,FALSE())=""), CONCATENATE(VLOOKUP(TRIM(LEFT(C10,FIND(" ",C10)-1)),IF(LEFT(C10,1)="A",cizi!$A$1:$M$4000,reg!$A$1:$M$4000),7,FALSE()), VLOOKUP(TRIM(MID(C10,FIND(" ",C10)+1,6)),IF(LEFT(C10,1)="A",cizi!$A$1:$M$4000,reg!$A$1:$M$4000),7,FALSE())), MIN(VALUE(VLOOKUP(TRIM(LEFT(C10,FIND(" ",C10)-1)),IF(LEFT(C10,1)="A",cizi!$A$1:$M$4000,reg!$A$1:$M$4000),7,FALSE())), VALUE(VLOOKUP(TRIM(MID(C10,FIND(" ",C10)+1,6)),IF(LEFT(C10,1)="A",cizi!$A$1:$M$4000,reg!$A$1:$M$4000),7,FALSE())))))), "9")</f>
        <v>2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USK Pha</v>
      </c>
      <c r="I10" s="40"/>
      <c r="J10" s="40"/>
      <c r="K10" s="40"/>
      <c r="L10" s="55" t="str">
        <f aca="false">IF(ISERROR(FIND(" ",C10,1))," ",TRIM(LEFT(E10,FIND(" ",E10,1)-1)))</f>
        <v> </v>
      </c>
      <c r="M10" s="55" t="str">
        <f aca="false">IF(ISERROR(FIND(" ",C10,1))," ",TRIM(MID(E10,FIND(" ",E10,1)+2,6)))</f>
        <v> </v>
      </c>
      <c r="N10" s="55" t="str">
        <f aca="false">IF(ISERROR(FIND(" ",C10,1))," ",VLOOKUP(TRIM(LEFT(C10,FIND(" ",C10,1)-1)),IF(LEFT(C10,1)="A",cizi!$A$1:$M$4000,reg!$A$1:$M$4000),6,FALSE()))</f>
        <v> </v>
      </c>
      <c r="O10" s="55" t="str">
        <f aca="false">IF(ISERROR(FIND(" ",C10,1))," ",VLOOKUP(TRIM(MID(C10,FIND(" ",C10,1)+1,6)),IF(LEFT(C10,1)="A",cizi!$A$1:$M$4000,reg!$A$1:$M$4000),6,FALSE()))</f>
        <v> 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14.15" hidden="false" customHeight="true" outlineLevel="0" collapsed="false">
      <c r="A11" s="33" t="n">
        <v>9</v>
      </c>
      <c r="B11" s="51" t="n">
        <v>11</v>
      </c>
      <c r="C11" s="52" t="n">
        <v>9103</v>
      </c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KRÁLOVÁ Adéla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2001</v>
      </c>
      <c r="F11" s="54" t="str">
        <f aca="false">IF(LEN(C11)&gt;0, VLOOKUP(C11,IF(LEFT(C11,1)="A",cizi!$A$1:$M$4000,reg!$A$1:$M$4000),6,FALSE())," ")</f>
        <v>ZS</v>
      </c>
      <c r="G11" s="54" t="str">
        <f aca="false">IF(LEN(C11)&gt;0, IF(ISERROR(FIND(" ",C11)), VLOOKUP(C11,IF(LEFT(C11,1)="A",cizi!$A$1:$M$4000,reg!$A$1:$M$4000),7,FALSE()),IF(OR(VLOOKUP(TRIM(LEFT(C11,FIND(" ",C11)-1)),IF(LEFT(C11,1)="A",cizi!$A$1:$M$4000,reg!$A$1:$M$4000),7,FALSE())=" MT",VLOOKUP(TRIM(MID(C11,FIND(" ",C11)+1,6)),IF(LEFT(C11,1)="A",cizi!$A$1:$M$4000,reg!$A$1:$M$4000),7,FALSE())=" MT"), " MT", IF(OR(VLOOKUP(TRIM(LEFT(C11,FIND(" ",C11)-1)),IF(LEFT(C11,1)="A",cizi!$A$1:$M$4000,reg!$A$1:$M$4000),7,FALSE())="",VLOOKUP(TRIM(MID(C11,FIND(" ",C11)+1,6)),IF(LEFT(C11,1)="A",cizi!$A$1:$M$4000,reg!$A$1:$M$4000),7,FALSE())=""), CONCATENATE(VLOOKUP(TRIM(LEFT(C11,FIND(" ",C11)-1)),IF(LEFT(C11,1)="A",cizi!$A$1:$M$4000,reg!$A$1:$M$4000),7,FALSE()), VLOOKUP(TRIM(MID(C11,FIND(" ",C11)+1,6)),IF(LEFT(C11,1)="A",cizi!$A$1:$M$4000,reg!$A$1:$M$4000),7,FALSE())), MIN(VALUE(VLOOKUP(TRIM(LEFT(C11,FIND(" ",C11)-1)),IF(LEFT(C11,1)="A",cizi!$A$1:$M$4000,reg!$A$1:$M$4000),7,FALSE())), VALUE(VLOOKUP(TRIM(MID(C11,FIND(" ",C11)+1,6)),IF(LEFT(C11,1)="A",cizi!$A$1:$M$4000,reg!$A$1:$M$4000),7,FALSE())))))), "9")</f>
        <v>2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USK Pha</v>
      </c>
      <c r="I11" s="40"/>
      <c r="J11" s="40"/>
      <c r="K11" s="40"/>
      <c r="L11" s="55" t="str">
        <f aca="false">IF(ISERROR(FIND(" ",C11,1))," ",TRIM(LEFT(E11,FIND(" ",E11,1)-1)))</f>
        <v> </v>
      </c>
      <c r="M11" s="55" t="str">
        <f aca="false">IF(ISERROR(FIND(" ",C11,1))," ",TRIM(MID(E11,FIND(" ",E11,1)+2,6)))</f>
        <v> </v>
      </c>
      <c r="N11" s="55" t="str">
        <f aca="false">IF(ISERROR(FIND(" ",C11,1))," ",VLOOKUP(TRIM(LEFT(C11,FIND(" ",C11,1)-1)),IF(LEFT(C11,1)="A",cizi!$A$1:$M$4000,reg!$A$1:$M$4000),6,FALSE()))</f>
        <v> </v>
      </c>
      <c r="O11" s="55" t="str">
        <f aca="false">IF(ISERROR(FIND(" ",C11,1))," ",VLOOKUP(TRIM(MID(C11,FIND(" ",C11,1)+1,6)),IF(LEFT(C11,1)="A",cizi!$A$1:$M$4000,reg!$A$1:$M$4000),6,FALSE()))</f>
        <v> 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14.15" hidden="false" customHeight="true" outlineLevel="0" collapsed="false">
      <c r="A12" s="33" t="n">
        <v>10</v>
      </c>
      <c r="B12" s="51" t="n">
        <v>12</v>
      </c>
      <c r="C12" s="52" t="n">
        <v>9105</v>
      </c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DUŠKOVÁ Michala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2000</v>
      </c>
      <c r="F12" s="54" t="str">
        <f aca="false">IF(LEN(C12)&gt;0, VLOOKUP(C12,IF(LEFT(C12,1)="A",cizi!$A$1:$M$4000,reg!$A$1:$M$4000),6,FALSE())," ")</f>
        <v>ZS</v>
      </c>
      <c r="G12" s="54" t="str">
        <f aca="false">IF(LEN(C12)&gt;0, IF(ISERROR(FIND(" ",C12)), VLOOKUP(C12,IF(LEFT(C12,1)="A",cizi!$A$1:$M$4000,reg!$A$1:$M$4000),7,FALSE()),IF(OR(VLOOKUP(TRIM(LEFT(C12,FIND(" ",C12)-1)),IF(LEFT(C12,1)="A",cizi!$A$1:$M$4000,reg!$A$1:$M$4000),7,FALSE())=" MT",VLOOKUP(TRIM(MID(C12,FIND(" ",C12)+1,6)),IF(LEFT(C12,1)="A",cizi!$A$1:$M$4000,reg!$A$1:$M$4000),7,FALSE())=" MT"), " MT", IF(OR(VLOOKUP(TRIM(LEFT(C12,FIND(" ",C12)-1)),IF(LEFT(C12,1)="A",cizi!$A$1:$M$4000,reg!$A$1:$M$4000),7,FALSE())="",VLOOKUP(TRIM(MID(C12,FIND(" ",C12)+1,6)),IF(LEFT(C12,1)="A",cizi!$A$1:$M$4000,reg!$A$1:$M$4000),7,FALSE())=""), CONCATENATE(VLOOKUP(TRIM(LEFT(C12,FIND(" ",C12)-1)),IF(LEFT(C12,1)="A",cizi!$A$1:$M$4000,reg!$A$1:$M$4000),7,FALSE()), VLOOKUP(TRIM(MID(C12,FIND(" ",C12)+1,6)),IF(LEFT(C12,1)="A",cizi!$A$1:$M$4000,reg!$A$1:$M$4000),7,FALSE())), MIN(VALUE(VLOOKUP(TRIM(LEFT(C12,FIND(" ",C12)-1)),IF(LEFT(C12,1)="A",cizi!$A$1:$M$4000,reg!$A$1:$M$4000),7,FALSE())), VALUE(VLOOKUP(TRIM(MID(C12,FIND(" ",C12)+1,6)),IF(LEFT(C12,1)="A",cizi!$A$1:$M$4000,reg!$A$1:$M$4000),7,FALSE())))))), "9")</f>
        <v>2</v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USK Pha</v>
      </c>
      <c r="I12" s="40"/>
      <c r="J12" s="40"/>
      <c r="K12" s="40"/>
      <c r="L12" s="55" t="str">
        <f aca="false">IF(ISERROR(FIND(" ",C12,1))," ",TRIM(LEFT(E12,FIND(" ",E12,1)-1)))</f>
        <v> </v>
      </c>
      <c r="M12" s="55" t="str">
        <f aca="false">IF(ISERROR(FIND(" ",C12,1))," ",TRIM(MID(E12,FIND(" ",E12,1)+2,6)))</f>
        <v> </v>
      </c>
      <c r="N12" s="55" t="str">
        <f aca="false">IF(ISERROR(FIND(" ",C12,1))," ",VLOOKUP(TRIM(LEFT(C12,FIND(" ",C12,1)-1)),IF(LEFT(C12,1)="A",cizi!$A$1:$M$4000,reg!$A$1:$M$4000),6,FALSE()))</f>
        <v> </v>
      </c>
      <c r="O12" s="55" t="str">
        <f aca="false">IF(ISERROR(FIND(" ",C12,1))," ",VLOOKUP(TRIM(MID(C12,FIND(" ",C12,1)+1,6)),IF(LEFT(C12,1)="A",cizi!$A$1:$M$4000,reg!$A$1:$M$4000),6,FALSE()))</f>
        <v> 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14.15" hidden="false" customHeight="true" outlineLevel="0" collapsed="false">
      <c r="A13" s="33" t="n">
        <v>11</v>
      </c>
      <c r="B13" s="51" t="n">
        <v>13</v>
      </c>
      <c r="C13" s="52" t="n">
        <v>30043</v>
      </c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VAŇKOVÁ Klára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2001</v>
      </c>
      <c r="F13" s="54" t="str">
        <f aca="false">IF(LEN(C13)&gt;0, VLOOKUP(C13,IF(LEFT(C13,1)="A",cizi!$A$1:$M$4000,reg!$A$1:$M$4000),6,FALSE())," ")</f>
        <v>ZS</v>
      </c>
      <c r="G13" s="54" t="str">
        <f aca="false">IF(LEN(C13)&gt;0, IF(ISERROR(FIND(" ",C13)), VLOOKUP(C13,IF(LEFT(C13,1)="A",cizi!$A$1:$M$4000,reg!$A$1:$M$4000),7,FALSE()),IF(OR(VLOOKUP(TRIM(LEFT(C13,FIND(" ",C13)-1)),IF(LEFT(C13,1)="A",cizi!$A$1:$M$4000,reg!$A$1:$M$4000),7,FALSE())=" MT",VLOOKUP(TRIM(MID(C13,FIND(" ",C13)+1,6)),IF(LEFT(C13,1)="A",cizi!$A$1:$M$4000,reg!$A$1:$M$4000),7,FALSE())=" MT"), " MT", IF(OR(VLOOKUP(TRIM(LEFT(C13,FIND(" ",C13)-1)),IF(LEFT(C13,1)="A",cizi!$A$1:$M$4000,reg!$A$1:$M$4000),7,FALSE())="",VLOOKUP(TRIM(MID(C13,FIND(" ",C13)+1,6)),IF(LEFT(C13,1)="A",cizi!$A$1:$M$4000,reg!$A$1:$M$4000),7,FALSE())=""), CONCATENATE(VLOOKUP(TRIM(LEFT(C13,FIND(" ",C13)-1)),IF(LEFT(C13,1)="A",cizi!$A$1:$M$4000,reg!$A$1:$M$4000),7,FALSE()), VLOOKUP(TRIM(MID(C13,FIND(" ",C13)+1,6)),IF(LEFT(C13,1)="A",cizi!$A$1:$M$4000,reg!$A$1:$M$4000),7,FALSE())), MIN(VALUE(VLOOKUP(TRIM(LEFT(C13,FIND(" ",C13)-1)),IF(LEFT(C13,1)="A",cizi!$A$1:$M$4000,reg!$A$1:$M$4000),7,FALSE())), VALUE(VLOOKUP(TRIM(MID(C13,FIND(" ",C13)+1,6)),IF(LEFT(C13,1)="A",cizi!$A$1:$M$4000,reg!$A$1:$M$4000),7,FALSE())))))), "9")</f>
        <v>2</v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VS Tábor</v>
      </c>
      <c r="I13" s="40"/>
      <c r="J13" s="40"/>
      <c r="K13" s="40"/>
      <c r="L13" s="55" t="str">
        <f aca="false">IF(ISERROR(FIND(" ",C13,1))," ",TRIM(LEFT(E13,FIND(" ",E13,1)-1)))</f>
        <v> </v>
      </c>
      <c r="M13" s="55" t="str">
        <f aca="false">IF(ISERROR(FIND(" ",C13,1))," ",TRIM(MID(E13,FIND(" ",E13,1)+2,6)))</f>
        <v> </v>
      </c>
      <c r="N13" s="55" t="str">
        <f aca="false">IF(ISERROR(FIND(" ",C13,1))," ",VLOOKUP(TRIM(LEFT(C13,FIND(" ",C13,1)-1)),IF(LEFT(C13,1)="A",cizi!$A$1:$M$4000,reg!$A$1:$M$4000),6,FALSE()))</f>
        <v> </v>
      </c>
      <c r="O13" s="55" t="str">
        <f aca="false">IF(ISERROR(FIND(" ",C13,1))," ",VLOOKUP(TRIM(MID(C13,FIND(" ",C13,1)+1,6)),IF(LEFT(C13,1)="A",cizi!$A$1:$M$4000,reg!$A$1:$M$4000),6,FALSE()))</f>
        <v> 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14.15" hidden="false" customHeight="true" outlineLevel="0" collapsed="false">
      <c r="A14" s="33" t="n">
        <v>12</v>
      </c>
      <c r="B14" s="51" t="n">
        <v>14</v>
      </c>
      <c r="C14" s="52" t="n">
        <v>43015</v>
      </c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FILIPI Viktorie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2002</v>
      </c>
      <c r="F14" s="54" t="str">
        <f aca="false">IF(LEN(C14)&gt;0, VLOOKUP(C14,IF(LEFT(C14,1)="A",cizi!$A$1:$M$4000,reg!$A$1:$M$4000),6,FALSE())," ")</f>
        <v>ZM</v>
      </c>
      <c r="G14" s="54" t="str">
        <f aca="false">IF(LEN(C14)&gt;0, IF(ISERROR(FIND(" ",C14)), VLOOKUP(C14,IF(LEFT(C14,1)="A",cizi!$A$1:$M$4000,reg!$A$1:$M$4000),7,FALSE()),IF(OR(VLOOKUP(TRIM(LEFT(C14,FIND(" ",C14)-1)),IF(LEFT(C14,1)="A",cizi!$A$1:$M$4000,reg!$A$1:$M$4000),7,FALSE())=" MT",VLOOKUP(TRIM(MID(C14,FIND(" ",C14)+1,6)),IF(LEFT(C14,1)="A",cizi!$A$1:$M$4000,reg!$A$1:$M$4000),7,FALSE())=" MT"), " MT", IF(OR(VLOOKUP(TRIM(LEFT(C14,FIND(" ",C14)-1)),IF(LEFT(C14,1)="A",cizi!$A$1:$M$4000,reg!$A$1:$M$4000),7,FALSE())="",VLOOKUP(TRIM(MID(C14,FIND(" ",C14)+1,6)),IF(LEFT(C14,1)="A",cizi!$A$1:$M$4000,reg!$A$1:$M$4000),7,FALSE())=""), CONCATENATE(VLOOKUP(TRIM(LEFT(C14,FIND(" ",C14)-1)),IF(LEFT(C14,1)="A",cizi!$A$1:$M$4000,reg!$A$1:$M$4000),7,FALSE()), VLOOKUP(TRIM(MID(C14,FIND(" ",C14)+1,6)),IF(LEFT(C14,1)="A",cizi!$A$1:$M$4000,reg!$A$1:$M$4000),7,FALSE())), MIN(VALUE(VLOOKUP(TRIM(LEFT(C14,FIND(" ",C14)-1)),IF(LEFT(C14,1)="A",cizi!$A$1:$M$4000,reg!$A$1:$M$4000),7,FALSE())), VALUE(VLOOKUP(TRIM(MID(C14,FIND(" ",C14)+1,6)),IF(LEFT(C14,1)="A",cizi!$A$1:$M$4000,reg!$A$1:$M$4000),7,FALSE())))))), "9")</f>
        <v>2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Č.Lípa</v>
      </c>
      <c r="I14" s="40"/>
      <c r="J14" s="40"/>
      <c r="K14" s="40"/>
      <c r="L14" s="55" t="str">
        <f aca="false">IF(ISERROR(FIND(" ",C14,1))," ",TRIM(LEFT(E14,FIND(" ",E14,1)-1)))</f>
        <v> </v>
      </c>
      <c r="M14" s="55" t="str">
        <f aca="false">IF(ISERROR(FIND(" ",C14,1))," ",TRIM(MID(E14,FIND(" ",E14,1)+2,6)))</f>
        <v> 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 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14.15" hidden="false" customHeight="true" outlineLevel="0" collapsed="false">
      <c r="A15" s="33" t="n">
        <v>13</v>
      </c>
      <c r="B15" s="51" t="n">
        <v>15</v>
      </c>
      <c r="C15" s="52" t="n">
        <v>14072</v>
      </c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ŽATECKÁ Nikola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2002</v>
      </c>
      <c r="F15" s="54" t="str">
        <f aca="false">IF(LEN(C15)&gt;0, VLOOKUP(C15,IF(LEFT(C15,1)="A",cizi!$A$1:$M$4000,reg!$A$1:$M$4000),6,FALSE())," ")</f>
        <v>ZM</v>
      </c>
      <c r="G15" s="54" t="str">
        <f aca="false">IF(LEN(C15)&gt;0, IF(ISERROR(FIND(" ",C15)), VLOOKUP(C15,IF(LEFT(C15,1)="A",cizi!$A$1:$M$4000,reg!$A$1:$M$4000),7,FALSE()),IF(OR(VLOOKUP(TRIM(LEFT(C15,FIND(" ",C15)-1)),IF(LEFT(C15,1)="A",cizi!$A$1:$M$4000,reg!$A$1:$M$4000),7,FALSE())=" MT",VLOOKUP(TRIM(MID(C15,FIND(" ",C15)+1,6)),IF(LEFT(C15,1)="A",cizi!$A$1:$M$4000,reg!$A$1:$M$4000),7,FALSE())=" MT"), " MT", IF(OR(VLOOKUP(TRIM(LEFT(C15,FIND(" ",C15)-1)),IF(LEFT(C15,1)="A",cizi!$A$1:$M$4000,reg!$A$1:$M$4000),7,FALSE())="",VLOOKUP(TRIM(MID(C15,FIND(" ",C15)+1,6)),IF(LEFT(C15,1)="A",cizi!$A$1:$M$4000,reg!$A$1:$M$4000),7,FALSE())=""), CONCATENATE(VLOOKUP(TRIM(LEFT(C15,FIND(" ",C15)-1)),IF(LEFT(C15,1)="A",cizi!$A$1:$M$4000,reg!$A$1:$M$4000),7,FALSE()), VLOOKUP(TRIM(MID(C15,FIND(" ",C15)+1,6)),IF(LEFT(C15,1)="A",cizi!$A$1:$M$4000,reg!$A$1:$M$4000),7,FALSE())), MIN(VALUE(VLOOKUP(TRIM(LEFT(C15,FIND(" ",C15)-1)),IF(LEFT(C15,1)="A",cizi!$A$1:$M$4000,reg!$A$1:$M$4000),7,FALSE())), VALUE(VLOOKUP(TRIM(MID(C15,FIND(" ",C15)+1,6)),IF(LEFT(C15,1)="A",cizi!$A$1:$M$4000,reg!$A$1:$M$4000),7,FALSE())))))), "9")</f>
        <v>2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Kralupy</v>
      </c>
      <c r="I15" s="40"/>
      <c r="J15" s="40"/>
      <c r="K15" s="40"/>
      <c r="L15" s="55" t="str">
        <f aca="false">IF(ISERROR(FIND(" ",C15,1))," ",TRIM(LEFT(E15,FIND(" ",E15,1)-1)))</f>
        <v> </v>
      </c>
      <c r="M15" s="55" t="str">
        <f aca="false">IF(ISERROR(FIND(" ",C15,1))," ",TRIM(MID(E15,FIND(" ",E15,1)+2,6)))</f>
        <v> </v>
      </c>
      <c r="N15" s="55" t="str">
        <f aca="false">IF(ISERROR(FIND(" ",C15,1))," ",VLOOKUP(TRIM(LEFT(C15,FIND(" ",C15,1)-1)),IF(LEFT(C15,1)="A",cizi!$A$1:$M$4000,reg!$A$1:$M$4000),6,FALSE()))</f>
        <v> </v>
      </c>
      <c r="O15" s="55" t="str">
        <f aca="false">IF(ISERROR(FIND(" ",C15,1))," ",VLOOKUP(TRIM(MID(C15,FIND(" ",C15,1)+1,6)),IF(LEFT(C15,1)="A",cizi!$A$1:$M$4000,reg!$A$1:$M$4000),6,FALSE()))</f>
        <v> 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14.15" hidden="false" customHeight="true" outlineLevel="0" collapsed="false">
      <c r="A16" s="33" t="n">
        <v>14</v>
      </c>
      <c r="B16" s="51" t="n">
        <v>16</v>
      </c>
      <c r="C16" s="52" t="n">
        <v>47003</v>
      </c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PAJMOVÁ Jana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1984</v>
      </c>
      <c r="F16" s="54" t="str">
        <f aca="false">IF(LEN(C16)&gt;0, VLOOKUP(C16,IF(LEFT(C16,1)="A",cizi!$A$1:$M$4000,reg!$A$1:$M$4000),6,FALSE())," ")</f>
        <v> </v>
      </c>
      <c r="G16" s="54" t="str">
        <f aca="false">IF(LEN(C16)&gt;0, IF(ISERROR(FIND(" ",C16)), VLOOKUP(C16,IF(LEFT(C16,1)="A",cizi!$A$1:$M$4000,reg!$A$1:$M$4000),7,FALSE()),IF(OR(VLOOKUP(TRIM(LEFT(C16,FIND(" ",C16)-1)),IF(LEFT(C16,1)="A",cizi!$A$1:$M$4000,reg!$A$1:$M$4000),7,FALSE())=" MT",VLOOKUP(TRIM(MID(C16,FIND(" ",C16)+1,6)),IF(LEFT(C16,1)="A",cizi!$A$1:$M$4000,reg!$A$1:$M$4000),7,FALSE())=" MT"), " MT", IF(OR(VLOOKUP(TRIM(LEFT(C16,FIND(" ",C16)-1)),IF(LEFT(C16,1)="A",cizi!$A$1:$M$4000,reg!$A$1:$M$4000),7,FALSE())="",VLOOKUP(TRIM(MID(C16,FIND(" ",C16)+1,6)),IF(LEFT(C16,1)="A",cizi!$A$1:$M$4000,reg!$A$1:$M$4000),7,FALSE())=""), CONCATENATE(VLOOKUP(TRIM(LEFT(C16,FIND(" ",C16)-1)),IF(LEFT(C16,1)="A",cizi!$A$1:$M$4000,reg!$A$1:$M$4000),7,FALSE()), VLOOKUP(TRIM(MID(C16,FIND(" ",C16)+1,6)),IF(LEFT(C16,1)="A",cizi!$A$1:$M$4000,reg!$A$1:$M$4000),7,FALSE())), MIN(VALUE(VLOOKUP(TRIM(LEFT(C16,FIND(" ",C16)-1)),IF(LEFT(C16,1)="A",cizi!$A$1:$M$4000,reg!$A$1:$M$4000),7,FALSE())), VALUE(VLOOKUP(TRIM(MID(C16,FIND(" ",C16)+1,6)),IF(LEFT(C16,1)="A",cizi!$A$1:$M$4000,reg!$A$1:$M$4000),7,FALSE())))))), "9")</f>
        <v>3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Kadaň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14.15" hidden="false" customHeight="true" outlineLevel="0" collapsed="false">
      <c r="A17" s="33" t="n">
        <v>15</v>
      </c>
      <c r="B17" s="51" t="n">
        <v>18</v>
      </c>
      <c r="C17" s="52" t="n">
        <v>59011</v>
      </c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BURIÁNKOVÁ Anežka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1994</v>
      </c>
      <c r="F17" s="54" t="str">
        <f aca="false">IF(LEN(C17)&gt;0, VLOOKUP(C17,IF(LEFT(C17,1)="A",cizi!$A$1:$M$4000,reg!$A$1:$M$4000),6,FALSE())," ")</f>
        <v>U23</v>
      </c>
      <c r="G17" s="54" t="str">
        <f aca="false">IF(LEN(C17)&gt;0, IF(ISERROR(FIND(" ",C17)), VLOOKUP(C17,IF(LEFT(C17,1)="A",cizi!$A$1:$M$4000,reg!$A$1:$M$4000),7,FALSE()),IF(OR(VLOOKUP(TRIM(LEFT(C17,FIND(" ",C17)-1)),IF(LEFT(C17,1)="A",cizi!$A$1:$M$4000,reg!$A$1:$M$4000),7,FALSE())=" MT",VLOOKUP(TRIM(MID(C17,FIND(" ",C17)+1,6)),IF(LEFT(C17,1)="A",cizi!$A$1:$M$4000,reg!$A$1:$M$4000),7,FALSE())=" MT"), " MT", IF(OR(VLOOKUP(TRIM(LEFT(C17,FIND(" ",C17)-1)),IF(LEFT(C17,1)="A",cizi!$A$1:$M$4000,reg!$A$1:$M$4000),7,FALSE())="",VLOOKUP(TRIM(MID(C17,FIND(" ",C17)+1,6)),IF(LEFT(C17,1)="A",cizi!$A$1:$M$4000,reg!$A$1:$M$4000),7,FALSE())=""), CONCATENATE(VLOOKUP(TRIM(LEFT(C17,FIND(" ",C17)-1)),IF(LEFT(C17,1)="A",cizi!$A$1:$M$4000,reg!$A$1:$M$4000),7,FALSE()), VLOOKUP(TRIM(MID(C17,FIND(" ",C17)+1,6)),IF(LEFT(C17,1)="A",cizi!$A$1:$M$4000,reg!$A$1:$M$4000),7,FALSE())), MIN(VALUE(VLOOKUP(TRIM(LEFT(C17,FIND(" ",C17)-1)),IF(LEFT(C17,1)="A",cizi!$A$1:$M$4000,reg!$A$1:$M$4000),7,FALSE())), VALUE(VLOOKUP(TRIM(MID(C17,FIND(" ",C17)+1,6)),IF(LEFT(C17,1)="A",cizi!$A$1:$M$4000,reg!$A$1:$M$4000),7,FALSE())))))), "9")</f>
        <v>3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Semily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14.15" hidden="false" customHeight="true" outlineLevel="0" collapsed="false">
      <c r="A18" s="33" t="n">
        <v>16</v>
      </c>
      <c r="B18" s="51" t="n">
        <v>19</v>
      </c>
      <c r="C18" s="52" t="n">
        <v>92007</v>
      </c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BERANOVÁ Eliška</v>
      </c>
      <c r="E18" s="54" t="str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1970</v>
      </c>
      <c r="F18" s="54" t="str">
        <f aca="false">IF(LEN(C18)&gt;0, VLOOKUP(C18,IF(LEFT(C18,1)="A",cizi!$A$1:$M$4000,reg!$A$1:$M$4000),6,FALSE())," ")</f>
        <v>VM</v>
      </c>
      <c r="G18" s="54" t="str">
        <f aca="false">IF(LEN(C18)&gt;0, IF(ISERROR(FIND(" ",C18)), VLOOKUP(C18,IF(LEFT(C18,1)="A",cizi!$A$1:$M$4000,reg!$A$1:$M$4000),7,FALSE()),IF(OR(VLOOKUP(TRIM(LEFT(C18,FIND(" ",C18)-1)),IF(LEFT(C18,1)="A",cizi!$A$1:$M$4000,reg!$A$1:$M$4000),7,FALSE())=" MT",VLOOKUP(TRIM(MID(C18,FIND(" ",C18)+1,6)),IF(LEFT(C18,1)="A",cizi!$A$1:$M$4000,reg!$A$1:$M$4000),7,FALSE())=" MT"), " MT", IF(OR(VLOOKUP(TRIM(LEFT(C18,FIND(" ",C18)-1)),IF(LEFT(C18,1)="A",cizi!$A$1:$M$4000,reg!$A$1:$M$4000),7,FALSE())="",VLOOKUP(TRIM(MID(C18,FIND(" ",C18)+1,6)),IF(LEFT(C18,1)="A",cizi!$A$1:$M$4000,reg!$A$1:$M$4000),7,FALSE())=""), CONCATENATE(VLOOKUP(TRIM(LEFT(C18,FIND(" ",C18)-1)),IF(LEFT(C18,1)="A",cizi!$A$1:$M$4000,reg!$A$1:$M$4000),7,FALSE()), VLOOKUP(TRIM(MID(C18,FIND(" ",C18)+1,6)),IF(LEFT(C18,1)="A",cizi!$A$1:$M$4000,reg!$A$1:$M$4000),7,FALSE())), MIN(VALUE(VLOOKUP(TRIM(LEFT(C18,FIND(" ",C18)-1)),IF(LEFT(C18,1)="A",cizi!$A$1:$M$4000,reg!$A$1:$M$4000),7,FALSE())), VALUE(VLOOKUP(TRIM(MID(C18,FIND(" ",C18)+1,6)),IF(LEFT(C18,1)="A",cizi!$A$1:$M$4000,reg!$A$1:$M$4000),7,FALSE())))))), "9")</f>
        <v>3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KVS Pha4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14.15" hidden="false" customHeight="true" outlineLevel="0" collapsed="false">
      <c r="A19" s="33" t="n">
        <v>17</v>
      </c>
      <c r="B19" s="51" t="n">
        <v>20</v>
      </c>
      <c r="C19" s="52" t="n">
        <v>38015</v>
      </c>
      <c r="D19" s="53" t="str">
        <f aca="false">IF(LEN(C19)&gt;0, IF(ISERROR(FIND(" ",C19)), LEFT(CONCATENATE(UPPER(TRIM(VLOOKUP(C19,IF(LEFT(C19,1)="A",cizi!$A$1:$M$4000,reg!$A$1:$M$4000),2,FALSE())))," ",TRIM(VLOOKUP(C19,IF(LEFT(C19,1)="A",cizi!$A$1:$M$4000,reg!$A$1:$M$4000),3,FALSE()))),25),CONCATENATE(LEFT(CONCATENATE(UPPER(TRIM(VLOOKUP(TRIM(LEFT(C19,FIND(" ",C19,1)-1)),IF(LEFT(C19,1)="A",cizi!$A$1:$M$4000,reg!$A$1:$M$4000),2,FALSE())))," ",TRIM(VLOOKUP(TRIM(LEFT(C19,FIND(" ",C19,1)-1)),IF(LEFT(C19,1)="A",cizi!$A$1:$M$4000,reg!$A$1:$M$4000),3,FALSE())),"                               "),25),CHAR(10),LEFT(CONCATENATE(UPPER(TRIM(VLOOKUP(TRIM(MID(C19,FIND(" ",C19,1)+1,6)),IF(LEFT(C19,1)="A",cizi!$A$1:$M$4000,reg!$A$1:$M$4000),2,FALSE())))," ",TRIM(VLOOKUP(TRIM(MID(C19,FIND(" ",C19,1)+1,6)),IF(LEFT(C19,1)="A",cizi!$A$1:$M$4000,reg!$A$1:$M$4000),3,FALSE())),"                               "),25)))," ")</f>
        <v>CUBROVÁ Markéta</v>
      </c>
      <c r="E19" s="54" t="str">
        <f aca="false">IF(LEN(C19)&gt;0, IF(ISERROR(FIND(" ",C19)), VLOOKUP(C19,IF(LEFT(C19,1)="A",cizi!$A$1:$M$4000,reg!$A$1:$M$4000),4,FALSE()),CONCATENATE(VLOOKUP(TRIM(LEFT(C19,FIND(" ",C19)-1)),IF(LEFT(C19,1)="A",cizi!$A$1:$M$4000,reg!$A$1:$M$4000),4,FALSE())," ",CHAR(10),VLOOKUP(TRIM(MID(C19,FIND(" ",C19)+1,6)),IF(LEFT(C19,1)="A",cizi!$A$1:$M$4000,reg!$A$1:$M$4000),4,FALSE())," "))," ")</f>
        <v>1997</v>
      </c>
      <c r="F19" s="54" t="str">
        <f aca="false">IF(LEN(C19)&gt;0, VLOOKUP(C19,IF(LEFT(C19,1)="A",cizi!$A$1:$M$4000,reg!$A$1:$M$4000),6,FALSE())," ")</f>
        <v>DS</v>
      </c>
      <c r="G19" s="54" t="str">
        <f aca="false">IF(LEN(C19)&gt;0, IF(ISERROR(FIND(" ",C19)), VLOOKUP(C19,IF(LEFT(C19,1)="A",cizi!$A$1:$M$4000,reg!$A$1:$M$4000),7,FALSE()),IF(OR(VLOOKUP(TRIM(LEFT(C19,FIND(" ",C19)-1)),IF(LEFT(C19,1)="A",cizi!$A$1:$M$4000,reg!$A$1:$M$4000),7,FALSE())=" MT",VLOOKUP(TRIM(MID(C19,FIND(" ",C19)+1,6)),IF(LEFT(C19,1)="A",cizi!$A$1:$M$4000,reg!$A$1:$M$4000),7,FALSE())=" MT"), " MT", IF(OR(VLOOKUP(TRIM(LEFT(C19,FIND(" ",C19)-1)),IF(LEFT(C19,1)="A",cizi!$A$1:$M$4000,reg!$A$1:$M$4000),7,FALSE())="",VLOOKUP(TRIM(MID(C19,FIND(" ",C19)+1,6)),IF(LEFT(C19,1)="A",cizi!$A$1:$M$4000,reg!$A$1:$M$4000),7,FALSE())=""), CONCATENATE(VLOOKUP(TRIM(LEFT(C19,FIND(" ",C19)-1)),IF(LEFT(C19,1)="A",cizi!$A$1:$M$4000,reg!$A$1:$M$4000),7,FALSE()), VLOOKUP(TRIM(MID(C19,FIND(" ",C19)+1,6)),IF(LEFT(C19,1)="A",cizi!$A$1:$M$4000,reg!$A$1:$M$4000),7,FALSE())), MIN(VALUE(VLOOKUP(TRIM(LEFT(C19,FIND(" ",C19)-1)),IF(LEFT(C19,1)="A",cizi!$A$1:$M$4000,reg!$A$1:$M$4000),7,FALSE())), VALUE(VLOOKUP(TRIM(MID(C19,FIND(" ",C19)+1,6)),IF(LEFT(C19,1)="A",cizi!$A$1:$M$4000,reg!$A$1:$M$4000),7,FALSE())))))), "9")</f>
        <v>3</v>
      </c>
      <c r="H19" s="53" t="str">
        <f aca="false">IF(LEN(C19)&gt;0, IF(ISERROR(FIND(" ",C19)), VLOOKUP(C19,IF(LEFT(C19,1)="A",cizi!$A$1:$M$4000,reg!$A$1:$M$4000),13,FALSE()),IF(EXACT(VLOOKUP(TRIM(LEFT(C19,FIND(" ",C19)-1)),IF(LEFT(C19,1)="A",cizi!$A$1:$M$4000,reg!$A$1:$M$4000),13,FALSE()), VLOOKUP(TRIM(MID(C19,FIND(" ",C19)+1,6)),IF(LEFT(C19,1)="A",cizi!$A$1:$M$4000,reg!$A$1:$M$4000),13,FALSE())), VLOOKUP(TRIM(LEFT(C19,FIND(" ",C19)-1)),IF(LEFT(C19,1)="A",cizi!$A$1:$M$4000,reg!$A$1:$M$4000),13,FALSE()), CONCATENATE(VLOOKUP(TRIM(LEFT(C19,FIND(" ",C19)-1)),IF(LEFT(C19,1)="A",cizi!$A$1:$M$4000,reg!$A$1:$M$4000),13,FALSE()),CHAR(10),VLOOKUP(TRIM(MID(C19,FIND(" ",C19)+1,6)),IF(LEFT(C19,1)="A",cizi!$A$1:$M$4000,reg!$A$1:$M$4000),13,FALSE()))))," ")</f>
        <v>ČSAD Plz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14.15" hidden="false" customHeight="true" outlineLevel="0" collapsed="false">
      <c r="A20" s="33" t="n">
        <v>18</v>
      </c>
      <c r="B20" s="51" t="n">
        <v>21</v>
      </c>
      <c r="C20" s="52" t="n">
        <v>17023</v>
      </c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PŠENIČKOVÁ Jana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1998</v>
      </c>
      <c r="F20" s="54" t="str">
        <f aca="false">IF(LEN(C20)&gt;0, VLOOKUP(C20,IF(LEFT(C20,1)="A",cizi!$A$1:$M$4000,reg!$A$1:$M$4000),6,FALSE())," ")</f>
        <v>DM</v>
      </c>
      <c r="G20" s="54" t="str">
        <f aca="false">IF(LEN(C20)&gt;0, IF(ISERROR(FIND(" ",C20)), VLOOKUP(C20,IF(LEFT(C20,1)="A",cizi!$A$1:$M$4000,reg!$A$1:$M$4000),7,FALSE()),IF(OR(VLOOKUP(TRIM(LEFT(C20,FIND(" ",C20)-1)),IF(LEFT(C20,1)="A",cizi!$A$1:$M$4000,reg!$A$1:$M$4000),7,FALSE())=" MT",VLOOKUP(TRIM(MID(C20,FIND(" ",C20)+1,6)),IF(LEFT(C20,1)="A",cizi!$A$1:$M$4000,reg!$A$1:$M$4000),7,FALSE())=" MT"), " MT", IF(OR(VLOOKUP(TRIM(LEFT(C20,FIND(" ",C20)-1)),IF(LEFT(C20,1)="A",cizi!$A$1:$M$4000,reg!$A$1:$M$4000),7,FALSE())="",VLOOKUP(TRIM(MID(C20,FIND(" ",C20)+1,6)),IF(LEFT(C20,1)="A",cizi!$A$1:$M$4000,reg!$A$1:$M$4000),7,FALSE())=""), CONCATENATE(VLOOKUP(TRIM(LEFT(C20,FIND(" ",C20)-1)),IF(LEFT(C20,1)="A",cizi!$A$1:$M$4000,reg!$A$1:$M$4000),7,FALSE()), VLOOKUP(TRIM(MID(C20,FIND(" ",C20)+1,6)),IF(LEFT(C20,1)="A",cizi!$A$1:$M$4000,reg!$A$1:$M$4000),7,FALSE())), MIN(VALUE(VLOOKUP(TRIM(LEFT(C20,FIND(" ",C20)-1)),IF(LEFT(C20,1)="A",cizi!$A$1:$M$4000,reg!$A$1:$M$4000),7,FALSE())), VALUE(VLOOKUP(TRIM(MID(C20,FIND(" ",C20)+1,6)),IF(LEFT(C20,1)="A",cizi!$A$1:$M$4000,reg!$A$1:$M$4000),7,FALSE())))))), "9")</f>
        <v>3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Rakovník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14.15" hidden="false" customHeight="true" outlineLevel="0" collapsed="false">
      <c r="A21" s="33" t="n">
        <v>19</v>
      </c>
      <c r="B21" s="51" t="n">
        <v>22</v>
      </c>
      <c r="C21" s="52" t="n">
        <v>60037</v>
      </c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MÍLOVÁ Terezie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1998</v>
      </c>
      <c r="F21" s="54" t="str">
        <f aca="false">IF(LEN(C21)&gt;0, VLOOKUP(C21,IF(LEFT(C21,1)="A",cizi!$A$1:$M$4000,reg!$A$1:$M$4000),6,FALSE())," ")</f>
        <v>DM</v>
      </c>
      <c r="G21" s="54" t="str">
        <f aca="false">IF(LEN(C21)&gt;0, IF(ISERROR(FIND(" ",C21)), VLOOKUP(C21,IF(LEFT(C21,1)="A",cizi!$A$1:$M$4000,reg!$A$1:$M$4000),7,FALSE()),IF(OR(VLOOKUP(TRIM(LEFT(C21,FIND(" ",C21)-1)),IF(LEFT(C21,1)="A",cizi!$A$1:$M$4000,reg!$A$1:$M$4000),7,FALSE())=" MT",VLOOKUP(TRIM(MID(C21,FIND(" ",C21)+1,6)),IF(LEFT(C21,1)="A",cizi!$A$1:$M$4000,reg!$A$1:$M$4000),7,FALSE())=" MT"), " MT", IF(OR(VLOOKUP(TRIM(LEFT(C21,FIND(" ",C21)-1)),IF(LEFT(C21,1)="A",cizi!$A$1:$M$4000,reg!$A$1:$M$4000),7,FALSE())="",VLOOKUP(TRIM(MID(C21,FIND(" ",C21)+1,6)),IF(LEFT(C21,1)="A",cizi!$A$1:$M$4000,reg!$A$1:$M$4000),7,FALSE())=""), CONCATENATE(VLOOKUP(TRIM(LEFT(C21,FIND(" ",C21)-1)),IF(LEFT(C21,1)="A",cizi!$A$1:$M$4000,reg!$A$1:$M$4000),7,FALSE()), VLOOKUP(TRIM(MID(C21,FIND(" ",C21)+1,6)),IF(LEFT(C21,1)="A",cizi!$A$1:$M$4000,reg!$A$1:$M$4000),7,FALSE())), MIN(VALUE(VLOOKUP(TRIM(LEFT(C21,FIND(" ",C21)-1)),IF(LEFT(C21,1)="A",cizi!$A$1:$M$4000,reg!$A$1:$M$4000),7,FALSE())), VALUE(VLOOKUP(TRIM(MID(C21,FIND(" ",C21)+1,6)),IF(LEFT(C21,1)="A",cizi!$A$1:$M$4000,reg!$A$1:$M$4000),7,FALSE())))))), "9")</f>
        <v>3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Trutnov</v>
      </c>
      <c r="I21" s="40"/>
      <c r="J21" s="40"/>
      <c r="K21" s="40"/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14.15" hidden="false" customHeight="true" outlineLevel="0" collapsed="false">
      <c r="A22" s="33" t="n">
        <v>20</v>
      </c>
      <c r="B22" s="51" t="n">
        <v>23</v>
      </c>
      <c r="C22" s="52" t="n">
        <v>11044</v>
      </c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ŠTIBRÁNYI Kateřina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2000</v>
      </c>
      <c r="F22" s="54" t="str">
        <f aca="false">IF(LEN(C22)&gt;0, VLOOKUP(C22,IF(LEFT(C22,1)="A",cizi!$A$1:$M$4000,reg!$A$1:$M$4000),6,FALSE())," ")</f>
        <v>ZS</v>
      </c>
      <c r="G22" s="54" t="str">
        <f aca="false">IF(LEN(C22)&gt;0, IF(ISERROR(FIND(" ",C22)), VLOOKUP(C22,IF(LEFT(C22,1)="A",cizi!$A$1:$M$4000,reg!$A$1:$M$4000),7,FALSE()),IF(OR(VLOOKUP(TRIM(LEFT(C22,FIND(" ",C22)-1)),IF(LEFT(C22,1)="A",cizi!$A$1:$M$4000,reg!$A$1:$M$4000),7,FALSE())=" MT",VLOOKUP(TRIM(MID(C22,FIND(" ",C22)+1,6)),IF(LEFT(C22,1)="A",cizi!$A$1:$M$4000,reg!$A$1:$M$4000),7,FALSE())=" MT"), " MT", IF(OR(VLOOKUP(TRIM(LEFT(C22,FIND(" ",C22)-1)),IF(LEFT(C22,1)="A",cizi!$A$1:$M$4000,reg!$A$1:$M$4000),7,FALSE())="",VLOOKUP(TRIM(MID(C22,FIND(" ",C22)+1,6)),IF(LEFT(C22,1)="A",cizi!$A$1:$M$4000,reg!$A$1:$M$4000),7,FALSE())=""), CONCATENATE(VLOOKUP(TRIM(LEFT(C22,FIND(" ",C22)-1)),IF(LEFT(C22,1)="A",cizi!$A$1:$M$4000,reg!$A$1:$M$4000),7,FALSE()), VLOOKUP(TRIM(MID(C22,FIND(" ",C22)+1,6)),IF(LEFT(C22,1)="A",cizi!$A$1:$M$4000,reg!$A$1:$M$4000),7,FALSE())), MIN(VALUE(VLOOKUP(TRIM(LEFT(C22,FIND(" ",C22)-1)),IF(LEFT(C22,1)="A",cizi!$A$1:$M$4000,reg!$A$1:$M$4000),7,FALSE())), VALUE(VLOOKUP(TRIM(MID(C22,FIND(" ",C22)+1,6)),IF(LEFT(C22,1)="A",cizi!$A$1:$M$4000,reg!$A$1:$M$4000),7,FALSE())))))), "9")</f>
        <v>3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KK Brand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14.15" hidden="false" customHeight="true" outlineLevel="0" collapsed="false">
      <c r="A23" s="33" t="n">
        <v>21</v>
      </c>
      <c r="B23" s="51" t="n">
        <v>24</v>
      </c>
      <c r="C23" s="52" t="n">
        <v>11034</v>
      </c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KOUDELKOVÁ Anna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2000</v>
      </c>
      <c r="F23" s="54" t="str">
        <f aca="false">IF(LEN(C23)&gt;0, VLOOKUP(C23,IF(LEFT(C23,1)="A",cizi!$A$1:$M$4000,reg!$A$1:$M$4000),6,FALSE())," ")</f>
        <v>ZS</v>
      </c>
      <c r="G23" s="54" t="str">
        <f aca="false">IF(LEN(C23)&gt;0, IF(ISERROR(FIND(" ",C23)), VLOOKUP(C23,IF(LEFT(C23,1)="A",cizi!$A$1:$M$4000,reg!$A$1:$M$4000),7,FALSE()),IF(OR(VLOOKUP(TRIM(LEFT(C23,FIND(" ",C23)-1)),IF(LEFT(C23,1)="A",cizi!$A$1:$M$4000,reg!$A$1:$M$4000),7,FALSE())=" MT",VLOOKUP(TRIM(MID(C23,FIND(" ",C23)+1,6)),IF(LEFT(C23,1)="A",cizi!$A$1:$M$4000,reg!$A$1:$M$4000),7,FALSE())=" MT"), " MT", IF(OR(VLOOKUP(TRIM(LEFT(C23,FIND(" ",C23)-1)),IF(LEFT(C23,1)="A",cizi!$A$1:$M$4000,reg!$A$1:$M$4000),7,FALSE())="",VLOOKUP(TRIM(MID(C23,FIND(" ",C23)+1,6)),IF(LEFT(C23,1)="A",cizi!$A$1:$M$4000,reg!$A$1:$M$4000),7,FALSE())=""), CONCATENATE(VLOOKUP(TRIM(LEFT(C23,FIND(" ",C23)-1)),IF(LEFT(C23,1)="A",cizi!$A$1:$M$4000,reg!$A$1:$M$4000),7,FALSE()), VLOOKUP(TRIM(MID(C23,FIND(" ",C23)+1,6)),IF(LEFT(C23,1)="A",cizi!$A$1:$M$4000,reg!$A$1:$M$4000),7,FALSE())), MIN(VALUE(VLOOKUP(TRIM(LEFT(C23,FIND(" ",C23)-1)),IF(LEFT(C23,1)="A",cizi!$A$1:$M$4000,reg!$A$1:$M$4000),7,FALSE())), VALUE(VLOOKUP(TRIM(MID(C23,FIND(" ",C23)+1,6)),IF(LEFT(C23,1)="A",cizi!$A$1:$M$4000,reg!$A$1:$M$4000),7,FALSE())))))), "9")</f>
        <v>3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KK Brand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14.15" hidden="false" customHeight="true" outlineLevel="0" collapsed="false">
      <c r="A24" s="33" t="n">
        <v>22</v>
      </c>
      <c r="B24" s="51" t="n">
        <v>25</v>
      </c>
      <c r="C24" s="52" t="n">
        <v>10007</v>
      </c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HYLMAROVÁ Anna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2001</v>
      </c>
      <c r="F24" s="54" t="str">
        <f aca="false">IF(LEN(C24)&gt;0, VLOOKUP(C24,IF(LEFT(C24,1)="A",cizi!$A$1:$M$4000,reg!$A$1:$M$4000),6,FALSE())," ")</f>
        <v>ZS</v>
      </c>
      <c r="G24" s="54" t="str">
        <f aca="false">IF(LEN(C24)&gt;0, IF(ISERROR(FIND(" ",C24)), VLOOKUP(C24,IF(LEFT(C24,1)="A",cizi!$A$1:$M$4000,reg!$A$1:$M$4000),7,FALSE()),IF(OR(VLOOKUP(TRIM(LEFT(C24,FIND(" ",C24)-1)),IF(LEFT(C24,1)="A",cizi!$A$1:$M$4000,reg!$A$1:$M$4000),7,FALSE())=" MT",VLOOKUP(TRIM(MID(C24,FIND(" ",C24)+1,6)),IF(LEFT(C24,1)="A",cizi!$A$1:$M$4000,reg!$A$1:$M$4000),7,FALSE())=" MT"), " MT", IF(OR(VLOOKUP(TRIM(LEFT(C24,FIND(" ",C24)-1)),IF(LEFT(C24,1)="A",cizi!$A$1:$M$4000,reg!$A$1:$M$4000),7,FALSE())="",VLOOKUP(TRIM(MID(C24,FIND(" ",C24)+1,6)),IF(LEFT(C24,1)="A",cizi!$A$1:$M$4000,reg!$A$1:$M$4000),7,FALSE())=""), CONCATENATE(VLOOKUP(TRIM(LEFT(C24,FIND(" ",C24)-1)),IF(LEFT(C24,1)="A",cizi!$A$1:$M$4000,reg!$A$1:$M$4000),7,FALSE()), VLOOKUP(TRIM(MID(C24,FIND(" ",C24)+1,6)),IF(LEFT(C24,1)="A",cizi!$A$1:$M$4000,reg!$A$1:$M$4000),7,FALSE())), MIN(VALUE(VLOOKUP(TRIM(LEFT(C24,FIND(" ",C24)-1)),IF(LEFT(C24,1)="A",cizi!$A$1:$M$4000,reg!$A$1:$M$4000),7,FALSE())), VALUE(VLOOKUP(TRIM(MID(C24,FIND(" ",C24)+1,6)),IF(LEFT(C24,1)="A",cizi!$A$1:$M$4000,reg!$A$1:$M$4000),7,FALSE())))))), "9")</f>
        <v>3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Benátky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14.15" hidden="false" customHeight="true" outlineLevel="0" collapsed="false">
      <c r="A25" s="33" t="n">
        <v>23</v>
      </c>
      <c r="B25" s="51" t="n">
        <v>26</v>
      </c>
      <c r="C25" s="52" t="n">
        <v>11033</v>
      </c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KOUDELKOVÁ Eliška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2001</v>
      </c>
      <c r="F25" s="54" t="str">
        <f aca="false">IF(LEN(C25)&gt;0, VLOOKUP(C25,IF(LEFT(C25,1)="A",cizi!$A$1:$M$4000,reg!$A$1:$M$4000),6,FALSE())," ")</f>
        <v>ZS</v>
      </c>
      <c r="G25" s="54" t="str">
        <f aca="false">IF(LEN(C25)&gt;0, IF(ISERROR(FIND(" ",C25)), VLOOKUP(C25,IF(LEFT(C25,1)="A",cizi!$A$1:$M$4000,reg!$A$1:$M$4000),7,FALSE()),IF(OR(VLOOKUP(TRIM(LEFT(C25,FIND(" ",C25)-1)),IF(LEFT(C25,1)="A",cizi!$A$1:$M$4000,reg!$A$1:$M$4000),7,FALSE())=" MT",VLOOKUP(TRIM(MID(C25,FIND(" ",C25)+1,6)),IF(LEFT(C25,1)="A",cizi!$A$1:$M$4000,reg!$A$1:$M$4000),7,FALSE())=" MT"), " MT", IF(OR(VLOOKUP(TRIM(LEFT(C25,FIND(" ",C25)-1)),IF(LEFT(C25,1)="A",cizi!$A$1:$M$4000,reg!$A$1:$M$4000),7,FALSE())="",VLOOKUP(TRIM(MID(C25,FIND(" ",C25)+1,6)),IF(LEFT(C25,1)="A",cizi!$A$1:$M$4000,reg!$A$1:$M$4000),7,FALSE())=""), CONCATENATE(VLOOKUP(TRIM(LEFT(C25,FIND(" ",C25)-1)),IF(LEFT(C25,1)="A",cizi!$A$1:$M$4000,reg!$A$1:$M$4000),7,FALSE()), VLOOKUP(TRIM(MID(C25,FIND(" ",C25)+1,6)),IF(LEFT(C25,1)="A",cizi!$A$1:$M$4000,reg!$A$1:$M$4000),7,FALSE())), MIN(VALUE(VLOOKUP(TRIM(LEFT(C25,FIND(" ",C25)-1)),IF(LEFT(C25,1)="A",cizi!$A$1:$M$4000,reg!$A$1:$M$4000),7,FALSE())), VALUE(VLOOKUP(TRIM(MID(C25,FIND(" ",C25)+1,6)),IF(LEFT(C25,1)="A",cizi!$A$1:$M$4000,reg!$A$1:$M$4000),7,FALSE())))))), "9")</f>
        <v>3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KK Brand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14.15" hidden="false" customHeight="true" outlineLevel="0" collapsed="false">
      <c r="A26" s="33" t="n">
        <v>24</v>
      </c>
      <c r="B26" s="51" t="n">
        <v>27</v>
      </c>
      <c r="C26" s="52" t="n">
        <v>47018</v>
      </c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VÍZNEROVÁ Daniela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2003</v>
      </c>
      <c r="F26" s="54" t="str">
        <f aca="false">IF(LEN(C26)&gt;0, VLOOKUP(C26,IF(LEFT(C26,1)="A",cizi!$A$1:$M$4000,reg!$A$1:$M$4000),6,FALSE())," ")</f>
        <v>ZM</v>
      </c>
      <c r="G26" s="54" t="str">
        <f aca="false">IF(LEN(C26)&gt;0, IF(ISERROR(FIND(" ",C26)), VLOOKUP(C26,IF(LEFT(C26,1)="A",cizi!$A$1:$M$4000,reg!$A$1:$M$4000),7,FALSE()),IF(OR(VLOOKUP(TRIM(LEFT(C26,FIND(" ",C26)-1)),IF(LEFT(C26,1)="A",cizi!$A$1:$M$4000,reg!$A$1:$M$4000),7,FALSE())=" MT",VLOOKUP(TRIM(MID(C26,FIND(" ",C26)+1,6)),IF(LEFT(C26,1)="A",cizi!$A$1:$M$4000,reg!$A$1:$M$4000),7,FALSE())=" MT"), " MT", IF(OR(VLOOKUP(TRIM(LEFT(C26,FIND(" ",C26)-1)),IF(LEFT(C26,1)="A",cizi!$A$1:$M$4000,reg!$A$1:$M$4000),7,FALSE())="",VLOOKUP(TRIM(MID(C26,FIND(" ",C26)+1,6)),IF(LEFT(C26,1)="A",cizi!$A$1:$M$4000,reg!$A$1:$M$4000),7,FALSE())=""), CONCATENATE(VLOOKUP(TRIM(LEFT(C26,FIND(" ",C26)-1)),IF(LEFT(C26,1)="A",cizi!$A$1:$M$4000,reg!$A$1:$M$4000),7,FALSE()), VLOOKUP(TRIM(MID(C26,FIND(" ",C26)+1,6)),IF(LEFT(C26,1)="A",cizi!$A$1:$M$4000,reg!$A$1:$M$4000),7,FALSE())), MIN(VALUE(VLOOKUP(TRIM(LEFT(C26,FIND(" ",C26)-1)),IF(LEFT(C26,1)="A",cizi!$A$1:$M$4000,reg!$A$1:$M$4000),7,FALSE())), VALUE(VLOOKUP(TRIM(MID(C26,FIND(" ",C26)+1,6)),IF(LEFT(C26,1)="A",cizi!$A$1:$M$4000,reg!$A$1:$M$4000),7,FALSE())))))), "9")</f>
        <v>3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Kadaň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14.15" hidden="false" customHeight="true" outlineLevel="0" collapsed="false">
      <c r="A27" s="33" t="n">
        <v>25</v>
      </c>
      <c r="B27" s="51" t="n">
        <v>28</v>
      </c>
      <c r="C27" s="52" t="n">
        <v>9120</v>
      </c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RŮŽIČKOVÁ Kateřina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2003</v>
      </c>
      <c r="F27" s="54" t="str">
        <f aca="false">IF(LEN(C27)&gt;0, VLOOKUP(C27,IF(LEFT(C27,1)="A",cizi!$A$1:$M$4000,reg!$A$1:$M$4000),6,FALSE())," ")</f>
        <v>ZM</v>
      </c>
      <c r="G27" s="54" t="str">
        <f aca="false">IF(LEN(C27)&gt;0, IF(ISERROR(FIND(" ",C27)), VLOOKUP(C27,IF(LEFT(C27,1)="A",cizi!$A$1:$M$4000,reg!$A$1:$M$4000),7,FALSE()),IF(OR(VLOOKUP(TRIM(LEFT(C27,FIND(" ",C27)-1)),IF(LEFT(C27,1)="A",cizi!$A$1:$M$4000,reg!$A$1:$M$4000),7,FALSE())=" MT",VLOOKUP(TRIM(MID(C27,FIND(" ",C27)+1,6)),IF(LEFT(C27,1)="A",cizi!$A$1:$M$4000,reg!$A$1:$M$4000),7,FALSE())=" MT"), " MT", IF(OR(VLOOKUP(TRIM(LEFT(C27,FIND(" ",C27)-1)),IF(LEFT(C27,1)="A",cizi!$A$1:$M$4000,reg!$A$1:$M$4000),7,FALSE())="",VLOOKUP(TRIM(MID(C27,FIND(" ",C27)+1,6)),IF(LEFT(C27,1)="A",cizi!$A$1:$M$4000,reg!$A$1:$M$4000),7,FALSE())=""), CONCATENATE(VLOOKUP(TRIM(LEFT(C27,FIND(" ",C27)-1)),IF(LEFT(C27,1)="A",cizi!$A$1:$M$4000,reg!$A$1:$M$4000),7,FALSE()), VLOOKUP(TRIM(MID(C27,FIND(" ",C27)+1,6)),IF(LEFT(C27,1)="A",cizi!$A$1:$M$4000,reg!$A$1:$M$4000),7,FALSE())), MIN(VALUE(VLOOKUP(TRIM(LEFT(C27,FIND(" ",C27)-1)),IF(LEFT(C27,1)="A",cizi!$A$1:$M$4000,reg!$A$1:$M$4000),7,FALSE())), VALUE(VLOOKUP(TRIM(MID(C27,FIND(" ",C27)+1,6)),IF(LEFT(C27,1)="A",cizi!$A$1:$M$4000,reg!$A$1:$M$4000),7,FALSE())))))), "9")</f>
        <v>3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USK Pha</v>
      </c>
      <c r="I27" s="40"/>
      <c r="J27" s="40"/>
      <c r="K27" s="40"/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14.15" hidden="false" customHeight="true" outlineLevel="0" collapsed="false">
      <c r="A28" s="33" t="n">
        <v>26</v>
      </c>
      <c r="B28" s="51" t="n">
        <v>29</v>
      </c>
      <c r="C28" s="52" t="n">
        <v>43014</v>
      </c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HOUŠKOVÁ Kateřina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2003</v>
      </c>
      <c r="F28" s="54" t="str">
        <f aca="false">IF(LEN(C28)&gt;0, VLOOKUP(C28,IF(LEFT(C28,1)="A",cizi!$A$1:$M$4000,reg!$A$1:$M$4000),6,FALSE())," ")</f>
        <v>ZM</v>
      </c>
      <c r="G28" s="54" t="str">
        <f aca="false">IF(LEN(C28)&gt;0, IF(ISERROR(FIND(" ",C28)), VLOOKUP(C28,IF(LEFT(C28,1)="A",cizi!$A$1:$M$4000,reg!$A$1:$M$4000),7,FALSE()),IF(OR(VLOOKUP(TRIM(LEFT(C28,FIND(" ",C28)-1)),IF(LEFT(C28,1)="A",cizi!$A$1:$M$4000,reg!$A$1:$M$4000),7,FALSE())=" MT",VLOOKUP(TRIM(MID(C28,FIND(" ",C28)+1,6)),IF(LEFT(C28,1)="A",cizi!$A$1:$M$4000,reg!$A$1:$M$4000),7,FALSE())=" MT"), " MT", IF(OR(VLOOKUP(TRIM(LEFT(C28,FIND(" ",C28)-1)),IF(LEFT(C28,1)="A",cizi!$A$1:$M$4000,reg!$A$1:$M$4000),7,FALSE())="",VLOOKUP(TRIM(MID(C28,FIND(" ",C28)+1,6)),IF(LEFT(C28,1)="A",cizi!$A$1:$M$4000,reg!$A$1:$M$4000),7,FALSE())=""), CONCATENATE(VLOOKUP(TRIM(LEFT(C28,FIND(" ",C28)-1)),IF(LEFT(C28,1)="A",cizi!$A$1:$M$4000,reg!$A$1:$M$4000),7,FALSE()), VLOOKUP(TRIM(MID(C28,FIND(" ",C28)+1,6)),IF(LEFT(C28,1)="A",cizi!$A$1:$M$4000,reg!$A$1:$M$4000),7,FALSE())), MIN(VALUE(VLOOKUP(TRIM(LEFT(C28,FIND(" ",C28)-1)),IF(LEFT(C28,1)="A",cizi!$A$1:$M$4000,reg!$A$1:$M$4000),7,FALSE())), VALUE(VLOOKUP(TRIM(MID(C28,FIND(" ",C28)+1,6)),IF(LEFT(C28,1)="A",cizi!$A$1:$M$4000,reg!$A$1:$M$4000),7,FALSE())))))), "9")</f>
        <v>3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Č.Lípa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14.15" hidden="false" customHeight="true" outlineLevel="0" collapsed="false">
      <c r="A29" s="33" t="n">
        <v>27</v>
      </c>
      <c r="B29" s="51" t="n">
        <v>30</v>
      </c>
      <c r="C29" s="52" t="n">
        <v>10009</v>
      </c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KOFROŇOVÁ Zuzana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2002</v>
      </c>
      <c r="F29" s="54" t="str">
        <f aca="false">IF(LEN(C29)&gt;0, VLOOKUP(C29,IF(LEFT(C29,1)="A",cizi!$A$1:$M$4000,reg!$A$1:$M$4000),6,FALSE())," ")</f>
        <v>ZM</v>
      </c>
      <c r="G29" s="54" t="str">
        <f aca="false">IF(LEN(C29)&gt;0, IF(ISERROR(FIND(" ",C29)), VLOOKUP(C29,IF(LEFT(C29,1)="A",cizi!$A$1:$M$4000,reg!$A$1:$M$4000),7,FALSE()),IF(OR(VLOOKUP(TRIM(LEFT(C29,FIND(" ",C29)-1)),IF(LEFT(C29,1)="A",cizi!$A$1:$M$4000,reg!$A$1:$M$4000),7,FALSE())=" MT",VLOOKUP(TRIM(MID(C29,FIND(" ",C29)+1,6)),IF(LEFT(C29,1)="A",cizi!$A$1:$M$4000,reg!$A$1:$M$4000),7,FALSE())=" MT"), " MT", IF(OR(VLOOKUP(TRIM(LEFT(C29,FIND(" ",C29)-1)),IF(LEFT(C29,1)="A",cizi!$A$1:$M$4000,reg!$A$1:$M$4000),7,FALSE())="",VLOOKUP(TRIM(MID(C29,FIND(" ",C29)+1,6)),IF(LEFT(C29,1)="A",cizi!$A$1:$M$4000,reg!$A$1:$M$4000),7,FALSE())=""), CONCATENATE(VLOOKUP(TRIM(LEFT(C29,FIND(" ",C29)-1)),IF(LEFT(C29,1)="A",cizi!$A$1:$M$4000,reg!$A$1:$M$4000),7,FALSE()), VLOOKUP(TRIM(MID(C29,FIND(" ",C29)+1,6)),IF(LEFT(C29,1)="A",cizi!$A$1:$M$4000,reg!$A$1:$M$4000),7,FALSE())), MIN(VALUE(VLOOKUP(TRIM(LEFT(C29,FIND(" ",C29)-1)),IF(LEFT(C29,1)="A",cizi!$A$1:$M$4000,reg!$A$1:$M$4000),7,FALSE())), VALUE(VLOOKUP(TRIM(MID(C29,FIND(" ",C29)+1,6)),IF(LEFT(C29,1)="A",cizi!$A$1:$M$4000,reg!$A$1:$M$4000),7,FALSE())))))), "9")</f>
        <v>3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Benátky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14.15" hidden="false" customHeight="true" outlineLevel="0" collapsed="false">
      <c r="A30" s="33" t="n">
        <v>28</v>
      </c>
      <c r="B30" s="51" t="n">
        <v>31</v>
      </c>
      <c r="C30" s="52" t="n">
        <v>14019</v>
      </c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MACHUTOVÁ Iva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2003</v>
      </c>
      <c r="F30" s="54" t="str">
        <f aca="false">IF(LEN(C30)&gt;0, VLOOKUP(C30,IF(LEFT(C30,1)="A",cizi!$A$1:$M$4000,reg!$A$1:$M$4000),6,FALSE())," ")</f>
        <v>ZM</v>
      </c>
      <c r="G30" s="54" t="str">
        <f aca="false">IF(LEN(C30)&gt;0, IF(ISERROR(FIND(" ",C30)), VLOOKUP(C30,IF(LEFT(C30,1)="A",cizi!$A$1:$M$4000,reg!$A$1:$M$4000),7,FALSE()),IF(OR(VLOOKUP(TRIM(LEFT(C30,FIND(" ",C30)-1)),IF(LEFT(C30,1)="A",cizi!$A$1:$M$4000,reg!$A$1:$M$4000),7,FALSE())=" MT",VLOOKUP(TRIM(MID(C30,FIND(" ",C30)+1,6)),IF(LEFT(C30,1)="A",cizi!$A$1:$M$4000,reg!$A$1:$M$4000),7,FALSE())=" MT"), " MT", IF(OR(VLOOKUP(TRIM(LEFT(C30,FIND(" ",C30)-1)),IF(LEFT(C30,1)="A",cizi!$A$1:$M$4000,reg!$A$1:$M$4000),7,FALSE())="",VLOOKUP(TRIM(MID(C30,FIND(" ",C30)+1,6)),IF(LEFT(C30,1)="A",cizi!$A$1:$M$4000,reg!$A$1:$M$4000),7,FALSE())=""), CONCATENATE(VLOOKUP(TRIM(LEFT(C30,FIND(" ",C30)-1)),IF(LEFT(C30,1)="A",cizi!$A$1:$M$4000,reg!$A$1:$M$4000),7,FALSE()), VLOOKUP(TRIM(MID(C30,FIND(" ",C30)+1,6)),IF(LEFT(C30,1)="A",cizi!$A$1:$M$4000,reg!$A$1:$M$4000),7,FALSE())), MIN(VALUE(VLOOKUP(TRIM(LEFT(C30,FIND(" ",C30)-1)),IF(LEFT(C30,1)="A",cizi!$A$1:$M$4000,reg!$A$1:$M$4000),7,FALSE())), VALUE(VLOOKUP(TRIM(MID(C30,FIND(" ",C30)+1,6)),IF(LEFT(C30,1)="A",cizi!$A$1:$M$4000,reg!$A$1:$M$4000),7,FALSE())))))), "9")</f>
        <v>3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Kralupy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14.15" hidden="false" customHeight="true" outlineLevel="0" collapsed="false">
      <c r="A31" s="33" t="n">
        <v>29</v>
      </c>
      <c r="B31" s="51" t="n">
        <v>32</v>
      </c>
      <c r="C31" s="52" t="n">
        <v>12048</v>
      </c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DVOŘÁKOVÁ Dominika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2002</v>
      </c>
      <c r="F31" s="54" t="str">
        <f aca="false">IF(LEN(C31)&gt;0, VLOOKUP(C31,IF(LEFT(C31,1)="A",cizi!$A$1:$M$4000,reg!$A$1:$M$4000),6,FALSE())," ")</f>
        <v>ZM</v>
      </c>
      <c r="G31" s="54" t="str">
        <f aca="false">IF(LEN(C31)&gt;0, IF(ISERROR(FIND(" ",C31)), VLOOKUP(C31,IF(LEFT(C31,1)="A",cizi!$A$1:$M$4000,reg!$A$1:$M$4000),7,FALSE()),IF(OR(VLOOKUP(TRIM(LEFT(C31,FIND(" ",C31)-1)),IF(LEFT(C31,1)="A",cizi!$A$1:$M$4000,reg!$A$1:$M$4000),7,FALSE())=" MT",VLOOKUP(TRIM(MID(C31,FIND(" ",C31)+1,6)),IF(LEFT(C31,1)="A",cizi!$A$1:$M$4000,reg!$A$1:$M$4000),7,FALSE())=" MT"), " MT", IF(OR(VLOOKUP(TRIM(LEFT(C31,FIND(" ",C31)-1)),IF(LEFT(C31,1)="A",cizi!$A$1:$M$4000,reg!$A$1:$M$4000),7,FALSE())="",VLOOKUP(TRIM(MID(C31,FIND(" ",C31)+1,6)),IF(LEFT(C31,1)="A",cizi!$A$1:$M$4000,reg!$A$1:$M$4000),7,FALSE())=""), CONCATENATE(VLOOKUP(TRIM(LEFT(C31,FIND(" ",C31)-1)),IF(LEFT(C31,1)="A",cizi!$A$1:$M$4000,reg!$A$1:$M$4000),7,FALSE()), VLOOKUP(TRIM(MID(C31,FIND(" ",C31)+1,6)),IF(LEFT(C31,1)="A",cizi!$A$1:$M$4000,reg!$A$1:$M$4000),7,FALSE())), MIN(VALUE(VLOOKUP(TRIM(LEFT(C31,FIND(" ",C31)-1)),IF(LEFT(C31,1)="A",cizi!$A$1:$M$4000,reg!$A$1:$M$4000),7,FALSE())), VALUE(VLOOKUP(TRIM(MID(C31,FIND(" ",C31)+1,6)),IF(LEFT(C31,1)="A",cizi!$A$1:$M$4000,reg!$A$1:$M$4000),7,FALSE())))))), "9")</f>
        <v>3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Dukla B.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14.15" hidden="false" customHeight="true" outlineLevel="0" collapsed="false">
      <c r="A32" s="33" t="n">
        <v>30</v>
      </c>
      <c r="B32" s="51" t="n">
        <v>33</v>
      </c>
      <c r="C32" s="52" t="n">
        <v>47009</v>
      </c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PAJMOVÁ Sandra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2002</v>
      </c>
      <c r="F32" s="54" t="str">
        <f aca="false">IF(LEN(C32)&gt;0, VLOOKUP(C32,IF(LEFT(C32,1)="A",cizi!$A$1:$M$4000,reg!$A$1:$M$4000),6,FALSE())," ")</f>
        <v>ZM</v>
      </c>
      <c r="G32" s="54" t="str">
        <f aca="false">IF(LEN(C32)&gt;0, IF(ISERROR(FIND(" ",C32)), VLOOKUP(C32,IF(LEFT(C32,1)="A",cizi!$A$1:$M$4000,reg!$A$1:$M$4000),7,FALSE()),IF(OR(VLOOKUP(TRIM(LEFT(C32,FIND(" ",C32)-1)),IF(LEFT(C32,1)="A",cizi!$A$1:$M$4000,reg!$A$1:$M$4000),7,FALSE())=" MT",VLOOKUP(TRIM(MID(C32,FIND(" ",C32)+1,6)),IF(LEFT(C32,1)="A",cizi!$A$1:$M$4000,reg!$A$1:$M$4000),7,FALSE())=" MT"), " MT", IF(OR(VLOOKUP(TRIM(LEFT(C32,FIND(" ",C32)-1)),IF(LEFT(C32,1)="A",cizi!$A$1:$M$4000,reg!$A$1:$M$4000),7,FALSE())="",VLOOKUP(TRIM(MID(C32,FIND(" ",C32)+1,6)),IF(LEFT(C32,1)="A",cizi!$A$1:$M$4000,reg!$A$1:$M$4000),7,FALSE())=""), CONCATENATE(VLOOKUP(TRIM(LEFT(C32,FIND(" ",C32)-1)),IF(LEFT(C32,1)="A",cizi!$A$1:$M$4000,reg!$A$1:$M$4000),7,FALSE()), VLOOKUP(TRIM(MID(C32,FIND(" ",C32)+1,6)),IF(LEFT(C32,1)="A",cizi!$A$1:$M$4000,reg!$A$1:$M$4000),7,FALSE())), MIN(VALUE(VLOOKUP(TRIM(LEFT(C32,FIND(" ",C32)-1)),IF(LEFT(C32,1)="A",cizi!$A$1:$M$4000,reg!$A$1:$M$4000),7,FALSE())), VALUE(VLOOKUP(TRIM(MID(C32,FIND(" ",C32)+1,6)),IF(LEFT(C32,1)="A",cizi!$A$1:$M$4000,reg!$A$1:$M$4000),7,FALSE())))))), "9")</f>
        <v>3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Kadaň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14.15" hidden="false" customHeight="true" outlineLevel="0" collapsed="false">
      <c r="A33" s="33" t="n">
        <v>31</v>
      </c>
      <c r="B33" s="51" t="n">
        <v>35</v>
      </c>
      <c r="C33" s="52" t="n">
        <v>43006</v>
      </c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BEDNÁŘOVÁ Anna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2002</v>
      </c>
      <c r="F33" s="54" t="str">
        <f aca="false">IF(LEN(C33)&gt;0, VLOOKUP(C33,IF(LEFT(C33,1)="A",cizi!$A$1:$M$4000,reg!$A$1:$M$4000),6,FALSE())," ")</f>
        <v>ZM</v>
      </c>
      <c r="G33" s="54" t="str">
        <f aca="false">IF(LEN(C33)&gt;0, IF(ISERROR(FIND(" ",C33)), VLOOKUP(C33,IF(LEFT(C33,1)="A",cizi!$A$1:$M$4000,reg!$A$1:$M$4000),7,FALSE()),IF(OR(VLOOKUP(TRIM(LEFT(C33,FIND(" ",C33)-1)),IF(LEFT(C33,1)="A",cizi!$A$1:$M$4000,reg!$A$1:$M$4000),7,FALSE())=" MT",VLOOKUP(TRIM(MID(C33,FIND(" ",C33)+1,6)),IF(LEFT(C33,1)="A",cizi!$A$1:$M$4000,reg!$A$1:$M$4000),7,FALSE())=" MT"), " MT", IF(OR(VLOOKUP(TRIM(LEFT(C33,FIND(" ",C33)-1)),IF(LEFT(C33,1)="A",cizi!$A$1:$M$4000,reg!$A$1:$M$4000),7,FALSE())="",VLOOKUP(TRIM(MID(C33,FIND(" ",C33)+1,6)),IF(LEFT(C33,1)="A",cizi!$A$1:$M$4000,reg!$A$1:$M$4000),7,FALSE())=""), CONCATENATE(VLOOKUP(TRIM(LEFT(C33,FIND(" ",C33)-1)),IF(LEFT(C33,1)="A",cizi!$A$1:$M$4000,reg!$A$1:$M$4000),7,FALSE()), VLOOKUP(TRIM(MID(C33,FIND(" ",C33)+1,6)),IF(LEFT(C33,1)="A",cizi!$A$1:$M$4000,reg!$A$1:$M$4000),7,FALSE())), MIN(VALUE(VLOOKUP(TRIM(LEFT(C33,FIND(" ",C33)-1)),IF(LEFT(C33,1)="A",cizi!$A$1:$M$4000,reg!$A$1:$M$4000),7,FALSE())), VALUE(VLOOKUP(TRIM(MID(C33,FIND(" ",C33)+1,6)),IF(LEFT(C33,1)="A",cizi!$A$1:$M$4000,reg!$A$1:$M$4000),7,FALSE())))))), "9")</f>
        <v>3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Č.Lípa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14.15" hidden="false" customHeight="true" outlineLevel="0" collapsed="false">
      <c r="A34" s="33" t="n">
        <v>32</v>
      </c>
      <c r="B34" s="51" t="n">
        <v>36</v>
      </c>
      <c r="C34" s="52" t="n">
        <v>9112</v>
      </c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BERANOVÁ Hana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2003</v>
      </c>
      <c r="F34" s="54" t="str">
        <f aca="false">IF(LEN(C34)&gt;0, VLOOKUP(C34,IF(LEFT(C34,1)="A",cizi!$A$1:$M$4000,reg!$A$1:$M$4000),6,FALSE())," ")</f>
        <v>ZM</v>
      </c>
      <c r="G34" s="54" t="str">
        <f aca="false">IF(LEN(C34)&gt;0, IF(ISERROR(FIND(" ",C34)), VLOOKUP(C34,IF(LEFT(C34,1)="A",cizi!$A$1:$M$4000,reg!$A$1:$M$4000),7,FALSE()),IF(OR(VLOOKUP(TRIM(LEFT(C34,FIND(" ",C34)-1)),IF(LEFT(C34,1)="A",cizi!$A$1:$M$4000,reg!$A$1:$M$4000),7,FALSE())=" MT",VLOOKUP(TRIM(MID(C34,FIND(" ",C34)+1,6)),IF(LEFT(C34,1)="A",cizi!$A$1:$M$4000,reg!$A$1:$M$4000),7,FALSE())=" MT"), " MT", IF(OR(VLOOKUP(TRIM(LEFT(C34,FIND(" ",C34)-1)),IF(LEFT(C34,1)="A",cizi!$A$1:$M$4000,reg!$A$1:$M$4000),7,FALSE())="",VLOOKUP(TRIM(MID(C34,FIND(" ",C34)+1,6)),IF(LEFT(C34,1)="A",cizi!$A$1:$M$4000,reg!$A$1:$M$4000),7,FALSE())=""), CONCATENATE(VLOOKUP(TRIM(LEFT(C34,FIND(" ",C34)-1)),IF(LEFT(C34,1)="A",cizi!$A$1:$M$4000,reg!$A$1:$M$4000),7,FALSE()), VLOOKUP(TRIM(MID(C34,FIND(" ",C34)+1,6)),IF(LEFT(C34,1)="A",cizi!$A$1:$M$4000,reg!$A$1:$M$4000),7,FALSE())), MIN(VALUE(VLOOKUP(TRIM(LEFT(C34,FIND(" ",C34)-1)),IF(LEFT(C34,1)="A",cizi!$A$1:$M$4000,reg!$A$1:$M$4000),7,FALSE())), VALUE(VLOOKUP(TRIM(MID(C34,FIND(" ",C34)+1,6)),IF(LEFT(C34,1)="A",cizi!$A$1:$M$4000,reg!$A$1:$M$4000),7,FALSE())))))), "9")</f>
        <v>3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USK Pha</v>
      </c>
      <c r="I34" s="40"/>
      <c r="J34" s="40"/>
      <c r="K34" s="40"/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14.15" hidden="false" customHeight="true" outlineLevel="0" collapsed="false">
      <c r="A35" s="33" t="n">
        <v>33</v>
      </c>
      <c r="B35" s="51" t="n">
        <v>38</v>
      </c>
      <c r="C35" s="56" t="n">
        <v>27002</v>
      </c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DUNOVSKÁ Viktorie Mia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2003</v>
      </c>
      <c r="F35" s="54" t="str">
        <f aca="false">IF(LEN(C35)&gt;0, VLOOKUP(C35,IF(LEFT(C35,1)="A",cizi!$A$1:$M$4000,reg!$A$1:$M$4000),6,FALSE())," ")</f>
        <v>ZM</v>
      </c>
      <c r="G35" s="54" t="str">
        <f aca="false">IF(LEN(C35)&gt;0, IF(ISERROR(FIND(" ",C35)), VLOOKUP(C35,IF(LEFT(C35,1)="A",cizi!$A$1:$M$4000,reg!$A$1:$M$4000),7,FALSE()),IF(OR(VLOOKUP(TRIM(LEFT(C35,FIND(" ",C35)-1)),IF(LEFT(C35,1)="A",cizi!$A$1:$M$4000,reg!$A$1:$M$4000),7,FALSE())=" MT",VLOOKUP(TRIM(MID(C35,FIND(" ",C35)+1,6)),IF(LEFT(C35,1)="A",cizi!$A$1:$M$4000,reg!$A$1:$M$4000),7,FALSE())=" MT"), " MT", IF(OR(VLOOKUP(TRIM(LEFT(C35,FIND(" ",C35)-1)),IF(LEFT(C35,1)="A",cizi!$A$1:$M$4000,reg!$A$1:$M$4000),7,FALSE())="",VLOOKUP(TRIM(MID(C35,FIND(" ",C35)+1,6)),IF(LEFT(C35,1)="A",cizi!$A$1:$M$4000,reg!$A$1:$M$4000),7,FALSE())=""), CONCATENATE(VLOOKUP(TRIM(LEFT(C35,FIND(" ",C35)-1)),IF(LEFT(C35,1)="A",cizi!$A$1:$M$4000,reg!$A$1:$M$4000),7,FALSE()), VLOOKUP(TRIM(MID(C35,FIND(" ",C35)+1,6)),IF(LEFT(C35,1)="A",cizi!$A$1:$M$4000,reg!$A$1:$M$4000),7,FALSE())), MIN(VALUE(VLOOKUP(TRIM(LEFT(C35,FIND(" ",C35)-1)),IF(LEFT(C35,1)="A",cizi!$A$1:$M$4000,reg!$A$1:$M$4000),7,FALSE())), VALUE(VLOOKUP(TRIM(MID(C35,FIND(" ",C35)+1,6)),IF(LEFT(C35,1)="A",cizi!$A$1:$M$4000,reg!$A$1:$M$4000),7,FALSE())))))), "9")</f>
        <v>3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Ot.Strak</v>
      </c>
      <c r="I35" s="40"/>
      <c r="J35" s="40"/>
      <c r="K35" s="40"/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14.15" hidden="false" customHeight="true" outlineLevel="0" collapsed="false">
      <c r="A36" s="33" t="n">
        <v>34</v>
      </c>
      <c r="B36" s="51" t="n">
        <v>39</v>
      </c>
      <c r="C36" s="52" t="n">
        <v>10012</v>
      </c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DANDOVÁ Michala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1984</v>
      </c>
      <c r="F36" s="54" t="str">
        <f aca="false">IF(LEN(C36)&gt;0, VLOOKUP(C36,IF(LEFT(C36,1)="A",cizi!$A$1:$M$4000,reg!$A$1:$M$4000),6,FALSE())," ")</f>
        <v> </v>
      </c>
      <c r="G36" s="54" t="n">
        <f aca="false">IF(LEN(C36)&gt;0, IF(ISERROR(FIND(" ",C36)), VLOOKUP(C36,IF(LEFT(C36,1)="A",cizi!$A$1:$M$4000,reg!$A$1:$M$4000),7,FALSE()),IF(OR(VLOOKUP(TRIM(LEFT(C36,FIND(" ",C36)-1)),IF(LEFT(C36,1)="A",cizi!$A$1:$M$4000,reg!$A$1:$M$4000),7,FALSE())=" MT",VLOOKUP(TRIM(MID(C36,FIND(" ",C36)+1,6)),IF(LEFT(C36,1)="A",cizi!$A$1:$M$4000,reg!$A$1:$M$4000),7,FALSE())=" MT"), " MT", IF(OR(VLOOKUP(TRIM(LEFT(C36,FIND(" ",C36)-1)),IF(LEFT(C36,1)="A",cizi!$A$1:$M$4000,reg!$A$1:$M$4000),7,FALSE())="",VLOOKUP(TRIM(MID(C36,FIND(" ",C36)+1,6)),IF(LEFT(C36,1)="A",cizi!$A$1:$M$4000,reg!$A$1:$M$4000),7,FALSE())=""), CONCATENATE(VLOOKUP(TRIM(LEFT(C36,FIND(" ",C36)-1)),IF(LEFT(C36,1)="A",cizi!$A$1:$M$4000,reg!$A$1:$M$4000),7,FALSE()), VLOOKUP(TRIM(MID(C36,FIND(" ",C36)+1,6)),IF(LEFT(C36,1)="A",cizi!$A$1:$M$4000,reg!$A$1:$M$4000),7,FALSE())), MIN(VALUE(VLOOKUP(TRIM(LEFT(C36,FIND(" ",C36)-1)),IF(LEFT(C36,1)="A",cizi!$A$1:$M$4000,reg!$A$1:$M$4000),7,FALSE())), VALUE(VLOOKUP(TRIM(MID(C36,FIND(" ",C36)+1,6)),IF(LEFT(C36,1)="A",cizi!$A$1:$M$4000,reg!$A$1:$M$4000),7,FALSE())))))), "9")</f>
        <v>0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Benátky</v>
      </c>
      <c r="I36" s="40"/>
      <c r="J36" s="40"/>
      <c r="K36" s="40"/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14.15" hidden="false" customHeight="true" outlineLevel="0" collapsed="false">
      <c r="A37" s="33" t="n">
        <v>35</v>
      </c>
      <c r="B37" s="51" t="n">
        <v>40</v>
      </c>
      <c r="C37" s="52" t="n">
        <v>60045</v>
      </c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ČERNÁ Iva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1974</v>
      </c>
      <c r="F37" s="54" t="str">
        <f aca="false">IF(LEN(C37)&gt;0, VLOOKUP(C37,IF(LEFT(C37,1)="A",cizi!$A$1:$M$4000,reg!$A$1:$M$4000),6,FALSE())," ")</f>
        <v>VM</v>
      </c>
      <c r="G37" s="54" t="n">
        <f aca="false">IF(LEN(C37)&gt;0, IF(ISERROR(FIND(" ",C37)), VLOOKUP(C37,IF(LEFT(C37,1)="A",cizi!$A$1:$M$4000,reg!$A$1:$M$4000),7,FALSE()),IF(OR(VLOOKUP(TRIM(LEFT(C37,FIND(" ",C37)-1)),IF(LEFT(C37,1)="A",cizi!$A$1:$M$4000,reg!$A$1:$M$4000),7,FALSE())=" MT",VLOOKUP(TRIM(MID(C37,FIND(" ",C37)+1,6)),IF(LEFT(C37,1)="A",cizi!$A$1:$M$4000,reg!$A$1:$M$4000),7,FALSE())=" MT"), " MT", IF(OR(VLOOKUP(TRIM(LEFT(C37,FIND(" ",C37)-1)),IF(LEFT(C37,1)="A",cizi!$A$1:$M$4000,reg!$A$1:$M$4000),7,FALSE())="",VLOOKUP(TRIM(MID(C37,FIND(" ",C37)+1,6)),IF(LEFT(C37,1)="A",cizi!$A$1:$M$4000,reg!$A$1:$M$4000),7,FALSE())=""), CONCATENATE(VLOOKUP(TRIM(LEFT(C37,FIND(" ",C37)-1)),IF(LEFT(C37,1)="A",cizi!$A$1:$M$4000,reg!$A$1:$M$4000),7,FALSE()), VLOOKUP(TRIM(MID(C37,FIND(" ",C37)+1,6)),IF(LEFT(C37,1)="A",cizi!$A$1:$M$4000,reg!$A$1:$M$4000),7,FALSE())), MIN(VALUE(VLOOKUP(TRIM(LEFT(C37,FIND(" ",C37)-1)),IF(LEFT(C37,1)="A",cizi!$A$1:$M$4000,reg!$A$1:$M$4000),7,FALSE())), VALUE(VLOOKUP(TRIM(MID(C37,FIND(" ",C37)+1,6)),IF(LEFT(C37,1)="A",cizi!$A$1:$M$4000,reg!$A$1:$M$4000),7,FALSE())))))), "9")</f>
        <v>0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Trutnov</v>
      </c>
      <c r="I37" s="40"/>
      <c r="J37" s="40"/>
      <c r="K37" s="40" t="s">
        <v>3470</v>
      </c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14.15" hidden="false" customHeight="true" outlineLevel="0" collapsed="false">
      <c r="A38" s="33" t="n">
        <v>36</v>
      </c>
      <c r="B38" s="51" t="n">
        <v>41</v>
      </c>
      <c r="C38" s="52" t="n">
        <v>60058</v>
      </c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ZELENKOVÁ Barbora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2001</v>
      </c>
      <c r="F38" s="54" t="str">
        <f aca="false">IF(LEN(C38)&gt;0, VLOOKUP(C38,IF(LEFT(C38,1)="A",cizi!$A$1:$M$4000,reg!$A$1:$M$4000),6,FALSE())," ")</f>
        <v>ZS</v>
      </c>
      <c r="G38" s="54" t="n">
        <f aca="false">IF(LEN(C38)&gt;0, IF(ISERROR(FIND(" ",C38)), VLOOKUP(C38,IF(LEFT(C38,1)="A",cizi!$A$1:$M$4000,reg!$A$1:$M$4000),7,FALSE()),IF(OR(VLOOKUP(TRIM(LEFT(C38,FIND(" ",C38)-1)),IF(LEFT(C38,1)="A",cizi!$A$1:$M$4000,reg!$A$1:$M$4000),7,FALSE())=" MT",VLOOKUP(TRIM(MID(C38,FIND(" ",C38)+1,6)),IF(LEFT(C38,1)="A",cizi!$A$1:$M$4000,reg!$A$1:$M$4000),7,FALSE())=" MT"), " MT", IF(OR(VLOOKUP(TRIM(LEFT(C38,FIND(" ",C38)-1)),IF(LEFT(C38,1)="A",cizi!$A$1:$M$4000,reg!$A$1:$M$4000),7,FALSE())="",VLOOKUP(TRIM(MID(C38,FIND(" ",C38)+1,6)),IF(LEFT(C38,1)="A",cizi!$A$1:$M$4000,reg!$A$1:$M$4000),7,FALSE())=""), CONCATENATE(VLOOKUP(TRIM(LEFT(C38,FIND(" ",C38)-1)),IF(LEFT(C38,1)="A",cizi!$A$1:$M$4000,reg!$A$1:$M$4000),7,FALSE()), VLOOKUP(TRIM(MID(C38,FIND(" ",C38)+1,6)),IF(LEFT(C38,1)="A",cizi!$A$1:$M$4000,reg!$A$1:$M$4000),7,FALSE())), MIN(VALUE(VLOOKUP(TRIM(LEFT(C38,FIND(" ",C38)-1)),IF(LEFT(C38,1)="A",cizi!$A$1:$M$4000,reg!$A$1:$M$4000),7,FALSE())), VALUE(VLOOKUP(TRIM(MID(C38,FIND(" ",C38)+1,6)),IF(LEFT(C38,1)="A",cizi!$A$1:$M$4000,reg!$A$1:$M$4000),7,FALSE())))))), "9")</f>
        <v>0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Trutnov</v>
      </c>
      <c r="I38" s="40"/>
      <c r="J38" s="40"/>
      <c r="K38" s="40" t="s">
        <v>3470</v>
      </c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14.15" hidden="false" customHeight="true" outlineLevel="0" collapsed="false">
      <c r="A39" s="33" t="n">
        <v>37</v>
      </c>
      <c r="B39" s="51" t="n">
        <v>42</v>
      </c>
      <c r="C39" s="52" t="n">
        <v>23068</v>
      </c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BOČKOVÁ Bára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2003</v>
      </c>
      <c r="F39" s="54" t="str">
        <f aca="false">IF(LEN(C39)&gt;0, VLOOKUP(C39,IF(LEFT(C39,1)="A",cizi!$A$1:$M$4000,reg!$A$1:$M$4000),6,FALSE())," ")</f>
        <v>ZM</v>
      </c>
      <c r="G39" s="54" t="n">
        <f aca="false">IF(LEN(C39)&gt;0, IF(ISERROR(FIND(" ",C39)), VLOOKUP(C39,IF(LEFT(C39,1)="A",cizi!$A$1:$M$4000,reg!$A$1:$M$4000),7,FALSE()),IF(OR(VLOOKUP(TRIM(LEFT(C39,FIND(" ",C39)-1)),IF(LEFT(C39,1)="A",cizi!$A$1:$M$4000,reg!$A$1:$M$4000),7,FALSE())=" MT",VLOOKUP(TRIM(MID(C39,FIND(" ",C39)+1,6)),IF(LEFT(C39,1)="A",cizi!$A$1:$M$4000,reg!$A$1:$M$4000),7,FALSE())=" MT"), " MT", IF(OR(VLOOKUP(TRIM(LEFT(C39,FIND(" ",C39)-1)),IF(LEFT(C39,1)="A",cizi!$A$1:$M$4000,reg!$A$1:$M$4000),7,FALSE())="",VLOOKUP(TRIM(MID(C39,FIND(" ",C39)+1,6)),IF(LEFT(C39,1)="A",cizi!$A$1:$M$4000,reg!$A$1:$M$4000),7,FALSE())=""), CONCATENATE(VLOOKUP(TRIM(LEFT(C39,FIND(" ",C39)-1)),IF(LEFT(C39,1)="A",cizi!$A$1:$M$4000,reg!$A$1:$M$4000),7,FALSE()), VLOOKUP(TRIM(MID(C39,FIND(" ",C39)+1,6)),IF(LEFT(C39,1)="A",cizi!$A$1:$M$4000,reg!$A$1:$M$4000),7,FALSE())), MIN(VALUE(VLOOKUP(TRIM(LEFT(C39,FIND(" ",C39)-1)),IF(LEFT(C39,1)="A",cizi!$A$1:$M$4000,reg!$A$1:$M$4000),7,FALSE())), VALUE(VLOOKUP(TRIM(MID(C39,FIND(" ",C39)+1,6)),IF(LEFT(C39,1)="A",cizi!$A$1:$M$4000,reg!$A$1:$M$4000),7,FALSE())))))), "9")</f>
        <v>0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SKVS ČB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14.15" hidden="false" customHeight="true" outlineLevel="0" collapsed="false">
      <c r="A40" s="33" t="n">
        <v>38</v>
      </c>
      <c r="B40" s="51" t="n">
        <v>43</v>
      </c>
      <c r="C40" s="52" t="n">
        <v>55006</v>
      </c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HAUCKOVÁ Gabriela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2002</v>
      </c>
      <c r="F40" s="54" t="str">
        <f aca="false">IF(LEN(C40)&gt;0, VLOOKUP(C40,IF(LEFT(C40,1)="A",cizi!$A$1:$M$4000,reg!$A$1:$M$4000),6,FALSE())," ")</f>
        <v>ZM</v>
      </c>
      <c r="G40" s="54" t="n">
        <f aca="false">IF(LEN(C40)&gt;0, IF(ISERROR(FIND(" ",C40)), VLOOKUP(C40,IF(LEFT(C40,1)="A",cizi!$A$1:$M$4000,reg!$A$1:$M$4000),7,FALSE()),IF(OR(VLOOKUP(TRIM(LEFT(C40,FIND(" ",C40)-1)),IF(LEFT(C40,1)="A",cizi!$A$1:$M$4000,reg!$A$1:$M$4000),7,FALSE())=" MT",VLOOKUP(TRIM(MID(C40,FIND(" ",C40)+1,6)),IF(LEFT(C40,1)="A",cizi!$A$1:$M$4000,reg!$A$1:$M$4000),7,FALSE())=" MT"), " MT", IF(OR(VLOOKUP(TRIM(LEFT(C40,FIND(" ",C40)-1)),IF(LEFT(C40,1)="A",cizi!$A$1:$M$4000,reg!$A$1:$M$4000),7,FALSE())="",VLOOKUP(TRIM(MID(C40,FIND(" ",C40)+1,6)),IF(LEFT(C40,1)="A",cizi!$A$1:$M$4000,reg!$A$1:$M$4000),7,FALSE())=""), CONCATENATE(VLOOKUP(TRIM(LEFT(C40,FIND(" ",C40)-1)),IF(LEFT(C40,1)="A",cizi!$A$1:$M$4000,reg!$A$1:$M$4000),7,FALSE()), VLOOKUP(TRIM(MID(C40,FIND(" ",C40)+1,6)),IF(LEFT(C40,1)="A",cizi!$A$1:$M$4000,reg!$A$1:$M$4000),7,FALSE())), MIN(VALUE(VLOOKUP(TRIM(LEFT(C40,FIND(" ",C40)-1)),IF(LEFT(C40,1)="A",cizi!$A$1:$M$4000,reg!$A$1:$M$4000),7,FALSE())), VALUE(VLOOKUP(TRIM(MID(C40,FIND(" ",C40)+1,6)),IF(LEFT(C40,1)="A",cizi!$A$1:$M$4000,reg!$A$1:$M$4000),7,FALSE())))))), "9")</f>
        <v>0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Sláv.HK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14.15" hidden="false" customHeight="true" outlineLevel="0" collapsed="false">
      <c r="A41" s="33" t="n">
        <v>39</v>
      </c>
      <c r="B41" s="51" t="n">
        <v>44</v>
      </c>
      <c r="C41" s="52" t="n">
        <v>27013</v>
      </c>
      <c r="D41" s="53" t="str">
        <f aca="false">IF(LEN(C41)&gt;0, IF(ISERROR(FIND(" ",C41)), LEFT(CONCATENATE(UPPER(TRIM(VLOOKUP(C41,IF(LEFT(C41,1)="A",cizi!$A$1:$M$4000,reg!$A$1:$M$4000),2,FALSE())))," ",TRIM(VLOOKUP(C41,IF(LEFT(C41,1)="A",cizi!$A$1:$M$4000,reg!$A$1:$M$4000),3,FALSE()))),25),CONCATENATE(LEFT(CONCATENATE(UPPER(TRIM(VLOOKUP(TRIM(LEFT(C41,FIND(" ",C41,1)-1)),IF(LEFT(C41,1)="A",cizi!$A$1:$M$4000,reg!$A$1:$M$4000),2,FALSE())))," ",TRIM(VLOOKUP(TRIM(LEFT(C41,FIND(" ",C41,1)-1)),IF(LEFT(C41,1)="A",cizi!$A$1:$M$4000,reg!$A$1:$M$4000),3,FALSE())),"                               "),25),CHAR(10),LEFT(CONCATENATE(UPPER(TRIM(VLOOKUP(TRIM(MID(C41,FIND(" ",C41,1)+1,6)),IF(LEFT(C41,1)="A",cizi!$A$1:$M$4000,reg!$A$1:$M$4000),2,FALSE())))," ",TRIM(VLOOKUP(TRIM(MID(C41,FIND(" ",C41,1)+1,6)),IF(LEFT(C41,1)="A",cizi!$A$1:$M$4000,reg!$A$1:$M$4000),3,FALSE())),"                               "),25)))," ")</f>
        <v>HONZÍKOVÁ Lucie</v>
      </c>
      <c r="E41" s="54" t="str">
        <f aca="false">IF(LEN(C41)&gt;0, IF(ISERROR(FIND(" ",C41)), VLOOKUP(C41,IF(LEFT(C41,1)="A",cizi!$A$1:$M$4000,reg!$A$1:$M$4000),4,FALSE()),CONCATENATE(VLOOKUP(TRIM(LEFT(C41,FIND(" ",C41)-1)),IF(LEFT(C41,1)="A",cizi!$A$1:$M$4000,reg!$A$1:$M$4000),4,FALSE())," ",CHAR(10),VLOOKUP(TRIM(MID(C41,FIND(" ",C41)+1,6)),IF(LEFT(C41,1)="A",cizi!$A$1:$M$4000,reg!$A$1:$M$4000),4,FALSE())," "))," ")</f>
        <v>2003</v>
      </c>
      <c r="F41" s="54" t="str">
        <f aca="false">IF(LEN(C41)&gt;0, VLOOKUP(C41,IF(LEFT(C41,1)="A",cizi!$A$1:$M$4000,reg!$A$1:$M$4000),6,FALSE())," ")</f>
        <v>ZM</v>
      </c>
      <c r="G41" s="54" t="n">
        <f aca="false">IF(LEN(C41)&gt;0, IF(ISERROR(FIND(" ",C41)), VLOOKUP(C41,IF(LEFT(C41,1)="A",cizi!$A$1:$M$4000,reg!$A$1:$M$4000),7,FALSE()),IF(OR(VLOOKUP(TRIM(LEFT(C41,FIND(" ",C41)-1)),IF(LEFT(C41,1)="A",cizi!$A$1:$M$4000,reg!$A$1:$M$4000),7,FALSE())=" MT",VLOOKUP(TRIM(MID(C41,FIND(" ",C41)+1,6)),IF(LEFT(C41,1)="A",cizi!$A$1:$M$4000,reg!$A$1:$M$4000),7,FALSE())=" MT"), " MT", IF(OR(VLOOKUP(TRIM(LEFT(C41,FIND(" ",C41)-1)),IF(LEFT(C41,1)="A",cizi!$A$1:$M$4000,reg!$A$1:$M$4000),7,FALSE())="",VLOOKUP(TRIM(MID(C41,FIND(" ",C41)+1,6)),IF(LEFT(C41,1)="A",cizi!$A$1:$M$4000,reg!$A$1:$M$4000),7,FALSE())=""), CONCATENATE(VLOOKUP(TRIM(LEFT(C41,FIND(" ",C41)-1)),IF(LEFT(C41,1)="A",cizi!$A$1:$M$4000,reg!$A$1:$M$4000),7,FALSE()), VLOOKUP(TRIM(MID(C41,FIND(" ",C41)+1,6)),IF(LEFT(C41,1)="A",cizi!$A$1:$M$4000,reg!$A$1:$M$4000),7,FALSE())), MIN(VALUE(VLOOKUP(TRIM(LEFT(C41,FIND(" ",C41)-1)),IF(LEFT(C41,1)="A",cizi!$A$1:$M$4000,reg!$A$1:$M$4000),7,FALSE())), VALUE(VLOOKUP(TRIM(MID(C41,FIND(" ",C41)+1,6)),IF(LEFT(C41,1)="A",cizi!$A$1:$M$4000,reg!$A$1:$M$4000),7,FALSE())))))), "9")</f>
        <v>0</v>
      </c>
      <c r="H41" s="53" t="str">
        <f aca="false">IF(LEN(C41)&gt;0, IF(ISERROR(FIND(" ",C41)), VLOOKUP(C41,IF(LEFT(C41,1)="A",cizi!$A$1:$M$4000,reg!$A$1:$M$4000),13,FALSE()),IF(EXACT(VLOOKUP(TRIM(LEFT(C41,FIND(" ",C41)-1)),IF(LEFT(C41,1)="A",cizi!$A$1:$M$4000,reg!$A$1:$M$4000),13,FALSE()), VLOOKUP(TRIM(MID(C41,FIND(" ",C41)+1,6)),IF(LEFT(C41,1)="A",cizi!$A$1:$M$4000,reg!$A$1:$M$4000),13,FALSE())), VLOOKUP(TRIM(LEFT(C41,FIND(" ",C41)-1)),IF(LEFT(C41,1)="A",cizi!$A$1:$M$4000,reg!$A$1:$M$4000),13,FALSE()), CONCATENATE(VLOOKUP(TRIM(LEFT(C41,FIND(" ",C41)-1)),IF(LEFT(C41,1)="A",cizi!$A$1:$M$4000,reg!$A$1:$M$4000),13,FALSE()),CHAR(10),VLOOKUP(TRIM(MID(C41,FIND(" ",C41)+1,6)),IF(LEFT(C41,1)="A",cizi!$A$1:$M$4000,reg!$A$1:$M$4000),13,FALSE()))))," ")</f>
        <v>Ot.Strak</v>
      </c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14.15" hidden="false" customHeight="true" outlineLevel="0" collapsed="false">
      <c r="A42" s="33" t="n">
        <v>40</v>
      </c>
      <c r="B42" s="51" t="n">
        <v>45</v>
      </c>
      <c r="C42" s="52" t="n">
        <v>34016</v>
      </c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NOVÁČKOVÁ Karolina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1978</v>
      </c>
      <c r="F42" s="54" t="str">
        <f aca="false">IF(LEN(C42)&gt;0, VLOOKUP(C42,IF(LEFT(C42,1)="A",cizi!$A$1:$M$4000,reg!$A$1:$M$4000),6,FALSE())," ")</f>
        <v>VM</v>
      </c>
      <c r="G42" s="54" t="str">
        <f aca="false">IF(LEN(C42)&gt;0, IF(ISERROR(FIND(" ",C42)), VLOOKUP(C42,IF(LEFT(C42,1)="A",cizi!$A$1:$M$4000,reg!$A$1:$M$4000),7,FALSE()),IF(OR(VLOOKUP(TRIM(LEFT(C42,FIND(" ",C42)-1)),IF(LEFT(C42,1)="A",cizi!$A$1:$M$4000,reg!$A$1:$M$4000),7,FALSE())=" MT",VLOOKUP(TRIM(MID(C42,FIND(" ",C42)+1,6)),IF(LEFT(C42,1)="A",cizi!$A$1:$M$4000,reg!$A$1:$M$4000),7,FALSE())=" MT"), " MT", IF(OR(VLOOKUP(TRIM(LEFT(C42,FIND(" ",C42)-1)),IF(LEFT(C42,1)="A",cizi!$A$1:$M$4000,reg!$A$1:$M$4000),7,FALSE())="",VLOOKUP(TRIM(MID(C42,FIND(" ",C42)+1,6)),IF(LEFT(C42,1)="A",cizi!$A$1:$M$4000,reg!$A$1:$M$4000),7,FALSE())=""), CONCATENATE(VLOOKUP(TRIM(LEFT(C42,FIND(" ",C42)-1)),IF(LEFT(C42,1)="A",cizi!$A$1:$M$4000,reg!$A$1:$M$4000),7,FALSE()), VLOOKUP(TRIM(MID(C42,FIND(" ",C42)+1,6)),IF(LEFT(C42,1)="A",cizi!$A$1:$M$4000,reg!$A$1:$M$4000),7,FALSE())), MIN(VALUE(VLOOKUP(TRIM(LEFT(C42,FIND(" ",C42)-1)),IF(LEFT(C42,1)="A",cizi!$A$1:$M$4000,reg!$A$1:$M$4000),7,FALSE())), VALUE(VLOOKUP(TRIM(MID(C42,FIND(" ",C42)+1,6)),IF(LEFT(C42,1)="A",cizi!$A$1:$M$4000,reg!$A$1:$M$4000),7,FALSE())))))), "9")</f>
        <v>3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Hubertus</v>
      </c>
      <c r="I42" s="40"/>
      <c r="J42" s="40"/>
      <c r="K42" s="40" t="s">
        <v>3473</v>
      </c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14.15" hidden="false" customHeight="true" outlineLevel="0" collapsed="false">
      <c r="A43" s="33" t="n">
        <v>41</v>
      </c>
      <c r="B43" s="51"/>
      <c r="C43" s="52"/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 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 </v>
      </c>
      <c r="F43" s="54" t="str">
        <f aca="false">IF(LEN(C43)&gt;0, VLOOKUP(C43,IF(LEFT(C43,1)="A",cizi!$A$1:$M$4000,reg!$A$1:$M$4000),6,FALSE())," ")</f>
        <v> </v>
      </c>
      <c r="G43" s="54" t="str">
        <f aca="false">IF(LEN(C43)&gt;0, IF(ISERROR(FIND(" ",C43)), VLOOKUP(C43,IF(LEFT(C43,1)="A",cizi!$A$1:$M$4000,reg!$A$1:$M$4000),7,FALSE()),IF(OR(VLOOKUP(TRIM(LEFT(C43,FIND(" ",C43)-1)),IF(LEFT(C43,1)="A",cizi!$A$1:$M$4000,reg!$A$1:$M$4000),7,FALSE())=" MT",VLOOKUP(TRIM(MID(C43,FIND(" ",C43)+1,6)),IF(LEFT(C43,1)="A",cizi!$A$1:$M$4000,reg!$A$1:$M$4000),7,FALSE())=" MT"), " MT", IF(OR(VLOOKUP(TRIM(LEFT(C43,FIND(" ",C43)-1)),IF(LEFT(C43,1)="A",cizi!$A$1:$M$4000,reg!$A$1:$M$4000),7,FALSE())="",VLOOKUP(TRIM(MID(C43,FIND(" ",C43)+1,6)),IF(LEFT(C43,1)="A",cizi!$A$1:$M$4000,reg!$A$1:$M$4000),7,FALSE())=""), CONCATENATE(VLOOKUP(TRIM(LEFT(C43,FIND(" ",C43)-1)),IF(LEFT(C43,1)="A",cizi!$A$1:$M$4000,reg!$A$1:$M$4000),7,FALSE()), VLOOKUP(TRIM(MID(C43,FIND(" ",C43)+1,6)),IF(LEFT(C43,1)="A",cizi!$A$1:$M$4000,reg!$A$1:$M$4000),7,FALSE())), MIN(VALUE(VLOOKUP(TRIM(LEFT(C43,FIND(" ",C43)-1)),IF(LEFT(C43,1)="A",cizi!$A$1:$M$4000,reg!$A$1:$M$4000),7,FALSE())), VALUE(VLOOKUP(TRIM(MID(C43,FIND(" ",C43)+1,6)),IF(LEFT(C43,1)="A",cizi!$A$1:$M$4000,reg!$A$1:$M$4000),7,FALSE())))))), "9")</f>
        <v>9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 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14.15" hidden="false" customHeight="true" outlineLevel="0" collapsed="false">
      <c r="A44" s="33" t="n">
        <v>42</v>
      </c>
      <c r="B44" s="51"/>
      <c r="C44" s="52"/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 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 </v>
      </c>
      <c r="F44" s="54" t="str">
        <f aca="false">IF(LEN(C44)&gt;0, VLOOKUP(C44,IF(LEFT(C44,1)="A",cizi!$A$1:$M$4000,reg!$A$1:$M$4000),6,FALSE())," ")</f>
        <v> </v>
      </c>
      <c r="G44" s="54" t="str">
        <f aca="false">IF(LEN(C44)&gt;0, IF(ISERROR(FIND(" ",C44)), VLOOKUP(C44,IF(LEFT(C44,1)="A",cizi!$A$1:$M$4000,reg!$A$1:$M$4000),7,FALSE()),IF(OR(VLOOKUP(TRIM(LEFT(C44,FIND(" ",C44)-1)),IF(LEFT(C44,1)="A",cizi!$A$1:$M$4000,reg!$A$1:$M$4000),7,FALSE())=" MT",VLOOKUP(TRIM(MID(C44,FIND(" ",C44)+1,6)),IF(LEFT(C44,1)="A",cizi!$A$1:$M$4000,reg!$A$1:$M$4000),7,FALSE())=" MT"), " MT", IF(OR(VLOOKUP(TRIM(LEFT(C44,FIND(" ",C44)-1)),IF(LEFT(C44,1)="A",cizi!$A$1:$M$4000,reg!$A$1:$M$4000),7,FALSE())="",VLOOKUP(TRIM(MID(C44,FIND(" ",C44)+1,6)),IF(LEFT(C44,1)="A",cizi!$A$1:$M$4000,reg!$A$1:$M$4000),7,FALSE())=""), CONCATENATE(VLOOKUP(TRIM(LEFT(C44,FIND(" ",C44)-1)),IF(LEFT(C44,1)="A",cizi!$A$1:$M$4000,reg!$A$1:$M$4000),7,FALSE()), VLOOKUP(TRIM(MID(C44,FIND(" ",C44)+1,6)),IF(LEFT(C44,1)="A",cizi!$A$1:$M$4000,reg!$A$1:$M$4000),7,FALSE())), MIN(VALUE(VLOOKUP(TRIM(LEFT(C44,FIND(" ",C44)-1)),IF(LEFT(C44,1)="A",cizi!$A$1:$M$4000,reg!$A$1:$M$4000),7,FALSE())), VALUE(VLOOKUP(TRIM(MID(C44,FIND(" ",C44)+1,6)),IF(LEFT(C44,1)="A",cizi!$A$1:$M$4000,reg!$A$1:$M$4000),7,FALSE())))))), "9")</f>
        <v>9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 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14.15" hidden="false" customHeight="true" outlineLevel="0" collapsed="false">
      <c r="A45" s="33" t="n">
        <v>43</v>
      </c>
      <c r="B45" s="51"/>
      <c r="C45" s="52"/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 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 </v>
      </c>
      <c r="F45" s="54" t="str">
        <f aca="false">IF(LEN(C45)&gt;0, VLOOKUP(C45,IF(LEFT(C45,1)="A",cizi!$A$1:$M$4000,reg!$A$1:$M$4000),6,FALSE())," ")</f>
        <v> </v>
      </c>
      <c r="G45" s="54" t="str">
        <f aca="false">IF(LEN(C45)&gt;0, IF(ISERROR(FIND(" ",C45)), VLOOKUP(C45,IF(LEFT(C45,1)="A",cizi!$A$1:$M$4000,reg!$A$1:$M$4000),7,FALSE()),IF(OR(VLOOKUP(TRIM(LEFT(C45,FIND(" ",C45)-1)),IF(LEFT(C45,1)="A",cizi!$A$1:$M$4000,reg!$A$1:$M$4000),7,FALSE())=" MT",VLOOKUP(TRIM(MID(C45,FIND(" ",C45)+1,6)),IF(LEFT(C45,1)="A",cizi!$A$1:$M$4000,reg!$A$1:$M$4000),7,FALSE())=" MT"), " MT", IF(OR(VLOOKUP(TRIM(LEFT(C45,FIND(" ",C45)-1)),IF(LEFT(C45,1)="A",cizi!$A$1:$M$4000,reg!$A$1:$M$4000),7,FALSE())="",VLOOKUP(TRIM(MID(C45,FIND(" ",C45)+1,6)),IF(LEFT(C45,1)="A",cizi!$A$1:$M$4000,reg!$A$1:$M$4000),7,FALSE())=""), CONCATENATE(VLOOKUP(TRIM(LEFT(C45,FIND(" ",C45)-1)),IF(LEFT(C45,1)="A",cizi!$A$1:$M$4000,reg!$A$1:$M$4000),7,FALSE()), VLOOKUP(TRIM(MID(C45,FIND(" ",C45)+1,6)),IF(LEFT(C45,1)="A",cizi!$A$1:$M$4000,reg!$A$1:$M$4000),7,FALSE())), MIN(VALUE(VLOOKUP(TRIM(LEFT(C45,FIND(" ",C45)-1)),IF(LEFT(C45,1)="A",cizi!$A$1:$M$4000,reg!$A$1:$M$4000),7,FALSE())), VALUE(VLOOKUP(TRIM(MID(C45,FIND(" ",C45)+1,6)),IF(LEFT(C45,1)="A",cizi!$A$1:$M$4000,reg!$A$1:$M$4000),7,FALSE())))))), "9")</f>
        <v>9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 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14.15" hidden="false" customHeight="true" outlineLevel="0" collapsed="false">
      <c r="A46" s="33" t="n">
        <v>44</v>
      </c>
      <c r="B46" s="51"/>
      <c r="C46" s="52"/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 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 </v>
      </c>
      <c r="F46" s="54" t="str">
        <f aca="false">IF(LEN(C46)&gt;0, VLOOKUP(C46,IF(LEFT(C46,1)="A",cizi!$A$1:$M$4000,reg!$A$1:$M$4000),6,FALSE())," ")</f>
        <v> </v>
      </c>
      <c r="G46" s="54" t="str">
        <f aca="false">IF(LEN(C46)&gt;0, IF(ISERROR(FIND(" ",C46)), VLOOKUP(C46,IF(LEFT(C46,1)="A",cizi!$A$1:$M$4000,reg!$A$1:$M$4000),7,FALSE()),IF(OR(VLOOKUP(TRIM(LEFT(C46,FIND(" ",C46)-1)),IF(LEFT(C46,1)="A",cizi!$A$1:$M$4000,reg!$A$1:$M$4000),7,FALSE())=" MT",VLOOKUP(TRIM(MID(C46,FIND(" ",C46)+1,6)),IF(LEFT(C46,1)="A",cizi!$A$1:$M$4000,reg!$A$1:$M$4000),7,FALSE())=" MT"), " MT", IF(OR(VLOOKUP(TRIM(LEFT(C46,FIND(" ",C46)-1)),IF(LEFT(C46,1)="A",cizi!$A$1:$M$4000,reg!$A$1:$M$4000),7,FALSE())="",VLOOKUP(TRIM(MID(C46,FIND(" ",C46)+1,6)),IF(LEFT(C46,1)="A",cizi!$A$1:$M$4000,reg!$A$1:$M$4000),7,FALSE())=""), CONCATENATE(VLOOKUP(TRIM(LEFT(C46,FIND(" ",C46)-1)),IF(LEFT(C46,1)="A",cizi!$A$1:$M$4000,reg!$A$1:$M$4000),7,FALSE()), VLOOKUP(TRIM(MID(C46,FIND(" ",C46)+1,6)),IF(LEFT(C46,1)="A",cizi!$A$1:$M$4000,reg!$A$1:$M$4000),7,FALSE())), MIN(VALUE(VLOOKUP(TRIM(LEFT(C46,FIND(" ",C46)-1)),IF(LEFT(C46,1)="A",cizi!$A$1:$M$4000,reg!$A$1:$M$4000),7,FALSE())), VALUE(VLOOKUP(TRIM(MID(C46,FIND(" ",C46)+1,6)),IF(LEFT(C46,1)="A",cizi!$A$1:$M$4000,reg!$A$1:$M$4000),7,FALSE())))))), "9")</f>
        <v>9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 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14.15" hidden="false" customHeight="true" outlineLevel="0" collapsed="false">
      <c r="A47" s="33" t="n">
        <v>45</v>
      </c>
      <c r="B47" s="51"/>
      <c r="C47" s="52"/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 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 </v>
      </c>
      <c r="F47" s="54" t="str">
        <f aca="false">IF(LEN(C47)&gt;0, VLOOKUP(C47,IF(LEFT(C47,1)="A",cizi!$A$1:$M$4000,reg!$A$1:$M$4000),6,FALSE())," ")</f>
        <v> </v>
      </c>
      <c r="G47" s="54" t="str">
        <f aca="false">IF(LEN(C47)&gt;0, IF(ISERROR(FIND(" ",C47)), VLOOKUP(C47,IF(LEFT(C47,1)="A",cizi!$A$1:$M$4000,reg!$A$1:$M$4000),7,FALSE()),IF(OR(VLOOKUP(TRIM(LEFT(C47,FIND(" ",C47)-1)),IF(LEFT(C47,1)="A",cizi!$A$1:$M$4000,reg!$A$1:$M$4000),7,FALSE())=" MT",VLOOKUP(TRIM(MID(C47,FIND(" ",C47)+1,6)),IF(LEFT(C47,1)="A",cizi!$A$1:$M$4000,reg!$A$1:$M$4000),7,FALSE())=" MT"), " MT", IF(OR(VLOOKUP(TRIM(LEFT(C47,FIND(" ",C47)-1)),IF(LEFT(C47,1)="A",cizi!$A$1:$M$4000,reg!$A$1:$M$4000),7,FALSE())="",VLOOKUP(TRIM(MID(C47,FIND(" ",C47)+1,6)),IF(LEFT(C47,1)="A",cizi!$A$1:$M$4000,reg!$A$1:$M$4000),7,FALSE())=""), CONCATENATE(VLOOKUP(TRIM(LEFT(C47,FIND(" ",C47)-1)),IF(LEFT(C47,1)="A",cizi!$A$1:$M$4000,reg!$A$1:$M$4000),7,FALSE()), VLOOKUP(TRIM(MID(C47,FIND(" ",C47)+1,6)),IF(LEFT(C47,1)="A",cizi!$A$1:$M$4000,reg!$A$1:$M$4000),7,FALSE())), MIN(VALUE(VLOOKUP(TRIM(LEFT(C47,FIND(" ",C47)-1)),IF(LEFT(C47,1)="A",cizi!$A$1:$M$4000,reg!$A$1:$M$4000),7,FALSE())), VALUE(VLOOKUP(TRIM(MID(C47,FIND(" ",C47)+1,6)),IF(LEFT(C47,1)="A",cizi!$A$1:$M$4000,reg!$A$1:$M$4000),7,FALSE())))))), "9")</f>
        <v>9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 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14.15" hidden="false" customHeight="true" outlineLevel="0" collapsed="false">
      <c r="A48" s="33" t="n">
        <v>46</v>
      </c>
      <c r="B48" s="51"/>
      <c r="C48" s="52"/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 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 </v>
      </c>
      <c r="F48" s="54" t="str">
        <f aca="false">IF(LEN(C48)&gt;0, VLOOKUP(C48,IF(LEFT(C48,1)="A",cizi!$A$1:$M$4000,reg!$A$1:$M$4000),6,FALSE())," ")</f>
        <v> </v>
      </c>
      <c r="G48" s="54" t="str">
        <f aca="false">IF(LEN(C48)&gt;0, IF(ISERROR(FIND(" ",C48)), VLOOKUP(C48,IF(LEFT(C48,1)="A",cizi!$A$1:$M$4000,reg!$A$1:$M$4000),7,FALSE()),IF(OR(VLOOKUP(TRIM(LEFT(C48,FIND(" ",C48)-1)),IF(LEFT(C48,1)="A",cizi!$A$1:$M$4000,reg!$A$1:$M$4000),7,FALSE())=" MT",VLOOKUP(TRIM(MID(C48,FIND(" ",C48)+1,6)),IF(LEFT(C48,1)="A",cizi!$A$1:$M$4000,reg!$A$1:$M$4000),7,FALSE())=" MT"), " MT", IF(OR(VLOOKUP(TRIM(LEFT(C48,FIND(" ",C48)-1)),IF(LEFT(C48,1)="A",cizi!$A$1:$M$4000,reg!$A$1:$M$4000),7,FALSE())="",VLOOKUP(TRIM(MID(C48,FIND(" ",C48)+1,6)),IF(LEFT(C48,1)="A",cizi!$A$1:$M$4000,reg!$A$1:$M$4000),7,FALSE())=""), CONCATENATE(VLOOKUP(TRIM(LEFT(C48,FIND(" ",C48)-1)),IF(LEFT(C48,1)="A",cizi!$A$1:$M$4000,reg!$A$1:$M$4000),7,FALSE()), VLOOKUP(TRIM(MID(C48,FIND(" ",C48)+1,6)),IF(LEFT(C48,1)="A",cizi!$A$1:$M$4000,reg!$A$1:$M$4000),7,FALSE())), MIN(VALUE(VLOOKUP(TRIM(LEFT(C48,FIND(" ",C48)-1)),IF(LEFT(C48,1)="A",cizi!$A$1:$M$4000,reg!$A$1:$M$4000),7,FALSE())), VALUE(VLOOKUP(TRIM(MID(C48,FIND(" ",C48)+1,6)),IF(LEFT(C48,1)="A",cizi!$A$1:$M$4000,reg!$A$1:$M$4000),7,FALSE())))))), "9")</f>
        <v>9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 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14.15" hidden="false" customHeight="true" outlineLevel="0" collapsed="false">
      <c r="A49" s="33" t="n">
        <v>47</v>
      </c>
      <c r="B49" s="51"/>
      <c r="C49" s="40"/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 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 </v>
      </c>
      <c r="F49" s="54" t="str">
        <f aca="false">IF(LEN(C49)&gt;0, VLOOKUP(C49,IF(LEFT(C49,1)="A",cizi!$A$1:$M$4000,reg!$A$1:$M$4000),6,FALSE())," ")</f>
        <v> </v>
      </c>
      <c r="G49" s="54" t="str">
        <f aca="false">IF(LEN(C49)&gt;0, IF(ISERROR(FIND(" ",C49)), VLOOKUP(C49,IF(LEFT(C49,1)="A",cizi!$A$1:$M$4000,reg!$A$1:$M$4000),7,FALSE()),IF(OR(VLOOKUP(TRIM(LEFT(C49,FIND(" ",C49)-1)),IF(LEFT(C49,1)="A",cizi!$A$1:$M$4000,reg!$A$1:$M$4000),7,FALSE())=" MT",VLOOKUP(TRIM(MID(C49,FIND(" ",C49)+1,6)),IF(LEFT(C49,1)="A",cizi!$A$1:$M$4000,reg!$A$1:$M$4000),7,FALSE())=" MT"), " MT", IF(OR(VLOOKUP(TRIM(LEFT(C49,FIND(" ",C49)-1)),IF(LEFT(C49,1)="A",cizi!$A$1:$M$4000,reg!$A$1:$M$4000),7,FALSE())="",VLOOKUP(TRIM(MID(C49,FIND(" ",C49)+1,6)),IF(LEFT(C49,1)="A",cizi!$A$1:$M$4000,reg!$A$1:$M$4000),7,FALSE())=""), CONCATENATE(VLOOKUP(TRIM(LEFT(C49,FIND(" ",C49)-1)),IF(LEFT(C49,1)="A",cizi!$A$1:$M$4000,reg!$A$1:$M$4000),7,FALSE()), VLOOKUP(TRIM(MID(C49,FIND(" ",C49)+1,6)),IF(LEFT(C49,1)="A",cizi!$A$1:$M$4000,reg!$A$1:$M$4000),7,FALSE())), MIN(VALUE(VLOOKUP(TRIM(LEFT(C49,FIND(" ",C49)-1)),IF(LEFT(C49,1)="A",cizi!$A$1:$M$4000,reg!$A$1:$M$4000),7,FALSE())), VALUE(VLOOKUP(TRIM(MID(C49,FIND(" ",C49)+1,6)),IF(LEFT(C49,1)="A",cizi!$A$1:$M$4000,reg!$A$1:$M$4000),7,FALSE())))))), "9")</f>
        <v>9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 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14.15" hidden="false" customHeight="true" outlineLevel="0" collapsed="false">
      <c r="A50" s="33" t="n">
        <v>48</v>
      </c>
      <c r="B50" s="51"/>
      <c r="C50" s="40"/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 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 </v>
      </c>
      <c r="F50" s="54" t="str">
        <f aca="false">IF(LEN(C50)&gt;0, VLOOKUP(C50,IF(LEFT(C50,1)="A",cizi!$A$1:$M$4000,reg!$A$1:$M$4000),6,FALSE())," ")</f>
        <v> </v>
      </c>
      <c r="G50" s="54" t="str">
        <f aca="false">IF(LEN(C50)&gt;0, IF(ISERROR(FIND(" ",C50)), VLOOKUP(C50,IF(LEFT(C50,1)="A",cizi!$A$1:$M$4000,reg!$A$1:$M$4000),7,FALSE()),IF(OR(VLOOKUP(TRIM(LEFT(C50,FIND(" ",C50)-1)),IF(LEFT(C50,1)="A",cizi!$A$1:$M$4000,reg!$A$1:$M$4000),7,FALSE())=" MT",VLOOKUP(TRIM(MID(C50,FIND(" ",C50)+1,6)),IF(LEFT(C50,1)="A",cizi!$A$1:$M$4000,reg!$A$1:$M$4000),7,FALSE())=" MT"), " MT", IF(OR(VLOOKUP(TRIM(LEFT(C50,FIND(" ",C50)-1)),IF(LEFT(C50,1)="A",cizi!$A$1:$M$4000,reg!$A$1:$M$4000),7,FALSE())="",VLOOKUP(TRIM(MID(C50,FIND(" ",C50)+1,6)),IF(LEFT(C50,1)="A",cizi!$A$1:$M$4000,reg!$A$1:$M$4000),7,FALSE())=""), CONCATENATE(VLOOKUP(TRIM(LEFT(C50,FIND(" ",C50)-1)),IF(LEFT(C50,1)="A",cizi!$A$1:$M$4000,reg!$A$1:$M$4000),7,FALSE()), VLOOKUP(TRIM(MID(C50,FIND(" ",C50)+1,6)),IF(LEFT(C50,1)="A",cizi!$A$1:$M$4000,reg!$A$1:$M$4000),7,FALSE())), MIN(VALUE(VLOOKUP(TRIM(LEFT(C50,FIND(" ",C50)-1)),IF(LEFT(C50,1)="A",cizi!$A$1:$M$4000,reg!$A$1:$M$4000),7,FALSE())), VALUE(VLOOKUP(TRIM(MID(C50,FIND(" ",C50)+1,6)),IF(LEFT(C50,1)="A",cizi!$A$1:$M$4000,reg!$A$1:$M$4000),7,FALSE())))))), "9")</f>
        <v>9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 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14.15" hidden="false" customHeight="true" outlineLevel="0" collapsed="false">
      <c r="A51" s="33" t="n">
        <v>49</v>
      </c>
      <c r="B51" s="51"/>
      <c r="C51" s="40"/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 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 </v>
      </c>
      <c r="F51" s="54" t="str">
        <f aca="false">IF(LEN(C51)&gt;0, VLOOKUP(C51,IF(LEFT(C51,1)="A",cizi!$A$1:$M$4000,reg!$A$1:$M$4000),6,FALSE())," ")</f>
        <v> </v>
      </c>
      <c r="G51" s="54" t="str">
        <f aca="false">IF(LEN(C51)&gt;0, IF(ISERROR(FIND(" ",C51)), VLOOKUP(C51,IF(LEFT(C51,1)="A",cizi!$A$1:$M$4000,reg!$A$1:$M$4000),7,FALSE()),IF(OR(VLOOKUP(TRIM(LEFT(C51,FIND(" ",C51)-1)),IF(LEFT(C51,1)="A",cizi!$A$1:$M$4000,reg!$A$1:$M$4000),7,FALSE())=" MT",VLOOKUP(TRIM(MID(C51,FIND(" ",C51)+1,6)),IF(LEFT(C51,1)="A",cizi!$A$1:$M$4000,reg!$A$1:$M$4000),7,FALSE())=" MT"), " MT", IF(OR(VLOOKUP(TRIM(LEFT(C51,FIND(" ",C51)-1)),IF(LEFT(C51,1)="A",cizi!$A$1:$M$4000,reg!$A$1:$M$4000),7,FALSE())="",VLOOKUP(TRIM(MID(C51,FIND(" ",C51)+1,6)),IF(LEFT(C51,1)="A",cizi!$A$1:$M$4000,reg!$A$1:$M$4000),7,FALSE())=""), CONCATENATE(VLOOKUP(TRIM(LEFT(C51,FIND(" ",C51)-1)),IF(LEFT(C51,1)="A",cizi!$A$1:$M$4000,reg!$A$1:$M$4000),7,FALSE()), VLOOKUP(TRIM(MID(C51,FIND(" ",C51)+1,6)),IF(LEFT(C51,1)="A",cizi!$A$1:$M$4000,reg!$A$1:$M$4000),7,FALSE())), MIN(VALUE(VLOOKUP(TRIM(LEFT(C51,FIND(" ",C51)-1)),IF(LEFT(C51,1)="A",cizi!$A$1:$M$4000,reg!$A$1:$M$4000),7,FALSE())), VALUE(VLOOKUP(TRIM(MID(C51,FIND(" ",C51)+1,6)),IF(LEFT(C51,1)="A",cizi!$A$1:$M$4000,reg!$A$1:$M$4000),7,FALSE())))))), "9")</f>
        <v>9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 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14.15" hidden="false" customHeight="true" outlineLevel="0" collapsed="false">
      <c r="A52" s="33" t="n">
        <v>50</v>
      </c>
      <c r="B52" s="51"/>
      <c r="C52" s="40"/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 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 </v>
      </c>
      <c r="F52" s="54" t="str">
        <f aca="false">IF(LEN(C52)&gt;0, VLOOKUP(C52,IF(LEFT(C52,1)="A",cizi!$A$1:$M$4000,reg!$A$1:$M$4000),6,FALSE())," ")</f>
        <v> </v>
      </c>
      <c r="G52" s="54" t="str">
        <f aca="false">IF(LEN(C52)&gt;0, IF(ISERROR(FIND(" ",C52)), VLOOKUP(C52,IF(LEFT(C52,1)="A",cizi!$A$1:$M$4000,reg!$A$1:$M$4000),7,FALSE()),IF(OR(VLOOKUP(TRIM(LEFT(C52,FIND(" ",C52)-1)),IF(LEFT(C52,1)="A",cizi!$A$1:$M$4000,reg!$A$1:$M$4000),7,FALSE())=" MT",VLOOKUP(TRIM(MID(C52,FIND(" ",C52)+1,6)),IF(LEFT(C52,1)="A",cizi!$A$1:$M$4000,reg!$A$1:$M$4000),7,FALSE())=" MT"), " MT", IF(OR(VLOOKUP(TRIM(LEFT(C52,FIND(" ",C52)-1)),IF(LEFT(C52,1)="A",cizi!$A$1:$M$4000,reg!$A$1:$M$4000),7,FALSE())="",VLOOKUP(TRIM(MID(C52,FIND(" ",C52)+1,6)),IF(LEFT(C52,1)="A",cizi!$A$1:$M$4000,reg!$A$1:$M$4000),7,FALSE())=""), CONCATENATE(VLOOKUP(TRIM(LEFT(C52,FIND(" ",C52)-1)),IF(LEFT(C52,1)="A",cizi!$A$1:$M$4000,reg!$A$1:$M$4000),7,FALSE()), VLOOKUP(TRIM(MID(C52,FIND(" ",C52)+1,6)),IF(LEFT(C52,1)="A",cizi!$A$1:$M$4000,reg!$A$1:$M$4000),7,FALSE())), MIN(VALUE(VLOOKUP(TRIM(LEFT(C52,FIND(" ",C52)-1)),IF(LEFT(C52,1)="A",cizi!$A$1:$M$4000,reg!$A$1:$M$4000),7,FALSE())), VALUE(VLOOKUP(TRIM(MID(C52,FIND(" ",C52)+1,6)),IF(LEFT(C52,1)="A",cizi!$A$1:$M$4000,reg!$A$1:$M$4000),7,FALSE())))))), "9")</f>
        <v>9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 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14.15" hidden="false" customHeight="true" outlineLevel="0" collapsed="false">
      <c r="A53" s="33" t="n">
        <v>51</v>
      </c>
      <c r="B53" s="51"/>
      <c r="C53" s="40"/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 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 </v>
      </c>
      <c r="F53" s="54" t="str">
        <f aca="false">IF(LEN(C53)&gt;0, VLOOKUP(C53,IF(LEFT(C53,1)="A",cizi!$A$1:$M$4000,reg!$A$1:$M$4000),6,FALSE())," ")</f>
        <v> </v>
      </c>
      <c r="G53" s="54" t="str">
        <f aca="false">IF(LEN(C53)&gt;0, IF(ISERROR(FIND(" ",C53)), VLOOKUP(C53,IF(LEFT(C53,1)="A",cizi!$A$1:$M$4000,reg!$A$1:$M$4000),7,FALSE()),IF(OR(VLOOKUP(TRIM(LEFT(C53,FIND(" ",C53)-1)),IF(LEFT(C53,1)="A",cizi!$A$1:$M$4000,reg!$A$1:$M$4000),7,FALSE())=" MT",VLOOKUP(TRIM(MID(C53,FIND(" ",C53)+1,6)),IF(LEFT(C53,1)="A",cizi!$A$1:$M$4000,reg!$A$1:$M$4000),7,FALSE())=" MT"), " MT", IF(OR(VLOOKUP(TRIM(LEFT(C53,FIND(" ",C53)-1)),IF(LEFT(C53,1)="A",cizi!$A$1:$M$4000,reg!$A$1:$M$4000),7,FALSE())="",VLOOKUP(TRIM(MID(C53,FIND(" ",C53)+1,6)),IF(LEFT(C53,1)="A",cizi!$A$1:$M$4000,reg!$A$1:$M$4000),7,FALSE())=""), CONCATENATE(VLOOKUP(TRIM(LEFT(C53,FIND(" ",C53)-1)),IF(LEFT(C53,1)="A",cizi!$A$1:$M$4000,reg!$A$1:$M$4000),7,FALSE()), VLOOKUP(TRIM(MID(C53,FIND(" ",C53)+1,6)),IF(LEFT(C53,1)="A",cizi!$A$1:$M$4000,reg!$A$1:$M$4000),7,FALSE())), MIN(VALUE(VLOOKUP(TRIM(LEFT(C53,FIND(" ",C53)-1)),IF(LEFT(C53,1)="A",cizi!$A$1:$M$4000,reg!$A$1:$M$4000),7,FALSE())), VALUE(VLOOKUP(TRIM(MID(C53,FIND(" ",C53)+1,6)),IF(LEFT(C53,1)="A",cizi!$A$1:$M$4000,reg!$A$1:$M$4000),7,FALSE())))))), "9")</f>
        <v>9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 </v>
      </c>
      <c r="I53" s="40"/>
      <c r="J53" s="40"/>
      <c r="K53" s="40"/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14.15" hidden="false" customHeight="true" outlineLevel="0" collapsed="false">
      <c r="A54" s="33" t="n">
        <v>52</v>
      </c>
      <c r="B54" s="51"/>
      <c r="C54" s="40"/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 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 </v>
      </c>
      <c r="F54" s="54" t="str">
        <f aca="false">IF(LEN(C54)&gt;0, VLOOKUP(C54,IF(LEFT(C54,1)="A",cizi!$A$1:$M$4000,reg!$A$1:$M$4000),6,FALSE())," ")</f>
        <v> </v>
      </c>
      <c r="G54" s="54" t="str">
        <f aca="false">IF(LEN(C54)&gt;0, IF(ISERROR(FIND(" ",C54)), VLOOKUP(C54,IF(LEFT(C54,1)="A",cizi!$A$1:$M$4000,reg!$A$1:$M$4000),7,FALSE()),IF(OR(VLOOKUP(TRIM(LEFT(C54,FIND(" ",C54)-1)),IF(LEFT(C54,1)="A",cizi!$A$1:$M$4000,reg!$A$1:$M$4000),7,FALSE())=" MT",VLOOKUP(TRIM(MID(C54,FIND(" ",C54)+1,6)),IF(LEFT(C54,1)="A",cizi!$A$1:$M$4000,reg!$A$1:$M$4000),7,FALSE())=" MT"), " MT", IF(OR(VLOOKUP(TRIM(LEFT(C54,FIND(" ",C54)-1)),IF(LEFT(C54,1)="A",cizi!$A$1:$M$4000,reg!$A$1:$M$4000),7,FALSE())="",VLOOKUP(TRIM(MID(C54,FIND(" ",C54)+1,6)),IF(LEFT(C54,1)="A",cizi!$A$1:$M$4000,reg!$A$1:$M$4000),7,FALSE())=""), CONCATENATE(VLOOKUP(TRIM(LEFT(C54,FIND(" ",C54)-1)),IF(LEFT(C54,1)="A",cizi!$A$1:$M$4000,reg!$A$1:$M$4000),7,FALSE()), VLOOKUP(TRIM(MID(C54,FIND(" ",C54)+1,6)),IF(LEFT(C54,1)="A",cizi!$A$1:$M$4000,reg!$A$1:$M$4000),7,FALSE())), MIN(VALUE(VLOOKUP(TRIM(LEFT(C54,FIND(" ",C54)-1)),IF(LEFT(C54,1)="A",cizi!$A$1:$M$4000,reg!$A$1:$M$4000),7,FALSE())), VALUE(VLOOKUP(TRIM(MID(C54,FIND(" ",C54)+1,6)),IF(LEFT(C54,1)="A",cizi!$A$1:$M$4000,reg!$A$1:$M$4000),7,FALSE())))))), "9")</f>
        <v>9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 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14.15" hidden="false" customHeight="true" outlineLevel="0" collapsed="false">
      <c r="A55" s="33" t="n">
        <v>53</v>
      </c>
      <c r="B55" s="51"/>
      <c r="C55" s="40"/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 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 </v>
      </c>
      <c r="F55" s="54" t="str">
        <f aca="false">IF(LEN(C55)&gt;0, VLOOKUP(C55,IF(LEFT(C55,1)="A",cizi!$A$1:$M$4000,reg!$A$1:$M$4000),6,FALSE())," ")</f>
        <v> </v>
      </c>
      <c r="G55" s="54" t="str">
        <f aca="false">IF(LEN(C55)&gt;0, IF(ISERROR(FIND(" ",C55)), VLOOKUP(C55,IF(LEFT(C55,1)="A",cizi!$A$1:$M$4000,reg!$A$1:$M$4000),7,FALSE()),IF(OR(VLOOKUP(TRIM(LEFT(C55,FIND(" ",C55)-1)),IF(LEFT(C55,1)="A",cizi!$A$1:$M$4000,reg!$A$1:$M$4000),7,FALSE())=" MT",VLOOKUP(TRIM(MID(C55,FIND(" ",C55)+1,6)),IF(LEFT(C55,1)="A",cizi!$A$1:$M$4000,reg!$A$1:$M$4000),7,FALSE())=" MT"), " MT", IF(OR(VLOOKUP(TRIM(LEFT(C55,FIND(" ",C55)-1)),IF(LEFT(C55,1)="A",cizi!$A$1:$M$4000,reg!$A$1:$M$4000),7,FALSE())="",VLOOKUP(TRIM(MID(C55,FIND(" ",C55)+1,6)),IF(LEFT(C55,1)="A",cizi!$A$1:$M$4000,reg!$A$1:$M$4000),7,FALSE())=""), CONCATENATE(VLOOKUP(TRIM(LEFT(C55,FIND(" ",C55)-1)),IF(LEFT(C55,1)="A",cizi!$A$1:$M$4000,reg!$A$1:$M$4000),7,FALSE()), VLOOKUP(TRIM(MID(C55,FIND(" ",C55)+1,6)),IF(LEFT(C55,1)="A",cizi!$A$1:$M$4000,reg!$A$1:$M$4000),7,FALSE())), MIN(VALUE(VLOOKUP(TRIM(LEFT(C55,FIND(" ",C55)-1)),IF(LEFT(C55,1)="A",cizi!$A$1:$M$4000,reg!$A$1:$M$4000),7,FALSE())), VALUE(VLOOKUP(TRIM(MID(C55,FIND(" ",C55)+1,6)),IF(LEFT(C55,1)="A",cizi!$A$1:$M$4000,reg!$A$1:$M$4000),7,FALSE())))))), "9")</f>
        <v>9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 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14.15" hidden="false" customHeight="true" outlineLevel="0" collapsed="false">
      <c r="A56" s="33" t="n">
        <v>54</v>
      </c>
      <c r="B56" s="51"/>
      <c r="C56" s="40"/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 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 </v>
      </c>
      <c r="F56" s="54" t="str">
        <f aca="false">IF(LEN(C56)&gt;0, VLOOKUP(C56,IF(LEFT(C56,1)="A",cizi!$A$1:$M$4000,reg!$A$1:$M$4000),6,FALSE())," ")</f>
        <v> </v>
      </c>
      <c r="G56" s="54" t="str">
        <f aca="false">IF(LEN(C56)&gt;0, IF(ISERROR(FIND(" ",C56)), VLOOKUP(C56,IF(LEFT(C56,1)="A",cizi!$A$1:$M$4000,reg!$A$1:$M$4000),7,FALSE()),IF(OR(VLOOKUP(TRIM(LEFT(C56,FIND(" ",C56)-1)),IF(LEFT(C56,1)="A",cizi!$A$1:$M$4000,reg!$A$1:$M$4000),7,FALSE())=" MT",VLOOKUP(TRIM(MID(C56,FIND(" ",C56)+1,6)),IF(LEFT(C56,1)="A",cizi!$A$1:$M$4000,reg!$A$1:$M$4000),7,FALSE())=" MT"), " MT", IF(OR(VLOOKUP(TRIM(LEFT(C56,FIND(" ",C56)-1)),IF(LEFT(C56,1)="A",cizi!$A$1:$M$4000,reg!$A$1:$M$4000),7,FALSE())="",VLOOKUP(TRIM(MID(C56,FIND(" ",C56)+1,6)),IF(LEFT(C56,1)="A",cizi!$A$1:$M$4000,reg!$A$1:$M$4000),7,FALSE())=""), CONCATENATE(VLOOKUP(TRIM(LEFT(C56,FIND(" ",C56)-1)),IF(LEFT(C56,1)="A",cizi!$A$1:$M$4000,reg!$A$1:$M$4000),7,FALSE()), VLOOKUP(TRIM(MID(C56,FIND(" ",C56)+1,6)),IF(LEFT(C56,1)="A",cizi!$A$1:$M$4000,reg!$A$1:$M$4000),7,FALSE())), MIN(VALUE(VLOOKUP(TRIM(LEFT(C56,FIND(" ",C56)-1)),IF(LEFT(C56,1)="A",cizi!$A$1:$M$4000,reg!$A$1:$M$4000),7,FALSE())), VALUE(VLOOKUP(TRIM(MID(C56,FIND(" ",C56)+1,6)),IF(LEFT(C56,1)="A",cizi!$A$1:$M$4000,reg!$A$1:$M$4000),7,FALSE())))))), "9")</f>
        <v>9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 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14.15" hidden="false" customHeight="true" outlineLevel="0" collapsed="false">
      <c r="A57" s="33" t="n">
        <v>55</v>
      </c>
      <c r="B57" s="51"/>
      <c r="C57" s="40"/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 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 </v>
      </c>
      <c r="F57" s="54" t="str">
        <f aca="false">IF(LEN(C57)&gt;0, VLOOKUP(C57,IF(LEFT(C57,1)="A",cizi!$A$1:$M$4000,reg!$A$1:$M$4000),6,FALSE())," ")</f>
        <v> </v>
      </c>
      <c r="G57" s="54" t="str">
        <f aca="false">IF(LEN(C57)&gt;0, IF(ISERROR(FIND(" ",C57)), VLOOKUP(C57,IF(LEFT(C57,1)="A",cizi!$A$1:$M$4000,reg!$A$1:$M$4000),7,FALSE()),IF(OR(VLOOKUP(TRIM(LEFT(C57,FIND(" ",C57)-1)),IF(LEFT(C57,1)="A",cizi!$A$1:$M$4000,reg!$A$1:$M$4000),7,FALSE())=" MT",VLOOKUP(TRIM(MID(C57,FIND(" ",C57)+1,6)),IF(LEFT(C57,1)="A",cizi!$A$1:$M$4000,reg!$A$1:$M$4000),7,FALSE())=" MT"), " MT", IF(OR(VLOOKUP(TRIM(LEFT(C57,FIND(" ",C57)-1)),IF(LEFT(C57,1)="A",cizi!$A$1:$M$4000,reg!$A$1:$M$4000),7,FALSE())="",VLOOKUP(TRIM(MID(C57,FIND(" ",C57)+1,6)),IF(LEFT(C57,1)="A",cizi!$A$1:$M$4000,reg!$A$1:$M$4000),7,FALSE())=""), CONCATENATE(VLOOKUP(TRIM(LEFT(C57,FIND(" ",C57)-1)),IF(LEFT(C57,1)="A",cizi!$A$1:$M$4000,reg!$A$1:$M$4000),7,FALSE()), VLOOKUP(TRIM(MID(C57,FIND(" ",C57)+1,6)),IF(LEFT(C57,1)="A",cizi!$A$1:$M$4000,reg!$A$1:$M$4000),7,FALSE())), MIN(VALUE(VLOOKUP(TRIM(LEFT(C57,FIND(" ",C57)-1)),IF(LEFT(C57,1)="A",cizi!$A$1:$M$4000,reg!$A$1:$M$4000),7,FALSE())), VALUE(VLOOKUP(TRIM(MID(C57,FIND(" ",C57)+1,6)),IF(LEFT(C57,1)="A",cizi!$A$1:$M$4000,reg!$A$1:$M$4000),7,FALSE())))))), "9")</f>
        <v>9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 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14.15" hidden="false" customHeight="true" outlineLevel="0" collapsed="false">
      <c r="A58" s="33" t="n">
        <v>56</v>
      </c>
      <c r="B58" s="51"/>
      <c r="C58" s="40"/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 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 </v>
      </c>
      <c r="F58" s="54" t="str">
        <f aca="false">IF(LEN(C58)&gt;0, VLOOKUP(C58,IF(LEFT(C58,1)="A",cizi!$A$1:$M$4000,reg!$A$1:$M$4000),6,FALSE())," ")</f>
        <v> </v>
      </c>
      <c r="G58" s="54" t="str">
        <f aca="false">IF(LEN(C58)&gt;0, IF(ISERROR(FIND(" ",C58)), VLOOKUP(C58,IF(LEFT(C58,1)="A",cizi!$A$1:$M$4000,reg!$A$1:$M$4000),7,FALSE()),IF(OR(VLOOKUP(TRIM(LEFT(C58,FIND(" ",C58)-1)),IF(LEFT(C58,1)="A",cizi!$A$1:$M$4000,reg!$A$1:$M$4000),7,FALSE())=" MT",VLOOKUP(TRIM(MID(C58,FIND(" ",C58)+1,6)),IF(LEFT(C58,1)="A",cizi!$A$1:$M$4000,reg!$A$1:$M$4000),7,FALSE())=" MT"), " MT", IF(OR(VLOOKUP(TRIM(LEFT(C58,FIND(" ",C58)-1)),IF(LEFT(C58,1)="A",cizi!$A$1:$M$4000,reg!$A$1:$M$4000),7,FALSE())="",VLOOKUP(TRIM(MID(C58,FIND(" ",C58)+1,6)),IF(LEFT(C58,1)="A",cizi!$A$1:$M$4000,reg!$A$1:$M$4000),7,FALSE())=""), CONCATENATE(VLOOKUP(TRIM(LEFT(C58,FIND(" ",C58)-1)),IF(LEFT(C58,1)="A",cizi!$A$1:$M$4000,reg!$A$1:$M$4000),7,FALSE()), VLOOKUP(TRIM(MID(C58,FIND(" ",C58)+1,6)),IF(LEFT(C58,1)="A",cizi!$A$1:$M$4000,reg!$A$1:$M$4000),7,FALSE())), MIN(VALUE(VLOOKUP(TRIM(LEFT(C58,FIND(" ",C58)-1)),IF(LEFT(C58,1)="A",cizi!$A$1:$M$4000,reg!$A$1:$M$4000),7,FALSE())), VALUE(VLOOKUP(TRIM(MID(C58,FIND(" ",C58)+1,6)),IF(LEFT(C58,1)="A",cizi!$A$1:$M$4000,reg!$A$1:$M$4000),7,FALSE())))))), "9")</f>
        <v>9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 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14.15" hidden="false" customHeight="true" outlineLevel="0" collapsed="false">
      <c r="A59" s="33" t="n">
        <v>57</v>
      </c>
      <c r="B59" s="51"/>
      <c r="C59" s="40"/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 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 </v>
      </c>
      <c r="F59" s="54" t="str">
        <f aca="false">IF(LEN(C59)&gt;0, VLOOKUP(C59,IF(LEFT(C59,1)="A",cizi!$A$1:$M$4000,reg!$A$1:$M$4000),6,FALSE())," ")</f>
        <v> </v>
      </c>
      <c r="G59" s="54" t="str">
        <f aca="false">IF(LEN(C59)&gt;0, IF(ISERROR(FIND(" ",C59)), VLOOKUP(C59,IF(LEFT(C59,1)="A",cizi!$A$1:$M$4000,reg!$A$1:$M$4000),7,FALSE()),IF(OR(VLOOKUP(TRIM(LEFT(C59,FIND(" ",C59)-1)),IF(LEFT(C59,1)="A",cizi!$A$1:$M$4000,reg!$A$1:$M$4000),7,FALSE())=" MT",VLOOKUP(TRIM(MID(C59,FIND(" ",C59)+1,6)),IF(LEFT(C59,1)="A",cizi!$A$1:$M$4000,reg!$A$1:$M$4000),7,FALSE())=" MT"), " MT", IF(OR(VLOOKUP(TRIM(LEFT(C59,FIND(" ",C59)-1)),IF(LEFT(C59,1)="A",cizi!$A$1:$M$4000,reg!$A$1:$M$4000),7,FALSE())="",VLOOKUP(TRIM(MID(C59,FIND(" ",C59)+1,6)),IF(LEFT(C59,1)="A",cizi!$A$1:$M$4000,reg!$A$1:$M$4000),7,FALSE())=""), CONCATENATE(VLOOKUP(TRIM(LEFT(C59,FIND(" ",C59)-1)),IF(LEFT(C59,1)="A",cizi!$A$1:$M$4000,reg!$A$1:$M$4000),7,FALSE()), VLOOKUP(TRIM(MID(C59,FIND(" ",C59)+1,6)),IF(LEFT(C59,1)="A",cizi!$A$1:$M$4000,reg!$A$1:$M$4000),7,FALSE())), MIN(VALUE(VLOOKUP(TRIM(LEFT(C59,FIND(" ",C59)-1)),IF(LEFT(C59,1)="A",cizi!$A$1:$M$4000,reg!$A$1:$M$4000),7,FALSE())), VALUE(VLOOKUP(TRIM(MID(C59,FIND(" ",C59)+1,6)),IF(LEFT(C59,1)="A",cizi!$A$1:$M$4000,reg!$A$1:$M$4000),7,FALSE())))))), "9")</f>
        <v>9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 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14.15" hidden="false" customHeight="true" outlineLevel="0" collapsed="false">
      <c r="A60" s="33" t="n">
        <v>58</v>
      </c>
      <c r="B60" s="51"/>
      <c r="C60" s="40"/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 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 </v>
      </c>
      <c r="F60" s="54" t="str">
        <f aca="false">IF(LEN(C60)&gt;0, VLOOKUP(C60,IF(LEFT(C60,1)="A",cizi!$A$1:$M$4000,reg!$A$1:$M$4000),6,FALSE())," ")</f>
        <v> </v>
      </c>
      <c r="G60" s="54" t="str">
        <f aca="false">IF(LEN(C60)&gt;0, IF(ISERROR(FIND(" ",C60)), VLOOKUP(C60,IF(LEFT(C60,1)="A",cizi!$A$1:$M$4000,reg!$A$1:$M$4000),7,FALSE()),IF(OR(VLOOKUP(TRIM(LEFT(C60,FIND(" ",C60)-1)),IF(LEFT(C60,1)="A",cizi!$A$1:$M$4000,reg!$A$1:$M$4000),7,FALSE())=" MT",VLOOKUP(TRIM(MID(C60,FIND(" ",C60)+1,6)),IF(LEFT(C60,1)="A",cizi!$A$1:$M$4000,reg!$A$1:$M$4000),7,FALSE())=" MT"), " MT", IF(OR(VLOOKUP(TRIM(LEFT(C60,FIND(" ",C60)-1)),IF(LEFT(C60,1)="A",cizi!$A$1:$M$4000,reg!$A$1:$M$4000),7,FALSE())="",VLOOKUP(TRIM(MID(C60,FIND(" ",C60)+1,6)),IF(LEFT(C60,1)="A",cizi!$A$1:$M$4000,reg!$A$1:$M$4000),7,FALSE())=""), CONCATENATE(VLOOKUP(TRIM(LEFT(C60,FIND(" ",C60)-1)),IF(LEFT(C60,1)="A",cizi!$A$1:$M$4000,reg!$A$1:$M$4000),7,FALSE()), VLOOKUP(TRIM(MID(C60,FIND(" ",C60)+1,6)),IF(LEFT(C60,1)="A",cizi!$A$1:$M$4000,reg!$A$1:$M$4000),7,FALSE())), MIN(VALUE(VLOOKUP(TRIM(LEFT(C60,FIND(" ",C60)-1)),IF(LEFT(C60,1)="A",cizi!$A$1:$M$4000,reg!$A$1:$M$4000),7,FALSE())), VALUE(VLOOKUP(TRIM(MID(C60,FIND(" ",C60)+1,6)),IF(LEFT(C60,1)="A",cizi!$A$1:$M$4000,reg!$A$1:$M$4000),7,FALSE())))))), "9")</f>
        <v>9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 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14.15" hidden="false" customHeight="true" outlineLevel="0" collapsed="false">
      <c r="A61" s="33" t="n">
        <v>59</v>
      </c>
      <c r="B61" s="51"/>
      <c r="C61" s="40"/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 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 </v>
      </c>
      <c r="F61" s="54" t="str">
        <f aca="false">IF(LEN(C61)&gt;0, VLOOKUP(C61,IF(LEFT(C61,1)="A",cizi!$A$1:$M$4000,reg!$A$1:$M$4000),6,FALSE())," ")</f>
        <v> </v>
      </c>
      <c r="G61" s="54" t="str">
        <f aca="false">IF(LEN(C61)&gt;0, IF(ISERROR(FIND(" ",C61)), VLOOKUP(C61,IF(LEFT(C61,1)="A",cizi!$A$1:$M$4000,reg!$A$1:$M$4000),7,FALSE()),IF(OR(VLOOKUP(TRIM(LEFT(C61,FIND(" ",C61)-1)),IF(LEFT(C61,1)="A",cizi!$A$1:$M$4000,reg!$A$1:$M$4000),7,FALSE())=" MT",VLOOKUP(TRIM(MID(C61,FIND(" ",C61)+1,6)),IF(LEFT(C61,1)="A",cizi!$A$1:$M$4000,reg!$A$1:$M$4000),7,FALSE())=" MT"), " MT", IF(OR(VLOOKUP(TRIM(LEFT(C61,FIND(" ",C61)-1)),IF(LEFT(C61,1)="A",cizi!$A$1:$M$4000,reg!$A$1:$M$4000),7,FALSE())="",VLOOKUP(TRIM(MID(C61,FIND(" ",C61)+1,6)),IF(LEFT(C61,1)="A",cizi!$A$1:$M$4000,reg!$A$1:$M$4000),7,FALSE())=""), CONCATENATE(VLOOKUP(TRIM(LEFT(C61,FIND(" ",C61)-1)),IF(LEFT(C61,1)="A",cizi!$A$1:$M$4000,reg!$A$1:$M$4000),7,FALSE()), VLOOKUP(TRIM(MID(C61,FIND(" ",C61)+1,6)),IF(LEFT(C61,1)="A",cizi!$A$1:$M$4000,reg!$A$1:$M$4000),7,FALSE())), MIN(VALUE(VLOOKUP(TRIM(LEFT(C61,FIND(" ",C61)-1)),IF(LEFT(C61,1)="A",cizi!$A$1:$M$4000,reg!$A$1:$M$4000),7,FALSE())), VALUE(VLOOKUP(TRIM(MID(C61,FIND(" ",C61)+1,6)),IF(LEFT(C61,1)="A",cizi!$A$1:$M$4000,reg!$A$1:$M$4000),7,FALSE())))))), "9")</f>
        <v>9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 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14.15" hidden="false" customHeight="true" outlineLevel="0" collapsed="false">
      <c r="A62" s="33" t="n">
        <v>60</v>
      </c>
      <c r="B62" s="51"/>
      <c r="C62" s="40"/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 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 </v>
      </c>
      <c r="F62" s="54" t="str">
        <f aca="false">IF(LEN(C62)&gt;0, VLOOKUP(C62,IF(LEFT(C62,1)="A",cizi!$A$1:$M$4000,reg!$A$1:$M$4000),6,FALSE())," ")</f>
        <v> </v>
      </c>
      <c r="G62" s="54" t="str">
        <f aca="false">IF(LEN(C62)&gt;0, IF(ISERROR(FIND(" ",C62)), VLOOKUP(C62,IF(LEFT(C62,1)="A",cizi!$A$1:$M$4000,reg!$A$1:$M$4000),7,FALSE()),IF(OR(VLOOKUP(TRIM(LEFT(C62,FIND(" ",C62)-1)),IF(LEFT(C62,1)="A",cizi!$A$1:$M$4000,reg!$A$1:$M$4000),7,FALSE())=" MT",VLOOKUP(TRIM(MID(C62,FIND(" ",C62)+1,6)),IF(LEFT(C62,1)="A",cizi!$A$1:$M$4000,reg!$A$1:$M$4000),7,FALSE())=" MT"), " MT", IF(OR(VLOOKUP(TRIM(LEFT(C62,FIND(" ",C62)-1)),IF(LEFT(C62,1)="A",cizi!$A$1:$M$4000,reg!$A$1:$M$4000),7,FALSE())="",VLOOKUP(TRIM(MID(C62,FIND(" ",C62)+1,6)),IF(LEFT(C62,1)="A",cizi!$A$1:$M$4000,reg!$A$1:$M$4000),7,FALSE())=""), CONCATENATE(VLOOKUP(TRIM(LEFT(C62,FIND(" ",C62)-1)),IF(LEFT(C62,1)="A",cizi!$A$1:$M$4000,reg!$A$1:$M$4000),7,FALSE()), VLOOKUP(TRIM(MID(C62,FIND(" ",C62)+1,6)),IF(LEFT(C62,1)="A",cizi!$A$1:$M$4000,reg!$A$1:$M$4000),7,FALSE())), MIN(VALUE(VLOOKUP(TRIM(LEFT(C62,FIND(" ",C62)-1)),IF(LEFT(C62,1)="A",cizi!$A$1:$M$4000,reg!$A$1:$M$4000),7,FALSE())), VALUE(VLOOKUP(TRIM(MID(C62,FIND(" ",C62)+1,6)),IF(LEFT(C62,1)="A",cizi!$A$1:$M$4000,reg!$A$1:$M$4000),7,FALSE())))))), "9")</f>
        <v>9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 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14.15" hidden="false" customHeight="true" outlineLevel="0" collapsed="false">
      <c r="A63" s="33" t="n">
        <v>61</v>
      </c>
      <c r="B63" s="51"/>
      <c r="C63" s="40"/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 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 </v>
      </c>
      <c r="F63" s="54" t="str">
        <f aca="false">IF(LEN(C63)&gt;0, VLOOKUP(C63,IF(LEFT(C63,1)="A",cizi!$A$1:$M$4000,reg!$A$1:$M$4000),6,FALSE())," ")</f>
        <v> </v>
      </c>
      <c r="G63" s="54" t="str">
        <f aca="false">IF(LEN(C63)&gt;0, IF(ISERROR(FIND(" ",C63)), VLOOKUP(C63,IF(LEFT(C63,1)="A",cizi!$A$1:$M$4000,reg!$A$1:$M$4000),7,FALSE()),IF(OR(VLOOKUP(TRIM(LEFT(C63,FIND(" ",C63)-1)),IF(LEFT(C63,1)="A",cizi!$A$1:$M$4000,reg!$A$1:$M$4000),7,FALSE())=" MT",VLOOKUP(TRIM(MID(C63,FIND(" ",C63)+1,6)),IF(LEFT(C63,1)="A",cizi!$A$1:$M$4000,reg!$A$1:$M$4000),7,FALSE())=" MT"), " MT", IF(OR(VLOOKUP(TRIM(LEFT(C63,FIND(" ",C63)-1)),IF(LEFT(C63,1)="A",cizi!$A$1:$M$4000,reg!$A$1:$M$4000),7,FALSE())="",VLOOKUP(TRIM(MID(C63,FIND(" ",C63)+1,6)),IF(LEFT(C63,1)="A",cizi!$A$1:$M$4000,reg!$A$1:$M$4000),7,FALSE())=""), CONCATENATE(VLOOKUP(TRIM(LEFT(C63,FIND(" ",C63)-1)),IF(LEFT(C63,1)="A",cizi!$A$1:$M$4000,reg!$A$1:$M$4000),7,FALSE()), VLOOKUP(TRIM(MID(C63,FIND(" ",C63)+1,6)),IF(LEFT(C63,1)="A",cizi!$A$1:$M$4000,reg!$A$1:$M$4000),7,FALSE())), MIN(VALUE(VLOOKUP(TRIM(LEFT(C63,FIND(" ",C63)-1)),IF(LEFT(C63,1)="A",cizi!$A$1:$M$4000,reg!$A$1:$M$4000),7,FALSE())), VALUE(VLOOKUP(TRIM(MID(C63,FIND(" ",C63)+1,6)),IF(LEFT(C63,1)="A",cizi!$A$1:$M$4000,reg!$A$1:$M$4000),7,FALSE())))))), "9")</f>
        <v>9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 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14.15" hidden="false" customHeight="true" outlineLevel="0" collapsed="false">
      <c r="A64" s="33" t="n">
        <v>62</v>
      </c>
      <c r="B64" s="51"/>
      <c r="C64" s="40"/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 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 </v>
      </c>
      <c r="F64" s="54" t="str">
        <f aca="false">IF(LEN(C64)&gt;0, VLOOKUP(C64,IF(LEFT(C64,1)="A",cizi!$A$1:$M$4000,reg!$A$1:$M$4000),6,FALSE())," ")</f>
        <v> </v>
      </c>
      <c r="G64" s="54" t="str">
        <f aca="false">IF(LEN(C64)&gt;0, IF(ISERROR(FIND(" ",C64)), VLOOKUP(C64,IF(LEFT(C64,1)="A",cizi!$A$1:$M$4000,reg!$A$1:$M$4000),7,FALSE()),IF(OR(VLOOKUP(TRIM(LEFT(C64,FIND(" ",C64)-1)),IF(LEFT(C64,1)="A",cizi!$A$1:$M$4000,reg!$A$1:$M$4000),7,FALSE())=" MT",VLOOKUP(TRIM(MID(C64,FIND(" ",C64)+1,6)),IF(LEFT(C64,1)="A",cizi!$A$1:$M$4000,reg!$A$1:$M$4000),7,FALSE())=" MT"), " MT", IF(OR(VLOOKUP(TRIM(LEFT(C64,FIND(" ",C64)-1)),IF(LEFT(C64,1)="A",cizi!$A$1:$M$4000,reg!$A$1:$M$4000),7,FALSE())="",VLOOKUP(TRIM(MID(C64,FIND(" ",C64)+1,6)),IF(LEFT(C64,1)="A",cizi!$A$1:$M$4000,reg!$A$1:$M$4000),7,FALSE())=""), CONCATENATE(VLOOKUP(TRIM(LEFT(C64,FIND(" ",C64)-1)),IF(LEFT(C64,1)="A",cizi!$A$1:$M$4000,reg!$A$1:$M$4000),7,FALSE()), VLOOKUP(TRIM(MID(C64,FIND(" ",C64)+1,6)),IF(LEFT(C64,1)="A",cizi!$A$1:$M$4000,reg!$A$1:$M$4000),7,FALSE())), MIN(VALUE(VLOOKUP(TRIM(LEFT(C64,FIND(" ",C64)-1)),IF(LEFT(C64,1)="A",cizi!$A$1:$M$4000,reg!$A$1:$M$4000),7,FALSE())), VALUE(VLOOKUP(TRIM(MID(C64,FIND(" ",C64)+1,6)),IF(LEFT(C64,1)="A",cizi!$A$1:$M$4000,reg!$A$1:$M$4000),7,FALSE())))))), "9")</f>
        <v>9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 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14.15" hidden="false" customHeight="true" outlineLevel="0" collapsed="false">
      <c r="A65" s="33" t="n">
        <v>63</v>
      </c>
      <c r="B65" s="51"/>
      <c r="C65" s="40"/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 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 </v>
      </c>
      <c r="F65" s="54" t="str">
        <f aca="false">IF(LEN(C65)&gt;0, VLOOKUP(C65,IF(LEFT(C65,1)="A",cizi!$A$1:$M$4000,reg!$A$1:$M$4000),6,FALSE())," ")</f>
        <v> </v>
      </c>
      <c r="G65" s="54" t="str">
        <f aca="false">IF(LEN(C65)&gt;0, IF(ISERROR(FIND(" ",C65)), VLOOKUP(C65,IF(LEFT(C65,1)="A",cizi!$A$1:$M$4000,reg!$A$1:$M$4000),7,FALSE()),IF(OR(VLOOKUP(TRIM(LEFT(C65,FIND(" ",C65)-1)),IF(LEFT(C65,1)="A",cizi!$A$1:$M$4000,reg!$A$1:$M$4000),7,FALSE())=" MT",VLOOKUP(TRIM(MID(C65,FIND(" ",C65)+1,6)),IF(LEFT(C65,1)="A",cizi!$A$1:$M$4000,reg!$A$1:$M$4000),7,FALSE())=" MT"), " MT", IF(OR(VLOOKUP(TRIM(LEFT(C65,FIND(" ",C65)-1)),IF(LEFT(C65,1)="A",cizi!$A$1:$M$4000,reg!$A$1:$M$4000),7,FALSE())="",VLOOKUP(TRIM(MID(C65,FIND(" ",C65)+1,6)),IF(LEFT(C65,1)="A",cizi!$A$1:$M$4000,reg!$A$1:$M$4000),7,FALSE())=""), CONCATENATE(VLOOKUP(TRIM(LEFT(C65,FIND(" ",C65)-1)),IF(LEFT(C65,1)="A",cizi!$A$1:$M$4000,reg!$A$1:$M$4000),7,FALSE()), VLOOKUP(TRIM(MID(C65,FIND(" ",C65)+1,6)),IF(LEFT(C65,1)="A",cizi!$A$1:$M$4000,reg!$A$1:$M$4000),7,FALSE())), MIN(VALUE(VLOOKUP(TRIM(LEFT(C65,FIND(" ",C65)-1)),IF(LEFT(C65,1)="A",cizi!$A$1:$M$4000,reg!$A$1:$M$4000),7,FALSE())), VALUE(VLOOKUP(TRIM(MID(C65,FIND(" ",C65)+1,6)),IF(LEFT(C65,1)="A",cizi!$A$1:$M$4000,reg!$A$1:$M$4000),7,FALSE())))))), "9")</f>
        <v>9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 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14.15" hidden="false" customHeight="true" outlineLevel="0" collapsed="false">
      <c r="A66" s="33" t="n">
        <v>64</v>
      </c>
      <c r="B66" s="51"/>
      <c r="C66" s="40"/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 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 </v>
      </c>
      <c r="F66" s="54" t="str">
        <f aca="false">IF(LEN(C66)&gt;0, VLOOKUP(C66,IF(LEFT(C66,1)="A",cizi!$A$1:$M$4000,reg!$A$1:$M$4000),6,FALSE())," ")</f>
        <v> </v>
      </c>
      <c r="G66" s="54" t="str">
        <f aca="false">IF(LEN(C66)&gt;0, IF(ISERROR(FIND(" ",C66)), VLOOKUP(C66,IF(LEFT(C66,1)="A",cizi!$A$1:$M$4000,reg!$A$1:$M$4000),7,FALSE()),IF(OR(VLOOKUP(TRIM(LEFT(C66,FIND(" ",C66)-1)),IF(LEFT(C66,1)="A",cizi!$A$1:$M$4000,reg!$A$1:$M$4000),7,FALSE())=" MT",VLOOKUP(TRIM(MID(C66,FIND(" ",C66)+1,6)),IF(LEFT(C66,1)="A",cizi!$A$1:$M$4000,reg!$A$1:$M$4000),7,FALSE())=" MT"), " MT", IF(OR(VLOOKUP(TRIM(LEFT(C66,FIND(" ",C66)-1)),IF(LEFT(C66,1)="A",cizi!$A$1:$M$4000,reg!$A$1:$M$4000),7,FALSE())="",VLOOKUP(TRIM(MID(C66,FIND(" ",C66)+1,6)),IF(LEFT(C66,1)="A",cizi!$A$1:$M$4000,reg!$A$1:$M$4000),7,FALSE())=""), CONCATENATE(VLOOKUP(TRIM(LEFT(C66,FIND(" ",C66)-1)),IF(LEFT(C66,1)="A",cizi!$A$1:$M$4000,reg!$A$1:$M$4000),7,FALSE()), VLOOKUP(TRIM(MID(C66,FIND(" ",C66)+1,6)),IF(LEFT(C66,1)="A",cizi!$A$1:$M$4000,reg!$A$1:$M$4000),7,FALSE())), MIN(VALUE(VLOOKUP(TRIM(LEFT(C66,FIND(" ",C66)-1)),IF(LEFT(C66,1)="A",cizi!$A$1:$M$4000,reg!$A$1:$M$4000),7,FALSE())), VALUE(VLOOKUP(TRIM(MID(C66,FIND(" ",C66)+1,6)),IF(LEFT(C66,1)="A",cizi!$A$1:$M$4000,reg!$A$1:$M$4000),7,FALSE())))))), "9")</f>
        <v>9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 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14.15" hidden="false" customHeight="true" outlineLevel="0" collapsed="false">
      <c r="A67" s="33" t="n">
        <v>65</v>
      </c>
      <c r="B67" s="51"/>
      <c r="C67" s="40"/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 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 </v>
      </c>
      <c r="F67" s="54" t="str">
        <f aca="false">IF(LEN(C67)&gt;0, VLOOKUP(C67,IF(LEFT(C67,1)="A",cizi!$A$1:$M$4000,reg!$A$1:$M$4000),6,FALSE())," ")</f>
        <v> </v>
      </c>
      <c r="G67" s="54" t="str">
        <f aca="false">IF(LEN(C67)&gt;0, IF(ISERROR(FIND(" ",C67)), VLOOKUP(C67,IF(LEFT(C67,1)="A",cizi!$A$1:$M$4000,reg!$A$1:$M$4000),7,FALSE()),IF(OR(VLOOKUP(TRIM(LEFT(C67,FIND(" ",C67)-1)),IF(LEFT(C67,1)="A",cizi!$A$1:$M$4000,reg!$A$1:$M$4000),7,FALSE())=" MT",VLOOKUP(TRIM(MID(C67,FIND(" ",C67)+1,6)),IF(LEFT(C67,1)="A",cizi!$A$1:$M$4000,reg!$A$1:$M$4000),7,FALSE())=" MT"), " MT", IF(OR(VLOOKUP(TRIM(LEFT(C67,FIND(" ",C67)-1)),IF(LEFT(C67,1)="A",cizi!$A$1:$M$4000,reg!$A$1:$M$4000),7,FALSE())="",VLOOKUP(TRIM(MID(C67,FIND(" ",C67)+1,6)),IF(LEFT(C67,1)="A",cizi!$A$1:$M$4000,reg!$A$1:$M$4000),7,FALSE())=""), CONCATENATE(VLOOKUP(TRIM(LEFT(C67,FIND(" ",C67)-1)),IF(LEFT(C67,1)="A",cizi!$A$1:$M$4000,reg!$A$1:$M$4000),7,FALSE()), VLOOKUP(TRIM(MID(C67,FIND(" ",C67)+1,6)),IF(LEFT(C67,1)="A",cizi!$A$1:$M$4000,reg!$A$1:$M$4000),7,FALSE())), MIN(VALUE(VLOOKUP(TRIM(LEFT(C67,FIND(" ",C67)-1)),IF(LEFT(C67,1)="A",cizi!$A$1:$M$4000,reg!$A$1:$M$4000),7,FALSE())), VALUE(VLOOKUP(TRIM(MID(C67,FIND(" ",C67)+1,6)),IF(LEFT(C67,1)="A",cizi!$A$1:$M$4000,reg!$A$1:$M$4000),7,FALSE())))))), "9")</f>
        <v>9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 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14.15" hidden="false" customHeight="true" outlineLevel="0" collapsed="false">
      <c r="A68" s="33" t="n">
        <v>66</v>
      </c>
      <c r="B68" s="51"/>
      <c r="C68" s="40"/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 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 </v>
      </c>
      <c r="F68" s="54" t="str">
        <f aca="false">IF(LEN(C68)&gt;0, VLOOKUP(C68,IF(LEFT(C68,1)="A",cizi!$A$1:$M$4000,reg!$A$1:$M$4000),6,FALSE())," ")</f>
        <v> </v>
      </c>
      <c r="G68" s="54" t="str">
        <f aca="false">IF(LEN(C68)&gt;0, IF(ISERROR(FIND(" ",C68)), VLOOKUP(C68,IF(LEFT(C68,1)="A",cizi!$A$1:$M$4000,reg!$A$1:$M$4000),7,FALSE()),IF(OR(VLOOKUP(TRIM(LEFT(C68,FIND(" ",C68)-1)),IF(LEFT(C68,1)="A",cizi!$A$1:$M$4000,reg!$A$1:$M$4000),7,FALSE())=" MT",VLOOKUP(TRIM(MID(C68,FIND(" ",C68)+1,6)),IF(LEFT(C68,1)="A",cizi!$A$1:$M$4000,reg!$A$1:$M$4000),7,FALSE())=" MT"), " MT", IF(OR(VLOOKUP(TRIM(LEFT(C68,FIND(" ",C68)-1)),IF(LEFT(C68,1)="A",cizi!$A$1:$M$4000,reg!$A$1:$M$4000),7,FALSE())="",VLOOKUP(TRIM(MID(C68,FIND(" ",C68)+1,6)),IF(LEFT(C68,1)="A",cizi!$A$1:$M$4000,reg!$A$1:$M$4000),7,FALSE())=""), CONCATENATE(VLOOKUP(TRIM(LEFT(C68,FIND(" ",C68)-1)),IF(LEFT(C68,1)="A",cizi!$A$1:$M$4000,reg!$A$1:$M$4000),7,FALSE()), VLOOKUP(TRIM(MID(C68,FIND(" ",C68)+1,6)),IF(LEFT(C68,1)="A",cizi!$A$1:$M$4000,reg!$A$1:$M$4000),7,FALSE())), MIN(VALUE(VLOOKUP(TRIM(LEFT(C68,FIND(" ",C68)-1)),IF(LEFT(C68,1)="A",cizi!$A$1:$M$4000,reg!$A$1:$M$4000),7,FALSE())), VALUE(VLOOKUP(TRIM(MID(C68,FIND(" ",C68)+1,6)),IF(LEFT(C68,1)="A",cizi!$A$1:$M$4000,reg!$A$1:$M$4000),7,FALSE())))))), "9")</f>
        <v>9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 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14.15" hidden="false" customHeight="true" outlineLevel="0" collapsed="false">
      <c r="A69" s="33" t="n">
        <v>67</v>
      </c>
      <c r="B69" s="51"/>
      <c r="C69" s="40"/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 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 </v>
      </c>
      <c r="F69" s="54" t="str">
        <f aca="false">IF(LEN(C69)&gt;0, VLOOKUP(C69,IF(LEFT(C69,1)="A",cizi!$A$1:$M$4000,reg!$A$1:$M$4000),6,FALSE())," ")</f>
        <v> </v>
      </c>
      <c r="G69" s="54" t="str">
        <f aca="false">IF(LEN(C69)&gt;0, IF(ISERROR(FIND(" ",C69)), VLOOKUP(C69,IF(LEFT(C69,1)="A",cizi!$A$1:$M$4000,reg!$A$1:$M$4000),7,FALSE()),IF(OR(VLOOKUP(TRIM(LEFT(C69,FIND(" ",C69)-1)),IF(LEFT(C69,1)="A",cizi!$A$1:$M$4000,reg!$A$1:$M$4000),7,FALSE())=" MT",VLOOKUP(TRIM(MID(C69,FIND(" ",C69)+1,6)),IF(LEFT(C69,1)="A",cizi!$A$1:$M$4000,reg!$A$1:$M$4000),7,FALSE())=" MT"), " MT", IF(OR(VLOOKUP(TRIM(LEFT(C69,FIND(" ",C69)-1)),IF(LEFT(C69,1)="A",cizi!$A$1:$M$4000,reg!$A$1:$M$4000),7,FALSE())="",VLOOKUP(TRIM(MID(C69,FIND(" ",C69)+1,6)),IF(LEFT(C69,1)="A",cizi!$A$1:$M$4000,reg!$A$1:$M$4000),7,FALSE())=""), CONCATENATE(VLOOKUP(TRIM(LEFT(C69,FIND(" ",C69)-1)),IF(LEFT(C69,1)="A",cizi!$A$1:$M$4000,reg!$A$1:$M$4000),7,FALSE()), VLOOKUP(TRIM(MID(C69,FIND(" ",C69)+1,6)),IF(LEFT(C69,1)="A",cizi!$A$1:$M$4000,reg!$A$1:$M$4000),7,FALSE())), MIN(VALUE(VLOOKUP(TRIM(LEFT(C69,FIND(" ",C69)-1)),IF(LEFT(C69,1)="A",cizi!$A$1:$M$4000,reg!$A$1:$M$4000),7,FALSE())), VALUE(VLOOKUP(TRIM(MID(C69,FIND(" ",C69)+1,6)),IF(LEFT(C69,1)="A",cizi!$A$1:$M$4000,reg!$A$1:$M$4000),7,FALSE())))))), "9")</f>
        <v>9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 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14.15" hidden="false" customHeight="true" outlineLevel="0" collapsed="false">
      <c r="A70" s="33" t="n">
        <v>68</v>
      </c>
      <c r="B70" s="51"/>
      <c r="C70" s="40"/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 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 </v>
      </c>
      <c r="F70" s="54" t="str">
        <f aca="false">IF(LEN(C70)&gt;0, VLOOKUP(C70,IF(LEFT(C70,1)="A",cizi!$A$1:$M$4000,reg!$A$1:$M$4000),6,FALSE())," ")</f>
        <v> </v>
      </c>
      <c r="G70" s="54" t="str">
        <f aca="false">IF(LEN(C70)&gt;0, IF(ISERROR(FIND(" ",C70)), VLOOKUP(C70,IF(LEFT(C70,1)="A",cizi!$A$1:$M$4000,reg!$A$1:$M$4000),7,FALSE()),IF(OR(VLOOKUP(TRIM(LEFT(C70,FIND(" ",C70)-1)),IF(LEFT(C70,1)="A",cizi!$A$1:$M$4000,reg!$A$1:$M$4000),7,FALSE())=" MT",VLOOKUP(TRIM(MID(C70,FIND(" ",C70)+1,6)),IF(LEFT(C70,1)="A",cizi!$A$1:$M$4000,reg!$A$1:$M$4000),7,FALSE())=" MT"), " MT", IF(OR(VLOOKUP(TRIM(LEFT(C70,FIND(" ",C70)-1)),IF(LEFT(C70,1)="A",cizi!$A$1:$M$4000,reg!$A$1:$M$4000),7,FALSE())="",VLOOKUP(TRIM(MID(C70,FIND(" ",C70)+1,6)),IF(LEFT(C70,1)="A",cizi!$A$1:$M$4000,reg!$A$1:$M$4000),7,FALSE())=""), CONCATENATE(VLOOKUP(TRIM(LEFT(C70,FIND(" ",C70)-1)),IF(LEFT(C70,1)="A",cizi!$A$1:$M$4000,reg!$A$1:$M$4000),7,FALSE()), VLOOKUP(TRIM(MID(C70,FIND(" ",C70)+1,6)),IF(LEFT(C70,1)="A",cizi!$A$1:$M$4000,reg!$A$1:$M$4000),7,FALSE())), MIN(VALUE(VLOOKUP(TRIM(LEFT(C70,FIND(" ",C70)-1)),IF(LEFT(C70,1)="A",cizi!$A$1:$M$4000,reg!$A$1:$M$4000),7,FALSE())), VALUE(VLOOKUP(TRIM(MID(C70,FIND(" ",C70)+1,6)),IF(LEFT(C70,1)="A",cizi!$A$1:$M$4000,reg!$A$1:$M$4000),7,FALSE())))))), "9")</f>
        <v>9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 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14.15" hidden="false" customHeight="true" outlineLevel="0" collapsed="false">
      <c r="A71" s="33" t="n">
        <v>69</v>
      </c>
      <c r="B71" s="51"/>
      <c r="C71" s="40"/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 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 </v>
      </c>
      <c r="F71" s="54" t="str">
        <f aca="false">IF(LEN(C71)&gt;0, VLOOKUP(C71,IF(LEFT(C71,1)="A",cizi!$A$1:$M$4000,reg!$A$1:$M$4000),6,FALSE())," ")</f>
        <v> </v>
      </c>
      <c r="G71" s="54" t="str">
        <f aca="false">IF(LEN(C71)&gt;0, IF(ISERROR(FIND(" ",C71)), VLOOKUP(C71,IF(LEFT(C71,1)="A",cizi!$A$1:$M$4000,reg!$A$1:$M$4000),7,FALSE()),IF(OR(VLOOKUP(TRIM(LEFT(C71,FIND(" ",C71)-1)),IF(LEFT(C71,1)="A",cizi!$A$1:$M$4000,reg!$A$1:$M$4000),7,FALSE())=" MT",VLOOKUP(TRIM(MID(C71,FIND(" ",C71)+1,6)),IF(LEFT(C71,1)="A",cizi!$A$1:$M$4000,reg!$A$1:$M$4000),7,FALSE())=" MT"), " MT", IF(OR(VLOOKUP(TRIM(LEFT(C71,FIND(" ",C71)-1)),IF(LEFT(C71,1)="A",cizi!$A$1:$M$4000,reg!$A$1:$M$4000),7,FALSE())="",VLOOKUP(TRIM(MID(C71,FIND(" ",C71)+1,6)),IF(LEFT(C71,1)="A",cizi!$A$1:$M$4000,reg!$A$1:$M$4000),7,FALSE())=""), CONCATENATE(VLOOKUP(TRIM(LEFT(C71,FIND(" ",C71)-1)),IF(LEFT(C71,1)="A",cizi!$A$1:$M$4000,reg!$A$1:$M$4000),7,FALSE()), VLOOKUP(TRIM(MID(C71,FIND(" ",C71)+1,6)),IF(LEFT(C71,1)="A",cizi!$A$1:$M$4000,reg!$A$1:$M$4000),7,FALSE())), MIN(VALUE(VLOOKUP(TRIM(LEFT(C71,FIND(" ",C71)-1)),IF(LEFT(C71,1)="A",cizi!$A$1:$M$4000,reg!$A$1:$M$4000),7,FALSE())), VALUE(VLOOKUP(TRIM(MID(C71,FIND(" ",C71)+1,6)),IF(LEFT(C71,1)="A",cizi!$A$1:$M$4000,reg!$A$1:$M$4000),7,FALSE())))))), "9")</f>
        <v>9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 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14.15" hidden="false" customHeight="true" outlineLevel="0" collapsed="false">
      <c r="A72" s="33" t="n">
        <v>70</v>
      </c>
      <c r="B72" s="51"/>
      <c r="C72" s="40"/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 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 </v>
      </c>
      <c r="F72" s="54" t="str">
        <f aca="false">IF(LEN(C72)&gt;0, VLOOKUP(C72,IF(LEFT(C72,1)="A",cizi!$A$1:$M$4000,reg!$A$1:$M$4000),6,FALSE())," ")</f>
        <v> </v>
      </c>
      <c r="G72" s="54" t="str">
        <f aca="false">IF(LEN(C72)&gt;0, IF(ISERROR(FIND(" ",C72)), VLOOKUP(C72,IF(LEFT(C72,1)="A",cizi!$A$1:$M$4000,reg!$A$1:$M$4000),7,FALSE()),IF(OR(VLOOKUP(TRIM(LEFT(C72,FIND(" ",C72)-1)),IF(LEFT(C72,1)="A",cizi!$A$1:$M$4000,reg!$A$1:$M$4000),7,FALSE())=" MT",VLOOKUP(TRIM(MID(C72,FIND(" ",C72)+1,6)),IF(LEFT(C72,1)="A",cizi!$A$1:$M$4000,reg!$A$1:$M$4000),7,FALSE())=" MT"), " MT", IF(OR(VLOOKUP(TRIM(LEFT(C72,FIND(" ",C72)-1)),IF(LEFT(C72,1)="A",cizi!$A$1:$M$4000,reg!$A$1:$M$4000),7,FALSE())="",VLOOKUP(TRIM(MID(C72,FIND(" ",C72)+1,6)),IF(LEFT(C72,1)="A",cizi!$A$1:$M$4000,reg!$A$1:$M$4000),7,FALSE())=""), CONCATENATE(VLOOKUP(TRIM(LEFT(C72,FIND(" ",C72)-1)),IF(LEFT(C72,1)="A",cizi!$A$1:$M$4000,reg!$A$1:$M$4000),7,FALSE()), VLOOKUP(TRIM(MID(C72,FIND(" ",C72)+1,6)),IF(LEFT(C72,1)="A",cizi!$A$1:$M$4000,reg!$A$1:$M$4000),7,FALSE())), MIN(VALUE(VLOOKUP(TRIM(LEFT(C72,FIND(" ",C72)-1)),IF(LEFT(C72,1)="A",cizi!$A$1:$M$4000,reg!$A$1:$M$4000),7,FALSE())), VALUE(VLOOKUP(TRIM(MID(C72,FIND(" ",C72)+1,6)),IF(LEFT(C72,1)="A",cizi!$A$1:$M$4000,reg!$A$1:$M$4000),7,FALSE())))))), "9")</f>
        <v>9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 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14.15" hidden="false" customHeight="true" outlineLevel="0" collapsed="false">
      <c r="A73" s="33" t="n">
        <v>71</v>
      </c>
      <c r="B73" s="51"/>
      <c r="C73" s="40"/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 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 </v>
      </c>
      <c r="F73" s="54" t="str">
        <f aca="false">IF(LEN(C73)&gt;0, VLOOKUP(C73,IF(LEFT(C73,1)="A",cizi!$A$1:$M$4000,reg!$A$1:$M$4000),6,FALSE())," ")</f>
        <v> </v>
      </c>
      <c r="G73" s="54" t="str">
        <f aca="false">IF(LEN(C73)&gt;0, IF(ISERROR(FIND(" ",C73)), VLOOKUP(C73,IF(LEFT(C73,1)="A",cizi!$A$1:$M$4000,reg!$A$1:$M$4000),7,FALSE()),IF(OR(VLOOKUP(TRIM(LEFT(C73,FIND(" ",C73)-1)),IF(LEFT(C73,1)="A",cizi!$A$1:$M$4000,reg!$A$1:$M$4000),7,FALSE())=" MT",VLOOKUP(TRIM(MID(C73,FIND(" ",C73)+1,6)),IF(LEFT(C73,1)="A",cizi!$A$1:$M$4000,reg!$A$1:$M$4000),7,FALSE())=" MT"), " MT", IF(OR(VLOOKUP(TRIM(LEFT(C73,FIND(" ",C73)-1)),IF(LEFT(C73,1)="A",cizi!$A$1:$M$4000,reg!$A$1:$M$4000),7,FALSE())="",VLOOKUP(TRIM(MID(C73,FIND(" ",C73)+1,6)),IF(LEFT(C73,1)="A",cizi!$A$1:$M$4000,reg!$A$1:$M$4000),7,FALSE())=""), CONCATENATE(VLOOKUP(TRIM(LEFT(C73,FIND(" ",C73)-1)),IF(LEFT(C73,1)="A",cizi!$A$1:$M$4000,reg!$A$1:$M$4000),7,FALSE()), VLOOKUP(TRIM(MID(C73,FIND(" ",C73)+1,6)),IF(LEFT(C73,1)="A",cizi!$A$1:$M$4000,reg!$A$1:$M$4000),7,FALSE())), MIN(VALUE(VLOOKUP(TRIM(LEFT(C73,FIND(" ",C73)-1)),IF(LEFT(C73,1)="A",cizi!$A$1:$M$4000,reg!$A$1:$M$4000),7,FALSE())), VALUE(VLOOKUP(TRIM(MID(C73,FIND(" ",C73)+1,6)),IF(LEFT(C73,1)="A",cizi!$A$1:$M$4000,reg!$A$1:$M$4000),7,FALSE())))))), "9")</f>
        <v>9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 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14.15" hidden="false" customHeight="true" outlineLevel="0" collapsed="false">
      <c r="A74" s="33" t="n">
        <v>72</v>
      </c>
      <c r="B74" s="51"/>
      <c r="C74" s="40"/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 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 </v>
      </c>
      <c r="F74" s="54" t="str">
        <f aca="false">IF(LEN(C74)&gt;0, VLOOKUP(C74,IF(LEFT(C74,1)="A",cizi!$A$1:$M$4000,reg!$A$1:$M$4000),6,FALSE())," ")</f>
        <v> </v>
      </c>
      <c r="G74" s="54" t="str">
        <f aca="false">IF(LEN(C74)&gt;0, IF(ISERROR(FIND(" ",C74)), VLOOKUP(C74,IF(LEFT(C74,1)="A",cizi!$A$1:$M$4000,reg!$A$1:$M$4000),7,FALSE()),IF(OR(VLOOKUP(TRIM(LEFT(C74,FIND(" ",C74)-1)),IF(LEFT(C74,1)="A",cizi!$A$1:$M$4000,reg!$A$1:$M$4000),7,FALSE())=" MT",VLOOKUP(TRIM(MID(C74,FIND(" ",C74)+1,6)),IF(LEFT(C74,1)="A",cizi!$A$1:$M$4000,reg!$A$1:$M$4000),7,FALSE())=" MT"), " MT", IF(OR(VLOOKUP(TRIM(LEFT(C74,FIND(" ",C74)-1)),IF(LEFT(C74,1)="A",cizi!$A$1:$M$4000,reg!$A$1:$M$4000),7,FALSE())="",VLOOKUP(TRIM(MID(C74,FIND(" ",C74)+1,6)),IF(LEFT(C74,1)="A",cizi!$A$1:$M$4000,reg!$A$1:$M$4000),7,FALSE())=""), CONCATENATE(VLOOKUP(TRIM(LEFT(C74,FIND(" ",C74)-1)),IF(LEFT(C74,1)="A",cizi!$A$1:$M$4000,reg!$A$1:$M$4000),7,FALSE()), VLOOKUP(TRIM(MID(C74,FIND(" ",C74)+1,6)),IF(LEFT(C74,1)="A",cizi!$A$1:$M$4000,reg!$A$1:$M$4000),7,FALSE())), MIN(VALUE(VLOOKUP(TRIM(LEFT(C74,FIND(" ",C74)-1)),IF(LEFT(C74,1)="A",cizi!$A$1:$M$4000,reg!$A$1:$M$4000),7,FALSE())), VALUE(VLOOKUP(TRIM(MID(C74,FIND(" ",C74)+1,6)),IF(LEFT(C74,1)="A",cizi!$A$1:$M$4000,reg!$A$1:$M$4000),7,FALSE())))))), "9")</f>
        <v>9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 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14.15" hidden="false" customHeight="true" outlineLevel="0" collapsed="false">
      <c r="A75" s="33" t="n">
        <v>73</v>
      </c>
      <c r="B75" s="51"/>
      <c r="C75" s="40"/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 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 </v>
      </c>
      <c r="F75" s="54" t="str">
        <f aca="false">IF(LEN(C75)&gt;0, VLOOKUP(C75,IF(LEFT(C75,1)="A",cizi!$A$1:$M$4000,reg!$A$1:$M$4000),6,FALSE())," ")</f>
        <v> </v>
      </c>
      <c r="G75" s="54" t="str">
        <f aca="false">IF(LEN(C75)&gt;0, IF(ISERROR(FIND(" ",C75)), VLOOKUP(C75,IF(LEFT(C75,1)="A",cizi!$A$1:$M$4000,reg!$A$1:$M$4000),7,FALSE()),IF(OR(VLOOKUP(TRIM(LEFT(C75,FIND(" ",C75)-1)),IF(LEFT(C75,1)="A",cizi!$A$1:$M$4000,reg!$A$1:$M$4000),7,FALSE())=" MT",VLOOKUP(TRIM(MID(C75,FIND(" ",C75)+1,6)),IF(LEFT(C75,1)="A",cizi!$A$1:$M$4000,reg!$A$1:$M$4000),7,FALSE())=" MT"), " MT", IF(OR(VLOOKUP(TRIM(LEFT(C75,FIND(" ",C75)-1)),IF(LEFT(C75,1)="A",cizi!$A$1:$M$4000,reg!$A$1:$M$4000),7,FALSE())="",VLOOKUP(TRIM(MID(C75,FIND(" ",C75)+1,6)),IF(LEFT(C75,1)="A",cizi!$A$1:$M$4000,reg!$A$1:$M$4000),7,FALSE())=""), CONCATENATE(VLOOKUP(TRIM(LEFT(C75,FIND(" ",C75)-1)),IF(LEFT(C75,1)="A",cizi!$A$1:$M$4000,reg!$A$1:$M$4000),7,FALSE()), VLOOKUP(TRIM(MID(C75,FIND(" ",C75)+1,6)),IF(LEFT(C75,1)="A",cizi!$A$1:$M$4000,reg!$A$1:$M$4000),7,FALSE())), MIN(VALUE(VLOOKUP(TRIM(LEFT(C75,FIND(" ",C75)-1)),IF(LEFT(C75,1)="A",cizi!$A$1:$M$4000,reg!$A$1:$M$4000),7,FALSE())), VALUE(VLOOKUP(TRIM(MID(C75,FIND(" ",C75)+1,6)),IF(LEFT(C75,1)="A",cizi!$A$1:$M$4000,reg!$A$1:$M$4000),7,FALSE())))))), "9")</f>
        <v>9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 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14.15" hidden="false" customHeight="true" outlineLevel="0" collapsed="false">
      <c r="A76" s="33" t="n">
        <v>74</v>
      </c>
      <c r="B76" s="51"/>
      <c r="C76" s="40"/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 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 </v>
      </c>
      <c r="F76" s="54" t="str">
        <f aca="false">IF(LEN(C76)&gt;0, VLOOKUP(C76,IF(LEFT(C76,1)="A",cizi!$A$1:$M$4000,reg!$A$1:$M$4000),6,FALSE())," ")</f>
        <v> </v>
      </c>
      <c r="G76" s="54" t="str">
        <f aca="false">IF(LEN(C76)&gt;0, IF(ISERROR(FIND(" ",C76)), VLOOKUP(C76,IF(LEFT(C76,1)="A",cizi!$A$1:$M$4000,reg!$A$1:$M$4000),7,FALSE()),IF(OR(VLOOKUP(TRIM(LEFT(C76,FIND(" ",C76)-1)),IF(LEFT(C76,1)="A",cizi!$A$1:$M$4000,reg!$A$1:$M$4000),7,FALSE())=" MT",VLOOKUP(TRIM(MID(C76,FIND(" ",C76)+1,6)),IF(LEFT(C76,1)="A",cizi!$A$1:$M$4000,reg!$A$1:$M$4000),7,FALSE())=" MT"), " MT", IF(OR(VLOOKUP(TRIM(LEFT(C76,FIND(" ",C76)-1)),IF(LEFT(C76,1)="A",cizi!$A$1:$M$4000,reg!$A$1:$M$4000),7,FALSE())="",VLOOKUP(TRIM(MID(C76,FIND(" ",C76)+1,6)),IF(LEFT(C76,1)="A",cizi!$A$1:$M$4000,reg!$A$1:$M$4000),7,FALSE())=""), CONCATENATE(VLOOKUP(TRIM(LEFT(C76,FIND(" ",C76)-1)),IF(LEFT(C76,1)="A",cizi!$A$1:$M$4000,reg!$A$1:$M$4000),7,FALSE()), VLOOKUP(TRIM(MID(C76,FIND(" ",C76)+1,6)),IF(LEFT(C76,1)="A",cizi!$A$1:$M$4000,reg!$A$1:$M$4000),7,FALSE())), MIN(VALUE(VLOOKUP(TRIM(LEFT(C76,FIND(" ",C76)-1)),IF(LEFT(C76,1)="A",cizi!$A$1:$M$4000,reg!$A$1:$M$4000),7,FALSE())), VALUE(VLOOKUP(TRIM(MID(C76,FIND(" ",C76)+1,6)),IF(LEFT(C76,1)="A",cizi!$A$1:$M$4000,reg!$A$1:$M$4000),7,FALSE())))))), "9")</f>
        <v>9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 </v>
      </c>
      <c r="I76" s="40"/>
      <c r="J76" s="40"/>
      <c r="K76" s="40"/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14.15" hidden="false" customHeight="true" outlineLevel="0" collapsed="false">
      <c r="A77" s="33" t="n">
        <v>75</v>
      </c>
      <c r="B77" s="51"/>
      <c r="C77" s="40"/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 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 </v>
      </c>
      <c r="F77" s="54" t="str">
        <f aca="false">IF(LEN(C77)&gt;0, VLOOKUP(C77,IF(LEFT(C77,1)="A",cizi!$A$1:$M$4000,reg!$A$1:$M$4000),6,FALSE())," ")</f>
        <v> </v>
      </c>
      <c r="G77" s="54" t="str">
        <f aca="false">IF(LEN(C77)&gt;0, IF(ISERROR(FIND(" ",C77)), VLOOKUP(C77,IF(LEFT(C77,1)="A",cizi!$A$1:$M$4000,reg!$A$1:$M$4000),7,FALSE()),IF(OR(VLOOKUP(TRIM(LEFT(C77,FIND(" ",C77)-1)),IF(LEFT(C77,1)="A",cizi!$A$1:$M$4000,reg!$A$1:$M$4000),7,FALSE())=" MT",VLOOKUP(TRIM(MID(C77,FIND(" ",C77)+1,6)),IF(LEFT(C77,1)="A",cizi!$A$1:$M$4000,reg!$A$1:$M$4000),7,FALSE())=" MT"), " MT", IF(OR(VLOOKUP(TRIM(LEFT(C77,FIND(" ",C77)-1)),IF(LEFT(C77,1)="A",cizi!$A$1:$M$4000,reg!$A$1:$M$4000),7,FALSE())="",VLOOKUP(TRIM(MID(C77,FIND(" ",C77)+1,6)),IF(LEFT(C77,1)="A",cizi!$A$1:$M$4000,reg!$A$1:$M$4000),7,FALSE())=""), CONCATENATE(VLOOKUP(TRIM(LEFT(C77,FIND(" ",C77)-1)),IF(LEFT(C77,1)="A",cizi!$A$1:$M$4000,reg!$A$1:$M$4000),7,FALSE()), VLOOKUP(TRIM(MID(C77,FIND(" ",C77)+1,6)),IF(LEFT(C77,1)="A",cizi!$A$1:$M$4000,reg!$A$1:$M$4000),7,FALSE())), MIN(VALUE(VLOOKUP(TRIM(LEFT(C77,FIND(" ",C77)-1)),IF(LEFT(C77,1)="A",cizi!$A$1:$M$4000,reg!$A$1:$M$4000),7,FALSE())), VALUE(VLOOKUP(TRIM(MID(C77,FIND(" ",C77)+1,6)),IF(LEFT(C77,1)="A",cizi!$A$1:$M$4000,reg!$A$1:$M$4000),7,FALSE())))))), "9")</f>
        <v>9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 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14.15" hidden="false" customHeight="true" outlineLevel="0" collapsed="false">
      <c r="A78" s="33" t="n">
        <v>76</v>
      </c>
      <c r="B78" s="51"/>
      <c r="C78" s="40"/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 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 </v>
      </c>
      <c r="F78" s="54" t="str">
        <f aca="false">IF(LEN(C78)&gt;0, VLOOKUP(C78,IF(LEFT(C78,1)="A",cizi!$A$1:$M$4000,reg!$A$1:$M$4000),6,FALSE())," ")</f>
        <v> </v>
      </c>
      <c r="G78" s="54" t="str">
        <f aca="false">IF(LEN(C78)&gt;0, IF(ISERROR(FIND(" ",C78)), VLOOKUP(C78,IF(LEFT(C78,1)="A",cizi!$A$1:$M$4000,reg!$A$1:$M$4000),7,FALSE()),IF(OR(VLOOKUP(TRIM(LEFT(C78,FIND(" ",C78)-1)),IF(LEFT(C78,1)="A",cizi!$A$1:$M$4000,reg!$A$1:$M$4000),7,FALSE())=" MT",VLOOKUP(TRIM(MID(C78,FIND(" ",C78)+1,6)),IF(LEFT(C78,1)="A",cizi!$A$1:$M$4000,reg!$A$1:$M$4000),7,FALSE())=" MT"), " MT", IF(OR(VLOOKUP(TRIM(LEFT(C78,FIND(" ",C78)-1)),IF(LEFT(C78,1)="A",cizi!$A$1:$M$4000,reg!$A$1:$M$4000),7,FALSE())="",VLOOKUP(TRIM(MID(C78,FIND(" ",C78)+1,6)),IF(LEFT(C78,1)="A",cizi!$A$1:$M$4000,reg!$A$1:$M$4000),7,FALSE())=""), CONCATENATE(VLOOKUP(TRIM(LEFT(C78,FIND(" ",C78)-1)),IF(LEFT(C78,1)="A",cizi!$A$1:$M$4000,reg!$A$1:$M$4000),7,FALSE()), VLOOKUP(TRIM(MID(C78,FIND(" ",C78)+1,6)),IF(LEFT(C78,1)="A",cizi!$A$1:$M$4000,reg!$A$1:$M$4000),7,FALSE())), MIN(VALUE(VLOOKUP(TRIM(LEFT(C78,FIND(" ",C78)-1)),IF(LEFT(C78,1)="A",cizi!$A$1:$M$4000,reg!$A$1:$M$4000),7,FALSE())), VALUE(VLOOKUP(TRIM(MID(C78,FIND(" ",C78)+1,6)),IF(LEFT(C78,1)="A",cizi!$A$1:$M$4000,reg!$A$1:$M$4000),7,FALSE())))))), "9")</f>
        <v>9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 </v>
      </c>
      <c r="I78" s="40"/>
      <c r="J78" s="40"/>
      <c r="K78" s="40"/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14.15" hidden="false" customHeight="true" outlineLevel="0" collapsed="false">
      <c r="A79" s="33" t="n">
        <v>77</v>
      </c>
      <c r="B79" s="51"/>
      <c r="C79" s="40"/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 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 </v>
      </c>
      <c r="F79" s="54" t="str">
        <f aca="false">IF(LEN(C79)&gt;0, VLOOKUP(C79,IF(LEFT(C79,1)="A",cizi!$A$1:$M$4000,reg!$A$1:$M$4000),6,FALSE())," ")</f>
        <v> </v>
      </c>
      <c r="G79" s="54" t="str">
        <f aca="false">IF(LEN(C79)&gt;0, IF(ISERROR(FIND(" ",C79)), VLOOKUP(C79,IF(LEFT(C79,1)="A",cizi!$A$1:$M$4000,reg!$A$1:$M$4000),7,FALSE()),IF(OR(VLOOKUP(TRIM(LEFT(C79,FIND(" ",C79)-1)),IF(LEFT(C79,1)="A",cizi!$A$1:$M$4000,reg!$A$1:$M$4000),7,FALSE())=" MT",VLOOKUP(TRIM(MID(C79,FIND(" ",C79)+1,6)),IF(LEFT(C79,1)="A",cizi!$A$1:$M$4000,reg!$A$1:$M$4000),7,FALSE())=" MT"), " MT", IF(OR(VLOOKUP(TRIM(LEFT(C79,FIND(" ",C79)-1)),IF(LEFT(C79,1)="A",cizi!$A$1:$M$4000,reg!$A$1:$M$4000),7,FALSE())="",VLOOKUP(TRIM(MID(C79,FIND(" ",C79)+1,6)),IF(LEFT(C79,1)="A",cizi!$A$1:$M$4000,reg!$A$1:$M$4000),7,FALSE())=""), CONCATENATE(VLOOKUP(TRIM(LEFT(C79,FIND(" ",C79)-1)),IF(LEFT(C79,1)="A",cizi!$A$1:$M$4000,reg!$A$1:$M$4000),7,FALSE()), VLOOKUP(TRIM(MID(C79,FIND(" ",C79)+1,6)),IF(LEFT(C79,1)="A",cizi!$A$1:$M$4000,reg!$A$1:$M$4000),7,FALSE())), MIN(VALUE(VLOOKUP(TRIM(LEFT(C79,FIND(" ",C79)-1)),IF(LEFT(C79,1)="A",cizi!$A$1:$M$4000,reg!$A$1:$M$4000),7,FALSE())), VALUE(VLOOKUP(TRIM(MID(C79,FIND(" ",C79)+1,6)),IF(LEFT(C79,1)="A",cizi!$A$1:$M$4000,reg!$A$1:$M$4000),7,FALSE())))))), "9")</f>
        <v>9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 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14.15" hidden="false" customHeight="true" outlineLevel="0" collapsed="false">
      <c r="A80" s="33" t="n">
        <v>78</v>
      </c>
      <c r="B80" s="51"/>
      <c r="C80" s="40"/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 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 </v>
      </c>
      <c r="F80" s="54" t="str">
        <f aca="false">IF(LEN(C80)&gt;0, VLOOKUP(C80,IF(LEFT(C80,1)="A",cizi!$A$1:$M$4000,reg!$A$1:$M$4000),6,FALSE())," ")</f>
        <v> </v>
      </c>
      <c r="G80" s="54" t="str">
        <f aca="false">IF(LEN(C80)&gt;0, IF(ISERROR(FIND(" ",C80)), VLOOKUP(C80,IF(LEFT(C80,1)="A",cizi!$A$1:$M$4000,reg!$A$1:$M$4000),7,FALSE()),IF(OR(VLOOKUP(TRIM(LEFT(C80,FIND(" ",C80)-1)),IF(LEFT(C80,1)="A",cizi!$A$1:$M$4000,reg!$A$1:$M$4000),7,FALSE())=" MT",VLOOKUP(TRIM(MID(C80,FIND(" ",C80)+1,6)),IF(LEFT(C80,1)="A",cizi!$A$1:$M$4000,reg!$A$1:$M$4000),7,FALSE())=" MT"), " MT", IF(OR(VLOOKUP(TRIM(LEFT(C80,FIND(" ",C80)-1)),IF(LEFT(C80,1)="A",cizi!$A$1:$M$4000,reg!$A$1:$M$4000),7,FALSE())="",VLOOKUP(TRIM(MID(C80,FIND(" ",C80)+1,6)),IF(LEFT(C80,1)="A",cizi!$A$1:$M$4000,reg!$A$1:$M$4000),7,FALSE())=""), CONCATENATE(VLOOKUP(TRIM(LEFT(C80,FIND(" ",C80)-1)),IF(LEFT(C80,1)="A",cizi!$A$1:$M$4000,reg!$A$1:$M$4000),7,FALSE()), VLOOKUP(TRIM(MID(C80,FIND(" ",C80)+1,6)),IF(LEFT(C80,1)="A",cizi!$A$1:$M$4000,reg!$A$1:$M$4000),7,FALSE())), MIN(VALUE(VLOOKUP(TRIM(LEFT(C80,FIND(" ",C80)-1)),IF(LEFT(C80,1)="A",cizi!$A$1:$M$4000,reg!$A$1:$M$4000),7,FALSE())), VALUE(VLOOKUP(TRIM(MID(C80,FIND(" ",C80)+1,6)),IF(LEFT(C80,1)="A",cizi!$A$1:$M$4000,reg!$A$1:$M$4000),7,FALSE())))))), "9")</f>
        <v>9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 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14.15" hidden="false" customHeight="true" outlineLevel="0" collapsed="false">
      <c r="A81" s="33" t="n">
        <v>79</v>
      </c>
      <c r="B81" s="51"/>
      <c r="C81" s="40"/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 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 </v>
      </c>
      <c r="F81" s="54" t="str">
        <f aca="false">IF(LEN(C81)&gt;0, VLOOKUP(C81,IF(LEFT(C81,1)="A",cizi!$A$1:$M$4000,reg!$A$1:$M$4000),6,FALSE())," ")</f>
        <v> </v>
      </c>
      <c r="G81" s="54" t="str">
        <f aca="false">IF(LEN(C81)&gt;0, IF(ISERROR(FIND(" ",C81)), VLOOKUP(C81,IF(LEFT(C81,1)="A",cizi!$A$1:$M$4000,reg!$A$1:$M$4000),7,FALSE()),IF(OR(VLOOKUP(TRIM(LEFT(C81,FIND(" ",C81)-1)),IF(LEFT(C81,1)="A",cizi!$A$1:$M$4000,reg!$A$1:$M$4000),7,FALSE())=" MT",VLOOKUP(TRIM(MID(C81,FIND(" ",C81)+1,6)),IF(LEFT(C81,1)="A",cizi!$A$1:$M$4000,reg!$A$1:$M$4000),7,FALSE())=" MT"), " MT", IF(OR(VLOOKUP(TRIM(LEFT(C81,FIND(" ",C81)-1)),IF(LEFT(C81,1)="A",cizi!$A$1:$M$4000,reg!$A$1:$M$4000),7,FALSE())="",VLOOKUP(TRIM(MID(C81,FIND(" ",C81)+1,6)),IF(LEFT(C81,1)="A",cizi!$A$1:$M$4000,reg!$A$1:$M$4000),7,FALSE())=""), CONCATENATE(VLOOKUP(TRIM(LEFT(C81,FIND(" ",C81)-1)),IF(LEFT(C81,1)="A",cizi!$A$1:$M$4000,reg!$A$1:$M$4000),7,FALSE()), VLOOKUP(TRIM(MID(C81,FIND(" ",C81)+1,6)),IF(LEFT(C81,1)="A",cizi!$A$1:$M$4000,reg!$A$1:$M$4000),7,FALSE())), MIN(VALUE(VLOOKUP(TRIM(LEFT(C81,FIND(" ",C81)-1)),IF(LEFT(C81,1)="A",cizi!$A$1:$M$4000,reg!$A$1:$M$4000),7,FALSE())), VALUE(VLOOKUP(TRIM(MID(C81,FIND(" ",C81)+1,6)),IF(LEFT(C81,1)="A",cizi!$A$1:$M$4000,reg!$A$1:$M$4000),7,FALSE())))))), "9")</f>
        <v>9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 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14.15" hidden="false" customHeight="true" outlineLevel="0" collapsed="false">
      <c r="A82" s="33" t="n">
        <v>80</v>
      </c>
      <c r="B82" s="51"/>
      <c r="C82" s="40"/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 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 </v>
      </c>
      <c r="F82" s="54" t="str">
        <f aca="false">IF(LEN(C82)&gt;0, VLOOKUP(C82,IF(LEFT(C82,1)="A",cizi!$A$1:$M$4000,reg!$A$1:$M$4000),6,FALSE())," ")</f>
        <v> </v>
      </c>
      <c r="G82" s="54" t="str">
        <f aca="false">IF(LEN(C82)&gt;0, IF(ISERROR(FIND(" ",C82)), VLOOKUP(C82,IF(LEFT(C82,1)="A",cizi!$A$1:$M$4000,reg!$A$1:$M$4000),7,FALSE()),IF(OR(VLOOKUP(TRIM(LEFT(C82,FIND(" ",C82)-1)),IF(LEFT(C82,1)="A",cizi!$A$1:$M$4000,reg!$A$1:$M$4000),7,FALSE())=" MT",VLOOKUP(TRIM(MID(C82,FIND(" ",C82)+1,6)),IF(LEFT(C82,1)="A",cizi!$A$1:$M$4000,reg!$A$1:$M$4000),7,FALSE())=" MT"), " MT", IF(OR(VLOOKUP(TRIM(LEFT(C82,FIND(" ",C82)-1)),IF(LEFT(C82,1)="A",cizi!$A$1:$M$4000,reg!$A$1:$M$4000),7,FALSE())="",VLOOKUP(TRIM(MID(C82,FIND(" ",C82)+1,6)),IF(LEFT(C82,1)="A",cizi!$A$1:$M$4000,reg!$A$1:$M$4000),7,FALSE())=""), CONCATENATE(VLOOKUP(TRIM(LEFT(C82,FIND(" ",C82)-1)),IF(LEFT(C82,1)="A",cizi!$A$1:$M$4000,reg!$A$1:$M$4000),7,FALSE()), VLOOKUP(TRIM(MID(C82,FIND(" ",C82)+1,6)),IF(LEFT(C82,1)="A",cizi!$A$1:$M$4000,reg!$A$1:$M$4000),7,FALSE())), MIN(VALUE(VLOOKUP(TRIM(LEFT(C82,FIND(" ",C82)-1)),IF(LEFT(C82,1)="A",cizi!$A$1:$M$4000,reg!$A$1:$M$4000),7,FALSE())), VALUE(VLOOKUP(TRIM(MID(C82,FIND(" ",C82)+1,6)),IF(LEFT(C82,1)="A",cizi!$A$1:$M$4000,reg!$A$1:$M$4000),7,FALSE())))))), "9")</f>
        <v>9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 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14.15" hidden="false" customHeight="true" outlineLevel="0" collapsed="false">
      <c r="A83" s="33" t="n">
        <v>81</v>
      </c>
      <c r="B83" s="51"/>
      <c r="C83" s="40"/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 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 </v>
      </c>
      <c r="F83" s="54" t="str">
        <f aca="false">IF(LEN(C83)&gt;0, VLOOKUP(C83,IF(LEFT(C83,1)="A",cizi!$A$1:$M$4000,reg!$A$1:$M$4000),6,FALSE())," ")</f>
        <v> </v>
      </c>
      <c r="G83" s="54" t="str">
        <f aca="false">IF(LEN(C83)&gt;0, IF(ISERROR(FIND(" ",C83)), VLOOKUP(C83,IF(LEFT(C83,1)="A",cizi!$A$1:$M$4000,reg!$A$1:$M$4000),7,FALSE()),IF(OR(VLOOKUP(TRIM(LEFT(C83,FIND(" ",C83)-1)),IF(LEFT(C83,1)="A",cizi!$A$1:$M$4000,reg!$A$1:$M$4000),7,FALSE())=" MT",VLOOKUP(TRIM(MID(C83,FIND(" ",C83)+1,6)),IF(LEFT(C83,1)="A",cizi!$A$1:$M$4000,reg!$A$1:$M$4000),7,FALSE())=" MT"), " MT", IF(OR(VLOOKUP(TRIM(LEFT(C83,FIND(" ",C83)-1)),IF(LEFT(C83,1)="A",cizi!$A$1:$M$4000,reg!$A$1:$M$4000),7,FALSE())="",VLOOKUP(TRIM(MID(C83,FIND(" ",C83)+1,6)),IF(LEFT(C83,1)="A",cizi!$A$1:$M$4000,reg!$A$1:$M$4000),7,FALSE())=""), CONCATENATE(VLOOKUP(TRIM(LEFT(C83,FIND(" ",C83)-1)),IF(LEFT(C83,1)="A",cizi!$A$1:$M$4000,reg!$A$1:$M$4000),7,FALSE()), VLOOKUP(TRIM(MID(C83,FIND(" ",C83)+1,6)),IF(LEFT(C83,1)="A",cizi!$A$1:$M$4000,reg!$A$1:$M$4000),7,FALSE())), MIN(VALUE(VLOOKUP(TRIM(LEFT(C83,FIND(" ",C83)-1)),IF(LEFT(C83,1)="A",cizi!$A$1:$M$4000,reg!$A$1:$M$4000),7,FALSE())), VALUE(VLOOKUP(TRIM(MID(C83,FIND(" ",C83)+1,6)),IF(LEFT(C83,1)="A",cizi!$A$1:$M$4000,reg!$A$1:$M$4000),7,FALSE())))))), "9")</f>
        <v>9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 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14.15" hidden="false" customHeight="true" outlineLevel="0" collapsed="false">
      <c r="A84" s="33" t="n">
        <v>82</v>
      </c>
      <c r="B84" s="51"/>
      <c r="C84" s="40"/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 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 </v>
      </c>
      <c r="F84" s="54" t="str">
        <f aca="false">IF(LEN(C84)&gt;0, VLOOKUP(C84,IF(LEFT(C84,1)="A",cizi!$A$1:$M$4000,reg!$A$1:$M$4000),6,FALSE())," ")</f>
        <v> </v>
      </c>
      <c r="G84" s="54" t="str">
        <f aca="false">IF(LEN(C84)&gt;0, IF(ISERROR(FIND(" ",C84)), VLOOKUP(C84,IF(LEFT(C84,1)="A",cizi!$A$1:$M$4000,reg!$A$1:$M$4000),7,FALSE()),IF(OR(VLOOKUP(TRIM(LEFT(C84,FIND(" ",C84)-1)),IF(LEFT(C84,1)="A",cizi!$A$1:$M$4000,reg!$A$1:$M$4000),7,FALSE())=" MT",VLOOKUP(TRIM(MID(C84,FIND(" ",C84)+1,6)),IF(LEFT(C84,1)="A",cizi!$A$1:$M$4000,reg!$A$1:$M$4000),7,FALSE())=" MT"), " MT", IF(OR(VLOOKUP(TRIM(LEFT(C84,FIND(" ",C84)-1)),IF(LEFT(C84,1)="A",cizi!$A$1:$M$4000,reg!$A$1:$M$4000),7,FALSE())="",VLOOKUP(TRIM(MID(C84,FIND(" ",C84)+1,6)),IF(LEFT(C84,1)="A",cizi!$A$1:$M$4000,reg!$A$1:$M$4000),7,FALSE())=""), CONCATENATE(VLOOKUP(TRIM(LEFT(C84,FIND(" ",C84)-1)),IF(LEFT(C84,1)="A",cizi!$A$1:$M$4000,reg!$A$1:$M$4000),7,FALSE()), VLOOKUP(TRIM(MID(C84,FIND(" ",C84)+1,6)),IF(LEFT(C84,1)="A",cizi!$A$1:$M$4000,reg!$A$1:$M$4000),7,FALSE())), MIN(VALUE(VLOOKUP(TRIM(LEFT(C84,FIND(" ",C84)-1)),IF(LEFT(C84,1)="A",cizi!$A$1:$M$4000,reg!$A$1:$M$4000),7,FALSE())), VALUE(VLOOKUP(TRIM(MID(C84,FIND(" ",C84)+1,6)),IF(LEFT(C84,1)="A",cizi!$A$1:$M$4000,reg!$A$1:$M$4000),7,FALSE())))))), "9")</f>
        <v>9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 </v>
      </c>
      <c r="I84" s="40"/>
      <c r="J84" s="40"/>
      <c r="K84" s="40"/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14.15" hidden="false" customHeight="true" outlineLevel="0" collapsed="false">
      <c r="A85" s="33" t="n">
        <v>83</v>
      </c>
      <c r="B85" s="51"/>
      <c r="C85" s="40"/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 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 </v>
      </c>
      <c r="F85" s="54" t="str">
        <f aca="false">IF(LEN(C85)&gt;0, VLOOKUP(C85,IF(LEFT(C85,1)="A",cizi!$A$1:$M$4000,reg!$A$1:$M$4000),6,FALSE())," ")</f>
        <v> </v>
      </c>
      <c r="G85" s="54" t="str">
        <f aca="false">IF(LEN(C85)&gt;0, IF(ISERROR(FIND(" ",C85)), VLOOKUP(C85,IF(LEFT(C85,1)="A",cizi!$A$1:$M$4000,reg!$A$1:$M$4000),7,FALSE()),IF(OR(VLOOKUP(TRIM(LEFT(C85,FIND(" ",C85)-1)),IF(LEFT(C85,1)="A",cizi!$A$1:$M$4000,reg!$A$1:$M$4000),7,FALSE())=" MT",VLOOKUP(TRIM(MID(C85,FIND(" ",C85)+1,6)),IF(LEFT(C85,1)="A",cizi!$A$1:$M$4000,reg!$A$1:$M$4000),7,FALSE())=" MT"), " MT", IF(OR(VLOOKUP(TRIM(LEFT(C85,FIND(" ",C85)-1)),IF(LEFT(C85,1)="A",cizi!$A$1:$M$4000,reg!$A$1:$M$4000),7,FALSE())="",VLOOKUP(TRIM(MID(C85,FIND(" ",C85)+1,6)),IF(LEFT(C85,1)="A",cizi!$A$1:$M$4000,reg!$A$1:$M$4000),7,FALSE())=""), CONCATENATE(VLOOKUP(TRIM(LEFT(C85,FIND(" ",C85)-1)),IF(LEFT(C85,1)="A",cizi!$A$1:$M$4000,reg!$A$1:$M$4000),7,FALSE()), VLOOKUP(TRIM(MID(C85,FIND(" ",C85)+1,6)),IF(LEFT(C85,1)="A",cizi!$A$1:$M$4000,reg!$A$1:$M$4000),7,FALSE())), MIN(VALUE(VLOOKUP(TRIM(LEFT(C85,FIND(" ",C85)-1)),IF(LEFT(C85,1)="A",cizi!$A$1:$M$4000,reg!$A$1:$M$4000),7,FALSE())), VALUE(VLOOKUP(TRIM(MID(C85,FIND(" ",C85)+1,6)),IF(LEFT(C85,1)="A",cizi!$A$1:$M$4000,reg!$A$1:$M$4000),7,FALSE())))))), "9")</f>
        <v>9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 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14.15" hidden="false" customHeight="true" outlineLevel="0" collapsed="false">
      <c r="A86" s="33" t="n">
        <v>84</v>
      </c>
      <c r="B86" s="51"/>
      <c r="C86" s="40"/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 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 </v>
      </c>
      <c r="F86" s="54" t="str">
        <f aca="false">IF(LEN(C86)&gt;0, VLOOKUP(C86,IF(LEFT(C86,1)="A",cizi!$A$1:$M$4000,reg!$A$1:$M$4000),6,FALSE())," ")</f>
        <v> </v>
      </c>
      <c r="G86" s="54" t="str">
        <f aca="false">IF(LEN(C86)&gt;0, IF(ISERROR(FIND(" ",C86)), VLOOKUP(C86,IF(LEFT(C86,1)="A",cizi!$A$1:$M$4000,reg!$A$1:$M$4000),7,FALSE()),IF(OR(VLOOKUP(TRIM(LEFT(C86,FIND(" ",C86)-1)),IF(LEFT(C86,1)="A",cizi!$A$1:$M$4000,reg!$A$1:$M$4000),7,FALSE())=" MT",VLOOKUP(TRIM(MID(C86,FIND(" ",C86)+1,6)),IF(LEFT(C86,1)="A",cizi!$A$1:$M$4000,reg!$A$1:$M$4000),7,FALSE())=" MT"), " MT", IF(OR(VLOOKUP(TRIM(LEFT(C86,FIND(" ",C86)-1)),IF(LEFT(C86,1)="A",cizi!$A$1:$M$4000,reg!$A$1:$M$4000),7,FALSE())="",VLOOKUP(TRIM(MID(C86,FIND(" ",C86)+1,6)),IF(LEFT(C86,1)="A",cizi!$A$1:$M$4000,reg!$A$1:$M$4000),7,FALSE())=""), CONCATENATE(VLOOKUP(TRIM(LEFT(C86,FIND(" ",C86)-1)),IF(LEFT(C86,1)="A",cizi!$A$1:$M$4000,reg!$A$1:$M$4000),7,FALSE()), VLOOKUP(TRIM(MID(C86,FIND(" ",C86)+1,6)),IF(LEFT(C86,1)="A",cizi!$A$1:$M$4000,reg!$A$1:$M$4000),7,FALSE())), MIN(VALUE(VLOOKUP(TRIM(LEFT(C86,FIND(" ",C86)-1)),IF(LEFT(C86,1)="A",cizi!$A$1:$M$4000,reg!$A$1:$M$4000),7,FALSE())), VALUE(VLOOKUP(TRIM(MID(C86,FIND(" ",C86)+1,6)),IF(LEFT(C86,1)="A",cizi!$A$1:$M$4000,reg!$A$1:$M$4000),7,FALSE())))))), "9")</f>
        <v>9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 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14.15" hidden="false" customHeight="true" outlineLevel="0" collapsed="false">
      <c r="A87" s="33" t="n">
        <v>85</v>
      </c>
      <c r="B87" s="51"/>
      <c r="C87" s="40"/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 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 </v>
      </c>
      <c r="F87" s="54" t="str">
        <f aca="false">IF(LEN(C87)&gt;0, VLOOKUP(C87,IF(LEFT(C87,1)="A",cizi!$A$1:$M$4000,reg!$A$1:$M$4000),6,FALSE())," ")</f>
        <v> </v>
      </c>
      <c r="G87" s="54" t="str">
        <f aca="false">IF(LEN(C87)&gt;0, IF(ISERROR(FIND(" ",C87)), VLOOKUP(C87,IF(LEFT(C87,1)="A",cizi!$A$1:$M$4000,reg!$A$1:$M$4000),7,FALSE()),IF(OR(VLOOKUP(TRIM(LEFT(C87,FIND(" ",C87)-1)),IF(LEFT(C87,1)="A",cizi!$A$1:$M$4000,reg!$A$1:$M$4000),7,FALSE())=" MT",VLOOKUP(TRIM(MID(C87,FIND(" ",C87)+1,6)),IF(LEFT(C87,1)="A",cizi!$A$1:$M$4000,reg!$A$1:$M$4000),7,FALSE())=" MT"), " MT", IF(OR(VLOOKUP(TRIM(LEFT(C87,FIND(" ",C87)-1)),IF(LEFT(C87,1)="A",cizi!$A$1:$M$4000,reg!$A$1:$M$4000),7,FALSE())="",VLOOKUP(TRIM(MID(C87,FIND(" ",C87)+1,6)),IF(LEFT(C87,1)="A",cizi!$A$1:$M$4000,reg!$A$1:$M$4000),7,FALSE())=""), CONCATENATE(VLOOKUP(TRIM(LEFT(C87,FIND(" ",C87)-1)),IF(LEFT(C87,1)="A",cizi!$A$1:$M$4000,reg!$A$1:$M$4000),7,FALSE()), VLOOKUP(TRIM(MID(C87,FIND(" ",C87)+1,6)),IF(LEFT(C87,1)="A",cizi!$A$1:$M$4000,reg!$A$1:$M$4000),7,FALSE())), MIN(VALUE(VLOOKUP(TRIM(LEFT(C87,FIND(" ",C87)-1)),IF(LEFT(C87,1)="A",cizi!$A$1:$M$4000,reg!$A$1:$M$4000),7,FALSE())), VALUE(VLOOKUP(TRIM(MID(C87,FIND(" ",C87)+1,6)),IF(LEFT(C87,1)="A",cizi!$A$1:$M$4000,reg!$A$1:$M$4000),7,FALSE())))))), "9")</f>
        <v>9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 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14.15" hidden="false" customHeight="true" outlineLevel="0" collapsed="false">
      <c r="A88" s="33" t="n">
        <v>86</v>
      </c>
      <c r="B88" s="51"/>
      <c r="C88" s="40"/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 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 </v>
      </c>
      <c r="F88" s="54" t="str">
        <f aca="false">IF(LEN(C88)&gt;0, VLOOKUP(C88,IF(LEFT(C88,1)="A",cizi!$A$1:$M$4000,reg!$A$1:$M$4000),6,FALSE())," ")</f>
        <v> </v>
      </c>
      <c r="G88" s="54" t="str">
        <f aca="false">IF(LEN(C88)&gt;0, IF(ISERROR(FIND(" ",C88)), VLOOKUP(C88,IF(LEFT(C88,1)="A",cizi!$A$1:$M$4000,reg!$A$1:$M$4000),7,FALSE()),IF(OR(VLOOKUP(TRIM(LEFT(C88,FIND(" ",C88)-1)),IF(LEFT(C88,1)="A",cizi!$A$1:$M$4000,reg!$A$1:$M$4000),7,FALSE())=" MT",VLOOKUP(TRIM(MID(C88,FIND(" ",C88)+1,6)),IF(LEFT(C88,1)="A",cizi!$A$1:$M$4000,reg!$A$1:$M$4000),7,FALSE())=" MT"), " MT", IF(OR(VLOOKUP(TRIM(LEFT(C88,FIND(" ",C88)-1)),IF(LEFT(C88,1)="A",cizi!$A$1:$M$4000,reg!$A$1:$M$4000),7,FALSE())="",VLOOKUP(TRIM(MID(C88,FIND(" ",C88)+1,6)),IF(LEFT(C88,1)="A",cizi!$A$1:$M$4000,reg!$A$1:$M$4000),7,FALSE())=""), CONCATENATE(VLOOKUP(TRIM(LEFT(C88,FIND(" ",C88)-1)),IF(LEFT(C88,1)="A",cizi!$A$1:$M$4000,reg!$A$1:$M$4000),7,FALSE()), VLOOKUP(TRIM(MID(C88,FIND(" ",C88)+1,6)),IF(LEFT(C88,1)="A",cizi!$A$1:$M$4000,reg!$A$1:$M$4000),7,FALSE())), MIN(VALUE(VLOOKUP(TRIM(LEFT(C88,FIND(" ",C88)-1)),IF(LEFT(C88,1)="A",cizi!$A$1:$M$4000,reg!$A$1:$M$4000),7,FALSE())), VALUE(VLOOKUP(TRIM(MID(C88,FIND(" ",C88)+1,6)),IF(LEFT(C88,1)="A",cizi!$A$1:$M$4000,reg!$A$1:$M$4000),7,FALSE())))))), "9")</f>
        <v>9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 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14.15" hidden="false" customHeight="true" outlineLevel="0" collapsed="false">
      <c r="A89" s="33" t="n">
        <v>87</v>
      </c>
      <c r="B89" s="51"/>
      <c r="C89" s="40"/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 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 </v>
      </c>
      <c r="F89" s="54" t="str">
        <f aca="false">IF(LEN(C89)&gt;0, VLOOKUP(C89,IF(LEFT(C89,1)="A",cizi!$A$1:$M$4000,reg!$A$1:$M$4000),6,FALSE())," ")</f>
        <v> </v>
      </c>
      <c r="G89" s="54" t="str">
        <f aca="false">IF(LEN(C89)&gt;0, IF(ISERROR(FIND(" ",C89)), VLOOKUP(C89,IF(LEFT(C89,1)="A",cizi!$A$1:$M$4000,reg!$A$1:$M$4000),7,FALSE()),IF(OR(VLOOKUP(TRIM(LEFT(C89,FIND(" ",C89)-1)),IF(LEFT(C89,1)="A",cizi!$A$1:$M$4000,reg!$A$1:$M$4000),7,FALSE())=" MT",VLOOKUP(TRIM(MID(C89,FIND(" ",C89)+1,6)),IF(LEFT(C89,1)="A",cizi!$A$1:$M$4000,reg!$A$1:$M$4000),7,FALSE())=" MT"), " MT", IF(OR(VLOOKUP(TRIM(LEFT(C89,FIND(" ",C89)-1)),IF(LEFT(C89,1)="A",cizi!$A$1:$M$4000,reg!$A$1:$M$4000),7,FALSE())="",VLOOKUP(TRIM(MID(C89,FIND(" ",C89)+1,6)),IF(LEFT(C89,1)="A",cizi!$A$1:$M$4000,reg!$A$1:$M$4000),7,FALSE())=""), CONCATENATE(VLOOKUP(TRIM(LEFT(C89,FIND(" ",C89)-1)),IF(LEFT(C89,1)="A",cizi!$A$1:$M$4000,reg!$A$1:$M$4000),7,FALSE()), VLOOKUP(TRIM(MID(C89,FIND(" ",C89)+1,6)),IF(LEFT(C89,1)="A",cizi!$A$1:$M$4000,reg!$A$1:$M$4000),7,FALSE())), MIN(VALUE(VLOOKUP(TRIM(LEFT(C89,FIND(" ",C89)-1)),IF(LEFT(C89,1)="A",cizi!$A$1:$M$4000,reg!$A$1:$M$4000),7,FALSE())), VALUE(VLOOKUP(TRIM(MID(C89,FIND(" ",C89)+1,6)),IF(LEFT(C89,1)="A",cizi!$A$1:$M$4000,reg!$A$1:$M$4000),7,FALSE())))))), "9")</f>
        <v>9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 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14.15" hidden="false" customHeight="true" outlineLevel="0" collapsed="false">
      <c r="A90" s="33" t="n">
        <v>88</v>
      </c>
      <c r="B90" s="51"/>
      <c r="C90" s="40"/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 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 </v>
      </c>
      <c r="F90" s="54" t="str">
        <f aca="false">IF(LEN(C90)&gt;0, VLOOKUP(C90,IF(LEFT(C90,1)="A",cizi!$A$1:$M$4000,reg!$A$1:$M$4000),6,FALSE())," ")</f>
        <v> </v>
      </c>
      <c r="G90" s="54" t="str">
        <f aca="false">IF(LEN(C90)&gt;0, IF(ISERROR(FIND(" ",C90)), VLOOKUP(C90,IF(LEFT(C90,1)="A",cizi!$A$1:$M$4000,reg!$A$1:$M$4000),7,FALSE()),IF(OR(VLOOKUP(TRIM(LEFT(C90,FIND(" ",C90)-1)),IF(LEFT(C90,1)="A",cizi!$A$1:$M$4000,reg!$A$1:$M$4000),7,FALSE())=" MT",VLOOKUP(TRIM(MID(C90,FIND(" ",C90)+1,6)),IF(LEFT(C90,1)="A",cizi!$A$1:$M$4000,reg!$A$1:$M$4000),7,FALSE())=" MT"), " MT", IF(OR(VLOOKUP(TRIM(LEFT(C90,FIND(" ",C90)-1)),IF(LEFT(C90,1)="A",cizi!$A$1:$M$4000,reg!$A$1:$M$4000),7,FALSE())="",VLOOKUP(TRIM(MID(C90,FIND(" ",C90)+1,6)),IF(LEFT(C90,1)="A",cizi!$A$1:$M$4000,reg!$A$1:$M$4000),7,FALSE())=""), CONCATENATE(VLOOKUP(TRIM(LEFT(C90,FIND(" ",C90)-1)),IF(LEFT(C90,1)="A",cizi!$A$1:$M$4000,reg!$A$1:$M$4000),7,FALSE()), VLOOKUP(TRIM(MID(C90,FIND(" ",C90)+1,6)),IF(LEFT(C90,1)="A",cizi!$A$1:$M$4000,reg!$A$1:$M$4000),7,FALSE())), MIN(VALUE(VLOOKUP(TRIM(LEFT(C90,FIND(" ",C90)-1)),IF(LEFT(C90,1)="A",cizi!$A$1:$M$4000,reg!$A$1:$M$4000),7,FALSE())), VALUE(VLOOKUP(TRIM(MID(C90,FIND(" ",C90)+1,6)),IF(LEFT(C90,1)="A",cizi!$A$1:$M$4000,reg!$A$1:$M$4000),7,FALSE())))))), "9")</f>
        <v>9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 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14.15" hidden="false" customHeight="true" outlineLevel="0" collapsed="false">
      <c r="A91" s="33" t="n">
        <v>89</v>
      </c>
      <c r="B91" s="51"/>
      <c r="C91" s="40"/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 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 </v>
      </c>
      <c r="F91" s="54" t="str">
        <f aca="false">IF(LEN(C91)&gt;0, VLOOKUP(C91,IF(LEFT(C91,1)="A",cizi!$A$1:$M$4000,reg!$A$1:$M$4000),6,FALSE())," ")</f>
        <v> </v>
      </c>
      <c r="G91" s="54" t="str">
        <f aca="false">IF(LEN(C91)&gt;0, IF(ISERROR(FIND(" ",C91)), VLOOKUP(C91,IF(LEFT(C91,1)="A",cizi!$A$1:$M$4000,reg!$A$1:$M$4000),7,FALSE()),IF(OR(VLOOKUP(TRIM(LEFT(C91,FIND(" ",C91)-1)),IF(LEFT(C91,1)="A",cizi!$A$1:$M$4000,reg!$A$1:$M$4000),7,FALSE())=" MT",VLOOKUP(TRIM(MID(C91,FIND(" ",C91)+1,6)),IF(LEFT(C91,1)="A",cizi!$A$1:$M$4000,reg!$A$1:$M$4000),7,FALSE())=" MT"), " MT", IF(OR(VLOOKUP(TRIM(LEFT(C91,FIND(" ",C91)-1)),IF(LEFT(C91,1)="A",cizi!$A$1:$M$4000,reg!$A$1:$M$4000),7,FALSE())="",VLOOKUP(TRIM(MID(C91,FIND(" ",C91)+1,6)),IF(LEFT(C91,1)="A",cizi!$A$1:$M$4000,reg!$A$1:$M$4000),7,FALSE())=""), CONCATENATE(VLOOKUP(TRIM(LEFT(C91,FIND(" ",C91)-1)),IF(LEFT(C91,1)="A",cizi!$A$1:$M$4000,reg!$A$1:$M$4000),7,FALSE()), VLOOKUP(TRIM(MID(C91,FIND(" ",C91)+1,6)),IF(LEFT(C91,1)="A",cizi!$A$1:$M$4000,reg!$A$1:$M$4000),7,FALSE())), MIN(VALUE(VLOOKUP(TRIM(LEFT(C91,FIND(" ",C91)-1)),IF(LEFT(C91,1)="A",cizi!$A$1:$M$4000,reg!$A$1:$M$4000),7,FALSE())), VALUE(VLOOKUP(TRIM(MID(C91,FIND(" ",C91)+1,6)),IF(LEFT(C91,1)="A",cizi!$A$1:$M$4000,reg!$A$1:$M$4000),7,FALSE())))))), "9")</f>
        <v>9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 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14.15" hidden="false" customHeight="true" outlineLevel="0" collapsed="false">
      <c r="A92" s="33" t="n">
        <v>90</v>
      </c>
      <c r="B92" s="51"/>
      <c r="C92" s="40"/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 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 </v>
      </c>
      <c r="F92" s="54" t="str">
        <f aca="false">IF(LEN(C92)&gt;0, VLOOKUP(C92,IF(LEFT(C92,1)="A",cizi!$A$1:$M$4000,reg!$A$1:$M$4000),6,FALSE())," ")</f>
        <v> </v>
      </c>
      <c r="G92" s="54" t="str">
        <f aca="false">IF(LEN(C92)&gt;0, IF(ISERROR(FIND(" ",C92)), VLOOKUP(C92,IF(LEFT(C92,1)="A",cizi!$A$1:$M$4000,reg!$A$1:$M$4000),7,FALSE()),IF(OR(VLOOKUP(TRIM(LEFT(C92,FIND(" ",C92)-1)),IF(LEFT(C92,1)="A",cizi!$A$1:$M$4000,reg!$A$1:$M$4000),7,FALSE())=" MT",VLOOKUP(TRIM(MID(C92,FIND(" ",C92)+1,6)),IF(LEFT(C92,1)="A",cizi!$A$1:$M$4000,reg!$A$1:$M$4000),7,FALSE())=" MT"), " MT", IF(OR(VLOOKUP(TRIM(LEFT(C92,FIND(" ",C92)-1)),IF(LEFT(C92,1)="A",cizi!$A$1:$M$4000,reg!$A$1:$M$4000),7,FALSE())="",VLOOKUP(TRIM(MID(C92,FIND(" ",C92)+1,6)),IF(LEFT(C92,1)="A",cizi!$A$1:$M$4000,reg!$A$1:$M$4000),7,FALSE())=""), CONCATENATE(VLOOKUP(TRIM(LEFT(C92,FIND(" ",C92)-1)),IF(LEFT(C92,1)="A",cizi!$A$1:$M$4000,reg!$A$1:$M$4000),7,FALSE()), VLOOKUP(TRIM(MID(C92,FIND(" ",C92)+1,6)),IF(LEFT(C92,1)="A",cizi!$A$1:$M$4000,reg!$A$1:$M$4000),7,FALSE())), MIN(VALUE(VLOOKUP(TRIM(LEFT(C92,FIND(" ",C92)-1)),IF(LEFT(C92,1)="A",cizi!$A$1:$M$4000,reg!$A$1:$M$4000),7,FALSE())), VALUE(VLOOKUP(TRIM(MID(C92,FIND(" ",C92)+1,6)),IF(LEFT(C92,1)="A",cizi!$A$1:$M$4000,reg!$A$1:$M$4000),7,FALSE())))))), "9")</f>
        <v>9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 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14.15" hidden="false" customHeight="true" outlineLevel="0" collapsed="false">
      <c r="A93" s="33" t="n">
        <v>91</v>
      </c>
      <c r="B93" s="51"/>
      <c r="C93" s="40"/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 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 </v>
      </c>
      <c r="F93" s="54" t="str">
        <f aca="false">IF(LEN(C93)&gt;0, VLOOKUP(C93,IF(LEFT(C93,1)="A",cizi!$A$1:$M$4000,reg!$A$1:$M$4000),6,FALSE())," ")</f>
        <v> </v>
      </c>
      <c r="G93" s="54" t="str">
        <f aca="false">IF(LEN(C93)&gt;0, IF(ISERROR(FIND(" ",C93)), VLOOKUP(C93,IF(LEFT(C93,1)="A",cizi!$A$1:$M$4000,reg!$A$1:$M$4000),7,FALSE()),IF(OR(VLOOKUP(TRIM(LEFT(C93,FIND(" ",C93)-1)),IF(LEFT(C93,1)="A",cizi!$A$1:$M$4000,reg!$A$1:$M$4000),7,FALSE())=" MT",VLOOKUP(TRIM(MID(C93,FIND(" ",C93)+1,6)),IF(LEFT(C93,1)="A",cizi!$A$1:$M$4000,reg!$A$1:$M$4000),7,FALSE())=" MT"), " MT", IF(OR(VLOOKUP(TRIM(LEFT(C93,FIND(" ",C93)-1)),IF(LEFT(C93,1)="A",cizi!$A$1:$M$4000,reg!$A$1:$M$4000),7,FALSE())="",VLOOKUP(TRIM(MID(C93,FIND(" ",C93)+1,6)),IF(LEFT(C93,1)="A",cizi!$A$1:$M$4000,reg!$A$1:$M$4000),7,FALSE())=""), CONCATENATE(VLOOKUP(TRIM(LEFT(C93,FIND(" ",C93)-1)),IF(LEFT(C93,1)="A",cizi!$A$1:$M$4000,reg!$A$1:$M$4000),7,FALSE()), VLOOKUP(TRIM(MID(C93,FIND(" ",C93)+1,6)),IF(LEFT(C93,1)="A",cizi!$A$1:$M$4000,reg!$A$1:$M$4000),7,FALSE())), MIN(VALUE(VLOOKUP(TRIM(LEFT(C93,FIND(" ",C93)-1)),IF(LEFT(C93,1)="A",cizi!$A$1:$M$4000,reg!$A$1:$M$4000),7,FALSE())), VALUE(VLOOKUP(TRIM(MID(C93,FIND(" ",C93)+1,6)),IF(LEFT(C93,1)="A",cizi!$A$1:$M$4000,reg!$A$1:$M$4000),7,FALSE())))))), "9")</f>
        <v>9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 </v>
      </c>
      <c r="I93" s="40"/>
      <c r="J93" s="40"/>
      <c r="K93" s="40"/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14.15" hidden="false" customHeight="true" outlineLevel="0" collapsed="false">
      <c r="A94" s="33" t="n">
        <v>92</v>
      </c>
      <c r="B94" s="51"/>
      <c r="C94" s="40"/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 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 </v>
      </c>
      <c r="F94" s="54" t="str">
        <f aca="false">IF(LEN(C94)&gt;0, VLOOKUP(C94,IF(LEFT(C94,1)="A",cizi!$A$1:$M$4000,reg!$A$1:$M$4000),6,FALSE())," ")</f>
        <v> </v>
      </c>
      <c r="G94" s="54" t="str">
        <f aca="false">IF(LEN(C94)&gt;0, IF(ISERROR(FIND(" ",C94)), VLOOKUP(C94,IF(LEFT(C94,1)="A",cizi!$A$1:$M$4000,reg!$A$1:$M$4000),7,FALSE()),IF(OR(VLOOKUP(TRIM(LEFT(C94,FIND(" ",C94)-1)),IF(LEFT(C94,1)="A",cizi!$A$1:$M$4000,reg!$A$1:$M$4000),7,FALSE())=" MT",VLOOKUP(TRIM(MID(C94,FIND(" ",C94)+1,6)),IF(LEFT(C94,1)="A",cizi!$A$1:$M$4000,reg!$A$1:$M$4000),7,FALSE())=" MT"), " MT", IF(OR(VLOOKUP(TRIM(LEFT(C94,FIND(" ",C94)-1)),IF(LEFT(C94,1)="A",cizi!$A$1:$M$4000,reg!$A$1:$M$4000),7,FALSE())="",VLOOKUP(TRIM(MID(C94,FIND(" ",C94)+1,6)),IF(LEFT(C94,1)="A",cizi!$A$1:$M$4000,reg!$A$1:$M$4000),7,FALSE())=""), CONCATENATE(VLOOKUP(TRIM(LEFT(C94,FIND(" ",C94)-1)),IF(LEFT(C94,1)="A",cizi!$A$1:$M$4000,reg!$A$1:$M$4000),7,FALSE()), VLOOKUP(TRIM(MID(C94,FIND(" ",C94)+1,6)),IF(LEFT(C94,1)="A",cizi!$A$1:$M$4000,reg!$A$1:$M$4000),7,FALSE())), MIN(VALUE(VLOOKUP(TRIM(LEFT(C94,FIND(" ",C94)-1)),IF(LEFT(C94,1)="A",cizi!$A$1:$M$4000,reg!$A$1:$M$4000),7,FALSE())), VALUE(VLOOKUP(TRIM(MID(C94,FIND(" ",C94)+1,6)),IF(LEFT(C94,1)="A",cizi!$A$1:$M$4000,reg!$A$1:$M$4000),7,FALSE())))))), "9")</f>
        <v>9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 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14.15" hidden="false" customHeight="true" outlineLevel="0" collapsed="false">
      <c r="A95" s="33" t="n">
        <v>93</v>
      </c>
      <c r="B95" s="51"/>
      <c r="C95" s="40"/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 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 </v>
      </c>
      <c r="F95" s="54" t="str">
        <f aca="false">IF(LEN(C95)&gt;0, VLOOKUP(C95,IF(LEFT(C95,1)="A",cizi!$A$1:$M$4000,reg!$A$1:$M$4000),6,FALSE())," ")</f>
        <v> </v>
      </c>
      <c r="G95" s="54" t="str">
        <f aca="false">IF(LEN(C95)&gt;0, IF(ISERROR(FIND(" ",C95)), VLOOKUP(C95,IF(LEFT(C95,1)="A",cizi!$A$1:$M$4000,reg!$A$1:$M$4000),7,FALSE()),IF(OR(VLOOKUP(TRIM(LEFT(C95,FIND(" ",C95)-1)),IF(LEFT(C95,1)="A",cizi!$A$1:$M$4000,reg!$A$1:$M$4000),7,FALSE())=" MT",VLOOKUP(TRIM(MID(C95,FIND(" ",C95)+1,6)),IF(LEFT(C95,1)="A",cizi!$A$1:$M$4000,reg!$A$1:$M$4000),7,FALSE())=" MT"), " MT", IF(OR(VLOOKUP(TRIM(LEFT(C95,FIND(" ",C95)-1)),IF(LEFT(C95,1)="A",cizi!$A$1:$M$4000,reg!$A$1:$M$4000),7,FALSE())="",VLOOKUP(TRIM(MID(C95,FIND(" ",C95)+1,6)),IF(LEFT(C95,1)="A",cizi!$A$1:$M$4000,reg!$A$1:$M$4000),7,FALSE())=""), CONCATENATE(VLOOKUP(TRIM(LEFT(C95,FIND(" ",C95)-1)),IF(LEFT(C95,1)="A",cizi!$A$1:$M$4000,reg!$A$1:$M$4000),7,FALSE()), VLOOKUP(TRIM(MID(C95,FIND(" ",C95)+1,6)),IF(LEFT(C95,1)="A",cizi!$A$1:$M$4000,reg!$A$1:$M$4000),7,FALSE())), MIN(VALUE(VLOOKUP(TRIM(LEFT(C95,FIND(" ",C95)-1)),IF(LEFT(C95,1)="A",cizi!$A$1:$M$4000,reg!$A$1:$M$4000),7,FALSE())), VALUE(VLOOKUP(TRIM(MID(C95,FIND(" ",C95)+1,6)),IF(LEFT(C95,1)="A",cizi!$A$1:$M$4000,reg!$A$1:$M$4000),7,FALSE())))))), "9")</f>
        <v>9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 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14.15" hidden="false" customHeight="true" outlineLevel="0" collapsed="false">
      <c r="A96" s="33" t="n">
        <v>94</v>
      </c>
      <c r="B96" s="51"/>
      <c r="C96" s="40"/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 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 </v>
      </c>
      <c r="F96" s="54" t="str">
        <f aca="false">IF(LEN(C96)&gt;0, VLOOKUP(C96,IF(LEFT(C96,1)="A",cizi!$A$1:$M$4000,reg!$A$1:$M$4000),6,FALSE())," ")</f>
        <v> </v>
      </c>
      <c r="G96" s="54" t="str">
        <f aca="false">IF(LEN(C96)&gt;0, IF(ISERROR(FIND(" ",C96)), VLOOKUP(C96,IF(LEFT(C96,1)="A",cizi!$A$1:$M$4000,reg!$A$1:$M$4000),7,FALSE()),IF(OR(VLOOKUP(TRIM(LEFT(C96,FIND(" ",C96)-1)),IF(LEFT(C96,1)="A",cizi!$A$1:$M$4000,reg!$A$1:$M$4000),7,FALSE())=" MT",VLOOKUP(TRIM(MID(C96,FIND(" ",C96)+1,6)),IF(LEFT(C96,1)="A",cizi!$A$1:$M$4000,reg!$A$1:$M$4000),7,FALSE())=" MT"), " MT", IF(OR(VLOOKUP(TRIM(LEFT(C96,FIND(" ",C96)-1)),IF(LEFT(C96,1)="A",cizi!$A$1:$M$4000,reg!$A$1:$M$4000),7,FALSE())="",VLOOKUP(TRIM(MID(C96,FIND(" ",C96)+1,6)),IF(LEFT(C96,1)="A",cizi!$A$1:$M$4000,reg!$A$1:$M$4000),7,FALSE())=""), CONCATENATE(VLOOKUP(TRIM(LEFT(C96,FIND(" ",C96)-1)),IF(LEFT(C96,1)="A",cizi!$A$1:$M$4000,reg!$A$1:$M$4000),7,FALSE()), VLOOKUP(TRIM(MID(C96,FIND(" ",C96)+1,6)),IF(LEFT(C96,1)="A",cizi!$A$1:$M$4000,reg!$A$1:$M$4000),7,FALSE())), MIN(VALUE(VLOOKUP(TRIM(LEFT(C96,FIND(" ",C96)-1)),IF(LEFT(C96,1)="A",cizi!$A$1:$M$4000,reg!$A$1:$M$4000),7,FALSE())), VALUE(VLOOKUP(TRIM(MID(C96,FIND(" ",C96)+1,6)),IF(LEFT(C96,1)="A",cizi!$A$1:$M$4000,reg!$A$1:$M$4000),7,FALSE())))))), "9")</f>
        <v>9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 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14.15" hidden="false" customHeight="true" outlineLevel="0" collapsed="false">
      <c r="A97" s="33" t="n">
        <v>95</v>
      </c>
      <c r="B97" s="51"/>
      <c r="C97" s="40"/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 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 </v>
      </c>
      <c r="F97" s="54" t="str">
        <f aca="false">IF(LEN(C97)&gt;0, VLOOKUP(C97,IF(LEFT(C97,1)="A",cizi!$A$1:$M$4000,reg!$A$1:$M$4000),6,FALSE())," ")</f>
        <v> </v>
      </c>
      <c r="G97" s="54" t="str">
        <f aca="false">IF(LEN(C97)&gt;0, IF(ISERROR(FIND(" ",C97)), VLOOKUP(C97,IF(LEFT(C97,1)="A",cizi!$A$1:$M$4000,reg!$A$1:$M$4000),7,FALSE()),IF(OR(VLOOKUP(TRIM(LEFT(C97,FIND(" ",C97)-1)),IF(LEFT(C97,1)="A",cizi!$A$1:$M$4000,reg!$A$1:$M$4000),7,FALSE())=" MT",VLOOKUP(TRIM(MID(C97,FIND(" ",C97)+1,6)),IF(LEFT(C97,1)="A",cizi!$A$1:$M$4000,reg!$A$1:$M$4000),7,FALSE())=" MT"), " MT", IF(OR(VLOOKUP(TRIM(LEFT(C97,FIND(" ",C97)-1)),IF(LEFT(C97,1)="A",cizi!$A$1:$M$4000,reg!$A$1:$M$4000),7,FALSE())="",VLOOKUP(TRIM(MID(C97,FIND(" ",C97)+1,6)),IF(LEFT(C97,1)="A",cizi!$A$1:$M$4000,reg!$A$1:$M$4000),7,FALSE())=""), CONCATENATE(VLOOKUP(TRIM(LEFT(C97,FIND(" ",C97)-1)),IF(LEFT(C97,1)="A",cizi!$A$1:$M$4000,reg!$A$1:$M$4000),7,FALSE()), VLOOKUP(TRIM(MID(C97,FIND(" ",C97)+1,6)),IF(LEFT(C97,1)="A",cizi!$A$1:$M$4000,reg!$A$1:$M$4000),7,FALSE())), MIN(VALUE(VLOOKUP(TRIM(LEFT(C97,FIND(" ",C97)-1)),IF(LEFT(C97,1)="A",cizi!$A$1:$M$4000,reg!$A$1:$M$4000),7,FALSE())), VALUE(VLOOKUP(TRIM(MID(C97,FIND(" ",C97)+1,6)),IF(LEFT(C97,1)="A",cizi!$A$1:$M$4000,reg!$A$1:$M$4000),7,FALSE())))))), "9")</f>
        <v>9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 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14.15" hidden="false" customHeight="true" outlineLevel="0" collapsed="false">
      <c r="A98" s="33" t="n">
        <v>96</v>
      </c>
      <c r="B98" s="51"/>
      <c r="C98" s="40"/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 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 </v>
      </c>
      <c r="F98" s="54" t="str">
        <f aca="false">IF(LEN(C98)&gt;0, VLOOKUP(C98,IF(LEFT(C98,1)="A",cizi!$A$1:$M$4000,reg!$A$1:$M$4000),6,FALSE())," ")</f>
        <v> </v>
      </c>
      <c r="G98" s="54" t="str">
        <f aca="false">IF(LEN(C98)&gt;0, IF(ISERROR(FIND(" ",C98)), VLOOKUP(C98,IF(LEFT(C98,1)="A",cizi!$A$1:$M$4000,reg!$A$1:$M$4000),7,FALSE()),IF(OR(VLOOKUP(TRIM(LEFT(C98,FIND(" ",C98)-1)),IF(LEFT(C98,1)="A",cizi!$A$1:$M$4000,reg!$A$1:$M$4000),7,FALSE())=" MT",VLOOKUP(TRIM(MID(C98,FIND(" ",C98)+1,6)),IF(LEFT(C98,1)="A",cizi!$A$1:$M$4000,reg!$A$1:$M$4000),7,FALSE())=" MT"), " MT", IF(OR(VLOOKUP(TRIM(LEFT(C98,FIND(" ",C98)-1)),IF(LEFT(C98,1)="A",cizi!$A$1:$M$4000,reg!$A$1:$M$4000),7,FALSE())="",VLOOKUP(TRIM(MID(C98,FIND(" ",C98)+1,6)),IF(LEFT(C98,1)="A",cizi!$A$1:$M$4000,reg!$A$1:$M$4000),7,FALSE())=""), CONCATENATE(VLOOKUP(TRIM(LEFT(C98,FIND(" ",C98)-1)),IF(LEFT(C98,1)="A",cizi!$A$1:$M$4000,reg!$A$1:$M$4000),7,FALSE()), VLOOKUP(TRIM(MID(C98,FIND(" ",C98)+1,6)),IF(LEFT(C98,1)="A",cizi!$A$1:$M$4000,reg!$A$1:$M$4000),7,FALSE())), MIN(VALUE(VLOOKUP(TRIM(LEFT(C98,FIND(" ",C98)-1)),IF(LEFT(C98,1)="A",cizi!$A$1:$M$4000,reg!$A$1:$M$4000),7,FALSE())), VALUE(VLOOKUP(TRIM(MID(C98,FIND(" ",C98)+1,6)),IF(LEFT(C98,1)="A",cizi!$A$1:$M$4000,reg!$A$1:$M$4000),7,FALSE())))))), "9")</f>
        <v>9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 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14.15" hidden="false" customHeight="true" outlineLevel="0" collapsed="false">
      <c r="A99" s="33" t="n">
        <v>97</v>
      </c>
      <c r="B99" s="51"/>
      <c r="C99" s="40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 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IF(LEN(C99)&gt;0, VLOOKUP(C99,IF(LEFT(C99,1)="A",cizi!$A$1:$M$4000,reg!$A$1:$M$4000),6,FALSE())," ")</f>
        <v> </v>
      </c>
      <c r="G99" s="54" t="str">
        <f aca="false">IF(LEN(C99)&gt;0, IF(ISERROR(FIND(" ",C99)), VLOOKUP(C99,IF(LEFT(C99,1)="A",cizi!$A$1:$M$4000,reg!$A$1:$M$4000),7,FALSE()),IF(OR(VLOOKUP(TRIM(LEFT(C99,FIND(" ",C99)-1)),IF(LEFT(C99,1)="A",cizi!$A$1:$M$4000,reg!$A$1:$M$4000),7,FALSE())=" MT",VLOOKUP(TRIM(MID(C99,FIND(" ",C99)+1,6)),IF(LEFT(C99,1)="A",cizi!$A$1:$M$4000,reg!$A$1:$M$4000),7,FALSE())=" MT"), " MT", IF(OR(VLOOKUP(TRIM(LEFT(C99,FIND(" ",C99)-1)),IF(LEFT(C99,1)="A",cizi!$A$1:$M$4000,reg!$A$1:$M$4000),7,FALSE())="",VLOOKUP(TRIM(MID(C99,FIND(" ",C99)+1,6)),IF(LEFT(C99,1)="A",cizi!$A$1:$M$4000,reg!$A$1:$M$4000),7,FALSE())=""), CONCATENATE(VLOOKUP(TRIM(LEFT(C99,FIND(" ",C99)-1)),IF(LEFT(C99,1)="A",cizi!$A$1:$M$4000,reg!$A$1:$M$4000),7,FALSE()), VLOOKUP(TRIM(MID(C99,FIND(" ",C99)+1,6)),IF(LEFT(C99,1)="A",cizi!$A$1:$M$4000,reg!$A$1:$M$4000),7,FALSE())), MIN(VALUE(VLOOKUP(TRIM(LEFT(C99,FIND(" ",C99)-1)),IF(LEFT(C99,1)="A",cizi!$A$1:$M$4000,reg!$A$1:$M$4000),7,FALSE())), VALUE(VLOOKUP(TRIM(MID(C99,FIND(" ",C99)+1,6)),IF(LEFT(C99,1)="A",cizi!$A$1:$M$4000,reg!$A$1:$M$4000),7,FALSE())))))),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14.15" hidden="false" customHeight="true" outlineLevel="0" collapsed="false">
      <c r="A100" s="33" t="n">
        <v>98</v>
      </c>
      <c r="B100" s="51"/>
      <c r="C100" s="40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IF(LEN(C100)&gt;0, VLOOKUP(C100,IF(LEFT(C100,1)="A",cizi!$A$1:$M$4000,reg!$A$1:$M$4000),6,FALSE())," ")</f>
        <v> </v>
      </c>
      <c r="G100" s="54" t="str">
        <f aca="false">IF(LEN(C100)&gt;0, IF(ISERROR(FIND(" ",C100)), VLOOKUP(C100,IF(LEFT(C100,1)="A",cizi!$A$1:$M$4000,reg!$A$1:$M$4000),7,FALSE()),IF(OR(VLOOKUP(TRIM(LEFT(C100,FIND(" ",C100)-1)),IF(LEFT(C100,1)="A",cizi!$A$1:$M$4000,reg!$A$1:$M$4000),7,FALSE())=" MT",VLOOKUP(TRIM(MID(C100,FIND(" ",C100)+1,6)),IF(LEFT(C100,1)="A",cizi!$A$1:$M$4000,reg!$A$1:$M$4000),7,FALSE())=" MT"), " MT", IF(OR(VLOOKUP(TRIM(LEFT(C100,FIND(" ",C100)-1)),IF(LEFT(C100,1)="A",cizi!$A$1:$M$4000,reg!$A$1:$M$4000),7,FALSE())="",VLOOKUP(TRIM(MID(C100,FIND(" ",C100)+1,6)),IF(LEFT(C100,1)="A",cizi!$A$1:$M$4000,reg!$A$1:$M$4000),7,FALSE())=""), CONCATENATE(VLOOKUP(TRIM(LEFT(C100,FIND(" ",C100)-1)),IF(LEFT(C100,1)="A",cizi!$A$1:$M$4000,reg!$A$1:$M$4000),7,FALSE()), VLOOKUP(TRIM(MID(C100,FIND(" ",C100)+1,6)),IF(LEFT(C100,1)="A",cizi!$A$1:$M$4000,reg!$A$1:$M$4000),7,FALSE())), MIN(VALUE(VLOOKUP(TRIM(LEFT(C100,FIND(" ",C100)-1)),IF(LEFT(C100,1)="A",cizi!$A$1:$M$4000,reg!$A$1:$M$4000),7,FALSE())), VALUE(VLOOKUP(TRIM(MID(C100,FIND(" ",C100)+1,6)),IF(LEFT(C100,1)="A",cizi!$A$1:$M$4000,reg!$A$1:$M$4000),7,FALSE())))))),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14.15" hidden="false" customHeight="true" outlineLevel="0" collapsed="false">
      <c r="A101" s="33" t="n">
        <v>99</v>
      </c>
      <c r="B101" s="51"/>
      <c r="C101" s="40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IF(LEN(C101)&gt;0, VLOOKUP(C101,IF(LEFT(C101,1)="A",cizi!$A$1:$M$4000,reg!$A$1:$M$4000),6,FALSE())," ")</f>
        <v> </v>
      </c>
      <c r="G101" s="54" t="str">
        <f aca="false">IF(LEN(C101)&gt;0, IF(ISERROR(FIND(" ",C101)), VLOOKUP(C101,IF(LEFT(C101,1)="A",cizi!$A$1:$M$4000,reg!$A$1:$M$4000),7,FALSE()),IF(OR(VLOOKUP(TRIM(LEFT(C101,FIND(" ",C101)-1)),IF(LEFT(C101,1)="A",cizi!$A$1:$M$4000,reg!$A$1:$M$4000),7,FALSE())=" MT",VLOOKUP(TRIM(MID(C101,FIND(" ",C101)+1,6)),IF(LEFT(C101,1)="A",cizi!$A$1:$M$4000,reg!$A$1:$M$4000),7,FALSE())=" MT"), " MT", IF(OR(VLOOKUP(TRIM(LEFT(C101,FIND(" ",C101)-1)),IF(LEFT(C101,1)="A",cizi!$A$1:$M$4000,reg!$A$1:$M$4000),7,FALSE())="",VLOOKUP(TRIM(MID(C101,FIND(" ",C101)+1,6)),IF(LEFT(C101,1)="A",cizi!$A$1:$M$4000,reg!$A$1:$M$4000),7,FALSE())=""), CONCATENATE(VLOOKUP(TRIM(LEFT(C101,FIND(" ",C101)-1)),IF(LEFT(C101,1)="A",cizi!$A$1:$M$4000,reg!$A$1:$M$4000),7,FALSE()), VLOOKUP(TRIM(MID(C101,FIND(" ",C101)+1,6)),IF(LEFT(C101,1)="A",cizi!$A$1:$M$4000,reg!$A$1:$M$4000),7,FALSE())), MIN(VALUE(VLOOKUP(TRIM(LEFT(C101,FIND(" ",C101)-1)),IF(LEFT(C101,1)="A",cizi!$A$1:$M$4000,reg!$A$1:$M$4000),7,FALSE())), VALUE(VLOOKUP(TRIM(MID(C101,FIND(" ",C101)+1,6)),IF(LEFT(C101,1)="A",cizi!$A$1:$M$4000,reg!$A$1:$M$4000),7,FALSE())))))),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14.15" hidden="false" customHeight="true" outlineLevel="0" collapsed="false">
      <c r="A102" s="33" t="n">
        <v>100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IF(LEN(C102)&gt;0, VLOOKUP(C102,IF(LEFT(C102,1)="A",cizi!$A$1:$M$4000,reg!$A$1:$M$4000),6,FALSE())," ")</f>
        <v> </v>
      </c>
      <c r="G102" s="54" t="str">
        <f aca="false">IF(LEN(C102)&gt;0, IF(ISERROR(FIND(" ",C102)), VLOOKUP(C102,IF(LEFT(C102,1)="A",cizi!$A$1:$M$4000,reg!$A$1:$M$4000),7,FALSE()),IF(OR(VLOOKUP(TRIM(LEFT(C102,FIND(" ",C102)-1)),IF(LEFT(C102,1)="A",cizi!$A$1:$M$4000,reg!$A$1:$M$4000),7,FALSE())=" MT",VLOOKUP(TRIM(MID(C102,FIND(" ",C102)+1,6)),IF(LEFT(C102,1)="A",cizi!$A$1:$M$4000,reg!$A$1:$M$4000),7,FALSE())=" MT"), " MT", IF(OR(VLOOKUP(TRIM(LEFT(C102,FIND(" ",C102)-1)),IF(LEFT(C102,1)="A",cizi!$A$1:$M$4000,reg!$A$1:$M$4000),7,FALSE())="",VLOOKUP(TRIM(MID(C102,FIND(" ",C102)+1,6)),IF(LEFT(C102,1)="A",cizi!$A$1:$M$4000,reg!$A$1:$M$4000),7,FALSE())=""), CONCATENATE(VLOOKUP(TRIM(LEFT(C102,FIND(" ",C102)-1)),IF(LEFT(C102,1)="A",cizi!$A$1:$M$4000,reg!$A$1:$M$4000),7,FALSE()), VLOOKUP(TRIM(MID(C102,FIND(" ",C102)+1,6)),IF(LEFT(C102,1)="A",cizi!$A$1:$M$4000,reg!$A$1:$M$4000),7,FALSE())), MIN(VALUE(VLOOKUP(TRIM(LEFT(C102,FIND(" ",C102)-1)),IF(LEFT(C102,1)="A",cizi!$A$1:$M$4000,reg!$A$1:$M$4000),7,FALSE())), VALUE(VLOOKUP(TRIM(MID(C102,FIND(" ",C102)+1,6)),IF(LEFT(C102,1)="A",cizi!$A$1:$M$4000,reg!$A$1:$M$4000),7,FALSE())))))),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14.15" hidden="false" customHeight="true" outlineLevel="0" collapsed="false">
      <c r="A103" s="33" t="n">
        <v>101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IF(LEN(C103)&gt;0, VLOOKUP(C103,IF(LEFT(C103,1)="A",cizi!$A$1:$M$4000,reg!$A$1:$M$4000),6,FALSE())," ")</f>
        <v> </v>
      </c>
      <c r="G103" s="54" t="str">
        <f aca="false">IF(LEN(C103)&gt;0, IF(ISERROR(FIND(" ",C103)), VLOOKUP(C103,IF(LEFT(C103,1)="A",cizi!$A$1:$M$4000,reg!$A$1:$M$4000),7,FALSE()),IF(OR(VLOOKUP(TRIM(LEFT(C103,FIND(" ",C103)-1)),IF(LEFT(C103,1)="A",cizi!$A$1:$M$4000,reg!$A$1:$M$4000),7,FALSE())=" MT",VLOOKUP(TRIM(MID(C103,FIND(" ",C103)+1,6)),IF(LEFT(C103,1)="A",cizi!$A$1:$M$4000,reg!$A$1:$M$4000),7,FALSE())=" MT"), " MT", IF(OR(VLOOKUP(TRIM(LEFT(C103,FIND(" ",C103)-1)),IF(LEFT(C103,1)="A",cizi!$A$1:$M$4000,reg!$A$1:$M$4000),7,FALSE())="",VLOOKUP(TRIM(MID(C103,FIND(" ",C103)+1,6)),IF(LEFT(C103,1)="A",cizi!$A$1:$M$4000,reg!$A$1:$M$4000),7,FALSE())=""), CONCATENATE(VLOOKUP(TRIM(LEFT(C103,FIND(" ",C103)-1)),IF(LEFT(C103,1)="A",cizi!$A$1:$M$4000,reg!$A$1:$M$4000),7,FALSE()), VLOOKUP(TRIM(MID(C103,FIND(" ",C103)+1,6)),IF(LEFT(C103,1)="A",cizi!$A$1:$M$4000,reg!$A$1:$M$4000),7,FALSE())), MIN(VALUE(VLOOKUP(TRIM(LEFT(C103,FIND(" ",C103)-1)),IF(LEFT(C103,1)="A",cizi!$A$1:$M$4000,reg!$A$1:$M$4000),7,FALSE())), VALUE(VLOOKUP(TRIM(MID(C103,FIND(" ",C103)+1,6)),IF(LEFT(C103,1)="A",cizi!$A$1:$M$4000,reg!$A$1:$M$4000),7,FALSE())))))),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14.15" hidden="false" customHeight="true" outlineLevel="0" collapsed="false">
      <c r="A104" s="33" t="n">
        <v>102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IF(LEN(C104)&gt;0, VLOOKUP(C104,IF(LEFT(C104,1)="A",cizi!$A$1:$M$4000,reg!$A$1:$M$4000),6,FALSE())," ")</f>
        <v> </v>
      </c>
      <c r="G104" s="54" t="str">
        <f aca="false">IF(LEN(C104)&gt;0, IF(ISERROR(FIND(" ",C104)), VLOOKUP(C104,IF(LEFT(C104,1)="A",cizi!$A$1:$M$4000,reg!$A$1:$M$4000),7,FALSE()),IF(OR(VLOOKUP(TRIM(LEFT(C104,FIND(" ",C104)-1)),IF(LEFT(C104,1)="A",cizi!$A$1:$M$4000,reg!$A$1:$M$4000),7,FALSE())=" MT",VLOOKUP(TRIM(MID(C104,FIND(" ",C104)+1,6)),IF(LEFT(C104,1)="A",cizi!$A$1:$M$4000,reg!$A$1:$M$4000),7,FALSE())=" MT"), " MT", IF(OR(VLOOKUP(TRIM(LEFT(C104,FIND(" ",C104)-1)),IF(LEFT(C104,1)="A",cizi!$A$1:$M$4000,reg!$A$1:$M$4000),7,FALSE())="",VLOOKUP(TRIM(MID(C104,FIND(" ",C104)+1,6)),IF(LEFT(C104,1)="A",cizi!$A$1:$M$4000,reg!$A$1:$M$4000),7,FALSE())=""), CONCATENATE(VLOOKUP(TRIM(LEFT(C104,FIND(" ",C104)-1)),IF(LEFT(C104,1)="A",cizi!$A$1:$M$4000,reg!$A$1:$M$4000),7,FALSE()), VLOOKUP(TRIM(MID(C104,FIND(" ",C104)+1,6)),IF(LEFT(C104,1)="A",cizi!$A$1:$M$4000,reg!$A$1:$M$4000),7,FALSE())), MIN(VALUE(VLOOKUP(TRIM(LEFT(C104,FIND(" ",C104)-1)),IF(LEFT(C104,1)="A",cizi!$A$1:$M$4000,reg!$A$1:$M$4000),7,FALSE())), VALUE(VLOOKUP(TRIM(MID(C104,FIND(" ",C104)+1,6)),IF(LEFT(C104,1)="A",cizi!$A$1:$M$4000,reg!$A$1:$M$4000),7,FALSE())))))),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14.15" hidden="false" customHeight="true" outlineLevel="0" collapsed="false">
      <c r="A105" s="33" t="n">
        <v>103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IF(LEN(C105)&gt;0, VLOOKUP(C105,IF(LEFT(C105,1)="A",cizi!$A$1:$M$4000,reg!$A$1:$M$4000),6,FALSE())," ")</f>
        <v> </v>
      </c>
      <c r="G105" s="54" t="str">
        <f aca="false">IF(LEN(C105)&gt;0, IF(ISERROR(FIND(" ",C105)), VLOOKUP(C105,IF(LEFT(C105,1)="A",cizi!$A$1:$M$4000,reg!$A$1:$M$4000),7,FALSE()),IF(OR(VLOOKUP(TRIM(LEFT(C105,FIND(" ",C105)-1)),IF(LEFT(C105,1)="A",cizi!$A$1:$M$4000,reg!$A$1:$M$4000),7,FALSE())=" MT",VLOOKUP(TRIM(MID(C105,FIND(" ",C105)+1,6)),IF(LEFT(C105,1)="A",cizi!$A$1:$M$4000,reg!$A$1:$M$4000),7,FALSE())=" MT"), " MT", IF(OR(VLOOKUP(TRIM(LEFT(C105,FIND(" ",C105)-1)),IF(LEFT(C105,1)="A",cizi!$A$1:$M$4000,reg!$A$1:$M$4000),7,FALSE())="",VLOOKUP(TRIM(MID(C105,FIND(" ",C105)+1,6)),IF(LEFT(C105,1)="A",cizi!$A$1:$M$4000,reg!$A$1:$M$4000),7,FALSE())=""), CONCATENATE(VLOOKUP(TRIM(LEFT(C105,FIND(" ",C105)-1)),IF(LEFT(C105,1)="A",cizi!$A$1:$M$4000,reg!$A$1:$M$4000),7,FALSE()), VLOOKUP(TRIM(MID(C105,FIND(" ",C105)+1,6)),IF(LEFT(C105,1)="A",cizi!$A$1:$M$4000,reg!$A$1:$M$4000),7,FALSE())), MIN(VALUE(VLOOKUP(TRIM(LEFT(C105,FIND(" ",C105)-1)),IF(LEFT(C105,1)="A",cizi!$A$1:$M$4000,reg!$A$1:$M$4000),7,FALSE())), VALUE(VLOOKUP(TRIM(MID(C105,FIND(" ",C105)+1,6)),IF(LEFT(C105,1)="A",cizi!$A$1:$M$4000,reg!$A$1:$M$4000),7,FALSE())))))),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14.15" hidden="false" customHeight="true" outlineLevel="0" collapsed="false">
      <c r="A106" s="33" t="n">
        <v>104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IF(LEN(C106)&gt;0, VLOOKUP(C106,IF(LEFT(C106,1)="A",cizi!$A$1:$M$4000,reg!$A$1:$M$4000),6,FALSE())," ")</f>
        <v> </v>
      </c>
      <c r="G106" s="54" t="str">
        <f aca="false">IF(LEN(C106)&gt;0, IF(ISERROR(FIND(" ",C106)), VLOOKUP(C106,IF(LEFT(C106,1)="A",cizi!$A$1:$M$4000,reg!$A$1:$M$4000),7,FALSE()),IF(OR(VLOOKUP(TRIM(LEFT(C106,FIND(" ",C106)-1)),IF(LEFT(C106,1)="A",cizi!$A$1:$M$4000,reg!$A$1:$M$4000),7,FALSE())=" MT",VLOOKUP(TRIM(MID(C106,FIND(" ",C106)+1,6)),IF(LEFT(C106,1)="A",cizi!$A$1:$M$4000,reg!$A$1:$M$4000),7,FALSE())=" MT"), " MT", IF(OR(VLOOKUP(TRIM(LEFT(C106,FIND(" ",C106)-1)),IF(LEFT(C106,1)="A",cizi!$A$1:$M$4000,reg!$A$1:$M$4000),7,FALSE())="",VLOOKUP(TRIM(MID(C106,FIND(" ",C106)+1,6)),IF(LEFT(C106,1)="A",cizi!$A$1:$M$4000,reg!$A$1:$M$4000),7,FALSE())=""), CONCATENATE(VLOOKUP(TRIM(LEFT(C106,FIND(" ",C106)-1)),IF(LEFT(C106,1)="A",cizi!$A$1:$M$4000,reg!$A$1:$M$4000),7,FALSE()), VLOOKUP(TRIM(MID(C106,FIND(" ",C106)+1,6)),IF(LEFT(C106,1)="A",cizi!$A$1:$M$4000,reg!$A$1:$M$4000),7,FALSE())), MIN(VALUE(VLOOKUP(TRIM(LEFT(C106,FIND(" ",C106)-1)),IF(LEFT(C106,1)="A",cizi!$A$1:$M$4000,reg!$A$1:$M$4000),7,FALSE())), VALUE(VLOOKUP(TRIM(MID(C106,FIND(" ",C106)+1,6)),IF(LEFT(C106,1)="A",cizi!$A$1:$M$4000,reg!$A$1:$M$4000),7,FALSE())))))),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14.15" hidden="false" customHeight="true" outlineLevel="0" collapsed="false">
      <c r="A107" s="33" t="n">
        <v>105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IF(LEN(C107)&gt;0, VLOOKUP(C107,IF(LEFT(C107,1)="A",cizi!$A$1:$M$4000,reg!$A$1:$M$4000),6,FALSE())," ")</f>
        <v> </v>
      </c>
      <c r="G107" s="54" t="str">
        <f aca="false">IF(LEN(C107)&gt;0, IF(ISERROR(FIND(" ",C107)), VLOOKUP(C107,IF(LEFT(C107,1)="A",cizi!$A$1:$M$4000,reg!$A$1:$M$4000),7,FALSE()),IF(OR(VLOOKUP(TRIM(LEFT(C107,FIND(" ",C107)-1)),IF(LEFT(C107,1)="A",cizi!$A$1:$M$4000,reg!$A$1:$M$4000),7,FALSE())=" MT",VLOOKUP(TRIM(MID(C107,FIND(" ",C107)+1,6)),IF(LEFT(C107,1)="A",cizi!$A$1:$M$4000,reg!$A$1:$M$4000),7,FALSE())=" MT"), " MT", IF(OR(VLOOKUP(TRIM(LEFT(C107,FIND(" ",C107)-1)),IF(LEFT(C107,1)="A",cizi!$A$1:$M$4000,reg!$A$1:$M$4000),7,FALSE())="",VLOOKUP(TRIM(MID(C107,FIND(" ",C107)+1,6)),IF(LEFT(C107,1)="A",cizi!$A$1:$M$4000,reg!$A$1:$M$4000),7,FALSE())=""), CONCATENATE(VLOOKUP(TRIM(LEFT(C107,FIND(" ",C107)-1)),IF(LEFT(C107,1)="A",cizi!$A$1:$M$4000,reg!$A$1:$M$4000),7,FALSE()), VLOOKUP(TRIM(MID(C107,FIND(" ",C107)+1,6)),IF(LEFT(C107,1)="A",cizi!$A$1:$M$4000,reg!$A$1:$M$4000),7,FALSE())), MIN(VALUE(VLOOKUP(TRIM(LEFT(C107,FIND(" ",C107)-1)),IF(LEFT(C107,1)="A",cizi!$A$1:$M$4000,reg!$A$1:$M$4000),7,FALSE())), VALUE(VLOOKUP(TRIM(MID(C107,FIND(" ",C107)+1,6)),IF(LEFT(C107,1)="A",cizi!$A$1:$M$4000,reg!$A$1:$M$4000),7,FALSE())))))),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14.15" hidden="false" customHeight="true" outlineLevel="0" collapsed="false">
      <c r="A108" s="33" t="n">
        <v>106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IF(LEN(C108)&gt;0, VLOOKUP(C108,IF(LEFT(C108,1)="A",cizi!$A$1:$M$4000,reg!$A$1:$M$4000),6,FALSE())," ")</f>
        <v> </v>
      </c>
      <c r="G108" s="54" t="str">
        <f aca="false">IF(LEN(C108)&gt;0, IF(ISERROR(FIND(" ",C108)), VLOOKUP(C108,IF(LEFT(C108,1)="A",cizi!$A$1:$M$4000,reg!$A$1:$M$4000),7,FALSE()),IF(OR(VLOOKUP(TRIM(LEFT(C108,FIND(" ",C108)-1)),IF(LEFT(C108,1)="A",cizi!$A$1:$M$4000,reg!$A$1:$M$4000),7,FALSE())=" MT",VLOOKUP(TRIM(MID(C108,FIND(" ",C108)+1,6)),IF(LEFT(C108,1)="A",cizi!$A$1:$M$4000,reg!$A$1:$M$4000),7,FALSE())=" MT"), " MT", IF(OR(VLOOKUP(TRIM(LEFT(C108,FIND(" ",C108)-1)),IF(LEFT(C108,1)="A",cizi!$A$1:$M$4000,reg!$A$1:$M$4000),7,FALSE())="",VLOOKUP(TRIM(MID(C108,FIND(" ",C108)+1,6)),IF(LEFT(C108,1)="A",cizi!$A$1:$M$4000,reg!$A$1:$M$4000),7,FALSE())=""), CONCATENATE(VLOOKUP(TRIM(LEFT(C108,FIND(" ",C108)-1)),IF(LEFT(C108,1)="A",cizi!$A$1:$M$4000,reg!$A$1:$M$4000),7,FALSE()), VLOOKUP(TRIM(MID(C108,FIND(" ",C108)+1,6)),IF(LEFT(C108,1)="A",cizi!$A$1:$M$4000,reg!$A$1:$M$4000),7,FALSE())), MIN(VALUE(VLOOKUP(TRIM(LEFT(C108,FIND(" ",C108)-1)),IF(LEFT(C108,1)="A",cizi!$A$1:$M$4000,reg!$A$1:$M$4000),7,FALSE())), VALUE(VLOOKUP(TRIM(MID(C108,FIND(" ",C108)+1,6)),IF(LEFT(C108,1)="A",cizi!$A$1:$M$4000,reg!$A$1:$M$4000),7,FALSE())))))),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14.15" hidden="false" customHeight="true" outlineLevel="0" collapsed="false">
      <c r="A109" s="33" t="n">
        <v>107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IF(LEN(C109)&gt;0, VLOOKUP(C109,IF(LEFT(C109,1)="A",cizi!$A$1:$M$4000,reg!$A$1:$M$4000),6,FALSE())," ")</f>
        <v> </v>
      </c>
      <c r="G109" s="54" t="str">
        <f aca="false">IF(LEN(C109)&gt;0, IF(ISERROR(FIND(" ",C109)), VLOOKUP(C109,IF(LEFT(C109,1)="A",cizi!$A$1:$M$4000,reg!$A$1:$M$4000),7,FALSE()),IF(OR(VLOOKUP(TRIM(LEFT(C109,FIND(" ",C109)-1)),IF(LEFT(C109,1)="A",cizi!$A$1:$M$4000,reg!$A$1:$M$4000),7,FALSE())=" MT",VLOOKUP(TRIM(MID(C109,FIND(" ",C109)+1,6)),IF(LEFT(C109,1)="A",cizi!$A$1:$M$4000,reg!$A$1:$M$4000),7,FALSE())=" MT"), " MT", IF(OR(VLOOKUP(TRIM(LEFT(C109,FIND(" ",C109)-1)),IF(LEFT(C109,1)="A",cizi!$A$1:$M$4000,reg!$A$1:$M$4000),7,FALSE())="",VLOOKUP(TRIM(MID(C109,FIND(" ",C109)+1,6)),IF(LEFT(C109,1)="A",cizi!$A$1:$M$4000,reg!$A$1:$M$4000),7,FALSE())=""), CONCATENATE(VLOOKUP(TRIM(LEFT(C109,FIND(" ",C109)-1)),IF(LEFT(C109,1)="A",cizi!$A$1:$M$4000,reg!$A$1:$M$4000),7,FALSE()), VLOOKUP(TRIM(MID(C109,FIND(" ",C109)+1,6)),IF(LEFT(C109,1)="A",cizi!$A$1:$M$4000,reg!$A$1:$M$4000),7,FALSE())), MIN(VALUE(VLOOKUP(TRIM(LEFT(C109,FIND(" ",C109)-1)),IF(LEFT(C109,1)="A",cizi!$A$1:$M$4000,reg!$A$1:$M$4000),7,FALSE())), VALUE(VLOOKUP(TRIM(MID(C109,FIND(" ",C109)+1,6)),IF(LEFT(C109,1)="A",cizi!$A$1:$M$4000,reg!$A$1:$M$4000),7,FALSE())))))),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14.15" hidden="false" customHeight="true" outlineLevel="0" collapsed="false">
      <c r="A110" s="33" t="n">
        <v>108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IF(LEN(C110)&gt;0, VLOOKUP(C110,IF(LEFT(C110,1)="A",cizi!$A$1:$M$4000,reg!$A$1:$M$4000),6,FALSE())," ")</f>
        <v> </v>
      </c>
      <c r="G110" s="54" t="str">
        <f aca="false">IF(LEN(C110)&gt;0, IF(ISERROR(FIND(" ",C110)), VLOOKUP(C110,IF(LEFT(C110,1)="A",cizi!$A$1:$M$4000,reg!$A$1:$M$4000),7,FALSE()),IF(OR(VLOOKUP(TRIM(LEFT(C110,FIND(" ",C110)-1)),IF(LEFT(C110,1)="A",cizi!$A$1:$M$4000,reg!$A$1:$M$4000),7,FALSE())=" MT",VLOOKUP(TRIM(MID(C110,FIND(" ",C110)+1,6)),IF(LEFT(C110,1)="A",cizi!$A$1:$M$4000,reg!$A$1:$M$4000),7,FALSE())=" MT"), " MT", IF(OR(VLOOKUP(TRIM(LEFT(C110,FIND(" ",C110)-1)),IF(LEFT(C110,1)="A",cizi!$A$1:$M$4000,reg!$A$1:$M$4000),7,FALSE())="",VLOOKUP(TRIM(MID(C110,FIND(" ",C110)+1,6)),IF(LEFT(C110,1)="A",cizi!$A$1:$M$4000,reg!$A$1:$M$4000),7,FALSE())=""), CONCATENATE(VLOOKUP(TRIM(LEFT(C110,FIND(" ",C110)-1)),IF(LEFT(C110,1)="A",cizi!$A$1:$M$4000,reg!$A$1:$M$4000),7,FALSE()), VLOOKUP(TRIM(MID(C110,FIND(" ",C110)+1,6)),IF(LEFT(C110,1)="A",cizi!$A$1:$M$4000,reg!$A$1:$M$4000),7,FALSE())), MIN(VALUE(VLOOKUP(TRIM(LEFT(C110,FIND(" ",C110)-1)),IF(LEFT(C110,1)="A",cizi!$A$1:$M$4000,reg!$A$1:$M$4000),7,FALSE())), VALUE(VLOOKUP(TRIM(MID(C110,FIND(" ",C110)+1,6)),IF(LEFT(C110,1)="A",cizi!$A$1:$M$4000,reg!$A$1:$M$4000),7,FALSE())))))),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14.15" hidden="false" customHeight="true" outlineLevel="0" collapsed="false">
      <c r="A111" s="33" t="n">
        <v>109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IF(LEN(C111)&gt;0, VLOOKUP(C111,IF(LEFT(C111,1)="A",cizi!$A$1:$M$4000,reg!$A$1:$M$4000),6,FALSE())," ")</f>
        <v> </v>
      </c>
      <c r="G111" s="54" t="str">
        <f aca="false">IF(LEN(C111)&gt;0, IF(ISERROR(FIND(" ",C111)), VLOOKUP(C111,IF(LEFT(C111,1)="A",cizi!$A$1:$M$4000,reg!$A$1:$M$4000),7,FALSE()),IF(OR(VLOOKUP(TRIM(LEFT(C111,FIND(" ",C111)-1)),IF(LEFT(C111,1)="A",cizi!$A$1:$M$4000,reg!$A$1:$M$4000),7,FALSE())=" MT",VLOOKUP(TRIM(MID(C111,FIND(" ",C111)+1,6)),IF(LEFT(C111,1)="A",cizi!$A$1:$M$4000,reg!$A$1:$M$4000),7,FALSE())=" MT"), " MT", IF(OR(VLOOKUP(TRIM(LEFT(C111,FIND(" ",C111)-1)),IF(LEFT(C111,1)="A",cizi!$A$1:$M$4000,reg!$A$1:$M$4000),7,FALSE())="",VLOOKUP(TRIM(MID(C111,FIND(" ",C111)+1,6)),IF(LEFT(C111,1)="A",cizi!$A$1:$M$4000,reg!$A$1:$M$4000),7,FALSE())=""), CONCATENATE(VLOOKUP(TRIM(LEFT(C111,FIND(" ",C111)-1)),IF(LEFT(C111,1)="A",cizi!$A$1:$M$4000,reg!$A$1:$M$4000),7,FALSE()), VLOOKUP(TRIM(MID(C111,FIND(" ",C111)+1,6)),IF(LEFT(C111,1)="A",cizi!$A$1:$M$4000,reg!$A$1:$M$4000),7,FALSE())), MIN(VALUE(VLOOKUP(TRIM(LEFT(C111,FIND(" ",C111)-1)),IF(LEFT(C111,1)="A",cizi!$A$1:$M$4000,reg!$A$1:$M$4000),7,FALSE())), VALUE(VLOOKUP(TRIM(MID(C111,FIND(" ",C111)+1,6)),IF(LEFT(C111,1)="A",cizi!$A$1:$M$4000,reg!$A$1:$M$4000),7,FALSE())))))),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14.15" hidden="false" customHeight="true" outlineLevel="0" collapsed="false">
      <c r="A112" s="33" t="n">
        <v>110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IF(LEN(C112)&gt;0, VLOOKUP(C112,IF(LEFT(C112,1)="A",cizi!$A$1:$M$4000,reg!$A$1:$M$4000),6,FALSE())," ")</f>
        <v> </v>
      </c>
      <c r="G112" s="54" t="str">
        <f aca="false">IF(LEN(C112)&gt;0, IF(ISERROR(FIND(" ",C112)), VLOOKUP(C112,IF(LEFT(C112,1)="A",cizi!$A$1:$M$4000,reg!$A$1:$M$4000),7,FALSE()),IF(OR(VLOOKUP(TRIM(LEFT(C112,FIND(" ",C112)-1)),IF(LEFT(C112,1)="A",cizi!$A$1:$M$4000,reg!$A$1:$M$4000),7,FALSE())=" MT",VLOOKUP(TRIM(MID(C112,FIND(" ",C112)+1,6)),IF(LEFT(C112,1)="A",cizi!$A$1:$M$4000,reg!$A$1:$M$4000),7,FALSE())=" MT"), " MT", IF(OR(VLOOKUP(TRIM(LEFT(C112,FIND(" ",C112)-1)),IF(LEFT(C112,1)="A",cizi!$A$1:$M$4000,reg!$A$1:$M$4000),7,FALSE())="",VLOOKUP(TRIM(MID(C112,FIND(" ",C112)+1,6)),IF(LEFT(C112,1)="A",cizi!$A$1:$M$4000,reg!$A$1:$M$4000),7,FALSE())=""), CONCATENATE(VLOOKUP(TRIM(LEFT(C112,FIND(" ",C112)-1)),IF(LEFT(C112,1)="A",cizi!$A$1:$M$4000,reg!$A$1:$M$4000),7,FALSE()), VLOOKUP(TRIM(MID(C112,FIND(" ",C112)+1,6)),IF(LEFT(C112,1)="A",cizi!$A$1:$M$4000,reg!$A$1:$M$4000),7,FALSE())), MIN(VALUE(VLOOKUP(TRIM(LEFT(C112,FIND(" ",C112)-1)),IF(LEFT(C112,1)="A",cizi!$A$1:$M$4000,reg!$A$1:$M$4000),7,FALSE())), VALUE(VLOOKUP(TRIM(MID(C112,FIND(" ",C112)+1,6)),IF(LEFT(C112,1)="A",cizi!$A$1:$M$4000,reg!$A$1:$M$4000),7,FALSE())))))),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14.15" hidden="false" customHeight="true" outlineLevel="0" collapsed="false">
      <c r="A113" s="33" t="n">
        <v>111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IF(LEN(C113)&gt;0, VLOOKUP(C113,IF(LEFT(C113,1)="A",cizi!$A$1:$M$4000,reg!$A$1:$M$4000),6,FALSE())," ")</f>
        <v> </v>
      </c>
      <c r="G113" s="54" t="str">
        <f aca="false">IF(LEN(C113)&gt;0, IF(ISERROR(FIND(" ",C113)), VLOOKUP(C113,IF(LEFT(C113,1)="A",cizi!$A$1:$M$4000,reg!$A$1:$M$4000),7,FALSE()),IF(OR(VLOOKUP(TRIM(LEFT(C113,FIND(" ",C113)-1)),IF(LEFT(C113,1)="A",cizi!$A$1:$M$4000,reg!$A$1:$M$4000),7,FALSE())=" MT",VLOOKUP(TRIM(MID(C113,FIND(" ",C113)+1,6)),IF(LEFT(C113,1)="A",cizi!$A$1:$M$4000,reg!$A$1:$M$4000),7,FALSE())=" MT"), " MT", IF(OR(VLOOKUP(TRIM(LEFT(C113,FIND(" ",C113)-1)),IF(LEFT(C113,1)="A",cizi!$A$1:$M$4000,reg!$A$1:$M$4000),7,FALSE())="",VLOOKUP(TRIM(MID(C113,FIND(" ",C113)+1,6)),IF(LEFT(C113,1)="A",cizi!$A$1:$M$4000,reg!$A$1:$M$4000),7,FALSE())=""), CONCATENATE(VLOOKUP(TRIM(LEFT(C113,FIND(" ",C113)-1)),IF(LEFT(C113,1)="A",cizi!$A$1:$M$4000,reg!$A$1:$M$4000),7,FALSE()), VLOOKUP(TRIM(MID(C113,FIND(" ",C113)+1,6)),IF(LEFT(C113,1)="A",cizi!$A$1:$M$4000,reg!$A$1:$M$4000),7,FALSE())), MIN(VALUE(VLOOKUP(TRIM(LEFT(C113,FIND(" ",C113)-1)),IF(LEFT(C113,1)="A",cizi!$A$1:$M$4000,reg!$A$1:$M$4000),7,FALSE())), VALUE(VLOOKUP(TRIM(MID(C113,FIND(" ",C113)+1,6)),IF(LEFT(C113,1)="A",cizi!$A$1:$M$4000,reg!$A$1:$M$4000),7,FALSE())))))),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14.15" hidden="false" customHeight="true" outlineLevel="0" collapsed="false">
      <c r="A114" s="33" t="n">
        <v>112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IF(LEN(C114)&gt;0, VLOOKUP(C114,IF(LEFT(C114,1)="A",cizi!$A$1:$M$4000,reg!$A$1:$M$4000),6,FALSE())," ")</f>
        <v> </v>
      </c>
      <c r="G114" s="54" t="str">
        <f aca="false">IF(LEN(C114)&gt;0, IF(ISERROR(FIND(" ",C114)), VLOOKUP(C114,IF(LEFT(C114,1)="A",cizi!$A$1:$M$4000,reg!$A$1:$M$4000),7,FALSE()),IF(OR(VLOOKUP(TRIM(LEFT(C114,FIND(" ",C114)-1)),IF(LEFT(C114,1)="A",cizi!$A$1:$M$4000,reg!$A$1:$M$4000),7,FALSE())=" MT",VLOOKUP(TRIM(MID(C114,FIND(" ",C114)+1,6)),IF(LEFT(C114,1)="A",cizi!$A$1:$M$4000,reg!$A$1:$M$4000),7,FALSE())=" MT"), " MT", IF(OR(VLOOKUP(TRIM(LEFT(C114,FIND(" ",C114)-1)),IF(LEFT(C114,1)="A",cizi!$A$1:$M$4000,reg!$A$1:$M$4000),7,FALSE())="",VLOOKUP(TRIM(MID(C114,FIND(" ",C114)+1,6)),IF(LEFT(C114,1)="A",cizi!$A$1:$M$4000,reg!$A$1:$M$4000),7,FALSE())=""), CONCATENATE(VLOOKUP(TRIM(LEFT(C114,FIND(" ",C114)-1)),IF(LEFT(C114,1)="A",cizi!$A$1:$M$4000,reg!$A$1:$M$4000),7,FALSE()), VLOOKUP(TRIM(MID(C114,FIND(" ",C114)+1,6)),IF(LEFT(C114,1)="A",cizi!$A$1:$M$4000,reg!$A$1:$M$4000),7,FALSE())), MIN(VALUE(VLOOKUP(TRIM(LEFT(C114,FIND(" ",C114)-1)),IF(LEFT(C114,1)="A",cizi!$A$1:$M$4000,reg!$A$1:$M$4000),7,FALSE())), VALUE(VLOOKUP(TRIM(MID(C114,FIND(" ",C114)+1,6)),IF(LEFT(C114,1)="A",cizi!$A$1:$M$4000,reg!$A$1:$M$4000),7,FALSE())))))),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14.15" hidden="false" customHeight="true" outlineLevel="0" collapsed="false">
      <c r="A115" s="33" t="n">
        <v>113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IF(LEN(C115)&gt;0, VLOOKUP(C115,IF(LEFT(C115,1)="A",cizi!$A$1:$M$4000,reg!$A$1:$M$4000),6,FALSE())," ")</f>
        <v> </v>
      </c>
      <c r="G115" s="54" t="str">
        <f aca="false">IF(LEN(C115)&gt;0, IF(ISERROR(FIND(" ",C115)), VLOOKUP(C115,IF(LEFT(C115,1)="A",cizi!$A$1:$M$4000,reg!$A$1:$M$4000),7,FALSE()),IF(OR(VLOOKUP(TRIM(LEFT(C115,FIND(" ",C115)-1)),IF(LEFT(C115,1)="A",cizi!$A$1:$M$4000,reg!$A$1:$M$4000),7,FALSE())=" MT",VLOOKUP(TRIM(MID(C115,FIND(" ",C115)+1,6)),IF(LEFT(C115,1)="A",cizi!$A$1:$M$4000,reg!$A$1:$M$4000),7,FALSE())=" MT"), " MT", IF(OR(VLOOKUP(TRIM(LEFT(C115,FIND(" ",C115)-1)),IF(LEFT(C115,1)="A",cizi!$A$1:$M$4000,reg!$A$1:$M$4000),7,FALSE())="",VLOOKUP(TRIM(MID(C115,FIND(" ",C115)+1,6)),IF(LEFT(C115,1)="A",cizi!$A$1:$M$4000,reg!$A$1:$M$4000),7,FALSE())=""), CONCATENATE(VLOOKUP(TRIM(LEFT(C115,FIND(" ",C115)-1)),IF(LEFT(C115,1)="A",cizi!$A$1:$M$4000,reg!$A$1:$M$4000),7,FALSE()), VLOOKUP(TRIM(MID(C115,FIND(" ",C115)+1,6)),IF(LEFT(C115,1)="A",cizi!$A$1:$M$4000,reg!$A$1:$M$4000),7,FALSE())), MIN(VALUE(VLOOKUP(TRIM(LEFT(C115,FIND(" ",C115)-1)),IF(LEFT(C115,1)="A",cizi!$A$1:$M$4000,reg!$A$1:$M$4000),7,FALSE())), VALUE(VLOOKUP(TRIM(MID(C115,FIND(" ",C115)+1,6)),IF(LEFT(C115,1)="A",cizi!$A$1:$M$4000,reg!$A$1:$M$4000),7,FALSE())))))),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14.15" hidden="false" customHeight="true" outlineLevel="0" collapsed="false">
      <c r="A116" s="33" t="n">
        <v>114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IF(LEN(C116)&gt;0, VLOOKUP(C116,IF(LEFT(C116,1)="A",cizi!$A$1:$M$4000,reg!$A$1:$M$4000),6,FALSE())," ")</f>
        <v> </v>
      </c>
      <c r="G116" s="54" t="str">
        <f aca="false">IF(LEN(C116)&gt;0, IF(ISERROR(FIND(" ",C116)), VLOOKUP(C116,IF(LEFT(C116,1)="A",cizi!$A$1:$M$4000,reg!$A$1:$M$4000),7,FALSE()),IF(OR(VLOOKUP(TRIM(LEFT(C116,FIND(" ",C116)-1)),IF(LEFT(C116,1)="A",cizi!$A$1:$M$4000,reg!$A$1:$M$4000),7,FALSE())=" MT",VLOOKUP(TRIM(MID(C116,FIND(" ",C116)+1,6)),IF(LEFT(C116,1)="A",cizi!$A$1:$M$4000,reg!$A$1:$M$4000),7,FALSE())=" MT"), " MT", IF(OR(VLOOKUP(TRIM(LEFT(C116,FIND(" ",C116)-1)),IF(LEFT(C116,1)="A",cizi!$A$1:$M$4000,reg!$A$1:$M$4000),7,FALSE())="",VLOOKUP(TRIM(MID(C116,FIND(" ",C116)+1,6)),IF(LEFT(C116,1)="A",cizi!$A$1:$M$4000,reg!$A$1:$M$4000),7,FALSE())=""), CONCATENATE(VLOOKUP(TRIM(LEFT(C116,FIND(" ",C116)-1)),IF(LEFT(C116,1)="A",cizi!$A$1:$M$4000,reg!$A$1:$M$4000),7,FALSE()), VLOOKUP(TRIM(MID(C116,FIND(" ",C116)+1,6)),IF(LEFT(C116,1)="A",cizi!$A$1:$M$4000,reg!$A$1:$M$4000),7,FALSE())), MIN(VALUE(VLOOKUP(TRIM(LEFT(C116,FIND(" ",C116)-1)),IF(LEFT(C116,1)="A",cizi!$A$1:$M$4000,reg!$A$1:$M$4000),7,FALSE())), VALUE(VLOOKUP(TRIM(MID(C116,FIND(" ",C116)+1,6)),IF(LEFT(C116,1)="A",cizi!$A$1:$M$4000,reg!$A$1:$M$4000),7,FALSE())))))),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14.15" hidden="false" customHeight="true" outlineLevel="0" collapsed="false">
      <c r="A117" s="33" t="n">
        <v>115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IF(LEN(C117)&gt;0, VLOOKUP(C117,IF(LEFT(C117,1)="A",cizi!$A$1:$M$4000,reg!$A$1:$M$4000),6,FALSE())," ")</f>
        <v> </v>
      </c>
      <c r="G117" s="54" t="str">
        <f aca="false">IF(LEN(C117)&gt;0, IF(ISERROR(FIND(" ",C117)), VLOOKUP(C117,IF(LEFT(C117,1)="A",cizi!$A$1:$M$4000,reg!$A$1:$M$4000),7,FALSE()),IF(OR(VLOOKUP(TRIM(LEFT(C117,FIND(" ",C117)-1)),IF(LEFT(C117,1)="A",cizi!$A$1:$M$4000,reg!$A$1:$M$4000),7,FALSE())=" MT",VLOOKUP(TRIM(MID(C117,FIND(" ",C117)+1,6)),IF(LEFT(C117,1)="A",cizi!$A$1:$M$4000,reg!$A$1:$M$4000),7,FALSE())=" MT"), " MT", IF(OR(VLOOKUP(TRIM(LEFT(C117,FIND(" ",C117)-1)),IF(LEFT(C117,1)="A",cizi!$A$1:$M$4000,reg!$A$1:$M$4000),7,FALSE())="",VLOOKUP(TRIM(MID(C117,FIND(" ",C117)+1,6)),IF(LEFT(C117,1)="A",cizi!$A$1:$M$4000,reg!$A$1:$M$4000),7,FALSE())=""), CONCATENATE(VLOOKUP(TRIM(LEFT(C117,FIND(" ",C117)-1)),IF(LEFT(C117,1)="A",cizi!$A$1:$M$4000,reg!$A$1:$M$4000),7,FALSE()), VLOOKUP(TRIM(MID(C117,FIND(" ",C117)+1,6)),IF(LEFT(C117,1)="A",cizi!$A$1:$M$4000,reg!$A$1:$M$4000),7,FALSE())), MIN(VALUE(VLOOKUP(TRIM(LEFT(C117,FIND(" ",C117)-1)),IF(LEFT(C117,1)="A",cizi!$A$1:$M$4000,reg!$A$1:$M$4000),7,FALSE())), VALUE(VLOOKUP(TRIM(MID(C117,FIND(" ",C117)+1,6)),IF(LEFT(C117,1)="A",cizi!$A$1:$M$4000,reg!$A$1:$M$4000),7,FALSE())))))),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14.15" hidden="false" customHeight="true" outlineLevel="0" collapsed="false">
      <c r="A118" s="33" t="n">
        <v>116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IF(LEN(C118)&gt;0, VLOOKUP(C118,IF(LEFT(C118,1)="A",cizi!$A$1:$M$4000,reg!$A$1:$M$4000),6,FALSE())," ")</f>
        <v> </v>
      </c>
      <c r="G118" s="54" t="str">
        <f aca="false">IF(LEN(C118)&gt;0, IF(ISERROR(FIND(" ",C118)), VLOOKUP(C118,IF(LEFT(C118,1)="A",cizi!$A$1:$M$4000,reg!$A$1:$M$4000),7,FALSE()),IF(OR(VLOOKUP(TRIM(LEFT(C118,FIND(" ",C118)-1)),IF(LEFT(C118,1)="A",cizi!$A$1:$M$4000,reg!$A$1:$M$4000),7,FALSE())=" MT",VLOOKUP(TRIM(MID(C118,FIND(" ",C118)+1,6)),IF(LEFT(C118,1)="A",cizi!$A$1:$M$4000,reg!$A$1:$M$4000),7,FALSE())=" MT"), " MT", IF(OR(VLOOKUP(TRIM(LEFT(C118,FIND(" ",C118)-1)),IF(LEFT(C118,1)="A",cizi!$A$1:$M$4000,reg!$A$1:$M$4000),7,FALSE())="",VLOOKUP(TRIM(MID(C118,FIND(" ",C118)+1,6)),IF(LEFT(C118,1)="A",cizi!$A$1:$M$4000,reg!$A$1:$M$4000),7,FALSE())=""), CONCATENATE(VLOOKUP(TRIM(LEFT(C118,FIND(" ",C118)-1)),IF(LEFT(C118,1)="A",cizi!$A$1:$M$4000,reg!$A$1:$M$4000),7,FALSE()), VLOOKUP(TRIM(MID(C118,FIND(" ",C118)+1,6)),IF(LEFT(C118,1)="A",cizi!$A$1:$M$4000,reg!$A$1:$M$4000),7,FALSE())), MIN(VALUE(VLOOKUP(TRIM(LEFT(C118,FIND(" ",C118)-1)),IF(LEFT(C118,1)="A",cizi!$A$1:$M$4000,reg!$A$1:$M$4000),7,FALSE())), VALUE(VLOOKUP(TRIM(MID(C118,FIND(" ",C118)+1,6)),IF(LEFT(C118,1)="A",cizi!$A$1:$M$4000,reg!$A$1:$M$4000),7,FALSE())))))),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14.15" hidden="false" customHeight="true" outlineLevel="0" collapsed="false">
      <c r="A119" s="33" t="n">
        <v>117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IF(LEN(C119)&gt;0, VLOOKUP(C119,IF(LEFT(C119,1)="A",cizi!$A$1:$M$4000,reg!$A$1:$M$4000),6,FALSE())," ")</f>
        <v> </v>
      </c>
      <c r="G119" s="54" t="str">
        <f aca="false">IF(LEN(C119)&gt;0, IF(ISERROR(FIND(" ",C119)), VLOOKUP(C119,IF(LEFT(C119,1)="A",cizi!$A$1:$M$4000,reg!$A$1:$M$4000),7,FALSE()),IF(OR(VLOOKUP(TRIM(LEFT(C119,FIND(" ",C119)-1)),IF(LEFT(C119,1)="A",cizi!$A$1:$M$4000,reg!$A$1:$M$4000),7,FALSE())=" MT",VLOOKUP(TRIM(MID(C119,FIND(" ",C119)+1,6)),IF(LEFT(C119,1)="A",cizi!$A$1:$M$4000,reg!$A$1:$M$4000),7,FALSE())=" MT"), " MT", IF(OR(VLOOKUP(TRIM(LEFT(C119,FIND(" ",C119)-1)),IF(LEFT(C119,1)="A",cizi!$A$1:$M$4000,reg!$A$1:$M$4000),7,FALSE())="",VLOOKUP(TRIM(MID(C119,FIND(" ",C119)+1,6)),IF(LEFT(C119,1)="A",cizi!$A$1:$M$4000,reg!$A$1:$M$4000),7,FALSE())=""), CONCATENATE(VLOOKUP(TRIM(LEFT(C119,FIND(" ",C119)-1)),IF(LEFT(C119,1)="A",cizi!$A$1:$M$4000,reg!$A$1:$M$4000),7,FALSE()), VLOOKUP(TRIM(MID(C119,FIND(" ",C119)+1,6)),IF(LEFT(C119,1)="A",cizi!$A$1:$M$4000,reg!$A$1:$M$4000),7,FALSE())), MIN(VALUE(VLOOKUP(TRIM(LEFT(C119,FIND(" ",C119)-1)),IF(LEFT(C119,1)="A",cizi!$A$1:$M$4000,reg!$A$1:$M$4000),7,FALSE())), VALUE(VLOOKUP(TRIM(MID(C119,FIND(" ",C119)+1,6)),IF(LEFT(C119,1)="A",cizi!$A$1:$M$4000,reg!$A$1:$M$4000),7,FALSE())))))),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14.15" hidden="false" customHeight="true" outlineLevel="0" collapsed="false">
      <c r="A120" s="33" t="n">
        <v>118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IF(LEN(C120)&gt;0, VLOOKUP(C120,IF(LEFT(C120,1)="A",cizi!$A$1:$M$4000,reg!$A$1:$M$4000),6,FALSE())," ")</f>
        <v> </v>
      </c>
      <c r="G120" s="54" t="str">
        <f aca="false">IF(LEN(C120)&gt;0, IF(ISERROR(FIND(" ",C120)), VLOOKUP(C120,IF(LEFT(C120,1)="A",cizi!$A$1:$M$4000,reg!$A$1:$M$4000),7,FALSE()),IF(OR(VLOOKUP(TRIM(LEFT(C120,FIND(" ",C120)-1)),IF(LEFT(C120,1)="A",cizi!$A$1:$M$4000,reg!$A$1:$M$4000),7,FALSE())=" MT",VLOOKUP(TRIM(MID(C120,FIND(" ",C120)+1,6)),IF(LEFT(C120,1)="A",cizi!$A$1:$M$4000,reg!$A$1:$M$4000),7,FALSE())=" MT"), " MT", IF(OR(VLOOKUP(TRIM(LEFT(C120,FIND(" ",C120)-1)),IF(LEFT(C120,1)="A",cizi!$A$1:$M$4000,reg!$A$1:$M$4000),7,FALSE())="",VLOOKUP(TRIM(MID(C120,FIND(" ",C120)+1,6)),IF(LEFT(C120,1)="A",cizi!$A$1:$M$4000,reg!$A$1:$M$4000),7,FALSE())=""), CONCATENATE(VLOOKUP(TRIM(LEFT(C120,FIND(" ",C120)-1)),IF(LEFT(C120,1)="A",cizi!$A$1:$M$4000,reg!$A$1:$M$4000),7,FALSE()), VLOOKUP(TRIM(MID(C120,FIND(" ",C120)+1,6)),IF(LEFT(C120,1)="A",cizi!$A$1:$M$4000,reg!$A$1:$M$4000),7,FALSE())), MIN(VALUE(VLOOKUP(TRIM(LEFT(C120,FIND(" ",C120)-1)),IF(LEFT(C120,1)="A",cizi!$A$1:$M$4000,reg!$A$1:$M$4000),7,FALSE())), VALUE(VLOOKUP(TRIM(MID(C120,FIND(" ",C120)+1,6)),IF(LEFT(C120,1)="A",cizi!$A$1:$M$4000,reg!$A$1:$M$4000),7,FALSE())))))),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14.15" hidden="false" customHeight="true" outlineLevel="0" collapsed="false">
      <c r="A121" s="33" t="n">
        <v>119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IF(LEN(C121)&gt;0, VLOOKUP(C121,IF(LEFT(C121,1)="A",cizi!$A$1:$M$4000,reg!$A$1:$M$4000),6,FALSE())," ")</f>
        <v> </v>
      </c>
      <c r="G121" s="54" t="str">
        <f aca="false">IF(LEN(C121)&gt;0, IF(ISERROR(FIND(" ",C121)), VLOOKUP(C121,IF(LEFT(C121,1)="A",cizi!$A$1:$M$4000,reg!$A$1:$M$4000),7,FALSE()),IF(OR(VLOOKUP(TRIM(LEFT(C121,FIND(" ",C121)-1)),IF(LEFT(C121,1)="A",cizi!$A$1:$M$4000,reg!$A$1:$M$4000),7,FALSE())=" MT",VLOOKUP(TRIM(MID(C121,FIND(" ",C121)+1,6)),IF(LEFT(C121,1)="A",cizi!$A$1:$M$4000,reg!$A$1:$M$4000),7,FALSE())=" MT"), " MT", IF(OR(VLOOKUP(TRIM(LEFT(C121,FIND(" ",C121)-1)),IF(LEFT(C121,1)="A",cizi!$A$1:$M$4000,reg!$A$1:$M$4000),7,FALSE())="",VLOOKUP(TRIM(MID(C121,FIND(" ",C121)+1,6)),IF(LEFT(C121,1)="A",cizi!$A$1:$M$4000,reg!$A$1:$M$4000),7,FALSE())=""), CONCATENATE(VLOOKUP(TRIM(LEFT(C121,FIND(" ",C121)-1)),IF(LEFT(C121,1)="A",cizi!$A$1:$M$4000,reg!$A$1:$M$4000),7,FALSE()), VLOOKUP(TRIM(MID(C121,FIND(" ",C121)+1,6)),IF(LEFT(C121,1)="A",cizi!$A$1:$M$4000,reg!$A$1:$M$4000),7,FALSE())), MIN(VALUE(VLOOKUP(TRIM(LEFT(C121,FIND(" ",C121)-1)),IF(LEFT(C121,1)="A",cizi!$A$1:$M$4000,reg!$A$1:$M$4000),7,FALSE())), VALUE(VLOOKUP(TRIM(MID(C121,FIND(" ",C121)+1,6)),IF(LEFT(C121,1)="A",cizi!$A$1:$M$4000,reg!$A$1:$M$4000),7,FALSE())))))),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14.15" hidden="false" customHeight="true" outlineLevel="0" collapsed="false">
      <c r="A122" s="33" t="n">
        <v>120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IF(LEN(C122)&gt;0, VLOOKUP(C122,IF(LEFT(C122,1)="A",cizi!$A$1:$M$4000,reg!$A$1:$M$4000),6,FALSE())," ")</f>
        <v> </v>
      </c>
      <c r="G122" s="54" t="str">
        <f aca="false">IF(LEN(C122)&gt;0, IF(ISERROR(FIND(" ",C122)), VLOOKUP(C122,IF(LEFT(C122,1)="A",cizi!$A$1:$M$4000,reg!$A$1:$M$4000),7,FALSE()),IF(OR(VLOOKUP(TRIM(LEFT(C122,FIND(" ",C122)-1)),IF(LEFT(C122,1)="A",cizi!$A$1:$M$4000,reg!$A$1:$M$4000),7,FALSE())=" MT",VLOOKUP(TRIM(MID(C122,FIND(" ",C122)+1,6)),IF(LEFT(C122,1)="A",cizi!$A$1:$M$4000,reg!$A$1:$M$4000),7,FALSE())=" MT"), " MT", IF(OR(VLOOKUP(TRIM(LEFT(C122,FIND(" ",C122)-1)),IF(LEFT(C122,1)="A",cizi!$A$1:$M$4000,reg!$A$1:$M$4000),7,FALSE())="",VLOOKUP(TRIM(MID(C122,FIND(" ",C122)+1,6)),IF(LEFT(C122,1)="A",cizi!$A$1:$M$4000,reg!$A$1:$M$4000),7,FALSE())=""), CONCATENATE(VLOOKUP(TRIM(LEFT(C122,FIND(" ",C122)-1)),IF(LEFT(C122,1)="A",cizi!$A$1:$M$4000,reg!$A$1:$M$4000),7,FALSE()), VLOOKUP(TRIM(MID(C122,FIND(" ",C122)+1,6)),IF(LEFT(C122,1)="A",cizi!$A$1:$M$4000,reg!$A$1:$M$4000),7,FALSE())), MIN(VALUE(VLOOKUP(TRIM(LEFT(C122,FIND(" ",C122)-1)),IF(LEFT(C122,1)="A",cizi!$A$1:$M$4000,reg!$A$1:$M$4000),7,FALSE())), VALUE(VLOOKUP(TRIM(MID(C122,FIND(" ",C122)+1,6)),IF(LEFT(C122,1)="A",cizi!$A$1:$M$4000,reg!$A$1:$M$4000),7,FALSE())))))),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14.15" hidden="false" customHeight="true" outlineLevel="0" collapsed="false">
      <c r="A123" s="33" t="n">
        <v>121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IF(LEN(C123)&gt;0, VLOOKUP(C123,IF(LEFT(C123,1)="A",cizi!$A$1:$M$4000,reg!$A$1:$M$4000),6,FALSE())," ")</f>
        <v> </v>
      </c>
      <c r="G123" s="54" t="str">
        <f aca="false">IF(LEN(C123)&gt;0, IF(ISERROR(FIND(" ",C123)), VLOOKUP(C123,IF(LEFT(C123,1)="A",cizi!$A$1:$M$4000,reg!$A$1:$M$4000),7,FALSE()),IF(OR(VLOOKUP(TRIM(LEFT(C123,FIND(" ",C123)-1)),IF(LEFT(C123,1)="A",cizi!$A$1:$M$4000,reg!$A$1:$M$4000),7,FALSE())=" MT",VLOOKUP(TRIM(MID(C123,FIND(" ",C123)+1,6)),IF(LEFT(C123,1)="A",cizi!$A$1:$M$4000,reg!$A$1:$M$4000),7,FALSE())=" MT"), " MT", IF(OR(VLOOKUP(TRIM(LEFT(C123,FIND(" ",C123)-1)),IF(LEFT(C123,1)="A",cizi!$A$1:$M$4000,reg!$A$1:$M$4000),7,FALSE())="",VLOOKUP(TRIM(MID(C123,FIND(" ",C123)+1,6)),IF(LEFT(C123,1)="A",cizi!$A$1:$M$4000,reg!$A$1:$M$4000),7,FALSE())=""), CONCATENATE(VLOOKUP(TRIM(LEFT(C123,FIND(" ",C123)-1)),IF(LEFT(C123,1)="A",cizi!$A$1:$M$4000,reg!$A$1:$M$4000),7,FALSE()), VLOOKUP(TRIM(MID(C123,FIND(" ",C123)+1,6)),IF(LEFT(C123,1)="A",cizi!$A$1:$M$4000,reg!$A$1:$M$4000),7,FALSE())), MIN(VALUE(VLOOKUP(TRIM(LEFT(C123,FIND(" ",C123)-1)),IF(LEFT(C123,1)="A",cizi!$A$1:$M$4000,reg!$A$1:$M$4000),7,FALSE())), VALUE(VLOOKUP(TRIM(MID(C123,FIND(" ",C123)+1,6)),IF(LEFT(C123,1)="A",cizi!$A$1:$M$4000,reg!$A$1:$M$4000),7,FALSE())))))),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14.15" hidden="false" customHeight="true" outlineLevel="0" collapsed="false">
      <c r="A124" s="33" t="n">
        <v>122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IF(LEN(C124)&gt;0, VLOOKUP(C124,IF(LEFT(C124,1)="A",cizi!$A$1:$M$4000,reg!$A$1:$M$4000),6,FALSE())," ")</f>
        <v> </v>
      </c>
      <c r="G124" s="54" t="str">
        <f aca="false">IF(LEN(C124)&gt;0, IF(ISERROR(FIND(" ",C124)), VLOOKUP(C124,IF(LEFT(C124,1)="A",cizi!$A$1:$M$4000,reg!$A$1:$M$4000),7,FALSE()),IF(OR(VLOOKUP(TRIM(LEFT(C124,FIND(" ",C124)-1)),IF(LEFT(C124,1)="A",cizi!$A$1:$M$4000,reg!$A$1:$M$4000),7,FALSE())=" MT",VLOOKUP(TRIM(MID(C124,FIND(" ",C124)+1,6)),IF(LEFT(C124,1)="A",cizi!$A$1:$M$4000,reg!$A$1:$M$4000),7,FALSE())=" MT"), " MT", IF(OR(VLOOKUP(TRIM(LEFT(C124,FIND(" ",C124)-1)),IF(LEFT(C124,1)="A",cizi!$A$1:$M$4000,reg!$A$1:$M$4000),7,FALSE())="",VLOOKUP(TRIM(MID(C124,FIND(" ",C124)+1,6)),IF(LEFT(C124,1)="A",cizi!$A$1:$M$4000,reg!$A$1:$M$4000),7,FALSE())=""), CONCATENATE(VLOOKUP(TRIM(LEFT(C124,FIND(" ",C124)-1)),IF(LEFT(C124,1)="A",cizi!$A$1:$M$4000,reg!$A$1:$M$4000),7,FALSE()), VLOOKUP(TRIM(MID(C124,FIND(" ",C124)+1,6)),IF(LEFT(C124,1)="A",cizi!$A$1:$M$4000,reg!$A$1:$M$4000),7,FALSE())), MIN(VALUE(VLOOKUP(TRIM(LEFT(C124,FIND(" ",C124)-1)),IF(LEFT(C124,1)="A",cizi!$A$1:$M$4000,reg!$A$1:$M$4000),7,FALSE())), VALUE(VLOOKUP(TRIM(MID(C124,FIND(" ",C124)+1,6)),IF(LEFT(C124,1)="A",cizi!$A$1:$M$4000,reg!$A$1:$M$4000),7,FALSE())))))),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14.15" hidden="false" customHeight="true" outlineLevel="0" collapsed="false">
      <c r="A125" s="33" t="n">
        <v>123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IF(LEN(C125)&gt;0, VLOOKUP(C125,IF(LEFT(C125,1)="A",cizi!$A$1:$M$4000,reg!$A$1:$M$4000),6,FALSE())," ")</f>
        <v> </v>
      </c>
      <c r="G125" s="54" t="str">
        <f aca="false">IF(LEN(C125)&gt;0, IF(ISERROR(FIND(" ",C125)), VLOOKUP(C125,IF(LEFT(C125,1)="A",cizi!$A$1:$M$4000,reg!$A$1:$M$4000),7,FALSE()),IF(OR(VLOOKUP(TRIM(LEFT(C125,FIND(" ",C125)-1)),IF(LEFT(C125,1)="A",cizi!$A$1:$M$4000,reg!$A$1:$M$4000),7,FALSE())=" MT",VLOOKUP(TRIM(MID(C125,FIND(" ",C125)+1,6)),IF(LEFT(C125,1)="A",cizi!$A$1:$M$4000,reg!$A$1:$M$4000),7,FALSE())=" MT"), " MT", IF(OR(VLOOKUP(TRIM(LEFT(C125,FIND(" ",C125)-1)),IF(LEFT(C125,1)="A",cizi!$A$1:$M$4000,reg!$A$1:$M$4000),7,FALSE())="",VLOOKUP(TRIM(MID(C125,FIND(" ",C125)+1,6)),IF(LEFT(C125,1)="A",cizi!$A$1:$M$4000,reg!$A$1:$M$4000),7,FALSE())=""), CONCATENATE(VLOOKUP(TRIM(LEFT(C125,FIND(" ",C125)-1)),IF(LEFT(C125,1)="A",cizi!$A$1:$M$4000,reg!$A$1:$M$4000),7,FALSE()), VLOOKUP(TRIM(MID(C125,FIND(" ",C125)+1,6)),IF(LEFT(C125,1)="A",cizi!$A$1:$M$4000,reg!$A$1:$M$4000),7,FALSE())), MIN(VALUE(VLOOKUP(TRIM(LEFT(C125,FIND(" ",C125)-1)),IF(LEFT(C125,1)="A",cizi!$A$1:$M$4000,reg!$A$1:$M$4000),7,FALSE())), VALUE(VLOOKUP(TRIM(MID(C125,FIND(" ",C125)+1,6)),IF(LEFT(C125,1)="A",cizi!$A$1:$M$4000,reg!$A$1:$M$4000),7,FALSE())))))),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14.15" hidden="false" customHeight="true" outlineLevel="0" collapsed="false">
      <c r="A126" s="33" t="n">
        <v>124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IF(LEN(C126)&gt;0, VLOOKUP(C126,IF(LEFT(C126,1)="A",cizi!$A$1:$M$4000,reg!$A$1:$M$4000),6,FALSE())," ")</f>
        <v> </v>
      </c>
      <c r="G126" s="54" t="str">
        <f aca="false">IF(LEN(C126)&gt;0, IF(ISERROR(FIND(" ",C126)), VLOOKUP(C126,IF(LEFT(C126,1)="A",cizi!$A$1:$M$4000,reg!$A$1:$M$4000),7,FALSE()),IF(OR(VLOOKUP(TRIM(LEFT(C126,FIND(" ",C126)-1)),IF(LEFT(C126,1)="A",cizi!$A$1:$M$4000,reg!$A$1:$M$4000),7,FALSE())=" MT",VLOOKUP(TRIM(MID(C126,FIND(" ",C126)+1,6)),IF(LEFT(C126,1)="A",cizi!$A$1:$M$4000,reg!$A$1:$M$4000),7,FALSE())=" MT"), " MT", IF(OR(VLOOKUP(TRIM(LEFT(C126,FIND(" ",C126)-1)),IF(LEFT(C126,1)="A",cizi!$A$1:$M$4000,reg!$A$1:$M$4000),7,FALSE())="",VLOOKUP(TRIM(MID(C126,FIND(" ",C126)+1,6)),IF(LEFT(C126,1)="A",cizi!$A$1:$M$4000,reg!$A$1:$M$4000),7,FALSE())=""), CONCATENATE(VLOOKUP(TRIM(LEFT(C126,FIND(" ",C126)-1)),IF(LEFT(C126,1)="A",cizi!$A$1:$M$4000,reg!$A$1:$M$4000),7,FALSE()), VLOOKUP(TRIM(MID(C126,FIND(" ",C126)+1,6)),IF(LEFT(C126,1)="A",cizi!$A$1:$M$4000,reg!$A$1:$M$4000),7,FALSE())), MIN(VALUE(VLOOKUP(TRIM(LEFT(C126,FIND(" ",C126)-1)),IF(LEFT(C126,1)="A",cizi!$A$1:$M$4000,reg!$A$1:$M$4000),7,FALSE())), VALUE(VLOOKUP(TRIM(MID(C126,FIND(" ",C126)+1,6)),IF(LEFT(C126,1)="A",cizi!$A$1:$M$4000,reg!$A$1:$M$4000),7,FALSE())))))),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14.15" hidden="false" customHeight="true" outlineLevel="0" collapsed="false">
      <c r="A127" s="33" t="n">
        <v>125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IF(LEN(C127)&gt;0, VLOOKUP(C127,IF(LEFT(C127,1)="A",cizi!$A$1:$M$4000,reg!$A$1:$M$4000),6,FALSE())," ")</f>
        <v> </v>
      </c>
      <c r="G127" s="54" t="str">
        <f aca="false">IF(LEN(C127)&gt;0, IF(ISERROR(FIND(" ",C127)), VLOOKUP(C127,IF(LEFT(C127,1)="A",cizi!$A$1:$M$4000,reg!$A$1:$M$4000),7,FALSE()),IF(OR(VLOOKUP(TRIM(LEFT(C127,FIND(" ",C127)-1)),IF(LEFT(C127,1)="A",cizi!$A$1:$M$4000,reg!$A$1:$M$4000),7,FALSE())=" MT",VLOOKUP(TRIM(MID(C127,FIND(" ",C127)+1,6)),IF(LEFT(C127,1)="A",cizi!$A$1:$M$4000,reg!$A$1:$M$4000),7,FALSE())=" MT"), " MT", IF(OR(VLOOKUP(TRIM(LEFT(C127,FIND(" ",C127)-1)),IF(LEFT(C127,1)="A",cizi!$A$1:$M$4000,reg!$A$1:$M$4000),7,FALSE())="",VLOOKUP(TRIM(MID(C127,FIND(" ",C127)+1,6)),IF(LEFT(C127,1)="A",cizi!$A$1:$M$4000,reg!$A$1:$M$4000),7,FALSE())=""), CONCATENATE(VLOOKUP(TRIM(LEFT(C127,FIND(" ",C127)-1)),IF(LEFT(C127,1)="A",cizi!$A$1:$M$4000,reg!$A$1:$M$4000),7,FALSE()), VLOOKUP(TRIM(MID(C127,FIND(" ",C127)+1,6)),IF(LEFT(C127,1)="A",cizi!$A$1:$M$4000,reg!$A$1:$M$4000),7,FALSE())), MIN(VALUE(VLOOKUP(TRIM(LEFT(C127,FIND(" ",C127)-1)),IF(LEFT(C127,1)="A",cizi!$A$1:$M$4000,reg!$A$1:$M$4000),7,FALSE())), VALUE(VLOOKUP(TRIM(MID(C127,FIND(" ",C127)+1,6)),IF(LEFT(C127,1)="A",cizi!$A$1:$M$4000,reg!$A$1:$M$4000),7,FALSE())))))),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14.15" hidden="false" customHeight="true" outlineLevel="0" collapsed="false">
      <c r="A128" s="33" t="n">
        <v>126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IF(LEN(C128)&gt;0, VLOOKUP(C128,IF(LEFT(C128,1)="A",cizi!$A$1:$M$4000,reg!$A$1:$M$4000),6,FALSE())," ")</f>
        <v> </v>
      </c>
      <c r="G128" s="54" t="str">
        <f aca="false">IF(LEN(C128)&gt;0, IF(ISERROR(FIND(" ",C128)), VLOOKUP(C128,IF(LEFT(C128,1)="A",cizi!$A$1:$M$4000,reg!$A$1:$M$4000),7,FALSE()),IF(OR(VLOOKUP(TRIM(LEFT(C128,FIND(" ",C128)-1)),IF(LEFT(C128,1)="A",cizi!$A$1:$M$4000,reg!$A$1:$M$4000),7,FALSE())=" MT",VLOOKUP(TRIM(MID(C128,FIND(" ",C128)+1,6)),IF(LEFT(C128,1)="A",cizi!$A$1:$M$4000,reg!$A$1:$M$4000),7,FALSE())=" MT"), " MT", IF(OR(VLOOKUP(TRIM(LEFT(C128,FIND(" ",C128)-1)),IF(LEFT(C128,1)="A",cizi!$A$1:$M$4000,reg!$A$1:$M$4000),7,FALSE())="",VLOOKUP(TRIM(MID(C128,FIND(" ",C128)+1,6)),IF(LEFT(C128,1)="A",cizi!$A$1:$M$4000,reg!$A$1:$M$4000),7,FALSE())=""), CONCATENATE(VLOOKUP(TRIM(LEFT(C128,FIND(" ",C128)-1)),IF(LEFT(C128,1)="A",cizi!$A$1:$M$4000,reg!$A$1:$M$4000),7,FALSE()), VLOOKUP(TRIM(MID(C128,FIND(" ",C128)+1,6)),IF(LEFT(C128,1)="A",cizi!$A$1:$M$4000,reg!$A$1:$M$4000),7,FALSE())), MIN(VALUE(VLOOKUP(TRIM(LEFT(C128,FIND(" ",C128)-1)),IF(LEFT(C128,1)="A",cizi!$A$1:$M$4000,reg!$A$1:$M$4000),7,FALSE())), VALUE(VLOOKUP(TRIM(MID(C128,FIND(" ",C128)+1,6)),IF(LEFT(C128,1)="A",cizi!$A$1:$M$4000,reg!$A$1:$M$4000),7,FALSE())))))),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14.15" hidden="false" customHeight="true" outlineLevel="0" collapsed="false">
      <c r="A129" s="33" t="n">
        <v>127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IF(LEN(C129)&gt;0, VLOOKUP(C129,IF(LEFT(C129,1)="A",cizi!$A$1:$M$4000,reg!$A$1:$M$4000),6,FALSE())," ")</f>
        <v> </v>
      </c>
      <c r="G129" s="54" t="str">
        <f aca="false">IF(LEN(C129)&gt;0, IF(ISERROR(FIND(" ",C129)), VLOOKUP(C129,IF(LEFT(C129,1)="A",cizi!$A$1:$M$4000,reg!$A$1:$M$4000),7,FALSE()),IF(OR(VLOOKUP(TRIM(LEFT(C129,FIND(" ",C129)-1)),IF(LEFT(C129,1)="A",cizi!$A$1:$M$4000,reg!$A$1:$M$4000),7,FALSE())=" MT",VLOOKUP(TRIM(MID(C129,FIND(" ",C129)+1,6)),IF(LEFT(C129,1)="A",cizi!$A$1:$M$4000,reg!$A$1:$M$4000),7,FALSE())=" MT"), " MT", IF(OR(VLOOKUP(TRIM(LEFT(C129,FIND(" ",C129)-1)),IF(LEFT(C129,1)="A",cizi!$A$1:$M$4000,reg!$A$1:$M$4000),7,FALSE())="",VLOOKUP(TRIM(MID(C129,FIND(" ",C129)+1,6)),IF(LEFT(C129,1)="A",cizi!$A$1:$M$4000,reg!$A$1:$M$4000),7,FALSE())=""), CONCATENATE(VLOOKUP(TRIM(LEFT(C129,FIND(" ",C129)-1)),IF(LEFT(C129,1)="A",cizi!$A$1:$M$4000,reg!$A$1:$M$4000),7,FALSE()), VLOOKUP(TRIM(MID(C129,FIND(" ",C129)+1,6)),IF(LEFT(C129,1)="A",cizi!$A$1:$M$4000,reg!$A$1:$M$4000),7,FALSE())), MIN(VALUE(VLOOKUP(TRIM(LEFT(C129,FIND(" ",C129)-1)),IF(LEFT(C129,1)="A",cizi!$A$1:$M$4000,reg!$A$1:$M$4000),7,FALSE())), VALUE(VLOOKUP(TRIM(MID(C129,FIND(" ",C129)+1,6)),IF(LEFT(C129,1)="A",cizi!$A$1:$M$4000,reg!$A$1:$M$4000),7,FALSE())))))),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14.15" hidden="false" customHeight="true" outlineLevel="0" collapsed="false">
      <c r="A130" s="33" t="n">
        <v>128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IF(LEN(C130)&gt;0, VLOOKUP(C130,IF(LEFT(C130,1)="A",cizi!$A$1:$M$4000,reg!$A$1:$M$4000),6,FALSE())," ")</f>
        <v> </v>
      </c>
      <c r="G130" s="54" t="str">
        <f aca="false">IF(LEN(C130)&gt;0, IF(ISERROR(FIND(" ",C130)), VLOOKUP(C130,IF(LEFT(C130,1)="A",cizi!$A$1:$M$4000,reg!$A$1:$M$4000),7,FALSE()),IF(OR(VLOOKUP(TRIM(LEFT(C130,FIND(" ",C130)-1)),IF(LEFT(C130,1)="A",cizi!$A$1:$M$4000,reg!$A$1:$M$4000),7,FALSE())=" MT",VLOOKUP(TRIM(MID(C130,FIND(" ",C130)+1,6)),IF(LEFT(C130,1)="A",cizi!$A$1:$M$4000,reg!$A$1:$M$4000),7,FALSE())=" MT"), " MT", IF(OR(VLOOKUP(TRIM(LEFT(C130,FIND(" ",C130)-1)),IF(LEFT(C130,1)="A",cizi!$A$1:$M$4000,reg!$A$1:$M$4000),7,FALSE())="",VLOOKUP(TRIM(MID(C130,FIND(" ",C130)+1,6)),IF(LEFT(C130,1)="A",cizi!$A$1:$M$4000,reg!$A$1:$M$4000),7,FALSE())=""), CONCATENATE(VLOOKUP(TRIM(LEFT(C130,FIND(" ",C130)-1)),IF(LEFT(C130,1)="A",cizi!$A$1:$M$4000,reg!$A$1:$M$4000),7,FALSE()), VLOOKUP(TRIM(MID(C130,FIND(" ",C130)+1,6)),IF(LEFT(C130,1)="A",cizi!$A$1:$M$4000,reg!$A$1:$M$4000),7,FALSE())), MIN(VALUE(VLOOKUP(TRIM(LEFT(C130,FIND(" ",C130)-1)),IF(LEFT(C130,1)="A",cizi!$A$1:$M$4000,reg!$A$1:$M$4000),7,FALSE())), VALUE(VLOOKUP(TRIM(MID(C130,FIND(" ",C130)+1,6)),IF(LEFT(C130,1)="A",cizi!$A$1:$M$4000,reg!$A$1:$M$4000),7,FALSE())))))),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14.15" hidden="false" customHeight="true" outlineLevel="0" collapsed="false">
      <c r="A131" s="33" t="n">
        <v>129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IF(LEN(C131)&gt;0, VLOOKUP(C131,IF(LEFT(C131,1)="A",cizi!$A$1:$M$4000,reg!$A$1:$M$4000),6,FALSE())," ")</f>
        <v> </v>
      </c>
      <c r="G131" s="54" t="str">
        <f aca="false">IF(LEN(C131)&gt;0, IF(ISERROR(FIND(" ",C131)), VLOOKUP(C131,IF(LEFT(C131,1)="A",cizi!$A$1:$M$4000,reg!$A$1:$M$4000),7,FALSE()),IF(OR(VLOOKUP(TRIM(LEFT(C131,FIND(" ",C131)-1)),IF(LEFT(C131,1)="A",cizi!$A$1:$M$4000,reg!$A$1:$M$4000),7,FALSE())=" MT",VLOOKUP(TRIM(MID(C131,FIND(" ",C131)+1,6)),IF(LEFT(C131,1)="A",cizi!$A$1:$M$4000,reg!$A$1:$M$4000),7,FALSE())=" MT"), " MT", IF(OR(VLOOKUP(TRIM(LEFT(C131,FIND(" ",C131)-1)),IF(LEFT(C131,1)="A",cizi!$A$1:$M$4000,reg!$A$1:$M$4000),7,FALSE())="",VLOOKUP(TRIM(MID(C131,FIND(" ",C131)+1,6)),IF(LEFT(C131,1)="A",cizi!$A$1:$M$4000,reg!$A$1:$M$4000),7,FALSE())=""), CONCATENATE(VLOOKUP(TRIM(LEFT(C131,FIND(" ",C131)-1)),IF(LEFT(C131,1)="A",cizi!$A$1:$M$4000,reg!$A$1:$M$4000),7,FALSE()), VLOOKUP(TRIM(MID(C131,FIND(" ",C131)+1,6)),IF(LEFT(C131,1)="A",cizi!$A$1:$M$4000,reg!$A$1:$M$4000),7,FALSE())), MIN(VALUE(VLOOKUP(TRIM(LEFT(C131,FIND(" ",C131)-1)),IF(LEFT(C131,1)="A",cizi!$A$1:$M$4000,reg!$A$1:$M$4000),7,FALSE())), VALUE(VLOOKUP(TRIM(MID(C131,FIND(" ",C131)+1,6)),IF(LEFT(C131,1)="A",cizi!$A$1:$M$4000,reg!$A$1:$M$4000),7,FALSE())))))),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14.15" hidden="false" customHeight="true" outlineLevel="0" collapsed="false">
      <c r="A132" s="33" t="n">
        <v>130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IF(LEN(C132)&gt;0, VLOOKUP(C132,IF(LEFT(C132,1)="A",cizi!$A$1:$M$4000,reg!$A$1:$M$4000),6,FALSE())," ")</f>
        <v> </v>
      </c>
      <c r="G132" s="54" t="str">
        <f aca="false">IF(LEN(C132)&gt;0, IF(ISERROR(FIND(" ",C132)), VLOOKUP(C132,IF(LEFT(C132,1)="A",cizi!$A$1:$M$4000,reg!$A$1:$M$4000),7,FALSE()),IF(OR(VLOOKUP(TRIM(LEFT(C132,FIND(" ",C132)-1)),IF(LEFT(C132,1)="A",cizi!$A$1:$M$4000,reg!$A$1:$M$4000),7,FALSE())=" MT",VLOOKUP(TRIM(MID(C132,FIND(" ",C132)+1,6)),IF(LEFT(C132,1)="A",cizi!$A$1:$M$4000,reg!$A$1:$M$4000),7,FALSE())=" MT"), " MT", IF(OR(VLOOKUP(TRIM(LEFT(C132,FIND(" ",C132)-1)),IF(LEFT(C132,1)="A",cizi!$A$1:$M$4000,reg!$A$1:$M$4000),7,FALSE())="",VLOOKUP(TRIM(MID(C132,FIND(" ",C132)+1,6)),IF(LEFT(C132,1)="A",cizi!$A$1:$M$4000,reg!$A$1:$M$4000),7,FALSE())=""), CONCATENATE(VLOOKUP(TRIM(LEFT(C132,FIND(" ",C132)-1)),IF(LEFT(C132,1)="A",cizi!$A$1:$M$4000,reg!$A$1:$M$4000),7,FALSE()), VLOOKUP(TRIM(MID(C132,FIND(" ",C132)+1,6)),IF(LEFT(C132,1)="A",cizi!$A$1:$M$4000,reg!$A$1:$M$4000),7,FALSE())), MIN(VALUE(VLOOKUP(TRIM(LEFT(C132,FIND(" ",C132)-1)),IF(LEFT(C132,1)="A",cizi!$A$1:$M$4000,reg!$A$1:$M$4000),7,FALSE())), VALUE(VLOOKUP(TRIM(MID(C132,FIND(" ",C132)+1,6)),IF(LEFT(C132,1)="A",cizi!$A$1:$M$4000,reg!$A$1:$M$4000),7,FALSE())))))),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14.15" hidden="false" customHeight="true" outlineLevel="0" collapsed="false">
      <c r="A133" s="33" t="n">
        <v>131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IF(LEN(C133)&gt;0, VLOOKUP(C133,IF(LEFT(C133,1)="A",cizi!$A$1:$M$4000,reg!$A$1:$M$4000),6,FALSE())," ")</f>
        <v> </v>
      </c>
      <c r="G133" s="54" t="str">
        <f aca="false">IF(LEN(C133)&gt;0, IF(ISERROR(FIND(" ",C133)), VLOOKUP(C133,IF(LEFT(C133,1)="A",cizi!$A$1:$M$4000,reg!$A$1:$M$4000),7,FALSE()),IF(OR(VLOOKUP(TRIM(LEFT(C133,FIND(" ",C133)-1)),IF(LEFT(C133,1)="A",cizi!$A$1:$M$4000,reg!$A$1:$M$4000),7,FALSE())=" MT",VLOOKUP(TRIM(MID(C133,FIND(" ",C133)+1,6)),IF(LEFT(C133,1)="A",cizi!$A$1:$M$4000,reg!$A$1:$M$4000),7,FALSE())=" MT"), " MT", IF(OR(VLOOKUP(TRIM(LEFT(C133,FIND(" ",C133)-1)),IF(LEFT(C133,1)="A",cizi!$A$1:$M$4000,reg!$A$1:$M$4000),7,FALSE())="",VLOOKUP(TRIM(MID(C133,FIND(" ",C133)+1,6)),IF(LEFT(C133,1)="A",cizi!$A$1:$M$4000,reg!$A$1:$M$4000),7,FALSE())=""), CONCATENATE(VLOOKUP(TRIM(LEFT(C133,FIND(" ",C133)-1)),IF(LEFT(C133,1)="A",cizi!$A$1:$M$4000,reg!$A$1:$M$4000),7,FALSE()), VLOOKUP(TRIM(MID(C133,FIND(" ",C133)+1,6)),IF(LEFT(C133,1)="A",cizi!$A$1:$M$4000,reg!$A$1:$M$4000),7,FALSE())), MIN(VALUE(VLOOKUP(TRIM(LEFT(C133,FIND(" ",C133)-1)),IF(LEFT(C133,1)="A",cizi!$A$1:$M$4000,reg!$A$1:$M$4000),7,FALSE())), VALUE(VLOOKUP(TRIM(MID(C133,FIND(" ",C133)+1,6)),IF(LEFT(C133,1)="A",cizi!$A$1:$M$4000,reg!$A$1:$M$4000),7,FALSE())))))),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14.15" hidden="false" customHeight="true" outlineLevel="0" collapsed="false">
      <c r="A134" s="33" t="n">
        <v>132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IF(LEN(C134)&gt;0, VLOOKUP(C134,IF(LEFT(C134,1)="A",cizi!$A$1:$M$4000,reg!$A$1:$M$4000),6,FALSE())," ")</f>
        <v> </v>
      </c>
      <c r="G134" s="54" t="str">
        <f aca="false">IF(LEN(C134)&gt;0, IF(ISERROR(FIND(" ",C134)), VLOOKUP(C134,IF(LEFT(C134,1)="A",cizi!$A$1:$M$4000,reg!$A$1:$M$4000),7,FALSE()),IF(OR(VLOOKUP(TRIM(LEFT(C134,FIND(" ",C134)-1)),IF(LEFT(C134,1)="A",cizi!$A$1:$M$4000,reg!$A$1:$M$4000),7,FALSE())=" MT",VLOOKUP(TRIM(MID(C134,FIND(" ",C134)+1,6)),IF(LEFT(C134,1)="A",cizi!$A$1:$M$4000,reg!$A$1:$M$4000),7,FALSE())=" MT"), " MT", IF(OR(VLOOKUP(TRIM(LEFT(C134,FIND(" ",C134)-1)),IF(LEFT(C134,1)="A",cizi!$A$1:$M$4000,reg!$A$1:$M$4000),7,FALSE())="",VLOOKUP(TRIM(MID(C134,FIND(" ",C134)+1,6)),IF(LEFT(C134,1)="A",cizi!$A$1:$M$4000,reg!$A$1:$M$4000),7,FALSE())=""), CONCATENATE(VLOOKUP(TRIM(LEFT(C134,FIND(" ",C134)-1)),IF(LEFT(C134,1)="A",cizi!$A$1:$M$4000,reg!$A$1:$M$4000),7,FALSE()), VLOOKUP(TRIM(MID(C134,FIND(" ",C134)+1,6)),IF(LEFT(C134,1)="A",cizi!$A$1:$M$4000,reg!$A$1:$M$4000),7,FALSE())), MIN(VALUE(VLOOKUP(TRIM(LEFT(C134,FIND(" ",C134)-1)),IF(LEFT(C134,1)="A",cizi!$A$1:$M$4000,reg!$A$1:$M$4000),7,FALSE())), VALUE(VLOOKUP(TRIM(MID(C134,FIND(" ",C134)+1,6)),IF(LEFT(C134,1)="A",cizi!$A$1:$M$4000,reg!$A$1:$M$4000),7,FALSE())))))),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14.15" hidden="false" customHeight="true" outlineLevel="0" collapsed="false">
      <c r="A135" s="33" t="n">
        <v>133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IF(LEN(C135)&gt;0, VLOOKUP(C135,IF(LEFT(C135,1)="A",cizi!$A$1:$M$4000,reg!$A$1:$M$4000),6,FALSE())," ")</f>
        <v> </v>
      </c>
      <c r="G135" s="54" t="str">
        <f aca="false">IF(LEN(C135)&gt;0, IF(ISERROR(FIND(" ",C135)), VLOOKUP(C135,IF(LEFT(C135,1)="A",cizi!$A$1:$M$4000,reg!$A$1:$M$4000),7,FALSE()),IF(OR(VLOOKUP(TRIM(LEFT(C135,FIND(" ",C135)-1)),IF(LEFT(C135,1)="A",cizi!$A$1:$M$4000,reg!$A$1:$M$4000),7,FALSE())=" MT",VLOOKUP(TRIM(MID(C135,FIND(" ",C135)+1,6)),IF(LEFT(C135,1)="A",cizi!$A$1:$M$4000,reg!$A$1:$M$4000),7,FALSE())=" MT"), " MT", IF(OR(VLOOKUP(TRIM(LEFT(C135,FIND(" ",C135)-1)),IF(LEFT(C135,1)="A",cizi!$A$1:$M$4000,reg!$A$1:$M$4000),7,FALSE())="",VLOOKUP(TRIM(MID(C135,FIND(" ",C135)+1,6)),IF(LEFT(C135,1)="A",cizi!$A$1:$M$4000,reg!$A$1:$M$4000),7,FALSE())=""), CONCATENATE(VLOOKUP(TRIM(LEFT(C135,FIND(" ",C135)-1)),IF(LEFT(C135,1)="A",cizi!$A$1:$M$4000,reg!$A$1:$M$4000),7,FALSE()), VLOOKUP(TRIM(MID(C135,FIND(" ",C135)+1,6)),IF(LEFT(C135,1)="A",cizi!$A$1:$M$4000,reg!$A$1:$M$4000),7,FALSE())), MIN(VALUE(VLOOKUP(TRIM(LEFT(C135,FIND(" ",C135)-1)),IF(LEFT(C135,1)="A",cizi!$A$1:$M$4000,reg!$A$1:$M$4000),7,FALSE())), VALUE(VLOOKUP(TRIM(MID(C135,FIND(" ",C135)+1,6)),IF(LEFT(C135,1)="A",cizi!$A$1:$M$4000,reg!$A$1:$M$4000),7,FALSE())))))),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14.15" hidden="false" customHeight="true" outlineLevel="0" collapsed="false">
      <c r="A136" s="33" t="n">
        <v>134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IF(LEN(C136)&gt;0, VLOOKUP(C136,IF(LEFT(C136,1)="A",cizi!$A$1:$M$4000,reg!$A$1:$M$4000),6,FALSE())," ")</f>
        <v> </v>
      </c>
      <c r="G136" s="54" t="str">
        <f aca="false">IF(LEN(C136)&gt;0, IF(ISERROR(FIND(" ",C136)), VLOOKUP(C136,IF(LEFT(C136,1)="A",cizi!$A$1:$M$4000,reg!$A$1:$M$4000),7,FALSE()),IF(OR(VLOOKUP(TRIM(LEFT(C136,FIND(" ",C136)-1)),IF(LEFT(C136,1)="A",cizi!$A$1:$M$4000,reg!$A$1:$M$4000),7,FALSE())=" MT",VLOOKUP(TRIM(MID(C136,FIND(" ",C136)+1,6)),IF(LEFT(C136,1)="A",cizi!$A$1:$M$4000,reg!$A$1:$M$4000),7,FALSE())=" MT"), " MT", IF(OR(VLOOKUP(TRIM(LEFT(C136,FIND(" ",C136)-1)),IF(LEFT(C136,1)="A",cizi!$A$1:$M$4000,reg!$A$1:$M$4000),7,FALSE())="",VLOOKUP(TRIM(MID(C136,FIND(" ",C136)+1,6)),IF(LEFT(C136,1)="A",cizi!$A$1:$M$4000,reg!$A$1:$M$4000),7,FALSE())=""), CONCATENATE(VLOOKUP(TRIM(LEFT(C136,FIND(" ",C136)-1)),IF(LEFT(C136,1)="A",cizi!$A$1:$M$4000,reg!$A$1:$M$4000),7,FALSE()), VLOOKUP(TRIM(MID(C136,FIND(" ",C136)+1,6)),IF(LEFT(C136,1)="A",cizi!$A$1:$M$4000,reg!$A$1:$M$4000),7,FALSE())), MIN(VALUE(VLOOKUP(TRIM(LEFT(C136,FIND(" ",C136)-1)),IF(LEFT(C136,1)="A",cizi!$A$1:$M$4000,reg!$A$1:$M$4000),7,FALSE())), VALUE(VLOOKUP(TRIM(MID(C136,FIND(" ",C136)+1,6)),IF(LEFT(C136,1)="A",cizi!$A$1:$M$4000,reg!$A$1:$M$4000),7,FALSE())))))),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14.15" hidden="false" customHeight="true" outlineLevel="0" collapsed="false">
      <c r="A137" s="33" t="n">
        <v>135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IF(LEN(C137)&gt;0, VLOOKUP(C137,IF(LEFT(C137,1)="A",cizi!$A$1:$M$4000,reg!$A$1:$M$4000),6,FALSE())," ")</f>
        <v> </v>
      </c>
      <c r="G137" s="54" t="str">
        <f aca="false">IF(LEN(C137)&gt;0, IF(ISERROR(FIND(" ",C137)), VLOOKUP(C137,IF(LEFT(C137,1)="A",cizi!$A$1:$M$4000,reg!$A$1:$M$4000),7,FALSE()),IF(OR(VLOOKUP(TRIM(LEFT(C137,FIND(" ",C137)-1)),IF(LEFT(C137,1)="A",cizi!$A$1:$M$4000,reg!$A$1:$M$4000),7,FALSE())=" MT",VLOOKUP(TRIM(MID(C137,FIND(" ",C137)+1,6)),IF(LEFT(C137,1)="A",cizi!$A$1:$M$4000,reg!$A$1:$M$4000),7,FALSE())=" MT"), " MT", IF(OR(VLOOKUP(TRIM(LEFT(C137,FIND(" ",C137)-1)),IF(LEFT(C137,1)="A",cizi!$A$1:$M$4000,reg!$A$1:$M$4000),7,FALSE())="",VLOOKUP(TRIM(MID(C137,FIND(" ",C137)+1,6)),IF(LEFT(C137,1)="A",cizi!$A$1:$M$4000,reg!$A$1:$M$4000),7,FALSE())=""), CONCATENATE(VLOOKUP(TRIM(LEFT(C137,FIND(" ",C137)-1)),IF(LEFT(C137,1)="A",cizi!$A$1:$M$4000,reg!$A$1:$M$4000),7,FALSE()), VLOOKUP(TRIM(MID(C137,FIND(" ",C137)+1,6)),IF(LEFT(C137,1)="A",cizi!$A$1:$M$4000,reg!$A$1:$M$4000),7,FALSE())), MIN(VALUE(VLOOKUP(TRIM(LEFT(C137,FIND(" ",C137)-1)),IF(LEFT(C137,1)="A",cizi!$A$1:$M$4000,reg!$A$1:$M$4000),7,FALSE())), VALUE(VLOOKUP(TRIM(MID(C137,FIND(" ",C137)+1,6)),IF(LEFT(C137,1)="A",cizi!$A$1:$M$4000,reg!$A$1:$M$4000),7,FALSE())))))),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14.15" hidden="false" customHeight="true" outlineLevel="0" collapsed="false">
      <c r="A138" s="33" t="n">
        <v>136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IF(LEN(C138)&gt;0, VLOOKUP(C138,IF(LEFT(C138,1)="A",cizi!$A$1:$M$4000,reg!$A$1:$M$4000),6,FALSE())," ")</f>
        <v> </v>
      </c>
      <c r="G138" s="54" t="str">
        <f aca="false">IF(LEN(C138)&gt;0, IF(ISERROR(FIND(" ",C138)), VLOOKUP(C138,IF(LEFT(C138,1)="A",cizi!$A$1:$M$4000,reg!$A$1:$M$4000),7,FALSE()),IF(OR(VLOOKUP(TRIM(LEFT(C138,FIND(" ",C138)-1)),IF(LEFT(C138,1)="A",cizi!$A$1:$M$4000,reg!$A$1:$M$4000),7,FALSE())=" MT",VLOOKUP(TRIM(MID(C138,FIND(" ",C138)+1,6)),IF(LEFT(C138,1)="A",cizi!$A$1:$M$4000,reg!$A$1:$M$4000),7,FALSE())=" MT"), " MT", IF(OR(VLOOKUP(TRIM(LEFT(C138,FIND(" ",C138)-1)),IF(LEFT(C138,1)="A",cizi!$A$1:$M$4000,reg!$A$1:$M$4000),7,FALSE())="",VLOOKUP(TRIM(MID(C138,FIND(" ",C138)+1,6)),IF(LEFT(C138,1)="A",cizi!$A$1:$M$4000,reg!$A$1:$M$4000),7,FALSE())=""), CONCATENATE(VLOOKUP(TRIM(LEFT(C138,FIND(" ",C138)-1)),IF(LEFT(C138,1)="A",cizi!$A$1:$M$4000,reg!$A$1:$M$4000),7,FALSE()), VLOOKUP(TRIM(MID(C138,FIND(" ",C138)+1,6)),IF(LEFT(C138,1)="A",cizi!$A$1:$M$4000,reg!$A$1:$M$4000),7,FALSE())), MIN(VALUE(VLOOKUP(TRIM(LEFT(C138,FIND(" ",C138)-1)),IF(LEFT(C138,1)="A",cizi!$A$1:$M$4000,reg!$A$1:$M$4000),7,FALSE())), VALUE(VLOOKUP(TRIM(MID(C138,FIND(" ",C138)+1,6)),IF(LEFT(C138,1)="A",cizi!$A$1:$M$4000,reg!$A$1:$M$4000),7,FALSE())))))),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14.15" hidden="false" customHeight="true" outlineLevel="0" collapsed="false">
      <c r="A139" s="33" t="n">
        <v>137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IF(LEN(C139)&gt;0, VLOOKUP(C139,IF(LEFT(C139,1)="A",cizi!$A$1:$M$4000,reg!$A$1:$M$4000),6,FALSE())," ")</f>
        <v> </v>
      </c>
      <c r="G139" s="54" t="str">
        <f aca="false">IF(LEN(C139)&gt;0, IF(ISERROR(FIND(" ",C139)), VLOOKUP(C139,IF(LEFT(C139,1)="A",cizi!$A$1:$M$4000,reg!$A$1:$M$4000),7,FALSE()),IF(OR(VLOOKUP(TRIM(LEFT(C139,FIND(" ",C139)-1)),IF(LEFT(C139,1)="A",cizi!$A$1:$M$4000,reg!$A$1:$M$4000),7,FALSE())=" MT",VLOOKUP(TRIM(MID(C139,FIND(" ",C139)+1,6)),IF(LEFT(C139,1)="A",cizi!$A$1:$M$4000,reg!$A$1:$M$4000),7,FALSE())=" MT"), " MT", IF(OR(VLOOKUP(TRIM(LEFT(C139,FIND(" ",C139)-1)),IF(LEFT(C139,1)="A",cizi!$A$1:$M$4000,reg!$A$1:$M$4000),7,FALSE())="",VLOOKUP(TRIM(MID(C139,FIND(" ",C139)+1,6)),IF(LEFT(C139,1)="A",cizi!$A$1:$M$4000,reg!$A$1:$M$4000),7,FALSE())=""), CONCATENATE(VLOOKUP(TRIM(LEFT(C139,FIND(" ",C139)-1)),IF(LEFT(C139,1)="A",cizi!$A$1:$M$4000,reg!$A$1:$M$4000),7,FALSE()), VLOOKUP(TRIM(MID(C139,FIND(" ",C139)+1,6)),IF(LEFT(C139,1)="A",cizi!$A$1:$M$4000,reg!$A$1:$M$4000),7,FALSE())), MIN(VALUE(VLOOKUP(TRIM(LEFT(C139,FIND(" ",C139)-1)),IF(LEFT(C139,1)="A",cizi!$A$1:$M$4000,reg!$A$1:$M$4000),7,FALSE())), VALUE(VLOOKUP(TRIM(MID(C139,FIND(" ",C139)+1,6)),IF(LEFT(C139,1)="A",cizi!$A$1:$M$4000,reg!$A$1:$M$4000),7,FALSE())))))),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14.15" hidden="false" customHeight="true" outlineLevel="0" collapsed="false">
      <c r="A140" s="33" t="n">
        <v>138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IF(LEN(C140)&gt;0, VLOOKUP(C140,IF(LEFT(C140,1)="A",cizi!$A$1:$M$4000,reg!$A$1:$M$4000),6,FALSE())," ")</f>
        <v> </v>
      </c>
      <c r="G140" s="54" t="str">
        <f aca="false">IF(LEN(C140)&gt;0, IF(ISERROR(FIND(" ",C140)), VLOOKUP(C140,IF(LEFT(C140,1)="A",cizi!$A$1:$M$4000,reg!$A$1:$M$4000),7,FALSE()),IF(OR(VLOOKUP(TRIM(LEFT(C140,FIND(" ",C140)-1)),IF(LEFT(C140,1)="A",cizi!$A$1:$M$4000,reg!$A$1:$M$4000),7,FALSE())=" MT",VLOOKUP(TRIM(MID(C140,FIND(" ",C140)+1,6)),IF(LEFT(C140,1)="A",cizi!$A$1:$M$4000,reg!$A$1:$M$4000),7,FALSE())=" MT"), " MT", IF(OR(VLOOKUP(TRIM(LEFT(C140,FIND(" ",C140)-1)),IF(LEFT(C140,1)="A",cizi!$A$1:$M$4000,reg!$A$1:$M$4000),7,FALSE())="",VLOOKUP(TRIM(MID(C140,FIND(" ",C140)+1,6)),IF(LEFT(C140,1)="A",cizi!$A$1:$M$4000,reg!$A$1:$M$4000),7,FALSE())=""), CONCATENATE(VLOOKUP(TRIM(LEFT(C140,FIND(" ",C140)-1)),IF(LEFT(C140,1)="A",cizi!$A$1:$M$4000,reg!$A$1:$M$4000),7,FALSE()), VLOOKUP(TRIM(MID(C140,FIND(" ",C140)+1,6)),IF(LEFT(C140,1)="A",cizi!$A$1:$M$4000,reg!$A$1:$M$4000),7,FALSE())), MIN(VALUE(VLOOKUP(TRIM(LEFT(C140,FIND(" ",C140)-1)),IF(LEFT(C140,1)="A",cizi!$A$1:$M$4000,reg!$A$1:$M$4000),7,FALSE())), VALUE(VLOOKUP(TRIM(MID(C140,FIND(" ",C140)+1,6)),IF(LEFT(C140,1)="A",cizi!$A$1:$M$4000,reg!$A$1:$M$4000),7,FALSE())))))),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14.15" hidden="false" customHeight="true" outlineLevel="0" collapsed="false">
      <c r="A141" s="33" t="n">
        <v>139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IF(LEN(C141)&gt;0, VLOOKUP(C141,IF(LEFT(C141,1)="A",cizi!$A$1:$M$4000,reg!$A$1:$M$4000),6,FALSE())," ")</f>
        <v> </v>
      </c>
      <c r="G141" s="54" t="str">
        <f aca="false">IF(LEN(C141)&gt;0, IF(ISERROR(FIND(" ",C141)), VLOOKUP(C141,IF(LEFT(C141,1)="A",cizi!$A$1:$M$4000,reg!$A$1:$M$4000),7,FALSE()),IF(OR(VLOOKUP(TRIM(LEFT(C141,FIND(" ",C141)-1)),IF(LEFT(C141,1)="A",cizi!$A$1:$M$4000,reg!$A$1:$M$4000),7,FALSE())=" MT",VLOOKUP(TRIM(MID(C141,FIND(" ",C141)+1,6)),IF(LEFT(C141,1)="A",cizi!$A$1:$M$4000,reg!$A$1:$M$4000),7,FALSE())=" MT"), " MT", IF(OR(VLOOKUP(TRIM(LEFT(C141,FIND(" ",C141)-1)),IF(LEFT(C141,1)="A",cizi!$A$1:$M$4000,reg!$A$1:$M$4000),7,FALSE())="",VLOOKUP(TRIM(MID(C141,FIND(" ",C141)+1,6)),IF(LEFT(C141,1)="A",cizi!$A$1:$M$4000,reg!$A$1:$M$4000),7,FALSE())=""), CONCATENATE(VLOOKUP(TRIM(LEFT(C141,FIND(" ",C141)-1)),IF(LEFT(C141,1)="A",cizi!$A$1:$M$4000,reg!$A$1:$M$4000),7,FALSE()), VLOOKUP(TRIM(MID(C141,FIND(" ",C141)+1,6)),IF(LEFT(C141,1)="A",cizi!$A$1:$M$4000,reg!$A$1:$M$4000),7,FALSE())), MIN(VALUE(VLOOKUP(TRIM(LEFT(C141,FIND(" ",C141)-1)),IF(LEFT(C141,1)="A",cizi!$A$1:$M$4000,reg!$A$1:$M$4000),7,FALSE())), VALUE(VLOOKUP(TRIM(MID(C141,FIND(" ",C141)+1,6)),IF(LEFT(C141,1)="A",cizi!$A$1:$M$4000,reg!$A$1:$M$4000),7,FALSE())))))),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14.15" hidden="false" customHeight="true" outlineLevel="0" collapsed="false">
      <c r="A142" s="33" t="n">
        <v>140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IF(LEN(C142)&gt;0, VLOOKUP(C142,IF(LEFT(C142,1)="A",cizi!$A$1:$M$4000,reg!$A$1:$M$4000),6,FALSE())," ")</f>
        <v> </v>
      </c>
      <c r="G142" s="54" t="str">
        <f aca="false">IF(LEN(C142)&gt;0, IF(ISERROR(FIND(" ",C142)), VLOOKUP(C142,IF(LEFT(C142,1)="A",cizi!$A$1:$M$4000,reg!$A$1:$M$4000),7,FALSE()),IF(OR(VLOOKUP(TRIM(LEFT(C142,FIND(" ",C142)-1)),IF(LEFT(C142,1)="A",cizi!$A$1:$M$4000,reg!$A$1:$M$4000),7,FALSE())=" MT",VLOOKUP(TRIM(MID(C142,FIND(" ",C142)+1,6)),IF(LEFT(C142,1)="A",cizi!$A$1:$M$4000,reg!$A$1:$M$4000),7,FALSE())=" MT"), " MT", IF(OR(VLOOKUP(TRIM(LEFT(C142,FIND(" ",C142)-1)),IF(LEFT(C142,1)="A",cizi!$A$1:$M$4000,reg!$A$1:$M$4000),7,FALSE())="",VLOOKUP(TRIM(MID(C142,FIND(" ",C142)+1,6)),IF(LEFT(C142,1)="A",cizi!$A$1:$M$4000,reg!$A$1:$M$4000),7,FALSE())=""), CONCATENATE(VLOOKUP(TRIM(LEFT(C142,FIND(" ",C142)-1)),IF(LEFT(C142,1)="A",cizi!$A$1:$M$4000,reg!$A$1:$M$4000),7,FALSE()), VLOOKUP(TRIM(MID(C142,FIND(" ",C142)+1,6)),IF(LEFT(C142,1)="A",cizi!$A$1:$M$4000,reg!$A$1:$M$4000),7,FALSE())), MIN(VALUE(VLOOKUP(TRIM(LEFT(C142,FIND(" ",C142)-1)),IF(LEFT(C142,1)="A",cizi!$A$1:$M$4000,reg!$A$1:$M$4000),7,FALSE())), VALUE(VLOOKUP(TRIM(MID(C142,FIND(" ",C142)+1,6)),IF(LEFT(C142,1)="A",cizi!$A$1:$M$4000,reg!$A$1:$M$4000),7,FALSE())))))),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14.15" hidden="false" customHeight="true" outlineLevel="0" collapsed="false">
      <c r="A143" s="33" t="n">
        <v>141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IF(LEN(C143)&gt;0, VLOOKUP(C143,IF(LEFT(C143,1)="A",cizi!$A$1:$M$4000,reg!$A$1:$M$4000),6,FALSE())," ")</f>
        <v> </v>
      </c>
      <c r="G143" s="54" t="str">
        <f aca="false">IF(LEN(C143)&gt;0, IF(ISERROR(FIND(" ",C143)), VLOOKUP(C143,IF(LEFT(C143,1)="A",cizi!$A$1:$M$4000,reg!$A$1:$M$4000),7,FALSE()),IF(OR(VLOOKUP(TRIM(LEFT(C143,FIND(" ",C143)-1)),IF(LEFT(C143,1)="A",cizi!$A$1:$M$4000,reg!$A$1:$M$4000),7,FALSE())=" MT",VLOOKUP(TRIM(MID(C143,FIND(" ",C143)+1,6)),IF(LEFT(C143,1)="A",cizi!$A$1:$M$4000,reg!$A$1:$M$4000),7,FALSE())=" MT"), " MT", IF(OR(VLOOKUP(TRIM(LEFT(C143,FIND(" ",C143)-1)),IF(LEFT(C143,1)="A",cizi!$A$1:$M$4000,reg!$A$1:$M$4000),7,FALSE())="",VLOOKUP(TRIM(MID(C143,FIND(" ",C143)+1,6)),IF(LEFT(C143,1)="A",cizi!$A$1:$M$4000,reg!$A$1:$M$4000),7,FALSE())=""), CONCATENATE(VLOOKUP(TRIM(LEFT(C143,FIND(" ",C143)-1)),IF(LEFT(C143,1)="A",cizi!$A$1:$M$4000,reg!$A$1:$M$4000),7,FALSE()), VLOOKUP(TRIM(MID(C143,FIND(" ",C143)+1,6)),IF(LEFT(C143,1)="A",cizi!$A$1:$M$4000,reg!$A$1:$M$4000),7,FALSE())), MIN(VALUE(VLOOKUP(TRIM(LEFT(C143,FIND(" ",C143)-1)),IF(LEFT(C143,1)="A",cizi!$A$1:$M$4000,reg!$A$1:$M$4000),7,FALSE())), VALUE(VLOOKUP(TRIM(MID(C143,FIND(" ",C143)+1,6)),IF(LEFT(C143,1)="A",cizi!$A$1:$M$4000,reg!$A$1:$M$4000),7,FALSE())))))),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14.15" hidden="false" customHeight="true" outlineLevel="0" collapsed="false">
      <c r="A144" s="33" t="n">
        <v>142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IF(LEN(C144)&gt;0, VLOOKUP(C144,IF(LEFT(C144,1)="A",cizi!$A$1:$M$4000,reg!$A$1:$M$4000),6,FALSE())," ")</f>
        <v> </v>
      </c>
      <c r="G144" s="54" t="str">
        <f aca="false">IF(LEN(C144)&gt;0, IF(ISERROR(FIND(" ",C144)), VLOOKUP(C144,IF(LEFT(C144,1)="A",cizi!$A$1:$M$4000,reg!$A$1:$M$4000),7,FALSE()),IF(OR(VLOOKUP(TRIM(LEFT(C144,FIND(" ",C144)-1)),IF(LEFT(C144,1)="A",cizi!$A$1:$M$4000,reg!$A$1:$M$4000),7,FALSE())=" MT",VLOOKUP(TRIM(MID(C144,FIND(" ",C144)+1,6)),IF(LEFT(C144,1)="A",cizi!$A$1:$M$4000,reg!$A$1:$M$4000),7,FALSE())=" MT"), " MT", IF(OR(VLOOKUP(TRIM(LEFT(C144,FIND(" ",C144)-1)),IF(LEFT(C144,1)="A",cizi!$A$1:$M$4000,reg!$A$1:$M$4000),7,FALSE())="",VLOOKUP(TRIM(MID(C144,FIND(" ",C144)+1,6)),IF(LEFT(C144,1)="A",cizi!$A$1:$M$4000,reg!$A$1:$M$4000),7,FALSE())=""), CONCATENATE(VLOOKUP(TRIM(LEFT(C144,FIND(" ",C144)-1)),IF(LEFT(C144,1)="A",cizi!$A$1:$M$4000,reg!$A$1:$M$4000),7,FALSE()), VLOOKUP(TRIM(MID(C144,FIND(" ",C144)+1,6)),IF(LEFT(C144,1)="A",cizi!$A$1:$M$4000,reg!$A$1:$M$4000),7,FALSE())), MIN(VALUE(VLOOKUP(TRIM(LEFT(C144,FIND(" ",C144)-1)),IF(LEFT(C144,1)="A",cizi!$A$1:$M$4000,reg!$A$1:$M$4000),7,FALSE())), VALUE(VLOOKUP(TRIM(MID(C144,FIND(" ",C144)+1,6)),IF(LEFT(C144,1)="A",cizi!$A$1:$M$4000,reg!$A$1:$M$4000),7,FALSE())))))),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14.15" hidden="false" customHeight="true" outlineLevel="0" collapsed="false">
      <c r="A145" s="33" t="n">
        <v>143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IF(LEN(C145)&gt;0, VLOOKUP(C145,IF(LEFT(C145,1)="A",cizi!$A$1:$M$4000,reg!$A$1:$M$4000),6,FALSE())," ")</f>
        <v> </v>
      </c>
      <c r="G145" s="54" t="str">
        <f aca="false">IF(LEN(C145)&gt;0, IF(ISERROR(FIND(" ",C145)), VLOOKUP(C145,IF(LEFT(C145,1)="A",cizi!$A$1:$M$4000,reg!$A$1:$M$4000),7,FALSE()),IF(OR(VLOOKUP(TRIM(LEFT(C145,FIND(" ",C145)-1)),IF(LEFT(C145,1)="A",cizi!$A$1:$M$4000,reg!$A$1:$M$4000),7,FALSE())=" MT",VLOOKUP(TRIM(MID(C145,FIND(" ",C145)+1,6)),IF(LEFT(C145,1)="A",cizi!$A$1:$M$4000,reg!$A$1:$M$4000),7,FALSE())=" MT"), " MT", IF(OR(VLOOKUP(TRIM(LEFT(C145,FIND(" ",C145)-1)),IF(LEFT(C145,1)="A",cizi!$A$1:$M$4000,reg!$A$1:$M$4000),7,FALSE())="",VLOOKUP(TRIM(MID(C145,FIND(" ",C145)+1,6)),IF(LEFT(C145,1)="A",cizi!$A$1:$M$4000,reg!$A$1:$M$4000),7,FALSE())=""), CONCATENATE(VLOOKUP(TRIM(LEFT(C145,FIND(" ",C145)-1)),IF(LEFT(C145,1)="A",cizi!$A$1:$M$4000,reg!$A$1:$M$4000),7,FALSE()), VLOOKUP(TRIM(MID(C145,FIND(" ",C145)+1,6)),IF(LEFT(C145,1)="A",cizi!$A$1:$M$4000,reg!$A$1:$M$4000),7,FALSE())), MIN(VALUE(VLOOKUP(TRIM(LEFT(C145,FIND(" ",C145)-1)),IF(LEFT(C145,1)="A",cizi!$A$1:$M$4000,reg!$A$1:$M$4000),7,FALSE())), VALUE(VLOOKUP(TRIM(MID(C145,FIND(" ",C145)+1,6)),IF(LEFT(C145,1)="A",cizi!$A$1:$M$4000,reg!$A$1:$M$4000),7,FALSE())))))),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14.15" hidden="false" customHeight="true" outlineLevel="0" collapsed="false">
      <c r="A146" s="33" t="n">
        <v>144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IF(LEN(C146)&gt;0, VLOOKUP(C146,IF(LEFT(C146,1)="A",cizi!$A$1:$M$4000,reg!$A$1:$M$4000),6,FALSE())," ")</f>
        <v> </v>
      </c>
      <c r="G146" s="54" t="str">
        <f aca="false">IF(LEN(C146)&gt;0, IF(ISERROR(FIND(" ",C146)), VLOOKUP(C146,IF(LEFT(C146,1)="A",cizi!$A$1:$M$4000,reg!$A$1:$M$4000),7,FALSE()),IF(OR(VLOOKUP(TRIM(LEFT(C146,FIND(" ",C146)-1)),IF(LEFT(C146,1)="A",cizi!$A$1:$M$4000,reg!$A$1:$M$4000),7,FALSE())=" MT",VLOOKUP(TRIM(MID(C146,FIND(" ",C146)+1,6)),IF(LEFT(C146,1)="A",cizi!$A$1:$M$4000,reg!$A$1:$M$4000),7,FALSE())=" MT"), " MT", IF(OR(VLOOKUP(TRIM(LEFT(C146,FIND(" ",C146)-1)),IF(LEFT(C146,1)="A",cizi!$A$1:$M$4000,reg!$A$1:$M$4000),7,FALSE())="",VLOOKUP(TRIM(MID(C146,FIND(" ",C146)+1,6)),IF(LEFT(C146,1)="A",cizi!$A$1:$M$4000,reg!$A$1:$M$4000),7,FALSE())=""), CONCATENATE(VLOOKUP(TRIM(LEFT(C146,FIND(" ",C146)-1)),IF(LEFT(C146,1)="A",cizi!$A$1:$M$4000,reg!$A$1:$M$4000),7,FALSE()), VLOOKUP(TRIM(MID(C146,FIND(" ",C146)+1,6)),IF(LEFT(C146,1)="A",cizi!$A$1:$M$4000,reg!$A$1:$M$4000),7,FALSE())), MIN(VALUE(VLOOKUP(TRIM(LEFT(C146,FIND(" ",C146)-1)),IF(LEFT(C146,1)="A",cizi!$A$1:$M$4000,reg!$A$1:$M$4000),7,FALSE())), VALUE(VLOOKUP(TRIM(MID(C146,FIND(" ",C146)+1,6)),IF(LEFT(C146,1)="A",cizi!$A$1:$M$4000,reg!$A$1:$M$4000),7,FALSE())))))),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14.15" hidden="false" customHeight="true" outlineLevel="0" collapsed="false">
      <c r="A147" s="33" t="n">
        <v>145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IF(LEN(C147)&gt;0, VLOOKUP(C147,IF(LEFT(C147,1)="A",cizi!$A$1:$M$4000,reg!$A$1:$M$4000),6,FALSE())," ")</f>
        <v> </v>
      </c>
      <c r="G147" s="54" t="str">
        <f aca="false">IF(LEN(C147)&gt;0, IF(ISERROR(FIND(" ",C147)), VLOOKUP(C147,IF(LEFT(C147,1)="A",cizi!$A$1:$M$4000,reg!$A$1:$M$4000),7,FALSE()),IF(OR(VLOOKUP(TRIM(LEFT(C147,FIND(" ",C147)-1)),IF(LEFT(C147,1)="A",cizi!$A$1:$M$4000,reg!$A$1:$M$4000),7,FALSE())=" MT",VLOOKUP(TRIM(MID(C147,FIND(" ",C147)+1,6)),IF(LEFT(C147,1)="A",cizi!$A$1:$M$4000,reg!$A$1:$M$4000),7,FALSE())=" MT"), " MT", IF(OR(VLOOKUP(TRIM(LEFT(C147,FIND(" ",C147)-1)),IF(LEFT(C147,1)="A",cizi!$A$1:$M$4000,reg!$A$1:$M$4000),7,FALSE())="",VLOOKUP(TRIM(MID(C147,FIND(" ",C147)+1,6)),IF(LEFT(C147,1)="A",cizi!$A$1:$M$4000,reg!$A$1:$M$4000),7,FALSE())=""), CONCATENATE(VLOOKUP(TRIM(LEFT(C147,FIND(" ",C147)-1)),IF(LEFT(C147,1)="A",cizi!$A$1:$M$4000,reg!$A$1:$M$4000),7,FALSE()), VLOOKUP(TRIM(MID(C147,FIND(" ",C147)+1,6)),IF(LEFT(C147,1)="A",cizi!$A$1:$M$4000,reg!$A$1:$M$4000),7,FALSE())), MIN(VALUE(VLOOKUP(TRIM(LEFT(C147,FIND(" ",C147)-1)),IF(LEFT(C147,1)="A",cizi!$A$1:$M$4000,reg!$A$1:$M$4000),7,FALSE())), VALUE(VLOOKUP(TRIM(MID(C147,FIND(" ",C147)+1,6)),IF(LEFT(C147,1)="A",cizi!$A$1:$M$4000,reg!$A$1:$M$4000),7,FALSE())))))),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14.15" hidden="false" customHeight="true" outlineLevel="0" collapsed="false">
      <c r="A148" s="33" t="n">
        <v>146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IF(LEN(C148)&gt;0, VLOOKUP(C148,IF(LEFT(C148,1)="A",cizi!$A$1:$M$4000,reg!$A$1:$M$4000),6,FALSE())," ")</f>
        <v> </v>
      </c>
      <c r="G148" s="54" t="str">
        <f aca="false">IF(LEN(C148)&gt;0, IF(ISERROR(FIND(" ",C148)), VLOOKUP(C148,IF(LEFT(C148,1)="A",cizi!$A$1:$M$4000,reg!$A$1:$M$4000),7,FALSE()),IF(OR(VLOOKUP(TRIM(LEFT(C148,FIND(" ",C148)-1)),IF(LEFT(C148,1)="A",cizi!$A$1:$M$4000,reg!$A$1:$M$4000),7,FALSE())=" MT",VLOOKUP(TRIM(MID(C148,FIND(" ",C148)+1,6)),IF(LEFT(C148,1)="A",cizi!$A$1:$M$4000,reg!$A$1:$M$4000),7,FALSE())=" MT"), " MT", IF(OR(VLOOKUP(TRIM(LEFT(C148,FIND(" ",C148)-1)),IF(LEFT(C148,1)="A",cizi!$A$1:$M$4000,reg!$A$1:$M$4000),7,FALSE())="",VLOOKUP(TRIM(MID(C148,FIND(" ",C148)+1,6)),IF(LEFT(C148,1)="A",cizi!$A$1:$M$4000,reg!$A$1:$M$4000),7,FALSE())=""), CONCATENATE(VLOOKUP(TRIM(LEFT(C148,FIND(" ",C148)-1)),IF(LEFT(C148,1)="A",cizi!$A$1:$M$4000,reg!$A$1:$M$4000),7,FALSE()), VLOOKUP(TRIM(MID(C148,FIND(" ",C148)+1,6)),IF(LEFT(C148,1)="A",cizi!$A$1:$M$4000,reg!$A$1:$M$4000),7,FALSE())), MIN(VALUE(VLOOKUP(TRIM(LEFT(C148,FIND(" ",C148)-1)),IF(LEFT(C148,1)="A",cizi!$A$1:$M$4000,reg!$A$1:$M$4000),7,FALSE())), VALUE(VLOOKUP(TRIM(MID(C148,FIND(" ",C148)+1,6)),IF(LEFT(C148,1)="A",cizi!$A$1:$M$4000,reg!$A$1:$M$4000),7,FALSE())))))),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14.15" hidden="false" customHeight="true" outlineLevel="0" collapsed="false">
      <c r="A149" s="33" t="n">
        <v>147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IF(LEN(C149)&gt;0, VLOOKUP(C149,IF(LEFT(C149,1)="A",cizi!$A$1:$M$4000,reg!$A$1:$M$4000),6,FALSE())," ")</f>
        <v> </v>
      </c>
      <c r="G149" s="54" t="str">
        <f aca="false">IF(LEN(C149)&gt;0, IF(ISERROR(FIND(" ",C149)), VLOOKUP(C149,IF(LEFT(C149,1)="A",cizi!$A$1:$M$4000,reg!$A$1:$M$4000),7,FALSE()),IF(OR(VLOOKUP(TRIM(LEFT(C149,FIND(" ",C149)-1)),IF(LEFT(C149,1)="A",cizi!$A$1:$M$4000,reg!$A$1:$M$4000),7,FALSE())=" MT",VLOOKUP(TRIM(MID(C149,FIND(" ",C149)+1,6)),IF(LEFT(C149,1)="A",cizi!$A$1:$M$4000,reg!$A$1:$M$4000),7,FALSE())=" MT"), " MT", IF(OR(VLOOKUP(TRIM(LEFT(C149,FIND(" ",C149)-1)),IF(LEFT(C149,1)="A",cizi!$A$1:$M$4000,reg!$A$1:$M$4000),7,FALSE())="",VLOOKUP(TRIM(MID(C149,FIND(" ",C149)+1,6)),IF(LEFT(C149,1)="A",cizi!$A$1:$M$4000,reg!$A$1:$M$4000),7,FALSE())=""), CONCATENATE(VLOOKUP(TRIM(LEFT(C149,FIND(" ",C149)-1)),IF(LEFT(C149,1)="A",cizi!$A$1:$M$4000,reg!$A$1:$M$4000),7,FALSE()), VLOOKUP(TRIM(MID(C149,FIND(" ",C149)+1,6)),IF(LEFT(C149,1)="A",cizi!$A$1:$M$4000,reg!$A$1:$M$4000),7,FALSE())), MIN(VALUE(VLOOKUP(TRIM(LEFT(C149,FIND(" ",C149)-1)),IF(LEFT(C149,1)="A",cizi!$A$1:$M$4000,reg!$A$1:$M$4000),7,FALSE())), VALUE(VLOOKUP(TRIM(MID(C149,FIND(" ",C149)+1,6)),IF(LEFT(C149,1)="A",cizi!$A$1:$M$4000,reg!$A$1:$M$4000),7,FALSE())))))),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customFormat="false" ht="14.15" hidden="false" customHeight="true" outlineLevel="0" collapsed="false">
      <c r="A150" s="33" t="n">
        <v>148</v>
      </c>
      <c r="B150" s="51"/>
      <c r="C150" s="40"/>
      <c r="D150" s="53" t="str">
        <f aca="false">IF(LEN(C150)&gt;0, IF(ISERROR(FIND(" ",C150)), LEFT(CONCATENATE(UPPER(TRIM(VLOOKUP(C150,IF(LEFT(C150,1)="A",cizi!$A$1:$M$4000,reg!$A$1:$M$4000),2,FALSE())))," ",TRIM(VLOOKUP(C150,IF(LEFT(C150,1)="A",cizi!$A$1:$M$4000,reg!$A$1:$M$4000),3,FALSE()))),25),CONCATENATE(LEFT(CONCATENATE(UPPER(TRIM(VLOOKUP(TRIM(LEFT(C150,FIND(" ",C150,1)-1)),IF(LEFT(C150,1)="A",cizi!$A$1:$M$4000,reg!$A$1:$M$4000),2,FALSE())))," ",TRIM(VLOOKUP(TRIM(LEFT(C150,FIND(" ",C150,1)-1)),IF(LEFT(C150,1)="A",cizi!$A$1:$M$4000,reg!$A$1:$M$4000),3,FALSE())),"                               "),25),CHAR(10),LEFT(CONCATENATE(UPPER(TRIM(VLOOKUP(TRIM(MID(C150,FIND(" ",C150,1)+1,6)),IF(LEFT(C150,1)="A",cizi!$A$1:$M$4000,reg!$A$1:$M$4000),2,FALSE())))," ",TRIM(VLOOKUP(TRIM(MID(C150,FIND(" ",C150,1)+1,6)),IF(LEFT(C150,1)="A",cizi!$A$1:$M$4000,reg!$A$1:$M$4000),3,FALSE())),"                               "),25)))," ")</f>
        <v> </v>
      </c>
      <c r="E150" s="54" t="str">
        <f aca="false">IF(LEN(C150)&gt;0, IF(ISERROR(FIND(" ",C150)), VLOOKUP(C150,IF(LEFT(C150,1)="A",cizi!$A$1:$M$4000,reg!$A$1:$M$4000),4,FALSE()),CONCATENATE(VLOOKUP(TRIM(LEFT(C150,FIND(" ",C150)-1)),IF(LEFT(C150,1)="A",cizi!$A$1:$M$4000,reg!$A$1:$M$4000),4,FALSE())," ",CHAR(10),VLOOKUP(TRIM(MID(C150,FIND(" ",C150)+1,6)),IF(LEFT(C150,1)="A",cizi!$A$1:$M$4000,reg!$A$1:$M$4000),4,FALSE())," "))," ")</f>
        <v> </v>
      </c>
      <c r="F150" s="54" t="str">
        <f aca="false">IF(LEN(C150)&gt;0, VLOOKUP(C150,IF(LEFT(C150,1)="A",cizi!$A$1:$M$4000,reg!$A$1:$M$4000),6,FALSE())," ")</f>
        <v> </v>
      </c>
      <c r="G150" s="54" t="str">
        <f aca="false">IF(LEN(C150)&gt;0, IF(ISERROR(FIND(" ",C150)), VLOOKUP(C150,IF(LEFT(C150,1)="A",cizi!$A$1:$M$4000,reg!$A$1:$M$4000),7,FALSE()),IF(OR(VLOOKUP(TRIM(LEFT(C150,FIND(" ",C150)-1)),IF(LEFT(C150,1)="A",cizi!$A$1:$M$4000,reg!$A$1:$M$4000),7,FALSE())=" MT",VLOOKUP(TRIM(MID(C150,FIND(" ",C150)+1,6)),IF(LEFT(C150,1)="A",cizi!$A$1:$M$4000,reg!$A$1:$M$4000),7,FALSE())=" MT"), " MT", IF(OR(VLOOKUP(TRIM(LEFT(C150,FIND(" ",C150)-1)),IF(LEFT(C150,1)="A",cizi!$A$1:$M$4000,reg!$A$1:$M$4000),7,FALSE())="",VLOOKUP(TRIM(MID(C150,FIND(" ",C150)+1,6)),IF(LEFT(C150,1)="A",cizi!$A$1:$M$4000,reg!$A$1:$M$4000),7,FALSE())=""), CONCATENATE(VLOOKUP(TRIM(LEFT(C150,FIND(" ",C150)-1)),IF(LEFT(C150,1)="A",cizi!$A$1:$M$4000,reg!$A$1:$M$4000),7,FALSE()), VLOOKUP(TRIM(MID(C150,FIND(" ",C150)+1,6)),IF(LEFT(C150,1)="A",cizi!$A$1:$M$4000,reg!$A$1:$M$4000),7,FALSE())), MIN(VALUE(VLOOKUP(TRIM(LEFT(C150,FIND(" ",C150)-1)),IF(LEFT(C150,1)="A",cizi!$A$1:$M$4000,reg!$A$1:$M$4000),7,FALSE())), VALUE(VLOOKUP(TRIM(MID(C150,FIND(" ",C150)+1,6)),IF(LEFT(C150,1)="A",cizi!$A$1:$M$4000,reg!$A$1:$M$4000),7,FALSE())))))), "9")</f>
        <v>9</v>
      </c>
      <c r="H150" s="53" t="str">
        <f aca="false">IF(LEN(C150)&gt;0, IF(ISERROR(FIND(" ",C150)), VLOOKUP(C150,IF(LEFT(C150,1)="A",cizi!$A$1:$M$4000,reg!$A$1:$M$4000),13,FALSE()),IF(EXACT(VLOOKUP(TRIM(LEFT(C150,FIND(" ",C150)-1)),IF(LEFT(C150,1)="A",cizi!$A$1:$M$4000,reg!$A$1:$M$4000),13,FALSE()), VLOOKUP(TRIM(MID(C150,FIND(" ",C150)+1,6)),IF(LEFT(C150,1)="A",cizi!$A$1:$M$4000,reg!$A$1:$M$4000),13,FALSE())), VLOOKUP(TRIM(LEFT(C150,FIND(" ",C150)-1)),IF(LEFT(C150,1)="A",cizi!$A$1:$M$4000,reg!$A$1:$M$4000),13,FALSE()), CONCATENATE(VLOOKUP(TRIM(LEFT(C150,FIND(" ",C150)-1)),IF(LEFT(C150,1)="A",cizi!$A$1:$M$4000,reg!$A$1:$M$4000),13,FALSE()),CHAR(10),VLOOKUP(TRIM(MID(C150,FIND(" ",C150)+1,6)),IF(LEFT(C150,1)="A",cizi!$A$1:$M$4000,reg!$A$1:$M$4000),13,FALSE()))))," ")</f>
        <v> </v>
      </c>
      <c r="I150" s="40"/>
      <c r="J150" s="40"/>
      <c r="K150" s="40"/>
      <c r="L150" s="55" t="str">
        <f aca="false">IF(ISERROR(FIND(" ",C150,1))," ",TRIM(LEFT(E150,FIND(" ",E150,1)-1)))</f>
        <v> </v>
      </c>
      <c r="M150" s="55" t="str">
        <f aca="false">IF(ISERROR(FIND(" ",C150,1))," ",TRIM(MID(E150,FIND(" ",E150,1)+2,6)))</f>
        <v> </v>
      </c>
      <c r="N150" s="55" t="str">
        <f aca="false">IF(ISERROR(FIND(" ",C150,1))," ",VLOOKUP(TRIM(LEFT(C150,FIND(" ",C150,1)-1)),IF(LEFT(C150,1)="A",cizi!$A$1:$M$4000,reg!$A$1:$M$4000),6,FALSE()))</f>
        <v> </v>
      </c>
      <c r="O150" s="55" t="str">
        <f aca="false">IF(ISERROR(FIND(" ",C150,1))," ",VLOOKUP(TRIM(MID(C150,FIND(" ",C150,1)+1,6)),IF(LEFT(C150,1)="A",cizi!$A$1:$M$4000,reg!$A$1:$M$4000),6,FALSE()))</f>
        <v> 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</sheetData>
  <mergeCells count="2">
    <mergeCell ref="B1:C1"/>
    <mergeCell ref="D1:J1"/>
  </mergeCells>
  <conditionalFormatting sqref="G42:G150;G3:G5;G10:G16">
    <cfRule type="cellIs" priority="2" operator="equal" aboveAverage="0" equalAverage="0" bottom="0" percent="0" rank="0" text="" dxfId="0">
      <formula>"9"</formula>
    </cfRule>
  </conditionalFormatting>
  <conditionalFormatting sqref="G6:G8">
    <cfRule type="cellIs" priority="3" operator="equal" aboveAverage="0" equalAverage="0" bottom="0" percent="0" rank="0" text="" dxfId="0">
      <formula>"9"</formula>
    </cfRule>
  </conditionalFormatting>
  <conditionalFormatting sqref="G9:G16">
    <cfRule type="cellIs" priority="4" operator="equal" aboveAverage="0" equalAverage="0" bottom="0" percent="0" rank="0" text="" dxfId="0">
      <formula>"9"</formula>
    </cfRule>
  </conditionalFormatting>
  <conditionalFormatting sqref="G33:G41;G17:G31">
    <cfRule type="cellIs" priority="5" operator="equal" aboveAverage="0" equalAverage="0" bottom="0" percent="0" rank="0" text="" dxfId="0">
      <formula>"9"</formula>
    </cfRule>
  </conditionalFormatting>
  <conditionalFormatting sqref="G32">
    <cfRule type="cellIs" priority="6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20" activeCellId="0" sqref="D20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13.4540816326531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IF(ISBLANK(VLOOKUP("C2M",param!$A$31:$B$49,2,0)),"C2M",VLOOKUP("C2M",param!$A$31:$B$49,2,0))</f>
        <v>C2M</v>
      </c>
      <c r="C1" s="45"/>
      <c r="D1" s="23" t="str">
        <f aca="false">CONCATENATE("STARTOVNÍ LISTINA",IF(ISBLANK(VLOOKUP("C2M",param!$A$31:$C$49,3,0)),"",CONCATENATE(CHAR(10),"barva čísel: ",VLOOKUP("C2M",param!$A$31:$C$49,3,0))))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16.08.14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2949</v>
      </c>
      <c r="B2" s="49" t="s">
        <v>2952</v>
      </c>
      <c r="C2" s="49" t="s">
        <v>2928</v>
      </c>
      <c r="D2" s="49" t="s">
        <v>2953</v>
      </c>
      <c r="E2" s="49" t="s">
        <v>2954</v>
      </c>
      <c r="F2" s="49" t="s">
        <v>2933</v>
      </c>
      <c r="G2" s="49" t="s">
        <v>2955</v>
      </c>
      <c r="H2" s="49" t="s">
        <v>2956</v>
      </c>
      <c r="I2" s="49" t="s">
        <v>3463</v>
      </c>
      <c r="J2" s="49" t="s">
        <v>3464</v>
      </c>
      <c r="K2" s="49" t="s">
        <v>3465</v>
      </c>
      <c r="L2" s="50" t="s">
        <v>3466</v>
      </c>
      <c r="M2" s="50" t="s">
        <v>3467</v>
      </c>
      <c r="N2" s="50" t="s">
        <v>3468</v>
      </c>
      <c r="O2" s="50" t="s">
        <v>3469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29.85" hidden="false" customHeight="true" outlineLevel="0" collapsed="false">
      <c r="A3" s="33" t="n">
        <v>1</v>
      </c>
      <c r="B3" s="51" t="n">
        <v>1</v>
      </c>
      <c r="C3" s="52" t="s">
        <v>3474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FILIPI Viktorie          
DVOŘÁKOVÁ Dominika       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2002 
2002 </v>
      </c>
      <c r="F3" s="54" t="str">
        <f aca="false">IF(ISERROR(FIND(" ",C3,1))," ",IF(ISERROR(FIND("V",CONCATENATE(N3,O3),1)),IF(L3&lt;M3,N3,O3), IF(AND(LEFT(N3,1)="V",LEFT(O3,1)="V"),IF(L3&gt;M3,O3,N3)," ")))</f>
        <v>ZM</v>
      </c>
      <c r="G3" s="54" t="str">
        <f aca="false">IF(LEN(C3)&gt;0, IF(ISERROR(FIND(" ",C3)), VLOOKUP(C3,IF(LEFT(C3,1)="A",cizi!$A$1:$M$4000,reg!$A$1:$M$4000),9,FALSE()),IF(OR(VLOOKUP(TRIM(LEFT(C3,FIND(" ",C3)-1)),IF(LEFT(C3,1)="A",cizi!$A$1:$M$4000,reg!$A$1:$M$4000),9,FALSE())=" MT",VLOOKUP(TRIM(MID(C3,FIND(" ",C3)+1,6)),IF(LEFT(C3,1)="A",cizi!$A$1:$M$4000,reg!$A$1:$M$4000),9,FALSE())=" MT"), " MT", IF(OR(VLOOKUP(TRIM(LEFT(C3,FIND(" ",C3)-1)),IF(LEFT(C3,1)="A",cizi!$A$1:$M$4000,reg!$A$1:$M$4000),9,FALSE())="",VLOOKUP(TRIM(MID(C3,FIND(" ",C3)+1,6)),IF(LEFT(C3,1)="A",cizi!$A$1:$M$4000,reg!$A$1:$M$4000),9,FALSE())=""), CONCATENATE(VLOOKUP(TRIM(LEFT(C3,FIND(" ",C3)-1)),IF(LEFT(C3,1)="A",cizi!$A$1:$M$4000,reg!$A$1:$M$4000),9,FALSE()), VLOOKUP(TRIM(MID(C3,FIND(" ",C3)+1,6)),IF(LEFT(C3,1)="A",cizi!$A$1:$M$4000,reg!$A$1:$M$4000),9,FALSE())), MIN(VALUE(VLOOKUP(TRIM(LEFT(C3,FIND(" ",C3)-1)),IF(LEFT(C3,1)="A",cizi!$A$1:$M$4000,reg!$A$1:$M$4000),9,FALSE())), VALUE(VLOOKUP(TRIM(MID(C3,FIND(" ",C3)+1,6)),IF(LEFT(C3,1)="A",cizi!$A$1:$M$4000,reg!$A$1:$M$4000),9,FALSE())))))), "9")</f>
        <v>3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Č.Lípa
Dukla B.</v>
      </c>
      <c r="I3" s="40"/>
      <c r="J3" s="40"/>
      <c r="K3" s="40" t="s">
        <v>3475</v>
      </c>
      <c r="L3" s="55" t="str">
        <f aca="false">IF(ISERROR(FIND(" ",C3,1))," ",TRIM(LEFT(E3,FIND(" ",E3,1)-1)))</f>
        <v>2002</v>
      </c>
      <c r="M3" s="55" t="str">
        <f aca="false">IF(ISERROR(FIND(" ",C3,1))," ",TRIM(MID(E3,FIND(" ",E3,1)+2,6)))</f>
        <v>2002</v>
      </c>
      <c r="N3" s="55" t="str">
        <f aca="false">IF(ISERROR(FIND(" ",C3,1))," ",VLOOKUP(TRIM(LEFT(C3,FIND(" ",C3,1)-1)),IF(LEFT(C3,1)="A",cizi!$A$1:$M$4000,reg!$A$1:$M$4000),6,FALSE()))</f>
        <v>ZM</v>
      </c>
      <c r="O3" s="55" t="str">
        <f aca="false">IF(ISERROR(FIND(" ",C3,1))," ",VLOOKUP(TRIM(MID(C3,FIND(" ",C3,1)+1,6)),IF(LEFT(C3,1)="A",cizi!$A$1:$M$4000,reg!$A$1:$M$4000),6,FALSE()))</f>
        <v>ZM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33.25" hidden="false" customHeight="true" outlineLevel="0" collapsed="false">
      <c r="A4" s="33" t="n">
        <v>2</v>
      </c>
      <c r="B4" s="51" t="n">
        <v>2</v>
      </c>
      <c r="C4" s="52" t="s">
        <v>3476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POLLERT Jaroslav         
JIRAS Marek              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1971 
1976 </v>
      </c>
      <c r="F4" s="54" t="str">
        <f aca="false">IF(ISERROR(FIND(" ",C4,1))," ",IF(ISERROR(FIND("V",CONCATENATE(N4,O4),1)),IF(L4&lt;M4,N4,O4), IF(AND(LEFT(N4,1)="V",LEFT(O4,1)="V"),IF(L4&gt;M4,O4,N4)," ")))</f>
        <v>VM</v>
      </c>
      <c r="G4" s="54" t="n">
        <f aca="false">IF(LEN(C4)&gt;0, IF(ISERROR(FIND(" ",C4)), VLOOKUP(C4,IF(LEFT(C4,1)="A",cizi!$A$1:$M$4000,reg!$A$1:$M$4000),9,FALSE()),IF(OR(VLOOKUP(TRIM(LEFT(C4,FIND(" ",C4)-1)),IF(LEFT(C4,1)="A",cizi!$A$1:$M$4000,reg!$A$1:$M$4000),9,FALSE())=" MT",VLOOKUP(TRIM(MID(C4,FIND(" ",C4)+1,6)),IF(LEFT(C4,1)="A",cizi!$A$1:$M$4000,reg!$A$1:$M$4000),9,FALSE())=" MT"), " MT", IF(OR(VLOOKUP(TRIM(LEFT(C4,FIND(" ",C4)-1)),IF(LEFT(C4,1)="A",cizi!$A$1:$M$4000,reg!$A$1:$M$4000),9,FALSE())="",VLOOKUP(TRIM(MID(C4,FIND(" ",C4)+1,6)),IF(LEFT(C4,1)="A",cizi!$A$1:$M$4000,reg!$A$1:$M$4000),9,FALSE())=""), CONCATENATE(VLOOKUP(TRIM(LEFT(C4,FIND(" ",C4)-1)),IF(LEFT(C4,1)="A",cizi!$A$1:$M$4000,reg!$A$1:$M$4000),9,FALSE()), VLOOKUP(TRIM(MID(C4,FIND(" ",C4)+1,6)),IF(LEFT(C4,1)="A",cizi!$A$1:$M$4000,reg!$A$1:$M$4000),9,FALSE())), MIN(VALUE(VLOOKUP(TRIM(LEFT(C4,FIND(" ",C4)-1)),IF(LEFT(C4,1)="A",cizi!$A$1:$M$4000,reg!$A$1:$M$4000),9,FALSE())), VALUE(VLOOKUP(TRIM(MID(C4,FIND(" ",C4)+1,6)),IF(LEFT(C4,1)="A",cizi!$A$1:$M$4000,reg!$A$1:$M$4000),9,FALSE())))))), "9")</f>
        <v>1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USK Pha</v>
      </c>
      <c r="I4" s="40"/>
      <c r="J4" s="40"/>
      <c r="K4" s="40"/>
      <c r="L4" s="55" t="str">
        <f aca="false">IF(ISERROR(FIND(" ",C4,1))," ",TRIM(LEFT(E4,FIND(" ",E4,1)-1)))</f>
        <v>1971</v>
      </c>
      <c r="M4" s="55" t="str">
        <f aca="false">IF(ISERROR(FIND(" ",C4,1))," ",TRIM(MID(E4,FIND(" ",E4,1)+2,6)))</f>
        <v>1976</v>
      </c>
      <c r="N4" s="55" t="str">
        <f aca="false">IF(ISERROR(FIND(" ",C4,1))," ",VLOOKUP(TRIM(LEFT(C4,FIND(" ",C4,1)-1)),IF(LEFT(C4,1)="A",cizi!$A$1:$M$4000,reg!$A$1:$M$4000),6,FALSE()))</f>
        <v>VM</v>
      </c>
      <c r="O4" s="55" t="str">
        <f aca="false">IF(ISERROR(FIND(" ",C4,1))," ",VLOOKUP(TRIM(MID(C4,FIND(" ",C4,1)+1,6)),IF(LEFT(C4,1)="A",cizi!$A$1:$M$4000,reg!$A$1:$M$4000),6,FALSE()))</f>
        <v>VM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29.85" hidden="false" customHeight="true" outlineLevel="0" collapsed="false">
      <c r="A5" s="33" t="n">
        <v>3</v>
      </c>
      <c r="B5" s="51" t="n">
        <v>3</v>
      </c>
      <c r="C5" s="52" t="s">
        <v>3477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PECHLÁT Hynek            
HOLÝ Jiří                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1971 
1957 </v>
      </c>
      <c r="F5" s="54" t="str">
        <f aca="false">IF(ISERROR(FIND(" ",C5,1))," ",IF(ISERROR(FIND("V",CONCATENATE(N5,O5),1)),IF(L5&lt;M5,N5,O5), IF(AND(LEFT(N5,1)="V",LEFT(O5,1)="V"),IF(L5&gt;M5,O5,N5)," ")))</f>
        <v>VS</v>
      </c>
      <c r="G5" s="54" t="n">
        <f aca="false">IF(LEN(C5)&gt;0, IF(ISERROR(FIND(" ",C5)), VLOOKUP(C5,IF(LEFT(C5,1)="A",cizi!$A$1:$M$4000,reg!$A$1:$M$4000),9,FALSE()),IF(OR(VLOOKUP(TRIM(LEFT(C5,FIND(" ",C5)-1)),IF(LEFT(C5,1)="A",cizi!$A$1:$M$4000,reg!$A$1:$M$4000),9,FALSE())=" MT",VLOOKUP(TRIM(MID(C5,FIND(" ",C5)+1,6)),IF(LEFT(C5,1)="A",cizi!$A$1:$M$4000,reg!$A$1:$M$4000),9,FALSE())=" MT"), " MT", IF(OR(VLOOKUP(TRIM(LEFT(C5,FIND(" ",C5)-1)),IF(LEFT(C5,1)="A",cizi!$A$1:$M$4000,reg!$A$1:$M$4000),9,FALSE())="",VLOOKUP(TRIM(MID(C5,FIND(" ",C5)+1,6)),IF(LEFT(C5,1)="A",cizi!$A$1:$M$4000,reg!$A$1:$M$4000),9,FALSE())=""), CONCATENATE(VLOOKUP(TRIM(LEFT(C5,FIND(" ",C5)-1)),IF(LEFT(C5,1)="A",cizi!$A$1:$M$4000,reg!$A$1:$M$4000),9,FALSE()), VLOOKUP(TRIM(MID(C5,FIND(" ",C5)+1,6)),IF(LEFT(C5,1)="A",cizi!$A$1:$M$4000,reg!$A$1:$M$4000),9,FALSE())), MIN(VALUE(VLOOKUP(TRIM(LEFT(C5,FIND(" ",C5)-1)),IF(LEFT(C5,1)="A",cizi!$A$1:$M$4000,reg!$A$1:$M$4000),9,FALSE())), VALUE(VLOOKUP(TRIM(MID(C5,FIND(" ",C5)+1,6)),IF(LEFT(C5,1)="A",cizi!$A$1:$M$4000,reg!$A$1:$M$4000),9,FALSE())))))), "9")</f>
        <v>2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Sušice
Rakovník</v>
      </c>
      <c r="I5" s="40"/>
      <c r="J5" s="40"/>
      <c r="K5" s="40"/>
      <c r="L5" s="55" t="str">
        <f aca="false">IF(ISERROR(FIND(" ",C5,1))," ",TRIM(LEFT(E5,FIND(" ",E5,1)-1)))</f>
        <v>1971</v>
      </c>
      <c r="M5" s="55" t="str">
        <f aca="false">IF(ISERROR(FIND(" ",C5,1))," ",TRIM(MID(E5,FIND(" ",E5,1)+2,6)))</f>
        <v>1957</v>
      </c>
      <c r="N5" s="55" t="str">
        <f aca="false">IF(ISERROR(FIND(" ",C5,1))," ",VLOOKUP(TRIM(LEFT(C5,FIND(" ",C5,1)-1)),IF(LEFT(C5,1)="A",cizi!$A$1:$M$4000,reg!$A$1:$M$4000),6,FALSE()))</f>
        <v>VM</v>
      </c>
      <c r="O5" s="55" t="str">
        <f aca="false">IF(ISERROR(FIND(" ",C5,1))," ",VLOOKUP(TRIM(MID(C5,FIND(" ",C5,1)+1,6)),IF(LEFT(C5,1)="A",cizi!$A$1:$M$4000,reg!$A$1:$M$4000),6,FALSE()))</f>
        <v>VS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29.85" hidden="false" customHeight="true" outlineLevel="0" collapsed="false">
      <c r="A6" s="33" t="n">
        <v>4</v>
      </c>
      <c r="B6" s="51" t="n">
        <v>4</v>
      </c>
      <c r="C6" s="52" t="s">
        <v>3478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HÁK Jiří                 
NEDVÍDEK František       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1952 
1944 </v>
      </c>
      <c r="F6" s="54" t="str">
        <f aca="false">IF(ISERROR(FIND(" ",C6,1))," ",IF(ISERROR(FIND("V",CONCATENATE(N6,O6),1)),IF(L6&lt;M6,N6,O6), IF(AND(LEFT(N6,1)="V",LEFT(O6,1)="V"),IF(L6&gt;M6,O6,N6)," ")))</f>
        <v>VS</v>
      </c>
      <c r="G6" s="54" t="n">
        <f aca="false">IF(LEN(C6)&gt;0, IF(ISERROR(FIND(" ",C6)), VLOOKUP(C6,IF(LEFT(C6,1)="A",cizi!$A$1:$M$4000,reg!$A$1:$M$4000),9,FALSE()),IF(OR(VLOOKUP(TRIM(LEFT(C6,FIND(" ",C6)-1)),IF(LEFT(C6,1)="A",cizi!$A$1:$M$4000,reg!$A$1:$M$4000),9,FALSE())=" MT",VLOOKUP(TRIM(MID(C6,FIND(" ",C6)+1,6)),IF(LEFT(C6,1)="A",cizi!$A$1:$M$4000,reg!$A$1:$M$4000),9,FALSE())=" MT"), " MT", IF(OR(VLOOKUP(TRIM(LEFT(C6,FIND(" ",C6)-1)),IF(LEFT(C6,1)="A",cizi!$A$1:$M$4000,reg!$A$1:$M$4000),9,FALSE())="",VLOOKUP(TRIM(MID(C6,FIND(" ",C6)+1,6)),IF(LEFT(C6,1)="A",cizi!$A$1:$M$4000,reg!$A$1:$M$4000),9,FALSE())=""), CONCATENATE(VLOOKUP(TRIM(LEFT(C6,FIND(" ",C6)-1)),IF(LEFT(C6,1)="A",cizi!$A$1:$M$4000,reg!$A$1:$M$4000),9,FALSE()), VLOOKUP(TRIM(MID(C6,FIND(" ",C6)+1,6)),IF(LEFT(C6,1)="A",cizi!$A$1:$M$4000,reg!$A$1:$M$4000),9,FALSE())), MIN(VALUE(VLOOKUP(TRIM(LEFT(C6,FIND(" ",C6)-1)),IF(LEFT(C6,1)="A",cizi!$A$1:$M$4000,reg!$A$1:$M$4000),9,FALSE())), VALUE(VLOOKUP(TRIM(MID(C6,FIND(" ",C6)+1,6)),IF(LEFT(C6,1)="A",cizi!$A$1:$M$4000,reg!$A$1:$M$4000),9,FALSE())))))), "9")</f>
        <v>2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Trutnov
Dv.Král.</v>
      </c>
      <c r="I6" s="40"/>
      <c r="J6" s="40"/>
      <c r="K6" s="40"/>
      <c r="L6" s="55" t="str">
        <f aca="false">IF(ISERROR(FIND(" ",C6,1))," ",TRIM(LEFT(E6,FIND(" ",E6,1)-1)))</f>
        <v>1952</v>
      </c>
      <c r="M6" s="55" t="str">
        <f aca="false">IF(ISERROR(FIND(" ",C6,1))," ",TRIM(MID(E6,FIND(" ",E6,1)+2,6)))</f>
        <v>1944</v>
      </c>
      <c r="N6" s="55" t="str">
        <f aca="false">IF(ISERROR(FIND(" ",C6,1))," ",VLOOKUP(TRIM(LEFT(C6,FIND(" ",C6,1)-1)),IF(LEFT(C6,1)="A",cizi!$A$1:$M$4000,reg!$A$1:$M$4000),6,FALSE()))</f>
        <v>VS</v>
      </c>
      <c r="O6" s="55" t="str">
        <f aca="false">IF(ISERROR(FIND(" ",C6,1))," ",VLOOKUP(TRIM(MID(C6,FIND(" ",C6,1)+1,6)),IF(LEFT(C6,1)="A",cizi!$A$1:$M$4000,reg!$A$1:$M$4000),6,FALSE()))</f>
        <v>VS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34.4" hidden="false" customHeight="true" outlineLevel="0" collapsed="false">
      <c r="A7" s="33" t="n">
        <v>5</v>
      </c>
      <c r="B7" s="51" t="n">
        <v>5</v>
      </c>
      <c r="C7" s="52" t="s">
        <v>3479</v>
      </c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KULHÁNEK Jan             
MUSIL Pavel              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1978 
1964 </v>
      </c>
      <c r="F7" s="54" t="str">
        <f aca="false">IF(ISERROR(FIND(" ",C7,1))," ",IF(ISERROR(FIND("V",CONCATENATE(N7,O7),1)),IF(L7&lt;M7,N7,O7), IF(AND(LEFT(N7,1)="V",LEFT(O7,1)="V"),IF(L7&gt;M7,O7,N7)," ")))</f>
        <v>V</v>
      </c>
      <c r="G7" s="54" t="n">
        <f aca="false">IF(LEN(C7)&gt;0, IF(ISERROR(FIND(" ",C7)), VLOOKUP(C7,IF(LEFT(C7,1)="A",cizi!$A$1:$M$4000,reg!$A$1:$M$4000),9,FALSE()),IF(OR(VLOOKUP(TRIM(LEFT(C7,FIND(" ",C7)-1)),IF(LEFT(C7,1)="A",cizi!$A$1:$M$4000,reg!$A$1:$M$4000),9,FALSE())=" MT",VLOOKUP(TRIM(MID(C7,FIND(" ",C7)+1,6)),IF(LEFT(C7,1)="A",cizi!$A$1:$M$4000,reg!$A$1:$M$4000),9,FALSE())=" MT"), " MT", IF(OR(VLOOKUP(TRIM(LEFT(C7,FIND(" ",C7)-1)),IF(LEFT(C7,1)="A",cizi!$A$1:$M$4000,reg!$A$1:$M$4000),9,FALSE())="",VLOOKUP(TRIM(MID(C7,FIND(" ",C7)+1,6)),IF(LEFT(C7,1)="A",cizi!$A$1:$M$4000,reg!$A$1:$M$4000),9,FALSE())=""), CONCATENATE(VLOOKUP(TRIM(LEFT(C7,FIND(" ",C7)-1)),IF(LEFT(C7,1)="A",cizi!$A$1:$M$4000,reg!$A$1:$M$4000),9,FALSE()), VLOOKUP(TRIM(MID(C7,FIND(" ",C7)+1,6)),IF(LEFT(C7,1)="A",cizi!$A$1:$M$4000,reg!$A$1:$M$4000),9,FALSE())), MIN(VALUE(VLOOKUP(TRIM(LEFT(C7,FIND(" ",C7)-1)),IF(LEFT(C7,1)="A",cizi!$A$1:$M$4000,reg!$A$1:$M$4000),9,FALSE())), VALUE(VLOOKUP(TRIM(MID(C7,FIND(" ",C7)+1,6)),IF(LEFT(C7,1)="A",cizi!$A$1:$M$4000,reg!$A$1:$M$4000),9,FALSE())))))), "9")</f>
        <v>3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Jablonec</v>
      </c>
      <c r="I7" s="40"/>
      <c r="J7" s="40"/>
      <c r="K7" s="40" t="s">
        <v>3470</v>
      </c>
      <c r="L7" s="55" t="str">
        <f aca="false">IF(ISERROR(FIND(" ",C7,1))," ",TRIM(LEFT(E7,FIND(" ",E7,1)-1)))</f>
        <v>1978</v>
      </c>
      <c r="M7" s="55" t="str">
        <f aca="false">IF(ISERROR(FIND(" ",C7,1))," ",TRIM(MID(E7,FIND(" ",E7,1)+2,6)))</f>
        <v>1964</v>
      </c>
      <c r="N7" s="55" t="str">
        <f aca="false">IF(ISERROR(FIND(" ",C7,1))," ",VLOOKUP(TRIM(LEFT(C7,FIND(" ",C7,1)-1)),IF(LEFT(C7,1)="A",cizi!$A$1:$M$4000,reg!$A$1:$M$4000),6,FALSE()))</f>
        <v>VM</v>
      </c>
      <c r="O7" s="55" t="str">
        <f aca="false">IF(ISERROR(FIND(" ",C7,1))," ",VLOOKUP(TRIM(MID(C7,FIND(" ",C7,1)+1,6)),IF(LEFT(C7,1)="A",cizi!$A$1:$M$4000,reg!$A$1:$M$4000),6,FALSE()))</f>
        <v>V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32.1" hidden="false" customHeight="true" outlineLevel="0" collapsed="false">
      <c r="A8" s="33" t="n">
        <v>6</v>
      </c>
      <c r="B8" s="51" t="n">
        <v>6</v>
      </c>
      <c r="C8" s="52" t="s">
        <v>3480</v>
      </c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ŘÍHA Jan                 
PAVLÍK Pavel             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1996 
1998 </v>
      </c>
      <c r="F8" s="54" t="str">
        <f aca="false">IF(ISERROR(FIND(" ",C8,1))," ",IF(ISERROR(FIND("V",CONCATENATE(N8,O8),1)),IF(L8&lt;M8,N8,O8), IF(AND(LEFT(N8,1)="V",LEFT(O8,1)="V"),IF(L8&gt;M8,O8,N8)," ")))</f>
        <v>DS</v>
      </c>
      <c r="G8" s="54" t="n">
        <f aca="false">IF(LEN(C8)&gt;0, IF(ISERROR(FIND(" ",C8)), VLOOKUP(C8,IF(LEFT(C8,1)="A",cizi!$A$1:$M$4000,reg!$A$1:$M$4000),9,FALSE()),IF(OR(VLOOKUP(TRIM(LEFT(C8,FIND(" ",C8)-1)),IF(LEFT(C8,1)="A",cizi!$A$1:$M$4000,reg!$A$1:$M$4000),9,FALSE())=" MT",VLOOKUP(TRIM(MID(C8,FIND(" ",C8)+1,6)),IF(LEFT(C8,1)="A",cizi!$A$1:$M$4000,reg!$A$1:$M$4000),9,FALSE())=" MT"), " MT", IF(OR(VLOOKUP(TRIM(LEFT(C8,FIND(" ",C8)-1)),IF(LEFT(C8,1)="A",cizi!$A$1:$M$4000,reg!$A$1:$M$4000),9,FALSE())="",VLOOKUP(TRIM(MID(C8,FIND(" ",C8)+1,6)),IF(LEFT(C8,1)="A",cizi!$A$1:$M$4000,reg!$A$1:$M$4000),9,FALSE())=""), CONCATENATE(VLOOKUP(TRIM(LEFT(C8,FIND(" ",C8)-1)),IF(LEFT(C8,1)="A",cizi!$A$1:$M$4000,reg!$A$1:$M$4000),9,FALSE()), VLOOKUP(TRIM(MID(C8,FIND(" ",C8)+1,6)),IF(LEFT(C8,1)="A",cizi!$A$1:$M$4000,reg!$A$1:$M$4000),9,FALSE())), MIN(VALUE(VLOOKUP(TRIM(LEFT(C8,FIND(" ",C8)-1)),IF(LEFT(C8,1)="A",cizi!$A$1:$M$4000,reg!$A$1:$M$4000),9,FALSE())), VALUE(VLOOKUP(TRIM(MID(C8,FIND(" ",C8)+1,6)),IF(LEFT(C8,1)="A",cizi!$A$1:$M$4000,reg!$A$1:$M$4000),9,FALSE())))))), "9")</f>
        <v>3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Třebech.</v>
      </c>
      <c r="I8" s="40"/>
      <c r="J8" s="40"/>
      <c r="K8" s="40"/>
      <c r="L8" s="55" t="str">
        <f aca="false">IF(ISERROR(FIND(" ",C8,1))," ",TRIM(LEFT(E8,FIND(" ",E8,1)-1)))</f>
        <v>1996</v>
      </c>
      <c r="M8" s="55" t="str">
        <f aca="false">IF(ISERROR(FIND(" ",C8,1))," ",TRIM(MID(E8,FIND(" ",E8,1)+2,6)))</f>
        <v>1998</v>
      </c>
      <c r="N8" s="55" t="str">
        <f aca="false">IF(ISERROR(FIND(" ",C8,1))," ",VLOOKUP(TRIM(LEFT(C8,FIND(" ",C8,1)-1)),IF(LEFT(C8,1)="A",cizi!$A$1:$M$4000,reg!$A$1:$M$4000),6,FALSE()))</f>
        <v>DS</v>
      </c>
      <c r="O8" s="55" t="str">
        <f aca="false">IF(ISERROR(FIND(" ",C8,1))," ",VLOOKUP(TRIM(MID(C8,FIND(" ",C8,1)+1,6)),IF(LEFT(C8,1)="A",cizi!$A$1:$M$4000,reg!$A$1:$M$4000),6,FALSE()))</f>
        <v>DM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30.95" hidden="false" customHeight="true" outlineLevel="0" collapsed="false">
      <c r="A9" s="33" t="n">
        <v>7</v>
      </c>
      <c r="B9" s="51" t="n">
        <v>7</v>
      </c>
      <c r="C9" s="52" t="s">
        <v>3481</v>
      </c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VEJVODA Vojtěch          
KOUDELKA Václav          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1999 
1997 </v>
      </c>
      <c r="F9" s="54" t="str">
        <f aca="false">IF(ISERROR(FIND(" ",C9,1))," ",IF(ISERROR(FIND("V",CONCATENATE(N9,O9),1)),IF(L9&lt;M9,N9,O9), IF(AND(LEFT(N9,1)="V",LEFT(O9,1)="V"),IF(L9&gt;M9,O9,N9)," ")))</f>
        <v>DS</v>
      </c>
      <c r="G9" s="54" t="n">
        <f aca="false">IF(LEN(C9)&gt;0, IF(ISERROR(FIND(" ",C9)), VLOOKUP(C9,IF(LEFT(C9,1)="A",cizi!$A$1:$M$4000,reg!$A$1:$M$4000),9,FALSE()),IF(OR(VLOOKUP(TRIM(LEFT(C9,FIND(" ",C9)-1)),IF(LEFT(C9,1)="A",cizi!$A$1:$M$4000,reg!$A$1:$M$4000),9,FALSE())=" MT",VLOOKUP(TRIM(MID(C9,FIND(" ",C9)+1,6)),IF(LEFT(C9,1)="A",cizi!$A$1:$M$4000,reg!$A$1:$M$4000),9,FALSE())=" MT"), " MT", IF(OR(VLOOKUP(TRIM(LEFT(C9,FIND(" ",C9)-1)),IF(LEFT(C9,1)="A",cizi!$A$1:$M$4000,reg!$A$1:$M$4000),9,FALSE())="",VLOOKUP(TRIM(MID(C9,FIND(" ",C9)+1,6)),IF(LEFT(C9,1)="A",cizi!$A$1:$M$4000,reg!$A$1:$M$4000),9,FALSE())=""), CONCATENATE(VLOOKUP(TRIM(LEFT(C9,FIND(" ",C9)-1)),IF(LEFT(C9,1)="A",cizi!$A$1:$M$4000,reg!$A$1:$M$4000),9,FALSE()), VLOOKUP(TRIM(MID(C9,FIND(" ",C9)+1,6)),IF(LEFT(C9,1)="A",cizi!$A$1:$M$4000,reg!$A$1:$M$4000),9,FALSE())), MIN(VALUE(VLOOKUP(TRIM(LEFT(C9,FIND(" ",C9)-1)),IF(LEFT(C9,1)="A",cizi!$A$1:$M$4000,reg!$A$1:$M$4000),9,FALSE())), VALUE(VLOOKUP(TRIM(MID(C9,FIND(" ",C9)+1,6)),IF(LEFT(C9,1)="A",cizi!$A$1:$M$4000,reg!$A$1:$M$4000),9,FALSE())))))), "9")</f>
        <v>3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Rakovník</v>
      </c>
      <c r="I9" s="40"/>
      <c r="J9" s="40"/>
      <c r="K9" s="40"/>
      <c r="L9" s="55" t="str">
        <f aca="false">IF(ISERROR(FIND(" ",C9,1))," ",TRIM(LEFT(E9,FIND(" ",E9,1)-1)))</f>
        <v>1999</v>
      </c>
      <c r="M9" s="55" t="str">
        <f aca="false">IF(ISERROR(FIND(" ",C9,1))," ",TRIM(MID(E9,FIND(" ",E9,1)+2,6)))</f>
        <v>1997</v>
      </c>
      <c r="N9" s="55" t="str">
        <f aca="false">IF(ISERROR(FIND(" ",C9,1))," ",VLOOKUP(TRIM(LEFT(C9,FIND(" ",C9,1)-1)),IF(LEFT(C9,1)="A",cizi!$A$1:$M$4000,reg!$A$1:$M$4000),6,FALSE()))</f>
        <v>DM</v>
      </c>
      <c r="O9" s="55" t="str">
        <f aca="false">IF(ISERROR(FIND(" ",C9,1))," ",VLOOKUP(TRIM(MID(C9,FIND(" ",C9,1)+1,6)),IF(LEFT(C9,1)="A",cizi!$A$1:$M$4000,reg!$A$1:$M$4000),6,FALSE()))</f>
        <v>DS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34.4" hidden="false" customHeight="true" outlineLevel="0" collapsed="false">
      <c r="A10" s="33" t="n">
        <v>8</v>
      </c>
      <c r="B10" s="51" t="n">
        <v>8</v>
      </c>
      <c r="C10" s="52" t="s">
        <v>3482</v>
      </c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HŘEBÍČEK Jakub           
KRČ Ladislav             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1999 
1999 </v>
      </c>
      <c r="F10" s="54" t="str">
        <f aca="false">IF(ISERROR(FIND(" ",C10,1))," ",IF(ISERROR(FIND("V",CONCATENATE(N10,O10),1)),IF(L10&lt;M10,N10,O10), IF(AND(LEFT(N10,1)="V",LEFT(O10,1)="V"),IF(L10&gt;M10,O10,N10)," ")))</f>
        <v>DM</v>
      </c>
      <c r="G10" s="54" t="str">
        <f aca="false">IF(LEN(C10)&gt;0, IF(ISERROR(FIND(" ",C10)), VLOOKUP(C10,IF(LEFT(C10,1)="A",cizi!$A$1:$M$4000,reg!$A$1:$M$4000),9,FALSE()),IF(OR(VLOOKUP(TRIM(LEFT(C10,FIND(" ",C10)-1)),IF(LEFT(C10,1)="A",cizi!$A$1:$M$4000,reg!$A$1:$M$4000),9,FALSE())=" MT",VLOOKUP(TRIM(MID(C10,FIND(" ",C10)+1,6)),IF(LEFT(C10,1)="A",cizi!$A$1:$M$4000,reg!$A$1:$M$4000),9,FALSE())=" MT"), " MT", IF(OR(VLOOKUP(TRIM(LEFT(C10,FIND(" ",C10)-1)),IF(LEFT(C10,1)="A",cizi!$A$1:$M$4000,reg!$A$1:$M$4000),9,FALSE())="",VLOOKUP(TRIM(MID(C10,FIND(" ",C10)+1,6)),IF(LEFT(C10,1)="A",cizi!$A$1:$M$4000,reg!$A$1:$M$4000),9,FALSE())=""), CONCATENATE(VLOOKUP(TRIM(LEFT(C10,FIND(" ",C10)-1)),IF(LEFT(C10,1)="A",cizi!$A$1:$M$4000,reg!$A$1:$M$4000),9,FALSE()), VLOOKUP(TRIM(MID(C10,FIND(" ",C10)+1,6)),IF(LEFT(C10,1)="A",cizi!$A$1:$M$4000,reg!$A$1:$M$4000),9,FALSE())), MIN(VALUE(VLOOKUP(TRIM(LEFT(C10,FIND(" ",C10)-1)),IF(LEFT(C10,1)="A",cizi!$A$1:$M$4000,reg!$A$1:$M$4000),9,FALSE())), VALUE(VLOOKUP(TRIM(MID(C10,FIND(" ",C10)+1,6)),IF(LEFT(C10,1)="A",cizi!$A$1:$M$4000,reg!$A$1:$M$4000),9,FALSE())))))), "9")</f>
        <v>3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KK Brand</v>
      </c>
      <c r="I10" s="40"/>
      <c r="J10" s="40"/>
      <c r="K10" s="40"/>
      <c r="L10" s="55" t="str">
        <f aca="false">IF(ISERROR(FIND(" ",C10,1))," ",TRIM(LEFT(E10,FIND(" ",E10,1)-1)))</f>
        <v>1999</v>
      </c>
      <c r="M10" s="55" t="str">
        <f aca="false">IF(ISERROR(FIND(" ",C10,1))," ",TRIM(MID(E10,FIND(" ",E10,1)+2,6)))</f>
        <v>1999</v>
      </c>
      <c r="N10" s="55" t="str">
        <f aca="false">IF(ISERROR(FIND(" ",C10,1))," ",VLOOKUP(TRIM(LEFT(C10,FIND(" ",C10,1)-1)),IF(LEFT(C10,1)="A",cizi!$A$1:$M$4000,reg!$A$1:$M$4000),6,FALSE()))</f>
        <v>DM</v>
      </c>
      <c r="O10" s="55" t="str">
        <f aca="false">IF(ISERROR(FIND(" ",C10,1))," ",VLOOKUP(TRIM(MID(C10,FIND(" ",C10,1)+1,6)),IF(LEFT(C10,1)="A",cizi!$A$1:$M$4000,reg!$A$1:$M$4000),6,FALSE()))</f>
        <v>DM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33.25" hidden="false" customHeight="true" outlineLevel="0" collapsed="false">
      <c r="A11" s="33" t="n">
        <v>9</v>
      </c>
      <c r="B11" s="51" t="n">
        <v>9</v>
      </c>
      <c r="C11" s="52" t="s">
        <v>3483</v>
      </c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KOLÁČEK Petr             
ŠULC Karel               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2001 
2000 </v>
      </c>
      <c r="F11" s="54" t="str">
        <f aca="false">IF(ISERROR(FIND(" ",C11,1))," ",IF(ISERROR(FIND("V",CONCATENATE(N11,O11),1)),IF(L11&lt;M11,N11,O11), IF(AND(LEFT(N11,1)="V",LEFT(O11,1)="V"),IF(L11&gt;M11,O11,N11)," ")))</f>
        <v>ZS</v>
      </c>
      <c r="G11" s="54" t="str">
        <f aca="false">IF(LEN(C11)&gt;0, IF(ISERROR(FIND(" ",C11)), VLOOKUP(C11,IF(LEFT(C11,1)="A",cizi!$A$1:$M$4000,reg!$A$1:$M$4000),9,FALSE()),IF(OR(VLOOKUP(TRIM(LEFT(C11,FIND(" ",C11)-1)),IF(LEFT(C11,1)="A",cizi!$A$1:$M$4000,reg!$A$1:$M$4000),9,FALSE())=" MT",VLOOKUP(TRIM(MID(C11,FIND(" ",C11)+1,6)),IF(LEFT(C11,1)="A",cizi!$A$1:$M$4000,reg!$A$1:$M$4000),9,FALSE())=" MT"), " MT", IF(OR(VLOOKUP(TRIM(LEFT(C11,FIND(" ",C11)-1)),IF(LEFT(C11,1)="A",cizi!$A$1:$M$4000,reg!$A$1:$M$4000),9,FALSE())="",VLOOKUP(TRIM(MID(C11,FIND(" ",C11)+1,6)),IF(LEFT(C11,1)="A",cizi!$A$1:$M$4000,reg!$A$1:$M$4000),9,FALSE())=""), CONCATENATE(VLOOKUP(TRIM(LEFT(C11,FIND(" ",C11)-1)),IF(LEFT(C11,1)="A",cizi!$A$1:$M$4000,reg!$A$1:$M$4000),9,FALSE()), VLOOKUP(TRIM(MID(C11,FIND(" ",C11)+1,6)),IF(LEFT(C11,1)="A",cizi!$A$1:$M$4000,reg!$A$1:$M$4000),9,FALSE())), MIN(VALUE(VLOOKUP(TRIM(LEFT(C11,FIND(" ",C11)-1)),IF(LEFT(C11,1)="A",cizi!$A$1:$M$4000,reg!$A$1:$M$4000),9,FALSE())), VALUE(VLOOKUP(TRIM(MID(C11,FIND(" ",C11)+1,6)),IF(LEFT(C11,1)="A",cizi!$A$1:$M$4000,reg!$A$1:$M$4000),9,FALSE())))))), "9")</f>
        <v>3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KK Brand</v>
      </c>
      <c r="I11" s="40"/>
      <c r="J11" s="40"/>
      <c r="K11" s="40"/>
      <c r="L11" s="55" t="str">
        <f aca="false">IF(ISERROR(FIND(" ",C11,1))," ",TRIM(LEFT(E11,FIND(" ",E11,1)-1)))</f>
        <v>2001</v>
      </c>
      <c r="M11" s="55" t="str">
        <f aca="false">IF(ISERROR(FIND(" ",C11,1))," ",TRIM(MID(E11,FIND(" ",E11,1)+2,6)))</f>
        <v>2000</v>
      </c>
      <c r="N11" s="55" t="str">
        <f aca="false">IF(ISERROR(FIND(" ",C11,1))," ",VLOOKUP(TRIM(LEFT(C11,FIND(" ",C11,1)-1)),IF(LEFT(C11,1)="A",cizi!$A$1:$M$4000,reg!$A$1:$M$4000),6,FALSE()))</f>
        <v>ZS</v>
      </c>
      <c r="O11" s="55" t="str">
        <f aca="false">IF(ISERROR(FIND(" ",C11,1))," ",VLOOKUP(TRIM(MID(C11,FIND(" ",C11,1)+1,6)),IF(LEFT(C11,1)="A",cizi!$A$1:$M$4000,reg!$A$1:$M$4000),6,FALSE()))</f>
        <v>ZS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32.1" hidden="false" customHeight="true" outlineLevel="0" collapsed="false">
      <c r="A12" s="33" t="n">
        <v>10</v>
      </c>
      <c r="B12" s="51" t="n">
        <v>10</v>
      </c>
      <c r="C12" s="52" t="s">
        <v>3484</v>
      </c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KLIMUŠKIN Šimon          
ŠKRANC Antonín           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1995 
1996 </v>
      </c>
      <c r="F12" s="54" t="str">
        <f aca="false">IF(ISERROR(FIND(" ",C12,1))," ",IF(ISERROR(FIND("V",CONCATENATE(N12,O12),1)),IF(L12&lt;M12,N12,O12), IF(AND(LEFT(N12,1)="V",LEFT(O12,1)="V"),IF(L12&gt;M12,O12,N12)," ")))</f>
        <v>U23</v>
      </c>
      <c r="G12" s="54" t="str">
        <f aca="false">IF(LEN(C12)&gt;0, IF(ISERROR(FIND(" ",C12)), VLOOKUP(C12,IF(LEFT(C12,1)="A",cizi!$A$1:$M$4000,reg!$A$1:$M$4000),9,FALSE()),IF(OR(VLOOKUP(TRIM(LEFT(C12,FIND(" ",C12)-1)),IF(LEFT(C12,1)="A",cizi!$A$1:$M$4000,reg!$A$1:$M$4000),9,FALSE())=" MT",VLOOKUP(TRIM(MID(C12,FIND(" ",C12)+1,6)),IF(LEFT(C12,1)="A",cizi!$A$1:$M$4000,reg!$A$1:$M$4000),9,FALSE())=" MT"), " MT", IF(OR(VLOOKUP(TRIM(LEFT(C12,FIND(" ",C12)-1)),IF(LEFT(C12,1)="A",cizi!$A$1:$M$4000,reg!$A$1:$M$4000),9,FALSE())="",VLOOKUP(TRIM(MID(C12,FIND(" ",C12)+1,6)),IF(LEFT(C12,1)="A",cizi!$A$1:$M$4000,reg!$A$1:$M$4000),9,FALSE())=""), CONCATENATE(VLOOKUP(TRIM(LEFT(C12,FIND(" ",C12)-1)),IF(LEFT(C12,1)="A",cizi!$A$1:$M$4000,reg!$A$1:$M$4000),9,FALSE()), VLOOKUP(TRIM(MID(C12,FIND(" ",C12)+1,6)),IF(LEFT(C12,1)="A",cizi!$A$1:$M$4000,reg!$A$1:$M$4000),9,FALSE())), MIN(VALUE(VLOOKUP(TRIM(LEFT(C12,FIND(" ",C12)-1)),IF(LEFT(C12,1)="A",cizi!$A$1:$M$4000,reg!$A$1:$M$4000),9,FALSE())), VALUE(VLOOKUP(TRIM(MID(C12,FIND(" ",C12)+1,6)),IF(LEFT(C12,1)="A",cizi!$A$1:$M$4000,reg!$A$1:$M$4000),9,FALSE())))))), "9")</f>
        <v/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Kotva B.</v>
      </c>
      <c r="I12" s="40"/>
      <c r="J12" s="40"/>
      <c r="K12" s="40" t="s">
        <v>3470</v>
      </c>
      <c r="L12" s="55" t="str">
        <f aca="false">IF(ISERROR(FIND(" ",C12,1))," ",TRIM(LEFT(E12,FIND(" ",E12,1)-1)))</f>
        <v>1995</v>
      </c>
      <c r="M12" s="55" t="str">
        <f aca="false">IF(ISERROR(FIND(" ",C12,1))," ",TRIM(MID(E12,FIND(" ",E12,1)+2,6)))</f>
        <v>1996</v>
      </c>
      <c r="N12" s="55" t="str">
        <f aca="false">IF(ISERROR(FIND(" ",C12,1))," ",VLOOKUP(TRIM(LEFT(C12,FIND(" ",C12,1)-1)),IF(LEFT(C12,1)="A",cizi!$A$1:$M$4000,reg!$A$1:$M$4000),6,FALSE()))</f>
        <v>U23</v>
      </c>
      <c r="O12" s="55" t="str">
        <f aca="false">IF(ISERROR(FIND(" ",C12,1))," ",VLOOKUP(TRIM(MID(C12,FIND(" ",C12,1)+1,6)),IF(LEFT(C12,1)="A",cizi!$A$1:$M$4000,reg!$A$1:$M$4000),6,FALSE()))</f>
        <v>DS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37.85" hidden="false" customHeight="true" outlineLevel="0" collapsed="false">
      <c r="A13" s="33" t="n">
        <v>11</v>
      </c>
      <c r="B13" s="51" t="n">
        <v>11</v>
      </c>
      <c r="C13" s="52" t="s">
        <v>3485</v>
      </c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HOUŠKA Jan               
KYTKA Tomáš              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1999 
1999 </v>
      </c>
      <c r="F13" s="54" t="str">
        <f aca="false">IF(ISERROR(FIND(" ",C13,1))," ",IF(ISERROR(FIND("V",CONCATENATE(N13,O13),1)),IF(L13&lt;M13,N13,O13), IF(AND(LEFT(N13,1)="V",LEFT(O13,1)="V"),IF(L13&gt;M13,O13,N13)," ")))</f>
        <v>DM</v>
      </c>
      <c r="G13" s="54" t="str">
        <f aca="false">IF(LEN(C13)&gt;0, IF(ISERROR(FIND(" ",C13)), VLOOKUP(C13,IF(LEFT(C13,1)="A",cizi!$A$1:$M$4000,reg!$A$1:$M$4000),9,FALSE()),IF(OR(VLOOKUP(TRIM(LEFT(C13,FIND(" ",C13)-1)),IF(LEFT(C13,1)="A",cizi!$A$1:$M$4000,reg!$A$1:$M$4000),9,FALSE())=" MT",VLOOKUP(TRIM(MID(C13,FIND(" ",C13)+1,6)),IF(LEFT(C13,1)="A",cizi!$A$1:$M$4000,reg!$A$1:$M$4000),9,FALSE())=" MT"), " MT", IF(OR(VLOOKUP(TRIM(LEFT(C13,FIND(" ",C13)-1)),IF(LEFT(C13,1)="A",cizi!$A$1:$M$4000,reg!$A$1:$M$4000),9,FALSE())="",VLOOKUP(TRIM(MID(C13,FIND(" ",C13)+1,6)),IF(LEFT(C13,1)="A",cizi!$A$1:$M$4000,reg!$A$1:$M$4000),9,FALSE())=""), CONCATENATE(VLOOKUP(TRIM(LEFT(C13,FIND(" ",C13)-1)),IF(LEFT(C13,1)="A",cizi!$A$1:$M$4000,reg!$A$1:$M$4000),9,FALSE()), VLOOKUP(TRIM(MID(C13,FIND(" ",C13)+1,6)),IF(LEFT(C13,1)="A",cizi!$A$1:$M$4000,reg!$A$1:$M$4000),9,FALSE())), MIN(VALUE(VLOOKUP(TRIM(LEFT(C13,FIND(" ",C13)-1)),IF(LEFT(C13,1)="A",cizi!$A$1:$M$4000,reg!$A$1:$M$4000),9,FALSE())), VALUE(VLOOKUP(TRIM(MID(C13,FIND(" ",C13)+1,6)),IF(LEFT(C13,1)="A",cizi!$A$1:$M$4000,reg!$A$1:$M$4000),9,FALSE())))))), "9")</f>
        <v/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Č.Lípa</v>
      </c>
      <c r="I13" s="40"/>
      <c r="J13" s="40"/>
      <c r="K13" s="40" t="s">
        <v>3470</v>
      </c>
      <c r="L13" s="55" t="str">
        <f aca="false">IF(ISERROR(FIND(" ",C13,1))," ",TRIM(LEFT(E13,FIND(" ",E13,1)-1)))</f>
        <v>1999</v>
      </c>
      <c r="M13" s="55" t="str">
        <f aca="false">IF(ISERROR(FIND(" ",C13,1))," ",TRIM(MID(E13,FIND(" ",E13,1)+2,6)))</f>
        <v>1999</v>
      </c>
      <c r="N13" s="55" t="str">
        <f aca="false">IF(ISERROR(FIND(" ",C13,1))," ",VLOOKUP(TRIM(LEFT(C13,FIND(" ",C13,1)-1)),IF(LEFT(C13,1)="A",cizi!$A$1:$M$4000,reg!$A$1:$M$4000),6,FALSE()))</f>
        <v>DM</v>
      </c>
      <c r="O13" s="55" t="str">
        <f aca="false">IF(ISERROR(FIND(" ",C13,1))," ",VLOOKUP(TRIM(MID(C13,FIND(" ",C13,1)+1,6)),IF(LEFT(C13,1)="A",cizi!$A$1:$M$4000,reg!$A$1:$M$4000),6,FALSE()))</f>
        <v>DM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22.7" hidden="false" customHeight="true" outlineLevel="0" collapsed="false">
      <c r="A14" s="33" t="n">
        <v>12</v>
      </c>
      <c r="B14" s="51" t="n">
        <v>12</v>
      </c>
      <c r="C14" s="52" t="s">
        <v>3486</v>
      </c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HEGER Mikuláš            
HEGER Kryštof            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1990 
1992 </v>
      </c>
      <c r="F14" s="54" t="str">
        <f aca="false">IF(ISERROR(FIND(" ",C14,1))," ",IF(ISERROR(FIND("V",CONCATENATE(N14,O14),1)),IF(L14&lt;M14,N14,O14), IF(AND(LEFT(N14,1)="V",LEFT(O14,1)="V"),IF(L14&gt;M14,O14,N14)," ")))</f>
        <v> </v>
      </c>
      <c r="G14" s="54" t="n">
        <f aca="false">IF(LEN(C14)&gt;0, IF(ISERROR(FIND(" ",C14)), VLOOKUP(C14,IF(LEFT(C14,1)="A",cizi!$A$1:$M$4000,reg!$A$1:$M$4000),9,FALSE()),IF(OR(VLOOKUP(TRIM(LEFT(C14,FIND(" ",C14)-1)),IF(LEFT(C14,1)="A",cizi!$A$1:$M$4000,reg!$A$1:$M$4000),9,FALSE())=" MT",VLOOKUP(TRIM(MID(C14,FIND(" ",C14)+1,6)),IF(LEFT(C14,1)="A",cizi!$A$1:$M$4000,reg!$A$1:$M$4000),9,FALSE())=" MT"), " MT", IF(OR(VLOOKUP(TRIM(LEFT(C14,FIND(" ",C14)-1)),IF(LEFT(C14,1)="A",cizi!$A$1:$M$4000,reg!$A$1:$M$4000),9,FALSE())="",VLOOKUP(TRIM(MID(C14,FIND(" ",C14)+1,6)),IF(LEFT(C14,1)="A",cizi!$A$1:$M$4000,reg!$A$1:$M$4000),9,FALSE())=""), CONCATENATE(VLOOKUP(TRIM(LEFT(C14,FIND(" ",C14)-1)),IF(LEFT(C14,1)="A",cizi!$A$1:$M$4000,reg!$A$1:$M$4000),9,FALSE()), VLOOKUP(TRIM(MID(C14,FIND(" ",C14)+1,6)),IF(LEFT(C14,1)="A",cizi!$A$1:$M$4000,reg!$A$1:$M$4000),9,FALSE())), MIN(VALUE(VLOOKUP(TRIM(LEFT(C14,FIND(" ",C14)-1)),IF(LEFT(C14,1)="A",cizi!$A$1:$M$4000,reg!$A$1:$M$4000),9,FALSE())), VALUE(VLOOKUP(TRIM(MID(C14,FIND(" ",C14)+1,6)),IF(LEFT(C14,1)="A",cizi!$A$1:$M$4000,reg!$A$1:$M$4000),9,FALSE())))))), "9")</f>
        <v>2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Rakovník</v>
      </c>
      <c r="I14" s="40"/>
      <c r="J14" s="40"/>
      <c r="K14" s="40"/>
      <c r="L14" s="55" t="str">
        <f aca="false">IF(ISERROR(FIND(" ",C14,1))," ",TRIM(LEFT(E14,FIND(" ",E14,1)-1)))</f>
        <v>1990</v>
      </c>
      <c r="M14" s="55" t="str">
        <f aca="false">IF(ISERROR(FIND(" ",C14,1))," ",TRIM(MID(E14,FIND(" ",E14,1)+2,6)))</f>
        <v>1992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U23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22.7" hidden="false" customHeight="true" outlineLevel="0" collapsed="false">
      <c r="A15" s="33" t="n">
        <v>13</v>
      </c>
      <c r="B15" s="51" t="n">
        <v>13</v>
      </c>
      <c r="C15" s="0" t="s">
        <v>3487</v>
      </c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ELIÁŠ Ondřej             
JAKL Vincent             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2000 
2001 </v>
      </c>
      <c r="F15" s="54" t="str">
        <f aca="false">IF(ISERROR(FIND(" ",C15,1))," ",IF(ISERROR(FIND("V",CONCATENATE(N15,O15),1)),IF(L15&lt;M15,N15,O15), IF(AND(LEFT(N15,1)="V",LEFT(O15,1)="V"),IF(L15&gt;M15,O15,N15)," ")))</f>
        <v>ZS</v>
      </c>
      <c r="G15" s="54" t="str">
        <f aca="false">IF(LEN(C15)&gt;0, IF(ISERROR(FIND(" ",C15)), VLOOKUP(C15,IF(LEFT(C15,1)="A",cizi!$A$1:$M$4000,reg!$A$1:$M$4000),9,FALSE()),IF(OR(VLOOKUP(TRIM(LEFT(C15,FIND(" ",C15)-1)),IF(LEFT(C15,1)="A",cizi!$A$1:$M$4000,reg!$A$1:$M$4000),9,FALSE())=" MT",VLOOKUP(TRIM(MID(C15,FIND(" ",C15)+1,6)),IF(LEFT(C15,1)="A",cizi!$A$1:$M$4000,reg!$A$1:$M$4000),9,FALSE())=" MT"), " MT", IF(OR(VLOOKUP(TRIM(LEFT(C15,FIND(" ",C15)-1)),IF(LEFT(C15,1)="A",cizi!$A$1:$M$4000,reg!$A$1:$M$4000),9,FALSE())="",VLOOKUP(TRIM(MID(C15,FIND(" ",C15)+1,6)),IF(LEFT(C15,1)="A",cizi!$A$1:$M$4000,reg!$A$1:$M$4000),9,FALSE())=""), CONCATENATE(VLOOKUP(TRIM(LEFT(C15,FIND(" ",C15)-1)),IF(LEFT(C15,1)="A",cizi!$A$1:$M$4000,reg!$A$1:$M$4000),9,FALSE()), VLOOKUP(TRIM(MID(C15,FIND(" ",C15)+1,6)),IF(LEFT(C15,1)="A",cizi!$A$1:$M$4000,reg!$A$1:$M$4000),9,FALSE())), MIN(VALUE(VLOOKUP(TRIM(LEFT(C15,FIND(" ",C15)-1)),IF(LEFT(C15,1)="A",cizi!$A$1:$M$4000,reg!$A$1:$M$4000),9,FALSE())), VALUE(VLOOKUP(TRIM(MID(C15,FIND(" ",C15)+1,6)),IF(LEFT(C15,1)="A",cizi!$A$1:$M$4000,reg!$A$1:$M$4000),9,FALSE())))))), "9")</f>
        <v>3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USK Pha</v>
      </c>
      <c r="I15" s="40"/>
      <c r="J15" s="40"/>
      <c r="K15" s="40"/>
      <c r="L15" s="55" t="str">
        <f aca="false">IF(ISERROR(FIND(" ",C15,1))," ",TRIM(LEFT(E15,FIND(" ",E15,1)-1)))</f>
        <v>2000</v>
      </c>
      <c r="M15" s="55" t="str">
        <f aca="false">IF(ISERROR(FIND(" ",C15,1))," ",TRIM(MID(E15,FIND(" ",E15,1)+2,6)))</f>
        <v>2001</v>
      </c>
      <c r="N15" s="55" t="str">
        <f aca="false">IF(ISERROR(FIND(" ",C15,1))," ",VLOOKUP(TRIM(LEFT(C15,FIND(" ",C15,1)-1)),IF(LEFT(C15,1)="A",cizi!$A$1:$M$4000,reg!$A$1:$M$4000),6,FALSE()))</f>
        <v>ZS</v>
      </c>
      <c r="O15" s="55" t="str">
        <f aca="false">IF(ISERROR(FIND(" ",C15,1))," ",VLOOKUP(TRIM(MID(C15,FIND(" ",C15,1)+1,6)),IF(LEFT(C15,1)="A",cizi!$A$1:$M$4000,reg!$A$1:$M$4000),6,FALSE()))</f>
        <v>ZS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22.7" hidden="false" customHeight="true" outlineLevel="0" collapsed="false">
      <c r="A16" s="33" t="n">
        <v>14</v>
      </c>
      <c r="B16" s="51"/>
      <c r="C16" s="40"/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 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 </v>
      </c>
      <c r="F16" s="54" t="str">
        <f aca="false">IF(ISERROR(FIND(" ",C16,1))," ",IF(ISERROR(FIND("V",CONCATENATE(N16,O16),1)),IF(L16&lt;M16,N16,O16), IF(AND(LEFT(N16,1)="V",LEFT(O16,1)="V"),IF(L16&gt;M16,O16,N16)," ")))</f>
        <v> </v>
      </c>
      <c r="G16" s="54" t="str">
        <f aca="false">IF(LEN(C16)&gt;0, IF(ISERROR(FIND(" ",C16)), VLOOKUP(C16,IF(LEFT(C16,1)="A",cizi!$A$1:$M$4000,reg!$A$1:$M$4000),9,FALSE()),IF(OR(VLOOKUP(TRIM(LEFT(C16,FIND(" ",C16)-1)),IF(LEFT(C16,1)="A",cizi!$A$1:$M$4000,reg!$A$1:$M$4000),9,FALSE())=" MT",VLOOKUP(TRIM(MID(C16,FIND(" ",C16)+1,6)),IF(LEFT(C16,1)="A",cizi!$A$1:$M$4000,reg!$A$1:$M$4000),9,FALSE())=" MT"), " MT", IF(OR(VLOOKUP(TRIM(LEFT(C16,FIND(" ",C16)-1)),IF(LEFT(C16,1)="A",cizi!$A$1:$M$4000,reg!$A$1:$M$4000),9,FALSE())="",VLOOKUP(TRIM(MID(C16,FIND(" ",C16)+1,6)),IF(LEFT(C16,1)="A",cizi!$A$1:$M$4000,reg!$A$1:$M$4000),9,FALSE())=""), CONCATENATE(VLOOKUP(TRIM(LEFT(C16,FIND(" ",C16)-1)),IF(LEFT(C16,1)="A",cizi!$A$1:$M$4000,reg!$A$1:$M$4000),9,FALSE()), VLOOKUP(TRIM(MID(C16,FIND(" ",C16)+1,6)),IF(LEFT(C16,1)="A",cizi!$A$1:$M$4000,reg!$A$1:$M$4000),9,FALSE())), MIN(VALUE(VLOOKUP(TRIM(LEFT(C16,FIND(" ",C16)-1)),IF(LEFT(C16,1)="A",cizi!$A$1:$M$4000,reg!$A$1:$M$4000),9,FALSE())), VALUE(VLOOKUP(TRIM(MID(C16,FIND(" ",C16)+1,6)),IF(LEFT(C16,1)="A",cizi!$A$1:$M$4000,reg!$A$1:$M$4000),9,FALSE())))))), "9")</f>
        <v>9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 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22.7" hidden="false" customHeight="true" outlineLevel="0" collapsed="false">
      <c r="A17" s="33" t="n">
        <v>15</v>
      </c>
      <c r="B17" s="51"/>
      <c r="C17" s="40"/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 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 </v>
      </c>
      <c r="F17" s="54" t="str">
        <f aca="false">IF(ISERROR(FIND(" ",C17,1))," ",IF(ISERROR(FIND("V",CONCATENATE(N17,O17),1)),IF(L17&lt;M17,N17,O17), IF(AND(LEFT(N17,1)="V",LEFT(O17,1)="V"),IF(L17&gt;M17,O17,N17)," ")))</f>
        <v> </v>
      </c>
      <c r="G17" s="54" t="str">
        <f aca="false">IF(LEN(C17)&gt;0, IF(ISERROR(FIND(" ",C17)), VLOOKUP(C17,IF(LEFT(C17,1)="A",cizi!$A$1:$M$4000,reg!$A$1:$M$4000),9,FALSE()),IF(OR(VLOOKUP(TRIM(LEFT(C17,FIND(" ",C17)-1)),IF(LEFT(C17,1)="A",cizi!$A$1:$M$4000,reg!$A$1:$M$4000),9,FALSE())=" MT",VLOOKUP(TRIM(MID(C17,FIND(" ",C17)+1,6)),IF(LEFT(C17,1)="A",cizi!$A$1:$M$4000,reg!$A$1:$M$4000),9,FALSE())=" MT"), " MT", IF(OR(VLOOKUP(TRIM(LEFT(C17,FIND(" ",C17)-1)),IF(LEFT(C17,1)="A",cizi!$A$1:$M$4000,reg!$A$1:$M$4000),9,FALSE())="",VLOOKUP(TRIM(MID(C17,FIND(" ",C17)+1,6)),IF(LEFT(C17,1)="A",cizi!$A$1:$M$4000,reg!$A$1:$M$4000),9,FALSE())=""), CONCATENATE(VLOOKUP(TRIM(LEFT(C17,FIND(" ",C17)-1)),IF(LEFT(C17,1)="A",cizi!$A$1:$M$4000,reg!$A$1:$M$4000),9,FALSE()), VLOOKUP(TRIM(MID(C17,FIND(" ",C17)+1,6)),IF(LEFT(C17,1)="A",cizi!$A$1:$M$4000,reg!$A$1:$M$4000),9,FALSE())), MIN(VALUE(VLOOKUP(TRIM(LEFT(C17,FIND(" ",C17)-1)),IF(LEFT(C17,1)="A",cizi!$A$1:$M$4000,reg!$A$1:$M$4000),9,FALSE())), VALUE(VLOOKUP(TRIM(MID(C17,FIND(" ",C17)+1,6)),IF(LEFT(C17,1)="A",cizi!$A$1:$M$4000,reg!$A$1:$M$4000),9,FALSE())))))), "9")</f>
        <v>9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 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22.7" hidden="false" customHeight="true" outlineLevel="0" collapsed="false">
      <c r="A18" s="33" t="n">
        <v>16</v>
      </c>
      <c r="B18" s="51"/>
      <c r="C18" s="40"/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 </v>
      </c>
      <c r="E18" s="54" t="str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 </v>
      </c>
      <c r="F18" s="54" t="str">
        <f aca="false">IF(ISERROR(FIND(" ",C18,1))," ",IF(ISERROR(FIND("V",CONCATENATE(N18,O18),1)),IF(L18&lt;M18,N18,O18), IF(AND(LEFT(N18,1)="V",LEFT(O18,1)="V"),IF(L18&gt;M18,O18,N18)," ")))</f>
        <v> </v>
      </c>
      <c r="G18" s="54" t="str">
        <f aca="false">IF(LEN(C18)&gt;0, IF(ISERROR(FIND(" ",C18)), VLOOKUP(C18,IF(LEFT(C18,1)="A",cizi!$A$1:$M$4000,reg!$A$1:$M$4000),9,FALSE()),IF(OR(VLOOKUP(TRIM(LEFT(C18,FIND(" ",C18)-1)),IF(LEFT(C18,1)="A",cizi!$A$1:$M$4000,reg!$A$1:$M$4000),9,FALSE())=" MT",VLOOKUP(TRIM(MID(C18,FIND(" ",C18)+1,6)),IF(LEFT(C18,1)="A",cizi!$A$1:$M$4000,reg!$A$1:$M$4000),9,FALSE())=" MT"), " MT", IF(OR(VLOOKUP(TRIM(LEFT(C18,FIND(" ",C18)-1)),IF(LEFT(C18,1)="A",cizi!$A$1:$M$4000,reg!$A$1:$M$4000),9,FALSE())="",VLOOKUP(TRIM(MID(C18,FIND(" ",C18)+1,6)),IF(LEFT(C18,1)="A",cizi!$A$1:$M$4000,reg!$A$1:$M$4000),9,FALSE())=""), CONCATENATE(VLOOKUP(TRIM(LEFT(C18,FIND(" ",C18)-1)),IF(LEFT(C18,1)="A",cizi!$A$1:$M$4000,reg!$A$1:$M$4000),9,FALSE()), VLOOKUP(TRIM(MID(C18,FIND(" ",C18)+1,6)),IF(LEFT(C18,1)="A",cizi!$A$1:$M$4000,reg!$A$1:$M$4000),9,FALSE())), MIN(VALUE(VLOOKUP(TRIM(LEFT(C18,FIND(" ",C18)-1)),IF(LEFT(C18,1)="A",cizi!$A$1:$M$4000,reg!$A$1:$M$4000),9,FALSE())), VALUE(VLOOKUP(TRIM(MID(C18,FIND(" ",C18)+1,6)),IF(LEFT(C18,1)="A",cizi!$A$1:$M$4000,reg!$A$1:$M$4000),9,FALSE())))))), "9")</f>
        <v>9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 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22.7" hidden="false" customHeight="true" outlineLevel="0" collapsed="false">
      <c r="A19" s="33" t="n">
        <v>17</v>
      </c>
      <c r="B19" s="51"/>
      <c r="C19" s="40"/>
      <c r="D19" s="53" t="str">
        <f aca="false">IF(LEN(C19)&gt;0, IF(ISERROR(FIND(" ",C19)), LEFT(CONCATENATE(UPPER(TRIM(VLOOKUP(C19,IF(LEFT(C19,1)="A",cizi!$A$1:$M$4000,reg!$A$1:$M$4000),2,FALSE())))," ",TRIM(VLOOKUP(C19,IF(LEFT(C19,1)="A",cizi!$A$1:$M$4000,reg!$A$1:$M$4000),3,FALSE()))),25),CONCATENATE(LEFT(CONCATENATE(UPPER(TRIM(VLOOKUP(TRIM(LEFT(C19,FIND(" ",C19,1)-1)),IF(LEFT(C19,1)="A",cizi!$A$1:$M$4000,reg!$A$1:$M$4000),2,FALSE())))," ",TRIM(VLOOKUP(TRIM(LEFT(C19,FIND(" ",C19,1)-1)),IF(LEFT(C19,1)="A",cizi!$A$1:$M$4000,reg!$A$1:$M$4000),3,FALSE())),"                               "),25),CHAR(10),LEFT(CONCATENATE(UPPER(TRIM(VLOOKUP(TRIM(MID(C19,FIND(" ",C19,1)+1,6)),IF(LEFT(C19,1)="A",cizi!$A$1:$M$4000,reg!$A$1:$M$4000),2,FALSE())))," ",TRIM(VLOOKUP(TRIM(MID(C19,FIND(" ",C19,1)+1,6)),IF(LEFT(C19,1)="A",cizi!$A$1:$M$4000,reg!$A$1:$M$4000),3,FALSE())),"                               "),25)))," ")</f>
        <v> </v>
      </c>
      <c r="E19" s="54" t="str">
        <f aca="false">IF(LEN(C19)&gt;0, IF(ISERROR(FIND(" ",C19)), VLOOKUP(C19,IF(LEFT(C19,1)="A",cizi!$A$1:$M$4000,reg!$A$1:$M$4000),4,FALSE()),CONCATENATE(VLOOKUP(TRIM(LEFT(C19,FIND(" ",C19)-1)),IF(LEFT(C19,1)="A",cizi!$A$1:$M$4000,reg!$A$1:$M$4000),4,FALSE())," ",CHAR(10),VLOOKUP(TRIM(MID(C19,FIND(" ",C19)+1,6)),IF(LEFT(C19,1)="A",cizi!$A$1:$M$4000,reg!$A$1:$M$4000),4,FALSE())," "))," ")</f>
        <v> </v>
      </c>
      <c r="F19" s="54" t="str">
        <f aca="false">IF(ISERROR(FIND(" ",C19,1))," ",IF(ISERROR(FIND("V",CONCATENATE(N19,O19),1)),IF(L19&lt;M19,N19,O19), IF(AND(LEFT(N19,1)="V",LEFT(O19,1)="V"),IF(L19&gt;M19,O19,N19)," ")))</f>
        <v> </v>
      </c>
      <c r="G19" s="54" t="str">
        <f aca="false">IF(LEN(C19)&gt;0, IF(ISERROR(FIND(" ",C19)), VLOOKUP(C19,IF(LEFT(C19,1)="A",cizi!$A$1:$M$4000,reg!$A$1:$M$4000),9,FALSE()),IF(OR(VLOOKUP(TRIM(LEFT(C19,FIND(" ",C19)-1)),IF(LEFT(C19,1)="A",cizi!$A$1:$M$4000,reg!$A$1:$M$4000),9,FALSE())=" MT",VLOOKUP(TRIM(MID(C19,FIND(" ",C19)+1,6)),IF(LEFT(C19,1)="A",cizi!$A$1:$M$4000,reg!$A$1:$M$4000),9,FALSE())=" MT"), " MT", IF(OR(VLOOKUP(TRIM(LEFT(C19,FIND(" ",C19)-1)),IF(LEFT(C19,1)="A",cizi!$A$1:$M$4000,reg!$A$1:$M$4000),9,FALSE())="",VLOOKUP(TRIM(MID(C19,FIND(" ",C19)+1,6)),IF(LEFT(C19,1)="A",cizi!$A$1:$M$4000,reg!$A$1:$M$4000),9,FALSE())=""), CONCATENATE(VLOOKUP(TRIM(LEFT(C19,FIND(" ",C19)-1)),IF(LEFT(C19,1)="A",cizi!$A$1:$M$4000,reg!$A$1:$M$4000),9,FALSE()), VLOOKUP(TRIM(MID(C19,FIND(" ",C19)+1,6)),IF(LEFT(C19,1)="A",cizi!$A$1:$M$4000,reg!$A$1:$M$4000),9,FALSE())), MIN(VALUE(VLOOKUP(TRIM(LEFT(C19,FIND(" ",C19)-1)),IF(LEFT(C19,1)="A",cizi!$A$1:$M$4000,reg!$A$1:$M$4000),9,FALSE())), VALUE(VLOOKUP(TRIM(MID(C19,FIND(" ",C19)+1,6)),IF(LEFT(C19,1)="A",cizi!$A$1:$M$4000,reg!$A$1:$M$4000),9,FALSE())))))), "9")</f>
        <v>9</v>
      </c>
      <c r="H19" s="53" t="str">
        <f aca="false">IF(LEN(C19)&gt;0, IF(ISERROR(FIND(" ",C19)), VLOOKUP(C19,IF(LEFT(C19,1)="A",cizi!$A$1:$M$4000,reg!$A$1:$M$4000),13,FALSE()),IF(EXACT(VLOOKUP(TRIM(LEFT(C19,FIND(" ",C19)-1)),IF(LEFT(C19,1)="A",cizi!$A$1:$M$4000,reg!$A$1:$M$4000),13,FALSE()), VLOOKUP(TRIM(MID(C19,FIND(" ",C19)+1,6)),IF(LEFT(C19,1)="A",cizi!$A$1:$M$4000,reg!$A$1:$M$4000),13,FALSE())), VLOOKUP(TRIM(LEFT(C19,FIND(" ",C19)-1)),IF(LEFT(C19,1)="A",cizi!$A$1:$M$4000,reg!$A$1:$M$4000),13,FALSE()), CONCATENATE(VLOOKUP(TRIM(LEFT(C19,FIND(" ",C19)-1)),IF(LEFT(C19,1)="A",cizi!$A$1:$M$4000,reg!$A$1:$M$4000),13,FALSE()),CHAR(10),VLOOKUP(TRIM(MID(C19,FIND(" ",C19)+1,6)),IF(LEFT(C19,1)="A",cizi!$A$1:$M$4000,reg!$A$1:$M$4000),13,FALSE()))))," ")</f>
        <v> 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22.7" hidden="false" customHeight="true" outlineLevel="0" collapsed="false">
      <c r="A20" s="33" t="n">
        <v>18</v>
      </c>
      <c r="B20" s="51"/>
      <c r="C20" s="40"/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 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 </v>
      </c>
      <c r="F20" s="54" t="str">
        <f aca="false">IF(ISERROR(FIND(" ",C20,1))," ",IF(ISERROR(FIND("V",CONCATENATE(N20,O20),1)),IF(L20&lt;M20,N20,O20), IF(AND(LEFT(N20,1)="V",LEFT(O20,1)="V"),IF(L20&gt;M20,O20,N20)," ")))</f>
        <v> </v>
      </c>
      <c r="G20" s="54" t="str">
        <f aca="false">IF(LEN(C20)&gt;0, IF(ISERROR(FIND(" ",C20)), VLOOKUP(C20,IF(LEFT(C20,1)="A",cizi!$A$1:$M$4000,reg!$A$1:$M$4000),9,FALSE()),IF(OR(VLOOKUP(TRIM(LEFT(C20,FIND(" ",C20)-1)),IF(LEFT(C20,1)="A",cizi!$A$1:$M$4000,reg!$A$1:$M$4000),9,FALSE())=" MT",VLOOKUP(TRIM(MID(C20,FIND(" ",C20)+1,6)),IF(LEFT(C20,1)="A",cizi!$A$1:$M$4000,reg!$A$1:$M$4000),9,FALSE())=" MT"), " MT", IF(OR(VLOOKUP(TRIM(LEFT(C20,FIND(" ",C20)-1)),IF(LEFT(C20,1)="A",cizi!$A$1:$M$4000,reg!$A$1:$M$4000),9,FALSE())="",VLOOKUP(TRIM(MID(C20,FIND(" ",C20)+1,6)),IF(LEFT(C20,1)="A",cizi!$A$1:$M$4000,reg!$A$1:$M$4000),9,FALSE())=""), CONCATENATE(VLOOKUP(TRIM(LEFT(C20,FIND(" ",C20)-1)),IF(LEFT(C20,1)="A",cizi!$A$1:$M$4000,reg!$A$1:$M$4000),9,FALSE()), VLOOKUP(TRIM(MID(C20,FIND(" ",C20)+1,6)),IF(LEFT(C20,1)="A",cizi!$A$1:$M$4000,reg!$A$1:$M$4000),9,FALSE())), MIN(VALUE(VLOOKUP(TRIM(LEFT(C20,FIND(" ",C20)-1)),IF(LEFT(C20,1)="A",cizi!$A$1:$M$4000,reg!$A$1:$M$4000),9,FALSE())), VALUE(VLOOKUP(TRIM(MID(C20,FIND(" ",C20)+1,6)),IF(LEFT(C20,1)="A",cizi!$A$1:$M$4000,reg!$A$1:$M$4000),9,FALSE())))))), "9")</f>
        <v>9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 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22.7" hidden="false" customHeight="true" outlineLevel="0" collapsed="false">
      <c r="A21" s="33" t="n">
        <v>19</v>
      </c>
      <c r="B21" s="51"/>
      <c r="C21" s="40"/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 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 </v>
      </c>
      <c r="F21" s="54" t="str">
        <f aca="false">IF(ISERROR(FIND(" ",C21,1))," ",IF(ISERROR(FIND("V",CONCATENATE(N21,O21),1)),IF(L21&lt;M21,N21,O21), IF(AND(LEFT(N21,1)="V",LEFT(O21,1)="V"),IF(L21&gt;M21,O21,N21)," ")))</f>
        <v> </v>
      </c>
      <c r="G21" s="54" t="str">
        <f aca="false">IF(LEN(C21)&gt;0, IF(ISERROR(FIND(" ",C21)), VLOOKUP(C21,IF(LEFT(C21,1)="A",cizi!$A$1:$M$4000,reg!$A$1:$M$4000),9,FALSE()),IF(OR(VLOOKUP(TRIM(LEFT(C21,FIND(" ",C21)-1)),IF(LEFT(C21,1)="A",cizi!$A$1:$M$4000,reg!$A$1:$M$4000),9,FALSE())=" MT",VLOOKUP(TRIM(MID(C21,FIND(" ",C21)+1,6)),IF(LEFT(C21,1)="A",cizi!$A$1:$M$4000,reg!$A$1:$M$4000),9,FALSE())=" MT"), " MT", IF(OR(VLOOKUP(TRIM(LEFT(C21,FIND(" ",C21)-1)),IF(LEFT(C21,1)="A",cizi!$A$1:$M$4000,reg!$A$1:$M$4000),9,FALSE())="",VLOOKUP(TRIM(MID(C21,FIND(" ",C21)+1,6)),IF(LEFT(C21,1)="A",cizi!$A$1:$M$4000,reg!$A$1:$M$4000),9,FALSE())=""), CONCATENATE(VLOOKUP(TRIM(LEFT(C21,FIND(" ",C21)-1)),IF(LEFT(C21,1)="A",cizi!$A$1:$M$4000,reg!$A$1:$M$4000),9,FALSE()), VLOOKUP(TRIM(MID(C21,FIND(" ",C21)+1,6)),IF(LEFT(C21,1)="A",cizi!$A$1:$M$4000,reg!$A$1:$M$4000),9,FALSE())), MIN(VALUE(VLOOKUP(TRIM(LEFT(C21,FIND(" ",C21)-1)),IF(LEFT(C21,1)="A",cizi!$A$1:$M$4000,reg!$A$1:$M$4000),9,FALSE())), VALUE(VLOOKUP(TRIM(MID(C21,FIND(" ",C21)+1,6)),IF(LEFT(C21,1)="A",cizi!$A$1:$M$4000,reg!$A$1:$M$4000),9,FALSE())))))), "9")</f>
        <v>9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 </v>
      </c>
      <c r="I21" s="40"/>
      <c r="J21" s="40"/>
      <c r="K21" s="40"/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22.7" hidden="false" customHeight="true" outlineLevel="0" collapsed="false">
      <c r="A22" s="33" t="n">
        <v>20</v>
      </c>
      <c r="B22" s="51"/>
      <c r="C22" s="40"/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 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 </v>
      </c>
      <c r="F22" s="54" t="str">
        <f aca="false">IF(ISERROR(FIND(" ",C22,1))," ",IF(ISERROR(FIND("V",CONCATENATE(N22,O22),1)),IF(L22&lt;M22,N22,O22), IF(AND(LEFT(N22,1)="V",LEFT(O22,1)="V"),IF(L22&gt;M22,O22,N22)," ")))</f>
        <v> </v>
      </c>
      <c r="G22" s="54" t="str">
        <f aca="false">IF(LEN(C22)&gt;0, IF(ISERROR(FIND(" ",C22)), VLOOKUP(C22,IF(LEFT(C22,1)="A",cizi!$A$1:$M$4000,reg!$A$1:$M$4000),9,FALSE()),IF(OR(VLOOKUP(TRIM(LEFT(C22,FIND(" ",C22)-1)),IF(LEFT(C22,1)="A",cizi!$A$1:$M$4000,reg!$A$1:$M$4000),9,FALSE())=" MT",VLOOKUP(TRIM(MID(C22,FIND(" ",C22)+1,6)),IF(LEFT(C22,1)="A",cizi!$A$1:$M$4000,reg!$A$1:$M$4000),9,FALSE())=" MT"), " MT", IF(OR(VLOOKUP(TRIM(LEFT(C22,FIND(" ",C22)-1)),IF(LEFT(C22,1)="A",cizi!$A$1:$M$4000,reg!$A$1:$M$4000),9,FALSE())="",VLOOKUP(TRIM(MID(C22,FIND(" ",C22)+1,6)),IF(LEFT(C22,1)="A",cizi!$A$1:$M$4000,reg!$A$1:$M$4000),9,FALSE())=""), CONCATENATE(VLOOKUP(TRIM(LEFT(C22,FIND(" ",C22)-1)),IF(LEFT(C22,1)="A",cizi!$A$1:$M$4000,reg!$A$1:$M$4000),9,FALSE()), VLOOKUP(TRIM(MID(C22,FIND(" ",C22)+1,6)),IF(LEFT(C22,1)="A",cizi!$A$1:$M$4000,reg!$A$1:$M$4000),9,FALSE())), MIN(VALUE(VLOOKUP(TRIM(LEFT(C22,FIND(" ",C22)-1)),IF(LEFT(C22,1)="A",cizi!$A$1:$M$4000,reg!$A$1:$M$4000),9,FALSE())), VALUE(VLOOKUP(TRIM(MID(C22,FIND(" ",C22)+1,6)),IF(LEFT(C22,1)="A",cizi!$A$1:$M$4000,reg!$A$1:$M$4000),9,FALSE())))))), "9")</f>
        <v>9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 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22.7" hidden="false" customHeight="true" outlineLevel="0" collapsed="false">
      <c r="A23" s="33" t="n">
        <v>21</v>
      </c>
      <c r="B23" s="51"/>
      <c r="C23" s="40"/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 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 </v>
      </c>
      <c r="F23" s="54" t="str">
        <f aca="false">IF(ISERROR(FIND(" ",C23,1))," ",IF(ISERROR(FIND("V",CONCATENATE(N23,O23),1)),IF(L23&lt;M23,N23,O23), IF(AND(LEFT(N23,1)="V",LEFT(O23,1)="V"),IF(L23&gt;M23,O23,N23)," ")))</f>
        <v> </v>
      </c>
      <c r="G23" s="54" t="str">
        <f aca="false">IF(LEN(C23)&gt;0, IF(ISERROR(FIND(" ",C23)), VLOOKUP(C23,IF(LEFT(C23,1)="A",cizi!$A$1:$M$4000,reg!$A$1:$M$4000),9,FALSE()),IF(OR(VLOOKUP(TRIM(LEFT(C23,FIND(" ",C23)-1)),IF(LEFT(C23,1)="A",cizi!$A$1:$M$4000,reg!$A$1:$M$4000),9,FALSE())=" MT",VLOOKUP(TRIM(MID(C23,FIND(" ",C23)+1,6)),IF(LEFT(C23,1)="A",cizi!$A$1:$M$4000,reg!$A$1:$M$4000),9,FALSE())=" MT"), " MT", IF(OR(VLOOKUP(TRIM(LEFT(C23,FIND(" ",C23)-1)),IF(LEFT(C23,1)="A",cizi!$A$1:$M$4000,reg!$A$1:$M$4000),9,FALSE())="",VLOOKUP(TRIM(MID(C23,FIND(" ",C23)+1,6)),IF(LEFT(C23,1)="A",cizi!$A$1:$M$4000,reg!$A$1:$M$4000),9,FALSE())=""), CONCATENATE(VLOOKUP(TRIM(LEFT(C23,FIND(" ",C23)-1)),IF(LEFT(C23,1)="A",cizi!$A$1:$M$4000,reg!$A$1:$M$4000),9,FALSE()), VLOOKUP(TRIM(MID(C23,FIND(" ",C23)+1,6)),IF(LEFT(C23,1)="A",cizi!$A$1:$M$4000,reg!$A$1:$M$4000),9,FALSE())), MIN(VALUE(VLOOKUP(TRIM(LEFT(C23,FIND(" ",C23)-1)),IF(LEFT(C23,1)="A",cizi!$A$1:$M$4000,reg!$A$1:$M$4000),9,FALSE())), VALUE(VLOOKUP(TRIM(MID(C23,FIND(" ",C23)+1,6)),IF(LEFT(C23,1)="A",cizi!$A$1:$M$4000,reg!$A$1:$M$4000),9,FALSE())))))), "9")</f>
        <v>9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 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22.7" hidden="false" customHeight="true" outlineLevel="0" collapsed="false">
      <c r="A24" s="33" t="n">
        <v>22</v>
      </c>
      <c r="B24" s="51"/>
      <c r="C24" s="40"/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 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 </v>
      </c>
      <c r="F24" s="54" t="str">
        <f aca="false">IF(ISERROR(FIND(" ",C24,1))," ",IF(ISERROR(FIND("V",CONCATENATE(N24,O24),1)),IF(L24&lt;M24,N24,O24), IF(AND(LEFT(N24,1)="V",LEFT(O24,1)="V"),IF(L24&gt;M24,O24,N24)," ")))</f>
        <v> </v>
      </c>
      <c r="G24" s="54" t="str">
        <f aca="false">IF(LEN(C24)&gt;0, IF(ISERROR(FIND(" ",C24)), VLOOKUP(C24,IF(LEFT(C24,1)="A",cizi!$A$1:$M$4000,reg!$A$1:$M$4000),9,FALSE()),IF(OR(VLOOKUP(TRIM(LEFT(C24,FIND(" ",C24)-1)),IF(LEFT(C24,1)="A",cizi!$A$1:$M$4000,reg!$A$1:$M$4000),9,FALSE())=" MT",VLOOKUP(TRIM(MID(C24,FIND(" ",C24)+1,6)),IF(LEFT(C24,1)="A",cizi!$A$1:$M$4000,reg!$A$1:$M$4000),9,FALSE())=" MT"), " MT", IF(OR(VLOOKUP(TRIM(LEFT(C24,FIND(" ",C24)-1)),IF(LEFT(C24,1)="A",cizi!$A$1:$M$4000,reg!$A$1:$M$4000),9,FALSE())="",VLOOKUP(TRIM(MID(C24,FIND(" ",C24)+1,6)),IF(LEFT(C24,1)="A",cizi!$A$1:$M$4000,reg!$A$1:$M$4000),9,FALSE())=""), CONCATENATE(VLOOKUP(TRIM(LEFT(C24,FIND(" ",C24)-1)),IF(LEFT(C24,1)="A",cizi!$A$1:$M$4000,reg!$A$1:$M$4000),9,FALSE()), VLOOKUP(TRIM(MID(C24,FIND(" ",C24)+1,6)),IF(LEFT(C24,1)="A",cizi!$A$1:$M$4000,reg!$A$1:$M$4000),9,FALSE())), MIN(VALUE(VLOOKUP(TRIM(LEFT(C24,FIND(" ",C24)-1)),IF(LEFT(C24,1)="A",cizi!$A$1:$M$4000,reg!$A$1:$M$4000),9,FALSE())), VALUE(VLOOKUP(TRIM(MID(C24,FIND(" ",C24)+1,6)),IF(LEFT(C24,1)="A",cizi!$A$1:$M$4000,reg!$A$1:$M$4000),9,FALSE())))))), "9")</f>
        <v>9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 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22.7" hidden="false" customHeight="true" outlineLevel="0" collapsed="false">
      <c r="A25" s="33" t="n">
        <v>23</v>
      </c>
      <c r="B25" s="51"/>
      <c r="C25" s="40"/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 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 </v>
      </c>
      <c r="F25" s="54" t="str">
        <f aca="false">IF(ISERROR(FIND(" ",C25,1))," ",IF(ISERROR(FIND("V",CONCATENATE(N25,O25),1)),IF(L25&lt;M25,N25,O25), IF(AND(LEFT(N25,1)="V",LEFT(O25,1)="V"),IF(L25&gt;M25,O25,N25)," ")))</f>
        <v> </v>
      </c>
      <c r="G25" s="54" t="str">
        <f aca="false">IF(LEN(C25)&gt;0, IF(ISERROR(FIND(" ",C25)), VLOOKUP(C25,IF(LEFT(C25,1)="A",cizi!$A$1:$M$4000,reg!$A$1:$M$4000),9,FALSE()),IF(OR(VLOOKUP(TRIM(LEFT(C25,FIND(" ",C25)-1)),IF(LEFT(C25,1)="A",cizi!$A$1:$M$4000,reg!$A$1:$M$4000),9,FALSE())=" MT",VLOOKUP(TRIM(MID(C25,FIND(" ",C25)+1,6)),IF(LEFT(C25,1)="A",cizi!$A$1:$M$4000,reg!$A$1:$M$4000),9,FALSE())=" MT"), " MT", IF(OR(VLOOKUP(TRIM(LEFT(C25,FIND(" ",C25)-1)),IF(LEFT(C25,1)="A",cizi!$A$1:$M$4000,reg!$A$1:$M$4000),9,FALSE())="",VLOOKUP(TRIM(MID(C25,FIND(" ",C25)+1,6)),IF(LEFT(C25,1)="A",cizi!$A$1:$M$4000,reg!$A$1:$M$4000),9,FALSE())=""), CONCATENATE(VLOOKUP(TRIM(LEFT(C25,FIND(" ",C25)-1)),IF(LEFT(C25,1)="A",cizi!$A$1:$M$4000,reg!$A$1:$M$4000),9,FALSE()), VLOOKUP(TRIM(MID(C25,FIND(" ",C25)+1,6)),IF(LEFT(C25,1)="A",cizi!$A$1:$M$4000,reg!$A$1:$M$4000),9,FALSE())), MIN(VALUE(VLOOKUP(TRIM(LEFT(C25,FIND(" ",C25)-1)),IF(LEFT(C25,1)="A",cizi!$A$1:$M$4000,reg!$A$1:$M$4000),9,FALSE())), VALUE(VLOOKUP(TRIM(MID(C25,FIND(" ",C25)+1,6)),IF(LEFT(C25,1)="A",cizi!$A$1:$M$4000,reg!$A$1:$M$4000),9,FALSE())))))), "9")</f>
        <v>9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 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22.7" hidden="false" customHeight="true" outlineLevel="0" collapsed="false">
      <c r="A26" s="33" t="n">
        <v>24</v>
      </c>
      <c r="B26" s="51"/>
      <c r="C26" s="40"/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 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 </v>
      </c>
      <c r="F26" s="54" t="str">
        <f aca="false">IF(ISERROR(FIND(" ",C26,1))," ",IF(ISERROR(FIND("V",CONCATENATE(N26,O26),1)),IF(L26&lt;M26,N26,O26), IF(AND(LEFT(N26,1)="V",LEFT(O26,1)="V"),IF(L26&gt;M26,O26,N26)," ")))</f>
        <v> </v>
      </c>
      <c r="G26" s="54" t="str">
        <f aca="false">IF(LEN(C26)&gt;0, IF(ISERROR(FIND(" ",C26)), VLOOKUP(C26,IF(LEFT(C26,1)="A",cizi!$A$1:$M$4000,reg!$A$1:$M$4000),9,FALSE()),IF(OR(VLOOKUP(TRIM(LEFT(C26,FIND(" ",C26)-1)),IF(LEFT(C26,1)="A",cizi!$A$1:$M$4000,reg!$A$1:$M$4000),9,FALSE())=" MT",VLOOKUP(TRIM(MID(C26,FIND(" ",C26)+1,6)),IF(LEFT(C26,1)="A",cizi!$A$1:$M$4000,reg!$A$1:$M$4000),9,FALSE())=" MT"), " MT", IF(OR(VLOOKUP(TRIM(LEFT(C26,FIND(" ",C26)-1)),IF(LEFT(C26,1)="A",cizi!$A$1:$M$4000,reg!$A$1:$M$4000),9,FALSE())="",VLOOKUP(TRIM(MID(C26,FIND(" ",C26)+1,6)),IF(LEFT(C26,1)="A",cizi!$A$1:$M$4000,reg!$A$1:$M$4000),9,FALSE())=""), CONCATENATE(VLOOKUP(TRIM(LEFT(C26,FIND(" ",C26)-1)),IF(LEFT(C26,1)="A",cizi!$A$1:$M$4000,reg!$A$1:$M$4000),9,FALSE()), VLOOKUP(TRIM(MID(C26,FIND(" ",C26)+1,6)),IF(LEFT(C26,1)="A",cizi!$A$1:$M$4000,reg!$A$1:$M$4000),9,FALSE())), MIN(VALUE(VLOOKUP(TRIM(LEFT(C26,FIND(" ",C26)-1)),IF(LEFT(C26,1)="A",cizi!$A$1:$M$4000,reg!$A$1:$M$4000),9,FALSE())), VALUE(VLOOKUP(TRIM(MID(C26,FIND(" ",C26)+1,6)),IF(LEFT(C26,1)="A",cizi!$A$1:$M$4000,reg!$A$1:$M$4000),9,FALSE())))))), "9")</f>
        <v>9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 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22.7" hidden="false" customHeight="true" outlineLevel="0" collapsed="false">
      <c r="A27" s="33" t="n">
        <v>25</v>
      </c>
      <c r="B27" s="51"/>
      <c r="C27" s="40"/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 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 </v>
      </c>
      <c r="F27" s="54" t="str">
        <f aca="false">IF(ISERROR(FIND(" ",C27,1))," ",IF(ISERROR(FIND("V",CONCATENATE(N27,O27),1)),IF(L27&lt;M27,N27,O27), IF(AND(LEFT(N27,1)="V",LEFT(O27,1)="V"),IF(L27&gt;M27,O27,N27)," ")))</f>
        <v> </v>
      </c>
      <c r="G27" s="54" t="str">
        <f aca="false">IF(LEN(C27)&gt;0, IF(ISERROR(FIND(" ",C27)), VLOOKUP(C27,IF(LEFT(C27,1)="A",cizi!$A$1:$M$4000,reg!$A$1:$M$4000),9,FALSE()),IF(OR(VLOOKUP(TRIM(LEFT(C27,FIND(" ",C27)-1)),IF(LEFT(C27,1)="A",cizi!$A$1:$M$4000,reg!$A$1:$M$4000),9,FALSE())=" MT",VLOOKUP(TRIM(MID(C27,FIND(" ",C27)+1,6)),IF(LEFT(C27,1)="A",cizi!$A$1:$M$4000,reg!$A$1:$M$4000),9,FALSE())=" MT"), " MT", IF(OR(VLOOKUP(TRIM(LEFT(C27,FIND(" ",C27)-1)),IF(LEFT(C27,1)="A",cizi!$A$1:$M$4000,reg!$A$1:$M$4000),9,FALSE())="",VLOOKUP(TRIM(MID(C27,FIND(" ",C27)+1,6)),IF(LEFT(C27,1)="A",cizi!$A$1:$M$4000,reg!$A$1:$M$4000),9,FALSE())=""), CONCATENATE(VLOOKUP(TRIM(LEFT(C27,FIND(" ",C27)-1)),IF(LEFT(C27,1)="A",cizi!$A$1:$M$4000,reg!$A$1:$M$4000),9,FALSE()), VLOOKUP(TRIM(MID(C27,FIND(" ",C27)+1,6)),IF(LEFT(C27,1)="A",cizi!$A$1:$M$4000,reg!$A$1:$M$4000),9,FALSE())), MIN(VALUE(VLOOKUP(TRIM(LEFT(C27,FIND(" ",C27)-1)),IF(LEFT(C27,1)="A",cizi!$A$1:$M$4000,reg!$A$1:$M$4000),9,FALSE())), VALUE(VLOOKUP(TRIM(MID(C27,FIND(" ",C27)+1,6)),IF(LEFT(C27,1)="A",cizi!$A$1:$M$4000,reg!$A$1:$M$4000),9,FALSE())))))), "9")</f>
        <v>9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 </v>
      </c>
      <c r="I27" s="40"/>
      <c r="J27" s="40"/>
      <c r="K27" s="40"/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22.7" hidden="false" customHeight="true" outlineLevel="0" collapsed="false">
      <c r="A28" s="33" t="n">
        <v>26</v>
      </c>
      <c r="B28" s="51"/>
      <c r="C28" s="40"/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 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 </v>
      </c>
      <c r="F28" s="54" t="str">
        <f aca="false">IF(ISERROR(FIND(" ",C28,1))," ",IF(ISERROR(FIND("V",CONCATENATE(N28,O28),1)),IF(L28&lt;M28,N28,O28), IF(AND(LEFT(N28,1)="V",LEFT(O28,1)="V"),IF(L28&gt;M28,O28,N28)," ")))</f>
        <v> </v>
      </c>
      <c r="G28" s="54" t="str">
        <f aca="false">IF(LEN(C28)&gt;0, IF(ISERROR(FIND(" ",C28)), VLOOKUP(C28,IF(LEFT(C28,1)="A",cizi!$A$1:$M$4000,reg!$A$1:$M$4000),9,FALSE()),IF(OR(VLOOKUP(TRIM(LEFT(C28,FIND(" ",C28)-1)),IF(LEFT(C28,1)="A",cizi!$A$1:$M$4000,reg!$A$1:$M$4000),9,FALSE())=" MT",VLOOKUP(TRIM(MID(C28,FIND(" ",C28)+1,6)),IF(LEFT(C28,1)="A",cizi!$A$1:$M$4000,reg!$A$1:$M$4000),9,FALSE())=" MT"), " MT", IF(OR(VLOOKUP(TRIM(LEFT(C28,FIND(" ",C28)-1)),IF(LEFT(C28,1)="A",cizi!$A$1:$M$4000,reg!$A$1:$M$4000),9,FALSE())="",VLOOKUP(TRIM(MID(C28,FIND(" ",C28)+1,6)),IF(LEFT(C28,1)="A",cizi!$A$1:$M$4000,reg!$A$1:$M$4000),9,FALSE())=""), CONCATENATE(VLOOKUP(TRIM(LEFT(C28,FIND(" ",C28)-1)),IF(LEFT(C28,1)="A",cizi!$A$1:$M$4000,reg!$A$1:$M$4000),9,FALSE()), VLOOKUP(TRIM(MID(C28,FIND(" ",C28)+1,6)),IF(LEFT(C28,1)="A",cizi!$A$1:$M$4000,reg!$A$1:$M$4000),9,FALSE())), MIN(VALUE(VLOOKUP(TRIM(LEFT(C28,FIND(" ",C28)-1)),IF(LEFT(C28,1)="A",cizi!$A$1:$M$4000,reg!$A$1:$M$4000),9,FALSE())), VALUE(VLOOKUP(TRIM(MID(C28,FIND(" ",C28)+1,6)),IF(LEFT(C28,1)="A",cizi!$A$1:$M$4000,reg!$A$1:$M$4000),9,FALSE())))))), "9")</f>
        <v>9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 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22.7" hidden="false" customHeight="true" outlineLevel="0" collapsed="false">
      <c r="A29" s="33" t="n">
        <v>27</v>
      </c>
      <c r="B29" s="51"/>
      <c r="C29" s="40"/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 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 </v>
      </c>
      <c r="F29" s="54" t="str">
        <f aca="false">IF(ISERROR(FIND(" ",C29,1))," ",IF(ISERROR(FIND("V",CONCATENATE(N29,O29),1)),IF(L29&lt;M29,N29,O29), IF(AND(LEFT(N29,1)="V",LEFT(O29,1)="V"),IF(L29&gt;M29,O29,N29)," ")))</f>
        <v> </v>
      </c>
      <c r="G29" s="54" t="str">
        <f aca="false">IF(LEN(C29)&gt;0, IF(ISERROR(FIND(" ",C29)), VLOOKUP(C29,IF(LEFT(C29,1)="A",cizi!$A$1:$M$4000,reg!$A$1:$M$4000),9,FALSE()),IF(OR(VLOOKUP(TRIM(LEFT(C29,FIND(" ",C29)-1)),IF(LEFT(C29,1)="A",cizi!$A$1:$M$4000,reg!$A$1:$M$4000),9,FALSE())=" MT",VLOOKUP(TRIM(MID(C29,FIND(" ",C29)+1,6)),IF(LEFT(C29,1)="A",cizi!$A$1:$M$4000,reg!$A$1:$M$4000),9,FALSE())=" MT"), " MT", IF(OR(VLOOKUP(TRIM(LEFT(C29,FIND(" ",C29)-1)),IF(LEFT(C29,1)="A",cizi!$A$1:$M$4000,reg!$A$1:$M$4000),9,FALSE())="",VLOOKUP(TRIM(MID(C29,FIND(" ",C29)+1,6)),IF(LEFT(C29,1)="A",cizi!$A$1:$M$4000,reg!$A$1:$M$4000),9,FALSE())=""), CONCATENATE(VLOOKUP(TRIM(LEFT(C29,FIND(" ",C29)-1)),IF(LEFT(C29,1)="A",cizi!$A$1:$M$4000,reg!$A$1:$M$4000),9,FALSE()), VLOOKUP(TRIM(MID(C29,FIND(" ",C29)+1,6)),IF(LEFT(C29,1)="A",cizi!$A$1:$M$4000,reg!$A$1:$M$4000),9,FALSE())), MIN(VALUE(VLOOKUP(TRIM(LEFT(C29,FIND(" ",C29)-1)),IF(LEFT(C29,1)="A",cizi!$A$1:$M$4000,reg!$A$1:$M$4000),9,FALSE())), VALUE(VLOOKUP(TRIM(MID(C29,FIND(" ",C29)+1,6)),IF(LEFT(C29,1)="A",cizi!$A$1:$M$4000,reg!$A$1:$M$4000),9,FALSE())))))), "9")</f>
        <v>9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 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22.7" hidden="false" customHeight="true" outlineLevel="0" collapsed="false">
      <c r="A30" s="33" t="n">
        <v>28</v>
      </c>
      <c r="B30" s="51"/>
      <c r="C30" s="40"/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 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 </v>
      </c>
      <c r="F30" s="54" t="str">
        <f aca="false">IF(ISERROR(FIND(" ",C30,1))," ",IF(ISERROR(FIND("V",CONCATENATE(N30,O30),1)),IF(L30&lt;M30,N30,O30), IF(AND(LEFT(N30,1)="V",LEFT(O30,1)="V"),IF(L30&gt;M30,O30,N30)," ")))</f>
        <v> </v>
      </c>
      <c r="G30" s="54" t="str">
        <f aca="false">IF(LEN(C30)&gt;0, IF(ISERROR(FIND(" ",C30)), VLOOKUP(C30,IF(LEFT(C30,1)="A",cizi!$A$1:$M$4000,reg!$A$1:$M$4000),9,FALSE()),IF(OR(VLOOKUP(TRIM(LEFT(C30,FIND(" ",C30)-1)),IF(LEFT(C30,1)="A",cizi!$A$1:$M$4000,reg!$A$1:$M$4000),9,FALSE())=" MT",VLOOKUP(TRIM(MID(C30,FIND(" ",C30)+1,6)),IF(LEFT(C30,1)="A",cizi!$A$1:$M$4000,reg!$A$1:$M$4000),9,FALSE())=" MT"), " MT", IF(OR(VLOOKUP(TRIM(LEFT(C30,FIND(" ",C30)-1)),IF(LEFT(C30,1)="A",cizi!$A$1:$M$4000,reg!$A$1:$M$4000),9,FALSE())="",VLOOKUP(TRIM(MID(C30,FIND(" ",C30)+1,6)),IF(LEFT(C30,1)="A",cizi!$A$1:$M$4000,reg!$A$1:$M$4000),9,FALSE())=""), CONCATENATE(VLOOKUP(TRIM(LEFT(C30,FIND(" ",C30)-1)),IF(LEFT(C30,1)="A",cizi!$A$1:$M$4000,reg!$A$1:$M$4000),9,FALSE()), VLOOKUP(TRIM(MID(C30,FIND(" ",C30)+1,6)),IF(LEFT(C30,1)="A",cizi!$A$1:$M$4000,reg!$A$1:$M$4000),9,FALSE())), MIN(VALUE(VLOOKUP(TRIM(LEFT(C30,FIND(" ",C30)-1)),IF(LEFT(C30,1)="A",cizi!$A$1:$M$4000,reg!$A$1:$M$4000),9,FALSE())), VALUE(VLOOKUP(TRIM(MID(C30,FIND(" ",C30)+1,6)),IF(LEFT(C30,1)="A",cizi!$A$1:$M$4000,reg!$A$1:$M$4000),9,FALSE())))))), "9")</f>
        <v>9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 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22.7" hidden="false" customHeight="true" outlineLevel="0" collapsed="false">
      <c r="A31" s="33" t="n">
        <v>29</v>
      </c>
      <c r="B31" s="51"/>
      <c r="C31" s="40"/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 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 </v>
      </c>
      <c r="F31" s="54" t="str">
        <f aca="false">IF(ISERROR(FIND(" ",C31,1))," ",IF(ISERROR(FIND("V",CONCATENATE(N31,O31),1)),IF(L31&lt;M31,N31,O31), IF(AND(LEFT(N31,1)="V",LEFT(O31,1)="V"),IF(L31&gt;M31,O31,N31)," ")))</f>
        <v> </v>
      </c>
      <c r="G31" s="54" t="str">
        <f aca="false">IF(LEN(C31)&gt;0, IF(ISERROR(FIND(" ",C31)), VLOOKUP(C31,IF(LEFT(C31,1)="A",cizi!$A$1:$M$4000,reg!$A$1:$M$4000),9,FALSE()),IF(OR(VLOOKUP(TRIM(LEFT(C31,FIND(" ",C31)-1)),IF(LEFT(C31,1)="A",cizi!$A$1:$M$4000,reg!$A$1:$M$4000),9,FALSE())=" MT",VLOOKUP(TRIM(MID(C31,FIND(" ",C31)+1,6)),IF(LEFT(C31,1)="A",cizi!$A$1:$M$4000,reg!$A$1:$M$4000),9,FALSE())=" MT"), " MT", IF(OR(VLOOKUP(TRIM(LEFT(C31,FIND(" ",C31)-1)),IF(LEFT(C31,1)="A",cizi!$A$1:$M$4000,reg!$A$1:$M$4000),9,FALSE())="",VLOOKUP(TRIM(MID(C31,FIND(" ",C31)+1,6)),IF(LEFT(C31,1)="A",cizi!$A$1:$M$4000,reg!$A$1:$M$4000),9,FALSE())=""), CONCATENATE(VLOOKUP(TRIM(LEFT(C31,FIND(" ",C31)-1)),IF(LEFT(C31,1)="A",cizi!$A$1:$M$4000,reg!$A$1:$M$4000),9,FALSE()), VLOOKUP(TRIM(MID(C31,FIND(" ",C31)+1,6)),IF(LEFT(C31,1)="A",cizi!$A$1:$M$4000,reg!$A$1:$M$4000),9,FALSE())), MIN(VALUE(VLOOKUP(TRIM(LEFT(C31,FIND(" ",C31)-1)),IF(LEFT(C31,1)="A",cizi!$A$1:$M$4000,reg!$A$1:$M$4000),9,FALSE())), VALUE(VLOOKUP(TRIM(MID(C31,FIND(" ",C31)+1,6)),IF(LEFT(C31,1)="A",cizi!$A$1:$M$4000,reg!$A$1:$M$4000),9,FALSE())))))), "9")</f>
        <v>9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 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22.7" hidden="false" customHeight="true" outlineLevel="0" collapsed="false">
      <c r="A32" s="33" t="n">
        <v>30</v>
      </c>
      <c r="B32" s="51"/>
      <c r="C32" s="40"/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 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 </v>
      </c>
      <c r="F32" s="54" t="str">
        <f aca="false">IF(ISERROR(FIND(" ",C32,1))," ",IF(ISERROR(FIND("V",CONCATENATE(N32,O32),1)),IF(L32&lt;M32,N32,O32), IF(AND(LEFT(N32,1)="V",LEFT(O32,1)="V"),IF(L32&gt;M32,O32,N32)," ")))</f>
        <v> </v>
      </c>
      <c r="G32" s="54" t="str">
        <f aca="false">IF(LEN(C32)&gt;0, IF(ISERROR(FIND(" ",C32)), VLOOKUP(C32,IF(LEFT(C32,1)="A",cizi!$A$1:$M$4000,reg!$A$1:$M$4000),9,FALSE()),IF(OR(VLOOKUP(TRIM(LEFT(C32,FIND(" ",C32)-1)),IF(LEFT(C32,1)="A",cizi!$A$1:$M$4000,reg!$A$1:$M$4000),9,FALSE())=" MT",VLOOKUP(TRIM(MID(C32,FIND(" ",C32)+1,6)),IF(LEFT(C32,1)="A",cizi!$A$1:$M$4000,reg!$A$1:$M$4000),9,FALSE())=" MT"), " MT", IF(OR(VLOOKUP(TRIM(LEFT(C32,FIND(" ",C32)-1)),IF(LEFT(C32,1)="A",cizi!$A$1:$M$4000,reg!$A$1:$M$4000),9,FALSE())="",VLOOKUP(TRIM(MID(C32,FIND(" ",C32)+1,6)),IF(LEFT(C32,1)="A",cizi!$A$1:$M$4000,reg!$A$1:$M$4000),9,FALSE())=""), CONCATENATE(VLOOKUP(TRIM(LEFT(C32,FIND(" ",C32)-1)),IF(LEFT(C32,1)="A",cizi!$A$1:$M$4000,reg!$A$1:$M$4000),9,FALSE()), VLOOKUP(TRIM(MID(C32,FIND(" ",C32)+1,6)),IF(LEFT(C32,1)="A",cizi!$A$1:$M$4000,reg!$A$1:$M$4000),9,FALSE())), MIN(VALUE(VLOOKUP(TRIM(LEFT(C32,FIND(" ",C32)-1)),IF(LEFT(C32,1)="A",cizi!$A$1:$M$4000,reg!$A$1:$M$4000),9,FALSE())), VALUE(VLOOKUP(TRIM(MID(C32,FIND(" ",C32)+1,6)),IF(LEFT(C32,1)="A",cizi!$A$1:$M$4000,reg!$A$1:$M$4000),9,FALSE())))))), "9")</f>
        <v>9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 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22.7" hidden="false" customHeight="true" outlineLevel="0" collapsed="false">
      <c r="A33" s="33" t="n">
        <v>31</v>
      </c>
      <c r="B33" s="51"/>
      <c r="C33" s="40"/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 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 </v>
      </c>
      <c r="F33" s="54" t="str">
        <f aca="false">IF(ISERROR(FIND(" ",C33,1))," ",IF(ISERROR(FIND("V",CONCATENATE(N33,O33),1)),IF(L33&lt;M33,N33,O33), IF(AND(LEFT(N33,1)="V",LEFT(O33,1)="V"),IF(L33&gt;M33,O33,N33)," ")))</f>
        <v> </v>
      </c>
      <c r="G33" s="54" t="str">
        <f aca="false">IF(LEN(C33)&gt;0, IF(ISERROR(FIND(" ",C33)), VLOOKUP(C33,IF(LEFT(C33,1)="A",cizi!$A$1:$M$4000,reg!$A$1:$M$4000),9,FALSE()),IF(OR(VLOOKUP(TRIM(LEFT(C33,FIND(" ",C33)-1)),IF(LEFT(C33,1)="A",cizi!$A$1:$M$4000,reg!$A$1:$M$4000),9,FALSE())=" MT",VLOOKUP(TRIM(MID(C33,FIND(" ",C33)+1,6)),IF(LEFT(C33,1)="A",cizi!$A$1:$M$4000,reg!$A$1:$M$4000),9,FALSE())=" MT"), " MT", IF(OR(VLOOKUP(TRIM(LEFT(C33,FIND(" ",C33)-1)),IF(LEFT(C33,1)="A",cizi!$A$1:$M$4000,reg!$A$1:$M$4000),9,FALSE())="",VLOOKUP(TRIM(MID(C33,FIND(" ",C33)+1,6)),IF(LEFT(C33,1)="A",cizi!$A$1:$M$4000,reg!$A$1:$M$4000),9,FALSE())=""), CONCATENATE(VLOOKUP(TRIM(LEFT(C33,FIND(" ",C33)-1)),IF(LEFT(C33,1)="A",cizi!$A$1:$M$4000,reg!$A$1:$M$4000),9,FALSE()), VLOOKUP(TRIM(MID(C33,FIND(" ",C33)+1,6)),IF(LEFT(C33,1)="A",cizi!$A$1:$M$4000,reg!$A$1:$M$4000),9,FALSE())), MIN(VALUE(VLOOKUP(TRIM(LEFT(C33,FIND(" ",C33)-1)),IF(LEFT(C33,1)="A",cizi!$A$1:$M$4000,reg!$A$1:$M$4000),9,FALSE())), VALUE(VLOOKUP(TRIM(MID(C33,FIND(" ",C33)+1,6)),IF(LEFT(C33,1)="A",cizi!$A$1:$M$4000,reg!$A$1:$M$4000),9,FALSE())))))), "9")</f>
        <v>9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 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22.7" hidden="false" customHeight="true" outlineLevel="0" collapsed="false">
      <c r="A34" s="33" t="n">
        <v>32</v>
      </c>
      <c r="B34" s="51"/>
      <c r="C34" s="40"/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 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 </v>
      </c>
      <c r="F34" s="54" t="str">
        <f aca="false">IF(ISERROR(FIND(" ",C34,1))," ",IF(ISERROR(FIND("V",CONCATENATE(N34,O34),1)),IF(L34&lt;M34,N34,O34), IF(AND(LEFT(N34,1)="V",LEFT(O34,1)="V"),IF(L34&gt;M34,O34,N34)," ")))</f>
        <v> </v>
      </c>
      <c r="G34" s="54" t="str">
        <f aca="false">IF(LEN(C34)&gt;0, IF(ISERROR(FIND(" ",C34)), VLOOKUP(C34,IF(LEFT(C34,1)="A",cizi!$A$1:$M$4000,reg!$A$1:$M$4000),9,FALSE()),IF(OR(VLOOKUP(TRIM(LEFT(C34,FIND(" ",C34)-1)),IF(LEFT(C34,1)="A",cizi!$A$1:$M$4000,reg!$A$1:$M$4000),9,FALSE())=" MT",VLOOKUP(TRIM(MID(C34,FIND(" ",C34)+1,6)),IF(LEFT(C34,1)="A",cizi!$A$1:$M$4000,reg!$A$1:$M$4000),9,FALSE())=" MT"), " MT", IF(OR(VLOOKUP(TRIM(LEFT(C34,FIND(" ",C34)-1)),IF(LEFT(C34,1)="A",cizi!$A$1:$M$4000,reg!$A$1:$M$4000),9,FALSE())="",VLOOKUP(TRIM(MID(C34,FIND(" ",C34)+1,6)),IF(LEFT(C34,1)="A",cizi!$A$1:$M$4000,reg!$A$1:$M$4000),9,FALSE())=""), CONCATENATE(VLOOKUP(TRIM(LEFT(C34,FIND(" ",C34)-1)),IF(LEFT(C34,1)="A",cizi!$A$1:$M$4000,reg!$A$1:$M$4000),9,FALSE()), VLOOKUP(TRIM(MID(C34,FIND(" ",C34)+1,6)),IF(LEFT(C34,1)="A",cizi!$A$1:$M$4000,reg!$A$1:$M$4000),9,FALSE())), MIN(VALUE(VLOOKUP(TRIM(LEFT(C34,FIND(" ",C34)-1)),IF(LEFT(C34,1)="A",cizi!$A$1:$M$4000,reg!$A$1:$M$4000),9,FALSE())), VALUE(VLOOKUP(TRIM(MID(C34,FIND(" ",C34)+1,6)),IF(LEFT(C34,1)="A",cizi!$A$1:$M$4000,reg!$A$1:$M$4000),9,FALSE())))))), "9")</f>
        <v>9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 </v>
      </c>
      <c r="I34" s="40"/>
      <c r="J34" s="40"/>
      <c r="K34" s="40"/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22.7" hidden="false" customHeight="true" outlineLevel="0" collapsed="false">
      <c r="A35" s="33" t="n">
        <v>33</v>
      </c>
      <c r="B35" s="51"/>
      <c r="C35" s="40"/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 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 </v>
      </c>
      <c r="F35" s="54" t="str">
        <f aca="false">IF(ISERROR(FIND(" ",C35,1))," ",IF(ISERROR(FIND("V",CONCATENATE(N35,O35),1)),IF(L35&lt;M35,N35,O35), IF(AND(LEFT(N35,1)="V",LEFT(O35,1)="V"),IF(L35&gt;M35,O35,N35)," ")))</f>
        <v> </v>
      </c>
      <c r="G35" s="54" t="str">
        <f aca="false">IF(LEN(C35)&gt;0, IF(ISERROR(FIND(" ",C35)), VLOOKUP(C35,IF(LEFT(C35,1)="A",cizi!$A$1:$M$4000,reg!$A$1:$M$4000),9,FALSE()),IF(OR(VLOOKUP(TRIM(LEFT(C35,FIND(" ",C35)-1)),IF(LEFT(C35,1)="A",cizi!$A$1:$M$4000,reg!$A$1:$M$4000),9,FALSE())=" MT",VLOOKUP(TRIM(MID(C35,FIND(" ",C35)+1,6)),IF(LEFT(C35,1)="A",cizi!$A$1:$M$4000,reg!$A$1:$M$4000),9,FALSE())=" MT"), " MT", IF(OR(VLOOKUP(TRIM(LEFT(C35,FIND(" ",C35)-1)),IF(LEFT(C35,1)="A",cizi!$A$1:$M$4000,reg!$A$1:$M$4000),9,FALSE())="",VLOOKUP(TRIM(MID(C35,FIND(" ",C35)+1,6)),IF(LEFT(C35,1)="A",cizi!$A$1:$M$4000,reg!$A$1:$M$4000),9,FALSE())=""), CONCATENATE(VLOOKUP(TRIM(LEFT(C35,FIND(" ",C35)-1)),IF(LEFT(C35,1)="A",cizi!$A$1:$M$4000,reg!$A$1:$M$4000),9,FALSE()), VLOOKUP(TRIM(MID(C35,FIND(" ",C35)+1,6)),IF(LEFT(C35,1)="A",cizi!$A$1:$M$4000,reg!$A$1:$M$4000),9,FALSE())), MIN(VALUE(VLOOKUP(TRIM(LEFT(C35,FIND(" ",C35)-1)),IF(LEFT(C35,1)="A",cizi!$A$1:$M$4000,reg!$A$1:$M$4000),9,FALSE())), VALUE(VLOOKUP(TRIM(MID(C35,FIND(" ",C35)+1,6)),IF(LEFT(C35,1)="A",cizi!$A$1:$M$4000,reg!$A$1:$M$4000),9,FALSE())))))), "9")</f>
        <v>9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 </v>
      </c>
      <c r="I35" s="40"/>
      <c r="J35" s="40"/>
      <c r="K35" s="40"/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22.7" hidden="false" customHeight="true" outlineLevel="0" collapsed="false">
      <c r="A36" s="33" t="n">
        <v>34</v>
      </c>
      <c r="B36" s="51"/>
      <c r="C36" s="40"/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 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 </v>
      </c>
      <c r="F36" s="54" t="str">
        <f aca="false">IF(ISERROR(FIND(" ",C36,1))," ",IF(ISERROR(FIND("V",CONCATENATE(N36,O36),1)),IF(L36&lt;M36,N36,O36), IF(AND(LEFT(N36,1)="V",LEFT(O36,1)="V"),IF(L36&gt;M36,O36,N36)," ")))</f>
        <v> </v>
      </c>
      <c r="G36" s="54" t="str">
        <f aca="false">IF(LEN(C36)&gt;0, IF(ISERROR(FIND(" ",C36)), VLOOKUP(C36,IF(LEFT(C36,1)="A",cizi!$A$1:$M$4000,reg!$A$1:$M$4000),9,FALSE()),IF(OR(VLOOKUP(TRIM(LEFT(C36,FIND(" ",C36)-1)),IF(LEFT(C36,1)="A",cizi!$A$1:$M$4000,reg!$A$1:$M$4000),9,FALSE())=" MT",VLOOKUP(TRIM(MID(C36,FIND(" ",C36)+1,6)),IF(LEFT(C36,1)="A",cizi!$A$1:$M$4000,reg!$A$1:$M$4000),9,FALSE())=" MT"), " MT", IF(OR(VLOOKUP(TRIM(LEFT(C36,FIND(" ",C36)-1)),IF(LEFT(C36,1)="A",cizi!$A$1:$M$4000,reg!$A$1:$M$4000),9,FALSE())="",VLOOKUP(TRIM(MID(C36,FIND(" ",C36)+1,6)),IF(LEFT(C36,1)="A",cizi!$A$1:$M$4000,reg!$A$1:$M$4000),9,FALSE())=""), CONCATENATE(VLOOKUP(TRIM(LEFT(C36,FIND(" ",C36)-1)),IF(LEFT(C36,1)="A",cizi!$A$1:$M$4000,reg!$A$1:$M$4000),9,FALSE()), VLOOKUP(TRIM(MID(C36,FIND(" ",C36)+1,6)),IF(LEFT(C36,1)="A",cizi!$A$1:$M$4000,reg!$A$1:$M$4000),9,FALSE())), MIN(VALUE(VLOOKUP(TRIM(LEFT(C36,FIND(" ",C36)-1)),IF(LEFT(C36,1)="A",cizi!$A$1:$M$4000,reg!$A$1:$M$4000),9,FALSE())), VALUE(VLOOKUP(TRIM(MID(C36,FIND(" ",C36)+1,6)),IF(LEFT(C36,1)="A",cizi!$A$1:$M$4000,reg!$A$1:$M$4000),9,FALSE())))))), "9")</f>
        <v>9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 </v>
      </c>
      <c r="I36" s="40"/>
      <c r="J36" s="40"/>
      <c r="K36" s="40"/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22.7" hidden="false" customHeight="true" outlineLevel="0" collapsed="false">
      <c r="A37" s="33" t="n">
        <v>35</v>
      </c>
      <c r="B37" s="51"/>
      <c r="C37" s="40"/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 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 </v>
      </c>
      <c r="F37" s="54" t="str">
        <f aca="false">IF(ISERROR(FIND(" ",C37,1))," ",IF(ISERROR(FIND("V",CONCATENATE(N37,O37),1)),IF(L37&lt;M37,N37,O37), IF(AND(LEFT(N37,1)="V",LEFT(O37,1)="V"),IF(L37&gt;M37,O37,N37)," ")))</f>
        <v> </v>
      </c>
      <c r="G37" s="54" t="str">
        <f aca="false">IF(LEN(C37)&gt;0, IF(ISERROR(FIND(" ",C37)), VLOOKUP(C37,IF(LEFT(C37,1)="A",cizi!$A$1:$M$4000,reg!$A$1:$M$4000),9,FALSE()),IF(OR(VLOOKUP(TRIM(LEFT(C37,FIND(" ",C37)-1)),IF(LEFT(C37,1)="A",cizi!$A$1:$M$4000,reg!$A$1:$M$4000),9,FALSE())=" MT",VLOOKUP(TRIM(MID(C37,FIND(" ",C37)+1,6)),IF(LEFT(C37,1)="A",cizi!$A$1:$M$4000,reg!$A$1:$M$4000),9,FALSE())=" MT"), " MT", IF(OR(VLOOKUP(TRIM(LEFT(C37,FIND(" ",C37)-1)),IF(LEFT(C37,1)="A",cizi!$A$1:$M$4000,reg!$A$1:$M$4000),9,FALSE())="",VLOOKUP(TRIM(MID(C37,FIND(" ",C37)+1,6)),IF(LEFT(C37,1)="A",cizi!$A$1:$M$4000,reg!$A$1:$M$4000),9,FALSE())=""), CONCATENATE(VLOOKUP(TRIM(LEFT(C37,FIND(" ",C37)-1)),IF(LEFT(C37,1)="A",cizi!$A$1:$M$4000,reg!$A$1:$M$4000),9,FALSE()), VLOOKUP(TRIM(MID(C37,FIND(" ",C37)+1,6)),IF(LEFT(C37,1)="A",cizi!$A$1:$M$4000,reg!$A$1:$M$4000),9,FALSE())), MIN(VALUE(VLOOKUP(TRIM(LEFT(C37,FIND(" ",C37)-1)),IF(LEFT(C37,1)="A",cizi!$A$1:$M$4000,reg!$A$1:$M$4000),9,FALSE())), VALUE(VLOOKUP(TRIM(MID(C37,FIND(" ",C37)+1,6)),IF(LEFT(C37,1)="A",cizi!$A$1:$M$4000,reg!$A$1:$M$4000),9,FALSE())))))), "9")</f>
        <v>9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 </v>
      </c>
      <c r="I37" s="40"/>
      <c r="J37" s="40"/>
      <c r="K37" s="40"/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22.7" hidden="false" customHeight="true" outlineLevel="0" collapsed="false">
      <c r="A38" s="33" t="n">
        <v>36</v>
      </c>
      <c r="B38" s="51"/>
      <c r="C38" s="40"/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 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 </v>
      </c>
      <c r="F38" s="54" t="str">
        <f aca="false">IF(ISERROR(FIND(" ",C38,1))," ",IF(ISERROR(FIND("V",CONCATENATE(N38,O38),1)),IF(L38&lt;M38,N38,O38), IF(AND(LEFT(N38,1)="V",LEFT(O38,1)="V"),IF(L38&gt;M38,O38,N38)," ")))</f>
        <v> </v>
      </c>
      <c r="G38" s="54" t="str">
        <f aca="false">IF(LEN(C38)&gt;0, IF(ISERROR(FIND(" ",C38)), VLOOKUP(C38,IF(LEFT(C38,1)="A",cizi!$A$1:$M$4000,reg!$A$1:$M$4000),9,FALSE()),IF(OR(VLOOKUP(TRIM(LEFT(C38,FIND(" ",C38)-1)),IF(LEFT(C38,1)="A",cizi!$A$1:$M$4000,reg!$A$1:$M$4000),9,FALSE())=" MT",VLOOKUP(TRIM(MID(C38,FIND(" ",C38)+1,6)),IF(LEFT(C38,1)="A",cizi!$A$1:$M$4000,reg!$A$1:$M$4000),9,FALSE())=" MT"), " MT", IF(OR(VLOOKUP(TRIM(LEFT(C38,FIND(" ",C38)-1)),IF(LEFT(C38,1)="A",cizi!$A$1:$M$4000,reg!$A$1:$M$4000),9,FALSE())="",VLOOKUP(TRIM(MID(C38,FIND(" ",C38)+1,6)),IF(LEFT(C38,1)="A",cizi!$A$1:$M$4000,reg!$A$1:$M$4000),9,FALSE())=""), CONCATENATE(VLOOKUP(TRIM(LEFT(C38,FIND(" ",C38)-1)),IF(LEFT(C38,1)="A",cizi!$A$1:$M$4000,reg!$A$1:$M$4000),9,FALSE()), VLOOKUP(TRIM(MID(C38,FIND(" ",C38)+1,6)),IF(LEFT(C38,1)="A",cizi!$A$1:$M$4000,reg!$A$1:$M$4000),9,FALSE())), MIN(VALUE(VLOOKUP(TRIM(LEFT(C38,FIND(" ",C38)-1)),IF(LEFT(C38,1)="A",cizi!$A$1:$M$4000,reg!$A$1:$M$4000),9,FALSE())), VALUE(VLOOKUP(TRIM(MID(C38,FIND(" ",C38)+1,6)),IF(LEFT(C38,1)="A",cizi!$A$1:$M$4000,reg!$A$1:$M$4000),9,FALSE())))))), "9")</f>
        <v>9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 </v>
      </c>
      <c r="I38" s="40"/>
      <c r="J38" s="40"/>
      <c r="K38" s="40"/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22.7" hidden="false" customHeight="true" outlineLevel="0" collapsed="false">
      <c r="A39" s="33" t="n">
        <v>37</v>
      </c>
      <c r="B39" s="51"/>
      <c r="C39" s="40"/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 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 </v>
      </c>
      <c r="F39" s="54" t="str">
        <f aca="false">IF(ISERROR(FIND(" ",C39,1))," ",IF(ISERROR(FIND("V",CONCATENATE(N39,O39),1)),IF(L39&lt;M39,N39,O39), IF(AND(LEFT(N39,1)="V",LEFT(O39,1)="V"),IF(L39&gt;M39,O39,N39)," ")))</f>
        <v> </v>
      </c>
      <c r="G39" s="54" t="str">
        <f aca="false">IF(LEN(C39)&gt;0, IF(ISERROR(FIND(" ",C39)), VLOOKUP(C39,IF(LEFT(C39,1)="A",cizi!$A$1:$M$4000,reg!$A$1:$M$4000),9,FALSE()),IF(OR(VLOOKUP(TRIM(LEFT(C39,FIND(" ",C39)-1)),IF(LEFT(C39,1)="A",cizi!$A$1:$M$4000,reg!$A$1:$M$4000),9,FALSE())=" MT",VLOOKUP(TRIM(MID(C39,FIND(" ",C39)+1,6)),IF(LEFT(C39,1)="A",cizi!$A$1:$M$4000,reg!$A$1:$M$4000),9,FALSE())=" MT"), " MT", IF(OR(VLOOKUP(TRIM(LEFT(C39,FIND(" ",C39)-1)),IF(LEFT(C39,1)="A",cizi!$A$1:$M$4000,reg!$A$1:$M$4000),9,FALSE())="",VLOOKUP(TRIM(MID(C39,FIND(" ",C39)+1,6)),IF(LEFT(C39,1)="A",cizi!$A$1:$M$4000,reg!$A$1:$M$4000),9,FALSE())=""), CONCATENATE(VLOOKUP(TRIM(LEFT(C39,FIND(" ",C39)-1)),IF(LEFT(C39,1)="A",cizi!$A$1:$M$4000,reg!$A$1:$M$4000),9,FALSE()), VLOOKUP(TRIM(MID(C39,FIND(" ",C39)+1,6)),IF(LEFT(C39,1)="A",cizi!$A$1:$M$4000,reg!$A$1:$M$4000),9,FALSE())), MIN(VALUE(VLOOKUP(TRIM(LEFT(C39,FIND(" ",C39)-1)),IF(LEFT(C39,1)="A",cizi!$A$1:$M$4000,reg!$A$1:$M$4000),9,FALSE())), VALUE(VLOOKUP(TRIM(MID(C39,FIND(" ",C39)+1,6)),IF(LEFT(C39,1)="A",cizi!$A$1:$M$4000,reg!$A$1:$M$4000),9,FALSE())))))), "9")</f>
        <v>9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 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22.7" hidden="false" customHeight="true" outlineLevel="0" collapsed="false">
      <c r="A40" s="33" t="n">
        <v>38</v>
      </c>
      <c r="B40" s="51"/>
      <c r="C40" s="40"/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 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 </v>
      </c>
      <c r="F40" s="54" t="str">
        <f aca="false">IF(ISERROR(FIND(" ",C40,1))," ",IF(ISERROR(FIND("V",CONCATENATE(N40,O40),1)),IF(L40&lt;M40,N40,O40), IF(AND(LEFT(N40,1)="V",LEFT(O40,1)="V"),IF(L40&gt;M40,O40,N40)," ")))</f>
        <v> </v>
      </c>
      <c r="G40" s="54" t="str">
        <f aca="false">IF(LEN(C40)&gt;0, IF(ISERROR(FIND(" ",C40)), VLOOKUP(C40,IF(LEFT(C40,1)="A",cizi!$A$1:$M$4000,reg!$A$1:$M$4000),9,FALSE()),IF(OR(VLOOKUP(TRIM(LEFT(C40,FIND(" ",C40)-1)),IF(LEFT(C40,1)="A",cizi!$A$1:$M$4000,reg!$A$1:$M$4000),9,FALSE())=" MT",VLOOKUP(TRIM(MID(C40,FIND(" ",C40)+1,6)),IF(LEFT(C40,1)="A",cizi!$A$1:$M$4000,reg!$A$1:$M$4000),9,FALSE())=" MT"), " MT", IF(OR(VLOOKUP(TRIM(LEFT(C40,FIND(" ",C40)-1)),IF(LEFT(C40,1)="A",cizi!$A$1:$M$4000,reg!$A$1:$M$4000),9,FALSE())="",VLOOKUP(TRIM(MID(C40,FIND(" ",C40)+1,6)),IF(LEFT(C40,1)="A",cizi!$A$1:$M$4000,reg!$A$1:$M$4000),9,FALSE())=""), CONCATENATE(VLOOKUP(TRIM(LEFT(C40,FIND(" ",C40)-1)),IF(LEFT(C40,1)="A",cizi!$A$1:$M$4000,reg!$A$1:$M$4000),9,FALSE()), VLOOKUP(TRIM(MID(C40,FIND(" ",C40)+1,6)),IF(LEFT(C40,1)="A",cizi!$A$1:$M$4000,reg!$A$1:$M$4000),9,FALSE())), MIN(VALUE(VLOOKUP(TRIM(LEFT(C40,FIND(" ",C40)-1)),IF(LEFT(C40,1)="A",cizi!$A$1:$M$4000,reg!$A$1:$M$4000),9,FALSE())), VALUE(VLOOKUP(TRIM(MID(C40,FIND(" ",C40)+1,6)),IF(LEFT(C40,1)="A",cizi!$A$1:$M$4000,reg!$A$1:$M$4000),9,FALSE())))))), "9")</f>
        <v>9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 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22.7" hidden="false" customHeight="true" outlineLevel="0" collapsed="false">
      <c r="A41" s="33" t="n">
        <v>39</v>
      </c>
      <c r="B41" s="51"/>
      <c r="C41" s="40"/>
      <c r="D41" s="53" t="str">
        <f aca="false">IF(LEN(C41)&gt;0, IF(ISERROR(FIND(" ",C41)), LEFT(CONCATENATE(UPPER(TRIM(VLOOKUP(C41,IF(LEFT(C41,1)="A",cizi!$A$1:$M$4000,reg!$A$1:$M$4000),2,FALSE())))," ",TRIM(VLOOKUP(C41,IF(LEFT(C41,1)="A",cizi!$A$1:$M$4000,reg!$A$1:$M$4000),3,FALSE()))),25),CONCATENATE(LEFT(CONCATENATE(UPPER(TRIM(VLOOKUP(TRIM(LEFT(C41,FIND(" ",C41,1)-1)),IF(LEFT(C41,1)="A",cizi!$A$1:$M$4000,reg!$A$1:$M$4000),2,FALSE())))," ",TRIM(VLOOKUP(TRIM(LEFT(C41,FIND(" ",C41,1)-1)),IF(LEFT(C41,1)="A",cizi!$A$1:$M$4000,reg!$A$1:$M$4000),3,FALSE())),"                               "),25),CHAR(10),LEFT(CONCATENATE(UPPER(TRIM(VLOOKUP(TRIM(MID(C41,FIND(" ",C41,1)+1,6)),IF(LEFT(C41,1)="A",cizi!$A$1:$M$4000,reg!$A$1:$M$4000),2,FALSE())))," ",TRIM(VLOOKUP(TRIM(MID(C41,FIND(" ",C41,1)+1,6)),IF(LEFT(C41,1)="A",cizi!$A$1:$M$4000,reg!$A$1:$M$4000),3,FALSE())),"                               "),25)))," ")</f>
        <v> </v>
      </c>
      <c r="E41" s="54" t="str">
        <f aca="false">IF(LEN(C41)&gt;0, IF(ISERROR(FIND(" ",C41)), VLOOKUP(C41,IF(LEFT(C41,1)="A",cizi!$A$1:$M$4000,reg!$A$1:$M$4000),4,FALSE()),CONCATENATE(VLOOKUP(TRIM(LEFT(C41,FIND(" ",C41)-1)),IF(LEFT(C41,1)="A",cizi!$A$1:$M$4000,reg!$A$1:$M$4000),4,FALSE())," ",CHAR(10),VLOOKUP(TRIM(MID(C41,FIND(" ",C41)+1,6)),IF(LEFT(C41,1)="A",cizi!$A$1:$M$4000,reg!$A$1:$M$4000),4,FALSE())," "))," ")</f>
        <v> </v>
      </c>
      <c r="F41" s="54" t="str">
        <f aca="false">IF(ISERROR(FIND(" ",C41,1))," ",IF(ISERROR(FIND("V",CONCATENATE(N41,O41),1)),IF(L41&lt;M41,N41,O41), IF(AND(LEFT(N41,1)="V",LEFT(O41,1)="V"),IF(L41&gt;M41,O41,N41)," ")))</f>
        <v> </v>
      </c>
      <c r="G41" s="54" t="str">
        <f aca="false">IF(LEN(C41)&gt;0, IF(ISERROR(FIND(" ",C41)), VLOOKUP(C41,IF(LEFT(C41,1)="A",cizi!$A$1:$M$4000,reg!$A$1:$M$4000),9,FALSE()),IF(OR(VLOOKUP(TRIM(LEFT(C41,FIND(" ",C41)-1)),IF(LEFT(C41,1)="A",cizi!$A$1:$M$4000,reg!$A$1:$M$4000),9,FALSE())=" MT",VLOOKUP(TRIM(MID(C41,FIND(" ",C41)+1,6)),IF(LEFT(C41,1)="A",cizi!$A$1:$M$4000,reg!$A$1:$M$4000),9,FALSE())=" MT"), " MT", IF(OR(VLOOKUP(TRIM(LEFT(C41,FIND(" ",C41)-1)),IF(LEFT(C41,1)="A",cizi!$A$1:$M$4000,reg!$A$1:$M$4000),9,FALSE())="",VLOOKUP(TRIM(MID(C41,FIND(" ",C41)+1,6)),IF(LEFT(C41,1)="A",cizi!$A$1:$M$4000,reg!$A$1:$M$4000),9,FALSE())=""), CONCATENATE(VLOOKUP(TRIM(LEFT(C41,FIND(" ",C41)-1)),IF(LEFT(C41,1)="A",cizi!$A$1:$M$4000,reg!$A$1:$M$4000),9,FALSE()), VLOOKUP(TRIM(MID(C41,FIND(" ",C41)+1,6)),IF(LEFT(C41,1)="A",cizi!$A$1:$M$4000,reg!$A$1:$M$4000),9,FALSE())), MIN(VALUE(VLOOKUP(TRIM(LEFT(C41,FIND(" ",C41)-1)),IF(LEFT(C41,1)="A",cizi!$A$1:$M$4000,reg!$A$1:$M$4000),9,FALSE())), VALUE(VLOOKUP(TRIM(MID(C41,FIND(" ",C41)+1,6)),IF(LEFT(C41,1)="A",cizi!$A$1:$M$4000,reg!$A$1:$M$4000),9,FALSE())))))), "9")</f>
        <v>9</v>
      </c>
      <c r="H41" s="53" t="str">
        <f aca="false">IF(LEN(C41)&gt;0, IF(ISERROR(FIND(" ",C41)), VLOOKUP(C41,IF(LEFT(C41,1)="A",cizi!$A$1:$M$4000,reg!$A$1:$M$4000),13,FALSE()),IF(EXACT(VLOOKUP(TRIM(LEFT(C41,FIND(" ",C41)-1)),IF(LEFT(C41,1)="A",cizi!$A$1:$M$4000,reg!$A$1:$M$4000),13,FALSE()), VLOOKUP(TRIM(MID(C41,FIND(" ",C41)+1,6)),IF(LEFT(C41,1)="A",cizi!$A$1:$M$4000,reg!$A$1:$M$4000),13,FALSE())), VLOOKUP(TRIM(LEFT(C41,FIND(" ",C41)-1)),IF(LEFT(C41,1)="A",cizi!$A$1:$M$4000,reg!$A$1:$M$4000),13,FALSE()), CONCATENATE(VLOOKUP(TRIM(LEFT(C41,FIND(" ",C41)-1)),IF(LEFT(C41,1)="A",cizi!$A$1:$M$4000,reg!$A$1:$M$4000),13,FALSE()),CHAR(10),VLOOKUP(TRIM(MID(C41,FIND(" ",C41)+1,6)),IF(LEFT(C41,1)="A",cizi!$A$1:$M$4000,reg!$A$1:$M$4000),13,FALSE()))))," ")</f>
        <v> </v>
      </c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22.7" hidden="false" customHeight="true" outlineLevel="0" collapsed="false">
      <c r="A42" s="33" t="n">
        <v>40</v>
      </c>
      <c r="B42" s="51"/>
      <c r="C42" s="40"/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 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 </v>
      </c>
      <c r="F42" s="54" t="str">
        <f aca="false">IF(ISERROR(FIND(" ",C42,1))," ",IF(ISERROR(FIND("V",CONCATENATE(N42,O42),1)),IF(L42&lt;M42,N42,O42), IF(AND(LEFT(N42,1)="V",LEFT(O42,1)="V"),IF(L42&gt;M42,O42,N42)," ")))</f>
        <v> </v>
      </c>
      <c r="G42" s="54" t="str">
        <f aca="false">IF(LEN(C42)&gt;0, IF(ISERROR(FIND(" ",C42)), VLOOKUP(C42,IF(LEFT(C42,1)="A",cizi!$A$1:$M$4000,reg!$A$1:$M$4000),9,FALSE()),IF(OR(VLOOKUP(TRIM(LEFT(C42,FIND(" ",C42)-1)),IF(LEFT(C42,1)="A",cizi!$A$1:$M$4000,reg!$A$1:$M$4000),9,FALSE())=" MT",VLOOKUP(TRIM(MID(C42,FIND(" ",C42)+1,6)),IF(LEFT(C42,1)="A",cizi!$A$1:$M$4000,reg!$A$1:$M$4000),9,FALSE())=" MT"), " MT", IF(OR(VLOOKUP(TRIM(LEFT(C42,FIND(" ",C42)-1)),IF(LEFT(C42,1)="A",cizi!$A$1:$M$4000,reg!$A$1:$M$4000),9,FALSE())="",VLOOKUP(TRIM(MID(C42,FIND(" ",C42)+1,6)),IF(LEFT(C42,1)="A",cizi!$A$1:$M$4000,reg!$A$1:$M$4000),9,FALSE())=""), CONCATENATE(VLOOKUP(TRIM(LEFT(C42,FIND(" ",C42)-1)),IF(LEFT(C42,1)="A",cizi!$A$1:$M$4000,reg!$A$1:$M$4000),9,FALSE()), VLOOKUP(TRIM(MID(C42,FIND(" ",C42)+1,6)),IF(LEFT(C42,1)="A",cizi!$A$1:$M$4000,reg!$A$1:$M$4000),9,FALSE())), MIN(VALUE(VLOOKUP(TRIM(LEFT(C42,FIND(" ",C42)-1)),IF(LEFT(C42,1)="A",cizi!$A$1:$M$4000,reg!$A$1:$M$4000),9,FALSE())), VALUE(VLOOKUP(TRIM(MID(C42,FIND(" ",C42)+1,6)),IF(LEFT(C42,1)="A",cizi!$A$1:$M$4000,reg!$A$1:$M$4000),9,FALSE())))))), "9")</f>
        <v>9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 </v>
      </c>
      <c r="I42" s="40"/>
      <c r="J42" s="40"/>
      <c r="K42" s="40"/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22.7" hidden="false" customHeight="true" outlineLevel="0" collapsed="false">
      <c r="A43" s="33" t="n">
        <v>41</v>
      </c>
      <c r="B43" s="51"/>
      <c r="C43" s="40"/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 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 </v>
      </c>
      <c r="F43" s="54" t="str">
        <f aca="false">IF(ISERROR(FIND(" ",C43,1))," ",IF(ISERROR(FIND("V",CONCATENATE(N43,O43),1)),IF(L43&lt;M43,N43,O43), IF(AND(LEFT(N43,1)="V",LEFT(O43,1)="V"),IF(L43&gt;M43,O43,N43)," ")))</f>
        <v> </v>
      </c>
      <c r="G43" s="54" t="str">
        <f aca="false">IF(LEN(C43)&gt;0, IF(ISERROR(FIND(" ",C43)), VLOOKUP(C43,IF(LEFT(C43,1)="A",cizi!$A$1:$M$4000,reg!$A$1:$M$4000),9,FALSE()),IF(OR(VLOOKUP(TRIM(LEFT(C43,FIND(" ",C43)-1)),IF(LEFT(C43,1)="A",cizi!$A$1:$M$4000,reg!$A$1:$M$4000),9,FALSE())=" MT",VLOOKUP(TRIM(MID(C43,FIND(" ",C43)+1,6)),IF(LEFT(C43,1)="A",cizi!$A$1:$M$4000,reg!$A$1:$M$4000),9,FALSE())=" MT"), " MT", IF(OR(VLOOKUP(TRIM(LEFT(C43,FIND(" ",C43)-1)),IF(LEFT(C43,1)="A",cizi!$A$1:$M$4000,reg!$A$1:$M$4000),9,FALSE())="",VLOOKUP(TRIM(MID(C43,FIND(" ",C43)+1,6)),IF(LEFT(C43,1)="A",cizi!$A$1:$M$4000,reg!$A$1:$M$4000),9,FALSE())=""), CONCATENATE(VLOOKUP(TRIM(LEFT(C43,FIND(" ",C43)-1)),IF(LEFT(C43,1)="A",cizi!$A$1:$M$4000,reg!$A$1:$M$4000),9,FALSE()), VLOOKUP(TRIM(MID(C43,FIND(" ",C43)+1,6)),IF(LEFT(C43,1)="A",cizi!$A$1:$M$4000,reg!$A$1:$M$4000),9,FALSE())), MIN(VALUE(VLOOKUP(TRIM(LEFT(C43,FIND(" ",C43)-1)),IF(LEFT(C43,1)="A",cizi!$A$1:$M$4000,reg!$A$1:$M$4000),9,FALSE())), VALUE(VLOOKUP(TRIM(MID(C43,FIND(" ",C43)+1,6)),IF(LEFT(C43,1)="A",cizi!$A$1:$M$4000,reg!$A$1:$M$4000),9,FALSE())))))), "9")</f>
        <v>9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 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22.7" hidden="false" customHeight="true" outlineLevel="0" collapsed="false">
      <c r="A44" s="33" t="n">
        <v>42</v>
      </c>
      <c r="B44" s="51"/>
      <c r="C44" s="40"/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 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 </v>
      </c>
      <c r="F44" s="54" t="str">
        <f aca="false">IF(ISERROR(FIND(" ",C44,1))," ",IF(ISERROR(FIND("V",CONCATENATE(N44,O44),1)),IF(L44&lt;M44,N44,O44), IF(AND(LEFT(N44,1)="V",LEFT(O44,1)="V"),IF(L44&gt;M44,O44,N44)," ")))</f>
        <v> </v>
      </c>
      <c r="G44" s="54" t="str">
        <f aca="false">IF(LEN(C44)&gt;0, IF(ISERROR(FIND(" ",C44)), VLOOKUP(C44,IF(LEFT(C44,1)="A",cizi!$A$1:$M$4000,reg!$A$1:$M$4000),9,FALSE()),IF(OR(VLOOKUP(TRIM(LEFT(C44,FIND(" ",C44)-1)),IF(LEFT(C44,1)="A",cizi!$A$1:$M$4000,reg!$A$1:$M$4000),9,FALSE())=" MT",VLOOKUP(TRIM(MID(C44,FIND(" ",C44)+1,6)),IF(LEFT(C44,1)="A",cizi!$A$1:$M$4000,reg!$A$1:$M$4000),9,FALSE())=" MT"), " MT", IF(OR(VLOOKUP(TRIM(LEFT(C44,FIND(" ",C44)-1)),IF(LEFT(C44,1)="A",cizi!$A$1:$M$4000,reg!$A$1:$M$4000),9,FALSE())="",VLOOKUP(TRIM(MID(C44,FIND(" ",C44)+1,6)),IF(LEFT(C44,1)="A",cizi!$A$1:$M$4000,reg!$A$1:$M$4000),9,FALSE())=""), CONCATENATE(VLOOKUP(TRIM(LEFT(C44,FIND(" ",C44)-1)),IF(LEFT(C44,1)="A",cizi!$A$1:$M$4000,reg!$A$1:$M$4000),9,FALSE()), VLOOKUP(TRIM(MID(C44,FIND(" ",C44)+1,6)),IF(LEFT(C44,1)="A",cizi!$A$1:$M$4000,reg!$A$1:$M$4000),9,FALSE())), MIN(VALUE(VLOOKUP(TRIM(LEFT(C44,FIND(" ",C44)-1)),IF(LEFT(C44,1)="A",cizi!$A$1:$M$4000,reg!$A$1:$M$4000),9,FALSE())), VALUE(VLOOKUP(TRIM(MID(C44,FIND(" ",C44)+1,6)),IF(LEFT(C44,1)="A",cizi!$A$1:$M$4000,reg!$A$1:$M$4000),9,FALSE())))))), "9")</f>
        <v>9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 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22.7" hidden="false" customHeight="true" outlineLevel="0" collapsed="false">
      <c r="A45" s="33" t="n">
        <v>43</v>
      </c>
      <c r="B45" s="51"/>
      <c r="C45" s="40"/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 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 </v>
      </c>
      <c r="F45" s="54" t="str">
        <f aca="false">IF(ISERROR(FIND(" ",C45,1))," ",IF(ISERROR(FIND("V",CONCATENATE(N45,O45),1)),IF(L45&lt;M45,N45,O45), IF(AND(LEFT(N45,1)="V",LEFT(O45,1)="V"),IF(L45&gt;M45,O45,N45)," ")))</f>
        <v> </v>
      </c>
      <c r="G45" s="54" t="str">
        <f aca="false">IF(LEN(C45)&gt;0, IF(ISERROR(FIND(" ",C45)), VLOOKUP(C45,IF(LEFT(C45,1)="A",cizi!$A$1:$M$4000,reg!$A$1:$M$4000),9,FALSE()),IF(OR(VLOOKUP(TRIM(LEFT(C45,FIND(" ",C45)-1)),IF(LEFT(C45,1)="A",cizi!$A$1:$M$4000,reg!$A$1:$M$4000),9,FALSE())=" MT",VLOOKUP(TRIM(MID(C45,FIND(" ",C45)+1,6)),IF(LEFT(C45,1)="A",cizi!$A$1:$M$4000,reg!$A$1:$M$4000),9,FALSE())=" MT"), " MT", IF(OR(VLOOKUP(TRIM(LEFT(C45,FIND(" ",C45)-1)),IF(LEFT(C45,1)="A",cizi!$A$1:$M$4000,reg!$A$1:$M$4000),9,FALSE())="",VLOOKUP(TRIM(MID(C45,FIND(" ",C45)+1,6)),IF(LEFT(C45,1)="A",cizi!$A$1:$M$4000,reg!$A$1:$M$4000),9,FALSE())=""), CONCATENATE(VLOOKUP(TRIM(LEFT(C45,FIND(" ",C45)-1)),IF(LEFT(C45,1)="A",cizi!$A$1:$M$4000,reg!$A$1:$M$4000),9,FALSE()), VLOOKUP(TRIM(MID(C45,FIND(" ",C45)+1,6)),IF(LEFT(C45,1)="A",cizi!$A$1:$M$4000,reg!$A$1:$M$4000),9,FALSE())), MIN(VALUE(VLOOKUP(TRIM(LEFT(C45,FIND(" ",C45)-1)),IF(LEFT(C45,1)="A",cizi!$A$1:$M$4000,reg!$A$1:$M$4000),9,FALSE())), VALUE(VLOOKUP(TRIM(MID(C45,FIND(" ",C45)+1,6)),IF(LEFT(C45,1)="A",cizi!$A$1:$M$4000,reg!$A$1:$M$4000),9,FALSE())))))), "9")</f>
        <v>9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 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22.7" hidden="false" customHeight="true" outlineLevel="0" collapsed="false">
      <c r="A46" s="33" t="n">
        <v>44</v>
      </c>
      <c r="B46" s="51"/>
      <c r="C46" s="40"/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 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 </v>
      </c>
      <c r="F46" s="54" t="str">
        <f aca="false">IF(ISERROR(FIND(" ",C46,1))," ",IF(ISERROR(FIND("V",CONCATENATE(N46,O46),1)),IF(L46&lt;M46,N46,O46), IF(AND(LEFT(N46,1)="V",LEFT(O46,1)="V"),IF(L46&gt;M46,O46,N46)," ")))</f>
        <v> </v>
      </c>
      <c r="G46" s="54" t="str">
        <f aca="false">IF(LEN(C46)&gt;0, IF(ISERROR(FIND(" ",C46)), VLOOKUP(C46,IF(LEFT(C46,1)="A",cizi!$A$1:$M$4000,reg!$A$1:$M$4000),9,FALSE()),IF(OR(VLOOKUP(TRIM(LEFT(C46,FIND(" ",C46)-1)),IF(LEFT(C46,1)="A",cizi!$A$1:$M$4000,reg!$A$1:$M$4000),9,FALSE())=" MT",VLOOKUP(TRIM(MID(C46,FIND(" ",C46)+1,6)),IF(LEFT(C46,1)="A",cizi!$A$1:$M$4000,reg!$A$1:$M$4000),9,FALSE())=" MT"), " MT", IF(OR(VLOOKUP(TRIM(LEFT(C46,FIND(" ",C46)-1)),IF(LEFT(C46,1)="A",cizi!$A$1:$M$4000,reg!$A$1:$M$4000),9,FALSE())="",VLOOKUP(TRIM(MID(C46,FIND(" ",C46)+1,6)),IF(LEFT(C46,1)="A",cizi!$A$1:$M$4000,reg!$A$1:$M$4000),9,FALSE())=""), CONCATENATE(VLOOKUP(TRIM(LEFT(C46,FIND(" ",C46)-1)),IF(LEFT(C46,1)="A",cizi!$A$1:$M$4000,reg!$A$1:$M$4000),9,FALSE()), VLOOKUP(TRIM(MID(C46,FIND(" ",C46)+1,6)),IF(LEFT(C46,1)="A",cizi!$A$1:$M$4000,reg!$A$1:$M$4000),9,FALSE())), MIN(VALUE(VLOOKUP(TRIM(LEFT(C46,FIND(" ",C46)-1)),IF(LEFT(C46,1)="A",cizi!$A$1:$M$4000,reg!$A$1:$M$4000),9,FALSE())), VALUE(VLOOKUP(TRIM(MID(C46,FIND(" ",C46)+1,6)),IF(LEFT(C46,1)="A",cizi!$A$1:$M$4000,reg!$A$1:$M$4000),9,FALSE())))))), "9")</f>
        <v>9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 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22.7" hidden="false" customHeight="true" outlineLevel="0" collapsed="false">
      <c r="A47" s="33" t="n">
        <v>45</v>
      </c>
      <c r="B47" s="51"/>
      <c r="C47" s="40"/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 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 </v>
      </c>
      <c r="F47" s="54" t="str">
        <f aca="false">IF(ISERROR(FIND(" ",C47,1))," ",IF(ISERROR(FIND("V",CONCATENATE(N47,O47),1)),IF(L47&lt;M47,N47,O47), IF(AND(LEFT(N47,1)="V",LEFT(O47,1)="V"),IF(L47&gt;M47,O47,N47)," ")))</f>
        <v> </v>
      </c>
      <c r="G47" s="54" t="str">
        <f aca="false">IF(LEN(C47)&gt;0, IF(ISERROR(FIND(" ",C47)), VLOOKUP(C47,IF(LEFT(C47,1)="A",cizi!$A$1:$M$4000,reg!$A$1:$M$4000),9,FALSE()),IF(OR(VLOOKUP(TRIM(LEFT(C47,FIND(" ",C47)-1)),IF(LEFT(C47,1)="A",cizi!$A$1:$M$4000,reg!$A$1:$M$4000),9,FALSE())=" MT",VLOOKUP(TRIM(MID(C47,FIND(" ",C47)+1,6)),IF(LEFT(C47,1)="A",cizi!$A$1:$M$4000,reg!$A$1:$M$4000),9,FALSE())=" MT"), " MT", IF(OR(VLOOKUP(TRIM(LEFT(C47,FIND(" ",C47)-1)),IF(LEFT(C47,1)="A",cizi!$A$1:$M$4000,reg!$A$1:$M$4000),9,FALSE())="",VLOOKUP(TRIM(MID(C47,FIND(" ",C47)+1,6)),IF(LEFT(C47,1)="A",cizi!$A$1:$M$4000,reg!$A$1:$M$4000),9,FALSE())=""), CONCATENATE(VLOOKUP(TRIM(LEFT(C47,FIND(" ",C47)-1)),IF(LEFT(C47,1)="A",cizi!$A$1:$M$4000,reg!$A$1:$M$4000),9,FALSE()), VLOOKUP(TRIM(MID(C47,FIND(" ",C47)+1,6)),IF(LEFT(C47,1)="A",cizi!$A$1:$M$4000,reg!$A$1:$M$4000),9,FALSE())), MIN(VALUE(VLOOKUP(TRIM(LEFT(C47,FIND(" ",C47)-1)),IF(LEFT(C47,1)="A",cizi!$A$1:$M$4000,reg!$A$1:$M$4000),9,FALSE())), VALUE(VLOOKUP(TRIM(MID(C47,FIND(" ",C47)+1,6)),IF(LEFT(C47,1)="A",cizi!$A$1:$M$4000,reg!$A$1:$M$4000),9,FALSE())))))), "9")</f>
        <v>9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 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22.7" hidden="false" customHeight="true" outlineLevel="0" collapsed="false">
      <c r="A48" s="33" t="n">
        <v>46</v>
      </c>
      <c r="B48" s="51"/>
      <c r="C48" s="40"/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 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 </v>
      </c>
      <c r="F48" s="54" t="str">
        <f aca="false">IF(ISERROR(FIND(" ",C48,1))," ",IF(ISERROR(FIND("V",CONCATENATE(N48,O48),1)),IF(L48&lt;M48,N48,O48), IF(AND(LEFT(N48,1)="V",LEFT(O48,1)="V"),IF(L48&gt;M48,O48,N48)," ")))</f>
        <v> </v>
      </c>
      <c r="G48" s="54" t="str">
        <f aca="false">IF(LEN(C48)&gt;0, IF(ISERROR(FIND(" ",C48)), VLOOKUP(C48,IF(LEFT(C48,1)="A",cizi!$A$1:$M$4000,reg!$A$1:$M$4000),9,FALSE()),IF(OR(VLOOKUP(TRIM(LEFT(C48,FIND(" ",C48)-1)),IF(LEFT(C48,1)="A",cizi!$A$1:$M$4000,reg!$A$1:$M$4000),9,FALSE())=" MT",VLOOKUP(TRIM(MID(C48,FIND(" ",C48)+1,6)),IF(LEFT(C48,1)="A",cizi!$A$1:$M$4000,reg!$A$1:$M$4000),9,FALSE())=" MT"), " MT", IF(OR(VLOOKUP(TRIM(LEFT(C48,FIND(" ",C48)-1)),IF(LEFT(C48,1)="A",cizi!$A$1:$M$4000,reg!$A$1:$M$4000),9,FALSE())="",VLOOKUP(TRIM(MID(C48,FIND(" ",C48)+1,6)),IF(LEFT(C48,1)="A",cizi!$A$1:$M$4000,reg!$A$1:$M$4000),9,FALSE())=""), CONCATENATE(VLOOKUP(TRIM(LEFT(C48,FIND(" ",C48)-1)),IF(LEFT(C48,1)="A",cizi!$A$1:$M$4000,reg!$A$1:$M$4000),9,FALSE()), VLOOKUP(TRIM(MID(C48,FIND(" ",C48)+1,6)),IF(LEFT(C48,1)="A",cizi!$A$1:$M$4000,reg!$A$1:$M$4000),9,FALSE())), MIN(VALUE(VLOOKUP(TRIM(LEFT(C48,FIND(" ",C48)-1)),IF(LEFT(C48,1)="A",cizi!$A$1:$M$4000,reg!$A$1:$M$4000),9,FALSE())), VALUE(VLOOKUP(TRIM(MID(C48,FIND(" ",C48)+1,6)),IF(LEFT(C48,1)="A",cizi!$A$1:$M$4000,reg!$A$1:$M$4000),9,FALSE())))))), "9")</f>
        <v>9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 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22.7" hidden="false" customHeight="true" outlineLevel="0" collapsed="false">
      <c r="A49" s="33" t="n">
        <v>47</v>
      </c>
      <c r="B49" s="51"/>
      <c r="C49" s="40"/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 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 </v>
      </c>
      <c r="F49" s="54" t="str">
        <f aca="false">IF(ISERROR(FIND(" ",C49,1))," ",IF(ISERROR(FIND("V",CONCATENATE(N49,O49),1)),IF(L49&lt;M49,N49,O49), IF(AND(LEFT(N49,1)="V",LEFT(O49,1)="V"),IF(L49&gt;M49,O49,N49)," ")))</f>
        <v> </v>
      </c>
      <c r="G49" s="54" t="str">
        <f aca="false">IF(LEN(C49)&gt;0, IF(ISERROR(FIND(" ",C49)), VLOOKUP(C49,IF(LEFT(C49,1)="A",cizi!$A$1:$M$4000,reg!$A$1:$M$4000),9,FALSE()),IF(OR(VLOOKUP(TRIM(LEFT(C49,FIND(" ",C49)-1)),IF(LEFT(C49,1)="A",cizi!$A$1:$M$4000,reg!$A$1:$M$4000),9,FALSE())=" MT",VLOOKUP(TRIM(MID(C49,FIND(" ",C49)+1,6)),IF(LEFT(C49,1)="A",cizi!$A$1:$M$4000,reg!$A$1:$M$4000),9,FALSE())=" MT"), " MT", IF(OR(VLOOKUP(TRIM(LEFT(C49,FIND(" ",C49)-1)),IF(LEFT(C49,1)="A",cizi!$A$1:$M$4000,reg!$A$1:$M$4000),9,FALSE())="",VLOOKUP(TRIM(MID(C49,FIND(" ",C49)+1,6)),IF(LEFT(C49,1)="A",cizi!$A$1:$M$4000,reg!$A$1:$M$4000),9,FALSE())=""), CONCATENATE(VLOOKUP(TRIM(LEFT(C49,FIND(" ",C49)-1)),IF(LEFT(C49,1)="A",cizi!$A$1:$M$4000,reg!$A$1:$M$4000),9,FALSE()), VLOOKUP(TRIM(MID(C49,FIND(" ",C49)+1,6)),IF(LEFT(C49,1)="A",cizi!$A$1:$M$4000,reg!$A$1:$M$4000),9,FALSE())), MIN(VALUE(VLOOKUP(TRIM(LEFT(C49,FIND(" ",C49)-1)),IF(LEFT(C49,1)="A",cizi!$A$1:$M$4000,reg!$A$1:$M$4000),9,FALSE())), VALUE(VLOOKUP(TRIM(MID(C49,FIND(" ",C49)+1,6)),IF(LEFT(C49,1)="A",cizi!$A$1:$M$4000,reg!$A$1:$M$4000),9,FALSE())))))), "9")</f>
        <v>9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 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22.7" hidden="false" customHeight="true" outlineLevel="0" collapsed="false">
      <c r="A50" s="33" t="n">
        <v>48</v>
      </c>
      <c r="B50" s="51"/>
      <c r="C50" s="40"/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 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 </v>
      </c>
      <c r="F50" s="54" t="str">
        <f aca="false">IF(ISERROR(FIND(" ",C50,1))," ",IF(ISERROR(FIND("V",CONCATENATE(N50,O50),1)),IF(L50&lt;M50,N50,O50), IF(AND(LEFT(N50,1)="V",LEFT(O50,1)="V"),IF(L50&gt;M50,O50,N50)," ")))</f>
        <v> </v>
      </c>
      <c r="G50" s="54" t="str">
        <f aca="false">IF(LEN(C50)&gt;0, IF(ISERROR(FIND(" ",C50)), VLOOKUP(C50,IF(LEFT(C50,1)="A",cizi!$A$1:$M$4000,reg!$A$1:$M$4000),9,FALSE()),IF(OR(VLOOKUP(TRIM(LEFT(C50,FIND(" ",C50)-1)),IF(LEFT(C50,1)="A",cizi!$A$1:$M$4000,reg!$A$1:$M$4000),9,FALSE())=" MT",VLOOKUP(TRIM(MID(C50,FIND(" ",C50)+1,6)),IF(LEFT(C50,1)="A",cizi!$A$1:$M$4000,reg!$A$1:$M$4000),9,FALSE())=" MT"), " MT", IF(OR(VLOOKUP(TRIM(LEFT(C50,FIND(" ",C50)-1)),IF(LEFT(C50,1)="A",cizi!$A$1:$M$4000,reg!$A$1:$M$4000),9,FALSE())="",VLOOKUP(TRIM(MID(C50,FIND(" ",C50)+1,6)),IF(LEFT(C50,1)="A",cizi!$A$1:$M$4000,reg!$A$1:$M$4000),9,FALSE())=""), CONCATENATE(VLOOKUP(TRIM(LEFT(C50,FIND(" ",C50)-1)),IF(LEFT(C50,1)="A",cizi!$A$1:$M$4000,reg!$A$1:$M$4000),9,FALSE()), VLOOKUP(TRIM(MID(C50,FIND(" ",C50)+1,6)),IF(LEFT(C50,1)="A",cizi!$A$1:$M$4000,reg!$A$1:$M$4000),9,FALSE())), MIN(VALUE(VLOOKUP(TRIM(LEFT(C50,FIND(" ",C50)-1)),IF(LEFT(C50,1)="A",cizi!$A$1:$M$4000,reg!$A$1:$M$4000),9,FALSE())), VALUE(VLOOKUP(TRIM(MID(C50,FIND(" ",C50)+1,6)),IF(LEFT(C50,1)="A",cizi!$A$1:$M$4000,reg!$A$1:$M$4000),9,FALSE())))))), "9")</f>
        <v>9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 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22.7" hidden="false" customHeight="true" outlineLevel="0" collapsed="false">
      <c r="A51" s="33" t="n">
        <v>49</v>
      </c>
      <c r="B51" s="51"/>
      <c r="C51" s="40"/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 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 </v>
      </c>
      <c r="F51" s="54" t="str">
        <f aca="false">IF(ISERROR(FIND(" ",C51,1))," ",IF(ISERROR(FIND("V",CONCATENATE(N51,O51),1)),IF(L51&lt;M51,N51,O51), IF(AND(LEFT(N51,1)="V",LEFT(O51,1)="V"),IF(L51&gt;M51,O51,N51)," ")))</f>
        <v> </v>
      </c>
      <c r="G51" s="54" t="str">
        <f aca="false">IF(LEN(C51)&gt;0, IF(ISERROR(FIND(" ",C51)), VLOOKUP(C51,IF(LEFT(C51,1)="A",cizi!$A$1:$M$4000,reg!$A$1:$M$4000),9,FALSE()),IF(OR(VLOOKUP(TRIM(LEFT(C51,FIND(" ",C51)-1)),IF(LEFT(C51,1)="A",cizi!$A$1:$M$4000,reg!$A$1:$M$4000),9,FALSE())=" MT",VLOOKUP(TRIM(MID(C51,FIND(" ",C51)+1,6)),IF(LEFT(C51,1)="A",cizi!$A$1:$M$4000,reg!$A$1:$M$4000),9,FALSE())=" MT"), " MT", IF(OR(VLOOKUP(TRIM(LEFT(C51,FIND(" ",C51)-1)),IF(LEFT(C51,1)="A",cizi!$A$1:$M$4000,reg!$A$1:$M$4000),9,FALSE())="",VLOOKUP(TRIM(MID(C51,FIND(" ",C51)+1,6)),IF(LEFT(C51,1)="A",cizi!$A$1:$M$4000,reg!$A$1:$M$4000),9,FALSE())=""), CONCATENATE(VLOOKUP(TRIM(LEFT(C51,FIND(" ",C51)-1)),IF(LEFT(C51,1)="A",cizi!$A$1:$M$4000,reg!$A$1:$M$4000),9,FALSE()), VLOOKUP(TRIM(MID(C51,FIND(" ",C51)+1,6)),IF(LEFT(C51,1)="A",cizi!$A$1:$M$4000,reg!$A$1:$M$4000),9,FALSE())), MIN(VALUE(VLOOKUP(TRIM(LEFT(C51,FIND(" ",C51)-1)),IF(LEFT(C51,1)="A",cizi!$A$1:$M$4000,reg!$A$1:$M$4000),9,FALSE())), VALUE(VLOOKUP(TRIM(MID(C51,FIND(" ",C51)+1,6)),IF(LEFT(C51,1)="A",cizi!$A$1:$M$4000,reg!$A$1:$M$4000),9,FALSE())))))), "9")</f>
        <v>9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 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22.7" hidden="false" customHeight="true" outlineLevel="0" collapsed="false">
      <c r="A52" s="33" t="n">
        <v>50</v>
      </c>
      <c r="B52" s="51"/>
      <c r="C52" s="40"/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 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 </v>
      </c>
      <c r="F52" s="54" t="str">
        <f aca="false">IF(ISERROR(FIND(" ",C52,1))," ",IF(ISERROR(FIND("V",CONCATENATE(N52,O52),1)),IF(L52&lt;M52,N52,O52), IF(AND(LEFT(N52,1)="V",LEFT(O52,1)="V"),IF(L52&gt;M52,O52,N52)," ")))</f>
        <v> </v>
      </c>
      <c r="G52" s="54" t="str">
        <f aca="false">IF(LEN(C52)&gt;0, IF(ISERROR(FIND(" ",C52)), VLOOKUP(C52,IF(LEFT(C52,1)="A",cizi!$A$1:$M$4000,reg!$A$1:$M$4000),9,FALSE()),IF(OR(VLOOKUP(TRIM(LEFT(C52,FIND(" ",C52)-1)),IF(LEFT(C52,1)="A",cizi!$A$1:$M$4000,reg!$A$1:$M$4000),9,FALSE())=" MT",VLOOKUP(TRIM(MID(C52,FIND(" ",C52)+1,6)),IF(LEFT(C52,1)="A",cizi!$A$1:$M$4000,reg!$A$1:$M$4000),9,FALSE())=" MT"), " MT", IF(OR(VLOOKUP(TRIM(LEFT(C52,FIND(" ",C52)-1)),IF(LEFT(C52,1)="A",cizi!$A$1:$M$4000,reg!$A$1:$M$4000),9,FALSE())="",VLOOKUP(TRIM(MID(C52,FIND(" ",C52)+1,6)),IF(LEFT(C52,1)="A",cizi!$A$1:$M$4000,reg!$A$1:$M$4000),9,FALSE())=""), CONCATENATE(VLOOKUP(TRIM(LEFT(C52,FIND(" ",C52)-1)),IF(LEFT(C52,1)="A",cizi!$A$1:$M$4000,reg!$A$1:$M$4000),9,FALSE()), VLOOKUP(TRIM(MID(C52,FIND(" ",C52)+1,6)),IF(LEFT(C52,1)="A",cizi!$A$1:$M$4000,reg!$A$1:$M$4000),9,FALSE())), MIN(VALUE(VLOOKUP(TRIM(LEFT(C52,FIND(" ",C52)-1)),IF(LEFT(C52,1)="A",cizi!$A$1:$M$4000,reg!$A$1:$M$4000),9,FALSE())), VALUE(VLOOKUP(TRIM(MID(C52,FIND(" ",C52)+1,6)),IF(LEFT(C52,1)="A",cizi!$A$1:$M$4000,reg!$A$1:$M$4000),9,FALSE())))))), "9")</f>
        <v>9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 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22.7" hidden="false" customHeight="true" outlineLevel="0" collapsed="false">
      <c r="A53" s="33" t="n">
        <v>51</v>
      </c>
      <c r="B53" s="51"/>
      <c r="C53" s="40"/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 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 </v>
      </c>
      <c r="F53" s="54" t="str">
        <f aca="false">IF(ISERROR(FIND(" ",C53,1))," ",IF(ISERROR(FIND("V",CONCATENATE(N53,O53),1)),IF(L53&lt;M53,N53,O53), IF(AND(LEFT(N53,1)="V",LEFT(O53,1)="V"),IF(L53&gt;M53,O53,N53)," ")))</f>
        <v> </v>
      </c>
      <c r="G53" s="54" t="str">
        <f aca="false">IF(LEN(C53)&gt;0, IF(ISERROR(FIND(" ",C53)), VLOOKUP(C53,IF(LEFT(C53,1)="A",cizi!$A$1:$M$4000,reg!$A$1:$M$4000),9,FALSE()),IF(OR(VLOOKUP(TRIM(LEFT(C53,FIND(" ",C53)-1)),IF(LEFT(C53,1)="A",cizi!$A$1:$M$4000,reg!$A$1:$M$4000),9,FALSE())=" MT",VLOOKUP(TRIM(MID(C53,FIND(" ",C53)+1,6)),IF(LEFT(C53,1)="A",cizi!$A$1:$M$4000,reg!$A$1:$M$4000),9,FALSE())=" MT"), " MT", IF(OR(VLOOKUP(TRIM(LEFT(C53,FIND(" ",C53)-1)),IF(LEFT(C53,1)="A",cizi!$A$1:$M$4000,reg!$A$1:$M$4000),9,FALSE())="",VLOOKUP(TRIM(MID(C53,FIND(" ",C53)+1,6)),IF(LEFT(C53,1)="A",cizi!$A$1:$M$4000,reg!$A$1:$M$4000),9,FALSE())=""), CONCATENATE(VLOOKUP(TRIM(LEFT(C53,FIND(" ",C53)-1)),IF(LEFT(C53,1)="A",cizi!$A$1:$M$4000,reg!$A$1:$M$4000),9,FALSE()), VLOOKUP(TRIM(MID(C53,FIND(" ",C53)+1,6)),IF(LEFT(C53,1)="A",cizi!$A$1:$M$4000,reg!$A$1:$M$4000),9,FALSE())), MIN(VALUE(VLOOKUP(TRIM(LEFT(C53,FIND(" ",C53)-1)),IF(LEFT(C53,1)="A",cizi!$A$1:$M$4000,reg!$A$1:$M$4000),9,FALSE())), VALUE(VLOOKUP(TRIM(MID(C53,FIND(" ",C53)+1,6)),IF(LEFT(C53,1)="A",cizi!$A$1:$M$4000,reg!$A$1:$M$4000),9,FALSE())))))), "9")</f>
        <v>9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 </v>
      </c>
      <c r="I53" s="40"/>
      <c r="J53" s="40"/>
      <c r="K53" s="40"/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22.7" hidden="false" customHeight="true" outlineLevel="0" collapsed="false">
      <c r="A54" s="33" t="n">
        <v>52</v>
      </c>
      <c r="B54" s="51"/>
      <c r="C54" s="40"/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 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 </v>
      </c>
      <c r="F54" s="54" t="str">
        <f aca="false">IF(ISERROR(FIND(" ",C54,1))," ",IF(ISERROR(FIND("V",CONCATENATE(N54,O54),1)),IF(L54&lt;M54,N54,O54), IF(AND(LEFT(N54,1)="V",LEFT(O54,1)="V"),IF(L54&gt;M54,O54,N54)," ")))</f>
        <v> </v>
      </c>
      <c r="G54" s="54" t="str">
        <f aca="false">IF(LEN(C54)&gt;0, IF(ISERROR(FIND(" ",C54)), VLOOKUP(C54,IF(LEFT(C54,1)="A",cizi!$A$1:$M$4000,reg!$A$1:$M$4000),9,FALSE()),IF(OR(VLOOKUP(TRIM(LEFT(C54,FIND(" ",C54)-1)),IF(LEFT(C54,1)="A",cizi!$A$1:$M$4000,reg!$A$1:$M$4000),9,FALSE())=" MT",VLOOKUP(TRIM(MID(C54,FIND(" ",C54)+1,6)),IF(LEFT(C54,1)="A",cizi!$A$1:$M$4000,reg!$A$1:$M$4000),9,FALSE())=" MT"), " MT", IF(OR(VLOOKUP(TRIM(LEFT(C54,FIND(" ",C54)-1)),IF(LEFT(C54,1)="A",cizi!$A$1:$M$4000,reg!$A$1:$M$4000),9,FALSE())="",VLOOKUP(TRIM(MID(C54,FIND(" ",C54)+1,6)),IF(LEFT(C54,1)="A",cizi!$A$1:$M$4000,reg!$A$1:$M$4000),9,FALSE())=""), CONCATENATE(VLOOKUP(TRIM(LEFT(C54,FIND(" ",C54)-1)),IF(LEFT(C54,1)="A",cizi!$A$1:$M$4000,reg!$A$1:$M$4000),9,FALSE()), VLOOKUP(TRIM(MID(C54,FIND(" ",C54)+1,6)),IF(LEFT(C54,1)="A",cizi!$A$1:$M$4000,reg!$A$1:$M$4000),9,FALSE())), MIN(VALUE(VLOOKUP(TRIM(LEFT(C54,FIND(" ",C54)-1)),IF(LEFT(C54,1)="A",cizi!$A$1:$M$4000,reg!$A$1:$M$4000),9,FALSE())), VALUE(VLOOKUP(TRIM(MID(C54,FIND(" ",C54)+1,6)),IF(LEFT(C54,1)="A",cizi!$A$1:$M$4000,reg!$A$1:$M$4000),9,FALSE())))))), "9")</f>
        <v>9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 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22.7" hidden="false" customHeight="true" outlineLevel="0" collapsed="false">
      <c r="A55" s="33" t="n">
        <v>53</v>
      </c>
      <c r="B55" s="51"/>
      <c r="C55" s="40"/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 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 </v>
      </c>
      <c r="F55" s="54" t="str">
        <f aca="false">IF(ISERROR(FIND(" ",C55,1))," ",IF(ISERROR(FIND("V",CONCATENATE(N55,O55),1)),IF(L55&lt;M55,N55,O55), IF(AND(LEFT(N55,1)="V",LEFT(O55,1)="V"),IF(L55&gt;M55,O55,N55)," ")))</f>
        <v> </v>
      </c>
      <c r="G55" s="54" t="str">
        <f aca="false">IF(LEN(C55)&gt;0, IF(ISERROR(FIND(" ",C55)), VLOOKUP(C55,IF(LEFT(C55,1)="A",cizi!$A$1:$M$4000,reg!$A$1:$M$4000),9,FALSE()),IF(OR(VLOOKUP(TRIM(LEFT(C55,FIND(" ",C55)-1)),IF(LEFT(C55,1)="A",cizi!$A$1:$M$4000,reg!$A$1:$M$4000),9,FALSE())=" MT",VLOOKUP(TRIM(MID(C55,FIND(" ",C55)+1,6)),IF(LEFT(C55,1)="A",cizi!$A$1:$M$4000,reg!$A$1:$M$4000),9,FALSE())=" MT"), " MT", IF(OR(VLOOKUP(TRIM(LEFT(C55,FIND(" ",C55)-1)),IF(LEFT(C55,1)="A",cizi!$A$1:$M$4000,reg!$A$1:$M$4000),9,FALSE())="",VLOOKUP(TRIM(MID(C55,FIND(" ",C55)+1,6)),IF(LEFT(C55,1)="A",cizi!$A$1:$M$4000,reg!$A$1:$M$4000),9,FALSE())=""), CONCATENATE(VLOOKUP(TRIM(LEFT(C55,FIND(" ",C55)-1)),IF(LEFT(C55,1)="A",cizi!$A$1:$M$4000,reg!$A$1:$M$4000),9,FALSE()), VLOOKUP(TRIM(MID(C55,FIND(" ",C55)+1,6)),IF(LEFT(C55,1)="A",cizi!$A$1:$M$4000,reg!$A$1:$M$4000),9,FALSE())), MIN(VALUE(VLOOKUP(TRIM(LEFT(C55,FIND(" ",C55)-1)),IF(LEFT(C55,1)="A",cizi!$A$1:$M$4000,reg!$A$1:$M$4000),9,FALSE())), VALUE(VLOOKUP(TRIM(MID(C55,FIND(" ",C55)+1,6)),IF(LEFT(C55,1)="A",cizi!$A$1:$M$4000,reg!$A$1:$M$4000),9,FALSE())))))), "9")</f>
        <v>9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 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22.7" hidden="false" customHeight="true" outlineLevel="0" collapsed="false">
      <c r="A56" s="33" t="n">
        <v>54</v>
      </c>
      <c r="B56" s="51"/>
      <c r="C56" s="40"/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 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 </v>
      </c>
      <c r="F56" s="54" t="str">
        <f aca="false">IF(ISERROR(FIND(" ",C56,1))," ",IF(ISERROR(FIND("V",CONCATENATE(N56,O56),1)),IF(L56&lt;M56,N56,O56), IF(AND(LEFT(N56,1)="V",LEFT(O56,1)="V"),IF(L56&gt;M56,O56,N56)," ")))</f>
        <v> </v>
      </c>
      <c r="G56" s="54" t="str">
        <f aca="false">IF(LEN(C56)&gt;0, IF(ISERROR(FIND(" ",C56)), VLOOKUP(C56,IF(LEFT(C56,1)="A",cizi!$A$1:$M$4000,reg!$A$1:$M$4000),9,FALSE()),IF(OR(VLOOKUP(TRIM(LEFT(C56,FIND(" ",C56)-1)),IF(LEFT(C56,1)="A",cizi!$A$1:$M$4000,reg!$A$1:$M$4000),9,FALSE())=" MT",VLOOKUP(TRIM(MID(C56,FIND(" ",C56)+1,6)),IF(LEFT(C56,1)="A",cizi!$A$1:$M$4000,reg!$A$1:$M$4000),9,FALSE())=" MT"), " MT", IF(OR(VLOOKUP(TRIM(LEFT(C56,FIND(" ",C56)-1)),IF(LEFT(C56,1)="A",cizi!$A$1:$M$4000,reg!$A$1:$M$4000),9,FALSE())="",VLOOKUP(TRIM(MID(C56,FIND(" ",C56)+1,6)),IF(LEFT(C56,1)="A",cizi!$A$1:$M$4000,reg!$A$1:$M$4000),9,FALSE())=""), CONCATENATE(VLOOKUP(TRIM(LEFT(C56,FIND(" ",C56)-1)),IF(LEFT(C56,1)="A",cizi!$A$1:$M$4000,reg!$A$1:$M$4000),9,FALSE()), VLOOKUP(TRIM(MID(C56,FIND(" ",C56)+1,6)),IF(LEFT(C56,1)="A",cizi!$A$1:$M$4000,reg!$A$1:$M$4000),9,FALSE())), MIN(VALUE(VLOOKUP(TRIM(LEFT(C56,FIND(" ",C56)-1)),IF(LEFT(C56,1)="A",cizi!$A$1:$M$4000,reg!$A$1:$M$4000),9,FALSE())), VALUE(VLOOKUP(TRIM(MID(C56,FIND(" ",C56)+1,6)),IF(LEFT(C56,1)="A",cizi!$A$1:$M$4000,reg!$A$1:$M$4000),9,FALSE())))))), "9")</f>
        <v>9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 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22.7" hidden="false" customHeight="true" outlineLevel="0" collapsed="false">
      <c r="A57" s="33" t="n">
        <v>55</v>
      </c>
      <c r="B57" s="51"/>
      <c r="C57" s="40"/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 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 </v>
      </c>
      <c r="F57" s="54" t="str">
        <f aca="false">IF(ISERROR(FIND(" ",C57,1))," ",IF(ISERROR(FIND("V",CONCATENATE(N57,O57),1)),IF(L57&lt;M57,N57,O57), IF(AND(LEFT(N57,1)="V",LEFT(O57,1)="V"),IF(L57&gt;M57,O57,N57)," ")))</f>
        <v> </v>
      </c>
      <c r="G57" s="54" t="str">
        <f aca="false">IF(LEN(C57)&gt;0, IF(ISERROR(FIND(" ",C57)), VLOOKUP(C57,IF(LEFT(C57,1)="A",cizi!$A$1:$M$4000,reg!$A$1:$M$4000),9,FALSE()),IF(OR(VLOOKUP(TRIM(LEFT(C57,FIND(" ",C57)-1)),IF(LEFT(C57,1)="A",cizi!$A$1:$M$4000,reg!$A$1:$M$4000),9,FALSE())=" MT",VLOOKUP(TRIM(MID(C57,FIND(" ",C57)+1,6)),IF(LEFT(C57,1)="A",cizi!$A$1:$M$4000,reg!$A$1:$M$4000),9,FALSE())=" MT"), " MT", IF(OR(VLOOKUP(TRIM(LEFT(C57,FIND(" ",C57)-1)),IF(LEFT(C57,1)="A",cizi!$A$1:$M$4000,reg!$A$1:$M$4000),9,FALSE())="",VLOOKUP(TRIM(MID(C57,FIND(" ",C57)+1,6)),IF(LEFT(C57,1)="A",cizi!$A$1:$M$4000,reg!$A$1:$M$4000),9,FALSE())=""), CONCATENATE(VLOOKUP(TRIM(LEFT(C57,FIND(" ",C57)-1)),IF(LEFT(C57,1)="A",cizi!$A$1:$M$4000,reg!$A$1:$M$4000),9,FALSE()), VLOOKUP(TRIM(MID(C57,FIND(" ",C57)+1,6)),IF(LEFT(C57,1)="A",cizi!$A$1:$M$4000,reg!$A$1:$M$4000),9,FALSE())), MIN(VALUE(VLOOKUP(TRIM(LEFT(C57,FIND(" ",C57)-1)),IF(LEFT(C57,1)="A",cizi!$A$1:$M$4000,reg!$A$1:$M$4000),9,FALSE())), VALUE(VLOOKUP(TRIM(MID(C57,FIND(" ",C57)+1,6)),IF(LEFT(C57,1)="A",cizi!$A$1:$M$4000,reg!$A$1:$M$4000),9,FALSE())))))), "9")</f>
        <v>9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 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22.7" hidden="false" customHeight="true" outlineLevel="0" collapsed="false">
      <c r="A58" s="33" t="n">
        <v>56</v>
      </c>
      <c r="B58" s="51"/>
      <c r="C58" s="40"/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 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 </v>
      </c>
      <c r="F58" s="54" t="str">
        <f aca="false">IF(ISERROR(FIND(" ",C58,1))," ",IF(ISERROR(FIND("V",CONCATENATE(N58,O58),1)),IF(L58&lt;M58,N58,O58), IF(AND(LEFT(N58,1)="V",LEFT(O58,1)="V"),IF(L58&gt;M58,O58,N58)," ")))</f>
        <v> </v>
      </c>
      <c r="G58" s="54" t="str">
        <f aca="false">IF(LEN(C58)&gt;0, IF(ISERROR(FIND(" ",C58)), VLOOKUP(C58,IF(LEFT(C58,1)="A",cizi!$A$1:$M$4000,reg!$A$1:$M$4000),9,FALSE()),IF(OR(VLOOKUP(TRIM(LEFT(C58,FIND(" ",C58)-1)),IF(LEFT(C58,1)="A",cizi!$A$1:$M$4000,reg!$A$1:$M$4000),9,FALSE())=" MT",VLOOKUP(TRIM(MID(C58,FIND(" ",C58)+1,6)),IF(LEFT(C58,1)="A",cizi!$A$1:$M$4000,reg!$A$1:$M$4000),9,FALSE())=" MT"), " MT", IF(OR(VLOOKUP(TRIM(LEFT(C58,FIND(" ",C58)-1)),IF(LEFT(C58,1)="A",cizi!$A$1:$M$4000,reg!$A$1:$M$4000),9,FALSE())="",VLOOKUP(TRIM(MID(C58,FIND(" ",C58)+1,6)),IF(LEFT(C58,1)="A",cizi!$A$1:$M$4000,reg!$A$1:$M$4000),9,FALSE())=""), CONCATENATE(VLOOKUP(TRIM(LEFT(C58,FIND(" ",C58)-1)),IF(LEFT(C58,1)="A",cizi!$A$1:$M$4000,reg!$A$1:$M$4000),9,FALSE()), VLOOKUP(TRIM(MID(C58,FIND(" ",C58)+1,6)),IF(LEFT(C58,1)="A",cizi!$A$1:$M$4000,reg!$A$1:$M$4000),9,FALSE())), MIN(VALUE(VLOOKUP(TRIM(LEFT(C58,FIND(" ",C58)-1)),IF(LEFT(C58,1)="A",cizi!$A$1:$M$4000,reg!$A$1:$M$4000),9,FALSE())), VALUE(VLOOKUP(TRIM(MID(C58,FIND(" ",C58)+1,6)),IF(LEFT(C58,1)="A",cizi!$A$1:$M$4000,reg!$A$1:$M$4000),9,FALSE())))))), "9")</f>
        <v>9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 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22.7" hidden="false" customHeight="true" outlineLevel="0" collapsed="false">
      <c r="A59" s="33" t="n">
        <v>57</v>
      </c>
      <c r="B59" s="51"/>
      <c r="C59" s="40"/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 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 </v>
      </c>
      <c r="F59" s="54" t="str">
        <f aca="false">IF(ISERROR(FIND(" ",C59,1))," ",IF(ISERROR(FIND("V",CONCATENATE(N59,O59),1)),IF(L59&lt;M59,N59,O59), IF(AND(LEFT(N59,1)="V",LEFT(O59,1)="V"),IF(L59&gt;M59,O59,N59)," ")))</f>
        <v> </v>
      </c>
      <c r="G59" s="54" t="str">
        <f aca="false">IF(LEN(C59)&gt;0, IF(ISERROR(FIND(" ",C59)), VLOOKUP(C59,IF(LEFT(C59,1)="A",cizi!$A$1:$M$4000,reg!$A$1:$M$4000),9,FALSE()),IF(OR(VLOOKUP(TRIM(LEFT(C59,FIND(" ",C59)-1)),IF(LEFT(C59,1)="A",cizi!$A$1:$M$4000,reg!$A$1:$M$4000),9,FALSE())=" MT",VLOOKUP(TRIM(MID(C59,FIND(" ",C59)+1,6)),IF(LEFT(C59,1)="A",cizi!$A$1:$M$4000,reg!$A$1:$M$4000),9,FALSE())=" MT"), " MT", IF(OR(VLOOKUP(TRIM(LEFT(C59,FIND(" ",C59)-1)),IF(LEFT(C59,1)="A",cizi!$A$1:$M$4000,reg!$A$1:$M$4000),9,FALSE())="",VLOOKUP(TRIM(MID(C59,FIND(" ",C59)+1,6)),IF(LEFT(C59,1)="A",cizi!$A$1:$M$4000,reg!$A$1:$M$4000),9,FALSE())=""), CONCATENATE(VLOOKUP(TRIM(LEFT(C59,FIND(" ",C59)-1)),IF(LEFT(C59,1)="A",cizi!$A$1:$M$4000,reg!$A$1:$M$4000),9,FALSE()), VLOOKUP(TRIM(MID(C59,FIND(" ",C59)+1,6)),IF(LEFT(C59,1)="A",cizi!$A$1:$M$4000,reg!$A$1:$M$4000),9,FALSE())), MIN(VALUE(VLOOKUP(TRIM(LEFT(C59,FIND(" ",C59)-1)),IF(LEFT(C59,1)="A",cizi!$A$1:$M$4000,reg!$A$1:$M$4000),9,FALSE())), VALUE(VLOOKUP(TRIM(MID(C59,FIND(" ",C59)+1,6)),IF(LEFT(C59,1)="A",cizi!$A$1:$M$4000,reg!$A$1:$M$4000),9,FALSE())))))), "9")</f>
        <v>9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 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22.7" hidden="false" customHeight="true" outlineLevel="0" collapsed="false">
      <c r="A60" s="33" t="n">
        <v>58</v>
      </c>
      <c r="B60" s="51"/>
      <c r="C60" s="40"/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 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 </v>
      </c>
      <c r="F60" s="54" t="str">
        <f aca="false">IF(ISERROR(FIND(" ",C60,1))," ",IF(ISERROR(FIND("V",CONCATENATE(N60,O60),1)),IF(L60&lt;M60,N60,O60), IF(AND(LEFT(N60,1)="V",LEFT(O60,1)="V"),IF(L60&gt;M60,O60,N60)," ")))</f>
        <v> </v>
      </c>
      <c r="G60" s="54" t="str">
        <f aca="false">IF(LEN(C60)&gt;0, IF(ISERROR(FIND(" ",C60)), VLOOKUP(C60,IF(LEFT(C60,1)="A",cizi!$A$1:$M$4000,reg!$A$1:$M$4000),9,FALSE()),IF(OR(VLOOKUP(TRIM(LEFT(C60,FIND(" ",C60)-1)),IF(LEFT(C60,1)="A",cizi!$A$1:$M$4000,reg!$A$1:$M$4000),9,FALSE())=" MT",VLOOKUP(TRIM(MID(C60,FIND(" ",C60)+1,6)),IF(LEFT(C60,1)="A",cizi!$A$1:$M$4000,reg!$A$1:$M$4000),9,FALSE())=" MT"), " MT", IF(OR(VLOOKUP(TRIM(LEFT(C60,FIND(" ",C60)-1)),IF(LEFT(C60,1)="A",cizi!$A$1:$M$4000,reg!$A$1:$M$4000),9,FALSE())="",VLOOKUP(TRIM(MID(C60,FIND(" ",C60)+1,6)),IF(LEFT(C60,1)="A",cizi!$A$1:$M$4000,reg!$A$1:$M$4000),9,FALSE())=""), CONCATENATE(VLOOKUP(TRIM(LEFT(C60,FIND(" ",C60)-1)),IF(LEFT(C60,1)="A",cizi!$A$1:$M$4000,reg!$A$1:$M$4000),9,FALSE()), VLOOKUP(TRIM(MID(C60,FIND(" ",C60)+1,6)),IF(LEFT(C60,1)="A",cizi!$A$1:$M$4000,reg!$A$1:$M$4000),9,FALSE())), MIN(VALUE(VLOOKUP(TRIM(LEFT(C60,FIND(" ",C60)-1)),IF(LEFT(C60,1)="A",cizi!$A$1:$M$4000,reg!$A$1:$M$4000),9,FALSE())), VALUE(VLOOKUP(TRIM(MID(C60,FIND(" ",C60)+1,6)),IF(LEFT(C60,1)="A",cizi!$A$1:$M$4000,reg!$A$1:$M$4000),9,FALSE())))))), "9")</f>
        <v>9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 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22.7" hidden="false" customHeight="true" outlineLevel="0" collapsed="false">
      <c r="A61" s="33" t="n">
        <v>59</v>
      </c>
      <c r="B61" s="51"/>
      <c r="C61" s="40"/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 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 </v>
      </c>
      <c r="F61" s="54" t="str">
        <f aca="false">IF(ISERROR(FIND(" ",C61,1))," ",IF(ISERROR(FIND("V",CONCATENATE(N61,O61),1)),IF(L61&lt;M61,N61,O61), IF(AND(LEFT(N61,1)="V",LEFT(O61,1)="V"),IF(L61&gt;M61,O61,N61)," ")))</f>
        <v> </v>
      </c>
      <c r="G61" s="54" t="str">
        <f aca="false">IF(LEN(C61)&gt;0, IF(ISERROR(FIND(" ",C61)), VLOOKUP(C61,IF(LEFT(C61,1)="A",cizi!$A$1:$M$4000,reg!$A$1:$M$4000),9,FALSE()),IF(OR(VLOOKUP(TRIM(LEFT(C61,FIND(" ",C61)-1)),IF(LEFT(C61,1)="A",cizi!$A$1:$M$4000,reg!$A$1:$M$4000),9,FALSE())=" MT",VLOOKUP(TRIM(MID(C61,FIND(" ",C61)+1,6)),IF(LEFT(C61,1)="A",cizi!$A$1:$M$4000,reg!$A$1:$M$4000),9,FALSE())=" MT"), " MT", IF(OR(VLOOKUP(TRIM(LEFT(C61,FIND(" ",C61)-1)),IF(LEFT(C61,1)="A",cizi!$A$1:$M$4000,reg!$A$1:$M$4000),9,FALSE())="",VLOOKUP(TRIM(MID(C61,FIND(" ",C61)+1,6)),IF(LEFT(C61,1)="A",cizi!$A$1:$M$4000,reg!$A$1:$M$4000),9,FALSE())=""), CONCATENATE(VLOOKUP(TRIM(LEFT(C61,FIND(" ",C61)-1)),IF(LEFT(C61,1)="A",cizi!$A$1:$M$4000,reg!$A$1:$M$4000),9,FALSE()), VLOOKUP(TRIM(MID(C61,FIND(" ",C61)+1,6)),IF(LEFT(C61,1)="A",cizi!$A$1:$M$4000,reg!$A$1:$M$4000),9,FALSE())), MIN(VALUE(VLOOKUP(TRIM(LEFT(C61,FIND(" ",C61)-1)),IF(LEFT(C61,1)="A",cizi!$A$1:$M$4000,reg!$A$1:$M$4000),9,FALSE())), VALUE(VLOOKUP(TRIM(MID(C61,FIND(" ",C61)+1,6)),IF(LEFT(C61,1)="A",cizi!$A$1:$M$4000,reg!$A$1:$M$4000),9,FALSE())))))), "9")</f>
        <v>9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 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22.7" hidden="false" customHeight="true" outlineLevel="0" collapsed="false">
      <c r="A62" s="33" t="n">
        <v>60</v>
      </c>
      <c r="B62" s="51"/>
      <c r="C62" s="40"/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 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 </v>
      </c>
      <c r="F62" s="54" t="str">
        <f aca="false">IF(ISERROR(FIND(" ",C62,1))," ",IF(ISERROR(FIND("V",CONCATENATE(N62,O62),1)),IF(L62&lt;M62,N62,O62), IF(AND(LEFT(N62,1)="V",LEFT(O62,1)="V"),IF(L62&gt;M62,O62,N62)," ")))</f>
        <v> </v>
      </c>
      <c r="G62" s="54" t="str">
        <f aca="false">IF(LEN(C62)&gt;0, IF(ISERROR(FIND(" ",C62)), VLOOKUP(C62,IF(LEFT(C62,1)="A",cizi!$A$1:$M$4000,reg!$A$1:$M$4000),9,FALSE()),IF(OR(VLOOKUP(TRIM(LEFT(C62,FIND(" ",C62)-1)),IF(LEFT(C62,1)="A",cizi!$A$1:$M$4000,reg!$A$1:$M$4000),9,FALSE())=" MT",VLOOKUP(TRIM(MID(C62,FIND(" ",C62)+1,6)),IF(LEFT(C62,1)="A",cizi!$A$1:$M$4000,reg!$A$1:$M$4000),9,FALSE())=" MT"), " MT", IF(OR(VLOOKUP(TRIM(LEFT(C62,FIND(" ",C62)-1)),IF(LEFT(C62,1)="A",cizi!$A$1:$M$4000,reg!$A$1:$M$4000),9,FALSE())="",VLOOKUP(TRIM(MID(C62,FIND(" ",C62)+1,6)),IF(LEFT(C62,1)="A",cizi!$A$1:$M$4000,reg!$A$1:$M$4000),9,FALSE())=""), CONCATENATE(VLOOKUP(TRIM(LEFT(C62,FIND(" ",C62)-1)),IF(LEFT(C62,1)="A",cizi!$A$1:$M$4000,reg!$A$1:$M$4000),9,FALSE()), VLOOKUP(TRIM(MID(C62,FIND(" ",C62)+1,6)),IF(LEFT(C62,1)="A",cizi!$A$1:$M$4000,reg!$A$1:$M$4000),9,FALSE())), MIN(VALUE(VLOOKUP(TRIM(LEFT(C62,FIND(" ",C62)-1)),IF(LEFT(C62,1)="A",cizi!$A$1:$M$4000,reg!$A$1:$M$4000),9,FALSE())), VALUE(VLOOKUP(TRIM(MID(C62,FIND(" ",C62)+1,6)),IF(LEFT(C62,1)="A",cizi!$A$1:$M$4000,reg!$A$1:$M$4000),9,FALSE())))))), "9")</f>
        <v>9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 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22.7" hidden="false" customHeight="true" outlineLevel="0" collapsed="false">
      <c r="A63" s="33" t="n">
        <v>61</v>
      </c>
      <c r="B63" s="51"/>
      <c r="C63" s="40"/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 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 </v>
      </c>
      <c r="F63" s="54" t="str">
        <f aca="false">IF(ISERROR(FIND(" ",C63,1))," ",IF(ISERROR(FIND("V",CONCATENATE(N63,O63),1)),IF(L63&lt;M63,N63,O63), IF(AND(LEFT(N63,1)="V",LEFT(O63,1)="V"),IF(L63&gt;M63,O63,N63)," ")))</f>
        <v> </v>
      </c>
      <c r="G63" s="54" t="str">
        <f aca="false">IF(LEN(C63)&gt;0, IF(ISERROR(FIND(" ",C63)), VLOOKUP(C63,IF(LEFT(C63,1)="A",cizi!$A$1:$M$4000,reg!$A$1:$M$4000),9,FALSE()),IF(OR(VLOOKUP(TRIM(LEFT(C63,FIND(" ",C63)-1)),IF(LEFT(C63,1)="A",cizi!$A$1:$M$4000,reg!$A$1:$M$4000),9,FALSE())=" MT",VLOOKUP(TRIM(MID(C63,FIND(" ",C63)+1,6)),IF(LEFT(C63,1)="A",cizi!$A$1:$M$4000,reg!$A$1:$M$4000),9,FALSE())=" MT"), " MT", IF(OR(VLOOKUP(TRIM(LEFT(C63,FIND(" ",C63)-1)),IF(LEFT(C63,1)="A",cizi!$A$1:$M$4000,reg!$A$1:$M$4000),9,FALSE())="",VLOOKUP(TRIM(MID(C63,FIND(" ",C63)+1,6)),IF(LEFT(C63,1)="A",cizi!$A$1:$M$4000,reg!$A$1:$M$4000),9,FALSE())=""), CONCATENATE(VLOOKUP(TRIM(LEFT(C63,FIND(" ",C63)-1)),IF(LEFT(C63,1)="A",cizi!$A$1:$M$4000,reg!$A$1:$M$4000),9,FALSE()), VLOOKUP(TRIM(MID(C63,FIND(" ",C63)+1,6)),IF(LEFT(C63,1)="A",cizi!$A$1:$M$4000,reg!$A$1:$M$4000),9,FALSE())), MIN(VALUE(VLOOKUP(TRIM(LEFT(C63,FIND(" ",C63)-1)),IF(LEFT(C63,1)="A",cizi!$A$1:$M$4000,reg!$A$1:$M$4000),9,FALSE())), VALUE(VLOOKUP(TRIM(MID(C63,FIND(" ",C63)+1,6)),IF(LEFT(C63,1)="A",cizi!$A$1:$M$4000,reg!$A$1:$M$4000),9,FALSE())))))), "9")</f>
        <v>9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 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22.7" hidden="false" customHeight="true" outlineLevel="0" collapsed="false">
      <c r="A64" s="33" t="n">
        <v>62</v>
      </c>
      <c r="B64" s="51"/>
      <c r="C64" s="40"/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 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 </v>
      </c>
      <c r="F64" s="54" t="str">
        <f aca="false">IF(ISERROR(FIND(" ",C64,1))," ",IF(ISERROR(FIND("V",CONCATENATE(N64,O64),1)),IF(L64&lt;M64,N64,O64), IF(AND(LEFT(N64,1)="V",LEFT(O64,1)="V"),IF(L64&gt;M64,O64,N64)," ")))</f>
        <v> </v>
      </c>
      <c r="G64" s="54" t="str">
        <f aca="false">IF(LEN(C64)&gt;0, IF(ISERROR(FIND(" ",C64)), VLOOKUP(C64,IF(LEFT(C64,1)="A",cizi!$A$1:$M$4000,reg!$A$1:$M$4000),9,FALSE()),IF(OR(VLOOKUP(TRIM(LEFT(C64,FIND(" ",C64)-1)),IF(LEFT(C64,1)="A",cizi!$A$1:$M$4000,reg!$A$1:$M$4000),9,FALSE())=" MT",VLOOKUP(TRIM(MID(C64,FIND(" ",C64)+1,6)),IF(LEFT(C64,1)="A",cizi!$A$1:$M$4000,reg!$A$1:$M$4000),9,FALSE())=" MT"), " MT", IF(OR(VLOOKUP(TRIM(LEFT(C64,FIND(" ",C64)-1)),IF(LEFT(C64,1)="A",cizi!$A$1:$M$4000,reg!$A$1:$M$4000),9,FALSE())="",VLOOKUP(TRIM(MID(C64,FIND(" ",C64)+1,6)),IF(LEFT(C64,1)="A",cizi!$A$1:$M$4000,reg!$A$1:$M$4000),9,FALSE())=""), CONCATENATE(VLOOKUP(TRIM(LEFT(C64,FIND(" ",C64)-1)),IF(LEFT(C64,1)="A",cizi!$A$1:$M$4000,reg!$A$1:$M$4000),9,FALSE()), VLOOKUP(TRIM(MID(C64,FIND(" ",C64)+1,6)),IF(LEFT(C64,1)="A",cizi!$A$1:$M$4000,reg!$A$1:$M$4000),9,FALSE())), MIN(VALUE(VLOOKUP(TRIM(LEFT(C64,FIND(" ",C64)-1)),IF(LEFT(C64,1)="A",cizi!$A$1:$M$4000,reg!$A$1:$M$4000),9,FALSE())), VALUE(VLOOKUP(TRIM(MID(C64,FIND(" ",C64)+1,6)),IF(LEFT(C64,1)="A",cizi!$A$1:$M$4000,reg!$A$1:$M$4000),9,FALSE())))))), "9")</f>
        <v>9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 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22.7" hidden="false" customHeight="true" outlineLevel="0" collapsed="false">
      <c r="A65" s="33" t="n">
        <v>63</v>
      </c>
      <c r="B65" s="51"/>
      <c r="C65" s="40"/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 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 </v>
      </c>
      <c r="F65" s="54" t="str">
        <f aca="false">IF(ISERROR(FIND(" ",C65,1))," ",IF(ISERROR(FIND("V",CONCATENATE(N65,O65),1)),IF(L65&lt;M65,N65,O65), IF(AND(LEFT(N65,1)="V",LEFT(O65,1)="V"),IF(L65&gt;M65,O65,N65)," ")))</f>
        <v> </v>
      </c>
      <c r="G65" s="54" t="str">
        <f aca="false">IF(LEN(C65)&gt;0, IF(ISERROR(FIND(" ",C65)), VLOOKUP(C65,IF(LEFT(C65,1)="A",cizi!$A$1:$M$4000,reg!$A$1:$M$4000),9,FALSE()),IF(OR(VLOOKUP(TRIM(LEFT(C65,FIND(" ",C65)-1)),IF(LEFT(C65,1)="A",cizi!$A$1:$M$4000,reg!$A$1:$M$4000),9,FALSE())=" MT",VLOOKUP(TRIM(MID(C65,FIND(" ",C65)+1,6)),IF(LEFT(C65,1)="A",cizi!$A$1:$M$4000,reg!$A$1:$M$4000),9,FALSE())=" MT"), " MT", IF(OR(VLOOKUP(TRIM(LEFT(C65,FIND(" ",C65)-1)),IF(LEFT(C65,1)="A",cizi!$A$1:$M$4000,reg!$A$1:$M$4000),9,FALSE())="",VLOOKUP(TRIM(MID(C65,FIND(" ",C65)+1,6)),IF(LEFT(C65,1)="A",cizi!$A$1:$M$4000,reg!$A$1:$M$4000),9,FALSE())=""), CONCATENATE(VLOOKUP(TRIM(LEFT(C65,FIND(" ",C65)-1)),IF(LEFT(C65,1)="A",cizi!$A$1:$M$4000,reg!$A$1:$M$4000),9,FALSE()), VLOOKUP(TRIM(MID(C65,FIND(" ",C65)+1,6)),IF(LEFT(C65,1)="A",cizi!$A$1:$M$4000,reg!$A$1:$M$4000),9,FALSE())), MIN(VALUE(VLOOKUP(TRIM(LEFT(C65,FIND(" ",C65)-1)),IF(LEFT(C65,1)="A",cizi!$A$1:$M$4000,reg!$A$1:$M$4000),9,FALSE())), VALUE(VLOOKUP(TRIM(MID(C65,FIND(" ",C65)+1,6)),IF(LEFT(C65,1)="A",cizi!$A$1:$M$4000,reg!$A$1:$M$4000),9,FALSE())))))), "9")</f>
        <v>9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 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22.7" hidden="false" customHeight="true" outlineLevel="0" collapsed="false">
      <c r="A66" s="33" t="n">
        <v>64</v>
      </c>
      <c r="B66" s="51"/>
      <c r="C66" s="40"/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 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 </v>
      </c>
      <c r="F66" s="54" t="str">
        <f aca="false">IF(ISERROR(FIND(" ",C66,1))," ",IF(ISERROR(FIND("V",CONCATENATE(N66,O66),1)),IF(L66&lt;M66,N66,O66), IF(AND(LEFT(N66,1)="V",LEFT(O66,1)="V"),IF(L66&gt;M66,O66,N66)," ")))</f>
        <v> </v>
      </c>
      <c r="G66" s="54" t="str">
        <f aca="false">IF(LEN(C66)&gt;0, IF(ISERROR(FIND(" ",C66)), VLOOKUP(C66,IF(LEFT(C66,1)="A",cizi!$A$1:$M$4000,reg!$A$1:$M$4000),9,FALSE()),IF(OR(VLOOKUP(TRIM(LEFT(C66,FIND(" ",C66)-1)),IF(LEFT(C66,1)="A",cizi!$A$1:$M$4000,reg!$A$1:$M$4000),9,FALSE())=" MT",VLOOKUP(TRIM(MID(C66,FIND(" ",C66)+1,6)),IF(LEFT(C66,1)="A",cizi!$A$1:$M$4000,reg!$A$1:$M$4000),9,FALSE())=" MT"), " MT", IF(OR(VLOOKUP(TRIM(LEFT(C66,FIND(" ",C66)-1)),IF(LEFT(C66,1)="A",cizi!$A$1:$M$4000,reg!$A$1:$M$4000),9,FALSE())="",VLOOKUP(TRIM(MID(C66,FIND(" ",C66)+1,6)),IF(LEFT(C66,1)="A",cizi!$A$1:$M$4000,reg!$A$1:$M$4000),9,FALSE())=""), CONCATENATE(VLOOKUP(TRIM(LEFT(C66,FIND(" ",C66)-1)),IF(LEFT(C66,1)="A",cizi!$A$1:$M$4000,reg!$A$1:$M$4000),9,FALSE()), VLOOKUP(TRIM(MID(C66,FIND(" ",C66)+1,6)),IF(LEFT(C66,1)="A",cizi!$A$1:$M$4000,reg!$A$1:$M$4000),9,FALSE())), MIN(VALUE(VLOOKUP(TRIM(LEFT(C66,FIND(" ",C66)-1)),IF(LEFT(C66,1)="A",cizi!$A$1:$M$4000,reg!$A$1:$M$4000),9,FALSE())), VALUE(VLOOKUP(TRIM(MID(C66,FIND(" ",C66)+1,6)),IF(LEFT(C66,1)="A",cizi!$A$1:$M$4000,reg!$A$1:$M$4000),9,FALSE())))))), "9")</f>
        <v>9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 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22.7" hidden="false" customHeight="true" outlineLevel="0" collapsed="false">
      <c r="A67" s="33" t="n">
        <v>65</v>
      </c>
      <c r="B67" s="51"/>
      <c r="C67" s="40"/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 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 </v>
      </c>
      <c r="F67" s="54" t="str">
        <f aca="false">IF(ISERROR(FIND(" ",C67,1))," ",IF(ISERROR(FIND("V",CONCATENATE(N67,O67),1)),IF(L67&lt;M67,N67,O67), IF(AND(LEFT(N67,1)="V",LEFT(O67,1)="V"),IF(L67&gt;M67,O67,N67)," ")))</f>
        <v> </v>
      </c>
      <c r="G67" s="54" t="str">
        <f aca="false">IF(LEN(C67)&gt;0, IF(ISERROR(FIND(" ",C67)), VLOOKUP(C67,IF(LEFT(C67,1)="A",cizi!$A$1:$M$4000,reg!$A$1:$M$4000),9,FALSE()),IF(OR(VLOOKUP(TRIM(LEFT(C67,FIND(" ",C67)-1)),IF(LEFT(C67,1)="A",cizi!$A$1:$M$4000,reg!$A$1:$M$4000),9,FALSE())=" MT",VLOOKUP(TRIM(MID(C67,FIND(" ",C67)+1,6)),IF(LEFT(C67,1)="A",cizi!$A$1:$M$4000,reg!$A$1:$M$4000),9,FALSE())=" MT"), " MT", IF(OR(VLOOKUP(TRIM(LEFT(C67,FIND(" ",C67)-1)),IF(LEFT(C67,1)="A",cizi!$A$1:$M$4000,reg!$A$1:$M$4000),9,FALSE())="",VLOOKUP(TRIM(MID(C67,FIND(" ",C67)+1,6)),IF(LEFT(C67,1)="A",cizi!$A$1:$M$4000,reg!$A$1:$M$4000),9,FALSE())=""), CONCATENATE(VLOOKUP(TRIM(LEFT(C67,FIND(" ",C67)-1)),IF(LEFT(C67,1)="A",cizi!$A$1:$M$4000,reg!$A$1:$M$4000),9,FALSE()), VLOOKUP(TRIM(MID(C67,FIND(" ",C67)+1,6)),IF(LEFT(C67,1)="A",cizi!$A$1:$M$4000,reg!$A$1:$M$4000),9,FALSE())), MIN(VALUE(VLOOKUP(TRIM(LEFT(C67,FIND(" ",C67)-1)),IF(LEFT(C67,1)="A",cizi!$A$1:$M$4000,reg!$A$1:$M$4000),9,FALSE())), VALUE(VLOOKUP(TRIM(MID(C67,FIND(" ",C67)+1,6)),IF(LEFT(C67,1)="A",cizi!$A$1:$M$4000,reg!$A$1:$M$4000),9,FALSE())))))), "9")</f>
        <v>9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 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22.7" hidden="false" customHeight="true" outlineLevel="0" collapsed="false">
      <c r="A68" s="33" t="n">
        <v>66</v>
      </c>
      <c r="B68" s="51"/>
      <c r="C68" s="40"/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 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 </v>
      </c>
      <c r="F68" s="54" t="str">
        <f aca="false">IF(ISERROR(FIND(" ",C68,1))," ",IF(ISERROR(FIND("V",CONCATENATE(N68,O68),1)),IF(L68&lt;M68,N68,O68), IF(AND(LEFT(N68,1)="V",LEFT(O68,1)="V"),IF(L68&gt;M68,O68,N68)," ")))</f>
        <v> </v>
      </c>
      <c r="G68" s="54" t="str">
        <f aca="false">IF(LEN(C68)&gt;0, IF(ISERROR(FIND(" ",C68)), VLOOKUP(C68,IF(LEFT(C68,1)="A",cizi!$A$1:$M$4000,reg!$A$1:$M$4000),9,FALSE()),IF(OR(VLOOKUP(TRIM(LEFT(C68,FIND(" ",C68)-1)),IF(LEFT(C68,1)="A",cizi!$A$1:$M$4000,reg!$A$1:$M$4000),9,FALSE())=" MT",VLOOKUP(TRIM(MID(C68,FIND(" ",C68)+1,6)),IF(LEFT(C68,1)="A",cizi!$A$1:$M$4000,reg!$A$1:$M$4000),9,FALSE())=" MT"), " MT", IF(OR(VLOOKUP(TRIM(LEFT(C68,FIND(" ",C68)-1)),IF(LEFT(C68,1)="A",cizi!$A$1:$M$4000,reg!$A$1:$M$4000),9,FALSE())="",VLOOKUP(TRIM(MID(C68,FIND(" ",C68)+1,6)),IF(LEFT(C68,1)="A",cizi!$A$1:$M$4000,reg!$A$1:$M$4000),9,FALSE())=""), CONCATENATE(VLOOKUP(TRIM(LEFT(C68,FIND(" ",C68)-1)),IF(LEFT(C68,1)="A",cizi!$A$1:$M$4000,reg!$A$1:$M$4000),9,FALSE()), VLOOKUP(TRIM(MID(C68,FIND(" ",C68)+1,6)),IF(LEFT(C68,1)="A",cizi!$A$1:$M$4000,reg!$A$1:$M$4000),9,FALSE())), MIN(VALUE(VLOOKUP(TRIM(LEFT(C68,FIND(" ",C68)-1)),IF(LEFT(C68,1)="A",cizi!$A$1:$M$4000,reg!$A$1:$M$4000),9,FALSE())), VALUE(VLOOKUP(TRIM(MID(C68,FIND(" ",C68)+1,6)),IF(LEFT(C68,1)="A",cizi!$A$1:$M$4000,reg!$A$1:$M$4000),9,FALSE())))))), "9")</f>
        <v>9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 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22.7" hidden="false" customHeight="true" outlineLevel="0" collapsed="false">
      <c r="A69" s="33" t="n">
        <v>67</v>
      </c>
      <c r="B69" s="51"/>
      <c r="C69" s="40"/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 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 </v>
      </c>
      <c r="F69" s="54" t="str">
        <f aca="false">IF(ISERROR(FIND(" ",C69,1))," ",IF(ISERROR(FIND("V",CONCATENATE(N69,O69),1)),IF(L69&lt;M69,N69,O69), IF(AND(LEFT(N69,1)="V",LEFT(O69,1)="V"),IF(L69&gt;M69,O69,N69)," ")))</f>
        <v> </v>
      </c>
      <c r="G69" s="54" t="str">
        <f aca="false">IF(LEN(C69)&gt;0, IF(ISERROR(FIND(" ",C69)), VLOOKUP(C69,IF(LEFT(C69,1)="A",cizi!$A$1:$M$4000,reg!$A$1:$M$4000),9,FALSE()),IF(OR(VLOOKUP(TRIM(LEFT(C69,FIND(" ",C69)-1)),IF(LEFT(C69,1)="A",cizi!$A$1:$M$4000,reg!$A$1:$M$4000),9,FALSE())=" MT",VLOOKUP(TRIM(MID(C69,FIND(" ",C69)+1,6)),IF(LEFT(C69,1)="A",cizi!$A$1:$M$4000,reg!$A$1:$M$4000),9,FALSE())=" MT"), " MT", IF(OR(VLOOKUP(TRIM(LEFT(C69,FIND(" ",C69)-1)),IF(LEFT(C69,1)="A",cizi!$A$1:$M$4000,reg!$A$1:$M$4000),9,FALSE())="",VLOOKUP(TRIM(MID(C69,FIND(" ",C69)+1,6)),IF(LEFT(C69,1)="A",cizi!$A$1:$M$4000,reg!$A$1:$M$4000),9,FALSE())=""), CONCATENATE(VLOOKUP(TRIM(LEFT(C69,FIND(" ",C69)-1)),IF(LEFT(C69,1)="A",cizi!$A$1:$M$4000,reg!$A$1:$M$4000),9,FALSE()), VLOOKUP(TRIM(MID(C69,FIND(" ",C69)+1,6)),IF(LEFT(C69,1)="A",cizi!$A$1:$M$4000,reg!$A$1:$M$4000),9,FALSE())), MIN(VALUE(VLOOKUP(TRIM(LEFT(C69,FIND(" ",C69)-1)),IF(LEFT(C69,1)="A",cizi!$A$1:$M$4000,reg!$A$1:$M$4000),9,FALSE())), VALUE(VLOOKUP(TRIM(MID(C69,FIND(" ",C69)+1,6)),IF(LEFT(C69,1)="A",cizi!$A$1:$M$4000,reg!$A$1:$M$4000),9,FALSE())))))), "9")</f>
        <v>9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 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22.7" hidden="false" customHeight="true" outlineLevel="0" collapsed="false">
      <c r="A70" s="33" t="n">
        <v>68</v>
      </c>
      <c r="B70" s="51"/>
      <c r="C70" s="40"/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 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 </v>
      </c>
      <c r="F70" s="54" t="str">
        <f aca="false">IF(ISERROR(FIND(" ",C70,1))," ",IF(ISERROR(FIND("V",CONCATENATE(N70,O70),1)),IF(L70&lt;M70,N70,O70), IF(AND(LEFT(N70,1)="V",LEFT(O70,1)="V"),IF(L70&gt;M70,O70,N70)," ")))</f>
        <v> </v>
      </c>
      <c r="G70" s="54" t="str">
        <f aca="false">IF(LEN(C70)&gt;0, IF(ISERROR(FIND(" ",C70)), VLOOKUP(C70,IF(LEFT(C70,1)="A",cizi!$A$1:$M$4000,reg!$A$1:$M$4000),9,FALSE()),IF(OR(VLOOKUP(TRIM(LEFT(C70,FIND(" ",C70)-1)),IF(LEFT(C70,1)="A",cizi!$A$1:$M$4000,reg!$A$1:$M$4000),9,FALSE())=" MT",VLOOKUP(TRIM(MID(C70,FIND(" ",C70)+1,6)),IF(LEFT(C70,1)="A",cizi!$A$1:$M$4000,reg!$A$1:$M$4000),9,FALSE())=" MT"), " MT", IF(OR(VLOOKUP(TRIM(LEFT(C70,FIND(" ",C70)-1)),IF(LEFT(C70,1)="A",cizi!$A$1:$M$4000,reg!$A$1:$M$4000),9,FALSE())="",VLOOKUP(TRIM(MID(C70,FIND(" ",C70)+1,6)),IF(LEFT(C70,1)="A",cizi!$A$1:$M$4000,reg!$A$1:$M$4000),9,FALSE())=""), CONCATENATE(VLOOKUP(TRIM(LEFT(C70,FIND(" ",C70)-1)),IF(LEFT(C70,1)="A",cizi!$A$1:$M$4000,reg!$A$1:$M$4000),9,FALSE()), VLOOKUP(TRIM(MID(C70,FIND(" ",C70)+1,6)),IF(LEFT(C70,1)="A",cizi!$A$1:$M$4000,reg!$A$1:$M$4000),9,FALSE())), MIN(VALUE(VLOOKUP(TRIM(LEFT(C70,FIND(" ",C70)-1)),IF(LEFT(C70,1)="A",cizi!$A$1:$M$4000,reg!$A$1:$M$4000),9,FALSE())), VALUE(VLOOKUP(TRIM(MID(C70,FIND(" ",C70)+1,6)),IF(LEFT(C70,1)="A",cizi!$A$1:$M$4000,reg!$A$1:$M$4000),9,FALSE())))))), "9")</f>
        <v>9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 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22.7" hidden="false" customHeight="true" outlineLevel="0" collapsed="false">
      <c r="A71" s="33" t="n">
        <v>69</v>
      </c>
      <c r="B71" s="51"/>
      <c r="C71" s="40"/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 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 </v>
      </c>
      <c r="F71" s="54" t="str">
        <f aca="false">IF(ISERROR(FIND(" ",C71,1))," ",IF(ISERROR(FIND("V",CONCATENATE(N71,O71),1)),IF(L71&lt;M71,N71,O71), IF(AND(LEFT(N71,1)="V",LEFT(O71,1)="V"),IF(L71&gt;M71,O71,N71)," ")))</f>
        <v> </v>
      </c>
      <c r="G71" s="54" t="str">
        <f aca="false">IF(LEN(C71)&gt;0, IF(ISERROR(FIND(" ",C71)), VLOOKUP(C71,IF(LEFT(C71,1)="A",cizi!$A$1:$M$4000,reg!$A$1:$M$4000),9,FALSE()),IF(OR(VLOOKUP(TRIM(LEFT(C71,FIND(" ",C71)-1)),IF(LEFT(C71,1)="A",cizi!$A$1:$M$4000,reg!$A$1:$M$4000),9,FALSE())=" MT",VLOOKUP(TRIM(MID(C71,FIND(" ",C71)+1,6)),IF(LEFT(C71,1)="A",cizi!$A$1:$M$4000,reg!$A$1:$M$4000),9,FALSE())=" MT"), " MT", IF(OR(VLOOKUP(TRIM(LEFT(C71,FIND(" ",C71)-1)),IF(LEFT(C71,1)="A",cizi!$A$1:$M$4000,reg!$A$1:$M$4000),9,FALSE())="",VLOOKUP(TRIM(MID(C71,FIND(" ",C71)+1,6)),IF(LEFT(C71,1)="A",cizi!$A$1:$M$4000,reg!$A$1:$M$4000),9,FALSE())=""), CONCATENATE(VLOOKUP(TRIM(LEFT(C71,FIND(" ",C71)-1)),IF(LEFT(C71,1)="A",cizi!$A$1:$M$4000,reg!$A$1:$M$4000),9,FALSE()), VLOOKUP(TRIM(MID(C71,FIND(" ",C71)+1,6)),IF(LEFT(C71,1)="A",cizi!$A$1:$M$4000,reg!$A$1:$M$4000),9,FALSE())), MIN(VALUE(VLOOKUP(TRIM(LEFT(C71,FIND(" ",C71)-1)),IF(LEFT(C71,1)="A",cizi!$A$1:$M$4000,reg!$A$1:$M$4000),9,FALSE())), VALUE(VLOOKUP(TRIM(MID(C71,FIND(" ",C71)+1,6)),IF(LEFT(C71,1)="A",cizi!$A$1:$M$4000,reg!$A$1:$M$4000),9,FALSE())))))), "9")</f>
        <v>9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 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22.7" hidden="false" customHeight="true" outlineLevel="0" collapsed="false">
      <c r="A72" s="33" t="n">
        <v>70</v>
      </c>
      <c r="B72" s="51"/>
      <c r="C72" s="40"/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 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 </v>
      </c>
      <c r="F72" s="54" t="str">
        <f aca="false">IF(ISERROR(FIND(" ",C72,1))," ",IF(ISERROR(FIND("V",CONCATENATE(N72,O72),1)),IF(L72&lt;M72,N72,O72), IF(AND(LEFT(N72,1)="V",LEFT(O72,1)="V"),IF(L72&gt;M72,O72,N72)," ")))</f>
        <v> </v>
      </c>
      <c r="G72" s="54" t="str">
        <f aca="false">IF(LEN(C72)&gt;0, IF(ISERROR(FIND(" ",C72)), VLOOKUP(C72,IF(LEFT(C72,1)="A",cizi!$A$1:$M$4000,reg!$A$1:$M$4000),9,FALSE()),IF(OR(VLOOKUP(TRIM(LEFT(C72,FIND(" ",C72)-1)),IF(LEFT(C72,1)="A",cizi!$A$1:$M$4000,reg!$A$1:$M$4000),9,FALSE())=" MT",VLOOKUP(TRIM(MID(C72,FIND(" ",C72)+1,6)),IF(LEFT(C72,1)="A",cizi!$A$1:$M$4000,reg!$A$1:$M$4000),9,FALSE())=" MT"), " MT", IF(OR(VLOOKUP(TRIM(LEFT(C72,FIND(" ",C72)-1)),IF(LEFT(C72,1)="A",cizi!$A$1:$M$4000,reg!$A$1:$M$4000),9,FALSE())="",VLOOKUP(TRIM(MID(C72,FIND(" ",C72)+1,6)),IF(LEFT(C72,1)="A",cizi!$A$1:$M$4000,reg!$A$1:$M$4000),9,FALSE())=""), CONCATENATE(VLOOKUP(TRIM(LEFT(C72,FIND(" ",C72)-1)),IF(LEFT(C72,1)="A",cizi!$A$1:$M$4000,reg!$A$1:$M$4000),9,FALSE()), VLOOKUP(TRIM(MID(C72,FIND(" ",C72)+1,6)),IF(LEFT(C72,1)="A",cizi!$A$1:$M$4000,reg!$A$1:$M$4000),9,FALSE())), MIN(VALUE(VLOOKUP(TRIM(LEFT(C72,FIND(" ",C72)-1)),IF(LEFT(C72,1)="A",cizi!$A$1:$M$4000,reg!$A$1:$M$4000),9,FALSE())), VALUE(VLOOKUP(TRIM(MID(C72,FIND(" ",C72)+1,6)),IF(LEFT(C72,1)="A",cizi!$A$1:$M$4000,reg!$A$1:$M$4000),9,FALSE())))))), "9")</f>
        <v>9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 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22.7" hidden="false" customHeight="true" outlineLevel="0" collapsed="false">
      <c r="A73" s="33" t="n">
        <v>71</v>
      </c>
      <c r="B73" s="51"/>
      <c r="C73" s="40"/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 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 </v>
      </c>
      <c r="F73" s="54" t="str">
        <f aca="false">IF(ISERROR(FIND(" ",C73,1))," ",IF(ISERROR(FIND("V",CONCATENATE(N73,O73),1)),IF(L73&lt;M73,N73,O73), IF(AND(LEFT(N73,1)="V",LEFT(O73,1)="V"),IF(L73&gt;M73,O73,N73)," ")))</f>
        <v> </v>
      </c>
      <c r="G73" s="54" t="str">
        <f aca="false">IF(LEN(C73)&gt;0, IF(ISERROR(FIND(" ",C73)), VLOOKUP(C73,IF(LEFT(C73,1)="A",cizi!$A$1:$M$4000,reg!$A$1:$M$4000),9,FALSE()),IF(OR(VLOOKUP(TRIM(LEFT(C73,FIND(" ",C73)-1)),IF(LEFT(C73,1)="A",cizi!$A$1:$M$4000,reg!$A$1:$M$4000),9,FALSE())=" MT",VLOOKUP(TRIM(MID(C73,FIND(" ",C73)+1,6)),IF(LEFT(C73,1)="A",cizi!$A$1:$M$4000,reg!$A$1:$M$4000),9,FALSE())=" MT"), " MT", IF(OR(VLOOKUP(TRIM(LEFT(C73,FIND(" ",C73)-1)),IF(LEFT(C73,1)="A",cizi!$A$1:$M$4000,reg!$A$1:$M$4000),9,FALSE())="",VLOOKUP(TRIM(MID(C73,FIND(" ",C73)+1,6)),IF(LEFT(C73,1)="A",cizi!$A$1:$M$4000,reg!$A$1:$M$4000),9,FALSE())=""), CONCATENATE(VLOOKUP(TRIM(LEFT(C73,FIND(" ",C73)-1)),IF(LEFT(C73,1)="A",cizi!$A$1:$M$4000,reg!$A$1:$M$4000),9,FALSE()), VLOOKUP(TRIM(MID(C73,FIND(" ",C73)+1,6)),IF(LEFT(C73,1)="A",cizi!$A$1:$M$4000,reg!$A$1:$M$4000),9,FALSE())), MIN(VALUE(VLOOKUP(TRIM(LEFT(C73,FIND(" ",C73)-1)),IF(LEFT(C73,1)="A",cizi!$A$1:$M$4000,reg!$A$1:$M$4000),9,FALSE())), VALUE(VLOOKUP(TRIM(MID(C73,FIND(" ",C73)+1,6)),IF(LEFT(C73,1)="A",cizi!$A$1:$M$4000,reg!$A$1:$M$4000),9,FALSE())))))), "9")</f>
        <v>9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 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22.7" hidden="false" customHeight="true" outlineLevel="0" collapsed="false">
      <c r="A74" s="33" t="n">
        <v>72</v>
      </c>
      <c r="B74" s="51"/>
      <c r="C74" s="40"/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 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 </v>
      </c>
      <c r="F74" s="54" t="str">
        <f aca="false">IF(ISERROR(FIND(" ",C74,1))," ",IF(ISERROR(FIND("V",CONCATENATE(N74,O74),1)),IF(L74&lt;M74,N74,O74), IF(AND(LEFT(N74,1)="V",LEFT(O74,1)="V"),IF(L74&gt;M74,O74,N74)," ")))</f>
        <v> </v>
      </c>
      <c r="G74" s="54" t="str">
        <f aca="false">IF(LEN(C74)&gt;0, IF(ISERROR(FIND(" ",C74)), VLOOKUP(C74,IF(LEFT(C74,1)="A",cizi!$A$1:$M$4000,reg!$A$1:$M$4000),9,FALSE()),IF(OR(VLOOKUP(TRIM(LEFT(C74,FIND(" ",C74)-1)),IF(LEFT(C74,1)="A",cizi!$A$1:$M$4000,reg!$A$1:$M$4000),9,FALSE())=" MT",VLOOKUP(TRIM(MID(C74,FIND(" ",C74)+1,6)),IF(LEFT(C74,1)="A",cizi!$A$1:$M$4000,reg!$A$1:$M$4000),9,FALSE())=" MT"), " MT", IF(OR(VLOOKUP(TRIM(LEFT(C74,FIND(" ",C74)-1)),IF(LEFT(C74,1)="A",cizi!$A$1:$M$4000,reg!$A$1:$M$4000),9,FALSE())="",VLOOKUP(TRIM(MID(C74,FIND(" ",C74)+1,6)),IF(LEFT(C74,1)="A",cizi!$A$1:$M$4000,reg!$A$1:$M$4000),9,FALSE())=""), CONCATENATE(VLOOKUP(TRIM(LEFT(C74,FIND(" ",C74)-1)),IF(LEFT(C74,1)="A",cizi!$A$1:$M$4000,reg!$A$1:$M$4000),9,FALSE()), VLOOKUP(TRIM(MID(C74,FIND(" ",C74)+1,6)),IF(LEFT(C74,1)="A",cizi!$A$1:$M$4000,reg!$A$1:$M$4000),9,FALSE())), MIN(VALUE(VLOOKUP(TRIM(LEFT(C74,FIND(" ",C74)-1)),IF(LEFT(C74,1)="A",cizi!$A$1:$M$4000,reg!$A$1:$M$4000),9,FALSE())), VALUE(VLOOKUP(TRIM(MID(C74,FIND(" ",C74)+1,6)),IF(LEFT(C74,1)="A",cizi!$A$1:$M$4000,reg!$A$1:$M$4000),9,FALSE())))))), "9")</f>
        <v>9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 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22.7" hidden="false" customHeight="true" outlineLevel="0" collapsed="false">
      <c r="A75" s="33" t="n">
        <v>73</v>
      </c>
      <c r="B75" s="51"/>
      <c r="C75" s="40"/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 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 </v>
      </c>
      <c r="F75" s="54" t="str">
        <f aca="false">IF(ISERROR(FIND(" ",C75,1))," ",IF(ISERROR(FIND("V",CONCATENATE(N75,O75),1)),IF(L75&lt;M75,N75,O75), IF(AND(LEFT(N75,1)="V",LEFT(O75,1)="V"),IF(L75&gt;M75,O75,N75)," ")))</f>
        <v> </v>
      </c>
      <c r="G75" s="54" t="str">
        <f aca="false">IF(LEN(C75)&gt;0, IF(ISERROR(FIND(" ",C75)), VLOOKUP(C75,IF(LEFT(C75,1)="A",cizi!$A$1:$M$4000,reg!$A$1:$M$4000),9,FALSE()),IF(OR(VLOOKUP(TRIM(LEFT(C75,FIND(" ",C75)-1)),IF(LEFT(C75,1)="A",cizi!$A$1:$M$4000,reg!$A$1:$M$4000),9,FALSE())=" MT",VLOOKUP(TRIM(MID(C75,FIND(" ",C75)+1,6)),IF(LEFT(C75,1)="A",cizi!$A$1:$M$4000,reg!$A$1:$M$4000),9,FALSE())=" MT"), " MT", IF(OR(VLOOKUP(TRIM(LEFT(C75,FIND(" ",C75)-1)),IF(LEFT(C75,1)="A",cizi!$A$1:$M$4000,reg!$A$1:$M$4000),9,FALSE())="",VLOOKUP(TRIM(MID(C75,FIND(" ",C75)+1,6)),IF(LEFT(C75,1)="A",cizi!$A$1:$M$4000,reg!$A$1:$M$4000),9,FALSE())=""), CONCATENATE(VLOOKUP(TRIM(LEFT(C75,FIND(" ",C75)-1)),IF(LEFT(C75,1)="A",cizi!$A$1:$M$4000,reg!$A$1:$M$4000),9,FALSE()), VLOOKUP(TRIM(MID(C75,FIND(" ",C75)+1,6)),IF(LEFT(C75,1)="A",cizi!$A$1:$M$4000,reg!$A$1:$M$4000),9,FALSE())), MIN(VALUE(VLOOKUP(TRIM(LEFT(C75,FIND(" ",C75)-1)),IF(LEFT(C75,1)="A",cizi!$A$1:$M$4000,reg!$A$1:$M$4000),9,FALSE())), VALUE(VLOOKUP(TRIM(MID(C75,FIND(" ",C75)+1,6)),IF(LEFT(C75,1)="A",cizi!$A$1:$M$4000,reg!$A$1:$M$4000),9,FALSE())))))), "9")</f>
        <v>9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 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22.7" hidden="false" customHeight="true" outlineLevel="0" collapsed="false">
      <c r="A76" s="33" t="n">
        <v>74</v>
      </c>
      <c r="B76" s="51"/>
      <c r="C76" s="40"/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 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 </v>
      </c>
      <c r="F76" s="54" t="str">
        <f aca="false">IF(ISERROR(FIND(" ",C76,1))," ",IF(ISERROR(FIND("V",CONCATENATE(N76,O76),1)),IF(L76&lt;M76,N76,O76), IF(AND(LEFT(N76,1)="V",LEFT(O76,1)="V"),IF(L76&gt;M76,O76,N76)," ")))</f>
        <v> </v>
      </c>
      <c r="G76" s="54" t="str">
        <f aca="false">IF(LEN(C76)&gt;0, IF(ISERROR(FIND(" ",C76)), VLOOKUP(C76,IF(LEFT(C76,1)="A",cizi!$A$1:$M$4000,reg!$A$1:$M$4000),9,FALSE()),IF(OR(VLOOKUP(TRIM(LEFT(C76,FIND(" ",C76)-1)),IF(LEFT(C76,1)="A",cizi!$A$1:$M$4000,reg!$A$1:$M$4000),9,FALSE())=" MT",VLOOKUP(TRIM(MID(C76,FIND(" ",C76)+1,6)),IF(LEFT(C76,1)="A",cizi!$A$1:$M$4000,reg!$A$1:$M$4000),9,FALSE())=" MT"), " MT", IF(OR(VLOOKUP(TRIM(LEFT(C76,FIND(" ",C76)-1)),IF(LEFT(C76,1)="A",cizi!$A$1:$M$4000,reg!$A$1:$M$4000),9,FALSE())="",VLOOKUP(TRIM(MID(C76,FIND(" ",C76)+1,6)),IF(LEFT(C76,1)="A",cizi!$A$1:$M$4000,reg!$A$1:$M$4000),9,FALSE())=""), CONCATENATE(VLOOKUP(TRIM(LEFT(C76,FIND(" ",C76)-1)),IF(LEFT(C76,1)="A",cizi!$A$1:$M$4000,reg!$A$1:$M$4000),9,FALSE()), VLOOKUP(TRIM(MID(C76,FIND(" ",C76)+1,6)),IF(LEFT(C76,1)="A",cizi!$A$1:$M$4000,reg!$A$1:$M$4000),9,FALSE())), MIN(VALUE(VLOOKUP(TRIM(LEFT(C76,FIND(" ",C76)-1)),IF(LEFT(C76,1)="A",cizi!$A$1:$M$4000,reg!$A$1:$M$4000),9,FALSE())), VALUE(VLOOKUP(TRIM(MID(C76,FIND(" ",C76)+1,6)),IF(LEFT(C76,1)="A",cizi!$A$1:$M$4000,reg!$A$1:$M$4000),9,FALSE())))))), "9")</f>
        <v>9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 </v>
      </c>
      <c r="I76" s="40"/>
      <c r="J76" s="40"/>
      <c r="K76" s="40"/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22.7" hidden="false" customHeight="true" outlineLevel="0" collapsed="false">
      <c r="A77" s="33" t="n">
        <v>75</v>
      </c>
      <c r="B77" s="51"/>
      <c r="C77" s="40"/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 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 </v>
      </c>
      <c r="F77" s="54" t="str">
        <f aca="false">IF(ISERROR(FIND(" ",C77,1))," ",IF(ISERROR(FIND("V",CONCATENATE(N77,O77),1)),IF(L77&lt;M77,N77,O77), IF(AND(LEFT(N77,1)="V",LEFT(O77,1)="V"),IF(L77&gt;M77,O77,N77)," ")))</f>
        <v> </v>
      </c>
      <c r="G77" s="54" t="str">
        <f aca="false">IF(LEN(C77)&gt;0, IF(ISERROR(FIND(" ",C77)), VLOOKUP(C77,IF(LEFT(C77,1)="A",cizi!$A$1:$M$4000,reg!$A$1:$M$4000),9,FALSE()),IF(OR(VLOOKUP(TRIM(LEFT(C77,FIND(" ",C77)-1)),IF(LEFT(C77,1)="A",cizi!$A$1:$M$4000,reg!$A$1:$M$4000),9,FALSE())=" MT",VLOOKUP(TRIM(MID(C77,FIND(" ",C77)+1,6)),IF(LEFT(C77,1)="A",cizi!$A$1:$M$4000,reg!$A$1:$M$4000),9,FALSE())=" MT"), " MT", IF(OR(VLOOKUP(TRIM(LEFT(C77,FIND(" ",C77)-1)),IF(LEFT(C77,1)="A",cizi!$A$1:$M$4000,reg!$A$1:$M$4000),9,FALSE())="",VLOOKUP(TRIM(MID(C77,FIND(" ",C77)+1,6)),IF(LEFT(C77,1)="A",cizi!$A$1:$M$4000,reg!$A$1:$M$4000),9,FALSE())=""), CONCATENATE(VLOOKUP(TRIM(LEFT(C77,FIND(" ",C77)-1)),IF(LEFT(C77,1)="A",cizi!$A$1:$M$4000,reg!$A$1:$M$4000),9,FALSE()), VLOOKUP(TRIM(MID(C77,FIND(" ",C77)+1,6)),IF(LEFT(C77,1)="A",cizi!$A$1:$M$4000,reg!$A$1:$M$4000),9,FALSE())), MIN(VALUE(VLOOKUP(TRIM(LEFT(C77,FIND(" ",C77)-1)),IF(LEFT(C77,1)="A",cizi!$A$1:$M$4000,reg!$A$1:$M$4000),9,FALSE())), VALUE(VLOOKUP(TRIM(MID(C77,FIND(" ",C77)+1,6)),IF(LEFT(C77,1)="A",cizi!$A$1:$M$4000,reg!$A$1:$M$4000),9,FALSE())))))), "9")</f>
        <v>9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 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22.7" hidden="false" customHeight="true" outlineLevel="0" collapsed="false">
      <c r="A78" s="33" t="n">
        <v>76</v>
      </c>
      <c r="B78" s="51"/>
      <c r="C78" s="40"/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 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 </v>
      </c>
      <c r="F78" s="54" t="str">
        <f aca="false">IF(ISERROR(FIND(" ",C78,1))," ",IF(ISERROR(FIND("V",CONCATENATE(N78,O78),1)),IF(L78&lt;M78,N78,O78), IF(AND(LEFT(N78,1)="V",LEFT(O78,1)="V"),IF(L78&gt;M78,O78,N78)," ")))</f>
        <v> </v>
      </c>
      <c r="G78" s="54" t="str">
        <f aca="false">IF(LEN(C78)&gt;0, IF(ISERROR(FIND(" ",C78)), VLOOKUP(C78,IF(LEFT(C78,1)="A",cizi!$A$1:$M$4000,reg!$A$1:$M$4000),9,FALSE()),IF(OR(VLOOKUP(TRIM(LEFT(C78,FIND(" ",C78)-1)),IF(LEFT(C78,1)="A",cizi!$A$1:$M$4000,reg!$A$1:$M$4000),9,FALSE())=" MT",VLOOKUP(TRIM(MID(C78,FIND(" ",C78)+1,6)),IF(LEFT(C78,1)="A",cizi!$A$1:$M$4000,reg!$A$1:$M$4000),9,FALSE())=" MT"), " MT", IF(OR(VLOOKUP(TRIM(LEFT(C78,FIND(" ",C78)-1)),IF(LEFT(C78,1)="A",cizi!$A$1:$M$4000,reg!$A$1:$M$4000),9,FALSE())="",VLOOKUP(TRIM(MID(C78,FIND(" ",C78)+1,6)),IF(LEFT(C78,1)="A",cizi!$A$1:$M$4000,reg!$A$1:$M$4000),9,FALSE())=""), CONCATENATE(VLOOKUP(TRIM(LEFT(C78,FIND(" ",C78)-1)),IF(LEFT(C78,1)="A",cizi!$A$1:$M$4000,reg!$A$1:$M$4000),9,FALSE()), VLOOKUP(TRIM(MID(C78,FIND(" ",C78)+1,6)),IF(LEFT(C78,1)="A",cizi!$A$1:$M$4000,reg!$A$1:$M$4000),9,FALSE())), MIN(VALUE(VLOOKUP(TRIM(LEFT(C78,FIND(" ",C78)-1)),IF(LEFT(C78,1)="A",cizi!$A$1:$M$4000,reg!$A$1:$M$4000),9,FALSE())), VALUE(VLOOKUP(TRIM(MID(C78,FIND(" ",C78)+1,6)),IF(LEFT(C78,1)="A",cizi!$A$1:$M$4000,reg!$A$1:$M$4000),9,FALSE())))))), "9")</f>
        <v>9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 </v>
      </c>
      <c r="I78" s="40"/>
      <c r="J78" s="40"/>
      <c r="K78" s="40"/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22.7" hidden="false" customHeight="true" outlineLevel="0" collapsed="false">
      <c r="A79" s="33" t="n">
        <v>77</v>
      </c>
      <c r="B79" s="51"/>
      <c r="C79" s="40"/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 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 </v>
      </c>
      <c r="F79" s="54" t="str">
        <f aca="false">IF(ISERROR(FIND(" ",C79,1))," ",IF(ISERROR(FIND("V",CONCATENATE(N79,O79),1)),IF(L79&lt;M79,N79,O79), IF(AND(LEFT(N79,1)="V",LEFT(O79,1)="V"),IF(L79&gt;M79,O79,N79)," ")))</f>
        <v> </v>
      </c>
      <c r="G79" s="54" t="str">
        <f aca="false">IF(LEN(C79)&gt;0, IF(ISERROR(FIND(" ",C79)), VLOOKUP(C79,IF(LEFT(C79,1)="A",cizi!$A$1:$M$4000,reg!$A$1:$M$4000),9,FALSE()),IF(OR(VLOOKUP(TRIM(LEFT(C79,FIND(" ",C79)-1)),IF(LEFT(C79,1)="A",cizi!$A$1:$M$4000,reg!$A$1:$M$4000),9,FALSE())=" MT",VLOOKUP(TRIM(MID(C79,FIND(" ",C79)+1,6)),IF(LEFT(C79,1)="A",cizi!$A$1:$M$4000,reg!$A$1:$M$4000),9,FALSE())=" MT"), " MT", IF(OR(VLOOKUP(TRIM(LEFT(C79,FIND(" ",C79)-1)),IF(LEFT(C79,1)="A",cizi!$A$1:$M$4000,reg!$A$1:$M$4000),9,FALSE())="",VLOOKUP(TRIM(MID(C79,FIND(" ",C79)+1,6)),IF(LEFT(C79,1)="A",cizi!$A$1:$M$4000,reg!$A$1:$M$4000),9,FALSE())=""), CONCATENATE(VLOOKUP(TRIM(LEFT(C79,FIND(" ",C79)-1)),IF(LEFT(C79,1)="A",cizi!$A$1:$M$4000,reg!$A$1:$M$4000),9,FALSE()), VLOOKUP(TRIM(MID(C79,FIND(" ",C79)+1,6)),IF(LEFT(C79,1)="A",cizi!$A$1:$M$4000,reg!$A$1:$M$4000),9,FALSE())), MIN(VALUE(VLOOKUP(TRIM(LEFT(C79,FIND(" ",C79)-1)),IF(LEFT(C79,1)="A",cizi!$A$1:$M$4000,reg!$A$1:$M$4000),9,FALSE())), VALUE(VLOOKUP(TRIM(MID(C79,FIND(" ",C79)+1,6)),IF(LEFT(C79,1)="A",cizi!$A$1:$M$4000,reg!$A$1:$M$4000),9,FALSE())))))), "9")</f>
        <v>9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 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22.7" hidden="false" customHeight="true" outlineLevel="0" collapsed="false">
      <c r="A80" s="33" t="n">
        <v>78</v>
      </c>
      <c r="B80" s="51"/>
      <c r="C80" s="40"/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 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 </v>
      </c>
      <c r="F80" s="54" t="str">
        <f aca="false">IF(ISERROR(FIND(" ",C80,1))," ",IF(ISERROR(FIND("V",CONCATENATE(N80,O80),1)),IF(L80&lt;M80,N80,O80), IF(AND(LEFT(N80,1)="V",LEFT(O80,1)="V"),IF(L80&gt;M80,O80,N80)," ")))</f>
        <v> </v>
      </c>
      <c r="G80" s="54" t="str">
        <f aca="false">IF(LEN(C80)&gt;0, IF(ISERROR(FIND(" ",C80)), VLOOKUP(C80,IF(LEFT(C80,1)="A",cizi!$A$1:$M$4000,reg!$A$1:$M$4000),9,FALSE()),IF(OR(VLOOKUP(TRIM(LEFT(C80,FIND(" ",C80)-1)),IF(LEFT(C80,1)="A",cizi!$A$1:$M$4000,reg!$A$1:$M$4000),9,FALSE())=" MT",VLOOKUP(TRIM(MID(C80,FIND(" ",C80)+1,6)),IF(LEFT(C80,1)="A",cizi!$A$1:$M$4000,reg!$A$1:$M$4000),9,FALSE())=" MT"), " MT", IF(OR(VLOOKUP(TRIM(LEFT(C80,FIND(" ",C80)-1)),IF(LEFT(C80,1)="A",cizi!$A$1:$M$4000,reg!$A$1:$M$4000),9,FALSE())="",VLOOKUP(TRIM(MID(C80,FIND(" ",C80)+1,6)),IF(LEFT(C80,1)="A",cizi!$A$1:$M$4000,reg!$A$1:$M$4000),9,FALSE())=""), CONCATENATE(VLOOKUP(TRIM(LEFT(C80,FIND(" ",C80)-1)),IF(LEFT(C80,1)="A",cizi!$A$1:$M$4000,reg!$A$1:$M$4000),9,FALSE()), VLOOKUP(TRIM(MID(C80,FIND(" ",C80)+1,6)),IF(LEFT(C80,1)="A",cizi!$A$1:$M$4000,reg!$A$1:$M$4000),9,FALSE())), MIN(VALUE(VLOOKUP(TRIM(LEFT(C80,FIND(" ",C80)-1)),IF(LEFT(C80,1)="A",cizi!$A$1:$M$4000,reg!$A$1:$M$4000),9,FALSE())), VALUE(VLOOKUP(TRIM(MID(C80,FIND(" ",C80)+1,6)),IF(LEFT(C80,1)="A",cizi!$A$1:$M$4000,reg!$A$1:$M$4000),9,FALSE())))))), "9")</f>
        <v>9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 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22.7" hidden="false" customHeight="true" outlineLevel="0" collapsed="false">
      <c r="A81" s="33" t="n">
        <v>79</v>
      </c>
      <c r="B81" s="51"/>
      <c r="C81" s="40"/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 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 </v>
      </c>
      <c r="F81" s="54" t="str">
        <f aca="false">IF(ISERROR(FIND(" ",C81,1))," ",IF(ISERROR(FIND("V",CONCATENATE(N81,O81),1)),IF(L81&lt;M81,N81,O81), IF(AND(LEFT(N81,1)="V",LEFT(O81,1)="V"),IF(L81&gt;M81,O81,N81)," ")))</f>
        <v> </v>
      </c>
      <c r="G81" s="54" t="str">
        <f aca="false">IF(LEN(C81)&gt;0, IF(ISERROR(FIND(" ",C81)), VLOOKUP(C81,IF(LEFT(C81,1)="A",cizi!$A$1:$M$4000,reg!$A$1:$M$4000),9,FALSE()),IF(OR(VLOOKUP(TRIM(LEFT(C81,FIND(" ",C81)-1)),IF(LEFT(C81,1)="A",cizi!$A$1:$M$4000,reg!$A$1:$M$4000),9,FALSE())=" MT",VLOOKUP(TRIM(MID(C81,FIND(" ",C81)+1,6)),IF(LEFT(C81,1)="A",cizi!$A$1:$M$4000,reg!$A$1:$M$4000),9,FALSE())=" MT"), " MT", IF(OR(VLOOKUP(TRIM(LEFT(C81,FIND(" ",C81)-1)),IF(LEFT(C81,1)="A",cizi!$A$1:$M$4000,reg!$A$1:$M$4000),9,FALSE())="",VLOOKUP(TRIM(MID(C81,FIND(" ",C81)+1,6)),IF(LEFT(C81,1)="A",cizi!$A$1:$M$4000,reg!$A$1:$M$4000),9,FALSE())=""), CONCATENATE(VLOOKUP(TRIM(LEFT(C81,FIND(" ",C81)-1)),IF(LEFT(C81,1)="A",cizi!$A$1:$M$4000,reg!$A$1:$M$4000),9,FALSE()), VLOOKUP(TRIM(MID(C81,FIND(" ",C81)+1,6)),IF(LEFT(C81,1)="A",cizi!$A$1:$M$4000,reg!$A$1:$M$4000),9,FALSE())), MIN(VALUE(VLOOKUP(TRIM(LEFT(C81,FIND(" ",C81)-1)),IF(LEFT(C81,1)="A",cizi!$A$1:$M$4000,reg!$A$1:$M$4000),9,FALSE())), VALUE(VLOOKUP(TRIM(MID(C81,FIND(" ",C81)+1,6)),IF(LEFT(C81,1)="A",cizi!$A$1:$M$4000,reg!$A$1:$M$4000),9,FALSE())))))), "9")</f>
        <v>9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 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22.7" hidden="false" customHeight="true" outlineLevel="0" collapsed="false">
      <c r="A82" s="33" t="n">
        <v>80</v>
      </c>
      <c r="B82" s="51"/>
      <c r="C82" s="40"/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 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 </v>
      </c>
      <c r="F82" s="54" t="str">
        <f aca="false">IF(ISERROR(FIND(" ",C82,1))," ",IF(ISERROR(FIND("V",CONCATENATE(N82,O82),1)),IF(L82&lt;M82,N82,O82), IF(AND(LEFT(N82,1)="V",LEFT(O82,1)="V"),IF(L82&gt;M82,O82,N82)," ")))</f>
        <v> </v>
      </c>
      <c r="G82" s="54" t="str">
        <f aca="false">IF(LEN(C82)&gt;0, IF(ISERROR(FIND(" ",C82)), VLOOKUP(C82,IF(LEFT(C82,1)="A",cizi!$A$1:$M$4000,reg!$A$1:$M$4000),9,FALSE()),IF(OR(VLOOKUP(TRIM(LEFT(C82,FIND(" ",C82)-1)),IF(LEFT(C82,1)="A",cizi!$A$1:$M$4000,reg!$A$1:$M$4000),9,FALSE())=" MT",VLOOKUP(TRIM(MID(C82,FIND(" ",C82)+1,6)),IF(LEFT(C82,1)="A",cizi!$A$1:$M$4000,reg!$A$1:$M$4000),9,FALSE())=" MT"), " MT", IF(OR(VLOOKUP(TRIM(LEFT(C82,FIND(" ",C82)-1)),IF(LEFT(C82,1)="A",cizi!$A$1:$M$4000,reg!$A$1:$M$4000),9,FALSE())="",VLOOKUP(TRIM(MID(C82,FIND(" ",C82)+1,6)),IF(LEFT(C82,1)="A",cizi!$A$1:$M$4000,reg!$A$1:$M$4000),9,FALSE())=""), CONCATENATE(VLOOKUP(TRIM(LEFT(C82,FIND(" ",C82)-1)),IF(LEFT(C82,1)="A",cizi!$A$1:$M$4000,reg!$A$1:$M$4000),9,FALSE()), VLOOKUP(TRIM(MID(C82,FIND(" ",C82)+1,6)),IF(LEFT(C82,1)="A",cizi!$A$1:$M$4000,reg!$A$1:$M$4000),9,FALSE())), MIN(VALUE(VLOOKUP(TRIM(LEFT(C82,FIND(" ",C82)-1)),IF(LEFT(C82,1)="A",cizi!$A$1:$M$4000,reg!$A$1:$M$4000),9,FALSE())), VALUE(VLOOKUP(TRIM(MID(C82,FIND(" ",C82)+1,6)),IF(LEFT(C82,1)="A",cizi!$A$1:$M$4000,reg!$A$1:$M$4000),9,FALSE())))))), "9")</f>
        <v>9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 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22.7" hidden="false" customHeight="true" outlineLevel="0" collapsed="false">
      <c r="A83" s="33" t="n">
        <v>81</v>
      </c>
      <c r="B83" s="51"/>
      <c r="C83" s="40"/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 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 </v>
      </c>
      <c r="F83" s="54" t="str">
        <f aca="false">IF(ISERROR(FIND(" ",C83,1))," ",IF(ISERROR(FIND("V",CONCATENATE(N83,O83),1)),IF(L83&lt;M83,N83,O83), IF(AND(LEFT(N83,1)="V",LEFT(O83,1)="V"),IF(L83&gt;M83,O83,N83)," ")))</f>
        <v> </v>
      </c>
      <c r="G83" s="54" t="str">
        <f aca="false">IF(LEN(C83)&gt;0, IF(ISERROR(FIND(" ",C83)), VLOOKUP(C83,IF(LEFT(C83,1)="A",cizi!$A$1:$M$4000,reg!$A$1:$M$4000),9,FALSE()),IF(OR(VLOOKUP(TRIM(LEFT(C83,FIND(" ",C83)-1)),IF(LEFT(C83,1)="A",cizi!$A$1:$M$4000,reg!$A$1:$M$4000),9,FALSE())=" MT",VLOOKUP(TRIM(MID(C83,FIND(" ",C83)+1,6)),IF(LEFT(C83,1)="A",cizi!$A$1:$M$4000,reg!$A$1:$M$4000),9,FALSE())=" MT"), " MT", IF(OR(VLOOKUP(TRIM(LEFT(C83,FIND(" ",C83)-1)),IF(LEFT(C83,1)="A",cizi!$A$1:$M$4000,reg!$A$1:$M$4000),9,FALSE())="",VLOOKUP(TRIM(MID(C83,FIND(" ",C83)+1,6)),IF(LEFT(C83,1)="A",cizi!$A$1:$M$4000,reg!$A$1:$M$4000),9,FALSE())=""), CONCATENATE(VLOOKUP(TRIM(LEFT(C83,FIND(" ",C83)-1)),IF(LEFT(C83,1)="A",cizi!$A$1:$M$4000,reg!$A$1:$M$4000),9,FALSE()), VLOOKUP(TRIM(MID(C83,FIND(" ",C83)+1,6)),IF(LEFT(C83,1)="A",cizi!$A$1:$M$4000,reg!$A$1:$M$4000),9,FALSE())), MIN(VALUE(VLOOKUP(TRIM(LEFT(C83,FIND(" ",C83)-1)),IF(LEFT(C83,1)="A",cizi!$A$1:$M$4000,reg!$A$1:$M$4000),9,FALSE())), VALUE(VLOOKUP(TRIM(MID(C83,FIND(" ",C83)+1,6)),IF(LEFT(C83,1)="A",cizi!$A$1:$M$4000,reg!$A$1:$M$4000),9,FALSE())))))), "9")</f>
        <v>9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 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22.7" hidden="false" customHeight="true" outlineLevel="0" collapsed="false">
      <c r="A84" s="33" t="n">
        <v>82</v>
      </c>
      <c r="B84" s="51"/>
      <c r="C84" s="40"/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 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 </v>
      </c>
      <c r="F84" s="54" t="str">
        <f aca="false">IF(ISERROR(FIND(" ",C84,1))," ",IF(ISERROR(FIND("V",CONCATENATE(N84,O84),1)),IF(L84&lt;M84,N84,O84), IF(AND(LEFT(N84,1)="V",LEFT(O84,1)="V"),IF(L84&gt;M84,O84,N84)," ")))</f>
        <v> </v>
      </c>
      <c r="G84" s="54" t="str">
        <f aca="false">IF(LEN(C84)&gt;0, IF(ISERROR(FIND(" ",C84)), VLOOKUP(C84,IF(LEFT(C84,1)="A",cizi!$A$1:$M$4000,reg!$A$1:$M$4000),9,FALSE()),IF(OR(VLOOKUP(TRIM(LEFT(C84,FIND(" ",C84)-1)),IF(LEFT(C84,1)="A",cizi!$A$1:$M$4000,reg!$A$1:$M$4000),9,FALSE())=" MT",VLOOKUP(TRIM(MID(C84,FIND(" ",C84)+1,6)),IF(LEFT(C84,1)="A",cizi!$A$1:$M$4000,reg!$A$1:$M$4000),9,FALSE())=" MT"), " MT", IF(OR(VLOOKUP(TRIM(LEFT(C84,FIND(" ",C84)-1)),IF(LEFT(C84,1)="A",cizi!$A$1:$M$4000,reg!$A$1:$M$4000),9,FALSE())="",VLOOKUP(TRIM(MID(C84,FIND(" ",C84)+1,6)),IF(LEFT(C84,1)="A",cizi!$A$1:$M$4000,reg!$A$1:$M$4000),9,FALSE())=""), CONCATENATE(VLOOKUP(TRIM(LEFT(C84,FIND(" ",C84)-1)),IF(LEFT(C84,1)="A",cizi!$A$1:$M$4000,reg!$A$1:$M$4000),9,FALSE()), VLOOKUP(TRIM(MID(C84,FIND(" ",C84)+1,6)),IF(LEFT(C84,1)="A",cizi!$A$1:$M$4000,reg!$A$1:$M$4000),9,FALSE())), MIN(VALUE(VLOOKUP(TRIM(LEFT(C84,FIND(" ",C84)-1)),IF(LEFT(C84,1)="A",cizi!$A$1:$M$4000,reg!$A$1:$M$4000),9,FALSE())), VALUE(VLOOKUP(TRIM(MID(C84,FIND(" ",C84)+1,6)),IF(LEFT(C84,1)="A",cizi!$A$1:$M$4000,reg!$A$1:$M$4000),9,FALSE())))))), "9")</f>
        <v>9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 </v>
      </c>
      <c r="I84" s="40"/>
      <c r="J84" s="40"/>
      <c r="K84" s="40"/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22.7" hidden="false" customHeight="true" outlineLevel="0" collapsed="false">
      <c r="A85" s="33" t="n">
        <v>83</v>
      </c>
      <c r="B85" s="51"/>
      <c r="C85" s="40"/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 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 </v>
      </c>
      <c r="F85" s="54" t="str">
        <f aca="false">IF(ISERROR(FIND(" ",C85,1))," ",IF(ISERROR(FIND("V",CONCATENATE(N85,O85),1)),IF(L85&lt;M85,N85,O85), IF(AND(LEFT(N85,1)="V",LEFT(O85,1)="V"),IF(L85&gt;M85,O85,N85)," ")))</f>
        <v> </v>
      </c>
      <c r="G85" s="54" t="str">
        <f aca="false">IF(LEN(C85)&gt;0, IF(ISERROR(FIND(" ",C85)), VLOOKUP(C85,IF(LEFT(C85,1)="A",cizi!$A$1:$M$4000,reg!$A$1:$M$4000),9,FALSE()),IF(OR(VLOOKUP(TRIM(LEFT(C85,FIND(" ",C85)-1)),IF(LEFT(C85,1)="A",cizi!$A$1:$M$4000,reg!$A$1:$M$4000),9,FALSE())=" MT",VLOOKUP(TRIM(MID(C85,FIND(" ",C85)+1,6)),IF(LEFT(C85,1)="A",cizi!$A$1:$M$4000,reg!$A$1:$M$4000),9,FALSE())=" MT"), " MT", IF(OR(VLOOKUP(TRIM(LEFT(C85,FIND(" ",C85)-1)),IF(LEFT(C85,1)="A",cizi!$A$1:$M$4000,reg!$A$1:$M$4000),9,FALSE())="",VLOOKUP(TRIM(MID(C85,FIND(" ",C85)+1,6)),IF(LEFT(C85,1)="A",cizi!$A$1:$M$4000,reg!$A$1:$M$4000),9,FALSE())=""), CONCATENATE(VLOOKUP(TRIM(LEFT(C85,FIND(" ",C85)-1)),IF(LEFT(C85,1)="A",cizi!$A$1:$M$4000,reg!$A$1:$M$4000),9,FALSE()), VLOOKUP(TRIM(MID(C85,FIND(" ",C85)+1,6)),IF(LEFT(C85,1)="A",cizi!$A$1:$M$4000,reg!$A$1:$M$4000),9,FALSE())), MIN(VALUE(VLOOKUP(TRIM(LEFT(C85,FIND(" ",C85)-1)),IF(LEFT(C85,1)="A",cizi!$A$1:$M$4000,reg!$A$1:$M$4000),9,FALSE())), VALUE(VLOOKUP(TRIM(MID(C85,FIND(" ",C85)+1,6)),IF(LEFT(C85,1)="A",cizi!$A$1:$M$4000,reg!$A$1:$M$4000),9,FALSE())))))), "9")</f>
        <v>9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 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22.7" hidden="false" customHeight="true" outlineLevel="0" collapsed="false">
      <c r="A86" s="33" t="n">
        <v>84</v>
      </c>
      <c r="B86" s="51"/>
      <c r="C86" s="40"/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 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 </v>
      </c>
      <c r="F86" s="54" t="str">
        <f aca="false">IF(ISERROR(FIND(" ",C86,1))," ",IF(ISERROR(FIND("V",CONCATENATE(N86,O86),1)),IF(L86&lt;M86,N86,O86), IF(AND(LEFT(N86,1)="V",LEFT(O86,1)="V"),IF(L86&gt;M86,O86,N86)," ")))</f>
        <v> </v>
      </c>
      <c r="G86" s="54" t="str">
        <f aca="false">IF(LEN(C86)&gt;0, IF(ISERROR(FIND(" ",C86)), VLOOKUP(C86,IF(LEFT(C86,1)="A",cizi!$A$1:$M$4000,reg!$A$1:$M$4000),9,FALSE()),IF(OR(VLOOKUP(TRIM(LEFT(C86,FIND(" ",C86)-1)),IF(LEFT(C86,1)="A",cizi!$A$1:$M$4000,reg!$A$1:$M$4000),9,FALSE())=" MT",VLOOKUP(TRIM(MID(C86,FIND(" ",C86)+1,6)),IF(LEFT(C86,1)="A",cizi!$A$1:$M$4000,reg!$A$1:$M$4000),9,FALSE())=" MT"), " MT", IF(OR(VLOOKUP(TRIM(LEFT(C86,FIND(" ",C86)-1)),IF(LEFT(C86,1)="A",cizi!$A$1:$M$4000,reg!$A$1:$M$4000),9,FALSE())="",VLOOKUP(TRIM(MID(C86,FIND(" ",C86)+1,6)),IF(LEFT(C86,1)="A",cizi!$A$1:$M$4000,reg!$A$1:$M$4000),9,FALSE())=""), CONCATENATE(VLOOKUP(TRIM(LEFT(C86,FIND(" ",C86)-1)),IF(LEFT(C86,1)="A",cizi!$A$1:$M$4000,reg!$A$1:$M$4000),9,FALSE()), VLOOKUP(TRIM(MID(C86,FIND(" ",C86)+1,6)),IF(LEFT(C86,1)="A",cizi!$A$1:$M$4000,reg!$A$1:$M$4000),9,FALSE())), MIN(VALUE(VLOOKUP(TRIM(LEFT(C86,FIND(" ",C86)-1)),IF(LEFT(C86,1)="A",cizi!$A$1:$M$4000,reg!$A$1:$M$4000),9,FALSE())), VALUE(VLOOKUP(TRIM(MID(C86,FIND(" ",C86)+1,6)),IF(LEFT(C86,1)="A",cizi!$A$1:$M$4000,reg!$A$1:$M$4000),9,FALSE())))))), "9")</f>
        <v>9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 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22.7" hidden="false" customHeight="true" outlineLevel="0" collapsed="false">
      <c r="A87" s="33" t="n">
        <v>85</v>
      </c>
      <c r="B87" s="51"/>
      <c r="C87" s="40"/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 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 </v>
      </c>
      <c r="F87" s="54" t="str">
        <f aca="false">IF(ISERROR(FIND(" ",C87,1))," ",IF(ISERROR(FIND("V",CONCATENATE(N87,O87),1)),IF(L87&lt;M87,N87,O87), IF(AND(LEFT(N87,1)="V",LEFT(O87,1)="V"),IF(L87&gt;M87,O87,N87)," ")))</f>
        <v> </v>
      </c>
      <c r="G87" s="54" t="str">
        <f aca="false">IF(LEN(C87)&gt;0, IF(ISERROR(FIND(" ",C87)), VLOOKUP(C87,IF(LEFT(C87,1)="A",cizi!$A$1:$M$4000,reg!$A$1:$M$4000),9,FALSE()),IF(OR(VLOOKUP(TRIM(LEFT(C87,FIND(" ",C87)-1)),IF(LEFT(C87,1)="A",cizi!$A$1:$M$4000,reg!$A$1:$M$4000),9,FALSE())=" MT",VLOOKUP(TRIM(MID(C87,FIND(" ",C87)+1,6)),IF(LEFT(C87,1)="A",cizi!$A$1:$M$4000,reg!$A$1:$M$4000),9,FALSE())=" MT"), " MT", IF(OR(VLOOKUP(TRIM(LEFT(C87,FIND(" ",C87)-1)),IF(LEFT(C87,1)="A",cizi!$A$1:$M$4000,reg!$A$1:$M$4000),9,FALSE())="",VLOOKUP(TRIM(MID(C87,FIND(" ",C87)+1,6)),IF(LEFT(C87,1)="A",cizi!$A$1:$M$4000,reg!$A$1:$M$4000),9,FALSE())=""), CONCATENATE(VLOOKUP(TRIM(LEFT(C87,FIND(" ",C87)-1)),IF(LEFT(C87,1)="A",cizi!$A$1:$M$4000,reg!$A$1:$M$4000),9,FALSE()), VLOOKUP(TRIM(MID(C87,FIND(" ",C87)+1,6)),IF(LEFT(C87,1)="A",cizi!$A$1:$M$4000,reg!$A$1:$M$4000),9,FALSE())), MIN(VALUE(VLOOKUP(TRIM(LEFT(C87,FIND(" ",C87)-1)),IF(LEFT(C87,1)="A",cizi!$A$1:$M$4000,reg!$A$1:$M$4000),9,FALSE())), VALUE(VLOOKUP(TRIM(MID(C87,FIND(" ",C87)+1,6)),IF(LEFT(C87,1)="A",cizi!$A$1:$M$4000,reg!$A$1:$M$4000),9,FALSE())))))), "9")</f>
        <v>9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 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22.7" hidden="false" customHeight="true" outlineLevel="0" collapsed="false">
      <c r="A88" s="33" t="n">
        <v>86</v>
      </c>
      <c r="B88" s="51"/>
      <c r="C88" s="40"/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 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 </v>
      </c>
      <c r="F88" s="54" t="str">
        <f aca="false">IF(ISERROR(FIND(" ",C88,1))," ",IF(ISERROR(FIND("V",CONCATENATE(N88,O88),1)),IF(L88&lt;M88,N88,O88), IF(AND(LEFT(N88,1)="V",LEFT(O88,1)="V"),IF(L88&gt;M88,O88,N88)," ")))</f>
        <v> </v>
      </c>
      <c r="G88" s="54" t="str">
        <f aca="false">IF(LEN(C88)&gt;0, IF(ISERROR(FIND(" ",C88)), VLOOKUP(C88,IF(LEFT(C88,1)="A",cizi!$A$1:$M$4000,reg!$A$1:$M$4000),9,FALSE()),IF(OR(VLOOKUP(TRIM(LEFT(C88,FIND(" ",C88)-1)),IF(LEFT(C88,1)="A",cizi!$A$1:$M$4000,reg!$A$1:$M$4000),9,FALSE())=" MT",VLOOKUP(TRIM(MID(C88,FIND(" ",C88)+1,6)),IF(LEFT(C88,1)="A",cizi!$A$1:$M$4000,reg!$A$1:$M$4000),9,FALSE())=" MT"), " MT", IF(OR(VLOOKUP(TRIM(LEFT(C88,FIND(" ",C88)-1)),IF(LEFT(C88,1)="A",cizi!$A$1:$M$4000,reg!$A$1:$M$4000),9,FALSE())="",VLOOKUP(TRIM(MID(C88,FIND(" ",C88)+1,6)),IF(LEFT(C88,1)="A",cizi!$A$1:$M$4000,reg!$A$1:$M$4000),9,FALSE())=""), CONCATENATE(VLOOKUP(TRIM(LEFT(C88,FIND(" ",C88)-1)),IF(LEFT(C88,1)="A",cizi!$A$1:$M$4000,reg!$A$1:$M$4000),9,FALSE()), VLOOKUP(TRIM(MID(C88,FIND(" ",C88)+1,6)),IF(LEFT(C88,1)="A",cizi!$A$1:$M$4000,reg!$A$1:$M$4000),9,FALSE())), MIN(VALUE(VLOOKUP(TRIM(LEFT(C88,FIND(" ",C88)-1)),IF(LEFT(C88,1)="A",cizi!$A$1:$M$4000,reg!$A$1:$M$4000),9,FALSE())), VALUE(VLOOKUP(TRIM(MID(C88,FIND(" ",C88)+1,6)),IF(LEFT(C88,1)="A",cizi!$A$1:$M$4000,reg!$A$1:$M$4000),9,FALSE())))))), "9")</f>
        <v>9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 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22.7" hidden="false" customHeight="true" outlineLevel="0" collapsed="false">
      <c r="A89" s="33" t="n">
        <v>87</v>
      </c>
      <c r="B89" s="51"/>
      <c r="C89" s="40"/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 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 </v>
      </c>
      <c r="F89" s="54" t="str">
        <f aca="false">IF(ISERROR(FIND(" ",C89,1))," ",IF(ISERROR(FIND("V",CONCATENATE(N89,O89),1)),IF(L89&lt;M89,N89,O89), IF(AND(LEFT(N89,1)="V",LEFT(O89,1)="V"),IF(L89&gt;M89,O89,N89)," ")))</f>
        <v> </v>
      </c>
      <c r="G89" s="54" t="str">
        <f aca="false">IF(LEN(C89)&gt;0, IF(ISERROR(FIND(" ",C89)), VLOOKUP(C89,IF(LEFT(C89,1)="A",cizi!$A$1:$M$4000,reg!$A$1:$M$4000),9,FALSE()),IF(OR(VLOOKUP(TRIM(LEFT(C89,FIND(" ",C89)-1)),IF(LEFT(C89,1)="A",cizi!$A$1:$M$4000,reg!$A$1:$M$4000),9,FALSE())=" MT",VLOOKUP(TRIM(MID(C89,FIND(" ",C89)+1,6)),IF(LEFT(C89,1)="A",cizi!$A$1:$M$4000,reg!$A$1:$M$4000),9,FALSE())=" MT"), " MT", IF(OR(VLOOKUP(TRIM(LEFT(C89,FIND(" ",C89)-1)),IF(LEFT(C89,1)="A",cizi!$A$1:$M$4000,reg!$A$1:$M$4000),9,FALSE())="",VLOOKUP(TRIM(MID(C89,FIND(" ",C89)+1,6)),IF(LEFT(C89,1)="A",cizi!$A$1:$M$4000,reg!$A$1:$M$4000),9,FALSE())=""), CONCATENATE(VLOOKUP(TRIM(LEFT(C89,FIND(" ",C89)-1)),IF(LEFT(C89,1)="A",cizi!$A$1:$M$4000,reg!$A$1:$M$4000),9,FALSE()), VLOOKUP(TRIM(MID(C89,FIND(" ",C89)+1,6)),IF(LEFT(C89,1)="A",cizi!$A$1:$M$4000,reg!$A$1:$M$4000),9,FALSE())), MIN(VALUE(VLOOKUP(TRIM(LEFT(C89,FIND(" ",C89)-1)),IF(LEFT(C89,1)="A",cizi!$A$1:$M$4000,reg!$A$1:$M$4000),9,FALSE())), VALUE(VLOOKUP(TRIM(MID(C89,FIND(" ",C89)+1,6)),IF(LEFT(C89,1)="A",cizi!$A$1:$M$4000,reg!$A$1:$M$4000),9,FALSE())))))), "9")</f>
        <v>9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 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22.7" hidden="false" customHeight="true" outlineLevel="0" collapsed="false">
      <c r="A90" s="33" t="n">
        <v>88</v>
      </c>
      <c r="B90" s="51"/>
      <c r="C90" s="40"/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 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 </v>
      </c>
      <c r="F90" s="54" t="str">
        <f aca="false">IF(ISERROR(FIND(" ",C90,1))," ",IF(ISERROR(FIND("V",CONCATENATE(N90,O90),1)),IF(L90&lt;M90,N90,O90), IF(AND(LEFT(N90,1)="V",LEFT(O90,1)="V"),IF(L90&gt;M90,O90,N90)," ")))</f>
        <v> </v>
      </c>
      <c r="G90" s="54" t="str">
        <f aca="false">IF(LEN(C90)&gt;0, IF(ISERROR(FIND(" ",C90)), VLOOKUP(C90,IF(LEFT(C90,1)="A",cizi!$A$1:$M$4000,reg!$A$1:$M$4000),9,FALSE()),IF(OR(VLOOKUP(TRIM(LEFT(C90,FIND(" ",C90)-1)),IF(LEFT(C90,1)="A",cizi!$A$1:$M$4000,reg!$A$1:$M$4000),9,FALSE())=" MT",VLOOKUP(TRIM(MID(C90,FIND(" ",C90)+1,6)),IF(LEFT(C90,1)="A",cizi!$A$1:$M$4000,reg!$A$1:$M$4000),9,FALSE())=" MT"), " MT", IF(OR(VLOOKUP(TRIM(LEFT(C90,FIND(" ",C90)-1)),IF(LEFT(C90,1)="A",cizi!$A$1:$M$4000,reg!$A$1:$M$4000),9,FALSE())="",VLOOKUP(TRIM(MID(C90,FIND(" ",C90)+1,6)),IF(LEFT(C90,1)="A",cizi!$A$1:$M$4000,reg!$A$1:$M$4000),9,FALSE())=""), CONCATENATE(VLOOKUP(TRIM(LEFT(C90,FIND(" ",C90)-1)),IF(LEFT(C90,1)="A",cizi!$A$1:$M$4000,reg!$A$1:$M$4000),9,FALSE()), VLOOKUP(TRIM(MID(C90,FIND(" ",C90)+1,6)),IF(LEFT(C90,1)="A",cizi!$A$1:$M$4000,reg!$A$1:$M$4000),9,FALSE())), MIN(VALUE(VLOOKUP(TRIM(LEFT(C90,FIND(" ",C90)-1)),IF(LEFT(C90,1)="A",cizi!$A$1:$M$4000,reg!$A$1:$M$4000),9,FALSE())), VALUE(VLOOKUP(TRIM(MID(C90,FIND(" ",C90)+1,6)),IF(LEFT(C90,1)="A",cizi!$A$1:$M$4000,reg!$A$1:$M$4000),9,FALSE())))))), "9")</f>
        <v>9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 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22.7" hidden="false" customHeight="true" outlineLevel="0" collapsed="false">
      <c r="A91" s="33" t="n">
        <v>89</v>
      </c>
      <c r="B91" s="51"/>
      <c r="C91" s="40"/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 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 </v>
      </c>
      <c r="F91" s="54" t="str">
        <f aca="false">IF(ISERROR(FIND(" ",C91,1))," ",IF(ISERROR(FIND("V",CONCATENATE(N91,O91),1)),IF(L91&lt;M91,N91,O91), IF(AND(LEFT(N91,1)="V",LEFT(O91,1)="V"),IF(L91&gt;M91,O91,N91)," ")))</f>
        <v> </v>
      </c>
      <c r="G91" s="54" t="str">
        <f aca="false">IF(LEN(C91)&gt;0, IF(ISERROR(FIND(" ",C91)), VLOOKUP(C91,IF(LEFT(C91,1)="A",cizi!$A$1:$M$4000,reg!$A$1:$M$4000),9,FALSE()),IF(OR(VLOOKUP(TRIM(LEFT(C91,FIND(" ",C91)-1)),IF(LEFT(C91,1)="A",cizi!$A$1:$M$4000,reg!$A$1:$M$4000),9,FALSE())=" MT",VLOOKUP(TRIM(MID(C91,FIND(" ",C91)+1,6)),IF(LEFT(C91,1)="A",cizi!$A$1:$M$4000,reg!$A$1:$M$4000),9,FALSE())=" MT"), " MT", IF(OR(VLOOKUP(TRIM(LEFT(C91,FIND(" ",C91)-1)),IF(LEFT(C91,1)="A",cizi!$A$1:$M$4000,reg!$A$1:$M$4000),9,FALSE())="",VLOOKUP(TRIM(MID(C91,FIND(" ",C91)+1,6)),IF(LEFT(C91,1)="A",cizi!$A$1:$M$4000,reg!$A$1:$M$4000),9,FALSE())=""), CONCATENATE(VLOOKUP(TRIM(LEFT(C91,FIND(" ",C91)-1)),IF(LEFT(C91,1)="A",cizi!$A$1:$M$4000,reg!$A$1:$M$4000),9,FALSE()), VLOOKUP(TRIM(MID(C91,FIND(" ",C91)+1,6)),IF(LEFT(C91,1)="A",cizi!$A$1:$M$4000,reg!$A$1:$M$4000),9,FALSE())), MIN(VALUE(VLOOKUP(TRIM(LEFT(C91,FIND(" ",C91)-1)),IF(LEFT(C91,1)="A",cizi!$A$1:$M$4000,reg!$A$1:$M$4000),9,FALSE())), VALUE(VLOOKUP(TRIM(MID(C91,FIND(" ",C91)+1,6)),IF(LEFT(C91,1)="A",cizi!$A$1:$M$4000,reg!$A$1:$M$4000),9,FALSE())))))), "9")</f>
        <v>9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 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22.7" hidden="false" customHeight="true" outlineLevel="0" collapsed="false">
      <c r="A92" s="33" t="n">
        <v>90</v>
      </c>
      <c r="B92" s="51"/>
      <c r="C92" s="40"/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 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 </v>
      </c>
      <c r="F92" s="54" t="str">
        <f aca="false">IF(ISERROR(FIND(" ",C92,1))," ",IF(ISERROR(FIND("V",CONCATENATE(N92,O92),1)),IF(L92&lt;M92,N92,O92), IF(AND(LEFT(N92,1)="V",LEFT(O92,1)="V"),IF(L92&gt;M92,O92,N92)," ")))</f>
        <v> </v>
      </c>
      <c r="G92" s="54" t="str">
        <f aca="false">IF(LEN(C92)&gt;0, IF(ISERROR(FIND(" ",C92)), VLOOKUP(C92,IF(LEFT(C92,1)="A",cizi!$A$1:$M$4000,reg!$A$1:$M$4000),9,FALSE()),IF(OR(VLOOKUP(TRIM(LEFT(C92,FIND(" ",C92)-1)),IF(LEFT(C92,1)="A",cizi!$A$1:$M$4000,reg!$A$1:$M$4000),9,FALSE())=" MT",VLOOKUP(TRIM(MID(C92,FIND(" ",C92)+1,6)),IF(LEFT(C92,1)="A",cizi!$A$1:$M$4000,reg!$A$1:$M$4000),9,FALSE())=" MT"), " MT", IF(OR(VLOOKUP(TRIM(LEFT(C92,FIND(" ",C92)-1)),IF(LEFT(C92,1)="A",cizi!$A$1:$M$4000,reg!$A$1:$M$4000),9,FALSE())="",VLOOKUP(TRIM(MID(C92,FIND(" ",C92)+1,6)),IF(LEFT(C92,1)="A",cizi!$A$1:$M$4000,reg!$A$1:$M$4000),9,FALSE())=""), CONCATENATE(VLOOKUP(TRIM(LEFT(C92,FIND(" ",C92)-1)),IF(LEFT(C92,1)="A",cizi!$A$1:$M$4000,reg!$A$1:$M$4000),9,FALSE()), VLOOKUP(TRIM(MID(C92,FIND(" ",C92)+1,6)),IF(LEFT(C92,1)="A",cizi!$A$1:$M$4000,reg!$A$1:$M$4000),9,FALSE())), MIN(VALUE(VLOOKUP(TRIM(LEFT(C92,FIND(" ",C92)-1)),IF(LEFT(C92,1)="A",cizi!$A$1:$M$4000,reg!$A$1:$M$4000),9,FALSE())), VALUE(VLOOKUP(TRIM(MID(C92,FIND(" ",C92)+1,6)),IF(LEFT(C92,1)="A",cizi!$A$1:$M$4000,reg!$A$1:$M$4000),9,FALSE())))))), "9")</f>
        <v>9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 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22.7" hidden="false" customHeight="true" outlineLevel="0" collapsed="false">
      <c r="A93" s="33" t="n">
        <v>91</v>
      </c>
      <c r="B93" s="51"/>
      <c r="C93" s="40"/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 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 </v>
      </c>
      <c r="F93" s="54" t="str">
        <f aca="false">IF(ISERROR(FIND(" ",C93,1))," ",IF(ISERROR(FIND("V",CONCATENATE(N93,O93),1)),IF(L93&lt;M93,N93,O93), IF(AND(LEFT(N93,1)="V",LEFT(O93,1)="V"),IF(L93&gt;M93,O93,N93)," ")))</f>
        <v> </v>
      </c>
      <c r="G93" s="54" t="str">
        <f aca="false">IF(LEN(C93)&gt;0, IF(ISERROR(FIND(" ",C93)), VLOOKUP(C93,IF(LEFT(C93,1)="A",cizi!$A$1:$M$4000,reg!$A$1:$M$4000),9,FALSE()),IF(OR(VLOOKUP(TRIM(LEFT(C93,FIND(" ",C93)-1)),IF(LEFT(C93,1)="A",cizi!$A$1:$M$4000,reg!$A$1:$M$4000),9,FALSE())=" MT",VLOOKUP(TRIM(MID(C93,FIND(" ",C93)+1,6)),IF(LEFT(C93,1)="A",cizi!$A$1:$M$4000,reg!$A$1:$M$4000),9,FALSE())=" MT"), " MT", IF(OR(VLOOKUP(TRIM(LEFT(C93,FIND(" ",C93)-1)),IF(LEFT(C93,1)="A",cizi!$A$1:$M$4000,reg!$A$1:$M$4000),9,FALSE())="",VLOOKUP(TRIM(MID(C93,FIND(" ",C93)+1,6)),IF(LEFT(C93,1)="A",cizi!$A$1:$M$4000,reg!$A$1:$M$4000),9,FALSE())=""), CONCATENATE(VLOOKUP(TRIM(LEFT(C93,FIND(" ",C93)-1)),IF(LEFT(C93,1)="A",cizi!$A$1:$M$4000,reg!$A$1:$M$4000),9,FALSE()), VLOOKUP(TRIM(MID(C93,FIND(" ",C93)+1,6)),IF(LEFT(C93,1)="A",cizi!$A$1:$M$4000,reg!$A$1:$M$4000),9,FALSE())), MIN(VALUE(VLOOKUP(TRIM(LEFT(C93,FIND(" ",C93)-1)),IF(LEFT(C93,1)="A",cizi!$A$1:$M$4000,reg!$A$1:$M$4000),9,FALSE())), VALUE(VLOOKUP(TRIM(MID(C93,FIND(" ",C93)+1,6)),IF(LEFT(C93,1)="A",cizi!$A$1:$M$4000,reg!$A$1:$M$4000),9,FALSE())))))), "9")</f>
        <v>9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 </v>
      </c>
      <c r="I93" s="40"/>
      <c r="J93" s="40"/>
      <c r="K93" s="40"/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22.7" hidden="false" customHeight="true" outlineLevel="0" collapsed="false">
      <c r="A94" s="33" t="n">
        <v>92</v>
      </c>
      <c r="B94" s="51"/>
      <c r="C94" s="40"/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 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 </v>
      </c>
      <c r="F94" s="54" t="str">
        <f aca="false">IF(ISERROR(FIND(" ",C94,1))," ",IF(ISERROR(FIND("V",CONCATENATE(N94,O94),1)),IF(L94&lt;M94,N94,O94), IF(AND(LEFT(N94,1)="V",LEFT(O94,1)="V"),IF(L94&gt;M94,O94,N94)," ")))</f>
        <v> </v>
      </c>
      <c r="G94" s="54" t="str">
        <f aca="false">IF(LEN(C94)&gt;0, IF(ISERROR(FIND(" ",C94)), VLOOKUP(C94,IF(LEFT(C94,1)="A",cizi!$A$1:$M$4000,reg!$A$1:$M$4000),9,FALSE()),IF(OR(VLOOKUP(TRIM(LEFT(C94,FIND(" ",C94)-1)),IF(LEFT(C94,1)="A",cizi!$A$1:$M$4000,reg!$A$1:$M$4000),9,FALSE())=" MT",VLOOKUP(TRIM(MID(C94,FIND(" ",C94)+1,6)),IF(LEFT(C94,1)="A",cizi!$A$1:$M$4000,reg!$A$1:$M$4000),9,FALSE())=" MT"), " MT", IF(OR(VLOOKUP(TRIM(LEFT(C94,FIND(" ",C94)-1)),IF(LEFT(C94,1)="A",cizi!$A$1:$M$4000,reg!$A$1:$M$4000),9,FALSE())="",VLOOKUP(TRIM(MID(C94,FIND(" ",C94)+1,6)),IF(LEFT(C94,1)="A",cizi!$A$1:$M$4000,reg!$A$1:$M$4000),9,FALSE())=""), CONCATENATE(VLOOKUP(TRIM(LEFT(C94,FIND(" ",C94)-1)),IF(LEFT(C94,1)="A",cizi!$A$1:$M$4000,reg!$A$1:$M$4000),9,FALSE()), VLOOKUP(TRIM(MID(C94,FIND(" ",C94)+1,6)),IF(LEFT(C94,1)="A",cizi!$A$1:$M$4000,reg!$A$1:$M$4000),9,FALSE())), MIN(VALUE(VLOOKUP(TRIM(LEFT(C94,FIND(" ",C94)-1)),IF(LEFT(C94,1)="A",cizi!$A$1:$M$4000,reg!$A$1:$M$4000),9,FALSE())), VALUE(VLOOKUP(TRIM(MID(C94,FIND(" ",C94)+1,6)),IF(LEFT(C94,1)="A",cizi!$A$1:$M$4000,reg!$A$1:$M$4000),9,FALSE())))))), "9")</f>
        <v>9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 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22.7" hidden="false" customHeight="true" outlineLevel="0" collapsed="false">
      <c r="A95" s="33" t="n">
        <v>93</v>
      </c>
      <c r="B95" s="51"/>
      <c r="C95" s="40"/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 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 </v>
      </c>
      <c r="F95" s="54" t="str">
        <f aca="false">IF(ISERROR(FIND(" ",C95,1))," ",IF(ISERROR(FIND("V",CONCATENATE(N95,O95),1)),IF(L95&lt;M95,N95,O95), IF(AND(LEFT(N95,1)="V",LEFT(O95,1)="V"),IF(L95&gt;M95,O95,N95)," ")))</f>
        <v> </v>
      </c>
      <c r="G95" s="54" t="str">
        <f aca="false">IF(LEN(C95)&gt;0, IF(ISERROR(FIND(" ",C95)), VLOOKUP(C95,IF(LEFT(C95,1)="A",cizi!$A$1:$M$4000,reg!$A$1:$M$4000),9,FALSE()),IF(OR(VLOOKUP(TRIM(LEFT(C95,FIND(" ",C95)-1)),IF(LEFT(C95,1)="A",cizi!$A$1:$M$4000,reg!$A$1:$M$4000),9,FALSE())=" MT",VLOOKUP(TRIM(MID(C95,FIND(" ",C95)+1,6)),IF(LEFT(C95,1)="A",cizi!$A$1:$M$4000,reg!$A$1:$M$4000),9,FALSE())=" MT"), " MT", IF(OR(VLOOKUP(TRIM(LEFT(C95,FIND(" ",C95)-1)),IF(LEFT(C95,1)="A",cizi!$A$1:$M$4000,reg!$A$1:$M$4000),9,FALSE())="",VLOOKUP(TRIM(MID(C95,FIND(" ",C95)+1,6)),IF(LEFT(C95,1)="A",cizi!$A$1:$M$4000,reg!$A$1:$M$4000),9,FALSE())=""), CONCATENATE(VLOOKUP(TRIM(LEFT(C95,FIND(" ",C95)-1)),IF(LEFT(C95,1)="A",cizi!$A$1:$M$4000,reg!$A$1:$M$4000),9,FALSE()), VLOOKUP(TRIM(MID(C95,FIND(" ",C95)+1,6)),IF(LEFT(C95,1)="A",cizi!$A$1:$M$4000,reg!$A$1:$M$4000),9,FALSE())), MIN(VALUE(VLOOKUP(TRIM(LEFT(C95,FIND(" ",C95)-1)),IF(LEFT(C95,1)="A",cizi!$A$1:$M$4000,reg!$A$1:$M$4000),9,FALSE())), VALUE(VLOOKUP(TRIM(MID(C95,FIND(" ",C95)+1,6)),IF(LEFT(C95,1)="A",cizi!$A$1:$M$4000,reg!$A$1:$M$4000),9,FALSE())))))), "9")</f>
        <v>9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 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22.7" hidden="false" customHeight="true" outlineLevel="0" collapsed="false">
      <c r="A96" s="33" t="n">
        <v>94</v>
      </c>
      <c r="B96" s="51"/>
      <c r="C96" s="40"/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 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 </v>
      </c>
      <c r="F96" s="54" t="str">
        <f aca="false">IF(ISERROR(FIND(" ",C96,1))," ",IF(ISERROR(FIND("V",CONCATENATE(N96,O96),1)),IF(L96&lt;M96,N96,O96), IF(AND(LEFT(N96,1)="V",LEFT(O96,1)="V"),IF(L96&gt;M96,O96,N96)," ")))</f>
        <v> </v>
      </c>
      <c r="G96" s="54" t="str">
        <f aca="false">IF(LEN(C96)&gt;0, IF(ISERROR(FIND(" ",C96)), VLOOKUP(C96,IF(LEFT(C96,1)="A",cizi!$A$1:$M$4000,reg!$A$1:$M$4000),9,FALSE()),IF(OR(VLOOKUP(TRIM(LEFT(C96,FIND(" ",C96)-1)),IF(LEFT(C96,1)="A",cizi!$A$1:$M$4000,reg!$A$1:$M$4000),9,FALSE())=" MT",VLOOKUP(TRIM(MID(C96,FIND(" ",C96)+1,6)),IF(LEFT(C96,1)="A",cizi!$A$1:$M$4000,reg!$A$1:$M$4000),9,FALSE())=" MT"), " MT", IF(OR(VLOOKUP(TRIM(LEFT(C96,FIND(" ",C96)-1)),IF(LEFT(C96,1)="A",cizi!$A$1:$M$4000,reg!$A$1:$M$4000),9,FALSE())="",VLOOKUP(TRIM(MID(C96,FIND(" ",C96)+1,6)),IF(LEFT(C96,1)="A",cizi!$A$1:$M$4000,reg!$A$1:$M$4000),9,FALSE())=""), CONCATENATE(VLOOKUP(TRIM(LEFT(C96,FIND(" ",C96)-1)),IF(LEFT(C96,1)="A",cizi!$A$1:$M$4000,reg!$A$1:$M$4000),9,FALSE()), VLOOKUP(TRIM(MID(C96,FIND(" ",C96)+1,6)),IF(LEFT(C96,1)="A",cizi!$A$1:$M$4000,reg!$A$1:$M$4000),9,FALSE())), MIN(VALUE(VLOOKUP(TRIM(LEFT(C96,FIND(" ",C96)-1)),IF(LEFT(C96,1)="A",cizi!$A$1:$M$4000,reg!$A$1:$M$4000),9,FALSE())), VALUE(VLOOKUP(TRIM(MID(C96,FIND(" ",C96)+1,6)),IF(LEFT(C96,1)="A",cizi!$A$1:$M$4000,reg!$A$1:$M$4000),9,FALSE())))))), "9")</f>
        <v>9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 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22.7" hidden="false" customHeight="true" outlineLevel="0" collapsed="false">
      <c r="A97" s="33" t="n">
        <v>95</v>
      </c>
      <c r="B97" s="51"/>
      <c r="C97" s="40"/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 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 </v>
      </c>
      <c r="F97" s="54" t="str">
        <f aca="false">IF(ISERROR(FIND(" ",C97,1))," ",IF(ISERROR(FIND("V",CONCATENATE(N97,O97),1)),IF(L97&lt;M97,N97,O97), IF(AND(LEFT(N97,1)="V",LEFT(O97,1)="V"),IF(L97&gt;M97,O97,N97)," ")))</f>
        <v> </v>
      </c>
      <c r="G97" s="54" t="str">
        <f aca="false">IF(LEN(C97)&gt;0, IF(ISERROR(FIND(" ",C97)), VLOOKUP(C97,IF(LEFT(C97,1)="A",cizi!$A$1:$M$4000,reg!$A$1:$M$4000),9,FALSE()),IF(OR(VLOOKUP(TRIM(LEFT(C97,FIND(" ",C97)-1)),IF(LEFT(C97,1)="A",cizi!$A$1:$M$4000,reg!$A$1:$M$4000),9,FALSE())=" MT",VLOOKUP(TRIM(MID(C97,FIND(" ",C97)+1,6)),IF(LEFT(C97,1)="A",cizi!$A$1:$M$4000,reg!$A$1:$M$4000),9,FALSE())=" MT"), " MT", IF(OR(VLOOKUP(TRIM(LEFT(C97,FIND(" ",C97)-1)),IF(LEFT(C97,1)="A",cizi!$A$1:$M$4000,reg!$A$1:$M$4000),9,FALSE())="",VLOOKUP(TRIM(MID(C97,FIND(" ",C97)+1,6)),IF(LEFT(C97,1)="A",cizi!$A$1:$M$4000,reg!$A$1:$M$4000),9,FALSE())=""), CONCATENATE(VLOOKUP(TRIM(LEFT(C97,FIND(" ",C97)-1)),IF(LEFT(C97,1)="A",cizi!$A$1:$M$4000,reg!$A$1:$M$4000),9,FALSE()), VLOOKUP(TRIM(MID(C97,FIND(" ",C97)+1,6)),IF(LEFT(C97,1)="A",cizi!$A$1:$M$4000,reg!$A$1:$M$4000),9,FALSE())), MIN(VALUE(VLOOKUP(TRIM(LEFT(C97,FIND(" ",C97)-1)),IF(LEFT(C97,1)="A",cizi!$A$1:$M$4000,reg!$A$1:$M$4000),9,FALSE())), VALUE(VLOOKUP(TRIM(MID(C97,FIND(" ",C97)+1,6)),IF(LEFT(C97,1)="A",cizi!$A$1:$M$4000,reg!$A$1:$M$4000),9,FALSE())))))), "9")</f>
        <v>9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 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22.7" hidden="false" customHeight="true" outlineLevel="0" collapsed="false">
      <c r="A98" s="33" t="n">
        <v>96</v>
      </c>
      <c r="B98" s="51"/>
      <c r="C98" s="40"/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 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 </v>
      </c>
      <c r="F98" s="54" t="str">
        <f aca="false">IF(ISERROR(FIND(" ",C98,1))," ",IF(ISERROR(FIND("V",CONCATENATE(N98,O98),1)),IF(L98&lt;M98,N98,O98), IF(AND(LEFT(N98,1)="V",LEFT(O98,1)="V"),IF(L98&gt;M98,O98,N98)," ")))</f>
        <v> </v>
      </c>
      <c r="G98" s="54" t="str">
        <f aca="false">IF(LEN(C98)&gt;0, IF(ISERROR(FIND(" ",C98)), VLOOKUP(C98,IF(LEFT(C98,1)="A",cizi!$A$1:$M$4000,reg!$A$1:$M$4000),9,FALSE()),IF(OR(VLOOKUP(TRIM(LEFT(C98,FIND(" ",C98)-1)),IF(LEFT(C98,1)="A",cizi!$A$1:$M$4000,reg!$A$1:$M$4000),9,FALSE())=" MT",VLOOKUP(TRIM(MID(C98,FIND(" ",C98)+1,6)),IF(LEFT(C98,1)="A",cizi!$A$1:$M$4000,reg!$A$1:$M$4000),9,FALSE())=" MT"), " MT", IF(OR(VLOOKUP(TRIM(LEFT(C98,FIND(" ",C98)-1)),IF(LEFT(C98,1)="A",cizi!$A$1:$M$4000,reg!$A$1:$M$4000),9,FALSE())="",VLOOKUP(TRIM(MID(C98,FIND(" ",C98)+1,6)),IF(LEFT(C98,1)="A",cizi!$A$1:$M$4000,reg!$A$1:$M$4000),9,FALSE())=""), CONCATENATE(VLOOKUP(TRIM(LEFT(C98,FIND(" ",C98)-1)),IF(LEFT(C98,1)="A",cizi!$A$1:$M$4000,reg!$A$1:$M$4000),9,FALSE()), VLOOKUP(TRIM(MID(C98,FIND(" ",C98)+1,6)),IF(LEFT(C98,1)="A",cizi!$A$1:$M$4000,reg!$A$1:$M$4000),9,FALSE())), MIN(VALUE(VLOOKUP(TRIM(LEFT(C98,FIND(" ",C98)-1)),IF(LEFT(C98,1)="A",cizi!$A$1:$M$4000,reg!$A$1:$M$4000),9,FALSE())), VALUE(VLOOKUP(TRIM(MID(C98,FIND(" ",C98)+1,6)),IF(LEFT(C98,1)="A",cizi!$A$1:$M$4000,reg!$A$1:$M$4000),9,FALSE())))))), "9")</f>
        <v>9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 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22.7" hidden="false" customHeight="true" outlineLevel="0" collapsed="false">
      <c r="A99" s="33" t="n">
        <v>97</v>
      </c>
      <c r="B99" s="51"/>
      <c r="C99" s="40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 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IF(ISERROR(FIND(" ",C99,1))," ",IF(ISERROR(FIND("V",CONCATENATE(N99,O99),1)),IF(L99&lt;M99,N99,O99), IF(AND(LEFT(N99,1)="V",LEFT(O99,1)="V"),IF(L99&gt;M99,O99,N99)," ")))</f>
        <v> </v>
      </c>
      <c r="G99" s="54" t="str">
        <f aca="false">IF(LEN(C99)&gt;0, IF(ISERROR(FIND(" ",C99)), VLOOKUP(C99,IF(LEFT(C99,1)="A",cizi!$A$1:$M$4000,reg!$A$1:$M$4000),9,FALSE()),IF(OR(VLOOKUP(TRIM(LEFT(C99,FIND(" ",C99)-1)),IF(LEFT(C99,1)="A",cizi!$A$1:$M$4000,reg!$A$1:$M$4000),9,FALSE())=" MT",VLOOKUP(TRIM(MID(C99,FIND(" ",C99)+1,6)),IF(LEFT(C99,1)="A",cizi!$A$1:$M$4000,reg!$A$1:$M$4000),9,FALSE())=" MT"), " MT", IF(OR(VLOOKUP(TRIM(LEFT(C99,FIND(" ",C99)-1)),IF(LEFT(C99,1)="A",cizi!$A$1:$M$4000,reg!$A$1:$M$4000),9,FALSE())="",VLOOKUP(TRIM(MID(C99,FIND(" ",C99)+1,6)),IF(LEFT(C99,1)="A",cizi!$A$1:$M$4000,reg!$A$1:$M$4000),9,FALSE())=""), CONCATENATE(VLOOKUP(TRIM(LEFT(C99,FIND(" ",C99)-1)),IF(LEFT(C99,1)="A",cizi!$A$1:$M$4000,reg!$A$1:$M$4000),9,FALSE()), VLOOKUP(TRIM(MID(C99,FIND(" ",C99)+1,6)),IF(LEFT(C99,1)="A",cizi!$A$1:$M$4000,reg!$A$1:$M$4000),9,FALSE())), MIN(VALUE(VLOOKUP(TRIM(LEFT(C99,FIND(" ",C99)-1)),IF(LEFT(C99,1)="A",cizi!$A$1:$M$4000,reg!$A$1:$M$4000),9,FALSE())), VALUE(VLOOKUP(TRIM(MID(C99,FIND(" ",C99)+1,6)),IF(LEFT(C99,1)="A",cizi!$A$1:$M$4000,reg!$A$1:$M$4000),9,FALSE())))))),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22.7" hidden="false" customHeight="true" outlineLevel="0" collapsed="false">
      <c r="A100" s="33" t="n">
        <v>98</v>
      </c>
      <c r="B100" s="51"/>
      <c r="C100" s="40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IF(ISERROR(FIND(" ",C100,1))," ",IF(ISERROR(FIND("V",CONCATENATE(N100,O100),1)),IF(L100&lt;M100,N100,O100), IF(AND(LEFT(N100,1)="V",LEFT(O100,1)="V"),IF(L100&gt;M100,O100,N100)," ")))</f>
        <v> </v>
      </c>
      <c r="G100" s="54" t="str">
        <f aca="false">IF(LEN(C100)&gt;0, IF(ISERROR(FIND(" ",C100)), VLOOKUP(C100,IF(LEFT(C100,1)="A",cizi!$A$1:$M$4000,reg!$A$1:$M$4000),9,FALSE()),IF(OR(VLOOKUP(TRIM(LEFT(C100,FIND(" ",C100)-1)),IF(LEFT(C100,1)="A",cizi!$A$1:$M$4000,reg!$A$1:$M$4000),9,FALSE())=" MT",VLOOKUP(TRIM(MID(C100,FIND(" ",C100)+1,6)),IF(LEFT(C100,1)="A",cizi!$A$1:$M$4000,reg!$A$1:$M$4000),9,FALSE())=" MT"), " MT", IF(OR(VLOOKUP(TRIM(LEFT(C100,FIND(" ",C100)-1)),IF(LEFT(C100,1)="A",cizi!$A$1:$M$4000,reg!$A$1:$M$4000),9,FALSE())="",VLOOKUP(TRIM(MID(C100,FIND(" ",C100)+1,6)),IF(LEFT(C100,1)="A",cizi!$A$1:$M$4000,reg!$A$1:$M$4000),9,FALSE())=""), CONCATENATE(VLOOKUP(TRIM(LEFT(C100,FIND(" ",C100)-1)),IF(LEFT(C100,1)="A",cizi!$A$1:$M$4000,reg!$A$1:$M$4000),9,FALSE()), VLOOKUP(TRIM(MID(C100,FIND(" ",C100)+1,6)),IF(LEFT(C100,1)="A",cizi!$A$1:$M$4000,reg!$A$1:$M$4000),9,FALSE())), MIN(VALUE(VLOOKUP(TRIM(LEFT(C100,FIND(" ",C100)-1)),IF(LEFT(C100,1)="A",cizi!$A$1:$M$4000,reg!$A$1:$M$4000),9,FALSE())), VALUE(VLOOKUP(TRIM(MID(C100,FIND(" ",C100)+1,6)),IF(LEFT(C100,1)="A",cizi!$A$1:$M$4000,reg!$A$1:$M$4000),9,FALSE())))))),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22.7" hidden="false" customHeight="true" outlineLevel="0" collapsed="false">
      <c r="A101" s="33" t="n">
        <v>99</v>
      </c>
      <c r="B101" s="51"/>
      <c r="C101" s="40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IF(ISERROR(FIND(" ",C101,1))," ",IF(ISERROR(FIND("V",CONCATENATE(N101,O101),1)),IF(L101&lt;M101,N101,O101), IF(AND(LEFT(N101,1)="V",LEFT(O101,1)="V"),IF(L101&gt;M101,O101,N101)," ")))</f>
        <v> </v>
      </c>
      <c r="G101" s="54" t="str">
        <f aca="false">IF(LEN(C101)&gt;0, IF(ISERROR(FIND(" ",C101)), VLOOKUP(C101,IF(LEFT(C101,1)="A",cizi!$A$1:$M$4000,reg!$A$1:$M$4000),9,FALSE()),IF(OR(VLOOKUP(TRIM(LEFT(C101,FIND(" ",C101)-1)),IF(LEFT(C101,1)="A",cizi!$A$1:$M$4000,reg!$A$1:$M$4000),9,FALSE())=" MT",VLOOKUP(TRIM(MID(C101,FIND(" ",C101)+1,6)),IF(LEFT(C101,1)="A",cizi!$A$1:$M$4000,reg!$A$1:$M$4000),9,FALSE())=" MT"), " MT", IF(OR(VLOOKUP(TRIM(LEFT(C101,FIND(" ",C101)-1)),IF(LEFT(C101,1)="A",cizi!$A$1:$M$4000,reg!$A$1:$M$4000),9,FALSE())="",VLOOKUP(TRIM(MID(C101,FIND(" ",C101)+1,6)),IF(LEFT(C101,1)="A",cizi!$A$1:$M$4000,reg!$A$1:$M$4000),9,FALSE())=""), CONCATENATE(VLOOKUP(TRIM(LEFT(C101,FIND(" ",C101)-1)),IF(LEFT(C101,1)="A",cizi!$A$1:$M$4000,reg!$A$1:$M$4000),9,FALSE()), VLOOKUP(TRIM(MID(C101,FIND(" ",C101)+1,6)),IF(LEFT(C101,1)="A",cizi!$A$1:$M$4000,reg!$A$1:$M$4000),9,FALSE())), MIN(VALUE(VLOOKUP(TRIM(LEFT(C101,FIND(" ",C101)-1)),IF(LEFT(C101,1)="A",cizi!$A$1:$M$4000,reg!$A$1:$M$4000),9,FALSE())), VALUE(VLOOKUP(TRIM(MID(C101,FIND(" ",C101)+1,6)),IF(LEFT(C101,1)="A",cizi!$A$1:$M$4000,reg!$A$1:$M$4000),9,FALSE())))))),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22.7" hidden="false" customHeight="true" outlineLevel="0" collapsed="false">
      <c r="A102" s="33" t="n">
        <v>100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IF(ISERROR(FIND(" ",C102,1))," ",IF(ISERROR(FIND("V",CONCATENATE(N102,O102),1)),IF(L102&lt;M102,N102,O102), IF(AND(LEFT(N102,1)="V",LEFT(O102,1)="V"),IF(L102&gt;M102,O102,N102)," ")))</f>
        <v> </v>
      </c>
      <c r="G102" s="54" t="str">
        <f aca="false">IF(LEN(C102)&gt;0, IF(ISERROR(FIND(" ",C102)), VLOOKUP(C102,IF(LEFT(C102,1)="A",cizi!$A$1:$M$4000,reg!$A$1:$M$4000),9,FALSE()),IF(OR(VLOOKUP(TRIM(LEFT(C102,FIND(" ",C102)-1)),IF(LEFT(C102,1)="A",cizi!$A$1:$M$4000,reg!$A$1:$M$4000),9,FALSE())=" MT",VLOOKUP(TRIM(MID(C102,FIND(" ",C102)+1,6)),IF(LEFT(C102,1)="A",cizi!$A$1:$M$4000,reg!$A$1:$M$4000),9,FALSE())=" MT"), " MT", IF(OR(VLOOKUP(TRIM(LEFT(C102,FIND(" ",C102)-1)),IF(LEFT(C102,1)="A",cizi!$A$1:$M$4000,reg!$A$1:$M$4000),9,FALSE())="",VLOOKUP(TRIM(MID(C102,FIND(" ",C102)+1,6)),IF(LEFT(C102,1)="A",cizi!$A$1:$M$4000,reg!$A$1:$M$4000),9,FALSE())=""), CONCATENATE(VLOOKUP(TRIM(LEFT(C102,FIND(" ",C102)-1)),IF(LEFT(C102,1)="A",cizi!$A$1:$M$4000,reg!$A$1:$M$4000),9,FALSE()), VLOOKUP(TRIM(MID(C102,FIND(" ",C102)+1,6)),IF(LEFT(C102,1)="A",cizi!$A$1:$M$4000,reg!$A$1:$M$4000),9,FALSE())), MIN(VALUE(VLOOKUP(TRIM(LEFT(C102,FIND(" ",C102)-1)),IF(LEFT(C102,1)="A",cizi!$A$1:$M$4000,reg!$A$1:$M$4000),9,FALSE())), VALUE(VLOOKUP(TRIM(MID(C102,FIND(" ",C102)+1,6)),IF(LEFT(C102,1)="A",cizi!$A$1:$M$4000,reg!$A$1:$M$4000),9,FALSE())))))),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22.7" hidden="false" customHeight="true" outlineLevel="0" collapsed="false">
      <c r="A103" s="33" t="n">
        <v>101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IF(ISERROR(FIND(" ",C103,1))," ",IF(ISERROR(FIND("V",CONCATENATE(N103,O103),1)),IF(L103&lt;M103,N103,O103), IF(AND(LEFT(N103,1)="V",LEFT(O103,1)="V"),IF(L103&gt;M103,O103,N103)," ")))</f>
        <v> </v>
      </c>
      <c r="G103" s="54" t="str">
        <f aca="false">IF(LEN(C103)&gt;0, IF(ISERROR(FIND(" ",C103)), VLOOKUP(C103,IF(LEFT(C103,1)="A",cizi!$A$1:$M$4000,reg!$A$1:$M$4000),9,FALSE()),IF(OR(VLOOKUP(TRIM(LEFT(C103,FIND(" ",C103)-1)),IF(LEFT(C103,1)="A",cizi!$A$1:$M$4000,reg!$A$1:$M$4000),9,FALSE())=" MT",VLOOKUP(TRIM(MID(C103,FIND(" ",C103)+1,6)),IF(LEFT(C103,1)="A",cizi!$A$1:$M$4000,reg!$A$1:$M$4000),9,FALSE())=" MT"), " MT", IF(OR(VLOOKUP(TRIM(LEFT(C103,FIND(" ",C103)-1)),IF(LEFT(C103,1)="A",cizi!$A$1:$M$4000,reg!$A$1:$M$4000),9,FALSE())="",VLOOKUP(TRIM(MID(C103,FIND(" ",C103)+1,6)),IF(LEFT(C103,1)="A",cizi!$A$1:$M$4000,reg!$A$1:$M$4000),9,FALSE())=""), CONCATENATE(VLOOKUP(TRIM(LEFT(C103,FIND(" ",C103)-1)),IF(LEFT(C103,1)="A",cizi!$A$1:$M$4000,reg!$A$1:$M$4000),9,FALSE()), VLOOKUP(TRIM(MID(C103,FIND(" ",C103)+1,6)),IF(LEFT(C103,1)="A",cizi!$A$1:$M$4000,reg!$A$1:$M$4000),9,FALSE())), MIN(VALUE(VLOOKUP(TRIM(LEFT(C103,FIND(" ",C103)-1)),IF(LEFT(C103,1)="A",cizi!$A$1:$M$4000,reg!$A$1:$M$4000),9,FALSE())), VALUE(VLOOKUP(TRIM(MID(C103,FIND(" ",C103)+1,6)),IF(LEFT(C103,1)="A",cizi!$A$1:$M$4000,reg!$A$1:$M$4000),9,FALSE())))))),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22.7" hidden="false" customHeight="true" outlineLevel="0" collapsed="false">
      <c r="A104" s="33" t="n">
        <v>102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IF(ISERROR(FIND(" ",C104,1))," ",IF(ISERROR(FIND("V",CONCATENATE(N104,O104),1)),IF(L104&lt;M104,N104,O104), IF(AND(LEFT(N104,1)="V",LEFT(O104,1)="V"),IF(L104&gt;M104,O104,N104)," ")))</f>
        <v> </v>
      </c>
      <c r="G104" s="54" t="str">
        <f aca="false">IF(LEN(C104)&gt;0, IF(ISERROR(FIND(" ",C104)), VLOOKUP(C104,IF(LEFT(C104,1)="A",cizi!$A$1:$M$4000,reg!$A$1:$M$4000),9,FALSE()),IF(OR(VLOOKUP(TRIM(LEFT(C104,FIND(" ",C104)-1)),IF(LEFT(C104,1)="A",cizi!$A$1:$M$4000,reg!$A$1:$M$4000),9,FALSE())=" MT",VLOOKUP(TRIM(MID(C104,FIND(" ",C104)+1,6)),IF(LEFT(C104,1)="A",cizi!$A$1:$M$4000,reg!$A$1:$M$4000),9,FALSE())=" MT"), " MT", IF(OR(VLOOKUP(TRIM(LEFT(C104,FIND(" ",C104)-1)),IF(LEFT(C104,1)="A",cizi!$A$1:$M$4000,reg!$A$1:$M$4000),9,FALSE())="",VLOOKUP(TRIM(MID(C104,FIND(" ",C104)+1,6)),IF(LEFT(C104,1)="A",cizi!$A$1:$M$4000,reg!$A$1:$M$4000),9,FALSE())=""), CONCATENATE(VLOOKUP(TRIM(LEFT(C104,FIND(" ",C104)-1)),IF(LEFT(C104,1)="A",cizi!$A$1:$M$4000,reg!$A$1:$M$4000),9,FALSE()), VLOOKUP(TRIM(MID(C104,FIND(" ",C104)+1,6)),IF(LEFT(C104,1)="A",cizi!$A$1:$M$4000,reg!$A$1:$M$4000),9,FALSE())), MIN(VALUE(VLOOKUP(TRIM(LEFT(C104,FIND(" ",C104)-1)),IF(LEFT(C104,1)="A",cizi!$A$1:$M$4000,reg!$A$1:$M$4000),9,FALSE())), VALUE(VLOOKUP(TRIM(MID(C104,FIND(" ",C104)+1,6)),IF(LEFT(C104,1)="A",cizi!$A$1:$M$4000,reg!$A$1:$M$4000),9,FALSE())))))),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22.7" hidden="false" customHeight="true" outlineLevel="0" collapsed="false">
      <c r="A105" s="33" t="n">
        <v>103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IF(ISERROR(FIND(" ",C105,1))," ",IF(ISERROR(FIND("V",CONCATENATE(N105,O105),1)),IF(L105&lt;M105,N105,O105), IF(AND(LEFT(N105,1)="V",LEFT(O105,1)="V"),IF(L105&gt;M105,O105,N105)," ")))</f>
        <v> </v>
      </c>
      <c r="G105" s="54" t="str">
        <f aca="false">IF(LEN(C105)&gt;0, IF(ISERROR(FIND(" ",C105)), VLOOKUP(C105,IF(LEFT(C105,1)="A",cizi!$A$1:$M$4000,reg!$A$1:$M$4000),9,FALSE()),IF(OR(VLOOKUP(TRIM(LEFT(C105,FIND(" ",C105)-1)),IF(LEFT(C105,1)="A",cizi!$A$1:$M$4000,reg!$A$1:$M$4000),9,FALSE())=" MT",VLOOKUP(TRIM(MID(C105,FIND(" ",C105)+1,6)),IF(LEFT(C105,1)="A",cizi!$A$1:$M$4000,reg!$A$1:$M$4000),9,FALSE())=" MT"), " MT", IF(OR(VLOOKUP(TRIM(LEFT(C105,FIND(" ",C105)-1)),IF(LEFT(C105,1)="A",cizi!$A$1:$M$4000,reg!$A$1:$M$4000),9,FALSE())="",VLOOKUP(TRIM(MID(C105,FIND(" ",C105)+1,6)),IF(LEFT(C105,1)="A",cizi!$A$1:$M$4000,reg!$A$1:$M$4000),9,FALSE())=""), CONCATENATE(VLOOKUP(TRIM(LEFT(C105,FIND(" ",C105)-1)),IF(LEFT(C105,1)="A",cizi!$A$1:$M$4000,reg!$A$1:$M$4000),9,FALSE()), VLOOKUP(TRIM(MID(C105,FIND(" ",C105)+1,6)),IF(LEFT(C105,1)="A",cizi!$A$1:$M$4000,reg!$A$1:$M$4000),9,FALSE())), MIN(VALUE(VLOOKUP(TRIM(LEFT(C105,FIND(" ",C105)-1)),IF(LEFT(C105,1)="A",cizi!$A$1:$M$4000,reg!$A$1:$M$4000),9,FALSE())), VALUE(VLOOKUP(TRIM(MID(C105,FIND(" ",C105)+1,6)),IF(LEFT(C105,1)="A",cizi!$A$1:$M$4000,reg!$A$1:$M$4000),9,FALSE())))))),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22.7" hidden="false" customHeight="true" outlineLevel="0" collapsed="false">
      <c r="A106" s="33" t="n">
        <v>104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IF(ISERROR(FIND(" ",C106,1))," ",IF(ISERROR(FIND("V",CONCATENATE(N106,O106),1)),IF(L106&lt;M106,N106,O106), IF(AND(LEFT(N106,1)="V",LEFT(O106,1)="V"),IF(L106&gt;M106,O106,N106)," ")))</f>
        <v> </v>
      </c>
      <c r="G106" s="54" t="str">
        <f aca="false">IF(LEN(C106)&gt;0, IF(ISERROR(FIND(" ",C106)), VLOOKUP(C106,IF(LEFT(C106,1)="A",cizi!$A$1:$M$4000,reg!$A$1:$M$4000),9,FALSE()),IF(OR(VLOOKUP(TRIM(LEFT(C106,FIND(" ",C106)-1)),IF(LEFT(C106,1)="A",cizi!$A$1:$M$4000,reg!$A$1:$M$4000),9,FALSE())=" MT",VLOOKUP(TRIM(MID(C106,FIND(" ",C106)+1,6)),IF(LEFT(C106,1)="A",cizi!$A$1:$M$4000,reg!$A$1:$M$4000),9,FALSE())=" MT"), " MT", IF(OR(VLOOKUP(TRIM(LEFT(C106,FIND(" ",C106)-1)),IF(LEFT(C106,1)="A",cizi!$A$1:$M$4000,reg!$A$1:$M$4000),9,FALSE())="",VLOOKUP(TRIM(MID(C106,FIND(" ",C106)+1,6)),IF(LEFT(C106,1)="A",cizi!$A$1:$M$4000,reg!$A$1:$M$4000),9,FALSE())=""), CONCATENATE(VLOOKUP(TRIM(LEFT(C106,FIND(" ",C106)-1)),IF(LEFT(C106,1)="A",cizi!$A$1:$M$4000,reg!$A$1:$M$4000),9,FALSE()), VLOOKUP(TRIM(MID(C106,FIND(" ",C106)+1,6)),IF(LEFT(C106,1)="A",cizi!$A$1:$M$4000,reg!$A$1:$M$4000),9,FALSE())), MIN(VALUE(VLOOKUP(TRIM(LEFT(C106,FIND(" ",C106)-1)),IF(LEFT(C106,1)="A",cizi!$A$1:$M$4000,reg!$A$1:$M$4000),9,FALSE())), VALUE(VLOOKUP(TRIM(MID(C106,FIND(" ",C106)+1,6)),IF(LEFT(C106,1)="A",cizi!$A$1:$M$4000,reg!$A$1:$M$4000),9,FALSE())))))),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22.7" hidden="false" customHeight="true" outlineLevel="0" collapsed="false">
      <c r="A107" s="33" t="n">
        <v>105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IF(ISERROR(FIND(" ",C107,1))," ",IF(ISERROR(FIND("V",CONCATENATE(N107,O107),1)),IF(L107&lt;M107,N107,O107), IF(AND(LEFT(N107,1)="V",LEFT(O107,1)="V"),IF(L107&gt;M107,O107,N107)," ")))</f>
        <v> </v>
      </c>
      <c r="G107" s="54" t="str">
        <f aca="false">IF(LEN(C107)&gt;0, IF(ISERROR(FIND(" ",C107)), VLOOKUP(C107,IF(LEFT(C107,1)="A",cizi!$A$1:$M$4000,reg!$A$1:$M$4000),9,FALSE()),IF(OR(VLOOKUP(TRIM(LEFT(C107,FIND(" ",C107)-1)),IF(LEFT(C107,1)="A",cizi!$A$1:$M$4000,reg!$A$1:$M$4000),9,FALSE())=" MT",VLOOKUP(TRIM(MID(C107,FIND(" ",C107)+1,6)),IF(LEFT(C107,1)="A",cizi!$A$1:$M$4000,reg!$A$1:$M$4000),9,FALSE())=" MT"), " MT", IF(OR(VLOOKUP(TRIM(LEFT(C107,FIND(" ",C107)-1)),IF(LEFT(C107,1)="A",cizi!$A$1:$M$4000,reg!$A$1:$M$4000),9,FALSE())="",VLOOKUP(TRIM(MID(C107,FIND(" ",C107)+1,6)),IF(LEFT(C107,1)="A",cizi!$A$1:$M$4000,reg!$A$1:$M$4000),9,FALSE())=""), CONCATENATE(VLOOKUP(TRIM(LEFT(C107,FIND(" ",C107)-1)),IF(LEFT(C107,1)="A",cizi!$A$1:$M$4000,reg!$A$1:$M$4000),9,FALSE()), VLOOKUP(TRIM(MID(C107,FIND(" ",C107)+1,6)),IF(LEFT(C107,1)="A",cizi!$A$1:$M$4000,reg!$A$1:$M$4000),9,FALSE())), MIN(VALUE(VLOOKUP(TRIM(LEFT(C107,FIND(" ",C107)-1)),IF(LEFT(C107,1)="A",cizi!$A$1:$M$4000,reg!$A$1:$M$4000),9,FALSE())), VALUE(VLOOKUP(TRIM(MID(C107,FIND(" ",C107)+1,6)),IF(LEFT(C107,1)="A",cizi!$A$1:$M$4000,reg!$A$1:$M$4000),9,FALSE())))))),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22.7" hidden="false" customHeight="true" outlineLevel="0" collapsed="false">
      <c r="A108" s="33" t="n">
        <v>106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IF(ISERROR(FIND(" ",C108,1))," ",IF(ISERROR(FIND("V",CONCATENATE(N108,O108),1)),IF(L108&lt;M108,N108,O108), IF(AND(LEFT(N108,1)="V",LEFT(O108,1)="V"),IF(L108&gt;M108,O108,N108)," ")))</f>
        <v> </v>
      </c>
      <c r="G108" s="54" t="str">
        <f aca="false">IF(LEN(C108)&gt;0, IF(ISERROR(FIND(" ",C108)), VLOOKUP(C108,IF(LEFT(C108,1)="A",cizi!$A$1:$M$4000,reg!$A$1:$M$4000),9,FALSE()),IF(OR(VLOOKUP(TRIM(LEFT(C108,FIND(" ",C108)-1)),IF(LEFT(C108,1)="A",cizi!$A$1:$M$4000,reg!$A$1:$M$4000),9,FALSE())=" MT",VLOOKUP(TRIM(MID(C108,FIND(" ",C108)+1,6)),IF(LEFT(C108,1)="A",cizi!$A$1:$M$4000,reg!$A$1:$M$4000),9,FALSE())=" MT"), " MT", IF(OR(VLOOKUP(TRIM(LEFT(C108,FIND(" ",C108)-1)),IF(LEFT(C108,1)="A",cizi!$A$1:$M$4000,reg!$A$1:$M$4000),9,FALSE())="",VLOOKUP(TRIM(MID(C108,FIND(" ",C108)+1,6)),IF(LEFT(C108,1)="A",cizi!$A$1:$M$4000,reg!$A$1:$M$4000),9,FALSE())=""), CONCATENATE(VLOOKUP(TRIM(LEFT(C108,FIND(" ",C108)-1)),IF(LEFT(C108,1)="A",cizi!$A$1:$M$4000,reg!$A$1:$M$4000),9,FALSE()), VLOOKUP(TRIM(MID(C108,FIND(" ",C108)+1,6)),IF(LEFT(C108,1)="A",cizi!$A$1:$M$4000,reg!$A$1:$M$4000),9,FALSE())), MIN(VALUE(VLOOKUP(TRIM(LEFT(C108,FIND(" ",C108)-1)),IF(LEFT(C108,1)="A",cizi!$A$1:$M$4000,reg!$A$1:$M$4000),9,FALSE())), VALUE(VLOOKUP(TRIM(MID(C108,FIND(" ",C108)+1,6)),IF(LEFT(C108,1)="A",cizi!$A$1:$M$4000,reg!$A$1:$M$4000),9,FALSE())))))),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22.7" hidden="false" customHeight="true" outlineLevel="0" collapsed="false">
      <c r="A109" s="33" t="n">
        <v>107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IF(ISERROR(FIND(" ",C109,1))," ",IF(ISERROR(FIND("V",CONCATENATE(N109,O109),1)),IF(L109&lt;M109,N109,O109), IF(AND(LEFT(N109,1)="V",LEFT(O109,1)="V"),IF(L109&gt;M109,O109,N109)," ")))</f>
        <v> </v>
      </c>
      <c r="G109" s="54" t="str">
        <f aca="false">IF(LEN(C109)&gt;0, IF(ISERROR(FIND(" ",C109)), VLOOKUP(C109,IF(LEFT(C109,1)="A",cizi!$A$1:$M$4000,reg!$A$1:$M$4000),9,FALSE()),IF(OR(VLOOKUP(TRIM(LEFT(C109,FIND(" ",C109)-1)),IF(LEFT(C109,1)="A",cizi!$A$1:$M$4000,reg!$A$1:$M$4000),9,FALSE())=" MT",VLOOKUP(TRIM(MID(C109,FIND(" ",C109)+1,6)),IF(LEFT(C109,1)="A",cizi!$A$1:$M$4000,reg!$A$1:$M$4000),9,FALSE())=" MT"), " MT", IF(OR(VLOOKUP(TRIM(LEFT(C109,FIND(" ",C109)-1)),IF(LEFT(C109,1)="A",cizi!$A$1:$M$4000,reg!$A$1:$M$4000),9,FALSE())="",VLOOKUP(TRIM(MID(C109,FIND(" ",C109)+1,6)),IF(LEFT(C109,1)="A",cizi!$A$1:$M$4000,reg!$A$1:$M$4000),9,FALSE())=""), CONCATENATE(VLOOKUP(TRIM(LEFT(C109,FIND(" ",C109)-1)),IF(LEFT(C109,1)="A",cizi!$A$1:$M$4000,reg!$A$1:$M$4000),9,FALSE()), VLOOKUP(TRIM(MID(C109,FIND(" ",C109)+1,6)),IF(LEFT(C109,1)="A",cizi!$A$1:$M$4000,reg!$A$1:$M$4000),9,FALSE())), MIN(VALUE(VLOOKUP(TRIM(LEFT(C109,FIND(" ",C109)-1)),IF(LEFT(C109,1)="A",cizi!$A$1:$M$4000,reg!$A$1:$M$4000),9,FALSE())), VALUE(VLOOKUP(TRIM(MID(C109,FIND(" ",C109)+1,6)),IF(LEFT(C109,1)="A",cizi!$A$1:$M$4000,reg!$A$1:$M$4000),9,FALSE())))))),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22.7" hidden="false" customHeight="true" outlineLevel="0" collapsed="false">
      <c r="A110" s="33" t="n">
        <v>108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IF(ISERROR(FIND(" ",C110,1))," ",IF(ISERROR(FIND("V",CONCATENATE(N110,O110),1)),IF(L110&lt;M110,N110,O110), IF(AND(LEFT(N110,1)="V",LEFT(O110,1)="V"),IF(L110&gt;M110,O110,N110)," ")))</f>
        <v> </v>
      </c>
      <c r="G110" s="54" t="str">
        <f aca="false">IF(LEN(C110)&gt;0, IF(ISERROR(FIND(" ",C110)), VLOOKUP(C110,IF(LEFT(C110,1)="A",cizi!$A$1:$M$4000,reg!$A$1:$M$4000),9,FALSE()),IF(OR(VLOOKUP(TRIM(LEFT(C110,FIND(" ",C110)-1)),IF(LEFT(C110,1)="A",cizi!$A$1:$M$4000,reg!$A$1:$M$4000),9,FALSE())=" MT",VLOOKUP(TRIM(MID(C110,FIND(" ",C110)+1,6)),IF(LEFT(C110,1)="A",cizi!$A$1:$M$4000,reg!$A$1:$M$4000),9,FALSE())=" MT"), " MT", IF(OR(VLOOKUP(TRIM(LEFT(C110,FIND(" ",C110)-1)),IF(LEFT(C110,1)="A",cizi!$A$1:$M$4000,reg!$A$1:$M$4000),9,FALSE())="",VLOOKUP(TRIM(MID(C110,FIND(" ",C110)+1,6)),IF(LEFT(C110,1)="A",cizi!$A$1:$M$4000,reg!$A$1:$M$4000),9,FALSE())=""), CONCATENATE(VLOOKUP(TRIM(LEFT(C110,FIND(" ",C110)-1)),IF(LEFT(C110,1)="A",cizi!$A$1:$M$4000,reg!$A$1:$M$4000),9,FALSE()), VLOOKUP(TRIM(MID(C110,FIND(" ",C110)+1,6)),IF(LEFT(C110,1)="A",cizi!$A$1:$M$4000,reg!$A$1:$M$4000),9,FALSE())), MIN(VALUE(VLOOKUP(TRIM(LEFT(C110,FIND(" ",C110)-1)),IF(LEFT(C110,1)="A",cizi!$A$1:$M$4000,reg!$A$1:$M$4000),9,FALSE())), VALUE(VLOOKUP(TRIM(MID(C110,FIND(" ",C110)+1,6)),IF(LEFT(C110,1)="A",cizi!$A$1:$M$4000,reg!$A$1:$M$4000),9,FALSE())))))),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22.7" hidden="false" customHeight="true" outlineLevel="0" collapsed="false">
      <c r="A111" s="33" t="n">
        <v>109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IF(ISERROR(FIND(" ",C111,1))," ",IF(ISERROR(FIND("V",CONCATENATE(N111,O111),1)),IF(L111&lt;M111,N111,O111), IF(AND(LEFT(N111,1)="V",LEFT(O111,1)="V"),IF(L111&gt;M111,O111,N111)," ")))</f>
        <v> </v>
      </c>
      <c r="G111" s="54" t="str">
        <f aca="false">IF(LEN(C111)&gt;0, IF(ISERROR(FIND(" ",C111)), VLOOKUP(C111,IF(LEFT(C111,1)="A",cizi!$A$1:$M$4000,reg!$A$1:$M$4000),9,FALSE()),IF(OR(VLOOKUP(TRIM(LEFT(C111,FIND(" ",C111)-1)),IF(LEFT(C111,1)="A",cizi!$A$1:$M$4000,reg!$A$1:$M$4000),9,FALSE())=" MT",VLOOKUP(TRIM(MID(C111,FIND(" ",C111)+1,6)),IF(LEFT(C111,1)="A",cizi!$A$1:$M$4000,reg!$A$1:$M$4000),9,FALSE())=" MT"), " MT", IF(OR(VLOOKUP(TRIM(LEFT(C111,FIND(" ",C111)-1)),IF(LEFT(C111,1)="A",cizi!$A$1:$M$4000,reg!$A$1:$M$4000),9,FALSE())="",VLOOKUP(TRIM(MID(C111,FIND(" ",C111)+1,6)),IF(LEFT(C111,1)="A",cizi!$A$1:$M$4000,reg!$A$1:$M$4000),9,FALSE())=""), CONCATENATE(VLOOKUP(TRIM(LEFT(C111,FIND(" ",C111)-1)),IF(LEFT(C111,1)="A",cizi!$A$1:$M$4000,reg!$A$1:$M$4000),9,FALSE()), VLOOKUP(TRIM(MID(C111,FIND(" ",C111)+1,6)),IF(LEFT(C111,1)="A",cizi!$A$1:$M$4000,reg!$A$1:$M$4000),9,FALSE())), MIN(VALUE(VLOOKUP(TRIM(LEFT(C111,FIND(" ",C111)-1)),IF(LEFT(C111,1)="A",cizi!$A$1:$M$4000,reg!$A$1:$M$4000),9,FALSE())), VALUE(VLOOKUP(TRIM(MID(C111,FIND(" ",C111)+1,6)),IF(LEFT(C111,1)="A",cizi!$A$1:$M$4000,reg!$A$1:$M$4000),9,FALSE())))))),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22.7" hidden="false" customHeight="true" outlineLevel="0" collapsed="false">
      <c r="A112" s="33" t="n">
        <v>110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IF(ISERROR(FIND(" ",C112,1))," ",IF(ISERROR(FIND("V",CONCATENATE(N112,O112),1)),IF(L112&lt;M112,N112,O112), IF(AND(LEFT(N112,1)="V",LEFT(O112,1)="V"),IF(L112&gt;M112,O112,N112)," ")))</f>
        <v> </v>
      </c>
      <c r="G112" s="54" t="str">
        <f aca="false">IF(LEN(C112)&gt;0, IF(ISERROR(FIND(" ",C112)), VLOOKUP(C112,IF(LEFT(C112,1)="A",cizi!$A$1:$M$4000,reg!$A$1:$M$4000),9,FALSE()),IF(OR(VLOOKUP(TRIM(LEFT(C112,FIND(" ",C112)-1)),IF(LEFT(C112,1)="A",cizi!$A$1:$M$4000,reg!$A$1:$M$4000),9,FALSE())=" MT",VLOOKUP(TRIM(MID(C112,FIND(" ",C112)+1,6)),IF(LEFT(C112,1)="A",cizi!$A$1:$M$4000,reg!$A$1:$M$4000),9,FALSE())=" MT"), " MT", IF(OR(VLOOKUP(TRIM(LEFT(C112,FIND(" ",C112)-1)),IF(LEFT(C112,1)="A",cizi!$A$1:$M$4000,reg!$A$1:$M$4000),9,FALSE())="",VLOOKUP(TRIM(MID(C112,FIND(" ",C112)+1,6)),IF(LEFT(C112,1)="A",cizi!$A$1:$M$4000,reg!$A$1:$M$4000),9,FALSE())=""), CONCATENATE(VLOOKUP(TRIM(LEFT(C112,FIND(" ",C112)-1)),IF(LEFT(C112,1)="A",cizi!$A$1:$M$4000,reg!$A$1:$M$4000),9,FALSE()), VLOOKUP(TRIM(MID(C112,FIND(" ",C112)+1,6)),IF(LEFT(C112,1)="A",cizi!$A$1:$M$4000,reg!$A$1:$M$4000),9,FALSE())), MIN(VALUE(VLOOKUP(TRIM(LEFT(C112,FIND(" ",C112)-1)),IF(LEFT(C112,1)="A",cizi!$A$1:$M$4000,reg!$A$1:$M$4000),9,FALSE())), VALUE(VLOOKUP(TRIM(MID(C112,FIND(" ",C112)+1,6)),IF(LEFT(C112,1)="A",cizi!$A$1:$M$4000,reg!$A$1:$M$4000),9,FALSE())))))),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22.7" hidden="false" customHeight="true" outlineLevel="0" collapsed="false">
      <c r="A113" s="33" t="n">
        <v>111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IF(ISERROR(FIND(" ",C113,1))," ",IF(ISERROR(FIND("V",CONCATENATE(N113,O113),1)),IF(L113&lt;M113,N113,O113), IF(AND(LEFT(N113,1)="V",LEFT(O113,1)="V"),IF(L113&gt;M113,O113,N113)," ")))</f>
        <v> </v>
      </c>
      <c r="G113" s="54" t="str">
        <f aca="false">IF(LEN(C113)&gt;0, IF(ISERROR(FIND(" ",C113)), VLOOKUP(C113,IF(LEFT(C113,1)="A",cizi!$A$1:$M$4000,reg!$A$1:$M$4000),9,FALSE()),IF(OR(VLOOKUP(TRIM(LEFT(C113,FIND(" ",C113)-1)),IF(LEFT(C113,1)="A",cizi!$A$1:$M$4000,reg!$A$1:$M$4000),9,FALSE())=" MT",VLOOKUP(TRIM(MID(C113,FIND(" ",C113)+1,6)),IF(LEFT(C113,1)="A",cizi!$A$1:$M$4000,reg!$A$1:$M$4000),9,FALSE())=" MT"), " MT", IF(OR(VLOOKUP(TRIM(LEFT(C113,FIND(" ",C113)-1)),IF(LEFT(C113,1)="A",cizi!$A$1:$M$4000,reg!$A$1:$M$4000),9,FALSE())="",VLOOKUP(TRIM(MID(C113,FIND(" ",C113)+1,6)),IF(LEFT(C113,1)="A",cizi!$A$1:$M$4000,reg!$A$1:$M$4000),9,FALSE())=""), CONCATENATE(VLOOKUP(TRIM(LEFT(C113,FIND(" ",C113)-1)),IF(LEFT(C113,1)="A",cizi!$A$1:$M$4000,reg!$A$1:$M$4000),9,FALSE()), VLOOKUP(TRIM(MID(C113,FIND(" ",C113)+1,6)),IF(LEFT(C113,1)="A",cizi!$A$1:$M$4000,reg!$A$1:$M$4000),9,FALSE())), MIN(VALUE(VLOOKUP(TRIM(LEFT(C113,FIND(" ",C113)-1)),IF(LEFT(C113,1)="A",cizi!$A$1:$M$4000,reg!$A$1:$M$4000),9,FALSE())), VALUE(VLOOKUP(TRIM(MID(C113,FIND(" ",C113)+1,6)),IF(LEFT(C113,1)="A",cizi!$A$1:$M$4000,reg!$A$1:$M$4000),9,FALSE())))))),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22.7" hidden="false" customHeight="true" outlineLevel="0" collapsed="false">
      <c r="A114" s="33" t="n">
        <v>112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IF(ISERROR(FIND(" ",C114,1))," ",IF(ISERROR(FIND("V",CONCATENATE(N114,O114),1)),IF(L114&lt;M114,N114,O114), IF(AND(LEFT(N114,1)="V",LEFT(O114,1)="V"),IF(L114&gt;M114,O114,N114)," ")))</f>
        <v> </v>
      </c>
      <c r="G114" s="54" t="str">
        <f aca="false">IF(LEN(C114)&gt;0, IF(ISERROR(FIND(" ",C114)), VLOOKUP(C114,IF(LEFT(C114,1)="A",cizi!$A$1:$M$4000,reg!$A$1:$M$4000),9,FALSE()),IF(OR(VLOOKUP(TRIM(LEFT(C114,FIND(" ",C114)-1)),IF(LEFT(C114,1)="A",cizi!$A$1:$M$4000,reg!$A$1:$M$4000),9,FALSE())=" MT",VLOOKUP(TRIM(MID(C114,FIND(" ",C114)+1,6)),IF(LEFT(C114,1)="A",cizi!$A$1:$M$4000,reg!$A$1:$M$4000),9,FALSE())=" MT"), " MT", IF(OR(VLOOKUP(TRIM(LEFT(C114,FIND(" ",C114)-1)),IF(LEFT(C114,1)="A",cizi!$A$1:$M$4000,reg!$A$1:$M$4000),9,FALSE())="",VLOOKUP(TRIM(MID(C114,FIND(" ",C114)+1,6)),IF(LEFT(C114,1)="A",cizi!$A$1:$M$4000,reg!$A$1:$M$4000),9,FALSE())=""), CONCATENATE(VLOOKUP(TRIM(LEFT(C114,FIND(" ",C114)-1)),IF(LEFT(C114,1)="A",cizi!$A$1:$M$4000,reg!$A$1:$M$4000),9,FALSE()), VLOOKUP(TRIM(MID(C114,FIND(" ",C114)+1,6)),IF(LEFT(C114,1)="A",cizi!$A$1:$M$4000,reg!$A$1:$M$4000),9,FALSE())), MIN(VALUE(VLOOKUP(TRIM(LEFT(C114,FIND(" ",C114)-1)),IF(LEFT(C114,1)="A",cizi!$A$1:$M$4000,reg!$A$1:$M$4000),9,FALSE())), VALUE(VLOOKUP(TRIM(MID(C114,FIND(" ",C114)+1,6)),IF(LEFT(C114,1)="A",cizi!$A$1:$M$4000,reg!$A$1:$M$4000),9,FALSE())))))),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22.7" hidden="false" customHeight="true" outlineLevel="0" collapsed="false">
      <c r="A115" s="33" t="n">
        <v>113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IF(ISERROR(FIND(" ",C115,1))," ",IF(ISERROR(FIND("V",CONCATENATE(N115,O115),1)),IF(L115&lt;M115,N115,O115), IF(AND(LEFT(N115,1)="V",LEFT(O115,1)="V"),IF(L115&gt;M115,O115,N115)," ")))</f>
        <v> </v>
      </c>
      <c r="G115" s="54" t="str">
        <f aca="false">IF(LEN(C115)&gt;0, IF(ISERROR(FIND(" ",C115)), VLOOKUP(C115,IF(LEFT(C115,1)="A",cizi!$A$1:$M$4000,reg!$A$1:$M$4000),9,FALSE()),IF(OR(VLOOKUP(TRIM(LEFT(C115,FIND(" ",C115)-1)),IF(LEFT(C115,1)="A",cizi!$A$1:$M$4000,reg!$A$1:$M$4000),9,FALSE())=" MT",VLOOKUP(TRIM(MID(C115,FIND(" ",C115)+1,6)),IF(LEFT(C115,1)="A",cizi!$A$1:$M$4000,reg!$A$1:$M$4000),9,FALSE())=" MT"), " MT", IF(OR(VLOOKUP(TRIM(LEFT(C115,FIND(" ",C115)-1)),IF(LEFT(C115,1)="A",cizi!$A$1:$M$4000,reg!$A$1:$M$4000),9,FALSE())="",VLOOKUP(TRIM(MID(C115,FIND(" ",C115)+1,6)),IF(LEFT(C115,1)="A",cizi!$A$1:$M$4000,reg!$A$1:$M$4000),9,FALSE())=""), CONCATENATE(VLOOKUP(TRIM(LEFT(C115,FIND(" ",C115)-1)),IF(LEFT(C115,1)="A",cizi!$A$1:$M$4000,reg!$A$1:$M$4000),9,FALSE()), VLOOKUP(TRIM(MID(C115,FIND(" ",C115)+1,6)),IF(LEFT(C115,1)="A",cizi!$A$1:$M$4000,reg!$A$1:$M$4000),9,FALSE())), MIN(VALUE(VLOOKUP(TRIM(LEFT(C115,FIND(" ",C115)-1)),IF(LEFT(C115,1)="A",cizi!$A$1:$M$4000,reg!$A$1:$M$4000),9,FALSE())), VALUE(VLOOKUP(TRIM(MID(C115,FIND(" ",C115)+1,6)),IF(LEFT(C115,1)="A",cizi!$A$1:$M$4000,reg!$A$1:$M$4000),9,FALSE())))))),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22.7" hidden="false" customHeight="true" outlineLevel="0" collapsed="false">
      <c r="A116" s="33" t="n">
        <v>114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IF(ISERROR(FIND(" ",C116,1))," ",IF(ISERROR(FIND("V",CONCATENATE(N116,O116),1)),IF(L116&lt;M116,N116,O116), IF(AND(LEFT(N116,1)="V",LEFT(O116,1)="V"),IF(L116&gt;M116,O116,N116)," ")))</f>
        <v> </v>
      </c>
      <c r="G116" s="54" t="str">
        <f aca="false">IF(LEN(C116)&gt;0, IF(ISERROR(FIND(" ",C116)), VLOOKUP(C116,IF(LEFT(C116,1)="A",cizi!$A$1:$M$4000,reg!$A$1:$M$4000),9,FALSE()),IF(OR(VLOOKUP(TRIM(LEFT(C116,FIND(" ",C116)-1)),IF(LEFT(C116,1)="A",cizi!$A$1:$M$4000,reg!$A$1:$M$4000),9,FALSE())=" MT",VLOOKUP(TRIM(MID(C116,FIND(" ",C116)+1,6)),IF(LEFT(C116,1)="A",cizi!$A$1:$M$4000,reg!$A$1:$M$4000),9,FALSE())=" MT"), " MT", IF(OR(VLOOKUP(TRIM(LEFT(C116,FIND(" ",C116)-1)),IF(LEFT(C116,1)="A",cizi!$A$1:$M$4000,reg!$A$1:$M$4000),9,FALSE())="",VLOOKUP(TRIM(MID(C116,FIND(" ",C116)+1,6)),IF(LEFT(C116,1)="A",cizi!$A$1:$M$4000,reg!$A$1:$M$4000),9,FALSE())=""), CONCATENATE(VLOOKUP(TRIM(LEFT(C116,FIND(" ",C116)-1)),IF(LEFT(C116,1)="A",cizi!$A$1:$M$4000,reg!$A$1:$M$4000),9,FALSE()), VLOOKUP(TRIM(MID(C116,FIND(" ",C116)+1,6)),IF(LEFT(C116,1)="A",cizi!$A$1:$M$4000,reg!$A$1:$M$4000),9,FALSE())), MIN(VALUE(VLOOKUP(TRIM(LEFT(C116,FIND(" ",C116)-1)),IF(LEFT(C116,1)="A",cizi!$A$1:$M$4000,reg!$A$1:$M$4000),9,FALSE())), VALUE(VLOOKUP(TRIM(MID(C116,FIND(" ",C116)+1,6)),IF(LEFT(C116,1)="A",cizi!$A$1:$M$4000,reg!$A$1:$M$4000),9,FALSE())))))),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22.7" hidden="false" customHeight="true" outlineLevel="0" collapsed="false">
      <c r="A117" s="33" t="n">
        <v>115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IF(ISERROR(FIND(" ",C117,1))," ",IF(ISERROR(FIND("V",CONCATENATE(N117,O117),1)),IF(L117&lt;M117,N117,O117), IF(AND(LEFT(N117,1)="V",LEFT(O117,1)="V"),IF(L117&gt;M117,O117,N117)," ")))</f>
        <v> </v>
      </c>
      <c r="G117" s="54" t="str">
        <f aca="false">IF(LEN(C117)&gt;0, IF(ISERROR(FIND(" ",C117)), VLOOKUP(C117,IF(LEFT(C117,1)="A",cizi!$A$1:$M$4000,reg!$A$1:$M$4000),9,FALSE()),IF(OR(VLOOKUP(TRIM(LEFT(C117,FIND(" ",C117)-1)),IF(LEFT(C117,1)="A",cizi!$A$1:$M$4000,reg!$A$1:$M$4000),9,FALSE())=" MT",VLOOKUP(TRIM(MID(C117,FIND(" ",C117)+1,6)),IF(LEFT(C117,1)="A",cizi!$A$1:$M$4000,reg!$A$1:$M$4000),9,FALSE())=" MT"), " MT", IF(OR(VLOOKUP(TRIM(LEFT(C117,FIND(" ",C117)-1)),IF(LEFT(C117,1)="A",cizi!$A$1:$M$4000,reg!$A$1:$M$4000),9,FALSE())="",VLOOKUP(TRIM(MID(C117,FIND(" ",C117)+1,6)),IF(LEFT(C117,1)="A",cizi!$A$1:$M$4000,reg!$A$1:$M$4000),9,FALSE())=""), CONCATENATE(VLOOKUP(TRIM(LEFT(C117,FIND(" ",C117)-1)),IF(LEFT(C117,1)="A",cizi!$A$1:$M$4000,reg!$A$1:$M$4000),9,FALSE()), VLOOKUP(TRIM(MID(C117,FIND(" ",C117)+1,6)),IF(LEFT(C117,1)="A",cizi!$A$1:$M$4000,reg!$A$1:$M$4000),9,FALSE())), MIN(VALUE(VLOOKUP(TRIM(LEFT(C117,FIND(" ",C117)-1)),IF(LEFT(C117,1)="A",cizi!$A$1:$M$4000,reg!$A$1:$M$4000),9,FALSE())), VALUE(VLOOKUP(TRIM(MID(C117,FIND(" ",C117)+1,6)),IF(LEFT(C117,1)="A",cizi!$A$1:$M$4000,reg!$A$1:$M$4000),9,FALSE())))))),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22.7" hidden="false" customHeight="true" outlineLevel="0" collapsed="false">
      <c r="A118" s="33" t="n">
        <v>116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IF(ISERROR(FIND(" ",C118,1))," ",IF(ISERROR(FIND("V",CONCATENATE(N118,O118),1)),IF(L118&lt;M118,N118,O118), IF(AND(LEFT(N118,1)="V",LEFT(O118,1)="V"),IF(L118&gt;M118,O118,N118)," ")))</f>
        <v> </v>
      </c>
      <c r="G118" s="54" t="str">
        <f aca="false">IF(LEN(C118)&gt;0, IF(ISERROR(FIND(" ",C118)), VLOOKUP(C118,IF(LEFT(C118,1)="A",cizi!$A$1:$M$4000,reg!$A$1:$M$4000),9,FALSE()),IF(OR(VLOOKUP(TRIM(LEFT(C118,FIND(" ",C118)-1)),IF(LEFT(C118,1)="A",cizi!$A$1:$M$4000,reg!$A$1:$M$4000),9,FALSE())=" MT",VLOOKUP(TRIM(MID(C118,FIND(" ",C118)+1,6)),IF(LEFT(C118,1)="A",cizi!$A$1:$M$4000,reg!$A$1:$M$4000),9,FALSE())=" MT"), " MT", IF(OR(VLOOKUP(TRIM(LEFT(C118,FIND(" ",C118)-1)),IF(LEFT(C118,1)="A",cizi!$A$1:$M$4000,reg!$A$1:$M$4000),9,FALSE())="",VLOOKUP(TRIM(MID(C118,FIND(" ",C118)+1,6)),IF(LEFT(C118,1)="A",cizi!$A$1:$M$4000,reg!$A$1:$M$4000),9,FALSE())=""), CONCATENATE(VLOOKUP(TRIM(LEFT(C118,FIND(" ",C118)-1)),IF(LEFT(C118,1)="A",cizi!$A$1:$M$4000,reg!$A$1:$M$4000),9,FALSE()), VLOOKUP(TRIM(MID(C118,FIND(" ",C118)+1,6)),IF(LEFT(C118,1)="A",cizi!$A$1:$M$4000,reg!$A$1:$M$4000),9,FALSE())), MIN(VALUE(VLOOKUP(TRIM(LEFT(C118,FIND(" ",C118)-1)),IF(LEFT(C118,1)="A",cizi!$A$1:$M$4000,reg!$A$1:$M$4000),9,FALSE())), VALUE(VLOOKUP(TRIM(MID(C118,FIND(" ",C118)+1,6)),IF(LEFT(C118,1)="A",cizi!$A$1:$M$4000,reg!$A$1:$M$4000),9,FALSE())))))),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22.7" hidden="false" customHeight="true" outlineLevel="0" collapsed="false">
      <c r="A119" s="33" t="n">
        <v>117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IF(ISERROR(FIND(" ",C119,1))," ",IF(ISERROR(FIND("V",CONCATENATE(N119,O119),1)),IF(L119&lt;M119,N119,O119), IF(AND(LEFT(N119,1)="V",LEFT(O119,1)="V"),IF(L119&gt;M119,O119,N119)," ")))</f>
        <v> </v>
      </c>
      <c r="G119" s="54" t="str">
        <f aca="false">IF(LEN(C119)&gt;0, IF(ISERROR(FIND(" ",C119)), VLOOKUP(C119,IF(LEFT(C119,1)="A",cizi!$A$1:$M$4000,reg!$A$1:$M$4000),9,FALSE()),IF(OR(VLOOKUP(TRIM(LEFT(C119,FIND(" ",C119)-1)),IF(LEFT(C119,1)="A",cizi!$A$1:$M$4000,reg!$A$1:$M$4000),9,FALSE())=" MT",VLOOKUP(TRIM(MID(C119,FIND(" ",C119)+1,6)),IF(LEFT(C119,1)="A",cizi!$A$1:$M$4000,reg!$A$1:$M$4000),9,FALSE())=" MT"), " MT", IF(OR(VLOOKUP(TRIM(LEFT(C119,FIND(" ",C119)-1)),IF(LEFT(C119,1)="A",cizi!$A$1:$M$4000,reg!$A$1:$M$4000),9,FALSE())="",VLOOKUP(TRIM(MID(C119,FIND(" ",C119)+1,6)),IF(LEFT(C119,1)="A",cizi!$A$1:$M$4000,reg!$A$1:$M$4000),9,FALSE())=""), CONCATENATE(VLOOKUP(TRIM(LEFT(C119,FIND(" ",C119)-1)),IF(LEFT(C119,1)="A",cizi!$A$1:$M$4000,reg!$A$1:$M$4000),9,FALSE()), VLOOKUP(TRIM(MID(C119,FIND(" ",C119)+1,6)),IF(LEFT(C119,1)="A",cizi!$A$1:$M$4000,reg!$A$1:$M$4000),9,FALSE())), MIN(VALUE(VLOOKUP(TRIM(LEFT(C119,FIND(" ",C119)-1)),IF(LEFT(C119,1)="A",cizi!$A$1:$M$4000,reg!$A$1:$M$4000),9,FALSE())), VALUE(VLOOKUP(TRIM(MID(C119,FIND(" ",C119)+1,6)),IF(LEFT(C119,1)="A",cizi!$A$1:$M$4000,reg!$A$1:$M$4000),9,FALSE())))))),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22.7" hidden="false" customHeight="true" outlineLevel="0" collapsed="false">
      <c r="A120" s="33" t="n">
        <v>118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IF(ISERROR(FIND(" ",C120,1))," ",IF(ISERROR(FIND("V",CONCATENATE(N120,O120),1)),IF(L120&lt;M120,N120,O120), IF(AND(LEFT(N120,1)="V",LEFT(O120,1)="V"),IF(L120&gt;M120,O120,N120)," ")))</f>
        <v> </v>
      </c>
      <c r="G120" s="54" t="str">
        <f aca="false">IF(LEN(C120)&gt;0, IF(ISERROR(FIND(" ",C120)), VLOOKUP(C120,IF(LEFT(C120,1)="A",cizi!$A$1:$M$4000,reg!$A$1:$M$4000),9,FALSE()),IF(OR(VLOOKUP(TRIM(LEFT(C120,FIND(" ",C120)-1)),IF(LEFT(C120,1)="A",cizi!$A$1:$M$4000,reg!$A$1:$M$4000),9,FALSE())=" MT",VLOOKUP(TRIM(MID(C120,FIND(" ",C120)+1,6)),IF(LEFT(C120,1)="A",cizi!$A$1:$M$4000,reg!$A$1:$M$4000),9,FALSE())=" MT"), " MT", IF(OR(VLOOKUP(TRIM(LEFT(C120,FIND(" ",C120)-1)),IF(LEFT(C120,1)="A",cizi!$A$1:$M$4000,reg!$A$1:$M$4000),9,FALSE())="",VLOOKUP(TRIM(MID(C120,FIND(" ",C120)+1,6)),IF(LEFT(C120,1)="A",cizi!$A$1:$M$4000,reg!$A$1:$M$4000),9,FALSE())=""), CONCATENATE(VLOOKUP(TRIM(LEFT(C120,FIND(" ",C120)-1)),IF(LEFT(C120,1)="A",cizi!$A$1:$M$4000,reg!$A$1:$M$4000),9,FALSE()), VLOOKUP(TRIM(MID(C120,FIND(" ",C120)+1,6)),IF(LEFT(C120,1)="A",cizi!$A$1:$M$4000,reg!$A$1:$M$4000),9,FALSE())), MIN(VALUE(VLOOKUP(TRIM(LEFT(C120,FIND(" ",C120)-1)),IF(LEFT(C120,1)="A",cizi!$A$1:$M$4000,reg!$A$1:$M$4000),9,FALSE())), VALUE(VLOOKUP(TRIM(MID(C120,FIND(" ",C120)+1,6)),IF(LEFT(C120,1)="A",cizi!$A$1:$M$4000,reg!$A$1:$M$4000),9,FALSE())))))),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22.7" hidden="false" customHeight="true" outlineLevel="0" collapsed="false">
      <c r="A121" s="33" t="n">
        <v>119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IF(ISERROR(FIND(" ",C121,1))," ",IF(ISERROR(FIND("V",CONCATENATE(N121,O121),1)),IF(L121&lt;M121,N121,O121), IF(AND(LEFT(N121,1)="V",LEFT(O121,1)="V"),IF(L121&gt;M121,O121,N121)," ")))</f>
        <v> </v>
      </c>
      <c r="G121" s="54" t="str">
        <f aca="false">IF(LEN(C121)&gt;0, IF(ISERROR(FIND(" ",C121)), VLOOKUP(C121,IF(LEFT(C121,1)="A",cizi!$A$1:$M$4000,reg!$A$1:$M$4000),9,FALSE()),IF(OR(VLOOKUP(TRIM(LEFT(C121,FIND(" ",C121)-1)),IF(LEFT(C121,1)="A",cizi!$A$1:$M$4000,reg!$A$1:$M$4000),9,FALSE())=" MT",VLOOKUP(TRIM(MID(C121,FIND(" ",C121)+1,6)),IF(LEFT(C121,1)="A",cizi!$A$1:$M$4000,reg!$A$1:$M$4000),9,FALSE())=" MT"), " MT", IF(OR(VLOOKUP(TRIM(LEFT(C121,FIND(" ",C121)-1)),IF(LEFT(C121,1)="A",cizi!$A$1:$M$4000,reg!$A$1:$M$4000),9,FALSE())="",VLOOKUP(TRIM(MID(C121,FIND(" ",C121)+1,6)),IF(LEFT(C121,1)="A",cizi!$A$1:$M$4000,reg!$A$1:$M$4000),9,FALSE())=""), CONCATENATE(VLOOKUP(TRIM(LEFT(C121,FIND(" ",C121)-1)),IF(LEFT(C121,1)="A",cizi!$A$1:$M$4000,reg!$A$1:$M$4000),9,FALSE()), VLOOKUP(TRIM(MID(C121,FIND(" ",C121)+1,6)),IF(LEFT(C121,1)="A",cizi!$A$1:$M$4000,reg!$A$1:$M$4000),9,FALSE())), MIN(VALUE(VLOOKUP(TRIM(LEFT(C121,FIND(" ",C121)-1)),IF(LEFT(C121,1)="A",cizi!$A$1:$M$4000,reg!$A$1:$M$4000),9,FALSE())), VALUE(VLOOKUP(TRIM(MID(C121,FIND(" ",C121)+1,6)),IF(LEFT(C121,1)="A",cizi!$A$1:$M$4000,reg!$A$1:$M$4000),9,FALSE())))))),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22.7" hidden="false" customHeight="true" outlineLevel="0" collapsed="false">
      <c r="A122" s="33" t="n">
        <v>120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IF(ISERROR(FIND(" ",C122,1))," ",IF(ISERROR(FIND("V",CONCATENATE(N122,O122),1)),IF(L122&lt;M122,N122,O122), IF(AND(LEFT(N122,1)="V",LEFT(O122,1)="V"),IF(L122&gt;M122,O122,N122)," ")))</f>
        <v> </v>
      </c>
      <c r="G122" s="54" t="str">
        <f aca="false">IF(LEN(C122)&gt;0, IF(ISERROR(FIND(" ",C122)), VLOOKUP(C122,IF(LEFT(C122,1)="A",cizi!$A$1:$M$4000,reg!$A$1:$M$4000),9,FALSE()),IF(OR(VLOOKUP(TRIM(LEFT(C122,FIND(" ",C122)-1)),IF(LEFT(C122,1)="A",cizi!$A$1:$M$4000,reg!$A$1:$M$4000),9,FALSE())=" MT",VLOOKUP(TRIM(MID(C122,FIND(" ",C122)+1,6)),IF(LEFT(C122,1)="A",cizi!$A$1:$M$4000,reg!$A$1:$M$4000),9,FALSE())=" MT"), " MT", IF(OR(VLOOKUP(TRIM(LEFT(C122,FIND(" ",C122)-1)),IF(LEFT(C122,1)="A",cizi!$A$1:$M$4000,reg!$A$1:$M$4000),9,FALSE())="",VLOOKUP(TRIM(MID(C122,FIND(" ",C122)+1,6)),IF(LEFT(C122,1)="A",cizi!$A$1:$M$4000,reg!$A$1:$M$4000),9,FALSE())=""), CONCATENATE(VLOOKUP(TRIM(LEFT(C122,FIND(" ",C122)-1)),IF(LEFT(C122,1)="A",cizi!$A$1:$M$4000,reg!$A$1:$M$4000),9,FALSE()), VLOOKUP(TRIM(MID(C122,FIND(" ",C122)+1,6)),IF(LEFT(C122,1)="A",cizi!$A$1:$M$4000,reg!$A$1:$M$4000),9,FALSE())), MIN(VALUE(VLOOKUP(TRIM(LEFT(C122,FIND(" ",C122)-1)),IF(LEFT(C122,1)="A",cizi!$A$1:$M$4000,reg!$A$1:$M$4000),9,FALSE())), VALUE(VLOOKUP(TRIM(MID(C122,FIND(" ",C122)+1,6)),IF(LEFT(C122,1)="A",cizi!$A$1:$M$4000,reg!$A$1:$M$4000),9,FALSE())))))),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22.7" hidden="false" customHeight="true" outlineLevel="0" collapsed="false">
      <c r="A123" s="33" t="n">
        <v>121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IF(ISERROR(FIND(" ",C123,1))," ",IF(ISERROR(FIND("V",CONCATENATE(N123,O123),1)),IF(L123&lt;M123,N123,O123), IF(AND(LEFT(N123,1)="V",LEFT(O123,1)="V"),IF(L123&gt;M123,O123,N123)," ")))</f>
        <v> </v>
      </c>
      <c r="G123" s="54" t="str">
        <f aca="false">IF(LEN(C123)&gt;0, IF(ISERROR(FIND(" ",C123)), VLOOKUP(C123,IF(LEFT(C123,1)="A",cizi!$A$1:$M$4000,reg!$A$1:$M$4000),9,FALSE()),IF(OR(VLOOKUP(TRIM(LEFT(C123,FIND(" ",C123)-1)),IF(LEFT(C123,1)="A",cizi!$A$1:$M$4000,reg!$A$1:$M$4000),9,FALSE())=" MT",VLOOKUP(TRIM(MID(C123,FIND(" ",C123)+1,6)),IF(LEFT(C123,1)="A",cizi!$A$1:$M$4000,reg!$A$1:$M$4000),9,FALSE())=" MT"), " MT", IF(OR(VLOOKUP(TRIM(LEFT(C123,FIND(" ",C123)-1)),IF(LEFT(C123,1)="A",cizi!$A$1:$M$4000,reg!$A$1:$M$4000),9,FALSE())="",VLOOKUP(TRIM(MID(C123,FIND(" ",C123)+1,6)),IF(LEFT(C123,1)="A",cizi!$A$1:$M$4000,reg!$A$1:$M$4000),9,FALSE())=""), CONCATENATE(VLOOKUP(TRIM(LEFT(C123,FIND(" ",C123)-1)),IF(LEFT(C123,1)="A",cizi!$A$1:$M$4000,reg!$A$1:$M$4000),9,FALSE()), VLOOKUP(TRIM(MID(C123,FIND(" ",C123)+1,6)),IF(LEFT(C123,1)="A",cizi!$A$1:$M$4000,reg!$A$1:$M$4000),9,FALSE())), MIN(VALUE(VLOOKUP(TRIM(LEFT(C123,FIND(" ",C123)-1)),IF(LEFT(C123,1)="A",cizi!$A$1:$M$4000,reg!$A$1:$M$4000),9,FALSE())), VALUE(VLOOKUP(TRIM(MID(C123,FIND(" ",C123)+1,6)),IF(LEFT(C123,1)="A",cizi!$A$1:$M$4000,reg!$A$1:$M$4000),9,FALSE())))))),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22.7" hidden="false" customHeight="true" outlineLevel="0" collapsed="false">
      <c r="A124" s="33" t="n">
        <v>122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IF(ISERROR(FIND(" ",C124,1))," ",IF(ISERROR(FIND("V",CONCATENATE(N124,O124),1)),IF(L124&lt;M124,N124,O124), IF(AND(LEFT(N124,1)="V",LEFT(O124,1)="V"),IF(L124&gt;M124,O124,N124)," ")))</f>
        <v> </v>
      </c>
      <c r="G124" s="54" t="str">
        <f aca="false">IF(LEN(C124)&gt;0, IF(ISERROR(FIND(" ",C124)), VLOOKUP(C124,IF(LEFT(C124,1)="A",cizi!$A$1:$M$4000,reg!$A$1:$M$4000),9,FALSE()),IF(OR(VLOOKUP(TRIM(LEFT(C124,FIND(" ",C124)-1)),IF(LEFT(C124,1)="A",cizi!$A$1:$M$4000,reg!$A$1:$M$4000),9,FALSE())=" MT",VLOOKUP(TRIM(MID(C124,FIND(" ",C124)+1,6)),IF(LEFT(C124,1)="A",cizi!$A$1:$M$4000,reg!$A$1:$M$4000),9,FALSE())=" MT"), " MT", IF(OR(VLOOKUP(TRIM(LEFT(C124,FIND(" ",C124)-1)),IF(LEFT(C124,1)="A",cizi!$A$1:$M$4000,reg!$A$1:$M$4000),9,FALSE())="",VLOOKUP(TRIM(MID(C124,FIND(" ",C124)+1,6)),IF(LEFT(C124,1)="A",cizi!$A$1:$M$4000,reg!$A$1:$M$4000),9,FALSE())=""), CONCATENATE(VLOOKUP(TRIM(LEFT(C124,FIND(" ",C124)-1)),IF(LEFT(C124,1)="A",cizi!$A$1:$M$4000,reg!$A$1:$M$4000),9,FALSE()), VLOOKUP(TRIM(MID(C124,FIND(" ",C124)+1,6)),IF(LEFT(C124,1)="A",cizi!$A$1:$M$4000,reg!$A$1:$M$4000),9,FALSE())), MIN(VALUE(VLOOKUP(TRIM(LEFT(C124,FIND(" ",C124)-1)),IF(LEFT(C124,1)="A",cizi!$A$1:$M$4000,reg!$A$1:$M$4000),9,FALSE())), VALUE(VLOOKUP(TRIM(MID(C124,FIND(" ",C124)+1,6)),IF(LEFT(C124,1)="A",cizi!$A$1:$M$4000,reg!$A$1:$M$4000),9,FALSE())))))),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22.7" hidden="false" customHeight="true" outlineLevel="0" collapsed="false">
      <c r="A125" s="33" t="n">
        <v>123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IF(ISERROR(FIND(" ",C125,1))," ",IF(ISERROR(FIND("V",CONCATENATE(N125,O125),1)),IF(L125&lt;M125,N125,O125), IF(AND(LEFT(N125,1)="V",LEFT(O125,1)="V"),IF(L125&gt;M125,O125,N125)," ")))</f>
        <v> </v>
      </c>
      <c r="G125" s="54" t="str">
        <f aca="false">IF(LEN(C125)&gt;0, IF(ISERROR(FIND(" ",C125)), VLOOKUP(C125,IF(LEFT(C125,1)="A",cizi!$A$1:$M$4000,reg!$A$1:$M$4000),9,FALSE()),IF(OR(VLOOKUP(TRIM(LEFT(C125,FIND(" ",C125)-1)),IF(LEFT(C125,1)="A",cizi!$A$1:$M$4000,reg!$A$1:$M$4000),9,FALSE())=" MT",VLOOKUP(TRIM(MID(C125,FIND(" ",C125)+1,6)),IF(LEFT(C125,1)="A",cizi!$A$1:$M$4000,reg!$A$1:$M$4000),9,FALSE())=" MT"), " MT", IF(OR(VLOOKUP(TRIM(LEFT(C125,FIND(" ",C125)-1)),IF(LEFT(C125,1)="A",cizi!$A$1:$M$4000,reg!$A$1:$M$4000),9,FALSE())="",VLOOKUP(TRIM(MID(C125,FIND(" ",C125)+1,6)),IF(LEFT(C125,1)="A",cizi!$A$1:$M$4000,reg!$A$1:$M$4000),9,FALSE())=""), CONCATENATE(VLOOKUP(TRIM(LEFT(C125,FIND(" ",C125)-1)),IF(LEFT(C125,1)="A",cizi!$A$1:$M$4000,reg!$A$1:$M$4000),9,FALSE()), VLOOKUP(TRIM(MID(C125,FIND(" ",C125)+1,6)),IF(LEFT(C125,1)="A",cizi!$A$1:$M$4000,reg!$A$1:$M$4000),9,FALSE())), MIN(VALUE(VLOOKUP(TRIM(LEFT(C125,FIND(" ",C125)-1)),IF(LEFT(C125,1)="A",cizi!$A$1:$M$4000,reg!$A$1:$M$4000),9,FALSE())), VALUE(VLOOKUP(TRIM(MID(C125,FIND(" ",C125)+1,6)),IF(LEFT(C125,1)="A",cizi!$A$1:$M$4000,reg!$A$1:$M$4000),9,FALSE())))))),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22.7" hidden="false" customHeight="true" outlineLevel="0" collapsed="false">
      <c r="A126" s="33" t="n">
        <v>124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IF(ISERROR(FIND(" ",C126,1))," ",IF(ISERROR(FIND("V",CONCATENATE(N126,O126),1)),IF(L126&lt;M126,N126,O126), IF(AND(LEFT(N126,1)="V",LEFT(O126,1)="V"),IF(L126&gt;M126,O126,N126)," ")))</f>
        <v> </v>
      </c>
      <c r="G126" s="54" t="str">
        <f aca="false">IF(LEN(C126)&gt;0, IF(ISERROR(FIND(" ",C126)), VLOOKUP(C126,IF(LEFT(C126,1)="A",cizi!$A$1:$M$4000,reg!$A$1:$M$4000),9,FALSE()),IF(OR(VLOOKUP(TRIM(LEFT(C126,FIND(" ",C126)-1)),IF(LEFT(C126,1)="A",cizi!$A$1:$M$4000,reg!$A$1:$M$4000),9,FALSE())=" MT",VLOOKUP(TRIM(MID(C126,FIND(" ",C126)+1,6)),IF(LEFT(C126,1)="A",cizi!$A$1:$M$4000,reg!$A$1:$M$4000),9,FALSE())=" MT"), " MT", IF(OR(VLOOKUP(TRIM(LEFT(C126,FIND(" ",C126)-1)),IF(LEFT(C126,1)="A",cizi!$A$1:$M$4000,reg!$A$1:$M$4000),9,FALSE())="",VLOOKUP(TRIM(MID(C126,FIND(" ",C126)+1,6)),IF(LEFT(C126,1)="A",cizi!$A$1:$M$4000,reg!$A$1:$M$4000),9,FALSE())=""), CONCATENATE(VLOOKUP(TRIM(LEFT(C126,FIND(" ",C126)-1)),IF(LEFT(C126,1)="A",cizi!$A$1:$M$4000,reg!$A$1:$M$4000),9,FALSE()), VLOOKUP(TRIM(MID(C126,FIND(" ",C126)+1,6)),IF(LEFT(C126,1)="A",cizi!$A$1:$M$4000,reg!$A$1:$M$4000),9,FALSE())), MIN(VALUE(VLOOKUP(TRIM(LEFT(C126,FIND(" ",C126)-1)),IF(LEFT(C126,1)="A",cizi!$A$1:$M$4000,reg!$A$1:$M$4000),9,FALSE())), VALUE(VLOOKUP(TRIM(MID(C126,FIND(" ",C126)+1,6)),IF(LEFT(C126,1)="A",cizi!$A$1:$M$4000,reg!$A$1:$M$4000),9,FALSE())))))),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22.7" hidden="false" customHeight="true" outlineLevel="0" collapsed="false">
      <c r="A127" s="33" t="n">
        <v>125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IF(ISERROR(FIND(" ",C127,1))," ",IF(ISERROR(FIND("V",CONCATENATE(N127,O127),1)),IF(L127&lt;M127,N127,O127), IF(AND(LEFT(N127,1)="V",LEFT(O127,1)="V"),IF(L127&gt;M127,O127,N127)," ")))</f>
        <v> </v>
      </c>
      <c r="G127" s="54" t="str">
        <f aca="false">IF(LEN(C127)&gt;0, IF(ISERROR(FIND(" ",C127)), VLOOKUP(C127,IF(LEFT(C127,1)="A",cizi!$A$1:$M$4000,reg!$A$1:$M$4000),9,FALSE()),IF(OR(VLOOKUP(TRIM(LEFT(C127,FIND(" ",C127)-1)),IF(LEFT(C127,1)="A",cizi!$A$1:$M$4000,reg!$A$1:$M$4000),9,FALSE())=" MT",VLOOKUP(TRIM(MID(C127,FIND(" ",C127)+1,6)),IF(LEFT(C127,1)="A",cizi!$A$1:$M$4000,reg!$A$1:$M$4000),9,FALSE())=" MT"), " MT", IF(OR(VLOOKUP(TRIM(LEFT(C127,FIND(" ",C127)-1)),IF(LEFT(C127,1)="A",cizi!$A$1:$M$4000,reg!$A$1:$M$4000),9,FALSE())="",VLOOKUP(TRIM(MID(C127,FIND(" ",C127)+1,6)),IF(LEFT(C127,1)="A",cizi!$A$1:$M$4000,reg!$A$1:$M$4000),9,FALSE())=""), CONCATENATE(VLOOKUP(TRIM(LEFT(C127,FIND(" ",C127)-1)),IF(LEFT(C127,1)="A",cizi!$A$1:$M$4000,reg!$A$1:$M$4000),9,FALSE()), VLOOKUP(TRIM(MID(C127,FIND(" ",C127)+1,6)),IF(LEFT(C127,1)="A",cizi!$A$1:$M$4000,reg!$A$1:$M$4000),9,FALSE())), MIN(VALUE(VLOOKUP(TRIM(LEFT(C127,FIND(" ",C127)-1)),IF(LEFT(C127,1)="A",cizi!$A$1:$M$4000,reg!$A$1:$M$4000),9,FALSE())), VALUE(VLOOKUP(TRIM(MID(C127,FIND(" ",C127)+1,6)),IF(LEFT(C127,1)="A",cizi!$A$1:$M$4000,reg!$A$1:$M$4000),9,FALSE())))))),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22.7" hidden="false" customHeight="true" outlineLevel="0" collapsed="false">
      <c r="A128" s="33" t="n">
        <v>126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IF(ISERROR(FIND(" ",C128,1))," ",IF(ISERROR(FIND("V",CONCATENATE(N128,O128),1)),IF(L128&lt;M128,N128,O128), IF(AND(LEFT(N128,1)="V",LEFT(O128,1)="V"),IF(L128&gt;M128,O128,N128)," ")))</f>
        <v> </v>
      </c>
      <c r="G128" s="54" t="str">
        <f aca="false">IF(LEN(C128)&gt;0, IF(ISERROR(FIND(" ",C128)), VLOOKUP(C128,IF(LEFT(C128,1)="A",cizi!$A$1:$M$4000,reg!$A$1:$M$4000),9,FALSE()),IF(OR(VLOOKUP(TRIM(LEFT(C128,FIND(" ",C128)-1)),IF(LEFT(C128,1)="A",cizi!$A$1:$M$4000,reg!$A$1:$M$4000),9,FALSE())=" MT",VLOOKUP(TRIM(MID(C128,FIND(" ",C128)+1,6)),IF(LEFT(C128,1)="A",cizi!$A$1:$M$4000,reg!$A$1:$M$4000),9,FALSE())=" MT"), " MT", IF(OR(VLOOKUP(TRIM(LEFT(C128,FIND(" ",C128)-1)),IF(LEFT(C128,1)="A",cizi!$A$1:$M$4000,reg!$A$1:$M$4000),9,FALSE())="",VLOOKUP(TRIM(MID(C128,FIND(" ",C128)+1,6)),IF(LEFT(C128,1)="A",cizi!$A$1:$M$4000,reg!$A$1:$M$4000),9,FALSE())=""), CONCATENATE(VLOOKUP(TRIM(LEFT(C128,FIND(" ",C128)-1)),IF(LEFT(C128,1)="A",cizi!$A$1:$M$4000,reg!$A$1:$M$4000),9,FALSE()), VLOOKUP(TRIM(MID(C128,FIND(" ",C128)+1,6)),IF(LEFT(C128,1)="A",cizi!$A$1:$M$4000,reg!$A$1:$M$4000),9,FALSE())), MIN(VALUE(VLOOKUP(TRIM(LEFT(C128,FIND(" ",C128)-1)),IF(LEFT(C128,1)="A",cizi!$A$1:$M$4000,reg!$A$1:$M$4000),9,FALSE())), VALUE(VLOOKUP(TRIM(MID(C128,FIND(" ",C128)+1,6)),IF(LEFT(C128,1)="A",cizi!$A$1:$M$4000,reg!$A$1:$M$4000),9,FALSE())))))),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22.7" hidden="false" customHeight="true" outlineLevel="0" collapsed="false">
      <c r="A129" s="33" t="n">
        <v>127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IF(ISERROR(FIND(" ",C129,1))," ",IF(ISERROR(FIND("V",CONCATENATE(N129,O129),1)),IF(L129&lt;M129,N129,O129), IF(AND(LEFT(N129,1)="V",LEFT(O129,1)="V"),IF(L129&gt;M129,O129,N129)," ")))</f>
        <v> </v>
      </c>
      <c r="G129" s="54" t="str">
        <f aca="false">IF(LEN(C129)&gt;0, IF(ISERROR(FIND(" ",C129)), VLOOKUP(C129,IF(LEFT(C129,1)="A",cizi!$A$1:$M$4000,reg!$A$1:$M$4000),9,FALSE()),IF(OR(VLOOKUP(TRIM(LEFT(C129,FIND(" ",C129)-1)),IF(LEFT(C129,1)="A",cizi!$A$1:$M$4000,reg!$A$1:$M$4000),9,FALSE())=" MT",VLOOKUP(TRIM(MID(C129,FIND(" ",C129)+1,6)),IF(LEFT(C129,1)="A",cizi!$A$1:$M$4000,reg!$A$1:$M$4000),9,FALSE())=" MT"), " MT", IF(OR(VLOOKUP(TRIM(LEFT(C129,FIND(" ",C129)-1)),IF(LEFT(C129,1)="A",cizi!$A$1:$M$4000,reg!$A$1:$M$4000),9,FALSE())="",VLOOKUP(TRIM(MID(C129,FIND(" ",C129)+1,6)),IF(LEFT(C129,1)="A",cizi!$A$1:$M$4000,reg!$A$1:$M$4000),9,FALSE())=""), CONCATENATE(VLOOKUP(TRIM(LEFT(C129,FIND(" ",C129)-1)),IF(LEFT(C129,1)="A",cizi!$A$1:$M$4000,reg!$A$1:$M$4000),9,FALSE()), VLOOKUP(TRIM(MID(C129,FIND(" ",C129)+1,6)),IF(LEFT(C129,1)="A",cizi!$A$1:$M$4000,reg!$A$1:$M$4000),9,FALSE())), MIN(VALUE(VLOOKUP(TRIM(LEFT(C129,FIND(" ",C129)-1)),IF(LEFT(C129,1)="A",cizi!$A$1:$M$4000,reg!$A$1:$M$4000),9,FALSE())), VALUE(VLOOKUP(TRIM(MID(C129,FIND(" ",C129)+1,6)),IF(LEFT(C129,1)="A",cizi!$A$1:$M$4000,reg!$A$1:$M$4000),9,FALSE())))))),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22.7" hidden="false" customHeight="true" outlineLevel="0" collapsed="false">
      <c r="A130" s="33" t="n">
        <v>128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IF(ISERROR(FIND(" ",C130,1))," ",IF(ISERROR(FIND("V",CONCATENATE(N130,O130),1)),IF(L130&lt;M130,N130,O130), IF(AND(LEFT(N130,1)="V",LEFT(O130,1)="V"),IF(L130&gt;M130,O130,N130)," ")))</f>
        <v> </v>
      </c>
      <c r="G130" s="54" t="str">
        <f aca="false">IF(LEN(C130)&gt;0, IF(ISERROR(FIND(" ",C130)), VLOOKUP(C130,IF(LEFT(C130,1)="A",cizi!$A$1:$M$4000,reg!$A$1:$M$4000),9,FALSE()),IF(OR(VLOOKUP(TRIM(LEFT(C130,FIND(" ",C130)-1)),IF(LEFT(C130,1)="A",cizi!$A$1:$M$4000,reg!$A$1:$M$4000),9,FALSE())=" MT",VLOOKUP(TRIM(MID(C130,FIND(" ",C130)+1,6)),IF(LEFT(C130,1)="A",cizi!$A$1:$M$4000,reg!$A$1:$M$4000),9,FALSE())=" MT"), " MT", IF(OR(VLOOKUP(TRIM(LEFT(C130,FIND(" ",C130)-1)),IF(LEFT(C130,1)="A",cizi!$A$1:$M$4000,reg!$A$1:$M$4000),9,FALSE())="",VLOOKUP(TRIM(MID(C130,FIND(" ",C130)+1,6)),IF(LEFT(C130,1)="A",cizi!$A$1:$M$4000,reg!$A$1:$M$4000),9,FALSE())=""), CONCATENATE(VLOOKUP(TRIM(LEFT(C130,FIND(" ",C130)-1)),IF(LEFT(C130,1)="A",cizi!$A$1:$M$4000,reg!$A$1:$M$4000),9,FALSE()), VLOOKUP(TRIM(MID(C130,FIND(" ",C130)+1,6)),IF(LEFT(C130,1)="A",cizi!$A$1:$M$4000,reg!$A$1:$M$4000),9,FALSE())), MIN(VALUE(VLOOKUP(TRIM(LEFT(C130,FIND(" ",C130)-1)),IF(LEFT(C130,1)="A",cizi!$A$1:$M$4000,reg!$A$1:$M$4000),9,FALSE())), VALUE(VLOOKUP(TRIM(MID(C130,FIND(" ",C130)+1,6)),IF(LEFT(C130,1)="A",cizi!$A$1:$M$4000,reg!$A$1:$M$4000),9,FALSE())))))),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22.7" hidden="false" customHeight="true" outlineLevel="0" collapsed="false">
      <c r="A131" s="33" t="n">
        <v>129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IF(ISERROR(FIND(" ",C131,1))," ",IF(ISERROR(FIND("V",CONCATENATE(N131,O131),1)),IF(L131&lt;M131,N131,O131), IF(AND(LEFT(N131,1)="V",LEFT(O131,1)="V"),IF(L131&gt;M131,O131,N131)," ")))</f>
        <v> </v>
      </c>
      <c r="G131" s="54" t="str">
        <f aca="false">IF(LEN(C131)&gt;0, IF(ISERROR(FIND(" ",C131)), VLOOKUP(C131,IF(LEFT(C131,1)="A",cizi!$A$1:$M$4000,reg!$A$1:$M$4000),9,FALSE()),IF(OR(VLOOKUP(TRIM(LEFT(C131,FIND(" ",C131)-1)),IF(LEFT(C131,1)="A",cizi!$A$1:$M$4000,reg!$A$1:$M$4000),9,FALSE())=" MT",VLOOKUP(TRIM(MID(C131,FIND(" ",C131)+1,6)),IF(LEFT(C131,1)="A",cizi!$A$1:$M$4000,reg!$A$1:$M$4000),9,FALSE())=" MT"), " MT", IF(OR(VLOOKUP(TRIM(LEFT(C131,FIND(" ",C131)-1)),IF(LEFT(C131,1)="A",cizi!$A$1:$M$4000,reg!$A$1:$M$4000),9,FALSE())="",VLOOKUP(TRIM(MID(C131,FIND(" ",C131)+1,6)),IF(LEFT(C131,1)="A",cizi!$A$1:$M$4000,reg!$A$1:$M$4000),9,FALSE())=""), CONCATENATE(VLOOKUP(TRIM(LEFT(C131,FIND(" ",C131)-1)),IF(LEFT(C131,1)="A",cizi!$A$1:$M$4000,reg!$A$1:$M$4000),9,FALSE()), VLOOKUP(TRIM(MID(C131,FIND(" ",C131)+1,6)),IF(LEFT(C131,1)="A",cizi!$A$1:$M$4000,reg!$A$1:$M$4000),9,FALSE())), MIN(VALUE(VLOOKUP(TRIM(LEFT(C131,FIND(" ",C131)-1)),IF(LEFT(C131,1)="A",cizi!$A$1:$M$4000,reg!$A$1:$M$4000),9,FALSE())), VALUE(VLOOKUP(TRIM(MID(C131,FIND(" ",C131)+1,6)),IF(LEFT(C131,1)="A",cizi!$A$1:$M$4000,reg!$A$1:$M$4000),9,FALSE())))))),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22.7" hidden="false" customHeight="true" outlineLevel="0" collapsed="false">
      <c r="A132" s="33" t="n">
        <v>130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IF(ISERROR(FIND(" ",C132,1))," ",IF(ISERROR(FIND("V",CONCATENATE(N132,O132),1)),IF(L132&lt;M132,N132,O132), IF(AND(LEFT(N132,1)="V",LEFT(O132,1)="V"),IF(L132&gt;M132,O132,N132)," ")))</f>
        <v> </v>
      </c>
      <c r="G132" s="54" t="str">
        <f aca="false">IF(LEN(C132)&gt;0, IF(ISERROR(FIND(" ",C132)), VLOOKUP(C132,IF(LEFT(C132,1)="A",cizi!$A$1:$M$4000,reg!$A$1:$M$4000),9,FALSE()),IF(OR(VLOOKUP(TRIM(LEFT(C132,FIND(" ",C132)-1)),IF(LEFT(C132,1)="A",cizi!$A$1:$M$4000,reg!$A$1:$M$4000),9,FALSE())=" MT",VLOOKUP(TRIM(MID(C132,FIND(" ",C132)+1,6)),IF(LEFT(C132,1)="A",cizi!$A$1:$M$4000,reg!$A$1:$M$4000),9,FALSE())=" MT"), " MT", IF(OR(VLOOKUP(TRIM(LEFT(C132,FIND(" ",C132)-1)),IF(LEFT(C132,1)="A",cizi!$A$1:$M$4000,reg!$A$1:$M$4000),9,FALSE())="",VLOOKUP(TRIM(MID(C132,FIND(" ",C132)+1,6)),IF(LEFT(C132,1)="A",cizi!$A$1:$M$4000,reg!$A$1:$M$4000),9,FALSE())=""), CONCATENATE(VLOOKUP(TRIM(LEFT(C132,FIND(" ",C132)-1)),IF(LEFT(C132,1)="A",cizi!$A$1:$M$4000,reg!$A$1:$M$4000),9,FALSE()), VLOOKUP(TRIM(MID(C132,FIND(" ",C132)+1,6)),IF(LEFT(C132,1)="A",cizi!$A$1:$M$4000,reg!$A$1:$M$4000),9,FALSE())), MIN(VALUE(VLOOKUP(TRIM(LEFT(C132,FIND(" ",C132)-1)),IF(LEFT(C132,1)="A",cizi!$A$1:$M$4000,reg!$A$1:$M$4000),9,FALSE())), VALUE(VLOOKUP(TRIM(MID(C132,FIND(" ",C132)+1,6)),IF(LEFT(C132,1)="A",cizi!$A$1:$M$4000,reg!$A$1:$M$4000),9,FALSE())))))),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22.7" hidden="false" customHeight="true" outlineLevel="0" collapsed="false">
      <c r="A133" s="33" t="n">
        <v>131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IF(ISERROR(FIND(" ",C133,1))," ",IF(ISERROR(FIND("V",CONCATENATE(N133,O133),1)),IF(L133&lt;M133,N133,O133), IF(AND(LEFT(N133,1)="V",LEFT(O133,1)="V"),IF(L133&gt;M133,O133,N133)," ")))</f>
        <v> </v>
      </c>
      <c r="G133" s="54" t="str">
        <f aca="false">IF(LEN(C133)&gt;0, IF(ISERROR(FIND(" ",C133)), VLOOKUP(C133,IF(LEFT(C133,1)="A",cizi!$A$1:$M$4000,reg!$A$1:$M$4000),9,FALSE()),IF(OR(VLOOKUP(TRIM(LEFT(C133,FIND(" ",C133)-1)),IF(LEFT(C133,1)="A",cizi!$A$1:$M$4000,reg!$A$1:$M$4000),9,FALSE())=" MT",VLOOKUP(TRIM(MID(C133,FIND(" ",C133)+1,6)),IF(LEFT(C133,1)="A",cizi!$A$1:$M$4000,reg!$A$1:$M$4000),9,FALSE())=" MT"), " MT", IF(OR(VLOOKUP(TRIM(LEFT(C133,FIND(" ",C133)-1)),IF(LEFT(C133,1)="A",cizi!$A$1:$M$4000,reg!$A$1:$M$4000),9,FALSE())="",VLOOKUP(TRIM(MID(C133,FIND(" ",C133)+1,6)),IF(LEFT(C133,1)="A",cizi!$A$1:$M$4000,reg!$A$1:$M$4000),9,FALSE())=""), CONCATENATE(VLOOKUP(TRIM(LEFT(C133,FIND(" ",C133)-1)),IF(LEFT(C133,1)="A",cizi!$A$1:$M$4000,reg!$A$1:$M$4000),9,FALSE()), VLOOKUP(TRIM(MID(C133,FIND(" ",C133)+1,6)),IF(LEFT(C133,1)="A",cizi!$A$1:$M$4000,reg!$A$1:$M$4000),9,FALSE())), MIN(VALUE(VLOOKUP(TRIM(LEFT(C133,FIND(" ",C133)-1)),IF(LEFT(C133,1)="A",cizi!$A$1:$M$4000,reg!$A$1:$M$4000),9,FALSE())), VALUE(VLOOKUP(TRIM(MID(C133,FIND(" ",C133)+1,6)),IF(LEFT(C133,1)="A",cizi!$A$1:$M$4000,reg!$A$1:$M$4000),9,FALSE())))))),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22.7" hidden="false" customHeight="true" outlineLevel="0" collapsed="false">
      <c r="A134" s="33" t="n">
        <v>132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IF(ISERROR(FIND(" ",C134,1))," ",IF(ISERROR(FIND("V",CONCATENATE(N134,O134),1)),IF(L134&lt;M134,N134,O134), IF(AND(LEFT(N134,1)="V",LEFT(O134,1)="V"),IF(L134&gt;M134,O134,N134)," ")))</f>
        <v> </v>
      </c>
      <c r="G134" s="54" t="str">
        <f aca="false">IF(LEN(C134)&gt;0, IF(ISERROR(FIND(" ",C134)), VLOOKUP(C134,IF(LEFT(C134,1)="A",cizi!$A$1:$M$4000,reg!$A$1:$M$4000),9,FALSE()),IF(OR(VLOOKUP(TRIM(LEFT(C134,FIND(" ",C134)-1)),IF(LEFT(C134,1)="A",cizi!$A$1:$M$4000,reg!$A$1:$M$4000),9,FALSE())=" MT",VLOOKUP(TRIM(MID(C134,FIND(" ",C134)+1,6)),IF(LEFT(C134,1)="A",cizi!$A$1:$M$4000,reg!$A$1:$M$4000),9,FALSE())=" MT"), " MT", IF(OR(VLOOKUP(TRIM(LEFT(C134,FIND(" ",C134)-1)),IF(LEFT(C134,1)="A",cizi!$A$1:$M$4000,reg!$A$1:$M$4000),9,FALSE())="",VLOOKUP(TRIM(MID(C134,FIND(" ",C134)+1,6)),IF(LEFT(C134,1)="A",cizi!$A$1:$M$4000,reg!$A$1:$M$4000),9,FALSE())=""), CONCATENATE(VLOOKUP(TRIM(LEFT(C134,FIND(" ",C134)-1)),IF(LEFT(C134,1)="A",cizi!$A$1:$M$4000,reg!$A$1:$M$4000),9,FALSE()), VLOOKUP(TRIM(MID(C134,FIND(" ",C134)+1,6)),IF(LEFT(C134,1)="A",cizi!$A$1:$M$4000,reg!$A$1:$M$4000),9,FALSE())), MIN(VALUE(VLOOKUP(TRIM(LEFT(C134,FIND(" ",C134)-1)),IF(LEFT(C134,1)="A",cizi!$A$1:$M$4000,reg!$A$1:$M$4000),9,FALSE())), VALUE(VLOOKUP(TRIM(MID(C134,FIND(" ",C134)+1,6)),IF(LEFT(C134,1)="A",cizi!$A$1:$M$4000,reg!$A$1:$M$4000),9,FALSE())))))),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22.7" hidden="false" customHeight="true" outlineLevel="0" collapsed="false">
      <c r="A135" s="33" t="n">
        <v>133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IF(ISERROR(FIND(" ",C135,1))," ",IF(ISERROR(FIND("V",CONCATENATE(N135,O135),1)),IF(L135&lt;M135,N135,O135), IF(AND(LEFT(N135,1)="V",LEFT(O135,1)="V"),IF(L135&gt;M135,O135,N135)," ")))</f>
        <v> </v>
      </c>
      <c r="G135" s="54" t="str">
        <f aca="false">IF(LEN(C135)&gt;0, IF(ISERROR(FIND(" ",C135)), VLOOKUP(C135,IF(LEFT(C135,1)="A",cizi!$A$1:$M$4000,reg!$A$1:$M$4000),9,FALSE()),IF(OR(VLOOKUP(TRIM(LEFT(C135,FIND(" ",C135)-1)),IF(LEFT(C135,1)="A",cizi!$A$1:$M$4000,reg!$A$1:$M$4000),9,FALSE())=" MT",VLOOKUP(TRIM(MID(C135,FIND(" ",C135)+1,6)),IF(LEFT(C135,1)="A",cizi!$A$1:$M$4000,reg!$A$1:$M$4000),9,FALSE())=" MT"), " MT", IF(OR(VLOOKUP(TRIM(LEFT(C135,FIND(" ",C135)-1)),IF(LEFT(C135,1)="A",cizi!$A$1:$M$4000,reg!$A$1:$M$4000),9,FALSE())="",VLOOKUP(TRIM(MID(C135,FIND(" ",C135)+1,6)),IF(LEFT(C135,1)="A",cizi!$A$1:$M$4000,reg!$A$1:$M$4000),9,FALSE())=""), CONCATENATE(VLOOKUP(TRIM(LEFT(C135,FIND(" ",C135)-1)),IF(LEFT(C135,1)="A",cizi!$A$1:$M$4000,reg!$A$1:$M$4000),9,FALSE()), VLOOKUP(TRIM(MID(C135,FIND(" ",C135)+1,6)),IF(LEFT(C135,1)="A",cizi!$A$1:$M$4000,reg!$A$1:$M$4000),9,FALSE())), MIN(VALUE(VLOOKUP(TRIM(LEFT(C135,FIND(" ",C135)-1)),IF(LEFT(C135,1)="A",cizi!$A$1:$M$4000,reg!$A$1:$M$4000),9,FALSE())), VALUE(VLOOKUP(TRIM(MID(C135,FIND(" ",C135)+1,6)),IF(LEFT(C135,1)="A",cizi!$A$1:$M$4000,reg!$A$1:$M$4000),9,FALSE())))))),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22.7" hidden="false" customHeight="true" outlineLevel="0" collapsed="false">
      <c r="A136" s="33" t="n">
        <v>134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IF(ISERROR(FIND(" ",C136,1))," ",IF(ISERROR(FIND("V",CONCATENATE(N136,O136),1)),IF(L136&lt;M136,N136,O136), IF(AND(LEFT(N136,1)="V",LEFT(O136,1)="V"),IF(L136&gt;M136,O136,N136)," ")))</f>
        <v> </v>
      </c>
      <c r="G136" s="54" t="str">
        <f aca="false">IF(LEN(C136)&gt;0, IF(ISERROR(FIND(" ",C136)), VLOOKUP(C136,IF(LEFT(C136,1)="A",cizi!$A$1:$M$4000,reg!$A$1:$M$4000),9,FALSE()),IF(OR(VLOOKUP(TRIM(LEFT(C136,FIND(" ",C136)-1)),IF(LEFT(C136,1)="A",cizi!$A$1:$M$4000,reg!$A$1:$M$4000),9,FALSE())=" MT",VLOOKUP(TRIM(MID(C136,FIND(" ",C136)+1,6)),IF(LEFT(C136,1)="A",cizi!$A$1:$M$4000,reg!$A$1:$M$4000),9,FALSE())=" MT"), " MT", IF(OR(VLOOKUP(TRIM(LEFT(C136,FIND(" ",C136)-1)),IF(LEFT(C136,1)="A",cizi!$A$1:$M$4000,reg!$A$1:$M$4000),9,FALSE())="",VLOOKUP(TRIM(MID(C136,FIND(" ",C136)+1,6)),IF(LEFT(C136,1)="A",cizi!$A$1:$M$4000,reg!$A$1:$M$4000),9,FALSE())=""), CONCATENATE(VLOOKUP(TRIM(LEFT(C136,FIND(" ",C136)-1)),IF(LEFT(C136,1)="A",cizi!$A$1:$M$4000,reg!$A$1:$M$4000),9,FALSE()), VLOOKUP(TRIM(MID(C136,FIND(" ",C136)+1,6)),IF(LEFT(C136,1)="A",cizi!$A$1:$M$4000,reg!$A$1:$M$4000),9,FALSE())), MIN(VALUE(VLOOKUP(TRIM(LEFT(C136,FIND(" ",C136)-1)),IF(LEFT(C136,1)="A",cizi!$A$1:$M$4000,reg!$A$1:$M$4000),9,FALSE())), VALUE(VLOOKUP(TRIM(MID(C136,FIND(" ",C136)+1,6)),IF(LEFT(C136,1)="A",cizi!$A$1:$M$4000,reg!$A$1:$M$4000),9,FALSE())))))),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22.7" hidden="false" customHeight="true" outlineLevel="0" collapsed="false">
      <c r="A137" s="33" t="n">
        <v>135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IF(ISERROR(FIND(" ",C137,1))," ",IF(ISERROR(FIND("V",CONCATENATE(N137,O137),1)),IF(L137&lt;M137,N137,O137), IF(AND(LEFT(N137,1)="V",LEFT(O137,1)="V"),IF(L137&gt;M137,O137,N137)," ")))</f>
        <v> </v>
      </c>
      <c r="G137" s="54" t="str">
        <f aca="false">IF(LEN(C137)&gt;0, IF(ISERROR(FIND(" ",C137)), VLOOKUP(C137,IF(LEFT(C137,1)="A",cizi!$A$1:$M$4000,reg!$A$1:$M$4000),9,FALSE()),IF(OR(VLOOKUP(TRIM(LEFT(C137,FIND(" ",C137)-1)),IF(LEFT(C137,1)="A",cizi!$A$1:$M$4000,reg!$A$1:$M$4000),9,FALSE())=" MT",VLOOKUP(TRIM(MID(C137,FIND(" ",C137)+1,6)),IF(LEFT(C137,1)="A",cizi!$A$1:$M$4000,reg!$A$1:$M$4000),9,FALSE())=" MT"), " MT", IF(OR(VLOOKUP(TRIM(LEFT(C137,FIND(" ",C137)-1)),IF(LEFT(C137,1)="A",cizi!$A$1:$M$4000,reg!$A$1:$M$4000),9,FALSE())="",VLOOKUP(TRIM(MID(C137,FIND(" ",C137)+1,6)),IF(LEFT(C137,1)="A",cizi!$A$1:$M$4000,reg!$A$1:$M$4000),9,FALSE())=""), CONCATENATE(VLOOKUP(TRIM(LEFT(C137,FIND(" ",C137)-1)),IF(LEFT(C137,1)="A",cizi!$A$1:$M$4000,reg!$A$1:$M$4000),9,FALSE()), VLOOKUP(TRIM(MID(C137,FIND(" ",C137)+1,6)),IF(LEFT(C137,1)="A",cizi!$A$1:$M$4000,reg!$A$1:$M$4000),9,FALSE())), MIN(VALUE(VLOOKUP(TRIM(LEFT(C137,FIND(" ",C137)-1)),IF(LEFT(C137,1)="A",cizi!$A$1:$M$4000,reg!$A$1:$M$4000),9,FALSE())), VALUE(VLOOKUP(TRIM(MID(C137,FIND(" ",C137)+1,6)),IF(LEFT(C137,1)="A",cizi!$A$1:$M$4000,reg!$A$1:$M$4000),9,FALSE())))))),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22.7" hidden="false" customHeight="true" outlineLevel="0" collapsed="false">
      <c r="A138" s="33" t="n">
        <v>136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IF(ISERROR(FIND(" ",C138,1))," ",IF(ISERROR(FIND("V",CONCATENATE(N138,O138),1)),IF(L138&lt;M138,N138,O138), IF(AND(LEFT(N138,1)="V",LEFT(O138,1)="V"),IF(L138&gt;M138,O138,N138)," ")))</f>
        <v> </v>
      </c>
      <c r="G138" s="54" t="str">
        <f aca="false">IF(LEN(C138)&gt;0, IF(ISERROR(FIND(" ",C138)), VLOOKUP(C138,IF(LEFT(C138,1)="A",cizi!$A$1:$M$4000,reg!$A$1:$M$4000),9,FALSE()),IF(OR(VLOOKUP(TRIM(LEFT(C138,FIND(" ",C138)-1)),IF(LEFT(C138,1)="A",cizi!$A$1:$M$4000,reg!$A$1:$M$4000),9,FALSE())=" MT",VLOOKUP(TRIM(MID(C138,FIND(" ",C138)+1,6)),IF(LEFT(C138,1)="A",cizi!$A$1:$M$4000,reg!$A$1:$M$4000),9,FALSE())=" MT"), " MT", IF(OR(VLOOKUP(TRIM(LEFT(C138,FIND(" ",C138)-1)),IF(LEFT(C138,1)="A",cizi!$A$1:$M$4000,reg!$A$1:$M$4000),9,FALSE())="",VLOOKUP(TRIM(MID(C138,FIND(" ",C138)+1,6)),IF(LEFT(C138,1)="A",cizi!$A$1:$M$4000,reg!$A$1:$M$4000),9,FALSE())=""), CONCATENATE(VLOOKUP(TRIM(LEFT(C138,FIND(" ",C138)-1)),IF(LEFT(C138,1)="A",cizi!$A$1:$M$4000,reg!$A$1:$M$4000),9,FALSE()), VLOOKUP(TRIM(MID(C138,FIND(" ",C138)+1,6)),IF(LEFT(C138,1)="A",cizi!$A$1:$M$4000,reg!$A$1:$M$4000),9,FALSE())), MIN(VALUE(VLOOKUP(TRIM(LEFT(C138,FIND(" ",C138)-1)),IF(LEFT(C138,1)="A",cizi!$A$1:$M$4000,reg!$A$1:$M$4000),9,FALSE())), VALUE(VLOOKUP(TRIM(MID(C138,FIND(" ",C138)+1,6)),IF(LEFT(C138,1)="A",cizi!$A$1:$M$4000,reg!$A$1:$M$4000),9,FALSE())))))),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22.7" hidden="false" customHeight="true" outlineLevel="0" collapsed="false">
      <c r="A139" s="33" t="n">
        <v>137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IF(ISERROR(FIND(" ",C139,1))," ",IF(ISERROR(FIND("V",CONCATENATE(N139,O139),1)),IF(L139&lt;M139,N139,O139), IF(AND(LEFT(N139,1)="V",LEFT(O139,1)="V"),IF(L139&gt;M139,O139,N139)," ")))</f>
        <v> </v>
      </c>
      <c r="G139" s="54" t="str">
        <f aca="false">IF(LEN(C139)&gt;0, IF(ISERROR(FIND(" ",C139)), VLOOKUP(C139,IF(LEFT(C139,1)="A",cizi!$A$1:$M$4000,reg!$A$1:$M$4000),9,FALSE()),IF(OR(VLOOKUP(TRIM(LEFT(C139,FIND(" ",C139)-1)),IF(LEFT(C139,1)="A",cizi!$A$1:$M$4000,reg!$A$1:$M$4000),9,FALSE())=" MT",VLOOKUP(TRIM(MID(C139,FIND(" ",C139)+1,6)),IF(LEFT(C139,1)="A",cizi!$A$1:$M$4000,reg!$A$1:$M$4000),9,FALSE())=" MT"), " MT", IF(OR(VLOOKUP(TRIM(LEFT(C139,FIND(" ",C139)-1)),IF(LEFT(C139,1)="A",cizi!$A$1:$M$4000,reg!$A$1:$M$4000),9,FALSE())="",VLOOKUP(TRIM(MID(C139,FIND(" ",C139)+1,6)),IF(LEFT(C139,1)="A",cizi!$A$1:$M$4000,reg!$A$1:$M$4000),9,FALSE())=""), CONCATENATE(VLOOKUP(TRIM(LEFT(C139,FIND(" ",C139)-1)),IF(LEFT(C139,1)="A",cizi!$A$1:$M$4000,reg!$A$1:$M$4000),9,FALSE()), VLOOKUP(TRIM(MID(C139,FIND(" ",C139)+1,6)),IF(LEFT(C139,1)="A",cizi!$A$1:$M$4000,reg!$A$1:$M$4000),9,FALSE())), MIN(VALUE(VLOOKUP(TRIM(LEFT(C139,FIND(" ",C139)-1)),IF(LEFT(C139,1)="A",cizi!$A$1:$M$4000,reg!$A$1:$M$4000),9,FALSE())), VALUE(VLOOKUP(TRIM(MID(C139,FIND(" ",C139)+1,6)),IF(LEFT(C139,1)="A",cizi!$A$1:$M$4000,reg!$A$1:$M$4000),9,FALSE())))))),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22.7" hidden="false" customHeight="true" outlineLevel="0" collapsed="false">
      <c r="A140" s="33" t="n">
        <v>138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IF(ISERROR(FIND(" ",C140,1))," ",IF(ISERROR(FIND("V",CONCATENATE(N140,O140),1)),IF(L140&lt;M140,N140,O140), IF(AND(LEFT(N140,1)="V",LEFT(O140,1)="V"),IF(L140&gt;M140,O140,N140)," ")))</f>
        <v> </v>
      </c>
      <c r="G140" s="54" t="str">
        <f aca="false">IF(LEN(C140)&gt;0, IF(ISERROR(FIND(" ",C140)), VLOOKUP(C140,IF(LEFT(C140,1)="A",cizi!$A$1:$M$4000,reg!$A$1:$M$4000),9,FALSE()),IF(OR(VLOOKUP(TRIM(LEFT(C140,FIND(" ",C140)-1)),IF(LEFT(C140,1)="A",cizi!$A$1:$M$4000,reg!$A$1:$M$4000),9,FALSE())=" MT",VLOOKUP(TRIM(MID(C140,FIND(" ",C140)+1,6)),IF(LEFT(C140,1)="A",cizi!$A$1:$M$4000,reg!$A$1:$M$4000),9,FALSE())=" MT"), " MT", IF(OR(VLOOKUP(TRIM(LEFT(C140,FIND(" ",C140)-1)),IF(LEFT(C140,1)="A",cizi!$A$1:$M$4000,reg!$A$1:$M$4000),9,FALSE())="",VLOOKUP(TRIM(MID(C140,FIND(" ",C140)+1,6)),IF(LEFT(C140,1)="A",cizi!$A$1:$M$4000,reg!$A$1:$M$4000),9,FALSE())=""), CONCATENATE(VLOOKUP(TRIM(LEFT(C140,FIND(" ",C140)-1)),IF(LEFT(C140,1)="A",cizi!$A$1:$M$4000,reg!$A$1:$M$4000),9,FALSE()), VLOOKUP(TRIM(MID(C140,FIND(" ",C140)+1,6)),IF(LEFT(C140,1)="A",cizi!$A$1:$M$4000,reg!$A$1:$M$4000),9,FALSE())), MIN(VALUE(VLOOKUP(TRIM(LEFT(C140,FIND(" ",C140)-1)),IF(LEFT(C140,1)="A",cizi!$A$1:$M$4000,reg!$A$1:$M$4000),9,FALSE())), VALUE(VLOOKUP(TRIM(MID(C140,FIND(" ",C140)+1,6)),IF(LEFT(C140,1)="A",cizi!$A$1:$M$4000,reg!$A$1:$M$4000),9,FALSE())))))),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22.7" hidden="false" customHeight="true" outlineLevel="0" collapsed="false">
      <c r="A141" s="33" t="n">
        <v>139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IF(ISERROR(FIND(" ",C141,1))," ",IF(ISERROR(FIND("V",CONCATENATE(N141,O141),1)),IF(L141&lt;M141,N141,O141), IF(AND(LEFT(N141,1)="V",LEFT(O141,1)="V"),IF(L141&gt;M141,O141,N141)," ")))</f>
        <v> </v>
      </c>
      <c r="G141" s="54" t="str">
        <f aca="false">IF(LEN(C141)&gt;0, IF(ISERROR(FIND(" ",C141)), VLOOKUP(C141,IF(LEFT(C141,1)="A",cizi!$A$1:$M$4000,reg!$A$1:$M$4000),9,FALSE()),IF(OR(VLOOKUP(TRIM(LEFT(C141,FIND(" ",C141)-1)),IF(LEFT(C141,1)="A",cizi!$A$1:$M$4000,reg!$A$1:$M$4000),9,FALSE())=" MT",VLOOKUP(TRIM(MID(C141,FIND(" ",C141)+1,6)),IF(LEFT(C141,1)="A",cizi!$A$1:$M$4000,reg!$A$1:$M$4000),9,FALSE())=" MT"), " MT", IF(OR(VLOOKUP(TRIM(LEFT(C141,FIND(" ",C141)-1)),IF(LEFT(C141,1)="A",cizi!$A$1:$M$4000,reg!$A$1:$M$4000),9,FALSE())="",VLOOKUP(TRIM(MID(C141,FIND(" ",C141)+1,6)),IF(LEFT(C141,1)="A",cizi!$A$1:$M$4000,reg!$A$1:$M$4000),9,FALSE())=""), CONCATENATE(VLOOKUP(TRIM(LEFT(C141,FIND(" ",C141)-1)),IF(LEFT(C141,1)="A",cizi!$A$1:$M$4000,reg!$A$1:$M$4000),9,FALSE()), VLOOKUP(TRIM(MID(C141,FIND(" ",C141)+1,6)),IF(LEFT(C141,1)="A",cizi!$A$1:$M$4000,reg!$A$1:$M$4000),9,FALSE())), MIN(VALUE(VLOOKUP(TRIM(LEFT(C141,FIND(" ",C141)-1)),IF(LEFT(C141,1)="A",cizi!$A$1:$M$4000,reg!$A$1:$M$4000),9,FALSE())), VALUE(VLOOKUP(TRIM(MID(C141,FIND(" ",C141)+1,6)),IF(LEFT(C141,1)="A",cizi!$A$1:$M$4000,reg!$A$1:$M$4000),9,FALSE())))))),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22.7" hidden="false" customHeight="true" outlineLevel="0" collapsed="false">
      <c r="A142" s="33" t="n">
        <v>140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IF(ISERROR(FIND(" ",C142,1))," ",IF(ISERROR(FIND("V",CONCATENATE(N142,O142),1)),IF(L142&lt;M142,N142,O142), IF(AND(LEFT(N142,1)="V",LEFT(O142,1)="V"),IF(L142&gt;M142,O142,N142)," ")))</f>
        <v> </v>
      </c>
      <c r="G142" s="54" t="str">
        <f aca="false">IF(LEN(C142)&gt;0, IF(ISERROR(FIND(" ",C142)), VLOOKUP(C142,IF(LEFT(C142,1)="A",cizi!$A$1:$M$4000,reg!$A$1:$M$4000),9,FALSE()),IF(OR(VLOOKUP(TRIM(LEFT(C142,FIND(" ",C142)-1)),IF(LEFT(C142,1)="A",cizi!$A$1:$M$4000,reg!$A$1:$M$4000),9,FALSE())=" MT",VLOOKUP(TRIM(MID(C142,FIND(" ",C142)+1,6)),IF(LEFT(C142,1)="A",cizi!$A$1:$M$4000,reg!$A$1:$M$4000),9,FALSE())=" MT"), " MT", IF(OR(VLOOKUP(TRIM(LEFT(C142,FIND(" ",C142)-1)),IF(LEFT(C142,1)="A",cizi!$A$1:$M$4000,reg!$A$1:$M$4000),9,FALSE())="",VLOOKUP(TRIM(MID(C142,FIND(" ",C142)+1,6)),IF(LEFT(C142,1)="A",cizi!$A$1:$M$4000,reg!$A$1:$M$4000),9,FALSE())=""), CONCATENATE(VLOOKUP(TRIM(LEFT(C142,FIND(" ",C142)-1)),IF(LEFT(C142,1)="A",cizi!$A$1:$M$4000,reg!$A$1:$M$4000),9,FALSE()), VLOOKUP(TRIM(MID(C142,FIND(" ",C142)+1,6)),IF(LEFT(C142,1)="A",cizi!$A$1:$M$4000,reg!$A$1:$M$4000),9,FALSE())), MIN(VALUE(VLOOKUP(TRIM(LEFT(C142,FIND(" ",C142)-1)),IF(LEFT(C142,1)="A",cizi!$A$1:$M$4000,reg!$A$1:$M$4000),9,FALSE())), VALUE(VLOOKUP(TRIM(MID(C142,FIND(" ",C142)+1,6)),IF(LEFT(C142,1)="A",cizi!$A$1:$M$4000,reg!$A$1:$M$4000),9,FALSE())))))),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22.7" hidden="false" customHeight="true" outlineLevel="0" collapsed="false">
      <c r="A143" s="33" t="n">
        <v>141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IF(ISERROR(FIND(" ",C143,1))," ",IF(ISERROR(FIND("V",CONCATENATE(N143,O143),1)),IF(L143&lt;M143,N143,O143), IF(AND(LEFT(N143,1)="V",LEFT(O143,1)="V"),IF(L143&gt;M143,O143,N143)," ")))</f>
        <v> </v>
      </c>
      <c r="G143" s="54" t="str">
        <f aca="false">IF(LEN(C143)&gt;0, IF(ISERROR(FIND(" ",C143)), VLOOKUP(C143,IF(LEFT(C143,1)="A",cizi!$A$1:$M$4000,reg!$A$1:$M$4000),9,FALSE()),IF(OR(VLOOKUP(TRIM(LEFT(C143,FIND(" ",C143)-1)),IF(LEFT(C143,1)="A",cizi!$A$1:$M$4000,reg!$A$1:$M$4000),9,FALSE())=" MT",VLOOKUP(TRIM(MID(C143,FIND(" ",C143)+1,6)),IF(LEFT(C143,1)="A",cizi!$A$1:$M$4000,reg!$A$1:$M$4000),9,FALSE())=" MT"), " MT", IF(OR(VLOOKUP(TRIM(LEFT(C143,FIND(" ",C143)-1)),IF(LEFT(C143,1)="A",cizi!$A$1:$M$4000,reg!$A$1:$M$4000),9,FALSE())="",VLOOKUP(TRIM(MID(C143,FIND(" ",C143)+1,6)),IF(LEFT(C143,1)="A",cizi!$A$1:$M$4000,reg!$A$1:$M$4000),9,FALSE())=""), CONCATENATE(VLOOKUP(TRIM(LEFT(C143,FIND(" ",C143)-1)),IF(LEFT(C143,1)="A",cizi!$A$1:$M$4000,reg!$A$1:$M$4000),9,FALSE()), VLOOKUP(TRIM(MID(C143,FIND(" ",C143)+1,6)),IF(LEFT(C143,1)="A",cizi!$A$1:$M$4000,reg!$A$1:$M$4000),9,FALSE())), MIN(VALUE(VLOOKUP(TRIM(LEFT(C143,FIND(" ",C143)-1)),IF(LEFT(C143,1)="A",cizi!$A$1:$M$4000,reg!$A$1:$M$4000),9,FALSE())), VALUE(VLOOKUP(TRIM(MID(C143,FIND(" ",C143)+1,6)),IF(LEFT(C143,1)="A",cizi!$A$1:$M$4000,reg!$A$1:$M$4000),9,FALSE())))))),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22.7" hidden="false" customHeight="true" outlineLevel="0" collapsed="false">
      <c r="A144" s="33" t="n">
        <v>142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IF(ISERROR(FIND(" ",C144,1))," ",IF(ISERROR(FIND("V",CONCATENATE(N144,O144),1)),IF(L144&lt;M144,N144,O144), IF(AND(LEFT(N144,1)="V",LEFT(O144,1)="V"),IF(L144&gt;M144,O144,N144)," ")))</f>
        <v> </v>
      </c>
      <c r="G144" s="54" t="str">
        <f aca="false">IF(LEN(C144)&gt;0, IF(ISERROR(FIND(" ",C144)), VLOOKUP(C144,IF(LEFT(C144,1)="A",cizi!$A$1:$M$4000,reg!$A$1:$M$4000),9,FALSE()),IF(OR(VLOOKUP(TRIM(LEFT(C144,FIND(" ",C144)-1)),IF(LEFT(C144,1)="A",cizi!$A$1:$M$4000,reg!$A$1:$M$4000),9,FALSE())=" MT",VLOOKUP(TRIM(MID(C144,FIND(" ",C144)+1,6)),IF(LEFT(C144,1)="A",cizi!$A$1:$M$4000,reg!$A$1:$M$4000),9,FALSE())=" MT"), " MT", IF(OR(VLOOKUP(TRIM(LEFT(C144,FIND(" ",C144)-1)),IF(LEFT(C144,1)="A",cizi!$A$1:$M$4000,reg!$A$1:$M$4000),9,FALSE())="",VLOOKUP(TRIM(MID(C144,FIND(" ",C144)+1,6)),IF(LEFT(C144,1)="A",cizi!$A$1:$M$4000,reg!$A$1:$M$4000),9,FALSE())=""), CONCATENATE(VLOOKUP(TRIM(LEFT(C144,FIND(" ",C144)-1)),IF(LEFT(C144,1)="A",cizi!$A$1:$M$4000,reg!$A$1:$M$4000),9,FALSE()), VLOOKUP(TRIM(MID(C144,FIND(" ",C144)+1,6)),IF(LEFT(C144,1)="A",cizi!$A$1:$M$4000,reg!$A$1:$M$4000),9,FALSE())), MIN(VALUE(VLOOKUP(TRIM(LEFT(C144,FIND(" ",C144)-1)),IF(LEFT(C144,1)="A",cizi!$A$1:$M$4000,reg!$A$1:$M$4000),9,FALSE())), VALUE(VLOOKUP(TRIM(MID(C144,FIND(" ",C144)+1,6)),IF(LEFT(C144,1)="A",cizi!$A$1:$M$4000,reg!$A$1:$M$4000),9,FALSE())))))),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22.7" hidden="false" customHeight="true" outlineLevel="0" collapsed="false">
      <c r="A145" s="33" t="n">
        <v>143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IF(ISERROR(FIND(" ",C145,1))," ",IF(ISERROR(FIND("V",CONCATENATE(N145,O145),1)),IF(L145&lt;M145,N145,O145), IF(AND(LEFT(N145,1)="V",LEFT(O145,1)="V"),IF(L145&gt;M145,O145,N145)," ")))</f>
        <v> </v>
      </c>
      <c r="G145" s="54" t="str">
        <f aca="false">IF(LEN(C145)&gt;0, IF(ISERROR(FIND(" ",C145)), VLOOKUP(C145,IF(LEFT(C145,1)="A",cizi!$A$1:$M$4000,reg!$A$1:$M$4000),9,FALSE()),IF(OR(VLOOKUP(TRIM(LEFT(C145,FIND(" ",C145)-1)),IF(LEFT(C145,1)="A",cizi!$A$1:$M$4000,reg!$A$1:$M$4000),9,FALSE())=" MT",VLOOKUP(TRIM(MID(C145,FIND(" ",C145)+1,6)),IF(LEFT(C145,1)="A",cizi!$A$1:$M$4000,reg!$A$1:$M$4000),9,FALSE())=" MT"), " MT", IF(OR(VLOOKUP(TRIM(LEFT(C145,FIND(" ",C145)-1)),IF(LEFT(C145,1)="A",cizi!$A$1:$M$4000,reg!$A$1:$M$4000),9,FALSE())="",VLOOKUP(TRIM(MID(C145,FIND(" ",C145)+1,6)),IF(LEFT(C145,1)="A",cizi!$A$1:$M$4000,reg!$A$1:$M$4000),9,FALSE())=""), CONCATENATE(VLOOKUP(TRIM(LEFT(C145,FIND(" ",C145)-1)),IF(LEFT(C145,1)="A",cizi!$A$1:$M$4000,reg!$A$1:$M$4000),9,FALSE()), VLOOKUP(TRIM(MID(C145,FIND(" ",C145)+1,6)),IF(LEFT(C145,1)="A",cizi!$A$1:$M$4000,reg!$A$1:$M$4000),9,FALSE())), MIN(VALUE(VLOOKUP(TRIM(LEFT(C145,FIND(" ",C145)-1)),IF(LEFT(C145,1)="A",cizi!$A$1:$M$4000,reg!$A$1:$M$4000),9,FALSE())), VALUE(VLOOKUP(TRIM(MID(C145,FIND(" ",C145)+1,6)),IF(LEFT(C145,1)="A",cizi!$A$1:$M$4000,reg!$A$1:$M$4000),9,FALSE())))))),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22.7" hidden="false" customHeight="true" outlineLevel="0" collapsed="false">
      <c r="A146" s="33" t="n">
        <v>144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IF(ISERROR(FIND(" ",C146,1))," ",IF(ISERROR(FIND("V",CONCATENATE(N146,O146),1)),IF(L146&lt;M146,N146,O146), IF(AND(LEFT(N146,1)="V",LEFT(O146,1)="V"),IF(L146&gt;M146,O146,N146)," ")))</f>
        <v> </v>
      </c>
      <c r="G146" s="54" t="str">
        <f aca="false">IF(LEN(C146)&gt;0, IF(ISERROR(FIND(" ",C146)), VLOOKUP(C146,IF(LEFT(C146,1)="A",cizi!$A$1:$M$4000,reg!$A$1:$M$4000),9,FALSE()),IF(OR(VLOOKUP(TRIM(LEFT(C146,FIND(" ",C146)-1)),IF(LEFT(C146,1)="A",cizi!$A$1:$M$4000,reg!$A$1:$M$4000),9,FALSE())=" MT",VLOOKUP(TRIM(MID(C146,FIND(" ",C146)+1,6)),IF(LEFT(C146,1)="A",cizi!$A$1:$M$4000,reg!$A$1:$M$4000),9,FALSE())=" MT"), " MT", IF(OR(VLOOKUP(TRIM(LEFT(C146,FIND(" ",C146)-1)),IF(LEFT(C146,1)="A",cizi!$A$1:$M$4000,reg!$A$1:$M$4000),9,FALSE())="",VLOOKUP(TRIM(MID(C146,FIND(" ",C146)+1,6)),IF(LEFT(C146,1)="A",cizi!$A$1:$M$4000,reg!$A$1:$M$4000),9,FALSE())=""), CONCATENATE(VLOOKUP(TRIM(LEFT(C146,FIND(" ",C146)-1)),IF(LEFT(C146,1)="A",cizi!$A$1:$M$4000,reg!$A$1:$M$4000),9,FALSE()), VLOOKUP(TRIM(MID(C146,FIND(" ",C146)+1,6)),IF(LEFT(C146,1)="A",cizi!$A$1:$M$4000,reg!$A$1:$M$4000),9,FALSE())), MIN(VALUE(VLOOKUP(TRIM(LEFT(C146,FIND(" ",C146)-1)),IF(LEFT(C146,1)="A",cizi!$A$1:$M$4000,reg!$A$1:$M$4000),9,FALSE())), VALUE(VLOOKUP(TRIM(MID(C146,FIND(" ",C146)+1,6)),IF(LEFT(C146,1)="A",cizi!$A$1:$M$4000,reg!$A$1:$M$4000),9,FALSE())))))),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22.7" hidden="false" customHeight="true" outlineLevel="0" collapsed="false">
      <c r="A147" s="33" t="n">
        <v>145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IF(ISERROR(FIND(" ",C147,1))," ",IF(ISERROR(FIND("V",CONCATENATE(N147,O147),1)),IF(L147&lt;M147,N147,O147), IF(AND(LEFT(N147,1)="V",LEFT(O147,1)="V"),IF(L147&gt;M147,O147,N147)," ")))</f>
        <v> </v>
      </c>
      <c r="G147" s="54" t="str">
        <f aca="false">IF(LEN(C147)&gt;0, IF(ISERROR(FIND(" ",C147)), VLOOKUP(C147,IF(LEFT(C147,1)="A",cizi!$A$1:$M$4000,reg!$A$1:$M$4000),9,FALSE()),IF(OR(VLOOKUP(TRIM(LEFT(C147,FIND(" ",C147)-1)),IF(LEFT(C147,1)="A",cizi!$A$1:$M$4000,reg!$A$1:$M$4000),9,FALSE())=" MT",VLOOKUP(TRIM(MID(C147,FIND(" ",C147)+1,6)),IF(LEFT(C147,1)="A",cizi!$A$1:$M$4000,reg!$A$1:$M$4000),9,FALSE())=" MT"), " MT", IF(OR(VLOOKUP(TRIM(LEFT(C147,FIND(" ",C147)-1)),IF(LEFT(C147,1)="A",cizi!$A$1:$M$4000,reg!$A$1:$M$4000),9,FALSE())="",VLOOKUP(TRIM(MID(C147,FIND(" ",C147)+1,6)),IF(LEFT(C147,1)="A",cizi!$A$1:$M$4000,reg!$A$1:$M$4000),9,FALSE())=""), CONCATENATE(VLOOKUP(TRIM(LEFT(C147,FIND(" ",C147)-1)),IF(LEFT(C147,1)="A",cizi!$A$1:$M$4000,reg!$A$1:$M$4000),9,FALSE()), VLOOKUP(TRIM(MID(C147,FIND(" ",C147)+1,6)),IF(LEFT(C147,1)="A",cizi!$A$1:$M$4000,reg!$A$1:$M$4000),9,FALSE())), MIN(VALUE(VLOOKUP(TRIM(LEFT(C147,FIND(" ",C147)-1)),IF(LEFT(C147,1)="A",cizi!$A$1:$M$4000,reg!$A$1:$M$4000),9,FALSE())), VALUE(VLOOKUP(TRIM(MID(C147,FIND(" ",C147)+1,6)),IF(LEFT(C147,1)="A",cizi!$A$1:$M$4000,reg!$A$1:$M$4000),9,FALSE())))))),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22.7" hidden="false" customHeight="true" outlineLevel="0" collapsed="false">
      <c r="A148" s="33" t="n">
        <v>146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IF(ISERROR(FIND(" ",C148,1))," ",IF(ISERROR(FIND("V",CONCATENATE(N148,O148),1)),IF(L148&lt;M148,N148,O148), IF(AND(LEFT(N148,1)="V",LEFT(O148,1)="V"),IF(L148&gt;M148,O148,N148)," ")))</f>
        <v> </v>
      </c>
      <c r="G148" s="54" t="str">
        <f aca="false">IF(LEN(C148)&gt;0, IF(ISERROR(FIND(" ",C148)), VLOOKUP(C148,IF(LEFT(C148,1)="A",cizi!$A$1:$M$4000,reg!$A$1:$M$4000),9,FALSE()),IF(OR(VLOOKUP(TRIM(LEFT(C148,FIND(" ",C148)-1)),IF(LEFT(C148,1)="A",cizi!$A$1:$M$4000,reg!$A$1:$M$4000),9,FALSE())=" MT",VLOOKUP(TRIM(MID(C148,FIND(" ",C148)+1,6)),IF(LEFT(C148,1)="A",cizi!$A$1:$M$4000,reg!$A$1:$M$4000),9,FALSE())=" MT"), " MT", IF(OR(VLOOKUP(TRIM(LEFT(C148,FIND(" ",C148)-1)),IF(LEFT(C148,1)="A",cizi!$A$1:$M$4000,reg!$A$1:$M$4000),9,FALSE())="",VLOOKUP(TRIM(MID(C148,FIND(" ",C148)+1,6)),IF(LEFT(C148,1)="A",cizi!$A$1:$M$4000,reg!$A$1:$M$4000),9,FALSE())=""), CONCATENATE(VLOOKUP(TRIM(LEFT(C148,FIND(" ",C148)-1)),IF(LEFT(C148,1)="A",cizi!$A$1:$M$4000,reg!$A$1:$M$4000),9,FALSE()), VLOOKUP(TRIM(MID(C148,FIND(" ",C148)+1,6)),IF(LEFT(C148,1)="A",cizi!$A$1:$M$4000,reg!$A$1:$M$4000),9,FALSE())), MIN(VALUE(VLOOKUP(TRIM(LEFT(C148,FIND(" ",C148)-1)),IF(LEFT(C148,1)="A",cizi!$A$1:$M$4000,reg!$A$1:$M$4000),9,FALSE())), VALUE(VLOOKUP(TRIM(MID(C148,FIND(" ",C148)+1,6)),IF(LEFT(C148,1)="A",cizi!$A$1:$M$4000,reg!$A$1:$M$4000),9,FALSE())))))),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22.7" hidden="false" customHeight="true" outlineLevel="0" collapsed="false">
      <c r="A149" s="33" t="n">
        <v>147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IF(ISERROR(FIND(" ",C149,1))," ",IF(ISERROR(FIND("V",CONCATENATE(N149,O149),1)),IF(L149&lt;M149,N149,O149), IF(AND(LEFT(N149,1)="V",LEFT(O149,1)="V"),IF(L149&gt;M149,O149,N149)," ")))</f>
        <v> </v>
      </c>
      <c r="G149" s="54" t="str">
        <f aca="false">IF(LEN(C149)&gt;0, IF(ISERROR(FIND(" ",C149)), VLOOKUP(C149,IF(LEFT(C149,1)="A",cizi!$A$1:$M$4000,reg!$A$1:$M$4000),9,FALSE()),IF(OR(VLOOKUP(TRIM(LEFT(C149,FIND(" ",C149)-1)),IF(LEFT(C149,1)="A",cizi!$A$1:$M$4000,reg!$A$1:$M$4000),9,FALSE())=" MT",VLOOKUP(TRIM(MID(C149,FIND(" ",C149)+1,6)),IF(LEFT(C149,1)="A",cizi!$A$1:$M$4000,reg!$A$1:$M$4000),9,FALSE())=" MT"), " MT", IF(OR(VLOOKUP(TRIM(LEFT(C149,FIND(" ",C149)-1)),IF(LEFT(C149,1)="A",cizi!$A$1:$M$4000,reg!$A$1:$M$4000),9,FALSE())="",VLOOKUP(TRIM(MID(C149,FIND(" ",C149)+1,6)),IF(LEFT(C149,1)="A",cizi!$A$1:$M$4000,reg!$A$1:$M$4000),9,FALSE())=""), CONCATENATE(VLOOKUP(TRIM(LEFT(C149,FIND(" ",C149)-1)),IF(LEFT(C149,1)="A",cizi!$A$1:$M$4000,reg!$A$1:$M$4000),9,FALSE()), VLOOKUP(TRIM(MID(C149,FIND(" ",C149)+1,6)),IF(LEFT(C149,1)="A",cizi!$A$1:$M$4000,reg!$A$1:$M$4000),9,FALSE())), MIN(VALUE(VLOOKUP(TRIM(LEFT(C149,FIND(" ",C149)-1)),IF(LEFT(C149,1)="A",cizi!$A$1:$M$4000,reg!$A$1:$M$4000),9,FALSE())), VALUE(VLOOKUP(TRIM(MID(C149,FIND(" ",C149)+1,6)),IF(LEFT(C149,1)="A",cizi!$A$1:$M$4000,reg!$A$1:$M$4000),9,FALSE())))))),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customFormat="false" ht="22.7" hidden="false" customHeight="true" outlineLevel="0" collapsed="false">
      <c r="A150" s="33" t="n">
        <v>148</v>
      </c>
      <c r="B150" s="51"/>
      <c r="C150" s="40"/>
      <c r="D150" s="53" t="str">
        <f aca="false">IF(LEN(C150)&gt;0, IF(ISERROR(FIND(" ",C150)), LEFT(CONCATENATE(UPPER(TRIM(VLOOKUP(C150,IF(LEFT(C150,1)="A",cizi!$A$1:$M$4000,reg!$A$1:$M$4000),2,FALSE())))," ",TRIM(VLOOKUP(C150,IF(LEFT(C150,1)="A",cizi!$A$1:$M$4000,reg!$A$1:$M$4000),3,FALSE()))),25),CONCATENATE(LEFT(CONCATENATE(UPPER(TRIM(VLOOKUP(TRIM(LEFT(C150,FIND(" ",C150,1)-1)),IF(LEFT(C150,1)="A",cizi!$A$1:$M$4000,reg!$A$1:$M$4000),2,FALSE())))," ",TRIM(VLOOKUP(TRIM(LEFT(C150,FIND(" ",C150,1)-1)),IF(LEFT(C150,1)="A",cizi!$A$1:$M$4000,reg!$A$1:$M$4000),3,FALSE())),"                               "),25),CHAR(10),LEFT(CONCATENATE(UPPER(TRIM(VLOOKUP(TRIM(MID(C150,FIND(" ",C150,1)+1,6)),IF(LEFT(C150,1)="A",cizi!$A$1:$M$4000,reg!$A$1:$M$4000),2,FALSE())))," ",TRIM(VLOOKUP(TRIM(MID(C150,FIND(" ",C150,1)+1,6)),IF(LEFT(C150,1)="A",cizi!$A$1:$M$4000,reg!$A$1:$M$4000),3,FALSE())),"                               "),25)))," ")</f>
        <v> </v>
      </c>
      <c r="E150" s="54" t="str">
        <f aca="false">IF(LEN(C150)&gt;0, IF(ISERROR(FIND(" ",C150)), VLOOKUP(C150,IF(LEFT(C150,1)="A",cizi!$A$1:$M$4000,reg!$A$1:$M$4000),4,FALSE()),CONCATENATE(VLOOKUP(TRIM(LEFT(C150,FIND(" ",C150)-1)),IF(LEFT(C150,1)="A",cizi!$A$1:$M$4000,reg!$A$1:$M$4000),4,FALSE())," ",CHAR(10),VLOOKUP(TRIM(MID(C150,FIND(" ",C150)+1,6)),IF(LEFT(C150,1)="A",cizi!$A$1:$M$4000,reg!$A$1:$M$4000),4,FALSE())," "))," ")</f>
        <v> </v>
      </c>
      <c r="F150" s="54" t="str">
        <f aca="false">IF(ISERROR(FIND(" ",C150,1))," ",IF(ISERROR(FIND("V",CONCATENATE(N150,O150),1)),IF(L150&lt;M150,N150,O150), IF(AND(LEFT(N150,1)="V",LEFT(O150,1)="V"),IF(L150&gt;M150,O150,N150)," ")))</f>
        <v> </v>
      </c>
      <c r="G150" s="54" t="str">
        <f aca="false">IF(LEN(C150)&gt;0, IF(ISERROR(FIND(" ",C150)), VLOOKUP(C150,IF(LEFT(C150,1)="A",cizi!$A$1:$M$4000,reg!$A$1:$M$4000),9,FALSE()),IF(OR(VLOOKUP(TRIM(LEFT(C150,FIND(" ",C150)-1)),IF(LEFT(C150,1)="A",cizi!$A$1:$M$4000,reg!$A$1:$M$4000),9,FALSE())=" MT",VLOOKUP(TRIM(MID(C150,FIND(" ",C150)+1,6)),IF(LEFT(C150,1)="A",cizi!$A$1:$M$4000,reg!$A$1:$M$4000),9,FALSE())=" MT"), " MT", IF(OR(VLOOKUP(TRIM(LEFT(C150,FIND(" ",C150)-1)),IF(LEFT(C150,1)="A",cizi!$A$1:$M$4000,reg!$A$1:$M$4000),9,FALSE())="",VLOOKUP(TRIM(MID(C150,FIND(" ",C150)+1,6)),IF(LEFT(C150,1)="A",cizi!$A$1:$M$4000,reg!$A$1:$M$4000),9,FALSE())=""), CONCATENATE(VLOOKUP(TRIM(LEFT(C150,FIND(" ",C150)-1)),IF(LEFT(C150,1)="A",cizi!$A$1:$M$4000,reg!$A$1:$M$4000),9,FALSE()), VLOOKUP(TRIM(MID(C150,FIND(" ",C150)+1,6)),IF(LEFT(C150,1)="A",cizi!$A$1:$M$4000,reg!$A$1:$M$4000),9,FALSE())), MIN(VALUE(VLOOKUP(TRIM(LEFT(C150,FIND(" ",C150)-1)),IF(LEFT(C150,1)="A",cizi!$A$1:$M$4000,reg!$A$1:$M$4000),9,FALSE())), VALUE(VLOOKUP(TRIM(MID(C150,FIND(" ",C150)+1,6)),IF(LEFT(C150,1)="A",cizi!$A$1:$M$4000,reg!$A$1:$M$4000),9,FALSE())))))), "9")</f>
        <v>9</v>
      </c>
      <c r="H150" s="53" t="str">
        <f aca="false">IF(LEN(C150)&gt;0, IF(ISERROR(FIND(" ",C150)), VLOOKUP(C150,IF(LEFT(C150,1)="A",cizi!$A$1:$M$4000,reg!$A$1:$M$4000),13,FALSE()),IF(EXACT(VLOOKUP(TRIM(LEFT(C150,FIND(" ",C150)-1)),IF(LEFT(C150,1)="A",cizi!$A$1:$M$4000,reg!$A$1:$M$4000),13,FALSE()), VLOOKUP(TRIM(MID(C150,FIND(" ",C150)+1,6)),IF(LEFT(C150,1)="A",cizi!$A$1:$M$4000,reg!$A$1:$M$4000),13,FALSE())), VLOOKUP(TRIM(LEFT(C150,FIND(" ",C150)-1)),IF(LEFT(C150,1)="A",cizi!$A$1:$M$4000,reg!$A$1:$M$4000),13,FALSE()), CONCATENATE(VLOOKUP(TRIM(LEFT(C150,FIND(" ",C150)-1)),IF(LEFT(C150,1)="A",cizi!$A$1:$M$4000,reg!$A$1:$M$4000),13,FALSE()),CHAR(10),VLOOKUP(TRIM(MID(C150,FIND(" ",C150)+1,6)),IF(LEFT(C150,1)="A",cizi!$A$1:$M$4000,reg!$A$1:$M$4000),13,FALSE()))))," ")</f>
        <v> </v>
      </c>
      <c r="I150" s="40"/>
      <c r="J150" s="40"/>
      <c r="K150" s="40"/>
      <c r="L150" s="55" t="str">
        <f aca="false">IF(ISERROR(FIND(" ",C150,1))," ",TRIM(LEFT(E150,FIND(" ",E150,1)-1)))</f>
        <v> </v>
      </c>
      <c r="M150" s="55" t="str">
        <f aca="false">IF(ISERROR(FIND(" ",C150,1))," ",TRIM(MID(E150,FIND(" ",E150,1)+2,6)))</f>
        <v> </v>
      </c>
      <c r="N150" s="55" t="str">
        <f aca="false">IF(ISERROR(FIND(" ",C150,1))," ",VLOOKUP(TRIM(LEFT(C150,FIND(" ",C150,1)-1)),IF(LEFT(C150,1)="A",cizi!$A$1:$M$4000,reg!$A$1:$M$4000),6,FALSE()))</f>
        <v> </v>
      </c>
      <c r="O150" s="55" t="str">
        <f aca="false">IF(ISERROR(FIND(" ",C150,1))," ",VLOOKUP(TRIM(MID(C150,FIND(" ",C150,1)+1,6)),IF(LEFT(C150,1)="A",cizi!$A$1:$M$4000,reg!$A$1:$M$4000),6,FALSE()))</f>
        <v> 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customFormat="false" ht="22.7" hidden="false" customHeight="true" outlineLevel="0" collapsed="false">
      <c r="A151" s="33" t="n">
        <v>149</v>
      </c>
      <c r="B151" s="51"/>
      <c r="C151" s="40"/>
      <c r="D151" s="53" t="str">
        <f aca="false">IF(LEN(C151)&gt;0, IF(ISERROR(FIND(" ",C151)), LEFT(CONCATENATE(UPPER(TRIM(VLOOKUP(C151,IF(LEFT(C151,1)="A",cizi!$A$1:$M$4000,reg!$A$1:$M$4000),2,FALSE())))," ",TRIM(VLOOKUP(C151,IF(LEFT(C151,1)="A",cizi!$A$1:$M$4000,reg!$A$1:$M$4000),3,FALSE()))),25),CONCATENATE(LEFT(CONCATENATE(UPPER(TRIM(VLOOKUP(TRIM(LEFT(C151,FIND(" ",C151,1)-1)),IF(LEFT(C151,1)="A",cizi!$A$1:$M$4000,reg!$A$1:$M$4000),2,FALSE())))," ",TRIM(VLOOKUP(TRIM(LEFT(C151,FIND(" ",C151,1)-1)),IF(LEFT(C151,1)="A",cizi!$A$1:$M$4000,reg!$A$1:$M$4000),3,FALSE())),"                               "),25),CHAR(10),LEFT(CONCATENATE(UPPER(TRIM(VLOOKUP(TRIM(MID(C151,FIND(" ",C151,1)+1,6)),IF(LEFT(C151,1)="A",cizi!$A$1:$M$4000,reg!$A$1:$M$4000),2,FALSE())))," ",TRIM(VLOOKUP(TRIM(MID(C151,FIND(" ",C151,1)+1,6)),IF(LEFT(C151,1)="A",cizi!$A$1:$M$4000,reg!$A$1:$M$4000),3,FALSE())),"                               "),25)))," ")</f>
        <v> </v>
      </c>
      <c r="E151" s="54" t="str">
        <f aca="false">IF(LEN(C151)&gt;0, IF(ISERROR(FIND(" ",C151)), VLOOKUP(C151,IF(LEFT(C151,1)="A",cizi!$A$1:$M$4000,reg!$A$1:$M$4000),4,FALSE()),CONCATENATE(VLOOKUP(TRIM(LEFT(C151,FIND(" ",C151)-1)),IF(LEFT(C151,1)="A",cizi!$A$1:$M$4000,reg!$A$1:$M$4000),4,FALSE())," ",CHAR(10),VLOOKUP(TRIM(MID(C151,FIND(" ",C151)+1,6)),IF(LEFT(C151,1)="A",cizi!$A$1:$M$4000,reg!$A$1:$M$4000),4,FALSE())," "))," ")</f>
        <v> </v>
      </c>
      <c r="F151" s="54" t="str">
        <f aca="false">IF(ISERROR(FIND(" ",C151,1))," ",IF(ISERROR(FIND("V",CONCATENATE(N151,O151),1)),IF(L151&lt;M151,N151,O151), IF(AND(LEFT(N151,1)="V",LEFT(O151,1)="V"),IF(L151&gt;M151,O151,N151)," ")))</f>
        <v> </v>
      </c>
      <c r="G151" s="54" t="str">
        <f aca="false">IF(LEN(C151)&gt;0, IF(ISERROR(FIND(" ",C151)), VLOOKUP(C151,IF(LEFT(C151,1)="A",cizi!$A$1:$M$4000,reg!$A$1:$M$4000),9,FALSE()),IF(OR(VLOOKUP(TRIM(LEFT(C151,FIND(" ",C151)-1)),IF(LEFT(C151,1)="A",cizi!$A$1:$M$4000,reg!$A$1:$M$4000),9,FALSE())=" MT",VLOOKUP(TRIM(MID(C151,FIND(" ",C151)+1,6)),IF(LEFT(C151,1)="A",cizi!$A$1:$M$4000,reg!$A$1:$M$4000),9,FALSE())=" MT"), " MT", IF(OR(VLOOKUP(TRIM(LEFT(C151,FIND(" ",C151)-1)),IF(LEFT(C151,1)="A",cizi!$A$1:$M$4000,reg!$A$1:$M$4000),9,FALSE())="",VLOOKUP(TRIM(MID(C151,FIND(" ",C151)+1,6)),IF(LEFT(C151,1)="A",cizi!$A$1:$M$4000,reg!$A$1:$M$4000),9,FALSE())=""), CONCATENATE(VLOOKUP(TRIM(LEFT(C151,FIND(" ",C151)-1)),IF(LEFT(C151,1)="A",cizi!$A$1:$M$4000,reg!$A$1:$M$4000),9,FALSE()), VLOOKUP(TRIM(MID(C151,FIND(" ",C151)+1,6)),IF(LEFT(C151,1)="A",cizi!$A$1:$M$4000,reg!$A$1:$M$4000),9,FALSE())), MIN(VALUE(VLOOKUP(TRIM(LEFT(C151,FIND(" ",C151)-1)),IF(LEFT(C151,1)="A",cizi!$A$1:$M$4000,reg!$A$1:$M$4000),9,FALSE())), VALUE(VLOOKUP(TRIM(MID(C151,FIND(" ",C151)+1,6)),IF(LEFT(C151,1)="A",cizi!$A$1:$M$4000,reg!$A$1:$M$4000),9,FALSE())))))), "9")</f>
        <v>9</v>
      </c>
      <c r="H151" s="53" t="str">
        <f aca="false">IF(LEN(C151)&gt;0, IF(ISERROR(FIND(" ",C151)), VLOOKUP(C151,IF(LEFT(C151,1)="A",cizi!$A$1:$M$4000,reg!$A$1:$M$4000),13,FALSE()),IF(EXACT(VLOOKUP(TRIM(LEFT(C151,FIND(" ",C151)-1)),IF(LEFT(C151,1)="A",cizi!$A$1:$M$4000,reg!$A$1:$M$4000),13,FALSE()), VLOOKUP(TRIM(MID(C151,FIND(" ",C151)+1,6)),IF(LEFT(C151,1)="A",cizi!$A$1:$M$4000,reg!$A$1:$M$4000),13,FALSE())), VLOOKUP(TRIM(LEFT(C151,FIND(" ",C151)-1)),IF(LEFT(C151,1)="A",cizi!$A$1:$M$4000,reg!$A$1:$M$4000),13,FALSE()), CONCATENATE(VLOOKUP(TRIM(LEFT(C151,FIND(" ",C151)-1)),IF(LEFT(C151,1)="A",cizi!$A$1:$M$4000,reg!$A$1:$M$4000),13,FALSE()),CHAR(10),VLOOKUP(TRIM(MID(C151,FIND(" ",C151)+1,6)),IF(LEFT(C151,1)="A",cizi!$A$1:$M$4000,reg!$A$1:$M$4000),13,FALSE()))))," ")</f>
        <v> </v>
      </c>
      <c r="I151" s="40"/>
      <c r="J151" s="40"/>
      <c r="K151" s="40"/>
      <c r="L151" s="55" t="str">
        <f aca="false">IF(ISERROR(FIND(" ",C151,1))," ",TRIM(LEFT(E151,FIND(" ",E151,1)-1)))</f>
        <v> </v>
      </c>
      <c r="M151" s="55" t="str">
        <f aca="false">IF(ISERROR(FIND(" ",C151,1))," ",TRIM(MID(E151,FIND(" ",E151,1)+2,6)))</f>
        <v> </v>
      </c>
      <c r="N151" s="55" t="str">
        <f aca="false">IF(ISERROR(FIND(" ",C151,1))," ",VLOOKUP(TRIM(LEFT(C151,FIND(" ",C151,1)-1)),IF(LEFT(C151,1)="A",cizi!$A$1:$M$4000,reg!$A$1:$M$4000),6,FALSE()))</f>
        <v> </v>
      </c>
      <c r="O151" s="55" t="str">
        <f aca="false">IF(ISERROR(FIND(" ",C151,1))," ",VLOOKUP(TRIM(MID(C151,FIND(" ",C151,1)+1,6)),IF(LEFT(C151,1)="A",cizi!$A$1:$M$4000,reg!$A$1:$M$4000),6,FALSE()))</f>
        <v> 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customFormat="false" ht="22.7" hidden="false" customHeight="true" outlineLevel="0" collapsed="false">
      <c r="A152" s="33" t="n">
        <v>150</v>
      </c>
      <c r="B152" s="51"/>
      <c r="C152" s="40"/>
      <c r="D152" s="53" t="str">
        <f aca="false">IF(LEN(C152)&gt;0, IF(ISERROR(FIND(" ",C152)), LEFT(CONCATENATE(UPPER(TRIM(VLOOKUP(C152,IF(LEFT(C152,1)="A",cizi!$A$1:$M$4000,reg!$A$1:$M$4000),2,FALSE())))," ",TRIM(VLOOKUP(C152,IF(LEFT(C152,1)="A",cizi!$A$1:$M$4000,reg!$A$1:$M$4000),3,FALSE()))),25),CONCATENATE(LEFT(CONCATENATE(UPPER(TRIM(VLOOKUP(TRIM(LEFT(C152,FIND(" ",C152,1)-1)),IF(LEFT(C152,1)="A",cizi!$A$1:$M$4000,reg!$A$1:$M$4000),2,FALSE())))," ",TRIM(VLOOKUP(TRIM(LEFT(C152,FIND(" ",C152,1)-1)),IF(LEFT(C152,1)="A",cizi!$A$1:$M$4000,reg!$A$1:$M$4000),3,FALSE())),"                               "),25),CHAR(10),LEFT(CONCATENATE(UPPER(TRIM(VLOOKUP(TRIM(MID(C152,FIND(" ",C152,1)+1,6)),IF(LEFT(C152,1)="A",cizi!$A$1:$M$4000,reg!$A$1:$M$4000),2,FALSE())))," ",TRIM(VLOOKUP(TRIM(MID(C152,FIND(" ",C152,1)+1,6)),IF(LEFT(C152,1)="A",cizi!$A$1:$M$4000,reg!$A$1:$M$4000),3,FALSE())),"                               "),25)))," ")</f>
        <v> </v>
      </c>
      <c r="E152" s="54" t="str">
        <f aca="false">IF(LEN(C152)&gt;0, IF(ISERROR(FIND(" ",C152)), VLOOKUP(C152,IF(LEFT(C152,1)="A",cizi!$A$1:$M$4000,reg!$A$1:$M$4000),4,FALSE()),CONCATENATE(VLOOKUP(TRIM(LEFT(C152,FIND(" ",C152)-1)),IF(LEFT(C152,1)="A",cizi!$A$1:$M$4000,reg!$A$1:$M$4000),4,FALSE())," ",CHAR(10),VLOOKUP(TRIM(MID(C152,FIND(" ",C152)+1,6)),IF(LEFT(C152,1)="A",cizi!$A$1:$M$4000,reg!$A$1:$M$4000),4,FALSE())," "))," ")</f>
        <v> </v>
      </c>
      <c r="F152" s="54" t="str">
        <f aca="false">IF(ISERROR(FIND(" ",C152,1))," ",IF(ISERROR(FIND("V",CONCATENATE(N152,O152),1)),IF(L152&lt;M152,N152,O152), IF(AND(LEFT(N152,1)="V",LEFT(O152,1)="V"),IF(L152&gt;M152,O152,N152)," ")))</f>
        <v> </v>
      </c>
      <c r="G152" s="54" t="str">
        <f aca="false">IF(LEN(C152)&gt;0, IF(ISERROR(FIND(" ",C152)), VLOOKUP(C152,IF(LEFT(C152,1)="A",cizi!$A$1:$M$4000,reg!$A$1:$M$4000),9,FALSE()),IF(OR(VLOOKUP(TRIM(LEFT(C152,FIND(" ",C152)-1)),IF(LEFT(C152,1)="A",cizi!$A$1:$M$4000,reg!$A$1:$M$4000),9,FALSE())=" MT",VLOOKUP(TRIM(MID(C152,FIND(" ",C152)+1,6)),IF(LEFT(C152,1)="A",cizi!$A$1:$M$4000,reg!$A$1:$M$4000),9,FALSE())=" MT"), " MT", IF(OR(VLOOKUP(TRIM(LEFT(C152,FIND(" ",C152)-1)),IF(LEFT(C152,1)="A",cizi!$A$1:$M$4000,reg!$A$1:$M$4000),9,FALSE())="",VLOOKUP(TRIM(MID(C152,FIND(" ",C152)+1,6)),IF(LEFT(C152,1)="A",cizi!$A$1:$M$4000,reg!$A$1:$M$4000),9,FALSE())=""), CONCATENATE(VLOOKUP(TRIM(LEFT(C152,FIND(" ",C152)-1)),IF(LEFT(C152,1)="A",cizi!$A$1:$M$4000,reg!$A$1:$M$4000),9,FALSE()), VLOOKUP(TRIM(MID(C152,FIND(" ",C152)+1,6)),IF(LEFT(C152,1)="A",cizi!$A$1:$M$4000,reg!$A$1:$M$4000),9,FALSE())), MIN(VALUE(VLOOKUP(TRIM(LEFT(C152,FIND(" ",C152)-1)),IF(LEFT(C152,1)="A",cizi!$A$1:$M$4000,reg!$A$1:$M$4000),9,FALSE())), VALUE(VLOOKUP(TRIM(MID(C152,FIND(" ",C152)+1,6)),IF(LEFT(C152,1)="A",cizi!$A$1:$M$4000,reg!$A$1:$M$4000),9,FALSE())))))), "9")</f>
        <v>9</v>
      </c>
      <c r="H152" s="53" t="str">
        <f aca="false">IF(LEN(C152)&gt;0, IF(ISERROR(FIND(" ",C152)), VLOOKUP(C152,IF(LEFT(C152,1)="A",cizi!$A$1:$M$4000,reg!$A$1:$M$4000),13,FALSE()),IF(EXACT(VLOOKUP(TRIM(LEFT(C152,FIND(" ",C152)-1)),IF(LEFT(C152,1)="A",cizi!$A$1:$M$4000,reg!$A$1:$M$4000),13,FALSE()), VLOOKUP(TRIM(MID(C152,FIND(" ",C152)+1,6)),IF(LEFT(C152,1)="A",cizi!$A$1:$M$4000,reg!$A$1:$M$4000),13,FALSE())), VLOOKUP(TRIM(LEFT(C152,FIND(" ",C152)-1)),IF(LEFT(C152,1)="A",cizi!$A$1:$M$4000,reg!$A$1:$M$4000),13,FALSE()), CONCATENATE(VLOOKUP(TRIM(LEFT(C152,FIND(" ",C152)-1)),IF(LEFT(C152,1)="A",cizi!$A$1:$M$4000,reg!$A$1:$M$4000),13,FALSE()),CHAR(10),VLOOKUP(TRIM(MID(C152,FIND(" ",C152)+1,6)),IF(LEFT(C152,1)="A",cizi!$A$1:$M$4000,reg!$A$1:$M$4000),13,FALSE()))))," ")</f>
        <v> </v>
      </c>
      <c r="I152" s="40"/>
      <c r="J152" s="40"/>
      <c r="K152" s="40"/>
      <c r="L152" s="55" t="str">
        <f aca="false">IF(ISERROR(FIND(" ",C152,1))," ",TRIM(LEFT(E152,FIND(" ",E152,1)-1)))</f>
        <v> </v>
      </c>
      <c r="M152" s="55" t="str">
        <f aca="false">IF(ISERROR(FIND(" ",C152,1))," ",TRIM(MID(E152,FIND(" ",E152,1)+2,6)))</f>
        <v> </v>
      </c>
      <c r="N152" s="55" t="str">
        <f aca="false">IF(ISERROR(FIND(" ",C152,1))," ",VLOOKUP(TRIM(LEFT(C152,FIND(" ",C152,1)-1)),IF(LEFT(C152,1)="A",cizi!$A$1:$M$4000,reg!$A$1:$M$4000),6,FALSE()))</f>
        <v> </v>
      </c>
      <c r="O152" s="55" t="str">
        <f aca="false">IF(ISERROR(FIND(" ",C152,1))," ",VLOOKUP(TRIM(MID(C152,FIND(" ",C152,1)+1,6)),IF(LEFT(C152,1)="A",cizi!$A$1:$M$4000,reg!$A$1:$M$4000),6,FALSE()))</f>
        <v> </v>
      </c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</sheetData>
  <mergeCells count="2">
    <mergeCell ref="B1:C1"/>
    <mergeCell ref="D1:J1"/>
  </mergeCells>
  <conditionalFormatting sqref="G3:G152">
    <cfRule type="cellIs" priority="2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49"/>
  <sheetViews>
    <sheetView windowProtection="false" showFormulas="false" showGridLines="true" showRowColHeaders="true" showZeros="true" rightToLeft="false" tabSelected="false" showOutlineSymbols="true" defaultGridColor="true" view="normal" topLeftCell="A79" colorId="64" zoomScale="85" zoomScaleNormal="85" zoomScalePageLayoutView="100" workbookViewId="0">
      <selection pane="topLeft" activeCell="A98" activeCellId="0" sqref="A98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8.89285714285714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IF(ISBLANK(VLOOKUP("K1M",param!$A$31:$B$49,2,0)),"K1M",VLOOKUP("K1M",param!$A$31:$B$49,2,0))</f>
        <v>K1M</v>
      </c>
      <c r="C1" s="45"/>
      <c r="D1" s="23" t="str">
        <f aca="false">CONCATENATE("STARTOVNÍ LISTINA",IF(ISBLANK(VLOOKUP("K1M",param!$A$31:$C$49,3,0)),"",CONCATENATE(CHAR(10),"barva čísel: ",VLOOKUP("K1M",param!$A$31:$C$49,3,0))))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16.08.14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2949</v>
      </c>
      <c r="B2" s="49" t="s">
        <v>2952</v>
      </c>
      <c r="C2" s="49" t="s">
        <v>2928</v>
      </c>
      <c r="D2" s="49" t="s">
        <v>2953</v>
      </c>
      <c r="E2" s="49" t="s">
        <v>2954</v>
      </c>
      <c r="F2" s="49" t="s">
        <v>2933</v>
      </c>
      <c r="G2" s="49" t="s">
        <v>2955</v>
      </c>
      <c r="H2" s="49" t="s">
        <v>2956</v>
      </c>
      <c r="I2" s="49" t="s">
        <v>3463</v>
      </c>
      <c r="J2" s="49" t="s">
        <v>3464</v>
      </c>
      <c r="K2" s="49" t="s">
        <v>3465</v>
      </c>
      <c r="L2" s="50" t="s">
        <v>3466</v>
      </c>
      <c r="M2" s="50" t="s">
        <v>3467</v>
      </c>
      <c r="N2" s="50" t="s">
        <v>3468</v>
      </c>
      <c r="O2" s="50" t="s">
        <v>3469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14.15" hidden="false" customHeight="true" outlineLevel="0" collapsed="false">
      <c r="A3" s="33" t="n">
        <v>1</v>
      </c>
      <c r="B3" s="51" t="n">
        <v>1</v>
      </c>
      <c r="C3" s="52" t="n">
        <v>70003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LHOTA Zbyšek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1984</v>
      </c>
      <c r="F3" s="54" t="str">
        <f aca="false">IF(LEN(C3)&gt;0, VLOOKUP(C3,IF(LEFT(C3,1)="A",cizi!$A$1:$M$4000,reg!$A$1:$M$4000),6,FALSE())," ")</f>
        <v> </v>
      </c>
      <c r="G3" s="54" t="str">
        <f aca="false">IF(LEN(C3)&gt;0, IF(ISERROR(FIND(" ",C3)), VLOOKUP(C3,IF(LEFT(C3,1)="A",cizi!$A$1:$M$4000,reg!$A$1:$M$4000),7,FALSE()),IF(OR(VLOOKUP(TRIM(LEFT(C3,FIND(" ",C3)-1)),IF(LEFT(C3,1)="A",cizi!$A$1:$M$4000,reg!$A$1:$M$4000),7,FALSE())=" MT",VLOOKUP(TRIM(MID(C3,FIND(" ",C3)+1,6)),IF(LEFT(C3,1)="A",cizi!$A$1:$M$4000,reg!$A$1:$M$4000),7,FALSE())=" MT"), " MT", IF(OR(VLOOKUP(TRIM(LEFT(C3,FIND(" ",C3)-1)),IF(LEFT(C3,1)="A",cizi!$A$1:$M$4000,reg!$A$1:$M$4000),7,FALSE())="",VLOOKUP(TRIM(MID(C3,FIND(" ",C3)+1,6)),IF(LEFT(C3,1)="A",cizi!$A$1:$M$4000,reg!$A$1:$M$4000),7,FALSE())=""), CONCATENATE(VLOOKUP(TRIM(LEFT(C3,FIND(" ",C3)-1)),IF(LEFT(C3,1)="A",cizi!$A$1:$M$4000,reg!$A$1:$M$4000),7,FALSE()), VLOOKUP(TRIM(MID(C3,FIND(" ",C3)+1,6)),IF(LEFT(C3,1)="A",cizi!$A$1:$M$4000,reg!$A$1:$M$4000),7,FALSE())), MIN(VALUE(VLOOKUP(TRIM(LEFT(C3,FIND(" ",C3)-1)),IF(LEFT(C3,1)="A",cizi!$A$1:$M$4000,reg!$A$1:$M$4000),7,FALSE())), VALUE(VLOOKUP(TRIM(MID(C3,FIND(" ",C3)+1,6)),IF(LEFT(C3,1)="A",cizi!$A$1:$M$4000,reg!$A$1:$M$4000),7,FALSE())))))), "9")</f>
        <v>1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Žel.Brod</v>
      </c>
      <c r="I3" s="40"/>
      <c r="J3" s="40"/>
      <c r="K3" s="40"/>
      <c r="L3" s="55" t="str">
        <f aca="false">IF(ISERROR(FIND(" ",C3,1))," ",TRIM(LEFT(E3,FIND(" ",E3,1)-1)))</f>
        <v> </v>
      </c>
      <c r="M3" s="55" t="str">
        <f aca="false">IF(ISERROR(FIND(" ",C3,1))," ",TRIM(MID(E3,FIND(" ",E3,1)+2,6)))</f>
        <v> </v>
      </c>
      <c r="N3" s="55" t="str">
        <f aca="false">IF(ISERROR(FIND(" ",C3,1))," ",VLOOKUP(TRIM(LEFT(C3,FIND(" ",C3,1)-1)),IF(LEFT(C3,1)="A",cizi!$A$1:$M$4000,reg!$A$1:$M$4000),6,FALSE()))</f>
        <v> </v>
      </c>
      <c r="O3" s="55" t="str">
        <f aca="false">IF(ISERROR(FIND(" ",C3,1))," ",VLOOKUP(TRIM(MID(C3,FIND(" ",C3,1)+1,6)),IF(LEFT(C3,1)="A",cizi!$A$1:$M$4000,reg!$A$1:$M$4000),6,FALSE()))</f>
        <v> 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14.15" hidden="false" customHeight="true" outlineLevel="0" collapsed="false">
      <c r="A4" s="33" t="n">
        <v>2</v>
      </c>
      <c r="B4" s="51" t="n">
        <v>2</v>
      </c>
      <c r="C4" s="52" t="n">
        <v>12028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KUBRIČAN Lukáš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1984</v>
      </c>
      <c r="F4" s="54" t="str">
        <f aca="false">IF(LEN(C4)&gt;0, VLOOKUP(C4,IF(LEFT(C4,1)="A",cizi!$A$1:$M$4000,reg!$A$1:$M$4000),6,FALSE())," ")</f>
        <v> </v>
      </c>
      <c r="G4" s="54" t="str">
        <f aca="false">IF(LEN(C4)&gt;0, IF(ISERROR(FIND(" ",C4)), VLOOKUP(C4,IF(LEFT(C4,1)="A",cizi!$A$1:$M$4000,reg!$A$1:$M$4000),7,FALSE()),IF(OR(VLOOKUP(TRIM(LEFT(C4,FIND(" ",C4)-1)),IF(LEFT(C4,1)="A",cizi!$A$1:$M$4000,reg!$A$1:$M$4000),7,FALSE())=" MT",VLOOKUP(TRIM(MID(C4,FIND(" ",C4)+1,6)),IF(LEFT(C4,1)="A",cizi!$A$1:$M$4000,reg!$A$1:$M$4000),7,FALSE())=" MT"), " MT", IF(OR(VLOOKUP(TRIM(LEFT(C4,FIND(" ",C4)-1)),IF(LEFT(C4,1)="A",cizi!$A$1:$M$4000,reg!$A$1:$M$4000),7,FALSE())="",VLOOKUP(TRIM(MID(C4,FIND(" ",C4)+1,6)),IF(LEFT(C4,1)="A",cizi!$A$1:$M$4000,reg!$A$1:$M$4000),7,FALSE())=""), CONCATENATE(VLOOKUP(TRIM(LEFT(C4,FIND(" ",C4)-1)),IF(LEFT(C4,1)="A",cizi!$A$1:$M$4000,reg!$A$1:$M$4000),7,FALSE()), VLOOKUP(TRIM(MID(C4,FIND(" ",C4)+1,6)),IF(LEFT(C4,1)="A",cizi!$A$1:$M$4000,reg!$A$1:$M$4000),7,FALSE())), MIN(VALUE(VLOOKUP(TRIM(LEFT(C4,FIND(" ",C4)-1)),IF(LEFT(C4,1)="A",cizi!$A$1:$M$4000,reg!$A$1:$M$4000),7,FALSE())), VALUE(VLOOKUP(TRIM(MID(C4,FIND(" ",C4)+1,6)),IF(LEFT(C4,1)="A",cizi!$A$1:$M$4000,reg!$A$1:$M$4000),7,FALSE())))))), "9")</f>
        <v>1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Dukla B.</v>
      </c>
      <c r="I4" s="40"/>
      <c r="J4" s="40"/>
      <c r="K4" s="40"/>
      <c r="L4" s="55" t="str">
        <f aca="false">IF(ISERROR(FIND(" ",C4,1))," ",TRIM(LEFT(E4,FIND(" ",E4,1)-1)))</f>
        <v> </v>
      </c>
      <c r="M4" s="55" t="str">
        <f aca="false">IF(ISERROR(FIND(" ",C4,1))," ",TRIM(MID(E4,FIND(" ",E4,1)+2,6)))</f>
        <v> </v>
      </c>
      <c r="N4" s="55" t="str">
        <f aca="false">IF(ISERROR(FIND(" ",C4,1))," ",VLOOKUP(TRIM(LEFT(C4,FIND(" ",C4,1)-1)),IF(LEFT(C4,1)="A",cizi!$A$1:$M$4000,reg!$A$1:$M$4000),6,FALSE()))</f>
        <v> </v>
      </c>
      <c r="O4" s="55" t="str">
        <f aca="false">IF(ISERROR(FIND(" ",C4,1))," ",VLOOKUP(TRIM(MID(C4,FIND(" ",C4,1)+1,6)),IF(LEFT(C4,1)="A",cizi!$A$1:$M$4000,reg!$A$1:$M$4000),6,FALSE()))</f>
        <v> 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14.15" hidden="false" customHeight="true" outlineLevel="0" collapsed="false">
      <c r="A5" s="33" t="n">
        <v>3</v>
      </c>
      <c r="B5" s="51" t="n">
        <v>3</v>
      </c>
      <c r="C5" s="52" t="n">
        <v>23040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ZVOLÁNEK Jan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1995</v>
      </c>
      <c r="F5" s="54" t="str">
        <f aca="false">IF(LEN(C5)&gt;0, VLOOKUP(C5,IF(LEFT(C5,1)="A",cizi!$A$1:$M$4000,reg!$A$1:$M$4000),6,FALSE())," ")</f>
        <v>U23</v>
      </c>
      <c r="G5" s="54" t="str">
        <f aca="false">IF(LEN(C5)&gt;0, IF(ISERROR(FIND(" ",C5)), VLOOKUP(C5,IF(LEFT(C5,1)="A",cizi!$A$1:$M$4000,reg!$A$1:$M$4000),7,FALSE()),IF(OR(VLOOKUP(TRIM(LEFT(C5,FIND(" ",C5)-1)),IF(LEFT(C5,1)="A",cizi!$A$1:$M$4000,reg!$A$1:$M$4000),7,FALSE())=" MT",VLOOKUP(TRIM(MID(C5,FIND(" ",C5)+1,6)),IF(LEFT(C5,1)="A",cizi!$A$1:$M$4000,reg!$A$1:$M$4000),7,FALSE())=" MT"), " MT", IF(OR(VLOOKUP(TRIM(LEFT(C5,FIND(" ",C5)-1)),IF(LEFT(C5,1)="A",cizi!$A$1:$M$4000,reg!$A$1:$M$4000),7,FALSE())="",VLOOKUP(TRIM(MID(C5,FIND(" ",C5)+1,6)),IF(LEFT(C5,1)="A",cizi!$A$1:$M$4000,reg!$A$1:$M$4000),7,FALSE())=""), CONCATENATE(VLOOKUP(TRIM(LEFT(C5,FIND(" ",C5)-1)),IF(LEFT(C5,1)="A",cizi!$A$1:$M$4000,reg!$A$1:$M$4000),7,FALSE()), VLOOKUP(TRIM(MID(C5,FIND(" ",C5)+1,6)),IF(LEFT(C5,1)="A",cizi!$A$1:$M$4000,reg!$A$1:$M$4000),7,FALSE())), MIN(VALUE(VLOOKUP(TRIM(LEFT(C5,FIND(" ",C5)-1)),IF(LEFT(C5,1)="A",cizi!$A$1:$M$4000,reg!$A$1:$M$4000),7,FALSE())), VALUE(VLOOKUP(TRIM(MID(C5,FIND(" ",C5)+1,6)),IF(LEFT(C5,1)="A",cizi!$A$1:$M$4000,reg!$A$1:$M$4000),7,FALSE())))))), "9")</f>
        <v>2+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SKVS ČB</v>
      </c>
      <c r="I5" s="40"/>
      <c r="J5" s="40"/>
      <c r="K5" s="40"/>
      <c r="L5" s="55" t="str">
        <f aca="false">IF(ISERROR(FIND(" ",C5,1))," ",TRIM(LEFT(E5,FIND(" ",E5,1)-1)))</f>
        <v> </v>
      </c>
      <c r="M5" s="55" t="str">
        <f aca="false">IF(ISERROR(FIND(" ",C5,1))," ",TRIM(MID(E5,FIND(" ",E5,1)+2,6)))</f>
        <v> </v>
      </c>
      <c r="N5" s="55" t="str">
        <f aca="false">IF(ISERROR(FIND(" ",C5,1))," ",VLOOKUP(TRIM(LEFT(C5,FIND(" ",C5,1)-1)),IF(LEFT(C5,1)="A",cizi!$A$1:$M$4000,reg!$A$1:$M$4000),6,FALSE()))</f>
        <v> </v>
      </c>
      <c r="O5" s="55" t="str">
        <f aca="false">IF(ISERROR(FIND(" ",C5,1))," ",VLOOKUP(TRIM(MID(C5,FIND(" ",C5,1)+1,6)),IF(LEFT(C5,1)="A",cizi!$A$1:$M$4000,reg!$A$1:$M$4000),6,FALSE()))</f>
        <v> 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14.15" hidden="false" customHeight="true" outlineLevel="0" collapsed="false">
      <c r="A6" s="33" t="n">
        <v>4</v>
      </c>
      <c r="B6" s="51" t="n">
        <v>4</v>
      </c>
      <c r="C6" s="52" t="n">
        <v>10013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ABRAHAM Tomáš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1992</v>
      </c>
      <c r="F6" s="54" t="str">
        <f aca="false">IF(LEN(C6)&gt;0, VLOOKUP(C6,IF(LEFT(C6,1)="A",cizi!$A$1:$M$4000,reg!$A$1:$M$4000),6,FALSE())," ")</f>
        <v>U23</v>
      </c>
      <c r="G6" s="54" t="str">
        <f aca="false">IF(LEN(C6)&gt;0, IF(ISERROR(FIND(" ",C6)), VLOOKUP(C6,IF(LEFT(C6,1)="A",cizi!$A$1:$M$4000,reg!$A$1:$M$4000),7,FALSE()),IF(OR(VLOOKUP(TRIM(LEFT(C6,FIND(" ",C6)-1)),IF(LEFT(C6,1)="A",cizi!$A$1:$M$4000,reg!$A$1:$M$4000),7,FALSE())=" MT",VLOOKUP(TRIM(MID(C6,FIND(" ",C6)+1,6)),IF(LEFT(C6,1)="A",cizi!$A$1:$M$4000,reg!$A$1:$M$4000),7,FALSE())=" MT"), " MT", IF(OR(VLOOKUP(TRIM(LEFT(C6,FIND(" ",C6)-1)),IF(LEFT(C6,1)="A",cizi!$A$1:$M$4000,reg!$A$1:$M$4000),7,FALSE())="",VLOOKUP(TRIM(MID(C6,FIND(" ",C6)+1,6)),IF(LEFT(C6,1)="A",cizi!$A$1:$M$4000,reg!$A$1:$M$4000),7,FALSE())=""), CONCATENATE(VLOOKUP(TRIM(LEFT(C6,FIND(" ",C6)-1)),IF(LEFT(C6,1)="A",cizi!$A$1:$M$4000,reg!$A$1:$M$4000),7,FALSE()), VLOOKUP(TRIM(MID(C6,FIND(" ",C6)+1,6)),IF(LEFT(C6,1)="A",cizi!$A$1:$M$4000,reg!$A$1:$M$4000),7,FALSE())), MIN(VALUE(VLOOKUP(TRIM(LEFT(C6,FIND(" ",C6)-1)),IF(LEFT(C6,1)="A",cizi!$A$1:$M$4000,reg!$A$1:$M$4000),7,FALSE())), VALUE(VLOOKUP(TRIM(MID(C6,FIND(" ",C6)+1,6)),IF(LEFT(C6,1)="A",cizi!$A$1:$M$4000,reg!$A$1:$M$4000),7,FALSE())))))), "9")</f>
        <v>2+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Benátky</v>
      </c>
      <c r="I6" s="40"/>
      <c r="J6" s="40"/>
      <c r="K6" s="40"/>
      <c r="L6" s="55" t="str">
        <f aca="false">IF(ISERROR(FIND(" ",C6,1))," ",TRIM(LEFT(E6,FIND(" ",E6,1)-1)))</f>
        <v> </v>
      </c>
      <c r="M6" s="55" t="str">
        <f aca="false">IF(ISERROR(FIND(" ",C6,1))," ",TRIM(MID(E6,FIND(" ",E6,1)+2,6)))</f>
        <v> </v>
      </c>
      <c r="N6" s="55" t="str">
        <f aca="false">IF(ISERROR(FIND(" ",C6,1))," ",VLOOKUP(TRIM(LEFT(C6,FIND(" ",C6,1)-1)),IF(LEFT(C6,1)="A",cizi!$A$1:$M$4000,reg!$A$1:$M$4000),6,FALSE()))</f>
        <v> </v>
      </c>
      <c r="O6" s="55" t="str">
        <f aca="false">IF(ISERROR(FIND(" ",C6,1))," ",VLOOKUP(TRIM(MID(C6,FIND(" ",C6,1)+1,6)),IF(LEFT(C6,1)="A",cizi!$A$1:$M$4000,reg!$A$1:$M$4000),6,FALSE()))</f>
        <v> 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14.15" hidden="false" customHeight="true" outlineLevel="0" collapsed="false">
      <c r="A7" s="33" t="n">
        <v>5</v>
      </c>
      <c r="B7" s="51" t="n">
        <v>5</v>
      </c>
      <c r="C7" s="52" t="n">
        <v>12010</v>
      </c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MRŮZEK David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1976</v>
      </c>
      <c r="F7" s="54" t="str">
        <f aca="false">IF(LEN(C7)&gt;0, VLOOKUP(C7,IF(LEFT(C7,1)="A",cizi!$A$1:$M$4000,reg!$A$1:$M$4000),6,FALSE())," ")</f>
        <v>VM</v>
      </c>
      <c r="G7" s="54" t="str">
        <f aca="false">IF(LEN(C7)&gt;0, IF(ISERROR(FIND(" ",C7)), VLOOKUP(C7,IF(LEFT(C7,1)="A",cizi!$A$1:$M$4000,reg!$A$1:$M$4000),7,FALSE()),IF(OR(VLOOKUP(TRIM(LEFT(C7,FIND(" ",C7)-1)),IF(LEFT(C7,1)="A",cizi!$A$1:$M$4000,reg!$A$1:$M$4000),7,FALSE())=" MT",VLOOKUP(TRIM(MID(C7,FIND(" ",C7)+1,6)),IF(LEFT(C7,1)="A",cizi!$A$1:$M$4000,reg!$A$1:$M$4000),7,FALSE())=" MT"), " MT", IF(OR(VLOOKUP(TRIM(LEFT(C7,FIND(" ",C7)-1)),IF(LEFT(C7,1)="A",cizi!$A$1:$M$4000,reg!$A$1:$M$4000),7,FALSE())="",VLOOKUP(TRIM(MID(C7,FIND(" ",C7)+1,6)),IF(LEFT(C7,1)="A",cizi!$A$1:$M$4000,reg!$A$1:$M$4000),7,FALSE())=""), CONCATENATE(VLOOKUP(TRIM(LEFT(C7,FIND(" ",C7)-1)),IF(LEFT(C7,1)="A",cizi!$A$1:$M$4000,reg!$A$1:$M$4000),7,FALSE()), VLOOKUP(TRIM(MID(C7,FIND(" ",C7)+1,6)),IF(LEFT(C7,1)="A",cizi!$A$1:$M$4000,reg!$A$1:$M$4000),7,FALSE())), MIN(VALUE(VLOOKUP(TRIM(LEFT(C7,FIND(" ",C7)-1)),IF(LEFT(C7,1)="A",cizi!$A$1:$M$4000,reg!$A$1:$M$4000),7,FALSE())), VALUE(VLOOKUP(TRIM(MID(C7,FIND(" ",C7)+1,6)),IF(LEFT(C7,1)="A",cizi!$A$1:$M$4000,reg!$A$1:$M$4000),7,FALSE())))))), "9")</f>
        <v>2+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Dukla B.</v>
      </c>
      <c r="I7" s="40"/>
      <c r="J7" s="40"/>
      <c r="K7" s="40"/>
      <c r="L7" s="55" t="str">
        <f aca="false">IF(ISERROR(FIND(" ",C7,1))," ",TRIM(LEFT(E7,FIND(" ",E7,1)-1)))</f>
        <v> </v>
      </c>
      <c r="M7" s="55" t="str">
        <f aca="false">IF(ISERROR(FIND(" ",C7,1))," ",TRIM(MID(E7,FIND(" ",E7,1)+2,6)))</f>
        <v> </v>
      </c>
      <c r="N7" s="55" t="str">
        <f aca="false">IF(ISERROR(FIND(" ",C7,1))," ",VLOOKUP(TRIM(LEFT(C7,FIND(" ",C7,1)-1)),IF(LEFT(C7,1)="A",cizi!$A$1:$M$4000,reg!$A$1:$M$4000),6,FALSE()))</f>
        <v> </v>
      </c>
      <c r="O7" s="55" t="str">
        <f aca="false">IF(ISERROR(FIND(" ",C7,1))," ",VLOOKUP(TRIM(MID(C7,FIND(" ",C7,1)+1,6)),IF(LEFT(C7,1)="A",cizi!$A$1:$M$4000,reg!$A$1:$M$4000),6,FALSE()))</f>
        <v> 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14.15" hidden="false" customHeight="true" outlineLevel="0" collapsed="false">
      <c r="A8" s="33" t="n">
        <v>6</v>
      </c>
      <c r="B8" s="51" t="n">
        <v>6</v>
      </c>
      <c r="C8" s="52" t="n">
        <v>55020</v>
      </c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POLÍVKA Radek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1980</v>
      </c>
      <c r="F8" s="54" t="str">
        <f aca="false">IF(LEN(C8)&gt;0, VLOOKUP(C8,IF(LEFT(C8,1)="A",cizi!$A$1:$M$4000,reg!$A$1:$M$4000),6,FALSE())," ")</f>
        <v> </v>
      </c>
      <c r="G8" s="54" t="str">
        <f aca="false">IF(LEN(C8)&gt;0, IF(ISERROR(FIND(" ",C8)), VLOOKUP(C8,IF(LEFT(C8,1)="A",cizi!$A$1:$M$4000,reg!$A$1:$M$4000),7,FALSE()),IF(OR(VLOOKUP(TRIM(LEFT(C8,FIND(" ",C8)-1)),IF(LEFT(C8,1)="A",cizi!$A$1:$M$4000,reg!$A$1:$M$4000),7,FALSE())=" MT",VLOOKUP(TRIM(MID(C8,FIND(" ",C8)+1,6)),IF(LEFT(C8,1)="A",cizi!$A$1:$M$4000,reg!$A$1:$M$4000),7,FALSE())=" MT"), " MT", IF(OR(VLOOKUP(TRIM(LEFT(C8,FIND(" ",C8)-1)),IF(LEFT(C8,1)="A",cizi!$A$1:$M$4000,reg!$A$1:$M$4000),7,FALSE())="",VLOOKUP(TRIM(MID(C8,FIND(" ",C8)+1,6)),IF(LEFT(C8,1)="A",cizi!$A$1:$M$4000,reg!$A$1:$M$4000),7,FALSE())=""), CONCATENATE(VLOOKUP(TRIM(LEFT(C8,FIND(" ",C8)-1)),IF(LEFT(C8,1)="A",cizi!$A$1:$M$4000,reg!$A$1:$M$4000),7,FALSE()), VLOOKUP(TRIM(MID(C8,FIND(" ",C8)+1,6)),IF(LEFT(C8,1)="A",cizi!$A$1:$M$4000,reg!$A$1:$M$4000),7,FALSE())), MIN(VALUE(VLOOKUP(TRIM(LEFT(C8,FIND(" ",C8)-1)),IF(LEFT(C8,1)="A",cizi!$A$1:$M$4000,reg!$A$1:$M$4000),7,FALSE())), VALUE(VLOOKUP(TRIM(MID(C8,FIND(" ",C8)+1,6)),IF(LEFT(C8,1)="A",cizi!$A$1:$M$4000,reg!$A$1:$M$4000),7,FALSE())))))), "9")</f>
        <v>2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Sláv.HK</v>
      </c>
      <c r="I8" s="40"/>
      <c r="J8" s="40"/>
      <c r="K8" s="40"/>
      <c r="L8" s="55" t="str">
        <f aca="false">IF(ISERROR(FIND(" ",C8,1))," ",TRIM(LEFT(E8,FIND(" ",E8,1)-1)))</f>
        <v> </v>
      </c>
      <c r="M8" s="55" t="str">
        <f aca="false">IF(ISERROR(FIND(" ",C8,1))," ",TRIM(MID(E8,FIND(" ",E8,1)+2,6)))</f>
        <v> </v>
      </c>
      <c r="N8" s="55" t="str">
        <f aca="false">IF(ISERROR(FIND(" ",C8,1))," ",VLOOKUP(TRIM(LEFT(C8,FIND(" ",C8,1)-1)),IF(LEFT(C8,1)="A",cizi!$A$1:$M$4000,reg!$A$1:$M$4000),6,FALSE()))</f>
        <v> </v>
      </c>
      <c r="O8" s="55" t="str">
        <f aca="false">IF(ISERROR(FIND(" ",C8,1))," ",VLOOKUP(TRIM(MID(C8,FIND(" ",C8,1)+1,6)),IF(LEFT(C8,1)="A",cizi!$A$1:$M$4000,reg!$A$1:$M$4000),6,FALSE()))</f>
        <v> 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14.15" hidden="false" customHeight="true" outlineLevel="0" collapsed="false">
      <c r="A9" s="33" t="n">
        <v>7</v>
      </c>
      <c r="B9" s="51" t="n">
        <v>7</v>
      </c>
      <c r="C9" s="52" t="n">
        <v>8008</v>
      </c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HORÁK David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1976</v>
      </c>
      <c r="F9" s="54" t="str">
        <f aca="false">IF(LEN(C9)&gt;0, VLOOKUP(C9,IF(LEFT(C9,1)="A",cizi!$A$1:$M$4000,reg!$A$1:$M$4000),6,FALSE())," ")</f>
        <v>VM</v>
      </c>
      <c r="G9" s="54" t="str">
        <f aca="false">IF(LEN(C9)&gt;0, IF(ISERROR(FIND(" ",C9)), VLOOKUP(C9,IF(LEFT(C9,1)="A",cizi!$A$1:$M$4000,reg!$A$1:$M$4000),7,FALSE()),IF(OR(VLOOKUP(TRIM(LEFT(C9,FIND(" ",C9)-1)),IF(LEFT(C9,1)="A",cizi!$A$1:$M$4000,reg!$A$1:$M$4000),7,FALSE())=" MT",VLOOKUP(TRIM(MID(C9,FIND(" ",C9)+1,6)),IF(LEFT(C9,1)="A",cizi!$A$1:$M$4000,reg!$A$1:$M$4000),7,FALSE())=" MT"), " MT", IF(OR(VLOOKUP(TRIM(LEFT(C9,FIND(" ",C9)-1)),IF(LEFT(C9,1)="A",cizi!$A$1:$M$4000,reg!$A$1:$M$4000),7,FALSE())="",VLOOKUP(TRIM(MID(C9,FIND(" ",C9)+1,6)),IF(LEFT(C9,1)="A",cizi!$A$1:$M$4000,reg!$A$1:$M$4000),7,FALSE())=""), CONCATENATE(VLOOKUP(TRIM(LEFT(C9,FIND(" ",C9)-1)),IF(LEFT(C9,1)="A",cizi!$A$1:$M$4000,reg!$A$1:$M$4000),7,FALSE()), VLOOKUP(TRIM(MID(C9,FIND(" ",C9)+1,6)),IF(LEFT(C9,1)="A",cizi!$A$1:$M$4000,reg!$A$1:$M$4000),7,FALSE())), MIN(VALUE(VLOOKUP(TRIM(LEFT(C9,FIND(" ",C9)-1)),IF(LEFT(C9,1)="A",cizi!$A$1:$M$4000,reg!$A$1:$M$4000),7,FALSE())), VALUE(VLOOKUP(TRIM(MID(C9,FIND(" ",C9)+1,6)),IF(LEFT(C9,1)="A",cizi!$A$1:$M$4000,reg!$A$1:$M$4000),7,FALSE())))))), "9")</f>
        <v>2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SKŽižkov</v>
      </c>
      <c r="I9" s="40"/>
      <c r="J9" s="40"/>
      <c r="K9" s="40"/>
      <c r="L9" s="55" t="str">
        <f aca="false">IF(ISERROR(FIND(" ",C9,1))," ",TRIM(LEFT(E9,FIND(" ",E9,1)-1)))</f>
        <v> </v>
      </c>
      <c r="M9" s="55" t="str">
        <f aca="false">IF(ISERROR(FIND(" ",C9,1))," ",TRIM(MID(E9,FIND(" ",E9,1)+2,6)))</f>
        <v> </v>
      </c>
      <c r="N9" s="55" t="str">
        <f aca="false">IF(ISERROR(FIND(" ",C9,1))," ",VLOOKUP(TRIM(LEFT(C9,FIND(" ",C9,1)-1)),IF(LEFT(C9,1)="A",cizi!$A$1:$M$4000,reg!$A$1:$M$4000),6,FALSE()))</f>
        <v> </v>
      </c>
      <c r="O9" s="55" t="str">
        <f aca="false">IF(ISERROR(FIND(" ",C9,1))," ",VLOOKUP(TRIM(MID(C9,FIND(" ",C9,1)+1,6)),IF(LEFT(C9,1)="A",cizi!$A$1:$M$4000,reg!$A$1:$M$4000),6,FALSE()))</f>
        <v> 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14.15" hidden="false" customHeight="true" outlineLevel="0" collapsed="false">
      <c r="A10" s="33" t="n">
        <v>8</v>
      </c>
      <c r="B10" s="51" t="n">
        <v>8</v>
      </c>
      <c r="C10" s="52" t="n">
        <v>39023</v>
      </c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PANZER Aleš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1974</v>
      </c>
      <c r="F10" s="54" t="str">
        <f aca="false">IF(LEN(C10)&gt;0, VLOOKUP(C10,IF(LEFT(C10,1)="A",cizi!$A$1:$M$4000,reg!$A$1:$M$4000),6,FALSE())," ")</f>
        <v>VM</v>
      </c>
      <c r="G10" s="54" t="str">
        <f aca="false">IF(LEN(C10)&gt;0, IF(ISERROR(FIND(" ",C10)), VLOOKUP(C10,IF(LEFT(C10,1)="A",cizi!$A$1:$M$4000,reg!$A$1:$M$4000),7,FALSE()),IF(OR(VLOOKUP(TRIM(LEFT(C10,FIND(" ",C10)-1)),IF(LEFT(C10,1)="A",cizi!$A$1:$M$4000,reg!$A$1:$M$4000),7,FALSE())=" MT",VLOOKUP(TRIM(MID(C10,FIND(" ",C10)+1,6)),IF(LEFT(C10,1)="A",cizi!$A$1:$M$4000,reg!$A$1:$M$4000),7,FALSE())=" MT"), " MT", IF(OR(VLOOKUP(TRIM(LEFT(C10,FIND(" ",C10)-1)),IF(LEFT(C10,1)="A",cizi!$A$1:$M$4000,reg!$A$1:$M$4000),7,FALSE())="",VLOOKUP(TRIM(MID(C10,FIND(" ",C10)+1,6)),IF(LEFT(C10,1)="A",cizi!$A$1:$M$4000,reg!$A$1:$M$4000),7,FALSE())=""), CONCATENATE(VLOOKUP(TRIM(LEFT(C10,FIND(" ",C10)-1)),IF(LEFT(C10,1)="A",cizi!$A$1:$M$4000,reg!$A$1:$M$4000),7,FALSE()), VLOOKUP(TRIM(MID(C10,FIND(" ",C10)+1,6)),IF(LEFT(C10,1)="A",cizi!$A$1:$M$4000,reg!$A$1:$M$4000),7,FALSE())), MIN(VALUE(VLOOKUP(TRIM(LEFT(C10,FIND(" ",C10)-1)),IF(LEFT(C10,1)="A",cizi!$A$1:$M$4000,reg!$A$1:$M$4000),7,FALSE())), VALUE(VLOOKUP(TRIM(MID(C10,FIND(" ",C10)+1,6)),IF(LEFT(C10,1)="A",cizi!$A$1:$M$4000,reg!$A$1:$M$4000),7,FALSE())))))), "9")</f>
        <v>2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Loko Plz</v>
      </c>
      <c r="I10" s="40"/>
      <c r="J10" s="40"/>
      <c r="K10" s="40"/>
      <c r="L10" s="55" t="str">
        <f aca="false">IF(ISERROR(FIND(" ",C10,1))," ",TRIM(LEFT(E10,FIND(" ",E10,1)-1)))</f>
        <v> </v>
      </c>
      <c r="M10" s="55" t="str">
        <f aca="false">IF(ISERROR(FIND(" ",C10,1))," ",TRIM(MID(E10,FIND(" ",E10,1)+2,6)))</f>
        <v> </v>
      </c>
      <c r="N10" s="55" t="str">
        <f aca="false">IF(ISERROR(FIND(" ",C10,1))," ",VLOOKUP(TRIM(LEFT(C10,FIND(" ",C10,1)-1)),IF(LEFT(C10,1)="A",cizi!$A$1:$M$4000,reg!$A$1:$M$4000),6,FALSE()))</f>
        <v> </v>
      </c>
      <c r="O10" s="55" t="str">
        <f aca="false">IF(ISERROR(FIND(" ",C10,1))," ",VLOOKUP(TRIM(MID(C10,FIND(" ",C10,1)+1,6)),IF(LEFT(C10,1)="A",cizi!$A$1:$M$4000,reg!$A$1:$M$4000),6,FALSE()))</f>
        <v> 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14.15" hidden="false" customHeight="true" outlineLevel="0" collapsed="false">
      <c r="A11" s="33" t="n">
        <v>9</v>
      </c>
      <c r="B11" s="51" t="n">
        <v>9</v>
      </c>
      <c r="C11" s="52" t="n">
        <v>39055</v>
      </c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ŠINDELÁŘ Pavel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1970</v>
      </c>
      <c r="F11" s="54" t="str">
        <f aca="false">IF(LEN(C11)&gt;0, VLOOKUP(C11,IF(LEFT(C11,1)="A",cizi!$A$1:$M$4000,reg!$A$1:$M$4000),6,FALSE())," ")</f>
        <v>VM</v>
      </c>
      <c r="G11" s="54" t="str">
        <f aca="false">IF(LEN(C11)&gt;0, IF(ISERROR(FIND(" ",C11)), VLOOKUP(C11,IF(LEFT(C11,1)="A",cizi!$A$1:$M$4000,reg!$A$1:$M$4000),7,FALSE()),IF(OR(VLOOKUP(TRIM(LEFT(C11,FIND(" ",C11)-1)),IF(LEFT(C11,1)="A",cizi!$A$1:$M$4000,reg!$A$1:$M$4000),7,FALSE())=" MT",VLOOKUP(TRIM(MID(C11,FIND(" ",C11)+1,6)),IF(LEFT(C11,1)="A",cizi!$A$1:$M$4000,reg!$A$1:$M$4000),7,FALSE())=" MT"), " MT", IF(OR(VLOOKUP(TRIM(LEFT(C11,FIND(" ",C11)-1)),IF(LEFT(C11,1)="A",cizi!$A$1:$M$4000,reg!$A$1:$M$4000),7,FALSE())="",VLOOKUP(TRIM(MID(C11,FIND(" ",C11)+1,6)),IF(LEFT(C11,1)="A",cizi!$A$1:$M$4000,reg!$A$1:$M$4000),7,FALSE())=""), CONCATENATE(VLOOKUP(TRIM(LEFT(C11,FIND(" ",C11)-1)),IF(LEFT(C11,1)="A",cizi!$A$1:$M$4000,reg!$A$1:$M$4000),7,FALSE()), VLOOKUP(TRIM(MID(C11,FIND(" ",C11)+1,6)),IF(LEFT(C11,1)="A",cizi!$A$1:$M$4000,reg!$A$1:$M$4000),7,FALSE())), MIN(VALUE(VLOOKUP(TRIM(LEFT(C11,FIND(" ",C11)-1)),IF(LEFT(C11,1)="A",cizi!$A$1:$M$4000,reg!$A$1:$M$4000),7,FALSE())), VALUE(VLOOKUP(TRIM(MID(C11,FIND(" ",C11)+1,6)),IF(LEFT(C11,1)="A",cizi!$A$1:$M$4000,reg!$A$1:$M$4000),7,FALSE())))))), "9")</f>
        <v>2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Loko Plz</v>
      </c>
      <c r="I11" s="40"/>
      <c r="J11" s="40"/>
      <c r="K11" s="40" t="s">
        <v>3473</v>
      </c>
      <c r="L11" s="55" t="str">
        <f aca="false">IF(ISERROR(FIND(" ",C11,1))," ",TRIM(LEFT(E11,FIND(" ",E11,1)-1)))</f>
        <v> </v>
      </c>
      <c r="M11" s="55" t="str">
        <f aca="false">IF(ISERROR(FIND(" ",C11,1))," ",TRIM(MID(E11,FIND(" ",E11,1)+2,6)))</f>
        <v> </v>
      </c>
      <c r="N11" s="55" t="str">
        <f aca="false">IF(ISERROR(FIND(" ",C11,1))," ",VLOOKUP(TRIM(LEFT(C11,FIND(" ",C11,1)-1)),IF(LEFT(C11,1)="A",cizi!$A$1:$M$4000,reg!$A$1:$M$4000),6,FALSE()))</f>
        <v> </v>
      </c>
      <c r="O11" s="55" t="str">
        <f aca="false">IF(ISERROR(FIND(" ",C11,1))," ",VLOOKUP(TRIM(MID(C11,FIND(" ",C11,1)+1,6)),IF(LEFT(C11,1)="A",cizi!$A$1:$M$4000,reg!$A$1:$M$4000),6,FALSE()))</f>
        <v> 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14.15" hidden="false" customHeight="true" outlineLevel="0" collapsed="false">
      <c r="A12" s="33" t="n">
        <v>10</v>
      </c>
      <c r="B12" s="51" t="n">
        <v>10</v>
      </c>
      <c r="C12" s="52" t="n">
        <v>43009</v>
      </c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FILIPI Robert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1964</v>
      </c>
      <c r="F12" s="54" t="str">
        <f aca="false">IF(LEN(C12)&gt;0, VLOOKUP(C12,IF(LEFT(C12,1)="A",cizi!$A$1:$M$4000,reg!$A$1:$M$4000),6,FALSE())," ")</f>
        <v>V</v>
      </c>
      <c r="G12" s="54" t="str">
        <f aca="false">IF(LEN(C12)&gt;0, IF(ISERROR(FIND(" ",C12)), VLOOKUP(C12,IF(LEFT(C12,1)="A",cizi!$A$1:$M$4000,reg!$A$1:$M$4000),7,FALSE()),IF(OR(VLOOKUP(TRIM(LEFT(C12,FIND(" ",C12)-1)),IF(LEFT(C12,1)="A",cizi!$A$1:$M$4000,reg!$A$1:$M$4000),7,FALSE())=" MT",VLOOKUP(TRIM(MID(C12,FIND(" ",C12)+1,6)),IF(LEFT(C12,1)="A",cizi!$A$1:$M$4000,reg!$A$1:$M$4000),7,FALSE())=" MT"), " MT", IF(OR(VLOOKUP(TRIM(LEFT(C12,FIND(" ",C12)-1)),IF(LEFT(C12,1)="A",cizi!$A$1:$M$4000,reg!$A$1:$M$4000),7,FALSE())="",VLOOKUP(TRIM(MID(C12,FIND(" ",C12)+1,6)),IF(LEFT(C12,1)="A",cizi!$A$1:$M$4000,reg!$A$1:$M$4000),7,FALSE())=""), CONCATENATE(VLOOKUP(TRIM(LEFT(C12,FIND(" ",C12)-1)),IF(LEFT(C12,1)="A",cizi!$A$1:$M$4000,reg!$A$1:$M$4000),7,FALSE()), VLOOKUP(TRIM(MID(C12,FIND(" ",C12)+1,6)),IF(LEFT(C12,1)="A",cizi!$A$1:$M$4000,reg!$A$1:$M$4000),7,FALSE())), MIN(VALUE(VLOOKUP(TRIM(LEFT(C12,FIND(" ",C12)-1)),IF(LEFT(C12,1)="A",cizi!$A$1:$M$4000,reg!$A$1:$M$4000),7,FALSE())), VALUE(VLOOKUP(TRIM(MID(C12,FIND(" ",C12)+1,6)),IF(LEFT(C12,1)="A",cizi!$A$1:$M$4000,reg!$A$1:$M$4000),7,FALSE())))))), "9")</f>
        <v>2</v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Č.Lípa</v>
      </c>
      <c r="I12" s="40"/>
      <c r="J12" s="40"/>
      <c r="K12" s="40"/>
      <c r="L12" s="55" t="str">
        <f aca="false">IF(ISERROR(FIND(" ",C12,1))," ",TRIM(LEFT(E12,FIND(" ",E12,1)-1)))</f>
        <v> </v>
      </c>
      <c r="M12" s="55" t="str">
        <f aca="false">IF(ISERROR(FIND(" ",C12,1))," ",TRIM(MID(E12,FIND(" ",E12,1)+2,6)))</f>
        <v> </v>
      </c>
      <c r="N12" s="55" t="str">
        <f aca="false">IF(ISERROR(FIND(" ",C12,1))," ",VLOOKUP(TRIM(LEFT(C12,FIND(" ",C12,1)-1)),IF(LEFT(C12,1)="A",cizi!$A$1:$M$4000,reg!$A$1:$M$4000),6,FALSE()))</f>
        <v> </v>
      </c>
      <c r="O12" s="55" t="str">
        <f aca="false">IF(ISERROR(FIND(" ",C12,1))," ",VLOOKUP(TRIM(MID(C12,FIND(" ",C12,1)+1,6)),IF(LEFT(C12,1)="A",cizi!$A$1:$M$4000,reg!$A$1:$M$4000),6,FALSE()))</f>
        <v> 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14.15" hidden="false" customHeight="true" outlineLevel="0" collapsed="false">
      <c r="A13" s="33" t="n">
        <v>11</v>
      </c>
      <c r="B13" s="51" t="n">
        <v>11</v>
      </c>
      <c r="C13" s="52" t="n">
        <v>46012</v>
      </c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KULHÁNEK Jan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1978</v>
      </c>
      <c r="F13" s="54" t="str">
        <f aca="false">IF(LEN(C13)&gt;0, VLOOKUP(C13,IF(LEFT(C13,1)="A",cizi!$A$1:$M$4000,reg!$A$1:$M$4000),6,FALSE())," ")</f>
        <v>VM</v>
      </c>
      <c r="G13" s="54" t="str">
        <f aca="false">IF(LEN(C13)&gt;0, IF(ISERROR(FIND(" ",C13)), VLOOKUP(C13,IF(LEFT(C13,1)="A",cizi!$A$1:$M$4000,reg!$A$1:$M$4000),7,FALSE()),IF(OR(VLOOKUP(TRIM(LEFT(C13,FIND(" ",C13)-1)),IF(LEFT(C13,1)="A",cizi!$A$1:$M$4000,reg!$A$1:$M$4000),7,FALSE())=" MT",VLOOKUP(TRIM(MID(C13,FIND(" ",C13)+1,6)),IF(LEFT(C13,1)="A",cizi!$A$1:$M$4000,reg!$A$1:$M$4000),7,FALSE())=" MT"), " MT", IF(OR(VLOOKUP(TRIM(LEFT(C13,FIND(" ",C13)-1)),IF(LEFT(C13,1)="A",cizi!$A$1:$M$4000,reg!$A$1:$M$4000),7,FALSE())="",VLOOKUP(TRIM(MID(C13,FIND(" ",C13)+1,6)),IF(LEFT(C13,1)="A",cizi!$A$1:$M$4000,reg!$A$1:$M$4000),7,FALSE())=""), CONCATENATE(VLOOKUP(TRIM(LEFT(C13,FIND(" ",C13)-1)),IF(LEFT(C13,1)="A",cizi!$A$1:$M$4000,reg!$A$1:$M$4000),7,FALSE()), VLOOKUP(TRIM(MID(C13,FIND(" ",C13)+1,6)),IF(LEFT(C13,1)="A",cizi!$A$1:$M$4000,reg!$A$1:$M$4000),7,FALSE())), MIN(VALUE(VLOOKUP(TRIM(LEFT(C13,FIND(" ",C13)-1)),IF(LEFT(C13,1)="A",cizi!$A$1:$M$4000,reg!$A$1:$M$4000),7,FALSE())), VALUE(VLOOKUP(TRIM(MID(C13,FIND(" ",C13)+1,6)),IF(LEFT(C13,1)="A",cizi!$A$1:$M$4000,reg!$A$1:$M$4000),7,FALSE())))))), "9")</f>
        <v>2</v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Jablonec</v>
      </c>
      <c r="I13" s="40"/>
      <c r="J13" s="40"/>
      <c r="K13" s="40" t="s">
        <v>3470</v>
      </c>
      <c r="L13" s="55" t="str">
        <f aca="false">IF(ISERROR(FIND(" ",C13,1))," ",TRIM(LEFT(E13,FIND(" ",E13,1)-1)))</f>
        <v> </v>
      </c>
      <c r="M13" s="55" t="str">
        <f aca="false">IF(ISERROR(FIND(" ",C13,1))," ",TRIM(MID(E13,FIND(" ",E13,1)+2,6)))</f>
        <v> </v>
      </c>
      <c r="N13" s="55" t="str">
        <f aca="false">IF(ISERROR(FIND(" ",C13,1))," ",VLOOKUP(TRIM(LEFT(C13,FIND(" ",C13,1)-1)),IF(LEFT(C13,1)="A",cizi!$A$1:$M$4000,reg!$A$1:$M$4000),6,FALSE()))</f>
        <v> </v>
      </c>
      <c r="O13" s="55" t="str">
        <f aca="false">IF(ISERROR(FIND(" ",C13,1))," ",VLOOKUP(TRIM(MID(C13,FIND(" ",C13,1)+1,6)),IF(LEFT(C13,1)="A",cizi!$A$1:$M$4000,reg!$A$1:$M$4000),6,FALSE()))</f>
        <v> 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14.15" hidden="false" customHeight="true" outlineLevel="0" collapsed="false">
      <c r="A14" s="33" t="n">
        <v>12</v>
      </c>
      <c r="B14" s="51" t="n">
        <v>12</v>
      </c>
      <c r="C14" s="52" t="n">
        <v>14024</v>
      </c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KYSELA David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1977</v>
      </c>
      <c r="F14" s="54" t="str">
        <f aca="false">IF(LEN(C14)&gt;0, VLOOKUP(C14,IF(LEFT(C14,1)="A",cizi!$A$1:$M$4000,reg!$A$1:$M$4000),6,FALSE())," ")</f>
        <v>VM</v>
      </c>
      <c r="G14" s="54" t="str">
        <f aca="false">IF(LEN(C14)&gt;0, IF(ISERROR(FIND(" ",C14)), VLOOKUP(C14,IF(LEFT(C14,1)="A",cizi!$A$1:$M$4000,reg!$A$1:$M$4000),7,FALSE()),IF(OR(VLOOKUP(TRIM(LEFT(C14,FIND(" ",C14)-1)),IF(LEFT(C14,1)="A",cizi!$A$1:$M$4000,reg!$A$1:$M$4000),7,FALSE())=" MT",VLOOKUP(TRIM(MID(C14,FIND(" ",C14)+1,6)),IF(LEFT(C14,1)="A",cizi!$A$1:$M$4000,reg!$A$1:$M$4000),7,FALSE())=" MT"), " MT", IF(OR(VLOOKUP(TRIM(LEFT(C14,FIND(" ",C14)-1)),IF(LEFT(C14,1)="A",cizi!$A$1:$M$4000,reg!$A$1:$M$4000),7,FALSE())="",VLOOKUP(TRIM(MID(C14,FIND(" ",C14)+1,6)),IF(LEFT(C14,1)="A",cizi!$A$1:$M$4000,reg!$A$1:$M$4000),7,FALSE())=""), CONCATENATE(VLOOKUP(TRIM(LEFT(C14,FIND(" ",C14)-1)),IF(LEFT(C14,1)="A",cizi!$A$1:$M$4000,reg!$A$1:$M$4000),7,FALSE()), VLOOKUP(TRIM(MID(C14,FIND(" ",C14)+1,6)),IF(LEFT(C14,1)="A",cizi!$A$1:$M$4000,reg!$A$1:$M$4000),7,FALSE())), MIN(VALUE(VLOOKUP(TRIM(LEFT(C14,FIND(" ",C14)-1)),IF(LEFT(C14,1)="A",cizi!$A$1:$M$4000,reg!$A$1:$M$4000),7,FALSE())), VALUE(VLOOKUP(TRIM(MID(C14,FIND(" ",C14)+1,6)),IF(LEFT(C14,1)="A",cizi!$A$1:$M$4000,reg!$A$1:$M$4000),7,FALSE())))))), "9")</f>
        <v>2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Kralupy</v>
      </c>
      <c r="I14" s="40"/>
      <c r="J14" s="40"/>
      <c r="K14" s="40"/>
      <c r="L14" s="55" t="str">
        <f aca="false">IF(ISERROR(FIND(" ",C14,1))," ",TRIM(LEFT(E14,FIND(" ",E14,1)-1)))</f>
        <v> </v>
      </c>
      <c r="M14" s="55" t="str">
        <f aca="false">IF(ISERROR(FIND(" ",C14,1))," ",TRIM(MID(E14,FIND(" ",E14,1)+2,6)))</f>
        <v> 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 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14.15" hidden="false" customHeight="true" outlineLevel="0" collapsed="false">
      <c r="A15" s="33" t="n">
        <v>13</v>
      </c>
      <c r="B15" s="51" t="n">
        <v>13</v>
      </c>
      <c r="C15" s="52" t="n">
        <v>23006</v>
      </c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BOČEK Zdeněk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1975</v>
      </c>
      <c r="F15" s="54" t="str">
        <f aca="false">IF(LEN(C15)&gt;0, VLOOKUP(C15,IF(LEFT(C15,1)="A",cizi!$A$1:$M$4000,reg!$A$1:$M$4000),6,FALSE())," ")</f>
        <v>VM</v>
      </c>
      <c r="G15" s="54" t="str">
        <f aca="false">IF(LEN(C15)&gt;0, IF(ISERROR(FIND(" ",C15)), VLOOKUP(C15,IF(LEFT(C15,1)="A",cizi!$A$1:$M$4000,reg!$A$1:$M$4000),7,FALSE()),IF(OR(VLOOKUP(TRIM(LEFT(C15,FIND(" ",C15)-1)),IF(LEFT(C15,1)="A",cizi!$A$1:$M$4000,reg!$A$1:$M$4000),7,FALSE())=" MT",VLOOKUP(TRIM(MID(C15,FIND(" ",C15)+1,6)),IF(LEFT(C15,1)="A",cizi!$A$1:$M$4000,reg!$A$1:$M$4000),7,FALSE())=" MT"), " MT", IF(OR(VLOOKUP(TRIM(LEFT(C15,FIND(" ",C15)-1)),IF(LEFT(C15,1)="A",cizi!$A$1:$M$4000,reg!$A$1:$M$4000),7,FALSE())="",VLOOKUP(TRIM(MID(C15,FIND(" ",C15)+1,6)),IF(LEFT(C15,1)="A",cizi!$A$1:$M$4000,reg!$A$1:$M$4000),7,FALSE())=""), CONCATENATE(VLOOKUP(TRIM(LEFT(C15,FIND(" ",C15)-1)),IF(LEFT(C15,1)="A",cizi!$A$1:$M$4000,reg!$A$1:$M$4000),7,FALSE()), VLOOKUP(TRIM(MID(C15,FIND(" ",C15)+1,6)),IF(LEFT(C15,1)="A",cizi!$A$1:$M$4000,reg!$A$1:$M$4000),7,FALSE())), MIN(VALUE(VLOOKUP(TRIM(LEFT(C15,FIND(" ",C15)-1)),IF(LEFT(C15,1)="A",cizi!$A$1:$M$4000,reg!$A$1:$M$4000),7,FALSE())), VALUE(VLOOKUP(TRIM(MID(C15,FIND(" ",C15)+1,6)),IF(LEFT(C15,1)="A",cizi!$A$1:$M$4000,reg!$A$1:$M$4000),7,FALSE())))))), "9")</f>
        <v>2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SKVS ČB</v>
      </c>
      <c r="I15" s="40"/>
      <c r="J15" s="40"/>
      <c r="K15" s="40"/>
      <c r="L15" s="55" t="str">
        <f aca="false">IF(ISERROR(FIND(" ",C15,1))," ",TRIM(LEFT(E15,FIND(" ",E15,1)-1)))</f>
        <v> </v>
      </c>
      <c r="M15" s="55" t="str">
        <f aca="false">IF(ISERROR(FIND(" ",C15,1))," ",TRIM(MID(E15,FIND(" ",E15,1)+2,6)))</f>
        <v> </v>
      </c>
      <c r="N15" s="55" t="str">
        <f aca="false">IF(ISERROR(FIND(" ",C15,1))," ",VLOOKUP(TRIM(LEFT(C15,FIND(" ",C15,1)-1)),IF(LEFT(C15,1)="A",cizi!$A$1:$M$4000,reg!$A$1:$M$4000),6,FALSE()))</f>
        <v> </v>
      </c>
      <c r="O15" s="55" t="str">
        <f aca="false">IF(ISERROR(FIND(" ",C15,1))," ",VLOOKUP(TRIM(MID(C15,FIND(" ",C15,1)+1,6)),IF(LEFT(C15,1)="A",cizi!$A$1:$M$4000,reg!$A$1:$M$4000),6,FALSE()))</f>
        <v> 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14.15" hidden="false" customHeight="true" outlineLevel="0" collapsed="false">
      <c r="A16" s="33" t="n">
        <v>14</v>
      </c>
      <c r="B16" s="51" t="n">
        <v>14</v>
      </c>
      <c r="C16" s="52" t="n">
        <v>10101</v>
      </c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SAHULA Vojtěch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1997</v>
      </c>
      <c r="F16" s="54" t="str">
        <f aca="false">IF(LEN(C16)&gt;0, VLOOKUP(C16,IF(LEFT(C16,1)="A",cizi!$A$1:$M$4000,reg!$A$1:$M$4000),6,FALSE())," ")</f>
        <v>DS</v>
      </c>
      <c r="G16" s="54" t="str">
        <f aca="false">IF(LEN(C16)&gt;0, IF(ISERROR(FIND(" ",C16)), VLOOKUP(C16,IF(LEFT(C16,1)="A",cizi!$A$1:$M$4000,reg!$A$1:$M$4000),7,FALSE()),IF(OR(VLOOKUP(TRIM(LEFT(C16,FIND(" ",C16)-1)),IF(LEFT(C16,1)="A",cizi!$A$1:$M$4000,reg!$A$1:$M$4000),7,FALSE())=" MT",VLOOKUP(TRIM(MID(C16,FIND(" ",C16)+1,6)),IF(LEFT(C16,1)="A",cizi!$A$1:$M$4000,reg!$A$1:$M$4000),7,FALSE())=" MT"), " MT", IF(OR(VLOOKUP(TRIM(LEFT(C16,FIND(" ",C16)-1)),IF(LEFT(C16,1)="A",cizi!$A$1:$M$4000,reg!$A$1:$M$4000),7,FALSE())="",VLOOKUP(TRIM(MID(C16,FIND(" ",C16)+1,6)),IF(LEFT(C16,1)="A",cizi!$A$1:$M$4000,reg!$A$1:$M$4000),7,FALSE())=""), CONCATENATE(VLOOKUP(TRIM(LEFT(C16,FIND(" ",C16)-1)),IF(LEFT(C16,1)="A",cizi!$A$1:$M$4000,reg!$A$1:$M$4000),7,FALSE()), VLOOKUP(TRIM(MID(C16,FIND(" ",C16)+1,6)),IF(LEFT(C16,1)="A",cizi!$A$1:$M$4000,reg!$A$1:$M$4000),7,FALSE())), MIN(VALUE(VLOOKUP(TRIM(LEFT(C16,FIND(" ",C16)-1)),IF(LEFT(C16,1)="A",cizi!$A$1:$M$4000,reg!$A$1:$M$4000),7,FALSE())), VALUE(VLOOKUP(TRIM(MID(C16,FIND(" ",C16)+1,6)),IF(LEFT(C16,1)="A",cizi!$A$1:$M$4000,reg!$A$1:$M$4000),7,FALSE())))))), "9")</f>
        <v>2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Benátky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14.15" hidden="false" customHeight="true" outlineLevel="0" collapsed="false">
      <c r="A17" s="33" t="n">
        <v>15</v>
      </c>
      <c r="B17" s="51" t="n">
        <v>15</v>
      </c>
      <c r="C17" s="52" t="n">
        <v>10100</v>
      </c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ŠPALEK Vojtěch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1996</v>
      </c>
      <c r="F17" s="54" t="str">
        <f aca="false">IF(LEN(C17)&gt;0, VLOOKUP(C17,IF(LEFT(C17,1)="A",cizi!$A$1:$M$4000,reg!$A$1:$M$4000),6,FALSE())," ")</f>
        <v>DS</v>
      </c>
      <c r="G17" s="54" t="str">
        <f aca="false">IF(LEN(C17)&gt;0, IF(ISERROR(FIND(" ",C17)), VLOOKUP(C17,IF(LEFT(C17,1)="A",cizi!$A$1:$M$4000,reg!$A$1:$M$4000),7,FALSE()),IF(OR(VLOOKUP(TRIM(LEFT(C17,FIND(" ",C17)-1)),IF(LEFT(C17,1)="A",cizi!$A$1:$M$4000,reg!$A$1:$M$4000),7,FALSE())=" MT",VLOOKUP(TRIM(MID(C17,FIND(" ",C17)+1,6)),IF(LEFT(C17,1)="A",cizi!$A$1:$M$4000,reg!$A$1:$M$4000),7,FALSE())=" MT"), " MT", IF(OR(VLOOKUP(TRIM(LEFT(C17,FIND(" ",C17)-1)),IF(LEFT(C17,1)="A",cizi!$A$1:$M$4000,reg!$A$1:$M$4000),7,FALSE())="",VLOOKUP(TRIM(MID(C17,FIND(" ",C17)+1,6)),IF(LEFT(C17,1)="A",cizi!$A$1:$M$4000,reg!$A$1:$M$4000),7,FALSE())=""), CONCATENATE(VLOOKUP(TRIM(LEFT(C17,FIND(" ",C17)-1)),IF(LEFT(C17,1)="A",cizi!$A$1:$M$4000,reg!$A$1:$M$4000),7,FALSE()), VLOOKUP(TRIM(MID(C17,FIND(" ",C17)+1,6)),IF(LEFT(C17,1)="A",cizi!$A$1:$M$4000,reg!$A$1:$M$4000),7,FALSE())), MIN(VALUE(VLOOKUP(TRIM(LEFT(C17,FIND(" ",C17)-1)),IF(LEFT(C17,1)="A",cizi!$A$1:$M$4000,reg!$A$1:$M$4000),7,FALSE())), VALUE(VLOOKUP(TRIM(MID(C17,FIND(" ",C17)+1,6)),IF(LEFT(C17,1)="A",cizi!$A$1:$M$4000,reg!$A$1:$M$4000),7,FALSE())))))), "9")</f>
        <v>2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Benátky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14.15" hidden="false" customHeight="true" outlineLevel="0" collapsed="false">
      <c r="A18" s="33" t="n">
        <v>16</v>
      </c>
      <c r="B18" s="51" t="n">
        <v>16</v>
      </c>
      <c r="C18" s="52" t="n">
        <v>61024</v>
      </c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ŘÍHA Jan</v>
      </c>
      <c r="E18" s="54" t="str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1996</v>
      </c>
      <c r="F18" s="54" t="str">
        <f aca="false">IF(LEN(C18)&gt;0, VLOOKUP(C18,IF(LEFT(C18,1)="A",cizi!$A$1:$M$4000,reg!$A$1:$M$4000),6,FALSE())," ")</f>
        <v>DS</v>
      </c>
      <c r="G18" s="54" t="str">
        <f aca="false">IF(LEN(C18)&gt;0, IF(ISERROR(FIND(" ",C18)), VLOOKUP(C18,IF(LEFT(C18,1)="A",cizi!$A$1:$M$4000,reg!$A$1:$M$4000),7,FALSE()),IF(OR(VLOOKUP(TRIM(LEFT(C18,FIND(" ",C18)-1)),IF(LEFT(C18,1)="A",cizi!$A$1:$M$4000,reg!$A$1:$M$4000),7,FALSE())=" MT",VLOOKUP(TRIM(MID(C18,FIND(" ",C18)+1,6)),IF(LEFT(C18,1)="A",cizi!$A$1:$M$4000,reg!$A$1:$M$4000),7,FALSE())=" MT"), " MT", IF(OR(VLOOKUP(TRIM(LEFT(C18,FIND(" ",C18)-1)),IF(LEFT(C18,1)="A",cizi!$A$1:$M$4000,reg!$A$1:$M$4000),7,FALSE())="",VLOOKUP(TRIM(MID(C18,FIND(" ",C18)+1,6)),IF(LEFT(C18,1)="A",cizi!$A$1:$M$4000,reg!$A$1:$M$4000),7,FALSE())=""), CONCATENATE(VLOOKUP(TRIM(LEFT(C18,FIND(" ",C18)-1)),IF(LEFT(C18,1)="A",cizi!$A$1:$M$4000,reg!$A$1:$M$4000),7,FALSE()), VLOOKUP(TRIM(MID(C18,FIND(" ",C18)+1,6)),IF(LEFT(C18,1)="A",cizi!$A$1:$M$4000,reg!$A$1:$M$4000),7,FALSE())), MIN(VALUE(VLOOKUP(TRIM(LEFT(C18,FIND(" ",C18)-1)),IF(LEFT(C18,1)="A",cizi!$A$1:$M$4000,reg!$A$1:$M$4000),7,FALSE())), VALUE(VLOOKUP(TRIM(MID(C18,FIND(" ",C18)+1,6)),IF(LEFT(C18,1)="A",cizi!$A$1:$M$4000,reg!$A$1:$M$4000),7,FALSE())))))), "9")</f>
        <v>2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Třebech.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14.15" hidden="false" customHeight="true" outlineLevel="0" collapsed="false">
      <c r="A19" s="33" t="n">
        <v>17</v>
      </c>
      <c r="B19" s="51" t="n">
        <v>17</v>
      </c>
      <c r="C19" s="52" t="n">
        <v>17043</v>
      </c>
      <c r="D19" s="53" t="str">
        <f aca="false">IF(LEN(C19)&gt;0, IF(ISERROR(FIND(" ",C19)), LEFT(CONCATENATE(UPPER(TRIM(VLOOKUP(C19,IF(LEFT(C19,1)="A",cizi!$A$1:$M$4000,reg!$A$1:$M$4000),2,FALSE())))," ",TRIM(VLOOKUP(C19,IF(LEFT(C19,1)="A",cizi!$A$1:$M$4000,reg!$A$1:$M$4000),3,FALSE()))),25),CONCATENATE(LEFT(CONCATENATE(UPPER(TRIM(VLOOKUP(TRIM(LEFT(C19,FIND(" ",C19,1)-1)),IF(LEFT(C19,1)="A",cizi!$A$1:$M$4000,reg!$A$1:$M$4000),2,FALSE())))," ",TRIM(VLOOKUP(TRIM(LEFT(C19,FIND(" ",C19,1)-1)),IF(LEFT(C19,1)="A",cizi!$A$1:$M$4000,reg!$A$1:$M$4000),3,FALSE())),"                               "),25),CHAR(10),LEFT(CONCATENATE(UPPER(TRIM(VLOOKUP(TRIM(MID(C19,FIND(" ",C19,1)+1,6)),IF(LEFT(C19,1)="A",cizi!$A$1:$M$4000,reg!$A$1:$M$4000),2,FALSE())))," ",TRIM(VLOOKUP(TRIM(MID(C19,FIND(" ",C19,1)+1,6)),IF(LEFT(C19,1)="A",cizi!$A$1:$M$4000,reg!$A$1:$M$4000),3,FALSE())),"                               "),25)))," ")</f>
        <v>KOUDELKA Václav</v>
      </c>
      <c r="E19" s="54" t="str">
        <f aca="false">IF(LEN(C19)&gt;0, IF(ISERROR(FIND(" ",C19)), VLOOKUP(C19,IF(LEFT(C19,1)="A",cizi!$A$1:$M$4000,reg!$A$1:$M$4000),4,FALSE()),CONCATENATE(VLOOKUP(TRIM(LEFT(C19,FIND(" ",C19)-1)),IF(LEFT(C19,1)="A",cizi!$A$1:$M$4000,reg!$A$1:$M$4000),4,FALSE())," ",CHAR(10),VLOOKUP(TRIM(MID(C19,FIND(" ",C19)+1,6)),IF(LEFT(C19,1)="A",cizi!$A$1:$M$4000,reg!$A$1:$M$4000),4,FALSE())," "))," ")</f>
        <v>1997</v>
      </c>
      <c r="F19" s="54" t="str">
        <f aca="false">IF(LEN(C19)&gt;0, VLOOKUP(C19,IF(LEFT(C19,1)="A",cizi!$A$1:$M$4000,reg!$A$1:$M$4000),6,FALSE())," ")</f>
        <v>DS</v>
      </c>
      <c r="G19" s="54" t="str">
        <f aca="false">IF(LEN(C19)&gt;0, IF(ISERROR(FIND(" ",C19)), VLOOKUP(C19,IF(LEFT(C19,1)="A",cizi!$A$1:$M$4000,reg!$A$1:$M$4000),7,FALSE()),IF(OR(VLOOKUP(TRIM(LEFT(C19,FIND(" ",C19)-1)),IF(LEFT(C19,1)="A",cizi!$A$1:$M$4000,reg!$A$1:$M$4000),7,FALSE())=" MT",VLOOKUP(TRIM(MID(C19,FIND(" ",C19)+1,6)),IF(LEFT(C19,1)="A",cizi!$A$1:$M$4000,reg!$A$1:$M$4000),7,FALSE())=" MT"), " MT", IF(OR(VLOOKUP(TRIM(LEFT(C19,FIND(" ",C19)-1)),IF(LEFT(C19,1)="A",cizi!$A$1:$M$4000,reg!$A$1:$M$4000),7,FALSE())="",VLOOKUP(TRIM(MID(C19,FIND(" ",C19)+1,6)),IF(LEFT(C19,1)="A",cizi!$A$1:$M$4000,reg!$A$1:$M$4000),7,FALSE())=""), CONCATENATE(VLOOKUP(TRIM(LEFT(C19,FIND(" ",C19)-1)),IF(LEFT(C19,1)="A",cizi!$A$1:$M$4000,reg!$A$1:$M$4000),7,FALSE()), VLOOKUP(TRIM(MID(C19,FIND(" ",C19)+1,6)),IF(LEFT(C19,1)="A",cizi!$A$1:$M$4000,reg!$A$1:$M$4000),7,FALSE())), MIN(VALUE(VLOOKUP(TRIM(LEFT(C19,FIND(" ",C19)-1)),IF(LEFT(C19,1)="A",cizi!$A$1:$M$4000,reg!$A$1:$M$4000),7,FALSE())), VALUE(VLOOKUP(TRIM(MID(C19,FIND(" ",C19)+1,6)),IF(LEFT(C19,1)="A",cizi!$A$1:$M$4000,reg!$A$1:$M$4000),7,FALSE())))))), "9")</f>
        <v>2</v>
      </c>
      <c r="H19" s="53" t="str">
        <f aca="false">IF(LEN(C19)&gt;0, IF(ISERROR(FIND(" ",C19)), VLOOKUP(C19,IF(LEFT(C19,1)="A",cizi!$A$1:$M$4000,reg!$A$1:$M$4000),13,FALSE()),IF(EXACT(VLOOKUP(TRIM(LEFT(C19,FIND(" ",C19)-1)),IF(LEFT(C19,1)="A",cizi!$A$1:$M$4000,reg!$A$1:$M$4000),13,FALSE()), VLOOKUP(TRIM(MID(C19,FIND(" ",C19)+1,6)),IF(LEFT(C19,1)="A",cizi!$A$1:$M$4000,reg!$A$1:$M$4000),13,FALSE())), VLOOKUP(TRIM(LEFT(C19,FIND(" ",C19)-1)),IF(LEFT(C19,1)="A",cizi!$A$1:$M$4000,reg!$A$1:$M$4000),13,FALSE()), CONCATENATE(VLOOKUP(TRIM(LEFT(C19,FIND(" ",C19)-1)),IF(LEFT(C19,1)="A",cizi!$A$1:$M$4000,reg!$A$1:$M$4000),13,FALSE()),CHAR(10),VLOOKUP(TRIM(MID(C19,FIND(" ",C19)+1,6)),IF(LEFT(C19,1)="A",cizi!$A$1:$M$4000,reg!$A$1:$M$4000),13,FALSE()))))," ")</f>
        <v>Rakovník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14.15" hidden="false" customHeight="true" outlineLevel="0" collapsed="false">
      <c r="A20" s="33" t="n">
        <v>18</v>
      </c>
      <c r="B20" s="51" t="n">
        <v>18</v>
      </c>
      <c r="C20" s="52" t="n">
        <v>62001</v>
      </c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MILLER Jan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1997</v>
      </c>
      <c r="F20" s="54" t="str">
        <f aca="false">IF(LEN(C20)&gt;0, VLOOKUP(C20,IF(LEFT(C20,1)="A",cizi!$A$1:$M$4000,reg!$A$1:$M$4000),6,FALSE())," ")</f>
        <v>DS</v>
      </c>
      <c r="G20" s="54" t="str">
        <f aca="false">IF(LEN(C20)&gt;0, IF(ISERROR(FIND(" ",C20)), VLOOKUP(C20,IF(LEFT(C20,1)="A",cizi!$A$1:$M$4000,reg!$A$1:$M$4000),7,FALSE()),IF(OR(VLOOKUP(TRIM(LEFT(C20,FIND(" ",C20)-1)),IF(LEFT(C20,1)="A",cizi!$A$1:$M$4000,reg!$A$1:$M$4000),7,FALSE())=" MT",VLOOKUP(TRIM(MID(C20,FIND(" ",C20)+1,6)),IF(LEFT(C20,1)="A",cizi!$A$1:$M$4000,reg!$A$1:$M$4000),7,FALSE())=" MT"), " MT", IF(OR(VLOOKUP(TRIM(LEFT(C20,FIND(" ",C20)-1)),IF(LEFT(C20,1)="A",cizi!$A$1:$M$4000,reg!$A$1:$M$4000),7,FALSE())="",VLOOKUP(TRIM(MID(C20,FIND(" ",C20)+1,6)),IF(LEFT(C20,1)="A",cizi!$A$1:$M$4000,reg!$A$1:$M$4000),7,FALSE())=""), CONCATENATE(VLOOKUP(TRIM(LEFT(C20,FIND(" ",C20)-1)),IF(LEFT(C20,1)="A",cizi!$A$1:$M$4000,reg!$A$1:$M$4000),7,FALSE()), VLOOKUP(TRIM(MID(C20,FIND(" ",C20)+1,6)),IF(LEFT(C20,1)="A",cizi!$A$1:$M$4000,reg!$A$1:$M$4000),7,FALSE())), MIN(VALUE(VLOOKUP(TRIM(LEFT(C20,FIND(" ",C20)-1)),IF(LEFT(C20,1)="A",cizi!$A$1:$M$4000,reg!$A$1:$M$4000),7,FALSE())), VALUE(VLOOKUP(TRIM(MID(C20,FIND(" ",C20)+1,6)),IF(LEFT(C20,1)="A",cizi!$A$1:$M$4000,reg!$A$1:$M$4000),7,FALSE())))))), "9")</f>
        <v>2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Turnov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14.15" hidden="false" customHeight="true" outlineLevel="0" collapsed="false">
      <c r="A21" s="33" t="n">
        <v>19</v>
      </c>
      <c r="B21" s="51" t="n">
        <v>19</v>
      </c>
      <c r="C21" s="52" t="n">
        <v>10028</v>
      </c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ŠTĚPÁN Bronislav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1996</v>
      </c>
      <c r="F21" s="54" t="str">
        <f aca="false">IF(LEN(C21)&gt;0, VLOOKUP(C21,IF(LEFT(C21,1)="A",cizi!$A$1:$M$4000,reg!$A$1:$M$4000),6,FALSE())," ")</f>
        <v>DS</v>
      </c>
      <c r="G21" s="54" t="str">
        <f aca="false">IF(LEN(C21)&gt;0, IF(ISERROR(FIND(" ",C21)), VLOOKUP(C21,IF(LEFT(C21,1)="A",cizi!$A$1:$M$4000,reg!$A$1:$M$4000),7,FALSE()),IF(OR(VLOOKUP(TRIM(LEFT(C21,FIND(" ",C21)-1)),IF(LEFT(C21,1)="A",cizi!$A$1:$M$4000,reg!$A$1:$M$4000),7,FALSE())=" MT",VLOOKUP(TRIM(MID(C21,FIND(" ",C21)+1,6)),IF(LEFT(C21,1)="A",cizi!$A$1:$M$4000,reg!$A$1:$M$4000),7,FALSE())=" MT"), " MT", IF(OR(VLOOKUP(TRIM(LEFT(C21,FIND(" ",C21)-1)),IF(LEFT(C21,1)="A",cizi!$A$1:$M$4000,reg!$A$1:$M$4000),7,FALSE())="",VLOOKUP(TRIM(MID(C21,FIND(" ",C21)+1,6)),IF(LEFT(C21,1)="A",cizi!$A$1:$M$4000,reg!$A$1:$M$4000),7,FALSE())=""), CONCATENATE(VLOOKUP(TRIM(LEFT(C21,FIND(" ",C21)-1)),IF(LEFT(C21,1)="A",cizi!$A$1:$M$4000,reg!$A$1:$M$4000),7,FALSE()), VLOOKUP(TRIM(MID(C21,FIND(" ",C21)+1,6)),IF(LEFT(C21,1)="A",cizi!$A$1:$M$4000,reg!$A$1:$M$4000),7,FALSE())), MIN(VALUE(VLOOKUP(TRIM(LEFT(C21,FIND(" ",C21)-1)),IF(LEFT(C21,1)="A",cizi!$A$1:$M$4000,reg!$A$1:$M$4000),7,FALSE())), VALUE(VLOOKUP(TRIM(MID(C21,FIND(" ",C21)+1,6)),IF(LEFT(C21,1)="A",cizi!$A$1:$M$4000,reg!$A$1:$M$4000),7,FALSE())))))), "9")</f>
        <v>2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Benátky</v>
      </c>
      <c r="I21" s="40"/>
      <c r="J21" s="40"/>
      <c r="K21" s="40"/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14.15" hidden="false" customHeight="true" outlineLevel="0" collapsed="false">
      <c r="A22" s="33" t="n">
        <v>20</v>
      </c>
      <c r="B22" s="51" t="n">
        <v>20</v>
      </c>
      <c r="C22" s="52" t="n">
        <v>11014</v>
      </c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HAVLENA Jan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1997</v>
      </c>
      <c r="F22" s="54" t="str">
        <f aca="false">IF(LEN(C22)&gt;0, VLOOKUP(C22,IF(LEFT(C22,1)="A",cizi!$A$1:$M$4000,reg!$A$1:$M$4000),6,FALSE())," ")</f>
        <v>DS</v>
      </c>
      <c r="G22" s="54" t="str">
        <f aca="false">IF(LEN(C22)&gt;0, IF(ISERROR(FIND(" ",C22)), VLOOKUP(C22,IF(LEFT(C22,1)="A",cizi!$A$1:$M$4000,reg!$A$1:$M$4000),7,FALSE()),IF(OR(VLOOKUP(TRIM(LEFT(C22,FIND(" ",C22)-1)),IF(LEFT(C22,1)="A",cizi!$A$1:$M$4000,reg!$A$1:$M$4000),7,FALSE())=" MT",VLOOKUP(TRIM(MID(C22,FIND(" ",C22)+1,6)),IF(LEFT(C22,1)="A",cizi!$A$1:$M$4000,reg!$A$1:$M$4000),7,FALSE())=" MT"), " MT", IF(OR(VLOOKUP(TRIM(LEFT(C22,FIND(" ",C22)-1)),IF(LEFT(C22,1)="A",cizi!$A$1:$M$4000,reg!$A$1:$M$4000),7,FALSE())="",VLOOKUP(TRIM(MID(C22,FIND(" ",C22)+1,6)),IF(LEFT(C22,1)="A",cizi!$A$1:$M$4000,reg!$A$1:$M$4000),7,FALSE())=""), CONCATENATE(VLOOKUP(TRIM(LEFT(C22,FIND(" ",C22)-1)),IF(LEFT(C22,1)="A",cizi!$A$1:$M$4000,reg!$A$1:$M$4000),7,FALSE()), VLOOKUP(TRIM(MID(C22,FIND(" ",C22)+1,6)),IF(LEFT(C22,1)="A",cizi!$A$1:$M$4000,reg!$A$1:$M$4000),7,FALSE())), MIN(VALUE(VLOOKUP(TRIM(LEFT(C22,FIND(" ",C22)-1)),IF(LEFT(C22,1)="A",cizi!$A$1:$M$4000,reg!$A$1:$M$4000),7,FALSE())), VALUE(VLOOKUP(TRIM(MID(C22,FIND(" ",C22)+1,6)),IF(LEFT(C22,1)="A",cizi!$A$1:$M$4000,reg!$A$1:$M$4000),7,FALSE())))))), "9")</f>
        <v>2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KK Brand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14.15" hidden="false" customHeight="true" outlineLevel="0" collapsed="false">
      <c r="A23" s="33" t="n">
        <v>21</v>
      </c>
      <c r="B23" s="51" t="n">
        <v>21</v>
      </c>
      <c r="C23" s="52" t="n">
        <v>11016</v>
      </c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KRČ Ladislav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1999</v>
      </c>
      <c r="F23" s="54" t="str">
        <f aca="false">IF(LEN(C23)&gt;0, VLOOKUP(C23,IF(LEFT(C23,1)="A",cizi!$A$1:$M$4000,reg!$A$1:$M$4000),6,FALSE())," ")</f>
        <v>DM</v>
      </c>
      <c r="G23" s="54" t="str">
        <f aca="false">IF(LEN(C23)&gt;0, IF(ISERROR(FIND(" ",C23)), VLOOKUP(C23,IF(LEFT(C23,1)="A",cizi!$A$1:$M$4000,reg!$A$1:$M$4000),7,FALSE()),IF(OR(VLOOKUP(TRIM(LEFT(C23,FIND(" ",C23)-1)),IF(LEFT(C23,1)="A",cizi!$A$1:$M$4000,reg!$A$1:$M$4000),7,FALSE())=" MT",VLOOKUP(TRIM(MID(C23,FIND(" ",C23)+1,6)),IF(LEFT(C23,1)="A",cizi!$A$1:$M$4000,reg!$A$1:$M$4000),7,FALSE())=" MT"), " MT", IF(OR(VLOOKUP(TRIM(LEFT(C23,FIND(" ",C23)-1)),IF(LEFT(C23,1)="A",cizi!$A$1:$M$4000,reg!$A$1:$M$4000),7,FALSE())="",VLOOKUP(TRIM(MID(C23,FIND(" ",C23)+1,6)),IF(LEFT(C23,1)="A",cizi!$A$1:$M$4000,reg!$A$1:$M$4000),7,FALSE())=""), CONCATENATE(VLOOKUP(TRIM(LEFT(C23,FIND(" ",C23)-1)),IF(LEFT(C23,1)="A",cizi!$A$1:$M$4000,reg!$A$1:$M$4000),7,FALSE()), VLOOKUP(TRIM(MID(C23,FIND(" ",C23)+1,6)),IF(LEFT(C23,1)="A",cizi!$A$1:$M$4000,reg!$A$1:$M$4000),7,FALSE())), MIN(VALUE(VLOOKUP(TRIM(LEFT(C23,FIND(" ",C23)-1)),IF(LEFT(C23,1)="A",cizi!$A$1:$M$4000,reg!$A$1:$M$4000),7,FALSE())), VALUE(VLOOKUP(TRIM(MID(C23,FIND(" ",C23)+1,6)),IF(LEFT(C23,1)="A",cizi!$A$1:$M$4000,reg!$A$1:$M$4000),7,FALSE())))))), "9")</f>
        <v>2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KK Brand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14.15" hidden="false" customHeight="true" outlineLevel="0" collapsed="false">
      <c r="A24" s="33" t="n">
        <v>22</v>
      </c>
      <c r="B24" s="51" t="n">
        <v>22</v>
      </c>
      <c r="C24" s="52" t="n">
        <v>11012</v>
      </c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HŘEBÍČEK Jakub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1999</v>
      </c>
      <c r="F24" s="54" t="str">
        <f aca="false">IF(LEN(C24)&gt;0, VLOOKUP(C24,IF(LEFT(C24,1)="A",cizi!$A$1:$M$4000,reg!$A$1:$M$4000),6,FALSE())," ")</f>
        <v>DM</v>
      </c>
      <c r="G24" s="54" t="str">
        <f aca="false">IF(LEN(C24)&gt;0, IF(ISERROR(FIND(" ",C24)), VLOOKUP(C24,IF(LEFT(C24,1)="A",cizi!$A$1:$M$4000,reg!$A$1:$M$4000),7,FALSE()),IF(OR(VLOOKUP(TRIM(LEFT(C24,FIND(" ",C24)-1)),IF(LEFT(C24,1)="A",cizi!$A$1:$M$4000,reg!$A$1:$M$4000),7,FALSE())=" MT",VLOOKUP(TRIM(MID(C24,FIND(" ",C24)+1,6)),IF(LEFT(C24,1)="A",cizi!$A$1:$M$4000,reg!$A$1:$M$4000),7,FALSE())=" MT"), " MT", IF(OR(VLOOKUP(TRIM(LEFT(C24,FIND(" ",C24)-1)),IF(LEFT(C24,1)="A",cizi!$A$1:$M$4000,reg!$A$1:$M$4000),7,FALSE())="",VLOOKUP(TRIM(MID(C24,FIND(" ",C24)+1,6)),IF(LEFT(C24,1)="A",cizi!$A$1:$M$4000,reg!$A$1:$M$4000),7,FALSE())=""), CONCATENATE(VLOOKUP(TRIM(LEFT(C24,FIND(" ",C24)-1)),IF(LEFT(C24,1)="A",cizi!$A$1:$M$4000,reg!$A$1:$M$4000),7,FALSE()), VLOOKUP(TRIM(MID(C24,FIND(" ",C24)+1,6)),IF(LEFT(C24,1)="A",cizi!$A$1:$M$4000,reg!$A$1:$M$4000),7,FALSE())), MIN(VALUE(VLOOKUP(TRIM(LEFT(C24,FIND(" ",C24)-1)),IF(LEFT(C24,1)="A",cizi!$A$1:$M$4000,reg!$A$1:$M$4000),7,FALSE())), VALUE(VLOOKUP(TRIM(MID(C24,FIND(" ",C24)+1,6)),IF(LEFT(C24,1)="A",cizi!$A$1:$M$4000,reg!$A$1:$M$4000),7,FALSE())))))), "9")</f>
        <v>2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KK Brand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14.15" hidden="false" customHeight="true" outlineLevel="0" collapsed="false">
      <c r="A25" s="33" t="n">
        <v>23</v>
      </c>
      <c r="B25" s="51" t="n">
        <v>23</v>
      </c>
      <c r="C25" s="52" t="n">
        <v>61017</v>
      </c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KLIŠČ Zdeněk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1999</v>
      </c>
      <c r="F25" s="54" t="str">
        <f aca="false">IF(LEN(C25)&gt;0, VLOOKUP(C25,IF(LEFT(C25,1)="A",cizi!$A$1:$M$4000,reg!$A$1:$M$4000),6,FALSE())," ")</f>
        <v>DM</v>
      </c>
      <c r="G25" s="54" t="str">
        <f aca="false">IF(LEN(C25)&gt;0, IF(ISERROR(FIND(" ",C25)), VLOOKUP(C25,IF(LEFT(C25,1)="A",cizi!$A$1:$M$4000,reg!$A$1:$M$4000),7,FALSE()),IF(OR(VLOOKUP(TRIM(LEFT(C25,FIND(" ",C25)-1)),IF(LEFT(C25,1)="A",cizi!$A$1:$M$4000,reg!$A$1:$M$4000),7,FALSE())=" MT",VLOOKUP(TRIM(MID(C25,FIND(" ",C25)+1,6)),IF(LEFT(C25,1)="A",cizi!$A$1:$M$4000,reg!$A$1:$M$4000),7,FALSE())=" MT"), " MT", IF(OR(VLOOKUP(TRIM(LEFT(C25,FIND(" ",C25)-1)),IF(LEFT(C25,1)="A",cizi!$A$1:$M$4000,reg!$A$1:$M$4000),7,FALSE())="",VLOOKUP(TRIM(MID(C25,FIND(" ",C25)+1,6)),IF(LEFT(C25,1)="A",cizi!$A$1:$M$4000,reg!$A$1:$M$4000),7,FALSE())=""), CONCATENATE(VLOOKUP(TRIM(LEFT(C25,FIND(" ",C25)-1)),IF(LEFT(C25,1)="A",cizi!$A$1:$M$4000,reg!$A$1:$M$4000),7,FALSE()), VLOOKUP(TRIM(MID(C25,FIND(" ",C25)+1,6)),IF(LEFT(C25,1)="A",cizi!$A$1:$M$4000,reg!$A$1:$M$4000),7,FALSE())), MIN(VALUE(VLOOKUP(TRIM(LEFT(C25,FIND(" ",C25)-1)),IF(LEFT(C25,1)="A",cizi!$A$1:$M$4000,reg!$A$1:$M$4000),7,FALSE())), VALUE(VLOOKUP(TRIM(MID(C25,FIND(" ",C25)+1,6)),IF(LEFT(C25,1)="A",cizi!$A$1:$M$4000,reg!$A$1:$M$4000),7,FALSE())))))), "9")</f>
        <v>2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Třebech.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14.15" hidden="false" customHeight="true" outlineLevel="0" collapsed="false">
      <c r="A26" s="33" t="n">
        <v>24</v>
      </c>
      <c r="B26" s="51" t="n">
        <v>24</v>
      </c>
      <c r="C26" s="52" t="n">
        <v>9052</v>
      </c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WALLISCH Vít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1999</v>
      </c>
      <c r="F26" s="54" t="str">
        <f aca="false">IF(LEN(C26)&gt;0, VLOOKUP(C26,IF(LEFT(C26,1)="A",cizi!$A$1:$M$4000,reg!$A$1:$M$4000),6,FALSE())," ")</f>
        <v>DM</v>
      </c>
      <c r="G26" s="54" t="str">
        <f aca="false">IF(LEN(C26)&gt;0, IF(ISERROR(FIND(" ",C26)), VLOOKUP(C26,IF(LEFT(C26,1)="A",cizi!$A$1:$M$4000,reg!$A$1:$M$4000),7,FALSE()),IF(OR(VLOOKUP(TRIM(LEFT(C26,FIND(" ",C26)-1)),IF(LEFT(C26,1)="A",cizi!$A$1:$M$4000,reg!$A$1:$M$4000),7,FALSE())=" MT",VLOOKUP(TRIM(MID(C26,FIND(" ",C26)+1,6)),IF(LEFT(C26,1)="A",cizi!$A$1:$M$4000,reg!$A$1:$M$4000),7,FALSE())=" MT"), " MT", IF(OR(VLOOKUP(TRIM(LEFT(C26,FIND(" ",C26)-1)),IF(LEFT(C26,1)="A",cizi!$A$1:$M$4000,reg!$A$1:$M$4000),7,FALSE())="",VLOOKUP(TRIM(MID(C26,FIND(" ",C26)+1,6)),IF(LEFT(C26,1)="A",cizi!$A$1:$M$4000,reg!$A$1:$M$4000),7,FALSE())=""), CONCATENATE(VLOOKUP(TRIM(LEFT(C26,FIND(" ",C26)-1)),IF(LEFT(C26,1)="A",cizi!$A$1:$M$4000,reg!$A$1:$M$4000),7,FALSE()), VLOOKUP(TRIM(MID(C26,FIND(" ",C26)+1,6)),IF(LEFT(C26,1)="A",cizi!$A$1:$M$4000,reg!$A$1:$M$4000),7,FALSE())), MIN(VALUE(VLOOKUP(TRIM(LEFT(C26,FIND(" ",C26)-1)),IF(LEFT(C26,1)="A",cizi!$A$1:$M$4000,reg!$A$1:$M$4000),7,FALSE())), VALUE(VLOOKUP(TRIM(MID(C26,FIND(" ",C26)+1,6)),IF(LEFT(C26,1)="A",cizi!$A$1:$M$4000,reg!$A$1:$M$4000),7,FALSE())))))), "9")</f>
        <v>2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USK Pha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14.15" hidden="false" customHeight="true" outlineLevel="0" collapsed="false">
      <c r="A27" s="33" t="n">
        <v>25</v>
      </c>
      <c r="B27" s="51" t="n">
        <v>25</v>
      </c>
      <c r="C27" s="52" t="n">
        <v>61014</v>
      </c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PAVLÍK Pavel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1998</v>
      </c>
      <c r="F27" s="54" t="str">
        <f aca="false">IF(LEN(C27)&gt;0, VLOOKUP(C27,IF(LEFT(C27,1)="A",cizi!$A$1:$M$4000,reg!$A$1:$M$4000),6,FALSE())," ")</f>
        <v>DM</v>
      </c>
      <c r="G27" s="54" t="str">
        <f aca="false">IF(LEN(C27)&gt;0, IF(ISERROR(FIND(" ",C27)), VLOOKUP(C27,IF(LEFT(C27,1)="A",cizi!$A$1:$M$4000,reg!$A$1:$M$4000),7,FALSE()),IF(OR(VLOOKUP(TRIM(LEFT(C27,FIND(" ",C27)-1)),IF(LEFT(C27,1)="A",cizi!$A$1:$M$4000,reg!$A$1:$M$4000),7,FALSE())=" MT",VLOOKUP(TRIM(MID(C27,FIND(" ",C27)+1,6)),IF(LEFT(C27,1)="A",cizi!$A$1:$M$4000,reg!$A$1:$M$4000),7,FALSE())=" MT"), " MT", IF(OR(VLOOKUP(TRIM(LEFT(C27,FIND(" ",C27)-1)),IF(LEFT(C27,1)="A",cizi!$A$1:$M$4000,reg!$A$1:$M$4000),7,FALSE())="",VLOOKUP(TRIM(MID(C27,FIND(" ",C27)+1,6)),IF(LEFT(C27,1)="A",cizi!$A$1:$M$4000,reg!$A$1:$M$4000),7,FALSE())=""), CONCATENATE(VLOOKUP(TRIM(LEFT(C27,FIND(" ",C27)-1)),IF(LEFT(C27,1)="A",cizi!$A$1:$M$4000,reg!$A$1:$M$4000),7,FALSE()), VLOOKUP(TRIM(MID(C27,FIND(" ",C27)+1,6)),IF(LEFT(C27,1)="A",cizi!$A$1:$M$4000,reg!$A$1:$M$4000),7,FALSE())), MIN(VALUE(VLOOKUP(TRIM(LEFT(C27,FIND(" ",C27)-1)),IF(LEFT(C27,1)="A",cizi!$A$1:$M$4000,reg!$A$1:$M$4000),7,FALSE())), VALUE(VLOOKUP(TRIM(MID(C27,FIND(" ",C27)+1,6)),IF(LEFT(C27,1)="A",cizi!$A$1:$M$4000,reg!$A$1:$M$4000),7,FALSE())))))), "9")</f>
        <v>2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Třebech.</v>
      </c>
      <c r="I27" s="40"/>
      <c r="J27" s="40"/>
      <c r="K27" s="40"/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14.15" hidden="false" customHeight="true" outlineLevel="0" collapsed="false">
      <c r="A28" s="33" t="n">
        <v>26</v>
      </c>
      <c r="B28" s="51" t="n">
        <v>26</v>
      </c>
      <c r="C28" s="52" t="n">
        <v>17042</v>
      </c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VEJVODA Vojtěch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1999</v>
      </c>
      <c r="F28" s="54" t="str">
        <f aca="false">IF(LEN(C28)&gt;0, VLOOKUP(C28,IF(LEFT(C28,1)="A",cizi!$A$1:$M$4000,reg!$A$1:$M$4000),6,FALSE())," ")</f>
        <v>DM</v>
      </c>
      <c r="G28" s="54" t="str">
        <f aca="false">IF(LEN(C28)&gt;0, IF(ISERROR(FIND(" ",C28)), VLOOKUP(C28,IF(LEFT(C28,1)="A",cizi!$A$1:$M$4000,reg!$A$1:$M$4000),7,FALSE()),IF(OR(VLOOKUP(TRIM(LEFT(C28,FIND(" ",C28)-1)),IF(LEFT(C28,1)="A",cizi!$A$1:$M$4000,reg!$A$1:$M$4000),7,FALSE())=" MT",VLOOKUP(TRIM(MID(C28,FIND(" ",C28)+1,6)),IF(LEFT(C28,1)="A",cizi!$A$1:$M$4000,reg!$A$1:$M$4000),7,FALSE())=" MT"), " MT", IF(OR(VLOOKUP(TRIM(LEFT(C28,FIND(" ",C28)-1)),IF(LEFT(C28,1)="A",cizi!$A$1:$M$4000,reg!$A$1:$M$4000),7,FALSE())="",VLOOKUP(TRIM(MID(C28,FIND(" ",C28)+1,6)),IF(LEFT(C28,1)="A",cizi!$A$1:$M$4000,reg!$A$1:$M$4000),7,FALSE())=""), CONCATENATE(VLOOKUP(TRIM(LEFT(C28,FIND(" ",C28)-1)),IF(LEFT(C28,1)="A",cizi!$A$1:$M$4000,reg!$A$1:$M$4000),7,FALSE()), VLOOKUP(TRIM(MID(C28,FIND(" ",C28)+1,6)),IF(LEFT(C28,1)="A",cizi!$A$1:$M$4000,reg!$A$1:$M$4000),7,FALSE())), MIN(VALUE(VLOOKUP(TRIM(LEFT(C28,FIND(" ",C28)-1)),IF(LEFT(C28,1)="A",cizi!$A$1:$M$4000,reg!$A$1:$M$4000),7,FALSE())), VALUE(VLOOKUP(TRIM(MID(C28,FIND(" ",C28)+1,6)),IF(LEFT(C28,1)="A",cizi!$A$1:$M$4000,reg!$A$1:$M$4000),7,FALSE())))))), "9")</f>
        <v>2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Rakovník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14.15" hidden="false" customHeight="true" outlineLevel="0" collapsed="false">
      <c r="A29" s="33" t="n">
        <v>27</v>
      </c>
      <c r="B29" s="51" t="n">
        <v>27</v>
      </c>
      <c r="C29" s="52" t="n">
        <v>61003</v>
      </c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BOHATÝ Karel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2001</v>
      </c>
      <c r="F29" s="54" t="str">
        <f aca="false">IF(LEN(C29)&gt;0, VLOOKUP(C29,IF(LEFT(C29,1)="A",cizi!$A$1:$M$4000,reg!$A$1:$M$4000),6,FALSE())," ")</f>
        <v>ZS</v>
      </c>
      <c r="G29" s="54" t="str">
        <f aca="false">IF(LEN(C29)&gt;0, IF(ISERROR(FIND(" ",C29)), VLOOKUP(C29,IF(LEFT(C29,1)="A",cizi!$A$1:$M$4000,reg!$A$1:$M$4000),7,FALSE()),IF(OR(VLOOKUP(TRIM(LEFT(C29,FIND(" ",C29)-1)),IF(LEFT(C29,1)="A",cizi!$A$1:$M$4000,reg!$A$1:$M$4000),7,FALSE())=" MT",VLOOKUP(TRIM(MID(C29,FIND(" ",C29)+1,6)),IF(LEFT(C29,1)="A",cizi!$A$1:$M$4000,reg!$A$1:$M$4000),7,FALSE())=" MT"), " MT", IF(OR(VLOOKUP(TRIM(LEFT(C29,FIND(" ",C29)-1)),IF(LEFT(C29,1)="A",cizi!$A$1:$M$4000,reg!$A$1:$M$4000),7,FALSE())="",VLOOKUP(TRIM(MID(C29,FIND(" ",C29)+1,6)),IF(LEFT(C29,1)="A",cizi!$A$1:$M$4000,reg!$A$1:$M$4000),7,FALSE())=""), CONCATENATE(VLOOKUP(TRIM(LEFT(C29,FIND(" ",C29)-1)),IF(LEFT(C29,1)="A",cizi!$A$1:$M$4000,reg!$A$1:$M$4000),7,FALSE()), VLOOKUP(TRIM(MID(C29,FIND(" ",C29)+1,6)),IF(LEFT(C29,1)="A",cizi!$A$1:$M$4000,reg!$A$1:$M$4000),7,FALSE())), MIN(VALUE(VLOOKUP(TRIM(LEFT(C29,FIND(" ",C29)-1)),IF(LEFT(C29,1)="A",cizi!$A$1:$M$4000,reg!$A$1:$M$4000),7,FALSE())), VALUE(VLOOKUP(TRIM(MID(C29,FIND(" ",C29)+1,6)),IF(LEFT(C29,1)="A",cizi!$A$1:$M$4000,reg!$A$1:$M$4000),7,FALSE())))))), "9")</f>
        <v>2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Třebech.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14.15" hidden="false" customHeight="true" outlineLevel="0" collapsed="false">
      <c r="A30" s="33" t="n">
        <v>28</v>
      </c>
      <c r="B30" s="51" t="n">
        <v>28</v>
      </c>
      <c r="C30" s="52" t="n">
        <v>38008</v>
      </c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CUBR Filip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2000</v>
      </c>
      <c r="F30" s="54" t="str">
        <f aca="false">IF(LEN(C30)&gt;0, VLOOKUP(C30,IF(LEFT(C30,1)="A",cizi!$A$1:$M$4000,reg!$A$1:$M$4000),6,FALSE())," ")</f>
        <v>ZS</v>
      </c>
      <c r="G30" s="54" t="str">
        <f aca="false">IF(LEN(C30)&gt;0, IF(ISERROR(FIND(" ",C30)), VLOOKUP(C30,IF(LEFT(C30,1)="A",cizi!$A$1:$M$4000,reg!$A$1:$M$4000),7,FALSE()),IF(OR(VLOOKUP(TRIM(LEFT(C30,FIND(" ",C30)-1)),IF(LEFT(C30,1)="A",cizi!$A$1:$M$4000,reg!$A$1:$M$4000),7,FALSE())=" MT",VLOOKUP(TRIM(MID(C30,FIND(" ",C30)+1,6)),IF(LEFT(C30,1)="A",cizi!$A$1:$M$4000,reg!$A$1:$M$4000),7,FALSE())=" MT"), " MT", IF(OR(VLOOKUP(TRIM(LEFT(C30,FIND(" ",C30)-1)),IF(LEFT(C30,1)="A",cizi!$A$1:$M$4000,reg!$A$1:$M$4000),7,FALSE())="",VLOOKUP(TRIM(MID(C30,FIND(" ",C30)+1,6)),IF(LEFT(C30,1)="A",cizi!$A$1:$M$4000,reg!$A$1:$M$4000),7,FALSE())=""), CONCATENATE(VLOOKUP(TRIM(LEFT(C30,FIND(" ",C30)-1)),IF(LEFT(C30,1)="A",cizi!$A$1:$M$4000,reg!$A$1:$M$4000),7,FALSE()), VLOOKUP(TRIM(MID(C30,FIND(" ",C30)+1,6)),IF(LEFT(C30,1)="A",cizi!$A$1:$M$4000,reg!$A$1:$M$4000),7,FALSE())), MIN(VALUE(VLOOKUP(TRIM(LEFT(C30,FIND(" ",C30)-1)),IF(LEFT(C30,1)="A",cizi!$A$1:$M$4000,reg!$A$1:$M$4000),7,FALSE())), VALUE(VLOOKUP(TRIM(MID(C30,FIND(" ",C30)+1,6)),IF(LEFT(C30,1)="A",cizi!$A$1:$M$4000,reg!$A$1:$M$4000),7,FALSE())))))), "9")</f>
        <v>2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ČSAD Plz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14.15" hidden="false" customHeight="true" outlineLevel="0" collapsed="false">
      <c r="A31" s="33" t="n">
        <v>29</v>
      </c>
      <c r="B31" s="51" t="n">
        <v>29</v>
      </c>
      <c r="C31" s="52" t="n">
        <v>17037</v>
      </c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HEGER Kryštof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1992</v>
      </c>
      <c r="F31" s="54" t="str">
        <f aca="false">IF(LEN(C31)&gt;0, VLOOKUP(C31,IF(LEFT(C31,1)="A",cizi!$A$1:$M$4000,reg!$A$1:$M$4000),6,FALSE())," ")</f>
        <v>U23</v>
      </c>
      <c r="G31" s="54" t="str">
        <f aca="false">IF(LEN(C31)&gt;0, IF(ISERROR(FIND(" ",C31)), VLOOKUP(C31,IF(LEFT(C31,1)="A",cizi!$A$1:$M$4000,reg!$A$1:$M$4000),7,FALSE()),IF(OR(VLOOKUP(TRIM(LEFT(C31,FIND(" ",C31)-1)),IF(LEFT(C31,1)="A",cizi!$A$1:$M$4000,reg!$A$1:$M$4000),7,FALSE())=" MT",VLOOKUP(TRIM(MID(C31,FIND(" ",C31)+1,6)),IF(LEFT(C31,1)="A",cizi!$A$1:$M$4000,reg!$A$1:$M$4000),7,FALSE())=" MT"), " MT", IF(OR(VLOOKUP(TRIM(LEFT(C31,FIND(" ",C31)-1)),IF(LEFT(C31,1)="A",cizi!$A$1:$M$4000,reg!$A$1:$M$4000),7,FALSE())="",VLOOKUP(TRIM(MID(C31,FIND(" ",C31)+1,6)),IF(LEFT(C31,1)="A",cizi!$A$1:$M$4000,reg!$A$1:$M$4000),7,FALSE())=""), CONCATENATE(VLOOKUP(TRIM(LEFT(C31,FIND(" ",C31)-1)),IF(LEFT(C31,1)="A",cizi!$A$1:$M$4000,reg!$A$1:$M$4000),7,FALSE()), VLOOKUP(TRIM(MID(C31,FIND(" ",C31)+1,6)),IF(LEFT(C31,1)="A",cizi!$A$1:$M$4000,reg!$A$1:$M$4000),7,FALSE())), MIN(VALUE(VLOOKUP(TRIM(LEFT(C31,FIND(" ",C31)-1)),IF(LEFT(C31,1)="A",cizi!$A$1:$M$4000,reg!$A$1:$M$4000),7,FALSE())), VALUE(VLOOKUP(TRIM(MID(C31,FIND(" ",C31)+1,6)),IF(LEFT(C31,1)="A",cizi!$A$1:$M$4000,reg!$A$1:$M$4000),7,FALSE())))))), "9")</f>
        <v>3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Rakovník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14.15" hidden="false" customHeight="true" outlineLevel="0" collapsed="false">
      <c r="A32" s="33" t="n">
        <v>30</v>
      </c>
      <c r="B32" s="51" t="n">
        <v>30</v>
      </c>
      <c r="C32" s="52" t="n">
        <v>10104</v>
      </c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SAHULA Martin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1968</v>
      </c>
      <c r="F32" s="54" t="str">
        <f aca="false">IF(LEN(C32)&gt;0, VLOOKUP(C32,IF(LEFT(C32,1)="A",cizi!$A$1:$M$4000,reg!$A$1:$M$4000),6,FALSE())," ")</f>
        <v>V</v>
      </c>
      <c r="G32" s="54" t="str">
        <f aca="false">IF(LEN(C32)&gt;0, IF(ISERROR(FIND(" ",C32)), VLOOKUP(C32,IF(LEFT(C32,1)="A",cizi!$A$1:$M$4000,reg!$A$1:$M$4000),7,FALSE()),IF(OR(VLOOKUP(TRIM(LEFT(C32,FIND(" ",C32)-1)),IF(LEFT(C32,1)="A",cizi!$A$1:$M$4000,reg!$A$1:$M$4000),7,FALSE())=" MT",VLOOKUP(TRIM(MID(C32,FIND(" ",C32)+1,6)),IF(LEFT(C32,1)="A",cizi!$A$1:$M$4000,reg!$A$1:$M$4000),7,FALSE())=" MT"), " MT", IF(OR(VLOOKUP(TRIM(LEFT(C32,FIND(" ",C32)-1)),IF(LEFT(C32,1)="A",cizi!$A$1:$M$4000,reg!$A$1:$M$4000),7,FALSE())="",VLOOKUP(TRIM(MID(C32,FIND(" ",C32)+1,6)),IF(LEFT(C32,1)="A",cizi!$A$1:$M$4000,reg!$A$1:$M$4000),7,FALSE())=""), CONCATENATE(VLOOKUP(TRIM(LEFT(C32,FIND(" ",C32)-1)),IF(LEFT(C32,1)="A",cizi!$A$1:$M$4000,reg!$A$1:$M$4000),7,FALSE()), VLOOKUP(TRIM(MID(C32,FIND(" ",C32)+1,6)),IF(LEFT(C32,1)="A",cizi!$A$1:$M$4000,reg!$A$1:$M$4000),7,FALSE())), MIN(VALUE(VLOOKUP(TRIM(LEFT(C32,FIND(" ",C32)-1)),IF(LEFT(C32,1)="A",cizi!$A$1:$M$4000,reg!$A$1:$M$4000),7,FALSE())), VALUE(VLOOKUP(TRIM(MID(C32,FIND(" ",C32)+1,6)),IF(LEFT(C32,1)="A",cizi!$A$1:$M$4000,reg!$A$1:$M$4000),7,FALSE())))))), "9")</f>
        <v>3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Benátky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14.15" hidden="false" customHeight="true" outlineLevel="0" collapsed="false">
      <c r="A33" s="33" t="n">
        <v>31</v>
      </c>
      <c r="B33" s="51" t="n">
        <v>31</v>
      </c>
      <c r="C33" s="52" t="n">
        <v>30049</v>
      </c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VANĚK Martin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1971</v>
      </c>
      <c r="F33" s="54" t="str">
        <f aca="false">IF(LEN(C33)&gt;0, VLOOKUP(C33,IF(LEFT(C33,1)="A",cizi!$A$1:$M$4000,reg!$A$1:$M$4000),6,FALSE())," ")</f>
        <v>VM</v>
      </c>
      <c r="G33" s="54" t="str">
        <f aca="false">IF(LEN(C33)&gt;0, IF(ISERROR(FIND(" ",C33)), VLOOKUP(C33,IF(LEFT(C33,1)="A",cizi!$A$1:$M$4000,reg!$A$1:$M$4000),7,FALSE()),IF(OR(VLOOKUP(TRIM(LEFT(C33,FIND(" ",C33)-1)),IF(LEFT(C33,1)="A",cizi!$A$1:$M$4000,reg!$A$1:$M$4000),7,FALSE())=" MT",VLOOKUP(TRIM(MID(C33,FIND(" ",C33)+1,6)),IF(LEFT(C33,1)="A",cizi!$A$1:$M$4000,reg!$A$1:$M$4000),7,FALSE())=" MT"), " MT", IF(OR(VLOOKUP(TRIM(LEFT(C33,FIND(" ",C33)-1)),IF(LEFT(C33,1)="A",cizi!$A$1:$M$4000,reg!$A$1:$M$4000),7,FALSE())="",VLOOKUP(TRIM(MID(C33,FIND(" ",C33)+1,6)),IF(LEFT(C33,1)="A",cizi!$A$1:$M$4000,reg!$A$1:$M$4000),7,FALSE())=""), CONCATENATE(VLOOKUP(TRIM(LEFT(C33,FIND(" ",C33)-1)),IF(LEFT(C33,1)="A",cizi!$A$1:$M$4000,reg!$A$1:$M$4000),7,FALSE()), VLOOKUP(TRIM(MID(C33,FIND(" ",C33)+1,6)),IF(LEFT(C33,1)="A",cizi!$A$1:$M$4000,reg!$A$1:$M$4000),7,FALSE())), MIN(VALUE(VLOOKUP(TRIM(LEFT(C33,FIND(" ",C33)-1)),IF(LEFT(C33,1)="A",cizi!$A$1:$M$4000,reg!$A$1:$M$4000),7,FALSE())), VALUE(VLOOKUP(TRIM(MID(C33,FIND(" ",C33)+1,6)),IF(LEFT(C33,1)="A",cizi!$A$1:$M$4000,reg!$A$1:$M$4000),7,FALSE())))))), "9")</f>
        <v>3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VS Tábor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14.15" hidden="false" customHeight="true" outlineLevel="0" collapsed="false">
      <c r="A34" s="33" t="n">
        <v>32</v>
      </c>
      <c r="B34" s="51" t="n">
        <v>32</v>
      </c>
      <c r="C34" s="52" t="n">
        <v>11002</v>
      </c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KOVÁŘ Zbyněk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1977</v>
      </c>
      <c r="F34" s="54" t="str">
        <f aca="false">IF(LEN(C34)&gt;0, VLOOKUP(C34,IF(LEFT(C34,1)="A",cizi!$A$1:$M$4000,reg!$A$1:$M$4000),6,FALSE())," ")</f>
        <v>VM</v>
      </c>
      <c r="G34" s="54" t="str">
        <f aca="false">IF(LEN(C34)&gt;0, IF(ISERROR(FIND(" ",C34)), VLOOKUP(C34,IF(LEFT(C34,1)="A",cizi!$A$1:$M$4000,reg!$A$1:$M$4000),7,FALSE()),IF(OR(VLOOKUP(TRIM(LEFT(C34,FIND(" ",C34)-1)),IF(LEFT(C34,1)="A",cizi!$A$1:$M$4000,reg!$A$1:$M$4000),7,FALSE())=" MT",VLOOKUP(TRIM(MID(C34,FIND(" ",C34)+1,6)),IF(LEFT(C34,1)="A",cizi!$A$1:$M$4000,reg!$A$1:$M$4000),7,FALSE())=" MT"), " MT", IF(OR(VLOOKUP(TRIM(LEFT(C34,FIND(" ",C34)-1)),IF(LEFT(C34,1)="A",cizi!$A$1:$M$4000,reg!$A$1:$M$4000),7,FALSE())="",VLOOKUP(TRIM(MID(C34,FIND(" ",C34)+1,6)),IF(LEFT(C34,1)="A",cizi!$A$1:$M$4000,reg!$A$1:$M$4000),7,FALSE())=""), CONCATENATE(VLOOKUP(TRIM(LEFT(C34,FIND(" ",C34)-1)),IF(LEFT(C34,1)="A",cizi!$A$1:$M$4000,reg!$A$1:$M$4000),7,FALSE()), VLOOKUP(TRIM(MID(C34,FIND(" ",C34)+1,6)),IF(LEFT(C34,1)="A",cizi!$A$1:$M$4000,reg!$A$1:$M$4000),7,FALSE())), MIN(VALUE(VLOOKUP(TRIM(LEFT(C34,FIND(" ",C34)-1)),IF(LEFT(C34,1)="A",cizi!$A$1:$M$4000,reg!$A$1:$M$4000),7,FALSE())), VALUE(VLOOKUP(TRIM(MID(C34,FIND(" ",C34)+1,6)),IF(LEFT(C34,1)="A",cizi!$A$1:$M$4000,reg!$A$1:$M$4000),7,FALSE())))))), "9")</f>
        <v>3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KK Brand</v>
      </c>
      <c r="I34" s="40"/>
      <c r="J34" s="40"/>
      <c r="K34" s="40" t="s">
        <v>3473</v>
      </c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14.15" hidden="false" customHeight="true" outlineLevel="0" collapsed="false">
      <c r="A35" s="33" t="n">
        <v>33</v>
      </c>
      <c r="B35" s="51" t="n">
        <v>33</v>
      </c>
      <c r="C35" s="52" t="n">
        <v>17026</v>
      </c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PŠENIČKA Luděk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1960</v>
      </c>
      <c r="F35" s="54" t="str">
        <f aca="false">IF(LEN(C35)&gt;0, VLOOKUP(C35,IF(LEFT(C35,1)="A",cizi!$A$1:$M$4000,reg!$A$1:$M$4000),6,FALSE())," ")</f>
        <v>V</v>
      </c>
      <c r="G35" s="54" t="str">
        <f aca="false">IF(LEN(C35)&gt;0, IF(ISERROR(FIND(" ",C35)), VLOOKUP(C35,IF(LEFT(C35,1)="A",cizi!$A$1:$M$4000,reg!$A$1:$M$4000),7,FALSE()),IF(OR(VLOOKUP(TRIM(LEFT(C35,FIND(" ",C35)-1)),IF(LEFT(C35,1)="A",cizi!$A$1:$M$4000,reg!$A$1:$M$4000),7,FALSE())=" MT",VLOOKUP(TRIM(MID(C35,FIND(" ",C35)+1,6)),IF(LEFT(C35,1)="A",cizi!$A$1:$M$4000,reg!$A$1:$M$4000),7,FALSE())=" MT"), " MT", IF(OR(VLOOKUP(TRIM(LEFT(C35,FIND(" ",C35)-1)),IF(LEFT(C35,1)="A",cizi!$A$1:$M$4000,reg!$A$1:$M$4000),7,FALSE())="",VLOOKUP(TRIM(MID(C35,FIND(" ",C35)+1,6)),IF(LEFT(C35,1)="A",cizi!$A$1:$M$4000,reg!$A$1:$M$4000),7,FALSE())=""), CONCATENATE(VLOOKUP(TRIM(LEFT(C35,FIND(" ",C35)-1)),IF(LEFT(C35,1)="A",cizi!$A$1:$M$4000,reg!$A$1:$M$4000),7,FALSE()), VLOOKUP(TRIM(MID(C35,FIND(" ",C35)+1,6)),IF(LEFT(C35,1)="A",cizi!$A$1:$M$4000,reg!$A$1:$M$4000),7,FALSE())), MIN(VALUE(VLOOKUP(TRIM(LEFT(C35,FIND(" ",C35)-1)),IF(LEFT(C35,1)="A",cizi!$A$1:$M$4000,reg!$A$1:$M$4000),7,FALSE())), VALUE(VLOOKUP(TRIM(MID(C35,FIND(" ",C35)+1,6)),IF(LEFT(C35,1)="A",cizi!$A$1:$M$4000,reg!$A$1:$M$4000),7,FALSE())))))), "9")</f>
        <v>3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Rakovník</v>
      </c>
      <c r="I35" s="40"/>
      <c r="J35" s="40"/>
      <c r="K35" s="40"/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14.15" hidden="false" customHeight="true" outlineLevel="0" collapsed="false">
      <c r="A36" s="33" t="n">
        <v>34</v>
      </c>
      <c r="B36" s="51" t="n">
        <v>34</v>
      </c>
      <c r="C36" s="52" t="n">
        <v>99012</v>
      </c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DVOŘÁK Vít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1971</v>
      </c>
      <c r="F36" s="54" t="str">
        <f aca="false">IF(LEN(C36)&gt;0, VLOOKUP(C36,IF(LEFT(C36,1)="A",cizi!$A$1:$M$4000,reg!$A$1:$M$4000),6,FALSE())," ")</f>
        <v>VM</v>
      </c>
      <c r="G36" s="54" t="str">
        <f aca="false">IF(LEN(C36)&gt;0, IF(ISERROR(FIND(" ",C36)), VLOOKUP(C36,IF(LEFT(C36,1)="A",cizi!$A$1:$M$4000,reg!$A$1:$M$4000),7,FALSE()),IF(OR(VLOOKUP(TRIM(LEFT(C36,FIND(" ",C36)-1)),IF(LEFT(C36,1)="A",cizi!$A$1:$M$4000,reg!$A$1:$M$4000),7,FALSE())=" MT",VLOOKUP(TRIM(MID(C36,FIND(" ",C36)+1,6)),IF(LEFT(C36,1)="A",cizi!$A$1:$M$4000,reg!$A$1:$M$4000),7,FALSE())=" MT"), " MT", IF(OR(VLOOKUP(TRIM(LEFT(C36,FIND(" ",C36)-1)),IF(LEFT(C36,1)="A",cizi!$A$1:$M$4000,reg!$A$1:$M$4000),7,FALSE())="",VLOOKUP(TRIM(MID(C36,FIND(" ",C36)+1,6)),IF(LEFT(C36,1)="A",cizi!$A$1:$M$4000,reg!$A$1:$M$4000),7,FALSE())=""), CONCATENATE(VLOOKUP(TRIM(LEFT(C36,FIND(" ",C36)-1)),IF(LEFT(C36,1)="A",cizi!$A$1:$M$4000,reg!$A$1:$M$4000),7,FALSE()), VLOOKUP(TRIM(MID(C36,FIND(" ",C36)+1,6)),IF(LEFT(C36,1)="A",cizi!$A$1:$M$4000,reg!$A$1:$M$4000),7,FALSE())), MIN(VALUE(VLOOKUP(TRIM(LEFT(C36,FIND(" ",C36)-1)),IF(LEFT(C36,1)="A",cizi!$A$1:$M$4000,reg!$A$1:$M$4000),7,FALSE())), VALUE(VLOOKUP(TRIM(MID(C36,FIND(" ",C36)+1,6)),IF(LEFT(C36,1)="A",cizi!$A$1:$M$4000,reg!$A$1:$M$4000),7,FALSE())))))), "9")</f>
        <v>3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Happy Life</v>
      </c>
      <c r="I36" s="40"/>
      <c r="J36" s="40"/>
      <c r="K36" s="40"/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14.15" hidden="false" customHeight="true" outlineLevel="0" collapsed="false">
      <c r="A37" s="33" t="n">
        <v>35</v>
      </c>
      <c r="B37" s="51" t="n">
        <v>35</v>
      </c>
      <c r="C37" s="52" t="n">
        <v>53011</v>
      </c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NEDVÍDEK František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1944</v>
      </c>
      <c r="F37" s="54" t="str">
        <f aca="false">IF(LEN(C37)&gt;0, VLOOKUP(C37,IF(LEFT(C37,1)="A",cizi!$A$1:$M$4000,reg!$A$1:$M$4000),6,FALSE())," ")</f>
        <v>VS</v>
      </c>
      <c r="G37" s="54" t="str">
        <f aca="false">IF(LEN(C37)&gt;0, IF(ISERROR(FIND(" ",C37)), VLOOKUP(C37,IF(LEFT(C37,1)="A",cizi!$A$1:$M$4000,reg!$A$1:$M$4000),7,FALSE()),IF(OR(VLOOKUP(TRIM(LEFT(C37,FIND(" ",C37)-1)),IF(LEFT(C37,1)="A",cizi!$A$1:$M$4000,reg!$A$1:$M$4000),7,FALSE())=" MT",VLOOKUP(TRIM(MID(C37,FIND(" ",C37)+1,6)),IF(LEFT(C37,1)="A",cizi!$A$1:$M$4000,reg!$A$1:$M$4000),7,FALSE())=" MT"), " MT", IF(OR(VLOOKUP(TRIM(LEFT(C37,FIND(" ",C37)-1)),IF(LEFT(C37,1)="A",cizi!$A$1:$M$4000,reg!$A$1:$M$4000),7,FALSE())="",VLOOKUP(TRIM(MID(C37,FIND(" ",C37)+1,6)),IF(LEFT(C37,1)="A",cizi!$A$1:$M$4000,reg!$A$1:$M$4000),7,FALSE())=""), CONCATENATE(VLOOKUP(TRIM(LEFT(C37,FIND(" ",C37)-1)),IF(LEFT(C37,1)="A",cizi!$A$1:$M$4000,reg!$A$1:$M$4000),7,FALSE()), VLOOKUP(TRIM(MID(C37,FIND(" ",C37)+1,6)),IF(LEFT(C37,1)="A",cizi!$A$1:$M$4000,reg!$A$1:$M$4000),7,FALSE())), MIN(VALUE(VLOOKUP(TRIM(LEFT(C37,FIND(" ",C37)-1)),IF(LEFT(C37,1)="A",cizi!$A$1:$M$4000,reg!$A$1:$M$4000),7,FALSE())), VALUE(VLOOKUP(TRIM(MID(C37,FIND(" ",C37)+1,6)),IF(LEFT(C37,1)="A",cizi!$A$1:$M$4000,reg!$A$1:$M$4000),7,FALSE())))))), "9")</f>
        <v>3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Dv.Král.</v>
      </c>
      <c r="I37" s="40"/>
      <c r="J37" s="40"/>
      <c r="K37" s="40"/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14.15" hidden="false" customHeight="true" outlineLevel="0" collapsed="false">
      <c r="A38" s="33" t="n">
        <v>36</v>
      </c>
      <c r="B38" s="51" t="n">
        <v>36</v>
      </c>
      <c r="C38" s="52" t="n">
        <v>17038</v>
      </c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HEGER Miroslav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1955</v>
      </c>
      <c r="F38" s="54" t="str">
        <f aca="false">IF(LEN(C38)&gt;0, VLOOKUP(C38,IF(LEFT(C38,1)="A",cizi!$A$1:$M$4000,reg!$A$1:$M$4000),6,FALSE())," ")</f>
        <v>VS</v>
      </c>
      <c r="G38" s="54" t="str">
        <f aca="false">IF(LEN(C38)&gt;0, IF(ISERROR(FIND(" ",C38)), VLOOKUP(C38,IF(LEFT(C38,1)="A",cizi!$A$1:$M$4000,reg!$A$1:$M$4000),7,FALSE()),IF(OR(VLOOKUP(TRIM(LEFT(C38,FIND(" ",C38)-1)),IF(LEFT(C38,1)="A",cizi!$A$1:$M$4000,reg!$A$1:$M$4000),7,FALSE())=" MT",VLOOKUP(TRIM(MID(C38,FIND(" ",C38)+1,6)),IF(LEFT(C38,1)="A",cizi!$A$1:$M$4000,reg!$A$1:$M$4000),7,FALSE())=" MT"), " MT", IF(OR(VLOOKUP(TRIM(LEFT(C38,FIND(" ",C38)-1)),IF(LEFT(C38,1)="A",cizi!$A$1:$M$4000,reg!$A$1:$M$4000),7,FALSE())="",VLOOKUP(TRIM(MID(C38,FIND(" ",C38)+1,6)),IF(LEFT(C38,1)="A",cizi!$A$1:$M$4000,reg!$A$1:$M$4000),7,FALSE())=""), CONCATENATE(VLOOKUP(TRIM(LEFT(C38,FIND(" ",C38)-1)),IF(LEFT(C38,1)="A",cizi!$A$1:$M$4000,reg!$A$1:$M$4000),7,FALSE()), VLOOKUP(TRIM(MID(C38,FIND(" ",C38)+1,6)),IF(LEFT(C38,1)="A",cizi!$A$1:$M$4000,reg!$A$1:$M$4000),7,FALSE())), MIN(VALUE(VLOOKUP(TRIM(LEFT(C38,FIND(" ",C38)-1)),IF(LEFT(C38,1)="A",cizi!$A$1:$M$4000,reg!$A$1:$M$4000),7,FALSE())), VALUE(VLOOKUP(TRIM(MID(C38,FIND(" ",C38)+1,6)),IF(LEFT(C38,1)="A",cizi!$A$1:$M$4000,reg!$A$1:$M$4000),7,FALSE())))))), "9")</f>
        <v>3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Rakovník</v>
      </c>
      <c r="I38" s="40"/>
      <c r="J38" s="40"/>
      <c r="K38" s="40"/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14.15" hidden="false" customHeight="true" outlineLevel="0" collapsed="false">
      <c r="A39" s="33" t="n">
        <v>37</v>
      </c>
      <c r="B39" s="51" t="n">
        <v>37</v>
      </c>
      <c r="C39" s="52" t="n">
        <v>42040</v>
      </c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KOSHELEV Sergey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1960</v>
      </c>
      <c r="F39" s="54" t="str">
        <f aca="false">IF(LEN(C39)&gt;0, VLOOKUP(C39,IF(LEFT(C39,1)="A",cizi!$A$1:$M$4000,reg!$A$1:$M$4000),6,FALSE())," ")</f>
        <v>V</v>
      </c>
      <c r="G39" s="54" t="str">
        <f aca="false">IF(LEN(C39)&gt;0, IF(ISERROR(FIND(" ",C39)), VLOOKUP(C39,IF(LEFT(C39,1)="A",cizi!$A$1:$M$4000,reg!$A$1:$M$4000),7,FALSE()),IF(OR(VLOOKUP(TRIM(LEFT(C39,FIND(" ",C39)-1)),IF(LEFT(C39,1)="A",cizi!$A$1:$M$4000,reg!$A$1:$M$4000),7,FALSE())=" MT",VLOOKUP(TRIM(MID(C39,FIND(" ",C39)+1,6)),IF(LEFT(C39,1)="A",cizi!$A$1:$M$4000,reg!$A$1:$M$4000),7,FALSE())=" MT"), " MT", IF(OR(VLOOKUP(TRIM(LEFT(C39,FIND(" ",C39)-1)),IF(LEFT(C39,1)="A",cizi!$A$1:$M$4000,reg!$A$1:$M$4000),7,FALSE())="",VLOOKUP(TRIM(MID(C39,FIND(" ",C39)+1,6)),IF(LEFT(C39,1)="A",cizi!$A$1:$M$4000,reg!$A$1:$M$4000),7,FALSE())=""), CONCATENATE(VLOOKUP(TRIM(LEFT(C39,FIND(" ",C39)-1)),IF(LEFT(C39,1)="A",cizi!$A$1:$M$4000,reg!$A$1:$M$4000),7,FALSE()), VLOOKUP(TRIM(MID(C39,FIND(" ",C39)+1,6)),IF(LEFT(C39,1)="A",cizi!$A$1:$M$4000,reg!$A$1:$M$4000),7,FALSE())), MIN(VALUE(VLOOKUP(TRIM(LEFT(C39,FIND(" ",C39)-1)),IF(LEFT(C39,1)="A",cizi!$A$1:$M$4000,reg!$A$1:$M$4000),7,FALSE())), VALUE(VLOOKUP(TRIM(MID(C39,FIND(" ",C39)+1,6)),IF(LEFT(C39,1)="A",cizi!$A$1:$M$4000,reg!$A$1:$M$4000),7,FALSE())))))), "9")</f>
        <v>3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Sušice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14.15" hidden="false" customHeight="true" outlineLevel="0" collapsed="false">
      <c r="A40" s="33" t="n">
        <v>38</v>
      </c>
      <c r="B40" s="51" t="n">
        <v>38</v>
      </c>
      <c r="C40" s="52" t="n">
        <v>99016</v>
      </c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PŘÍHODA Tomáš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1970</v>
      </c>
      <c r="F40" s="54" t="str">
        <f aca="false">IF(LEN(C40)&gt;0, VLOOKUP(C40,IF(LEFT(C40,1)="A",cizi!$A$1:$M$4000,reg!$A$1:$M$4000),6,FALSE())," ")</f>
        <v>VM</v>
      </c>
      <c r="G40" s="54" t="str">
        <f aca="false">IF(LEN(C40)&gt;0, IF(ISERROR(FIND(" ",C40)), VLOOKUP(C40,IF(LEFT(C40,1)="A",cizi!$A$1:$M$4000,reg!$A$1:$M$4000),7,FALSE()),IF(OR(VLOOKUP(TRIM(LEFT(C40,FIND(" ",C40)-1)),IF(LEFT(C40,1)="A",cizi!$A$1:$M$4000,reg!$A$1:$M$4000),7,FALSE())=" MT",VLOOKUP(TRIM(MID(C40,FIND(" ",C40)+1,6)),IF(LEFT(C40,1)="A",cizi!$A$1:$M$4000,reg!$A$1:$M$4000),7,FALSE())=" MT"), " MT", IF(OR(VLOOKUP(TRIM(LEFT(C40,FIND(" ",C40)-1)),IF(LEFT(C40,1)="A",cizi!$A$1:$M$4000,reg!$A$1:$M$4000),7,FALSE())="",VLOOKUP(TRIM(MID(C40,FIND(" ",C40)+1,6)),IF(LEFT(C40,1)="A",cizi!$A$1:$M$4000,reg!$A$1:$M$4000),7,FALSE())=""), CONCATENATE(VLOOKUP(TRIM(LEFT(C40,FIND(" ",C40)-1)),IF(LEFT(C40,1)="A",cizi!$A$1:$M$4000,reg!$A$1:$M$4000),7,FALSE()), VLOOKUP(TRIM(MID(C40,FIND(" ",C40)+1,6)),IF(LEFT(C40,1)="A",cizi!$A$1:$M$4000,reg!$A$1:$M$4000),7,FALSE())), MIN(VALUE(VLOOKUP(TRIM(LEFT(C40,FIND(" ",C40)-1)),IF(LEFT(C40,1)="A",cizi!$A$1:$M$4000,reg!$A$1:$M$4000),7,FALSE())), VALUE(VLOOKUP(TRIM(MID(C40,FIND(" ",C40)+1,6)),IF(LEFT(C40,1)="A",cizi!$A$1:$M$4000,reg!$A$1:$M$4000),7,FALSE())))))), "9")</f>
        <v>3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Happy Life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14.15" hidden="false" customHeight="true" outlineLevel="0" collapsed="false">
      <c r="A41" s="33" t="n">
        <v>39</v>
      </c>
      <c r="B41" s="51" t="n">
        <v>39</v>
      </c>
      <c r="C41" s="52" t="n">
        <v>10001</v>
      </c>
      <c r="D41" s="53" t="str">
        <f aca="false">IF(LEN(C41)&gt;0, IF(ISERROR(FIND(" ",C41)), LEFT(CONCATENATE(UPPER(TRIM(VLOOKUP(C41,IF(LEFT(C41,1)="A",cizi!$A$1:$M$4000,reg!$A$1:$M$4000),2,FALSE())))," ",TRIM(VLOOKUP(C41,IF(LEFT(C41,1)="A",cizi!$A$1:$M$4000,reg!$A$1:$M$4000),3,FALSE()))),25),CONCATENATE(LEFT(CONCATENATE(UPPER(TRIM(VLOOKUP(TRIM(LEFT(C41,FIND(" ",C41,1)-1)),IF(LEFT(C41,1)="A",cizi!$A$1:$M$4000,reg!$A$1:$M$4000),2,FALSE())))," ",TRIM(VLOOKUP(TRIM(LEFT(C41,FIND(" ",C41,1)-1)),IF(LEFT(C41,1)="A",cizi!$A$1:$M$4000,reg!$A$1:$M$4000),3,FALSE())),"                               "),25),CHAR(10),LEFT(CONCATENATE(UPPER(TRIM(VLOOKUP(TRIM(MID(C41,FIND(" ",C41,1)+1,6)),IF(LEFT(C41,1)="A",cizi!$A$1:$M$4000,reg!$A$1:$M$4000),2,FALSE())))," ",TRIM(VLOOKUP(TRIM(MID(C41,FIND(" ",C41,1)+1,6)),IF(LEFT(C41,1)="A",cizi!$A$1:$M$4000,reg!$A$1:$M$4000),3,FALSE())),"                               "),25)))," ")</f>
        <v>ABRAHAM Jiří</v>
      </c>
      <c r="E41" s="54" t="str">
        <f aca="false">IF(LEN(C41)&gt;0, IF(ISERROR(FIND(" ",C41)), VLOOKUP(C41,IF(LEFT(C41,1)="A",cizi!$A$1:$M$4000,reg!$A$1:$M$4000),4,FALSE()),CONCATENATE(VLOOKUP(TRIM(LEFT(C41,FIND(" ",C41)-1)),IF(LEFT(C41,1)="A",cizi!$A$1:$M$4000,reg!$A$1:$M$4000),4,FALSE())," ",CHAR(10),VLOOKUP(TRIM(MID(C41,FIND(" ",C41)+1,6)),IF(LEFT(C41,1)="A",cizi!$A$1:$M$4000,reg!$A$1:$M$4000),4,FALSE())," "))," ")</f>
        <v>1977</v>
      </c>
      <c r="F41" s="54" t="str">
        <f aca="false">IF(LEN(C41)&gt;0, VLOOKUP(C41,IF(LEFT(C41,1)="A",cizi!$A$1:$M$4000,reg!$A$1:$M$4000),6,FALSE())," ")</f>
        <v>VM</v>
      </c>
      <c r="G41" s="54" t="str">
        <f aca="false">IF(LEN(C41)&gt;0, IF(ISERROR(FIND(" ",C41)), VLOOKUP(C41,IF(LEFT(C41,1)="A",cizi!$A$1:$M$4000,reg!$A$1:$M$4000),7,FALSE()),IF(OR(VLOOKUP(TRIM(LEFT(C41,FIND(" ",C41)-1)),IF(LEFT(C41,1)="A",cizi!$A$1:$M$4000,reg!$A$1:$M$4000),7,FALSE())=" MT",VLOOKUP(TRIM(MID(C41,FIND(" ",C41)+1,6)),IF(LEFT(C41,1)="A",cizi!$A$1:$M$4000,reg!$A$1:$M$4000),7,FALSE())=" MT"), " MT", IF(OR(VLOOKUP(TRIM(LEFT(C41,FIND(" ",C41)-1)),IF(LEFT(C41,1)="A",cizi!$A$1:$M$4000,reg!$A$1:$M$4000),7,FALSE())="",VLOOKUP(TRIM(MID(C41,FIND(" ",C41)+1,6)),IF(LEFT(C41,1)="A",cizi!$A$1:$M$4000,reg!$A$1:$M$4000),7,FALSE())=""), CONCATENATE(VLOOKUP(TRIM(LEFT(C41,FIND(" ",C41)-1)),IF(LEFT(C41,1)="A",cizi!$A$1:$M$4000,reg!$A$1:$M$4000),7,FALSE()), VLOOKUP(TRIM(MID(C41,FIND(" ",C41)+1,6)),IF(LEFT(C41,1)="A",cizi!$A$1:$M$4000,reg!$A$1:$M$4000),7,FALSE())), MIN(VALUE(VLOOKUP(TRIM(LEFT(C41,FIND(" ",C41)-1)),IF(LEFT(C41,1)="A",cizi!$A$1:$M$4000,reg!$A$1:$M$4000),7,FALSE())), VALUE(VLOOKUP(TRIM(MID(C41,FIND(" ",C41)+1,6)),IF(LEFT(C41,1)="A",cizi!$A$1:$M$4000,reg!$A$1:$M$4000),7,FALSE())))))), "9")</f>
        <v>3</v>
      </c>
      <c r="H41" s="53" t="str">
        <f aca="false">IF(LEN(C41)&gt;0, IF(ISERROR(FIND(" ",C41)), VLOOKUP(C41,IF(LEFT(C41,1)="A",cizi!$A$1:$M$4000,reg!$A$1:$M$4000),13,FALSE()),IF(EXACT(VLOOKUP(TRIM(LEFT(C41,FIND(" ",C41)-1)),IF(LEFT(C41,1)="A",cizi!$A$1:$M$4000,reg!$A$1:$M$4000),13,FALSE()), VLOOKUP(TRIM(MID(C41,FIND(" ",C41)+1,6)),IF(LEFT(C41,1)="A",cizi!$A$1:$M$4000,reg!$A$1:$M$4000),13,FALSE())), VLOOKUP(TRIM(LEFT(C41,FIND(" ",C41)-1)),IF(LEFT(C41,1)="A",cizi!$A$1:$M$4000,reg!$A$1:$M$4000),13,FALSE()), CONCATENATE(VLOOKUP(TRIM(LEFT(C41,FIND(" ",C41)-1)),IF(LEFT(C41,1)="A",cizi!$A$1:$M$4000,reg!$A$1:$M$4000),13,FALSE()),CHAR(10),VLOOKUP(TRIM(MID(C41,FIND(" ",C41)+1,6)),IF(LEFT(C41,1)="A",cizi!$A$1:$M$4000,reg!$A$1:$M$4000),13,FALSE()))))," ")</f>
        <v>Benátky</v>
      </c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14.15" hidden="false" customHeight="true" outlineLevel="0" collapsed="false">
      <c r="A42" s="33" t="n">
        <v>40</v>
      </c>
      <c r="B42" s="51" t="n">
        <v>40</v>
      </c>
      <c r="C42" s="52" t="n">
        <v>8037</v>
      </c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LETKO Radek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1978</v>
      </c>
      <c r="F42" s="54" t="str">
        <f aca="false">IF(LEN(C42)&gt;0, VLOOKUP(C42,IF(LEFT(C42,1)="A",cizi!$A$1:$M$4000,reg!$A$1:$M$4000),6,FALSE())," ")</f>
        <v>VM</v>
      </c>
      <c r="G42" s="54" t="str">
        <f aca="false">IF(LEN(C42)&gt;0, IF(ISERROR(FIND(" ",C42)), VLOOKUP(C42,IF(LEFT(C42,1)="A",cizi!$A$1:$M$4000,reg!$A$1:$M$4000),7,FALSE()),IF(OR(VLOOKUP(TRIM(LEFT(C42,FIND(" ",C42)-1)),IF(LEFT(C42,1)="A",cizi!$A$1:$M$4000,reg!$A$1:$M$4000),7,FALSE())=" MT",VLOOKUP(TRIM(MID(C42,FIND(" ",C42)+1,6)),IF(LEFT(C42,1)="A",cizi!$A$1:$M$4000,reg!$A$1:$M$4000),7,FALSE())=" MT"), " MT", IF(OR(VLOOKUP(TRIM(LEFT(C42,FIND(" ",C42)-1)),IF(LEFT(C42,1)="A",cizi!$A$1:$M$4000,reg!$A$1:$M$4000),7,FALSE())="",VLOOKUP(TRIM(MID(C42,FIND(" ",C42)+1,6)),IF(LEFT(C42,1)="A",cizi!$A$1:$M$4000,reg!$A$1:$M$4000),7,FALSE())=""), CONCATENATE(VLOOKUP(TRIM(LEFT(C42,FIND(" ",C42)-1)),IF(LEFT(C42,1)="A",cizi!$A$1:$M$4000,reg!$A$1:$M$4000),7,FALSE()), VLOOKUP(TRIM(MID(C42,FIND(" ",C42)+1,6)),IF(LEFT(C42,1)="A",cizi!$A$1:$M$4000,reg!$A$1:$M$4000),7,FALSE())), MIN(VALUE(VLOOKUP(TRIM(LEFT(C42,FIND(" ",C42)-1)),IF(LEFT(C42,1)="A",cizi!$A$1:$M$4000,reg!$A$1:$M$4000),7,FALSE())), VALUE(VLOOKUP(TRIM(MID(C42,FIND(" ",C42)+1,6)),IF(LEFT(C42,1)="A",cizi!$A$1:$M$4000,reg!$A$1:$M$4000),7,FALSE())))))), "9")</f>
        <v>3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SKŽižkov</v>
      </c>
      <c r="I42" s="40"/>
      <c r="J42" s="40"/>
      <c r="K42" s="40"/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14.15" hidden="false" customHeight="true" outlineLevel="0" collapsed="false">
      <c r="A43" s="33" t="n">
        <v>41</v>
      </c>
      <c r="B43" s="51" t="n">
        <v>41</v>
      </c>
      <c r="C43" s="52" t="n">
        <v>55021</v>
      </c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POLÍVKA Karel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1945</v>
      </c>
      <c r="F43" s="54" t="str">
        <f aca="false">IF(LEN(C43)&gt;0, VLOOKUP(C43,IF(LEFT(C43,1)="A",cizi!$A$1:$M$4000,reg!$A$1:$M$4000),6,FALSE())," ")</f>
        <v>VS</v>
      </c>
      <c r="G43" s="54" t="str">
        <f aca="false">IF(LEN(C43)&gt;0, IF(ISERROR(FIND(" ",C43)), VLOOKUP(C43,IF(LEFT(C43,1)="A",cizi!$A$1:$M$4000,reg!$A$1:$M$4000),7,FALSE()),IF(OR(VLOOKUP(TRIM(LEFT(C43,FIND(" ",C43)-1)),IF(LEFT(C43,1)="A",cizi!$A$1:$M$4000,reg!$A$1:$M$4000),7,FALSE())=" MT",VLOOKUP(TRIM(MID(C43,FIND(" ",C43)+1,6)),IF(LEFT(C43,1)="A",cizi!$A$1:$M$4000,reg!$A$1:$M$4000),7,FALSE())=" MT"), " MT", IF(OR(VLOOKUP(TRIM(LEFT(C43,FIND(" ",C43)-1)),IF(LEFT(C43,1)="A",cizi!$A$1:$M$4000,reg!$A$1:$M$4000),7,FALSE())="",VLOOKUP(TRIM(MID(C43,FIND(" ",C43)+1,6)),IF(LEFT(C43,1)="A",cizi!$A$1:$M$4000,reg!$A$1:$M$4000),7,FALSE())=""), CONCATENATE(VLOOKUP(TRIM(LEFT(C43,FIND(" ",C43)-1)),IF(LEFT(C43,1)="A",cizi!$A$1:$M$4000,reg!$A$1:$M$4000),7,FALSE()), VLOOKUP(TRIM(MID(C43,FIND(" ",C43)+1,6)),IF(LEFT(C43,1)="A",cizi!$A$1:$M$4000,reg!$A$1:$M$4000),7,FALSE())), MIN(VALUE(VLOOKUP(TRIM(LEFT(C43,FIND(" ",C43)-1)),IF(LEFT(C43,1)="A",cizi!$A$1:$M$4000,reg!$A$1:$M$4000),7,FALSE())), VALUE(VLOOKUP(TRIM(MID(C43,FIND(" ",C43)+1,6)),IF(LEFT(C43,1)="A",cizi!$A$1:$M$4000,reg!$A$1:$M$4000),7,FALSE())))))), "9")</f>
        <v>3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Sláv.HK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14.15" hidden="false" customHeight="true" outlineLevel="0" collapsed="false">
      <c r="A44" s="33" t="n">
        <v>42</v>
      </c>
      <c r="B44" s="51" t="n">
        <v>42</v>
      </c>
      <c r="C44" s="52" t="n">
        <v>17041</v>
      </c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JÁRA Leoš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1974</v>
      </c>
      <c r="F44" s="54" t="str">
        <f aca="false">IF(LEN(C44)&gt;0, VLOOKUP(C44,IF(LEFT(C44,1)="A",cizi!$A$1:$M$4000,reg!$A$1:$M$4000),6,FALSE())," ")</f>
        <v>VM</v>
      </c>
      <c r="G44" s="54" t="str">
        <f aca="false">IF(LEN(C44)&gt;0, IF(ISERROR(FIND(" ",C44)), VLOOKUP(C44,IF(LEFT(C44,1)="A",cizi!$A$1:$M$4000,reg!$A$1:$M$4000),7,FALSE()),IF(OR(VLOOKUP(TRIM(LEFT(C44,FIND(" ",C44)-1)),IF(LEFT(C44,1)="A",cizi!$A$1:$M$4000,reg!$A$1:$M$4000),7,FALSE())=" MT",VLOOKUP(TRIM(MID(C44,FIND(" ",C44)+1,6)),IF(LEFT(C44,1)="A",cizi!$A$1:$M$4000,reg!$A$1:$M$4000),7,FALSE())=" MT"), " MT", IF(OR(VLOOKUP(TRIM(LEFT(C44,FIND(" ",C44)-1)),IF(LEFT(C44,1)="A",cizi!$A$1:$M$4000,reg!$A$1:$M$4000),7,FALSE())="",VLOOKUP(TRIM(MID(C44,FIND(" ",C44)+1,6)),IF(LEFT(C44,1)="A",cizi!$A$1:$M$4000,reg!$A$1:$M$4000),7,FALSE())=""), CONCATENATE(VLOOKUP(TRIM(LEFT(C44,FIND(" ",C44)-1)),IF(LEFT(C44,1)="A",cizi!$A$1:$M$4000,reg!$A$1:$M$4000),7,FALSE()), VLOOKUP(TRIM(MID(C44,FIND(" ",C44)+1,6)),IF(LEFT(C44,1)="A",cizi!$A$1:$M$4000,reg!$A$1:$M$4000),7,FALSE())), MIN(VALUE(VLOOKUP(TRIM(LEFT(C44,FIND(" ",C44)-1)),IF(LEFT(C44,1)="A",cizi!$A$1:$M$4000,reg!$A$1:$M$4000),7,FALSE())), VALUE(VLOOKUP(TRIM(MID(C44,FIND(" ",C44)+1,6)),IF(LEFT(C44,1)="A",cizi!$A$1:$M$4000,reg!$A$1:$M$4000),7,FALSE())))))), "9")</f>
        <v>3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Rakovník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14.15" hidden="false" customHeight="true" outlineLevel="0" collapsed="false">
      <c r="A45" s="33" t="n">
        <v>43</v>
      </c>
      <c r="B45" s="51" t="n">
        <v>43</v>
      </c>
      <c r="C45" s="52" t="n">
        <v>24018</v>
      </c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PÁRTL Mirek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1954</v>
      </c>
      <c r="F45" s="54" t="str">
        <f aca="false">IF(LEN(C45)&gt;0, VLOOKUP(C45,IF(LEFT(C45,1)="A",cizi!$A$1:$M$4000,reg!$A$1:$M$4000),6,FALSE())," ")</f>
        <v>VS</v>
      </c>
      <c r="G45" s="54" t="str">
        <f aca="false">IF(LEN(C45)&gt;0, IF(ISERROR(FIND(" ",C45)), VLOOKUP(C45,IF(LEFT(C45,1)="A",cizi!$A$1:$M$4000,reg!$A$1:$M$4000),7,FALSE()),IF(OR(VLOOKUP(TRIM(LEFT(C45,FIND(" ",C45)-1)),IF(LEFT(C45,1)="A",cizi!$A$1:$M$4000,reg!$A$1:$M$4000),7,FALSE())=" MT",VLOOKUP(TRIM(MID(C45,FIND(" ",C45)+1,6)),IF(LEFT(C45,1)="A",cizi!$A$1:$M$4000,reg!$A$1:$M$4000),7,FALSE())=" MT"), " MT", IF(OR(VLOOKUP(TRIM(LEFT(C45,FIND(" ",C45)-1)),IF(LEFT(C45,1)="A",cizi!$A$1:$M$4000,reg!$A$1:$M$4000),7,FALSE())="",VLOOKUP(TRIM(MID(C45,FIND(" ",C45)+1,6)),IF(LEFT(C45,1)="A",cizi!$A$1:$M$4000,reg!$A$1:$M$4000),7,FALSE())=""), CONCATENATE(VLOOKUP(TRIM(LEFT(C45,FIND(" ",C45)-1)),IF(LEFT(C45,1)="A",cizi!$A$1:$M$4000,reg!$A$1:$M$4000),7,FALSE()), VLOOKUP(TRIM(MID(C45,FIND(" ",C45)+1,6)),IF(LEFT(C45,1)="A",cizi!$A$1:$M$4000,reg!$A$1:$M$4000),7,FALSE())), MIN(VALUE(VLOOKUP(TRIM(LEFT(C45,FIND(" ",C45)-1)),IF(LEFT(C45,1)="A",cizi!$A$1:$M$4000,reg!$A$1:$M$4000),7,FALSE())), VALUE(VLOOKUP(TRIM(MID(C45,FIND(" ",C45)+1,6)),IF(LEFT(C45,1)="A",cizi!$A$1:$M$4000,reg!$A$1:$M$4000),7,FALSE())))))), "9")</f>
        <v>3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Č.Kruml.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14.15" hidden="false" customHeight="true" outlineLevel="0" collapsed="false">
      <c r="A46" s="33" t="n">
        <v>44</v>
      </c>
      <c r="B46" s="51" t="n">
        <v>44</v>
      </c>
      <c r="C46" s="52" t="n">
        <v>99017</v>
      </c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RADIL Jiří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1968</v>
      </c>
      <c r="F46" s="54" t="str">
        <f aca="false">IF(LEN(C46)&gt;0, VLOOKUP(C46,IF(LEFT(C46,1)="A",cizi!$A$1:$M$4000,reg!$A$1:$M$4000),6,FALSE())," ")</f>
        <v>V</v>
      </c>
      <c r="G46" s="54" t="str">
        <f aca="false">IF(LEN(C46)&gt;0, IF(ISERROR(FIND(" ",C46)), VLOOKUP(C46,IF(LEFT(C46,1)="A",cizi!$A$1:$M$4000,reg!$A$1:$M$4000),7,FALSE()),IF(OR(VLOOKUP(TRIM(LEFT(C46,FIND(" ",C46)-1)),IF(LEFT(C46,1)="A",cizi!$A$1:$M$4000,reg!$A$1:$M$4000),7,FALSE())=" MT",VLOOKUP(TRIM(MID(C46,FIND(" ",C46)+1,6)),IF(LEFT(C46,1)="A",cizi!$A$1:$M$4000,reg!$A$1:$M$4000),7,FALSE())=" MT"), " MT", IF(OR(VLOOKUP(TRIM(LEFT(C46,FIND(" ",C46)-1)),IF(LEFT(C46,1)="A",cizi!$A$1:$M$4000,reg!$A$1:$M$4000),7,FALSE())="",VLOOKUP(TRIM(MID(C46,FIND(" ",C46)+1,6)),IF(LEFT(C46,1)="A",cizi!$A$1:$M$4000,reg!$A$1:$M$4000),7,FALSE())=""), CONCATENATE(VLOOKUP(TRIM(LEFT(C46,FIND(" ",C46)-1)),IF(LEFT(C46,1)="A",cizi!$A$1:$M$4000,reg!$A$1:$M$4000),7,FALSE()), VLOOKUP(TRIM(MID(C46,FIND(" ",C46)+1,6)),IF(LEFT(C46,1)="A",cizi!$A$1:$M$4000,reg!$A$1:$M$4000),7,FALSE())), MIN(VALUE(VLOOKUP(TRIM(LEFT(C46,FIND(" ",C46)-1)),IF(LEFT(C46,1)="A",cizi!$A$1:$M$4000,reg!$A$1:$M$4000),7,FALSE())), VALUE(VLOOKUP(TRIM(MID(C46,FIND(" ",C46)+1,6)),IF(LEFT(C46,1)="A",cizi!$A$1:$M$4000,reg!$A$1:$M$4000),7,FALSE())))))), "9")</f>
        <v>3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Happy Life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14.15" hidden="false" customHeight="true" outlineLevel="0" collapsed="false">
      <c r="A47" s="33" t="n">
        <v>45</v>
      </c>
      <c r="B47" s="51" t="n">
        <v>45</v>
      </c>
      <c r="C47" s="52" t="n">
        <v>10003</v>
      </c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ABRAHAM Tomáš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1969</v>
      </c>
      <c r="F47" s="54" t="str">
        <f aca="false">IF(LEN(C47)&gt;0, VLOOKUP(C47,IF(LEFT(C47,1)="A",cizi!$A$1:$M$4000,reg!$A$1:$M$4000),6,FALSE())," ")</f>
        <v>V</v>
      </c>
      <c r="G47" s="54" t="str">
        <f aca="false">IF(LEN(C47)&gt;0, IF(ISERROR(FIND(" ",C47)), VLOOKUP(C47,IF(LEFT(C47,1)="A",cizi!$A$1:$M$4000,reg!$A$1:$M$4000),7,FALSE()),IF(OR(VLOOKUP(TRIM(LEFT(C47,FIND(" ",C47)-1)),IF(LEFT(C47,1)="A",cizi!$A$1:$M$4000,reg!$A$1:$M$4000),7,FALSE())=" MT",VLOOKUP(TRIM(MID(C47,FIND(" ",C47)+1,6)),IF(LEFT(C47,1)="A",cizi!$A$1:$M$4000,reg!$A$1:$M$4000),7,FALSE())=" MT"), " MT", IF(OR(VLOOKUP(TRIM(LEFT(C47,FIND(" ",C47)-1)),IF(LEFT(C47,1)="A",cizi!$A$1:$M$4000,reg!$A$1:$M$4000),7,FALSE())="",VLOOKUP(TRIM(MID(C47,FIND(" ",C47)+1,6)),IF(LEFT(C47,1)="A",cizi!$A$1:$M$4000,reg!$A$1:$M$4000),7,FALSE())=""), CONCATENATE(VLOOKUP(TRIM(LEFT(C47,FIND(" ",C47)-1)),IF(LEFT(C47,1)="A",cizi!$A$1:$M$4000,reg!$A$1:$M$4000),7,FALSE()), VLOOKUP(TRIM(MID(C47,FIND(" ",C47)+1,6)),IF(LEFT(C47,1)="A",cizi!$A$1:$M$4000,reg!$A$1:$M$4000),7,FALSE())), MIN(VALUE(VLOOKUP(TRIM(LEFT(C47,FIND(" ",C47)-1)),IF(LEFT(C47,1)="A",cizi!$A$1:$M$4000,reg!$A$1:$M$4000),7,FALSE())), VALUE(VLOOKUP(TRIM(MID(C47,FIND(" ",C47)+1,6)),IF(LEFT(C47,1)="A",cizi!$A$1:$M$4000,reg!$A$1:$M$4000),7,FALSE())))))), "9")</f>
        <v>3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Benátky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14.15" hidden="false" customHeight="true" outlineLevel="0" collapsed="false">
      <c r="A48" s="33" t="n">
        <v>46</v>
      </c>
      <c r="B48" s="51" t="n">
        <v>46</v>
      </c>
      <c r="C48" s="52" t="n">
        <v>42062</v>
      </c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BUREŠ Jan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1978</v>
      </c>
      <c r="F48" s="54" t="str">
        <f aca="false">IF(LEN(C48)&gt;0, VLOOKUP(C48,IF(LEFT(C48,1)="A",cizi!$A$1:$M$4000,reg!$A$1:$M$4000),6,FALSE())," ")</f>
        <v>VM</v>
      </c>
      <c r="G48" s="54" t="str">
        <f aca="false">IF(LEN(C48)&gt;0, IF(ISERROR(FIND(" ",C48)), VLOOKUP(C48,IF(LEFT(C48,1)="A",cizi!$A$1:$M$4000,reg!$A$1:$M$4000),7,FALSE()),IF(OR(VLOOKUP(TRIM(LEFT(C48,FIND(" ",C48)-1)),IF(LEFT(C48,1)="A",cizi!$A$1:$M$4000,reg!$A$1:$M$4000),7,FALSE())=" MT",VLOOKUP(TRIM(MID(C48,FIND(" ",C48)+1,6)),IF(LEFT(C48,1)="A",cizi!$A$1:$M$4000,reg!$A$1:$M$4000),7,FALSE())=" MT"), " MT", IF(OR(VLOOKUP(TRIM(LEFT(C48,FIND(" ",C48)-1)),IF(LEFT(C48,1)="A",cizi!$A$1:$M$4000,reg!$A$1:$M$4000),7,FALSE())="",VLOOKUP(TRIM(MID(C48,FIND(" ",C48)+1,6)),IF(LEFT(C48,1)="A",cizi!$A$1:$M$4000,reg!$A$1:$M$4000),7,FALSE())=""), CONCATENATE(VLOOKUP(TRIM(LEFT(C48,FIND(" ",C48)-1)),IF(LEFT(C48,1)="A",cizi!$A$1:$M$4000,reg!$A$1:$M$4000),7,FALSE()), VLOOKUP(TRIM(MID(C48,FIND(" ",C48)+1,6)),IF(LEFT(C48,1)="A",cizi!$A$1:$M$4000,reg!$A$1:$M$4000),7,FALSE())), MIN(VALUE(VLOOKUP(TRIM(LEFT(C48,FIND(" ",C48)-1)),IF(LEFT(C48,1)="A",cizi!$A$1:$M$4000,reg!$A$1:$M$4000),7,FALSE())), VALUE(VLOOKUP(TRIM(MID(C48,FIND(" ",C48)+1,6)),IF(LEFT(C48,1)="A",cizi!$A$1:$M$4000,reg!$A$1:$M$4000),7,FALSE())))))), "9")</f>
        <v>3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Sušice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14.15" hidden="false" customHeight="true" outlineLevel="0" collapsed="false">
      <c r="A49" s="33" t="n">
        <v>47</v>
      </c>
      <c r="B49" s="51" t="n">
        <v>47</v>
      </c>
      <c r="C49" s="52" t="n">
        <v>61021</v>
      </c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PAVLÍK Jiří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1964</v>
      </c>
      <c r="F49" s="54" t="str">
        <f aca="false">IF(LEN(C49)&gt;0, VLOOKUP(C49,IF(LEFT(C49,1)="A",cizi!$A$1:$M$4000,reg!$A$1:$M$4000),6,FALSE())," ")</f>
        <v>V</v>
      </c>
      <c r="G49" s="54" t="str">
        <f aca="false">IF(LEN(C49)&gt;0, IF(ISERROR(FIND(" ",C49)), VLOOKUP(C49,IF(LEFT(C49,1)="A",cizi!$A$1:$M$4000,reg!$A$1:$M$4000),7,FALSE()),IF(OR(VLOOKUP(TRIM(LEFT(C49,FIND(" ",C49)-1)),IF(LEFT(C49,1)="A",cizi!$A$1:$M$4000,reg!$A$1:$M$4000),7,FALSE())=" MT",VLOOKUP(TRIM(MID(C49,FIND(" ",C49)+1,6)),IF(LEFT(C49,1)="A",cizi!$A$1:$M$4000,reg!$A$1:$M$4000),7,FALSE())=" MT"), " MT", IF(OR(VLOOKUP(TRIM(LEFT(C49,FIND(" ",C49)-1)),IF(LEFT(C49,1)="A",cizi!$A$1:$M$4000,reg!$A$1:$M$4000),7,FALSE())="",VLOOKUP(TRIM(MID(C49,FIND(" ",C49)+1,6)),IF(LEFT(C49,1)="A",cizi!$A$1:$M$4000,reg!$A$1:$M$4000),7,FALSE())=""), CONCATENATE(VLOOKUP(TRIM(LEFT(C49,FIND(" ",C49)-1)),IF(LEFT(C49,1)="A",cizi!$A$1:$M$4000,reg!$A$1:$M$4000),7,FALSE()), VLOOKUP(TRIM(MID(C49,FIND(" ",C49)+1,6)),IF(LEFT(C49,1)="A",cizi!$A$1:$M$4000,reg!$A$1:$M$4000),7,FALSE())), MIN(VALUE(VLOOKUP(TRIM(LEFT(C49,FIND(" ",C49)-1)),IF(LEFT(C49,1)="A",cizi!$A$1:$M$4000,reg!$A$1:$M$4000),7,FALSE())), VALUE(VLOOKUP(TRIM(MID(C49,FIND(" ",C49)+1,6)),IF(LEFT(C49,1)="A",cizi!$A$1:$M$4000,reg!$A$1:$M$4000),7,FALSE())))))), "9")</f>
        <v>3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Třebech.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14.15" hidden="false" customHeight="true" outlineLevel="0" collapsed="false">
      <c r="A50" s="33" t="n">
        <v>48</v>
      </c>
      <c r="B50" s="51" t="n">
        <v>48</v>
      </c>
      <c r="C50" s="52" t="n">
        <v>55004</v>
      </c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BLÁHA František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1997</v>
      </c>
      <c r="F50" s="54" t="str">
        <f aca="false">IF(LEN(C50)&gt;0, VLOOKUP(C50,IF(LEFT(C50,1)="A",cizi!$A$1:$M$4000,reg!$A$1:$M$4000),6,FALSE())," ")</f>
        <v>DS</v>
      </c>
      <c r="G50" s="54" t="str">
        <f aca="false">IF(LEN(C50)&gt;0, IF(ISERROR(FIND(" ",C50)), VLOOKUP(C50,IF(LEFT(C50,1)="A",cizi!$A$1:$M$4000,reg!$A$1:$M$4000),7,FALSE()),IF(OR(VLOOKUP(TRIM(LEFT(C50,FIND(" ",C50)-1)),IF(LEFT(C50,1)="A",cizi!$A$1:$M$4000,reg!$A$1:$M$4000),7,FALSE())=" MT",VLOOKUP(TRIM(MID(C50,FIND(" ",C50)+1,6)),IF(LEFT(C50,1)="A",cizi!$A$1:$M$4000,reg!$A$1:$M$4000),7,FALSE())=" MT"), " MT", IF(OR(VLOOKUP(TRIM(LEFT(C50,FIND(" ",C50)-1)),IF(LEFT(C50,1)="A",cizi!$A$1:$M$4000,reg!$A$1:$M$4000),7,FALSE())="",VLOOKUP(TRIM(MID(C50,FIND(" ",C50)+1,6)),IF(LEFT(C50,1)="A",cizi!$A$1:$M$4000,reg!$A$1:$M$4000),7,FALSE())=""), CONCATENATE(VLOOKUP(TRIM(LEFT(C50,FIND(" ",C50)-1)),IF(LEFT(C50,1)="A",cizi!$A$1:$M$4000,reg!$A$1:$M$4000),7,FALSE()), VLOOKUP(TRIM(MID(C50,FIND(" ",C50)+1,6)),IF(LEFT(C50,1)="A",cizi!$A$1:$M$4000,reg!$A$1:$M$4000),7,FALSE())), MIN(VALUE(VLOOKUP(TRIM(LEFT(C50,FIND(" ",C50)-1)),IF(LEFT(C50,1)="A",cizi!$A$1:$M$4000,reg!$A$1:$M$4000),7,FALSE())), VALUE(VLOOKUP(TRIM(MID(C50,FIND(" ",C50)+1,6)),IF(LEFT(C50,1)="A",cizi!$A$1:$M$4000,reg!$A$1:$M$4000),7,FALSE())))))), "9")</f>
        <v>3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Sláv.HK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14.15" hidden="false" customHeight="true" outlineLevel="0" collapsed="false">
      <c r="A51" s="33" t="n">
        <v>49</v>
      </c>
      <c r="B51" s="51" t="n">
        <v>49</v>
      </c>
      <c r="C51" s="52" t="n">
        <v>43028</v>
      </c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HOUŠKA Jan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1999</v>
      </c>
      <c r="F51" s="54" t="str">
        <f aca="false">IF(LEN(C51)&gt;0, VLOOKUP(C51,IF(LEFT(C51,1)="A",cizi!$A$1:$M$4000,reg!$A$1:$M$4000),6,FALSE())," ")</f>
        <v>DM</v>
      </c>
      <c r="G51" s="54" t="str">
        <f aca="false">IF(LEN(C51)&gt;0, IF(ISERROR(FIND(" ",C51)), VLOOKUP(C51,IF(LEFT(C51,1)="A",cizi!$A$1:$M$4000,reg!$A$1:$M$4000),7,FALSE()),IF(OR(VLOOKUP(TRIM(LEFT(C51,FIND(" ",C51)-1)),IF(LEFT(C51,1)="A",cizi!$A$1:$M$4000,reg!$A$1:$M$4000),7,FALSE())=" MT",VLOOKUP(TRIM(MID(C51,FIND(" ",C51)+1,6)),IF(LEFT(C51,1)="A",cizi!$A$1:$M$4000,reg!$A$1:$M$4000),7,FALSE())=" MT"), " MT", IF(OR(VLOOKUP(TRIM(LEFT(C51,FIND(" ",C51)-1)),IF(LEFT(C51,1)="A",cizi!$A$1:$M$4000,reg!$A$1:$M$4000),7,FALSE())="",VLOOKUP(TRIM(MID(C51,FIND(" ",C51)+1,6)),IF(LEFT(C51,1)="A",cizi!$A$1:$M$4000,reg!$A$1:$M$4000),7,FALSE())=""), CONCATENATE(VLOOKUP(TRIM(LEFT(C51,FIND(" ",C51)-1)),IF(LEFT(C51,1)="A",cizi!$A$1:$M$4000,reg!$A$1:$M$4000),7,FALSE()), VLOOKUP(TRIM(MID(C51,FIND(" ",C51)+1,6)),IF(LEFT(C51,1)="A",cizi!$A$1:$M$4000,reg!$A$1:$M$4000),7,FALSE())), MIN(VALUE(VLOOKUP(TRIM(LEFT(C51,FIND(" ",C51)-1)),IF(LEFT(C51,1)="A",cizi!$A$1:$M$4000,reg!$A$1:$M$4000),7,FALSE())), VALUE(VLOOKUP(TRIM(MID(C51,FIND(" ",C51)+1,6)),IF(LEFT(C51,1)="A",cizi!$A$1:$M$4000,reg!$A$1:$M$4000),7,FALSE())))))), "9")</f>
        <v>3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Č.Lípa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14.15" hidden="false" customHeight="true" outlineLevel="0" collapsed="false">
      <c r="A52" s="33" t="n">
        <v>50</v>
      </c>
      <c r="B52" s="51" t="n">
        <v>50</v>
      </c>
      <c r="C52" s="52" t="n">
        <v>129014</v>
      </c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WALTER Jakub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1998</v>
      </c>
      <c r="F52" s="54" t="str">
        <f aca="false">IF(LEN(C52)&gt;0, VLOOKUP(C52,IF(LEFT(C52,1)="A",cizi!$A$1:$M$4000,reg!$A$1:$M$4000),6,FALSE())," ")</f>
        <v>DM</v>
      </c>
      <c r="G52" s="54" t="str">
        <f aca="false">IF(LEN(C52)&gt;0, IF(ISERROR(FIND(" ",C52)), VLOOKUP(C52,IF(LEFT(C52,1)="A",cizi!$A$1:$M$4000,reg!$A$1:$M$4000),7,FALSE()),IF(OR(VLOOKUP(TRIM(LEFT(C52,FIND(" ",C52)-1)),IF(LEFT(C52,1)="A",cizi!$A$1:$M$4000,reg!$A$1:$M$4000),7,FALSE())=" MT",VLOOKUP(TRIM(MID(C52,FIND(" ",C52)+1,6)),IF(LEFT(C52,1)="A",cizi!$A$1:$M$4000,reg!$A$1:$M$4000),7,FALSE())=" MT"), " MT", IF(OR(VLOOKUP(TRIM(LEFT(C52,FIND(" ",C52)-1)),IF(LEFT(C52,1)="A",cizi!$A$1:$M$4000,reg!$A$1:$M$4000),7,FALSE())="",VLOOKUP(TRIM(MID(C52,FIND(" ",C52)+1,6)),IF(LEFT(C52,1)="A",cizi!$A$1:$M$4000,reg!$A$1:$M$4000),7,FALSE())=""), CONCATENATE(VLOOKUP(TRIM(LEFT(C52,FIND(" ",C52)-1)),IF(LEFT(C52,1)="A",cizi!$A$1:$M$4000,reg!$A$1:$M$4000),7,FALSE()), VLOOKUP(TRIM(MID(C52,FIND(" ",C52)+1,6)),IF(LEFT(C52,1)="A",cizi!$A$1:$M$4000,reg!$A$1:$M$4000),7,FALSE())), MIN(VALUE(VLOOKUP(TRIM(LEFT(C52,FIND(" ",C52)-1)),IF(LEFT(C52,1)="A",cizi!$A$1:$M$4000,reg!$A$1:$M$4000),7,FALSE())), VALUE(VLOOKUP(TRIM(MID(C52,FIND(" ",C52)+1,6)),IF(LEFT(C52,1)="A",cizi!$A$1:$M$4000,reg!$A$1:$M$4000),7,FALSE())))))), "9")</f>
        <v>3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Šumperk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14.15" hidden="false" customHeight="true" outlineLevel="0" collapsed="false">
      <c r="A53" s="33" t="n">
        <v>51</v>
      </c>
      <c r="B53" s="51" t="n">
        <v>51</v>
      </c>
      <c r="C53" s="52" t="n">
        <v>43023</v>
      </c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KYTKA Tomáš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1999</v>
      </c>
      <c r="F53" s="54" t="str">
        <f aca="false">IF(LEN(C53)&gt;0, VLOOKUP(C53,IF(LEFT(C53,1)="A",cizi!$A$1:$M$4000,reg!$A$1:$M$4000),6,FALSE())," ")</f>
        <v>DM</v>
      </c>
      <c r="G53" s="54" t="str">
        <f aca="false">IF(LEN(C53)&gt;0, IF(ISERROR(FIND(" ",C53)), VLOOKUP(C53,IF(LEFT(C53,1)="A",cizi!$A$1:$M$4000,reg!$A$1:$M$4000),7,FALSE()),IF(OR(VLOOKUP(TRIM(LEFT(C53,FIND(" ",C53)-1)),IF(LEFT(C53,1)="A",cizi!$A$1:$M$4000,reg!$A$1:$M$4000),7,FALSE())=" MT",VLOOKUP(TRIM(MID(C53,FIND(" ",C53)+1,6)),IF(LEFT(C53,1)="A",cizi!$A$1:$M$4000,reg!$A$1:$M$4000),7,FALSE())=" MT"), " MT", IF(OR(VLOOKUP(TRIM(LEFT(C53,FIND(" ",C53)-1)),IF(LEFT(C53,1)="A",cizi!$A$1:$M$4000,reg!$A$1:$M$4000),7,FALSE())="",VLOOKUP(TRIM(MID(C53,FIND(" ",C53)+1,6)),IF(LEFT(C53,1)="A",cizi!$A$1:$M$4000,reg!$A$1:$M$4000),7,FALSE())=""), CONCATENATE(VLOOKUP(TRIM(LEFT(C53,FIND(" ",C53)-1)),IF(LEFT(C53,1)="A",cizi!$A$1:$M$4000,reg!$A$1:$M$4000),7,FALSE()), VLOOKUP(TRIM(MID(C53,FIND(" ",C53)+1,6)),IF(LEFT(C53,1)="A",cizi!$A$1:$M$4000,reg!$A$1:$M$4000),7,FALSE())), MIN(VALUE(VLOOKUP(TRIM(LEFT(C53,FIND(" ",C53)-1)),IF(LEFT(C53,1)="A",cizi!$A$1:$M$4000,reg!$A$1:$M$4000),7,FALSE())), VALUE(VLOOKUP(TRIM(MID(C53,FIND(" ",C53)+1,6)),IF(LEFT(C53,1)="A",cizi!$A$1:$M$4000,reg!$A$1:$M$4000),7,FALSE())))))), "9")</f>
        <v>3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Č.Lípa</v>
      </c>
      <c r="I53" s="40"/>
      <c r="J53" s="40"/>
      <c r="K53" s="40" t="s">
        <v>3470</v>
      </c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14.15" hidden="false" customHeight="true" outlineLevel="0" collapsed="false">
      <c r="A54" s="33" t="n">
        <v>52</v>
      </c>
      <c r="B54" s="51" t="n">
        <v>52</v>
      </c>
      <c r="C54" s="52" t="n">
        <v>38011</v>
      </c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SOFRON Tomáš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1999</v>
      </c>
      <c r="F54" s="54" t="str">
        <f aca="false">IF(LEN(C54)&gt;0, VLOOKUP(C54,IF(LEFT(C54,1)="A",cizi!$A$1:$M$4000,reg!$A$1:$M$4000),6,FALSE())," ")</f>
        <v>DM</v>
      </c>
      <c r="G54" s="54" t="str">
        <f aca="false">IF(LEN(C54)&gt;0, IF(ISERROR(FIND(" ",C54)), VLOOKUP(C54,IF(LEFT(C54,1)="A",cizi!$A$1:$M$4000,reg!$A$1:$M$4000),7,FALSE()),IF(OR(VLOOKUP(TRIM(LEFT(C54,FIND(" ",C54)-1)),IF(LEFT(C54,1)="A",cizi!$A$1:$M$4000,reg!$A$1:$M$4000),7,FALSE())=" MT",VLOOKUP(TRIM(MID(C54,FIND(" ",C54)+1,6)),IF(LEFT(C54,1)="A",cizi!$A$1:$M$4000,reg!$A$1:$M$4000),7,FALSE())=" MT"), " MT", IF(OR(VLOOKUP(TRIM(LEFT(C54,FIND(" ",C54)-1)),IF(LEFT(C54,1)="A",cizi!$A$1:$M$4000,reg!$A$1:$M$4000),7,FALSE())="",VLOOKUP(TRIM(MID(C54,FIND(" ",C54)+1,6)),IF(LEFT(C54,1)="A",cizi!$A$1:$M$4000,reg!$A$1:$M$4000),7,FALSE())=""), CONCATENATE(VLOOKUP(TRIM(LEFT(C54,FIND(" ",C54)-1)),IF(LEFT(C54,1)="A",cizi!$A$1:$M$4000,reg!$A$1:$M$4000),7,FALSE()), VLOOKUP(TRIM(MID(C54,FIND(" ",C54)+1,6)),IF(LEFT(C54,1)="A",cizi!$A$1:$M$4000,reg!$A$1:$M$4000),7,FALSE())), MIN(VALUE(VLOOKUP(TRIM(LEFT(C54,FIND(" ",C54)-1)),IF(LEFT(C54,1)="A",cizi!$A$1:$M$4000,reg!$A$1:$M$4000),7,FALSE())), VALUE(VLOOKUP(TRIM(MID(C54,FIND(" ",C54)+1,6)),IF(LEFT(C54,1)="A",cizi!$A$1:$M$4000,reg!$A$1:$M$4000),7,FALSE())))))), "9")</f>
        <v>3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ČSAD Plz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14.15" hidden="false" customHeight="true" outlineLevel="0" collapsed="false">
      <c r="A55" s="33" t="n">
        <v>53</v>
      </c>
      <c r="B55" s="51" t="n">
        <v>53</v>
      </c>
      <c r="C55" s="52" t="n">
        <v>60052</v>
      </c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BOUČEK Stanislav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1999</v>
      </c>
      <c r="F55" s="54" t="str">
        <f aca="false">IF(LEN(C55)&gt;0, VLOOKUP(C55,IF(LEFT(C55,1)="A",cizi!$A$1:$M$4000,reg!$A$1:$M$4000),6,FALSE())," ")</f>
        <v>DM</v>
      </c>
      <c r="G55" s="54" t="str">
        <f aca="false">IF(LEN(C55)&gt;0, IF(ISERROR(FIND(" ",C55)), VLOOKUP(C55,IF(LEFT(C55,1)="A",cizi!$A$1:$M$4000,reg!$A$1:$M$4000),7,FALSE()),IF(OR(VLOOKUP(TRIM(LEFT(C55,FIND(" ",C55)-1)),IF(LEFT(C55,1)="A",cizi!$A$1:$M$4000,reg!$A$1:$M$4000),7,FALSE())=" MT",VLOOKUP(TRIM(MID(C55,FIND(" ",C55)+1,6)),IF(LEFT(C55,1)="A",cizi!$A$1:$M$4000,reg!$A$1:$M$4000),7,FALSE())=" MT"), " MT", IF(OR(VLOOKUP(TRIM(LEFT(C55,FIND(" ",C55)-1)),IF(LEFT(C55,1)="A",cizi!$A$1:$M$4000,reg!$A$1:$M$4000),7,FALSE())="",VLOOKUP(TRIM(MID(C55,FIND(" ",C55)+1,6)),IF(LEFT(C55,1)="A",cizi!$A$1:$M$4000,reg!$A$1:$M$4000),7,FALSE())=""), CONCATENATE(VLOOKUP(TRIM(LEFT(C55,FIND(" ",C55)-1)),IF(LEFT(C55,1)="A",cizi!$A$1:$M$4000,reg!$A$1:$M$4000),7,FALSE()), VLOOKUP(TRIM(MID(C55,FIND(" ",C55)+1,6)),IF(LEFT(C55,1)="A",cizi!$A$1:$M$4000,reg!$A$1:$M$4000),7,FALSE())), MIN(VALUE(VLOOKUP(TRIM(LEFT(C55,FIND(" ",C55)-1)),IF(LEFT(C55,1)="A",cizi!$A$1:$M$4000,reg!$A$1:$M$4000),7,FALSE())), VALUE(VLOOKUP(TRIM(MID(C55,FIND(" ",C55)+1,6)),IF(LEFT(C55,1)="A",cizi!$A$1:$M$4000,reg!$A$1:$M$4000),7,FALSE())))))), "9")</f>
        <v>3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Trutnov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14.15" hidden="false" customHeight="true" outlineLevel="0" collapsed="false">
      <c r="A56" s="33" t="n">
        <v>54</v>
      </c>
      <c r="B56" s="51" t="n">
        <v>54</v>
      </c>
      <c r="C56" s="52" t="n">
        <v>76014</v>
      </c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ZVOLÁNEK Filip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1999</v>
      </c>
      <c r="F56" s="54" t="str">
        <f aca="false">IF(LEN(C56)&gt;0, VLOOKUP(C56,IF(LEFT(C56,1)="A",cizi!$A$1:$M$4000,reg!$A$1:$M$4000),6,FALSE())," ")</f>
        <v>DM</v>
      </c>
      <c r="G56" s="54" t="str">
        <f aca="false">IF(LEN(C56)&gt;0, IF(ISERROR(FIND(" ",C56)), VLOOKUP(C56,IF(LEFT(C56,1)="A",cizi!$A$1:$M$4000,reg!$A$1:$M$4000),7,FALSE()),IF(OR(VLOOKUP(TRIM(LEFT(C56,FIND(" ",C56)-1)),IF(LEFT(C56,1)="A",cizi!$A$1:$M$4000,reg!$A$1:$M$4000),7,FALSE())=" MT",VLOOKUP(TRIM(MID(C56,FIND(" ",C56)+1,6)),IF(LEFT(C56,1)="A",cizi!$A$1:$M$4000,reg!$A$1:$M$4000),7,FALSE())=" MT"), " MT", IF(OR(VLOOKUP(TRIM(LEFT(C56,FIND(" ",C56)-1)),IF(LEFT(C56,1)="A",cizi!$A$1:$M$4000,reg!$A$1:$M$4000),7,FALSE())="",VLOOKUP(TRIM(MID(C56,FIND(" ",C56)+1,6)),IF(LEFT(C56,1)="A",cizi!$A$1:$M$4000,reg!$A$1:$M$4000),7,FALSE())=""), CONCATENATE(VLOOKUP(TRIM(LEFT(C56,FIND(" ",C56)-1)),IF(LEFT(C56,1)="A",cizi!$A$1:$M$4000,reg!$A$1:$M$4000),7,FALSE()), VLOOKUP(TRIM(MID(C56,FIND(" ",C56)+1,6)),IF(LEFT(C56,1)="A",cizi!$A$1:$M$4000,reg!$A$1:$M$4000),7,FALSE())), MIN(VALUE(VLOOKUP(TRIM(LEFT(C56,FIND(" ",C56)-1)),IF(LEFT(C56,1)="A",cizi!$A$1:$M$4000,reg!$A$1:$M$4000),7,FALSE())), VALUE(VLOOKUP(TRIM(MID(C56,FIND(" ",C56)+1,6)),IF(LEFT(C56,1)="A",cizi!$A$1:$M$4000,reg!$A$1:$M$4000),7,FALSE())))))), "9")</f>
        <v>3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Bechyně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14.15" hidden="false" customHeight="true" outlineLevel="0" collapsed="false">
      <c r="A57" s="33" t="n">
        <v>55</v>
      </c>
      <c r="B57" s="51" t="n">
        <v>55</v>
      </c>
      <c r="C57" s="52" t="n">
        <v>38007</v>
      </c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BLÁHA Petr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2000</v>
      </c>
      <c r="F57" s="54" t="str">
        <f aca="false">IF(LEN(C57)&gt;0, VLOOKUP(C57,IF(LEFT(C57,1)="A",cizi!$A$1:$M$4000,reg!$A$1:$M$4000),6,FALSE())," ")</f>
        <v>ZS</v>
      </c>
      <c r="G57" s="54" t="str">
        <f aca="false">IF(LEN(C57)&gt;0, IF(ISERROR(FIND(" ",C57)), VLOOKUP(C57,IF(LEFT(C57,1)="A",cizi!$A$1:$M$4000,reg!$A$1:$M$4000),7,FALSE()),IF(OR(VLOOKUP(TRIM(LEFT(C57,FIND(" ",C57)-1)),IF(LEFT(C57,1)="A",cizi!$A$1:$M$4000,reg!$A$1:$M$4000),7,FALSE())=" MT",VLOOKUP(TRIM(MID(C57,FIND(" ",C57)+1,6)),IF(LEFT(C57,1)="A",cizi!$A$1:$M$4000,reg!$A$1:$M$4000),7,FALSE())=" MT"), " MT", IF(OR(VLOOKUP(TRIM(LEFT(C57,FIND(" ",C57)-1)),IF(LEFT(C57,1)="A",cizi!$A$1:$M$4000,reg!$A$1:$M$4000),7,FALSE())="",VLOOKUP(TRIM(MID(C57,FIND(" ",C57)+1,6)),IF(LEFT(C57,1)="A",cizi!$A$1:$M$4000,reg!$A$1:$M$4000),7,FALSE())=""), CONCATENATE(VLOOKUP(TRIM(LEFT(C57,FIND(" ",C57)-1)),IF(LEFT(C57,1)="A",cizi!$A$1:$M$4000,reg!$A$1:$M$4000),7,FALSE()), VLOOKUP(TRIM(MID(C57,FIND(" ",C57)+1,6)),IF(LEFT(C57,1)="A",cizi!$A$1:$M$4000,reg!$A$1:$M$4000),7,FALSE())), MIN(VALUE(VLOOKUP(TRIM(LEFT(C57,FIND(" ",C57)-1)),IF(LEFT(C57,1)="A",cizi!$A$1:$M$4000,reg!$A$1:$M$4000),7,FALSE())), VALUE(VLOOKUP(TRIM(MID(C57,FIND(" ",C57)+1,6)),IF(LEFT(C57,1)="A",cizi!$A$1:$M$4000,reg!$A$1:$M$4000),7,FALSE())))))), "9")</f>
        <v>3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ČSAD Plz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14.15" hidden="false" customHeight="true" outlineLevel="0" collapsed="false">
      <c r="A58" s="33" t="n">
        <v>56</v>
      </c>
      <c r="B58" s="51" t="n">
        <v>56</v>
      </c>
      <c r="C58" s="52" t="n">
        <v>9009</v>
      </c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JAKL Vincent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2001</v>
      </c>
      <c r="F58" s="54" t="str">
        <f aca="false">IF(LEN(C58)&gt;0, VLOOKUP(C58,IF(LEFT(C58,1)="A",cizi!$A$1:$M$4000,reg!$A$1:$M$4000),6,FALSE())," ")</f>
        <v>ZS</v>
      </c>
      <c r="G58" s="54" t="str">
        <f aca="false">IF(LEN(C58)&gt;0, IF(ISERROR(FIND(" ",C58)), VLOOKUP(C58,IF(LEFT(C58,1)="A",cizi!$A$1:$M$4000,reg!$A$1:$M$4000),7,FALSE()),IF(OR(VLOOKUP(TRIM(LEFT(C58,FIND(" ",C58)-1)),IF(LEFT(C58,1)="A",cizi!$A$1:$M$4000,reg!$A$1:$M$4000),7,FALSE())=" MT",VLOOKUP(TRIM(MID(C58,FIND(" ",C58)+1,6)),IF(LEFT(C58,1)="A",cizi!$A$1:$M$4000,reg!$A$1:$M$4000),7,FALSE())=" MT"), " MT", IF(OR(VLOOKUP(TRIM(LEFT(C58,FIND(" ",C58)-1)),IF(LEFT(C58,1)="A",cizi!$A$1:$M$4000,reg!$A$1:$M$4000),7,FALSE())="",VLOOKUP(TRIM(MID(C58,FIND(" ",C58)+1,6)),IF(LEFT(C58,1)="A",cizi!$A$1:$M$4000,reg!$A$1:$M$4000),7,FALSE())=""), CONCATENATE(VLOOKUP(TRIM(LEFT(C58,FIND(" ",C58)-1)),IF(LEFT(C58,1)="A",cizi!$A$1:$M$4000,reg!$A$1:$M$4000),7,FALSE()), VLOOKUP(TRIM(MID(C58,FIND(" ",C58)+1,6)),IF(LEFT(C58,1)="A",cizi!$A$1:$M$4000,reg!$A$1:$M$4000),7,FALSE())), MIN(VALUE(VLOOKUP(TRIM(LEFT(C58,FIND(" ",C58)-1)),IF(LEFT(C58,1)="A",cizi!$A$1:$M$4000,reg!$A$1:$M$4000),7,FALSE())), VALUE(VLOOKUP(TRIM(MID(C58,FIND(" ",C58)+1,6)),IF(LEFT(C58,1)="A",cizi!$A$1:$M$4000,reg!$A$1:$M$4000),7,FALSE())))))), "9")</f>
        <v>3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USK Pha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14.15" hidden="false" customHeight="true" outlineLevel="0" collapsed="false">
      <c r="A59" s="33" t="n">
        <v>57</v>
      </c>
      <c r="B59" s="51" t="n">
        <v>57</v>
      </c>
      <c r="C59" s="52" t="n">
        <v>9012</v>
      </c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ELIÁŠ Ondřej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2000</v>
      </c>
      <c r="F59" s="54" t="str">
        <f aca="false">IF(LEN(C59)&gt;0, VLOOKUP(C59,IF(LEFT(C59,1)="A",cizi!$A$1:$M$4000,reg!$A$1:$M$4000),6,FALSE())," ")</f>
        <v>ZS</v>
      </c>
      <c r="G59" s="54" t="str">
        <f aca="false">IF(LEN(C59)&gt;0, IF(ISERROR(FIND(" ",C59)), VLOOKUP(C59,IF(LEFT(C59,1)="A",cizi!$A$1:$M$4000,reg!$A$1:$M$4000),7,FALSE()),IF(OR(VLOOKUP(TRIM(LEFT(C59,FIND(" ",C59)-1)),IF(LEFT(C59,1)="A",cizi!$A$1:$M$4000,reg!$A$1:$M$4000),7,FALSE())=" MT",VLOOKUP(TRIM(MID(C59,FIND(" ",C59)+1,6)),IF(LEFT(C59,1)="A",cizi!$A$1:$M$4000,reg!$A$1:$M$4000),7,FALSE())=" MT"), " MT", IF(OR(VLOOKUP(TRIM(LEFT(C59,FIND(" ",C59)-1)),IF(LEFT(C59,1)="A",cizi!$A$1:$M$4000,reg!$A$1:$M$4000),7,FALSE())="",VLOOKUP(TRIM(MID(C59,FIND(" ",C59)+1,6)),IF(LEFT(C59,1)="A",cizi!$A$1:$M$4000,reg!$A$1:$M$4000),7,FALSE())=""), CONCATENATE(VLOOKUP(TRIM(LEFT(C59,FIND(" ",C59)-1)),IF(LEFT(C59,1)="A",cizi!$A$1:$M$4000,reg!$A$1:$M$4000),7,FALSE()), VLOOKUP(TRIM(MID(C59,FIND(" ",C59)+1,6)),IF(LEFT(C59,1)="A",cizi!$A$1:$M$4000,reg!$A$1:$M$4000),7,FALSE())), MIN(VALUE(VLOOKUP(TRIM(LEFT(C59,FIND(" ",C59)-1)),IF(LEFT(C59,1)="A",cizi!$A$1:$M$4000,reg!$A$1:$M$4000),7,FALSE())), VALUE(VLOOKUP(TRIM(MID(C59,FIND(" ",C59)+1,6)),IF(LEFT(C59,1)="A",cizi!$A$1:$M$4000,reg!$A$1:$M$4000),7,FALSE())))))), "9")</f>
        <v>3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USK Pha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14.15" hidden="false" customHeight="true" outlineLevel="0" collapsed="false">
      <c r="A60" s="33" t="n">
        <v>58</v>
      </c>
      <c r="B60" s="51" t="n">
        <v>58</v>
      </c>
      <c r="C60" s="52" t="n">
        <v>63058</v>
      </c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ŠVAGR Rostislav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2000</v>
      </c>
      <c r="F60" s="54" t="str">
        <f aca="false">IF(LEN(C60)&gt;0, VLOOKUP(C60,IF(LEFT(C60,1)="A",cizi!$A$1:$M$4000,reg!$A$1:$M$4000),6,FALSE())," ")</f>
        <v>ZS</v>
      </c>
      <c r="G60" s="54" t="str">
        <f aca="false">IF(LEN(C60)&gt;0, IF(ISERROR(FIND(" ",C60)), VLOOKUP(C60,IF(LEFT(C60,1)="A",cizi!$A$1:$M$4000,reg!$A$1:$M$4000),7,FALSE()),IF(OR(VLOOKUP(TRIM(LEFT(C60,FIND(" ",C60)-1)),IF(LEFT(C60,1)="A",cizi!$A$1:$M$4000,reg!$A$1:$M$4000),7,FALSE())=" MT",VLOOKUP(TRIM(MID(C60,FIND(" ",C60)+1,6)),IF(LEFT(C60,1)="A",cizi!$A$1:$M$4000,reg!$A$1:$M$4000),7,FALSE())=" MT"), " MT", IF(OR(VLOOKUP(TRIM(LEFT(C60,FIND(" ",C60)-1)),IF(LEFT(C60,1)="A",cizi!$A$1:$M$4000,reg!$A$1:$M$4000),7,FALSE())="",VLOOKUP(TRIM(MID(C60,FIND(" ",C60)+1,6)),IF(LEFT(C60,1)="A",cizi!$A$1:$M$4000,reg!$A$1:$M$4000),7,FALSE())=""), CONCATENATE(VLOOKUP(TRIM(LEFT(C60,FIND(" ",C60)-1)),IF(LEFT(C60,1)="A",cizi!$A$1:$M$4000,reg!$A$1:$M$4000),7,FALSE()), VLOOKUP(TRIM(MID(C60,FIND(" ",C60)+1,6)),IF(LEFT(C60,1)="A",cizi!$A$1:$M$4000,reg!$A$1:$M$4000),7,FALSE())), MIN(VALUE(VLOOKUP(TRIM(LEFT(C60,FIND(" ",C60)-1)),IF(LEFT(C60,1)="A",cizi!$A$1:$M$4000,reg!$A$1:$M$4000),7,FALSE())), VALUE(VLOOKUP(TRIM(MID(C60,FIND(" ",C60)+1,6)),IF(LEFT(C60,1)="A",cizi!$A$1:$M$4000,reg!$A$1:$M$4000),7,FALSE())))))), "9")</f>
        <v>3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Týniště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14.15" hidden="false" customHeight="true" outlineLevel="0" collapsed="false">
      <c r="A61" s="33" t="n">
        <v>59</v>
      </c>
      <c r="B61" s="51" t="n">
        <v>59</v>
      </c>
      <c r="C61" s="52" t="n">
        <v>9080</v>
      </c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RAŠKA Tomáš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2001</v>
      </c>
      <c r="F61" s="54" t="str">
        <f aca="false">IF(LEN(C61)&gt;0, VLOOKUP(C61,IF(LEFT(C61,1)="A",cizi!$A$1:$M$4000,reg!$A$1:$M$4000),6,FALSE())," ")</f>
        <v>ZS</v>
      </c>
      <c r="G61" s="54" t="str">
        <f aca="false">IF(LEN(C61)&gt;0, IF(ISERROR(FIND(" ",C61)), VLOOKUP(C61,IF(LEFT(C61,1)="A",cizi!$A$1:$M$4000,reg!$A$1:$M$4000),7,FALSE()),IF(OR(VLOOKUP(TRIM(LEFT(C61,FIND(" ",C61)-1)),IF(LEFT(C61,1)="A",cizi!$A$1:$M$4000,reg!$A$1:$M$4000),7,FALSE())=" MT",VLOOKUP(TRIM(MID(C61,FIND(" ",C61)+1,6)),IF(LEFT(C61,1)="A",cizi!$A$1:$M$4000,reg!$A$1:$M$4000),7,FALSE())=" MT"), " MT", IF(OR(VLOOKUP(TRIM(LEFT(C61,FIND(" ",C61)-1)),IF(LEFT(C61,1)="A",cizi!$A$1:$M$4000,reg!$A$1:$M$4000),7,FALSE())="",VLOOKUP(TRIM(MID(C61,FIND(" ",C61)+1,6)),IF(LEFT(C61,1)="A",cizi!$A$1:$M$4000,reg!$A$1:$M$4000),7,FALSE())=""), CONCATENATE(VLOOKUP(TRIM(LEFT(C61,FIND(" ",C61)-1)),IF(LEFT(C61,1)="A",cizi!$A$1:$M$4000,reg!$A$1:$M$4000),7,FALSE()), VLOOKUP(TRIM(MID(C61,FIND(" ",C61)+1,6)),IF(LEFT(C61,1)="A",cizi!$A$1:$M$4000,reg!$A$1:$M$4000),7,FALSE())), MIN(VALUE(VLOOKUP(TRIM(LEFT(C61,FIND(" ",C61)-1)),IF(LEFT(C61,1)="A",cizi!$A$1:$M$4000,reg!$A$1:$M$4000),7,FALSE())), VALUE(VLOOKUP(TRIM(MID(C61,FIND(" ",C61)+1,6)),IF(LEFT(C61,1)="A",cizi!$A$1:$M$4000,reg!$A$1:$M$4000),7,FALSE())))))), "9")</f>
        <v>3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USK Pha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14.15" hidden="false" customHeight="true" outlineLevel="0" collapsed="false">
      <c r="A62" s="33" t="n">
        <v>60</v>
      </c>
      <c r="B62" s="51" t="n">
        <v>60</v>
      </c>
      <c r="C62" s="52" t="n">
        <v>9123</v>
      </c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HOUSKA Jan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2001</v>
      </c>
      <c r="F62" s="54" t="str">
        <f aca="false">IF(LEN(C62)&gt;0, VLOOKUP(C62,IF(LEFT(C62,1)="A",cizi!$A$1:$M$4000,reg!$A$1:$M$4000),6,FALSE())," ")</f>
        <v>ZS</v>
      </c>
      <c r="G62" s="54" t="str">
        <f aca="false">IF(LEN(C62)&gt;0, IF(ISERROR(FIND(" ",C62)), VLOOKUP(C62,IF(LEFT(C62,1)="A",cizi!$A$1:$M$4000,reg!$A$1:$M$4000),7,FALSE()),IF(OR(VLOOKUP(TRIM(LEFT(C62,FIND(" ",C62)-1)),IF(LEFT(C62,1)="A",cizi!$A$1:$M$4000,reg!$A$1:$M$4000),7,FALSE())=" MT",VLOOKUP(TRIM(MID(C62,FIND(" ",C62)+1,6)),IF(LEFT(C62,1)="A",cizi!$A$1:$M$4000,reg!$A$1:$M$4000),7,FALSE())=" MT"), " MT", IF(OR(VLOOKUP(TRIM(LEFT(C62,FIND(" ",C62)-1)),IF(LEFT(C62,1)="A",cizi!$A$1:$M$4000,reg!$A$1:$M$4000),7,FALSE())="",VLOOKUP(TRIM(MID(C62,FIND(" ",C62)+1,6)),IF(LEFT(C62,1)="A",cizi!$A$1:$M$4000,reg!$A$1:$M$4000),7,FALSE())=""), CONCATENATE(VLOOKUP(TRIM(LEFT(C62,FIND(" ",C62)-1)),IF(LEFT(C62,1)="A",cizi!$A$1:$M$4000,reg!$A$1:$M$4000),7,FALSE()), VLOOKUP(TRIM(MID(C62,FIND(" ",C62)+1,6)),IF(LEFT(C62,1)="A",cizi!$A$1:$M$4000,reg!$A$1:$M$4000),7,FALSE())), MIN(VALUE(VLOOKUP(TRIM(LEFT(C62,FIND(" ",C62)-1)),IF(LEFT(C62,1)="A",cizi!$A$1:$M$4000,reg!$A$1:$M$4000),7,FALSE())), VALUE(VLOOKUP(TRIM(MID(C62,FIND(" ",C62)+1,6)),IF(LEFT(C62,1)="A",cizi!$A$1:$M$4000,reg!$A$1:$M$4000),7,FALSE())))))), "9")</f>
        <v>3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USK Pha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14.15" hidden="false" customHeight="true" outlineLevel="0" collapsed="false">
      <c r="A63" s="33" t="n">
        <v>61</v>
      </c>
      <c r="B63" s="51" t="n">
        <v>61</v>
      </c>
      <c r="C63" s="52" t="n">
        <v>60040</v>
      </c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KOBLÍŽEK Daniel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2000</v>
      </c>
      <c r="F63" s="54" t="str">
        <f aca="false">IF(LEN(C63)&gt;0, VLOOKUP(C63,IF(LEFT(C63,1)="A",cizi!$A$1:$M$4000,reg!$A$1:$M$4000),6,FALSE())," ")</f>
        <v>ZS</v>
      </c>
      <c r="G63" s="54" t="str">
        <f aca="false">IF(LEN(C63)&gt;0, IF(ISERROR(FIND(" ",C63)), VLOOKUP(C63,IF(LEFT(C63,1)="A",cizi!$A$1:$M$4000,reg!$A$1:$M$4000),7,FALSE()),IF(OR(VLOOKUP(TRIM(LEFT(C63,FIND(" ",C63)-1)),IF(LEFT(C63,1)="A",cizi!$A$1:$M$4000,reg!$A$1:$M$4000),7,FALSE())=" MT",VLOOKUP(TRIM(MID(C63,FIND(" ",C63)+1,6)),IF(LEFT(C63,1)="A",cizi!$A$1:$M$4000,reg!$A$1:$M$4000),7,FALSE())=" MT"), " MT", IF(OR(VLOOKUP(TRIM(LEFT(C63,FIND(" ",C63)-1)),IF(LEFT(C63,1)="A",cizi!$A$1:$M$4000,reg!$A$1:$M$4000),7,FALSE())="",VLOOKUP(TRIM(MID(C63,FIND(" ",C63)+1,6)),IF(LEFT(C63,1)="A",cizi!$A$1:$M$4000,reg!$A$1:$M$4000),7,FALSE())=""), CONCATENATE(VLOOKUP(TRIM(LEFT(C63,FIND(" ",C63)-1)),IF(LEFT(C63,1)="A",cizi!$A$1:$M$4000,reg!$A$1:$M$4000),7,FALSE()), VLOOKUP(TRIM(MID(C63,FIND(" ",C63)+1,6)),IF(LEFT(C63,1)="A",cizi!$A$1:$M$4000,reg!$A$1:$M$4000),7,FALSE())), MIN(VALUE(VLOOKUP(TRIM(LEFT(C63,FIND(" ",C63)-1)),IF(LEFT(C63,1)="A",cizi!$A$1:$M$4000,reg!$A$1:$M$4000),7,FALSE())), VALUE(VLOOKUP(TRIM(MID(C63,FIND(" ",C63)+1,6)),IF(LEFT(C63,1)="A",cizi!$A$1:$M$4000,reg!$A$1:$M$4000),7,FALSE())))))), "9")</f>
        <v>3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Trutnov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14.15" hidden="false" customHeight="true" outlineLevel="0" collapsed="false">
      <c r="A64" s="33" t="n">
        <v>62</v>
      </c>
      <c r="B64" s="51" t="n">
        <v>62</v>
      </c>
      <c r="C64" s="52" t="n">
        <v>42008</v>
      </c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ŠVEJD Jakub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2001</v>
      </c>
      <c r="F64" s="54" t="str">
        <f aca="false">IF(LEN(C64)&gt;0, VLOOKUP(C64,IF(LEFT(C64,1)="A",cizi!$A$1:$M$4000,reg!$A$1:$M$4000),6,FALSE())," ")</f>
        <v>ZS</v>
      </c>
      <c r="G64" s="54" t="str">
        <f aca="false">IF(LEN(C64)&gt;0, IF(ISERROR(FIND(" ",C64)), VLOOKUP(C64,IF(LEFT(C64,1)="A",cizi!$A$1:$M$4000,reg!$A$1:$M$4000),7,FALSE()),IF(OR(VLOOKUP(TRIM(LEFT(C64,FIND(" ",C64)-1)),IF(LEFT(C64,1)="A",cizi!$A$1:$M$4000,reg!$A$1:$M$4000),7,FALSE())=" MT",VLOOKUP(TRIM(MID(C64,FIND(" ",C64)+1,6)),IF(LEFT(C64,1)="A",cizi!$A$1:$M$4000,reg!$A$1:$M$4000),7,FALSE())=" MT"), " MT", IF(OR(VLOOKUP(TRIM(LEFT(C64,FIND(" ",C64)-1)),IF(LEFT(C64,1)="A",cizi!$A$1:$M$4000,reg!$A$1:$M$4000),7,FALSE())="",VLOOKUP(TRIM(MID(C64,FIND(" ",C64)+1,6)),IF(LEFT(C64,1)="A",cizi!$A$1:$M$4000,reg!$A$1:$M$4000),7,FALSE())=""), CONCATENATE(VLOOKUP(TRIM(LEFT(C64,FIND(" ",C64)-1)),IF(LEFT(C64,1)="A",cizi!$A$1:$M$4000,reg!$A$1:$M$4000),7,FALSE()), VLOOKUP(TRIM(MID(C64,FIND(" ",C64)+1,6)),IF(LEFT(C64,1)="A",cizi!$A$1:$M$4000,reg!$A$1:$M$4000),7,FALSE())), MIN(VALUE(VLOOKUP(TRIM(LEFT(C64,FIND(" ",C64)-1)),IF(LEFT(C64,1)="A",cizi!$A$1:$M$4000,reg!$A$1:$M$4000),7,FALSE())), VALUE(VLOOKUP(TRIM(MID(C64,FIND(" ",C64)+1,6)),IF(LEFT(C64,1)="A",cizi!$A$1:$M$4000,reg!$A$1:$M$4000),7,FALSE())))))), "9")</f>
        <v>3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Sušice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14.15" hidden="false" customHeight="true" outlineLevel="0" collapsed="false">
      <c r="A65" s="33" t="n">
        <v>63</v>
      </c>
      <c r="B65" s="51" t="n">
        <v>63</v>
      </c>
      <c r="C65" s="52" t="n">
        <v>11017</v>
      </c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ŠULC Karel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2000</v>
      </c>
      <c r="F65" s="54" t="str">
        <f aca="false">IF(LEN(C65)&gt;0, VLOOKUP(C65,IF(LEFT(C65,1)="A",cizi!$A$1:$M$4000,reg!$A$1:$M$4000),6,FALSE())," ")</f>
        <v>ZS</v>
      </c>
      <c r="G65" s="54" t="str">
        <f aca="false">IF(LEN(C65)&gt;0, IF(ISERROR(FIND(" ",C65)), VLOOKUP(C65,IF(LEFT(C65,1)="A",cizi!$A$1:$M$4000,reg!$A$1:$M$4000),7,FALSE()),IF(OR(VLOOKUP(TRIM(LEFT(C65,FIND(" ",C65)-1)),IF(LEFT(C65,1)="A",cizi!$A$1:$M$4000,reg!$A$1:$M$4000),7,FALSE())=" MT",VLOOKUP(TRIM(MID(C65,FIND(" ",C65)+1,6)),IF(LEFT(C65,1)="A",cizi!$A$1:$M$4000,reg!$A$1:$M$4000),7,FALSE())=" MT"), " MT", IF(OR(VLOOKUP(TRIM(LEFT(C65,FIND(" ",C65)-1)),IF(LEFT(C65,1)="A",cizi!$A$1:$M$4000,reg!$A$1:$M$4000),7,FALSE())="",VLOOKUP(TRIM(MID(C65,FIND(" ",C65)+1,6)),IF(LEFT(C65,1)="A",cizi!$A$1:$M$4000,reg!$A$1:$M$4000),7,FALSE())=""), CONCATENATE(VLOOKUP(TRIM(LEFT(C65,FIND(" ",C65)-1)),IF(LEFT(C65,1)="A",cizi!$A$1:$M$4000,reg!$A$1:$M$4000),7,FALSE()), VLOOKUP(TRIM(MID(C65,FIND(" ",C65)+1,6)),IF(LEFT(C65,1)="A",cizi!$A$1:$M$4000,reg!$A$1:$M$4000),7,FALSE())), MIN(VALUE(VLOOKUP(TRIM(LEFT(C65,FIND(" ",C65)-1)),IF(LEFT(C65,1)="A",cizi!$A$1:$M$4000,reg!$A$1:$M$4000),7,FALSE())), VALUE(VLOOKUP(TRIM(MID(C65,FIND(" ",C65)+1,6)),IF(LEFT(C65,1)="A",cizi!$A$1:$M$4000,reg!$A$1:$M$4000),7,FALSE())))))), "9")</f>
        <v>3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KK Brand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14.15" hidden="false" customHeight="true" outlineLevel="0" collapsed="false">
      <c r="A66" s="33" t="n">
        <v>64</v>
      </c>
      <c r="B66" s="51" t="n">
        <v>64</v>
      </c>
      <c r="C66" s="52" t="n">
        <v>129013</v>
      </c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WALTER David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2001</v>
      </c>
      <c r="F66" s="54" t="str">
        <f aca="false">IF(LEN(C66)&gt;0, VLOOKUP(C66,IF(LEFT(C66,1)="A",cizi!$A$1:$M$4000,reg!$A$1:$M$4000),6,FALSE())," ")</f>
        <v>ZS</v>
      </c>
      <c r="G66" s="54" t="str">
        <f aca="false">IF(LEN(C66)&gt;0, IF(ISERROR(FIND(" ",C66)), VLOOKUP(C66,IF(LEFT(C66,1)="A",cizi!$A$1:$M$4000,reg!$A$1:$M$4000),7,FALSE()),IF(OR(VLOOKUP(TRIM(LEFT(C66,FIND(" ",C66)-1)),IF(LEFT(C66,1)="A",cizi!$A$1:$M$4000,reg!$A$1:$M$4000),7,FALSE())=" MT",VLOOKUP(TRIM(MID(C66,FIND(" ",C66)+1,6)),IF(LEFT(C66,1)="A",cizi!$A$1:$M$4000,reg!$A$1:$M$4000),7,FALSE())=" MT"), " MT", IF(OR(VLOOKUP(TRIM(LEFT(C66,FIND(" ",C66)-1)),IF(LEFT(C66,1)="A",cizi!$A$1:$M$4000,reg!$A$1:$M$4000),7,FALSE())="",VLOOKUP(TRIM(MID(C66,FIND(" ",C66)+1,6)),IF(LEFT(C66,1)="A",cizi!$A$1:$M$4000,reg!$A$1:$M$4000),7,FALSE())=""), CONCATENATE(VLOOKUP(TRIM(LEFT(C66,FIND(" ",C66)-1)),IF(LEFT(C66,1)="A",cizi!$A$1:$M$4000,reg!$A$1:$M$4000),7,FALSE()), VLOOKUP(TRIM(MID(C66,FIND(" ",C66)+1,6)),IF(LEFT(C66,1)="A",cizi!$A$1:$M$4000,reg!$A$1:$M$4000),7,FALSE())), MIN(VALUE(VLOOKUP(TRIM(LEFT(C66,FIND(" ",C66)-1)),IF(LEFT(C66,1)="A",cizi!$A$1:$M$4000,reg!$A$1:$M$4000),7,FALSE())), VALUE(VLOOKUP(TRIM(MID(C66,FIND(" ",C66)+1,6)),IF(LEFT(C66,1)="A",cizi!$A$1:$M$4000,reg!$A$1:$M$4000),7,FALSE())))))), "9")</f>
        <v>3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Šumperk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14.15" hidden="false" customHeight="true" outlineLevel="0" collapsed="false">
      <c r="A67" s="33" t="n">
        <v>65</v>
      </c>
      <c r="B67" s="51" t="n">
        <v>65</v>
      </c>
      <c r="C67" s="52" t="n">
        <v>11018</v>
      </c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ŠOREL Martin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2001</v>
      </c>
      <c r="F67" s="54" t="str">
        <f aca="false">IF(LEN(C67)&gt;0, VLOOKUP(C67,IF(LEFT(C67,1)="A",cizi!$A$1:$M$4000,reg!$A$1:$M$4000),6,FALSE())," ")</f>
        <v>ZS</v>
      </c>
      <c r="G67" s="54" t="str">
        <f aca="false">IF(LEN(C67)&gt;0, IF(ISERROR(FIND(" ",C67)), VLOOKUP(C67,IF(LEFT(C67,1)="A",cizi!$A$1:$M$4000,reg!$A$1:$M$4000),7,FALSE()),IF(OR(VLOOKUP(TRIM(LEFT(C67,FIND(" ",C67)-1)),IF(LEFT(C67,1)="A",cizi!$A$1:$M$4000,reg!$A$1:$M$4000),7,FALSE())=" MT",VLOOKUP(TRIM(MID(C67,FIND(" ",C67)+1,6)),IF(LEFT(C67,1)="A",cizi!$A$1:$M$4000,reg!$A$1:$M$4000),7,FALSE())=" MT"), " MT", IF(OR(VLOOKUP(TRIM(LEFT(C67,FIND(" ",C67)-1)),IF(LEFT(C67,1)="A",cizi!$A$1:$M$4000,reg!$A$1:$M$4000),7,FALSE())="",VLOOKUP(TRIM(MID(C67,FIND(" ",C67)+1,6)),IF(LEFT(C67,1)="A",cizi!$A$1:$M$4000,reg!$A$1:$M$4000),7,FALSE())=""), CONCATENATE(VLOOKUP(TRIM(LEFT(C67,FIND(" ",C67)-1)),IF(LEFT(C67,1)="A",cizi!$A$1:$M$4000,reg!$A$1:$M$4000),7,FALSE()), VLOOKUP(TRIM(MID(C67,FIND(" ",C67)+1,6)),IF(LEFT(C67,1)="A",cizi!$A$1:$M$4000,reg!$A$1:$M$4000),7,FALSE())), MIN(VALUE(VLOOKUP(TRIM(LEFT(C67,FIND(" ",C67)-1)),IF(LEFT(C67,1)="A",cizi!$A$1:$M$4000,reg!$A$1:$M$4000),7,FALSE())), VALUE(VLOOKUP(TRIM(MID(C67,FIND(" ",C67)+1,6)),IF(LEFT(C67,1)="A",cizi!$A$1:$M$4000,reg!$A$1:$M$4000),7,FALSE())))))), "9")</f>
        <v>3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KK Brand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14.15" hidden="false" customHeight="true" outlineLevel="0" collapsed="false">
      <c r="A68" s="33" t="n">
        <v>66</v>
      </c>
      <c r="B68" s="51" t="n">
        <v>66</v>
      </c>
      <c r="C68" s="52" t="n">
        <v>9084</v>
      </c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PŘÍHODA Lukáš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2001</v>
      </c>
      <c r="F68" s="54" t="str">
        <f aca="false">IF(LEN(C68)&gt;0, VLOOKUP(C68,IF(LEFT(C68,1)="A",cizi!$A$1:$M$4000,reg!$A$1:$M$4000),6,FALSE())," ")</f>
        <v>ZS</v>
      </c>
      <c r="G68" s="54" t="str">
        <f aca="false">IF(LEN(C68)&gt;0, IF(ISERROR(FIND(" ",C68)), VLOOKUP(C68,IF(LEFT(C68,1)="A",cizi!$A$1:$M$4000,reg!$A$1:$M$4000),7,FALSE()),IF(OR(VLOOKUP(TRIM(LEFT(C68,FIND(" ",C68)-1)),IF(LEFT(C68,1)="A",cizi!$A$1:$M$4000,reg!$A$1:$M$4000),7,FALSE())=" MT",VLOOKUP(TRIM(MID(C68,FIND(" ",C68)+1,6)),IF(LEFT(C68,1)="A",cizi!$A$1:$M$4000,reg!$A$1:$M$4000),7,FALSE())=" MT"), " MT", IF(OR(VLOOKUP(TRIM(LEFT(C68,FIND(" ",C68)-1)),IF(LEFT(C68,1)="A",cizi!$A$1:$M$4000,reg!$A$1:$M$4000),7,FALSE())="",VLOOKUP(TRIM(MID(C68,FIND(" ",C68)+1,6)),IF(LEFT(C68,1)="A",cizi!$A$1:$M$4000,reg!$A$1:$M$4000),7,FALSE())=""), CONCATENATE(VLOOKUP(TRIM(LEFT(C68,FIND(" ",C68)-1)),IF(LEFT(C68,1)="A",cizi!$A$1:$M$4000,reg!$A$1:$M$4000),7,FALSE()), VLOOKUP(TRIM(MID(C68,FIND(" ",C68)+1,6)),IF(LEFT(C68,1)="A",cizi!$A$1:$M$4000,reg!$A$1:$M$4000),7,FALSE())), MIN(VALUE(VLOOKUP(TRIM(LEFT(C68,FIND(" ",C68)-1)),IF(LEFT(C68,1)="A",cizi!$A$1:$M$4000,reg!$A$1:$M$4000),7,FALSE())), VALUE(VLOOKUP(TRIM(MID(C68,FIND(" ",C68)+1,6)),IF(LEFT(C68,1)="A",cizi!$A$1:$M$4000,reg!$A$1:$M$4000),7,FALSE())))))), "9")</f>
        <v>3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USK Pha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14.15" hidden="false" customHeight="true" outlineLevel="0" collapsed="false">
      <c r="A69" s="33" t="n">
        <v>67</v>
      </c>
      <c r="B69" s="51" t="n">
        <v>67</v>
      </c>
      <c r="C69" s="52" t="n">
        <v>9121</v>
      </c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MAJER Kryštof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2001</v>
      </c>
      <c r="F69" s="54" t="str">
        <f aca="false">IF(LEN(C69)&gt;0, VLOOKUP(C69,IF(LEFT(C69,1)="A",cizi!$A$1:$M$4000,reg!$A$1:$M$4000),6,FALSE())," ")</f>
        <v>ZS</v>
      </c>
      <c r="G69" s="54" t="str">
        <f aca="false">IF(LEN(C69)&gt;0, IF(ISERROR(FIND(" ",C69)), VLOOKUP(C69,IF(LEFT(C69,1)="A",cizi!$A$1:$M$4000,reg!$A$1:$M$4000),7,FALSE()),IF(OR(VLOOKUP(TRIM(LEFT(C69,FIND(" ",C69)-1)),IF(LEFT(C69,1)="A",cizi!$A$1:$M$4000,reg!$A$1:$M$4000),7,FALSE())=" MT",VLOOKUP(TRIM(MID(C69,FIND(" ",C69)+1,6)),IF(LEFT(C69,1)="A",cizi!$A$1:$M$4000,reg!$A$1:$M$4000),7,FALSE())=" MT"), " MT", IF(OR(VLOOKUP(TRIM(LEFT(C69,FIND(" ",C69)-1)),IF(LEFT(C69,1)="A",cizi!$A$1:$M$4000,reg!$A$1:$M$4000),7,FALSE())="",VLOOKUP(TRIM(MID(C69,FIND(" ",C69)+1,6)),IF(LEFT(C69,1)="A",cizi!$A$1:$M$4000,reg!$A$1:$M$4000),7,FALSE())=""), CONCATENATE(VLOOKUP(TRIM(LEFT(C69,FIND(" ",C69)-1)),IF(LEFT(C69,1)="A",cizi!$A$1:$M$4000,reg!$A$1:$M$4000),7,FALSE()), VLOOKUP(TRIM(MID(C69,FIND(" ",C69)+1,6)),IF(LEFT(C69,1)="A",cizi!$A$1:$M$4000,reg!$A$1:$M$4000),7,FALSE())), MIN(VALUE(VLOOKUP(TRIM(LEFT(C69,FIND(" ",C69)-1)),IF(LEFT(C69,1)="A",cizi!$A$1:$M$4000,reg!$A$1:$M$4000),7,FALSE())), VALUE(VLOOKUP(TRIM(MID(C69,FIND(" ",C69)+1,6)),IF(LEFT(C69,1)="A",cizi!$A$1:$M$4000,reg!$A$1:$M$4000),7,FALSE())))))), "9")</f>
        <v>3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USK Pha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14.15" hidden="false" customHeight="true" outlineLevel="0" collapsed="false">
      <c r="A70" s="33" t="n">
        <v>68</v>
      </c>
      <c r="B70" s="51" t="n">
        <v>68</v>
      </c>
      <c r="C70" s="52" t="n">
        <v>9114</v>
      </c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KRÁL Adam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2003</v>
      </c>
      <c r="F70" s="54" t="str">
        <f aca="false">IF(LEN(C70)&gt;0, VLOOKUP(C70,IF(LEFT(C70,1)="A",cizi!$A$1:$M$4000,reg!$A$1:$M$4000),6,FALSE())," ")</f>
        <v>ZM</v>
      </c>
      <c r="G70" s="54" t="str">
        <f aca="false">IF(LEN(C70)&gt;0, IF(ISERROR(FIND(" ",C70)), VLOOKUP(C70,IF(LEFT(C70,1)="A",cizi!$A$1:$M$4000,reg!$A$1:$M$4000),7,FALSE()),IF(OR(VLOOKUP(TRIM(LEFT(C70,FIND(" ",C70)-1)),IF(LEFT(C70,1)="A",cizi!$A$1:$M$4000,reg!$A$1:$M$4000),7,FALSE())=" MT",VLOOKUP(TRIM(MID(C70,FIND(" ",C70)+1,6)),IF(LEFT(C70,1)="A",cizi!$A$1:$M$4000,reg!$A$1:$M$4000),7,FALSE())=" MT"), " MT", IF(OR(VLOOKUP(TRIM(LEFT(C70,FIND(" ",C70)-1)),IF(LEFT(C70,1)="A",cizi!$A$1:$M$4000,reg!$A$1:$M$4000),7,FALSE())="",VLOOKUP(TRIM(MID(C70,FIND(" ",C70)+1,6)),IF(LEFT(C70,1)="A",cizi!$A$1:$M$4000,reg!$A$1:$M$4000),7,FALSE())=""), CONCATENATE(VLOOKUP(TRIM(LEFT(C70,FIND(" ",C70)-1)),IF(LEFT(C70,1)="A",cizi!$A$1:$M$4000,reg!$A$1:$M$4000),7,FALSE()), VLOOKUP(TRIM(MID(C70,FIND(" ",C70)+1,6)),IF(LEFT(C70,1)="A",cizi!$A$1:$M$4000,reg!$A$1:$M$4000),7,FALSE())), MIN(VALUE(VLOOKUP(TRIM(LEFT(C70,FIND(" ",C70)-1)),IF(LEFT(C70,1)="A",cizi!$A$1:$M$4000,reg!$A$1:$M$4000),7,FALSE())), VALUE(VLOOKUP(TRIM(MID(C70,FIND(" ",C70)+1,6)),IF(LEFT(C70,1)="A",cizi!$A$1:$M$4000,reg!$A$1:$M$4000),7,FALSE())))))), "9")</f>
        <v>3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USK Pha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14.15" hidden="false" customHeight="true" outlineLevel="0" collapsed="false">
      <c r="A71" s="33" t="n">
        <v>69</v>
      </c>
      <c r="B71" s="51" t="n">
        <v>69</v>
      </c>
      <c r="C71" s="52" t="n">
        <v>10102</v>
      </c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SAHULA Matěj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2003</v>
      </c>
      <c r="F71" s="54" t="str">
        <f aca="false">IF(LEN(C71)&gt;0, VLOOKUP(C71,IF(LEFT(C71,1)="A",cizi!$A$1:$M$4000,reg!$A$1:$M$4000),6,FALSE())," ")</f>
        <v>ZM</v>
      </c>
      <c r="G71" s="54" t="str">
        <f aca="false">IF(LEN(C71)&gt;0, IF(ISERROR(FIND(" ",C71)), VLOOKUP(C71,IF(LEFT(C71,1)="A",cizi!$A$1:$M$4000,reg!$A$1:$M$4000),7,FALSE()),IF(OR(VLOOKUP(TRIM(LEFT(C71,FIND(" ",C71)-1)),IF(LEFT(C71,1)="A",cizi!$A$1:$M$4000,reg!$A$1:$M$4000),7,FALSE())=" MT",VLOOKUP(TRIM(MID(C71,FIND(" ",C71)+1,6)),IF(LEFT(C71,1)="A",cizi!$A$1:$M$4000,reg!$A$1:$M$4000),7,FALSE())=" MT"), " MT", IF(OR(VLOOKUP(TRIM(LEFT(C71,FIND(" ",C71)-1)),IF(LEFT(C71,1)="A",cizi!$A$1:$M$4000,reg!$A$1:$M$4000),7,FALSE())="",VLOOKUP(TRIM(MID(C71,FIND(" ",C71)+1,6)),IF(LEFT(C71,1)="A",cizi!$A$1:$M$4000,reg!$A$1:$M$4000),7,FALSE())=""), CONCATENATE(VLOOKUP(TRIM(LEFT(C71,FIND(" ",C71)-1)),IF(LEFT(C71,1)="A",cizi!$A$1:$M$4000,reg!$A$1:$M$4000),7,FALSE()), VLOOKUP(TRIM(MID(C71,FIND(" ",C71)+1,6)),IF(LEFT(C71,1)="A",cizi!$A$1:$M$4000,reg!$A$1:$M$4000),7,FALSE())), MIN(VALUE(VLOOKUP(TRIM(LEFT(C71,FIND(" ",C71)-1)),IF(LEFT(C71,1)="A",cizi!$A$1:$M$4000,reg!$A$1:$M$4000),7,FALSE())), VALUE(VLOOKUP(TRIM(MID(C71,FIND(" ",C71)+1,6)),IF(LEFT(C71,1)="A",cizi!$A$1:$M$4000,reg!$A$1:$M$4000),7,FALSE())))))), "9")</f>
        <v>3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Benátky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14.15" hidden="false" customHeight="true" outlineLevel="0" collapsed="false">
      <c r="A72" s="33" t="n">
        <v>70</v>
      </c>
      <c r="B72" s="51" t="n">
        <v>70</v>
      </c>
      <c r="C72" s="52" t="n">
        <v>10103</v>
      </c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STRÁNSKÝ Daniel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2002</v>
      </c>
      <c r="F72" s="54" t="str">
        <f aca="false">IF(LEN(C72)&gt;0, VLOOKUP(C72,IF(LEFT(C72,1)="A",cizi!$A$1:$M$4000,reg!$A$1:$M$4000),6,FALSE())," ")</f>
        <v>ZM</v>
      </c>
      <c r="G72" s="54" t="str">
        <f aca="false">IF(LEN(C72)&gt;0, IF(ISERROR(FIND(" ",C72)), VLOOKUP(C72,IF(LEFT(C72,1)="A",cizi!$A$1:$M$4000,reg!$A$1:$M$4000),7,FALSE()),IF(OR(VLOOKUP(TRIM(LEFT(C72,FIND(" ",C72)-1)),IF(LEFT(C72,1)="A",cizi!$A$1:$M$4000,reg!$A$1:$M$4000),7,FALSE())=" MT",VLOOKUP(TRIM(MID(C72,FIND(" ",C72)+1,6)),IF(LEFT(C72,1)="A",cizi!$A$1:$M$4000,reg!$A$1:$M$4000),7,FALSE())=" MT"), " MT", IF(OR(VLOOKUP(TRIM(LEFT(C72,FIND(" ",C72)-1)),IF(LEFT(C72,1)="A",cizi!$A$1:$M$4000,reg!$A$1:$M$4000),7,FALSE())="",VLOOKUP(TRIM(MID(C72,FIND(" ",C72)+1,6)),IF(LEFT(C72,1)="A",cizi!$A$1:$M$4000,reg!$A$1:$M$4000),7,FALSE())=""), CONCATENATE(VLOOKUP(TRIM(LEFT(C72,FIND(" ",C72)-1)),IF(LEFT(C72,1)="A",cizi!$A$1:$M$4000,reg!$A$1:$M$4000),7,FALSE()), VLOOKUP(TRIM(MID(C72,FIND(" ",C72)+1,6)),IF(LEFT(C72,1)="A",cizi!$A$1:$M$4000,reg!$A$1:$M$4000),7,FALSE())), MIN(VALUE(VLOOKUP(TRIM(LEFT(C72,FIND(" ",C72)-1)),IF(LEFT(C72,1)="A",cizi!$A$1:$M$4000,reg!$A$1:$M$4000),7,FALSE())), VALUE(VLOOKUP(TRIM(MID(C72,FIND(" ",C72)+1,6)),IF(LEFT(C72,1)="A",cizi!$A$1:$M$4000,reg!$A$1:$M$4000),7,FALSE())))))), "9")</f>
        <v>3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Benátky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14.15" hidden="false" customHeight="true" outlineLevel="0" collapsed="false">
      <c r="A73" s="33" t="n">
        <v>71</v>
      </c>
      <c r="B73" s="51" t="n">
        <v>71</v>
      </c>
      <c r="C73" s="52" t="n">
        <v>9118</v>
      </c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URBÁNEK Matyáš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2002</v>
      </c>
      <c r="F73" s="54" t="str">
        <f aca="false">IF(LEN(C73)&gt;0, VLOOKUP(C73,IF(LEFT(C73,1)="A",cizi!$A$1:$M$4000,reg!$A$1:$M$4000),6,FALSE())," ")</f>
        <v>ZM</v>
      </c>
      <c r="G73" s="54" t="str">
        <f aca="false">IF(LEN(C73)&gt;0, IF(ISERROR(FIND(" ",C73)), VLOOKUP(C73,IF(LEFT(C73,1)="A",cizi!$A$1:$M$4000,reg!$A$1:$M$4000),7,FALSE()),IF(OR(VLOOKUP(TRIM(LEFT(C73,FIND(" ",C73)-1)),IF(LEFT(C73,1)="A",cizi!$A$1:$M$4000,reg!$A$1:$M$4000),7,FALSE())=" MT",VLOOKUP(TRIM(MID(C73,FIND(" ",C73)+1,6)),IF(LEFT(C73,1)="A",cizi!$A$1:$M$4000,reg!$A$1:$M$4000),7,FALSE())=" MT"), " MT", IF(OR(VLOOKUP(TRIM(LEFT(C73,FIND(" ",C73)-1)),IF(LEFT(C73,1)="A",cizi!$A$1:$M$4000,reg!$A$1:$M$4000),7,FALSE())="",VLOOKUP(TRIM(MID(C73,FIND(" ",C73)+1,6)),IF(LEFT(C73,1)="A",cizi!$A$1:$M$4000,reg!$A$1:$M$4000),7,FALSE())=""), CONCATENATE(VLOOKUP(TRIM(LEFT(C73,FIND(" ",C73)-1)),IF(LEFT(C73,1)="A",cizi!$A$1:$M$4000,reg!$A$1:$M$4000),7,FALSE()), VLOOKUP(TRIM(MID(C73,FIND(" ",C73)+1,6)),IF(LEFT(C73,1)="A",cizi!$A$1:$M$4000,reg!$A$1:$M$4000),7,FALSE())), MIN(VALUE(VLOOKUP(TRIM(LEFT(C73,FIND(" ",C73)-1)),IF(LEFT(C73,1)="A",cizi!$A$1:$M$4000,reg!$A$1:$M$4000),7,FALSE())), VALUE(VLOOKUP(TRIM(MID(C73,FIND(" ",C73)+1,6)),IF(LEFT(C73,1)="A",cizi!$A$1:$M$4000,reg!$A$1:$M$4000),7,FALSE())))))), "9")</f>
        <v>3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USK Pha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14.15" hidden="false" customHeight="true" outlineLevel="0" collapsed="false">
      <c r="A74" s="33" t="n">
        <v>72</v>
      </c>
      <c r="B74" s="51" t="n">
        <v>73</v>
      </c>
      <c r="C74" s="52" t="n">
        <v>9117</v>
      </c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ŘÍHA Matyáš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2003</v>
      </c>
      <c r="F74" s="54" t="str">
        <f aca="false">IF(LEN(C74)&gt;0, VLOOKUP(C74,IF(LEFT(C74,1)="A",cizi!$A$1:$M$4000,reg!$A$1:$M$4000),6,FALSE())," ")</f>
        <v>ZM</v>
      </c>
      <c r="G74" s="54" t="str">
        <f aca="false">IF(LEN(C74)&gt;0, IF(ISERROR(FIND(" ",C74)), VLOOKUP(C74,IF(LEFT(C74,1)="A",cizi!$A$1:$M$4000,reg!$A$1:$M$4000),7,FALSE()),IF(OR(VLOOKUP(TRIM(LEFT(C74,FIND(" ",C74)-1)),IF(LEFT(C74,1)="A",cizi!$A$1:$M$4000,reg!$A$1:$M$4000),7,FALSE())=" MT",VLOOKUP(TRIM(MID(C74,FIND(" ",C74)+1,6)),IF(LEFT(C74,1)="A",cizi!$A$1:$M$4000,reg!$A$1:$M$4000),7,FALSE())=" MT"), " MT", IF(OR(VLOOKUP(TRIM(LEFT(C74,FIND(" ",C74)-1)),IF(LEFT(C74,1)="A",cizi!$A$1:$M$4000,reg!$A$1:$M$4000),7,FALSE())="",VLOOKUP(TRIM(MID(C74,FIND(" ",C74)+1,6)),IF(LEFT(C74,1)="A",cizi!$A$1:$M$4000,reg!$A$1:$M$4000),7,FALSE())=""), CONCATENATE(VLOOKUP(TRIM(LEFT(C74,FIND(" ",C74)-1)),IF(LEFT(C74,1)="A",cizi!$A$1:$M$4000,reg!$A$1:$M$4000),7,FALSE()), VLOOKUP(TRIM(MID(C74,FIND(" ",C74)+1,6)),IF(LEFT(C74,1)="A",cizi!$A$1:$M$4000,reg!$A$1:$M$4000),7,FALSE())), MIN(VALUE(VLOOKUP(TRIM(LEFT(C74,FIND(" ",C74)-1)),IF(LEFT(C74,1)="A",cizi!$A$1:$M$4000,reg!$A$1:$M$4000),7,FALSE())), VALUE(VLOOKUP(TRIM(MID(C74,FIND(" ",C74)+1,6)),IF(LEFT(C74,1)="A",cizi!$A$1:$M$4000,reg!$A$1:$M$4000),7,FALSE())))))), "9")</f>
        <v>3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USK Pha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14.15" hidden="false" customHeight="true" outlineLevel="0" collapsed="false">
      <c r="A75" s="33" t="n">
        <v>73</v>
      </c>
      <c r="B75" s="51" t="n">
        <v>74</v>
      </c>
      <c r="C75" s="52" t="n">
        <v>10008</v>
      </c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VEVERKA Lukáš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2002</v>
      </c>
      <c r="F75" s="54" t="str">
        <f aca="false">IF(LEN(C75)&gt;0, VLOOKUP(C75,IF(LEFT(C75,1)="A",cizi!$A$1:$M$4000,reg!$A$1:$M$4000),6,FALSE())," ")</f>
        <v>ZM</v>
      </c>
      <c r="G75" s="54" t="str">
        <f aca="false">IF(LEN(C75)&gt;0, IF(ISERROR(FIND(" ",C75)), VLOOKUP(C75,IF(LEFT(C75,1)="A",cizi!$A$1:$M$4000,reg!$A$1:$M$4000),7,FALSE()),IF(OR(VLOOKUP(TRIM(LEFT(C75,FIND(" ",C75)-1)),IF(LEFT(C75,1)="A",cizi!$A$1:$M$4000,reg!$A$1:$M$4000),7,FALSE())=" MT",VLOOKUP(TRIM(MID(C75,FIND(" ",C75)+1,6)),IF(LEFT(C75,1)="A",cizi!$A$1:$M$4000,reg!$A$1:$M$4000),7,FALSE())=" MT"), " MT", IF(OR(VLOOKUP(TRIM(LEFT(C75,FIND(" ",C75)-1)),IF(LEFT(C75,1)="A",cizi!$A$1:$M$4000,reg!$A$1:$M$4000),7,FALSE())="",VLOOKUP(TRIM(MID(C75,FIND(" ",C75)+1,6)),IF(LEFT(C75,1)="A",cizi!$A$1:$M$4000,reg!$A$1:$M$4000),7,FALSE())=""), CONCATENATE(VLOOKUP(TRIM(LEFT(C75,FIND(" ",C75)-1)),IF(LEFT(C75,1)="A",cizi!$A$1:$M$4000,reg!$A$1:$M$4000),7,FALSE()), VLOOKUP(TRIM(MID(C75,FIND(" ",C75)+1,6)),IF(LEFT(C75,1)="A",cizi!$A$1:$M$4000,reg!$A$1:$M$4000),7,FALSE())), MIN(VALUE(VLOOKUP(TRIM(LEFT(C75,FIND(" ",C75)-1)),IF(LEFT(C75,1)="A",cizi!$A$1:$M$4000,reg!$A$1:$M$4000),7,FALSE())), VALUE(VLOOKUP(TRIM(MID(C75,FIND(" ",C75)+1,6)),IF(LEFT(C75,1)="A",cizi!$A$1:$M$4000,reg!$A$1:$M$4000),7,FALSE())))))), "9")</f>
        <v>3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Benátky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14.15" hidden="false" customHeight="true" outlineLevel="0" collapsed="false">
      <c r="A76" s="33" t="n">
        <v>74</v>
      </c>
      <c r="B76" s="51" t="n">
        <v>75</v>
      </c>
      <c r="C76" s="52" t="n">
        <v>39050</v>
      </c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ŠINDELÁŘ Jan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2002</v>
      </c>
      <c r="F76" s="54" t="str">
        <f aca="false">IF(LEN(C76)&gt;0, VLOOKUP(C76,IF(LEFT(C76,1)="A",cizi!$A$1:$M$4000,reg!$A$1:$M$4000),6,FALSE())," ")</f>
        <v>ZM</v>
      </c>
      <c r="G76" s="54" t="str">
        <f aca="false">IF(LEN(C76)&gt;0, IF(ISERROR(FIND(" ",C76)), VLOOKUP(C76,IF(LEFT(C76,1)="A",cizi!$A$1:$M$4000,reg!$A$1:$M$4000),7,FALSE()),IF(OR(VLOOKUP(TRIM(LEFT(C76,FIND(" ",C76)-1)),IF(LEFT(C76,1)="A",cizi!$A$1:$M$4000,reg!$A$1:$M$4000),7,FALSE())=" MT",VLOOKUP(TRIM(MID(C76,FIND(" ",C76)+1,6)),IF(LEFT(C76,1)="A",cizi!$A$1:$M$4000,reg!$A$1:$M$4000),7,FALSE())=" MT"), " MT", IF(OR(VLOOKUP(TRIM(LEFT(C76,FIND(" ",C76)-1)),IF(LEFT(C76,1)="A",cizi!$A$1:$M$4000,reg!$A$1:$M$4000),7,FALSE())="",VLOOKUP(TRIM(MID(C76,FIND(" ",C76)+1,6)),IF(LEFT(C76,1)="A",cizi!$A$1:$M$4000,reg!$A$1:$M$4000),7,FALSE())=""), CONCATENATE(VLOOKUP(TRIM(LEFT(C76,FIND(" ",C76)-1)),IF(LEFT(C76,1)="A",cizi!$A$1:$M$4000,reg!$A$1:$M$4000),7,FALSE()), VLOOKUP(TRIM(MID(C76,FIND(" ",C76)+1,6)),IF(LEFT(C76,1)="A",cizi!$A$1:$M$4000,reg!$A$1:$M$4000),7,FALSE())), MIN(VALUE(VLOOKUP(TRIM(LEFT(C76,FIND(" ",C76)-1)),IF(LEFT(C76,1)="A",cizi!$A$1:$M$4000,reg!$A$1:$M$4000),7,FALSE())), VALUE(VLOOKUP(TRIM(MID(C76,FIND(" ",C76)+1,6)),IF(LEFT(C76,1)="A",cizi!$A$1:$M$4000,reg!$A$1:$M$4000),7,FALSE())))))), "9")</f>
        <v>3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Loko Plz</v>
      </c>
      <c r="I76" s="40"/>
      <c r="J76" s="40"/>
      <c r="K76" s="40" t="s">
        <v>3473</v>
      </c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14.15" hidden="false" customHeight="true" outlineLevel="0" collapsed="false">
      <c r="A77" s="33" t="n">
        <v>75</v>
      </c>
      <c r="B77" s="51" t="n">
        <v>76</v>
      </c>
      <c r="C77" s="52" t="n">
        <v>9126</v>
      </c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KADLEC Filip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2003</v>
      </c>
      <c r="F77" s="54" t="str">
        <f aca="false">IF(LEN(C77)&gt;0, VLOOKUP(C77,IF(LEFT(C77,1)="A",cizi!$A$1:$M$4000,reg!$A$1:$M$4000),6,FALSE())," ")</f>
        <v>ZM</v>
      </c>
      <c r="G77" s="54" t="str">
        <f aca="false">IF(LEN(C77)&gt;0, IF(ISERROR(FIND(" ",C77)), VLOOKUP(C77,IF(LEFT(C77,1)="A",cizi!$A$1:$M$4000,reg!$A$1:$M$4000),7,FALSE()),IF(OR(VLOOKUP(TRIM(LEFT(C77,FIND(" ",C77)-1)),IF(LEFT(C77,1)="A",cizi!$A$1:$M$4000,reg!$A$1:$M$4000),7,FALSE())=" MT",VLOOKUP(TRIM(MID(C77,FIND(" ",C77)+1,6)),IF(LEFT(C77,1)="A",cizi!$A$1:$M$4000,reg!$A$1:$M$4000),7,FALSE())=" MT"), " MT", IF(OR(VLOOKUP(TRIM(LEFT(C77,FIND(" ",C77)-1)),IF(LEFT(C77,1)="A",cizi!$A$1:$M$4000,reg!$A$1:$M$4000),7,FALSE())="",VLOOKUP(TRIM(MID(C77,FIND(" ",C77)+1,6)),IF(LEFT(C77,1)="A",cizi!$A$1:$M$4000,reg!$A$1:$M$4000),7,FALSE())=""), CONCATENATE(VLOOKUP(TRIM(LEFT(C77,FIND(" ",C77)-1)),IF(LEFT(C77,1)="A",cizi!$A$1:$M$4000,reg!$A$1:$M$4000),7,FALSE()), VLOOKUP(TRIM(MID(C77,FIND(" ",C77)+1,6)),IF(LEFT(C77,1)="A",cizi!$A$1:$M$4000,reg!$A$1:$M$4000),7,FALSE())), MIN(VALUE(VLOOKUP(TRIM(LEFT(C77,FIND(" ",C77)-1)),IF(LEFT(C77,1)="A",cizi!$A$1:$M$4000,reg!$A$1:$M$4000),7,FALSE())), VALUE(VLOOKUP(TRIM(MID(C77,FIND(" ",C77)+1,6)),IF(LEFT(C77,1)="A",cizi!$A$1:$M$4000,reg!$A$1:$M$4000),7,FALSE())))))), "9")</f>
        <v>3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USK Pha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14.15" hidden="false" customHeight="true" outlineLevel="0" collapsed="false">
      <c r="A78" s="33" t="n">
        <v>76</v>
      </c>
      <c r="B78" s="51" t="n">
        <v>77</v>
      </c>
      <c r="C78" s="52" t="n">
        <v>77014</v>
      </c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KLIMUŠKIN Šimon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1995</v>
      </c>
      <c r="F78" s="54" t="str">
        <f aca="false">IF(LEN(C78)&gt;0, VLOOKUP(C78,IF(LEFT(C78,1)="A",cizi!$A$1:$M$4000,reg!$A$1:$M$4000),6,FALSE())," ")</f>
        <v>U23</v>
      </c>
      <c r="G78" s="54" t="n">
        <f aca="false">IF(LEN(C78)&gt;0, IF(ISERROR(FIND(" ",C78)), VLOOKUP(C78,IF(LEFT(C78,1)="A",cizi!$A$1:$M$4000,reg!$A$1:$M$4000),7,FALSE()),IF(OR(VLOOKUP(TRIM(LEFT(C78,FIND(" ",C78)-1)),IF(LEFT(C78,1)="A",cizi!$A$1:$M$4000,reg!$A$1:$M$4000),7,FALSE())=" MT",VLOOKUP(TRIM(MID(C78,FIND(" ",C78)+1,6)),IF(LEFT(C78,1)="A",cizi!$A$1:$M$4000,reg!$A$1:$M$4000),7,FALSE())=" MT"), " MT", IF(OR(VLOOKUP(TRIM(LEFT(C78,FIND(" ",C78)-1)),IF(LEFT(C78,1)="A",cizi!$A$1:$M$4000,reg!$A$1:$M$4000),7,FALSE())="",VLOOKUP(TRIM(MID(C78,FIND(" ",C78)+1,6)),IF(LEFT(C78,1)="A",cizi!$A$1:$M$4000,reg!$A$1:$M$4000),7,FALSE())=""), CONCATENATE(VLOOKUP(TRIM(LEFT(C78,FIND(" ",C78)-1)),IF(LEFT(C78,1)="A",cizi!$A$1:$M$4000,reg!$A$1:$M$4000),7,FALSE()), VLOOKUP(TRIM(MID(C78,FIND(" ",C78)+1,6)),IF(LEFT(C78,1)="A",cizi!$A$1:$M$4000,reg!$A$1:$M$4000),7,FALSE())), MIN(VALUE(VLOOKUP(TRIM(LEFT(C78,FIND(" ",C78)-1)),IF(LEFT(C78,1)="A",cizi!$A$1:$M$4000,reg!$A$1:$M$4000),7,FALSE())), VALUE(VLOOKUP(TRIM(MID(C78,FIND(" ",C78)+1,6)),IF(LEFT(C78,1)="A",cizi!$A$1:$M$4000,reg!$A$1:$M$4000),7,FALSE())))))), "9")</f>
        <v>0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Kotva B.</v>
      </c>
      <c r="I78" s="40"/>
      <c r="J78" s="40"/>
      <c r="K78" s="40" t="s">
        <v>3470</v>
      </c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14.15" hidden="false" customHeight="true" outlineLevel="0" collapsed="false">
      <c r="A79" s="33" t="n">
        <v>77</v>
      </c>
      <c r="B79" s="51" t="n">
        <v>78</v>
      </c>
      <c r="C79" s="52" t="n">
        <v>57034</v>
      </c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OUTRATA Jindřich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1970</v>
      </c>
      <c r="F79" s="54" t="str">
        <f aca="false">IF(LEN(C79)&gt;0, VLOOKUP(C79,IF(LEFT(C79,1)="A",cizi!$A$1:$M$4000,reg!$A$1:$M$4000),6,FALSE())," ")</f>
        <v>VM</v>
      </c>
      <c r="G79" s="54" t="n">
        <f aca="false">IF(LEN(C79)&gt;0, IF(ISERROR(FIND(" ",C79)), VLOOKUP(C79,IF(LEFT(C79,1)="A",cizi!$A$1:$M$4000,reg!$A$1:$M$4000),7,FALSE()),IF(OR(VLOOKUP(TRIM(LEFT(C79,FIND(" ",C79)-1)),IF(LEFT(C79,1)="A",cizi!$A$1:$M$4000,reg!$A$1:$M$4000),7,FALSE())=" MT",VLOOKUP(TRIM(MID(C79,FIND(" ",C79)+1,6)),IF(LEFT(C79,1)="A",cizi!$A$1:$M$4000,reg!$A$1:$M$4000),7,FALSE())=" MT"), " MT", IF(OR(VLOOKUP(TRIM(LEFT(C79,FIND(" ",C79)-1)),IF(LEFT(C79,1)="A",cizi!$A$1:$M$4000,reg!$A$1:$M$4000),7,FALSE())="",VLOOKUP(TRIM(MID(C79,FIND(" ",C79)+1,6)),IF(LEFT(C79,1)="A",cizi!$A$1:$M$4000,reg!$A$1:$M$4000),7,FALSE())=""), CONCATENATE(VLOOKUP(TRIM(LEFT(C79,FIND(" ",C79)-1)),IF(LEFT(C79,1)="A",cizi!$A$1:$M$4000,reg!$A$1:$M$4000),7,FALSE()), VLOOKUP(TRIM(MID(C79,FIND(" ",C79)+1,6)),IF(LEFT(C79,1)="A",cizi!$A$1:$M$4000,reg!$A$1:$M$4000),7,FALSE())), MIN(VALUE(VLOOKUP(TRIM(LEFT(C79,FIND(" ",C79)-1)),IF(LEFT(C79,1)="A",cizi!$A$1:$M$4000,reg!$A$1:$M$4000),7,FALSE())), VALUE(VLOOKUP(TRIM(MID(C79,FIND(" ",C79)+1,6)),IF(LEFT(C79,1)="A",cizi!$A$1:$M$4000,reg!$A$1:$M$4000),7,FALSE())))))), "9")</f>
        <v>0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Pardub.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14.15" hidden="false" customHeight="true" outlineLevel="0" collapsed="false">
      <c r="A80" s="33" t="n">
        <v>78</v>
      </c>
      <c r="B80" s="51" t="n">
        <v>79</v>
      </c>
      <c r="C80" s="52" t="n">
        <v>55003</v>
      </c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FRIŠMAN Marek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1997</v>
      </c>
      <c r="F80" s="54" t="str">
        <f aca="false">IF(LEN(C80)&gt;0, VLOOKUP(C80,IF(LEFT(C80,1)="A",cizi!$A$1:$M$4000,reg!$A$1:$M$4000),6,FALSE())," ")</f>
        <v>DS</v>
      </c>
      <c r="G80" s="54" t="n">
        <f aca="false">IF(LEN(C80)&gt;0, IF(ISERROR(FIND(" ",C80)), VLOOKUP(C80,IF(LEFT(C80,1)="A",cizi!$A$1:$M$4000,reg!$A$1:$M$4000),7,FALSE()),IF(OR(VLOOKUP(TRIM(LEFT(C80,FIND(" ",C80)-1)),IF(LEFT(C80,1)="A",cizi!$A$1:$M$4000,reg!$A$1:$M$4000),7,FALSE())=" MT",VLOOKUP(TRIM(MID(C80,FIND(" ",C80)+1,6)),IF(LEFT(C80,1)="A",cizi!$A$1:$M$4000,reg!$A$1:$M$4000),7,FALSE())=" MT"), " MT", IF(OR(VLOOKUP(TRIM(LEFT(C80,FIND(" ",C80)-1)),IF(LEFT(C80,1)="A",cizi!$A$1:$M$4000,reg!$A$1:$M$4000),7,FALSE())="",VLOOKUP(TRIM(MID(C80,FIND(" ",C80)+1,6)),IF(LEFT(C80,1)="A",cizi!$A$1:$M$4000,reg!$A$1:$M$4000),7,FALSE())=""), CONCATENATE(VLOOKUP(TRIM(LEFT(C80,FIND(" ",C80)-1)),IF(LEFT(C80,1)="A",cizi!$A$1:$M$4000,reg!$A$1:$M$4000),7,FALSE()), VLOOKUP(TRIM(MID(C80,FIND(" ",C80)+1,6)),IF(LEFT(C80,1)="A",cizi!$A$1:$M$4000,reg!$A$1:$M$4000),7,FALSE())), MIN(VALUE(VLOOKUP(TRIM(LEFT(C80,FIND(" ",C80)-1)),IF(LEFT(C80,1)="A",cizi!$A$1:$M$4000,reg!$A$1:$M$4000),7,FALSE())), VALUE(VLOOKUP(TRIM(MID(C80,FIND(" ",C80)+1,6)),IF(LEFT(C80,1)="A",cizi!$A$1:$M$4000,reg!$A$1:$M$4000),7,FALSE())))))), "9")</f>
        <v>0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Sláv.HK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14.15" hidden="false" customHeight="true" outlineLevel="0" collapsed="false">
      <c r="A81" s="33" t="n">
        <v>79</v>
      </c>
      <c r="B81" s="51" t="n">
        <v>80</v>
      </c>
      <c r="C81" s="52" t="n">
        <v>39004</v>
      </c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SMOLÍK Jan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1997</v>
      </c>
      <c r="F81" s="54" t="str">
        <f aca="false">IF(LEN(C81)&gt;0, VLOOKUP(C81,IF(LEFT(C81,1)="A",cizi!$A$1:$M$4000,reg!$A$1:$M$4000),6,FALSE())," ")</f>
        <v>DS</v>
      </c>
      <c r="G81" s="54" t="n">
        <f aca="false">IF(LEN(C81)&gt;0, IF(ISERROR(FIND(" ",C81)), VLOOKUP(C81,IF(LEFT(C81,1)="A",cizi!$A$1:$M$4000,reg!$A$1:$M$4000),7,FALSE()),IF(OR(VLOOKUP(TRIM(LEFT(C81,FIND(" ",C81)-1)),IF(LEFT(C81,1)="A",cizi!$A$1:$M$4000,reg!$A$1:$M$4000),7,FALSE())=" MT",VLOOKUP(TRIM(MID(C81,FIND(" ",C81)+1,6)),IF(LEFT(C81,1)="A",cizi!$A$1:$M$4000,reg!$A$1:$M$4000),7,FALSE())=" MT"), " MT", IF(OR(VLOOKUP(TRIM(LEFT(C81,FIND(" ",C81)-1)),IF(LEFT(C81,1)="A",cizi!$A$1:$M$4000,reg!$A$1:$M$4000),7,FALSE())="",VLOOKUP(TRIM(MID(C81,FIND(" ",C81)+1,6)),IF(LEFT(C81,1)="A",cizi!$A$1:$M$4000,reg!$A$1:$M$4000),7,FALSE())=""), CONCATENATE(VLOOKUP(TRIM(LEFT(C81,FIND(" ",C81)-1)),IF(LEFT(C81,1)="A",cizi!$A$1:$M$4000,reg!$A$1:$M$4000),7,FALSE()), VLOOKUP(TRIM(MID(C81,FIND(" ",C81)+1,6)),IF(LEFT(C81,1)="A",cizi!$A$1:$M$4000,reg!$A$1:$M$4000),7,FALSE())), MIN(VALUE(VLOOKUP(TRIM(LEFT(C81,FIND(" ",C81)-1)),IF(LEFT(C81,1)="A",cizi!$A$1:$M$4000,reg!$A$1:$M$4000),7,FALSE())), VALUE(VLOOKUP(TRIM(MID(C81,FIND(" ",C81)+1,6)),IF(LEFT(C81,1)="A",cizi!$A$1:$M$4000,reg!$A$1:$M$4000),7,FALSE())))))), "9")</f>
        <v>0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Loko Plz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14.15" hidden="false" customHeight="true" outlineLevel="0" collapsed="false">
      <c r="A82" s="33" t="n">
        <v>80</v>
      </c>
      <c r="B82" s="51" t="n">
        <v>81</v>
      </c>
      <c r="C82" s="52" t="n">
        <v>46017</v>
      </c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FUCHS Jakub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1999</v>
      </c>
      <c r="F82" s="54" t="str">
        <f aca="false">IF(LEN(C82)&gt;0, VLOOKUP(C82,IF(LEFT(C82,1)="A",cizi!$A$1:$M$4000,reg!$A$1:$M$4000),6,FALSE())," ")</f>
        <v>DM</v>
      </c>
      <c r="G82" s="54" t="n">
        <f aca="false">IF(LEN(C82)&gt;0, IF(ISERROR(FIND(" ",C82)), VLOOKUP(C82,IF(LEFT(C82,1)="A",cizi!$A$1:$M$4000,reg!$A$1:$M$4000),7,FALSE()),IF(OR(VLOOKUP(TRIM(LEFT(C82,FIND(" ",C82)-1)),IF(LEFT(C82,1)="A",cizi!$A$1:$M$4000,reg!$A$1:$M$4000),7,FALSE())=" MT",VLOOKUP(TRIM(MID(C82,FIND(" ",C82)+1,6)),IF(LEFT(C82,1)="A",cizi!$A$1:$M$4000,reg!$A$1:$M$4000),7,FALSE())=" MT"), " MT", IF(OR(VLOOKUP(TRIM(LEFT(C82,FIND(" ",C82)-1)),IF(LEFT(C82,1)="A",cizi!$A$1:$M$4000,reg!$A$1:$M$4000),7,FALSE())="",VLOOKUP(TRIM(MID(C82,FIND(" ",C82)+1,6)),IF(LEFT(C82,1)="A",cizi!$A$1:$M$4000,reg!$A$1:$M$4000),7,FALSE())=""), CONCATENATE(VLOOKUP(TRIM(LEFT(C82,FIND(" ",C82)-1)),IF(LEFT(C82,1)="A",cizi!$A$1:$M$4000,reg!$A$1:$M$4000),7,FALSE()), VLOOKUP(TRIM(MID(C82,FIND(" ",C82)+1,6)),IF(LEFT(C82,1)="A",cizi!$A$1:$M$4000,reg!$A$1:$M$4000),7,FALSE())), MIN(VALUE(VLOOKUP(TRIM(LEFT(C82,FIND(" ",C82)-1)),IF(LEFT(C82,1)="A",cizi!$A$1:$M$4000,reg!$A$1:$M$4000),7,FALSE())), VALUE(VLOOKUP(TRIM(MID(C82,FIND(" ",C82)+1,6)),IF(LEFT(C82,1)="A",cizi!$A$1:$M$4000,reg!$A$1:$M$4000),7,FALSE())))))), "9")</f>
        <v>0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Jablonec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14.15" hidden="false" customHeight="true" outlineLevel="0" collapsed="false">
      <c r="A83" s="33" t="n">
        <v>81</v>
      </c>
      <c r="B83" s="51" t="n">
        <v>82</v>
      </c>
      <c r="C83" s="52" t="n">
        <v>39011</v>
      </c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LHOTÁK Jáchym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2001</v>
      </c>
      <c r="F83" s="54" t="str">
        <f aca="false">IF(LEN(C83)&gt;0, VLOOKUP(C83,IF(LEFT(C83,1)="A",cizi!$A$1:$M$4000,reg!$A$1:$M$4000),6,FALSE())," ")</f>
        <v>ZS</v>
      </c>
      <c r="G83" s="54" t="n">
        <f aca="false">IF(LEN(C83)&gt;0, IF(ISERROR(FIND(" ",C83)), VLOOKUP(C83,IF(LEFT(C83,1)="A",cizi!$A$1:$M$4000,reg!$A$1:$M$4000),7,FALSE()),IF(OR(VLOOKUP(TRIM(LEFT(C83,FIND(" ",C83)-1)),IF(LEFT(C83,1)="A",cizi!$A$1:$M$4000,reg!$A$1:$M$4000),7,FALSE())=" MT",VLOOKUP(TRIM(MID(C83,FIND(" ",C83)+1,6)),IF(LEFT(C83,1)="A",cizi!$A$1:$M$4000,reg!$A$1:$M$4000),7,FALSE())=" MT"), " MT", IF(OR(VLOOKUP(TRIM(LEFT(C83,FIND(" ",C83)-1)),IF(LEFT(C83,1)="A",cizi!$A$1:$M$4000,reg!$A$1:$M$4000),7,FALSE())="",VLOOKUP(TRIM(MID(C83,FIND(" ",C83)+1,6)),IF(LEFT(C83,1)="A",cizi!$A$1:$M$4000,reg!$A$1:$M$4000),7,FALSE())=""), CONCATENATE(VLOOKUP(TRIM(LEFT(C83,FIND(" ",C83)-1)),IF(LEFT(C83,1)="A",cizi!$A$1:$M$4000,reg!$A$1:$M$4000),7,FALSE()), VLOOKUP(TRIM(MID(C83,FIND(" ",C83)+1,6)),IF(LEFT(C83,1)="A",cizi!$A$1:$M$4000,reg!$A$1:$M$4000),7,FALSE())), MIN(VALUE(VLOOKUP(TRIM(LEFT(C83,FIND(" ",C83)-1)),IF(LEFT(C83,1)="A",cizi!$A$1:$M$4000,reg!$A$1:$M$4000),7,FALSE())), VALUE(VLOOKUP(TRIM(MID(C83,FIND(" ",C83)+1,6)),IF(LEFT(C83,1)="A",cizi!$A$1:$M$4000,reg!$A$1:$M$4000),7,FALSE())))))), "9")</f>
        <v>0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Loko Plz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14.15" hidden="false" customHeight="true" outlineLevel="0" collapsed="false">
      <c r="A84" s="33" t="n">
        <v>82</v>
      </c>
      <c r="B84" s="51" t="n">
        <v>83</v>
      </c>
      <c r="C84" s="52" t="n">
        <v>45016</v>
      </c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REJMAN Petr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2001</v>
      </c>
      <c r="F84" s="54" t="str">
        <f aca="false">IF(LEN(C84)&gt;0, VLOOKUP(C84,IF(LEFT(C84,1)="A",cizi!$A$1:$M$4000,reg!$A$1:$M$4000),6,FALSE())," ")</f>
        <v>ZS</v>
      </c>
      <c r="G84" s="54" t="n">
        <f aca="false">IF(LEN(C84)&gt;0, IF(ISERROR(FIND(" ",C84)), VLOOKUP(C84,IF(LEFT(C84,1)="A",cizi!$A$1:$M$4000,reg!$A$1:$M$4000),7,FALSE()),IF(OR(VLOOKUP(TRIM(LEFT(C84,FIND(" ",C84)-1)),IF(LEFT(C84,1)="A",cizi!$A$1:$M$4000,reg!$A$1:$M$4000),7,FALSE())=" MT",VLOOKUP(TRIM(MID(C84,FIND(" ",C84)+1,6)),IF(LEFT(C84,1)="A",cizi!$A$1:$M$4000,reg!$A$1:$M$4000),7,FALSE())=" MT"), " MT", IF(OR(VLOOKUP(TRIM(LEFT(C84,FIND(" ",C84)-1)),IF(LEFT(C84,1)="A",cizi!$A$1:$M$4000,reg!$A$1:$M$4000),7,FALSE())="",VLOOKUP(TRIM(MID(C84,FIND(" ",C84)+1,6)),IF(LEFT(C84,1)="A",cizi!$A$1:$M$4000,reg!$A$1:$M$4000),7,FALSE())=""), CONCATENATE(VLOOKUP(TRIM(LEFT(C84,FIND(" ",C84)-1)),IF(LEFT(C84,1)="A",cizi!$A$1:$M$4000,reg!$A$1:$M$4000),7,FALSE()), VLOOKUP(TRIM(MID(C84,FIND(" ",C84)+1,6)),IF(LEFT(C84,1)="A",cizi!$A$1:$M$4000,reg!$A$1:$M$4000),7,FALSE())), MIN(VALUE(VLOOKUP(TRIM(LEFT(C84,FIND(" ",C84)-1)),IF(LEFT(C84,1)="A",cizi!$A$1:$M$4000,reg!$A$1:$M$4000),7,FALSE())), VALUE(VLOOKUP(TRIM(MID(C84,FIND(" ",C84)+1,6)),IF(LEFT(C84,1)="A",cizi!$A$1:$M$4000,reg!$A$1:$M$4000),7,FALSE())))))), "9")</f>
        <v>0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KVS HK</v>
      </c>
      <c r="I84" s="40"/>
      <c r="J84" s="40"/>
      <c r="K84" s="40" t="s">
        <v>3470</v>
      </c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14.15" hidden="false" customHeight="true" outlineLevel="0" collapsed="false">
      <c r="A85" s="33" t="n">
        <v>83</v>
      </c>
      <c r="B85" s="51" t="n">
        <v>84</v>
      </c>
      <c r="C85" s="52" t="n">
        <v>39008</v>
      </c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KANALOŠ Petr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2000</v>
      </c>
      <c r="F85" s="54" t="str">
        <f aca="false">IF(LEN(C85)&gt;0, VLOOKUP(C85,IF(LEFT(C85,1)="A",cizi!$A$1:$M$4000,reg!$A$1:$M$4000),6,FALSE())," ")</f>
        <v>ZS</v>
      </c>
      <c r="G85" s="54" t="n">
        <f aca="false">IF(LEN(C85)&gt;0, IF(ISERROR(FIND(" ",C85)), VLOOKUP(C85,IF(LEFT(C85,1)="A",cizi!$A$1:$M$4000,reg!$A$1:$M$4000),7,FALSE()),IF(OR(VLOOKUP(TRIM(LEFT(C85,FIND(" ",C85)-1)),IF(LEFT(C85,1)="A",cizi!$A$1:$M$4000,reg!$A$1:$M$4000),7,FALSE())=" MT",VLOOKUP(TRIM(MID(C85,FIND(" ",C85)+1,6)),IF(LEFT(C85,1)="A",cizi!$A$1:$M$4000,reg!$A$1:$M$4000),7,FALSE())=" MT"), " MT", IF(OR(VLOOKUP(TRIM(LEFT(C85,FIND(" ",C85)-1)),IF(LEFT(C85,1)="A",cizi!$A$1:$M$4000,reg!$A$1:$M$4000),7,FALSE())="",VLOOKUP(TRIM(MID(C85,FIND(" ",C85)+1,6)),IF(LEFT(C85,1)="A",cizi!$A$1:$M$4000,reg!$A$1:$M$4000),7,FALSE())=""), CONCATENATE(VLOOKUP(TRIM(LEFT(C85,FIND(" ",C85)-1)),IF(LEFT(C85,1)="A",cizi!$A$1:$M$4000,reg!$A$1:$M$4000),7,FALSE()), VLOOKUP(TRIM(MID(C85,FIND(" ",C85)+1,6)),IF(LEFT(C85,1)="A",cizi!$A$1:$M$4000,reg!$A$1:$M$4000),7,FALSE())), MIN(VALUE(VLOOKUP(TRIM(LEFT(C85,FIND(" ",C85)-1)),IF(LEFT(C85,1)="A",cizi!$A$1:$M$4000,reg!$A$1:$M$4000),7,FALSE())), VALUE(VLOOKUP(TRIM(MID(C85,FIND(" ",C85)+1,6)),IF(LEFT(C85,1)="A",cizi!$A$1:$M$4000,reg!$A$1:$M$4000),7,FALSE())))))), "9")</f>
        <v>0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Loko Plz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14.15" hidden="false" customHeight="true" outlineLevel="0" collapsed="false">
      <c r="A86" s="33" t="n">
        <v>84</v>
      </c>
      <c r="B86" s="51" t="n">
        <v>85</v>
      </c>
      <c r="C86" s="52" t="n">
        <v>17022</v>
      </c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PŠENIČKA Václav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2001</v>
      </c>
      <c r="F86" s="54" t="str">
        <f aca="false">IF(LEN(C86)&gt;0, VLOOKUP(C86,IF(LEFT(C86,1)="A",cizi!$A$1:$M$4000,reg!$A$1:$M$4000),6,FALSE())," ")</f>
        <v>ZS</v>
      </c>
      <c r="G86" s="54" t="n">
        <f aca="false">IF(LEN(C86)&gt;0, IF(ISERROR(FIND(" ",C86)), VLOOKUP(C86,IF(LEFT(C86,1)="A",cizi!$A$1:$M$4000,reg!$A$1:$M$4000),7,FALSE()),IF(OR(VLOOKUP(TRIM(LEFT(C86,FIND(" ",C86)-1)),IF(LEFT(C86,1)="A",cizi!$A$1:$M$4000,reg!$A$1:$M$4000),7,FALSE())=" MT",VLOOKUP(TRIM(MID(C86,FIND(" ",C86)+1,6)),IF(LEFT(C86,1)="A",cizi!$A$1:$M$4000,reg!$A$1:$M$4000),7,FALSE())=" MT"), " MT", IF(OR(VLOOKUP(TRIM(LEFT(C86,FIND(" ",C86)-1)),IF(LEFT(C86,1)="A",cizi!$A$1:$M$4000,reg!$A$1:$M$4000),7,FALSE())="",VLOOKUP(TRIM(MID(C86,FIND(" ",C86)+1,6)),IF(LEFT(C86,1)="A",cizi!$A$1:$M$4000,reg!$A$1:$M$4000),7,FALSE())=""), CONCATENATE(VLOOKUP(TRIM(LEFT(C86,FIND(" ",C86)-1)),IF(LEFT(C86,1)="A",cizi!$A$1:$M$4000,reg!$A$1:$M$4000),7,FALSE()), VLOOKUP(TRIM(MID(C86,FIND(" ",C86)+1,6)),IF(LEFT(C86,1)="A",cizi!$A$1:$M$4000,reg!$A$1:$M$4000),7,FALSE())), MIN(VALUE(VLOOKUP(TRIM(LEFT(C86,FIND(" ",C86)-1)),IF(LEFT(C86,1)="A",cizi!$A$1:$M$4000,reg!$A$1:$M$4000),7,FALSE())), VALUE(VLOOKUP(TRIM(MID(C86,FIND(" ",C86)+1,6)),IF(LEFT(C86,1)="A",cizi!$A$1:$M$4000,reg!$A$1:$M$4000),7,FALSE())))))), "9")</f>
        <v>0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Rakovník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14.15" hidden="false" customHeight="true" outlineLevel="0" collapsed="false">
      <c r="A87" s="33" t="n">
        <v>85</v>
      </c>
      <c r="B87" s="51" t="n">
        <v>86</v>
      </c>
      <c r="C87" s="52" t="n">
        <v>11027</v>
      </c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KOLÁČEK Petr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2001</v>
      </c>
      <c r="F87" s="54" t="str">
        <f aca="false">IF(LEN(C87)&gt;0, VLOOKUP(C87,IF(LEFT(C87,1)="A",cizi!$A$1:$M$4000,reg!$A$1:$M$4000),6,FALSE())," ")</f>
        <v>ZS</v>
      </c>
      <c r="G87" s="54" t="n">
        <f aca="false">IF(LEN(C87)&gt;0, IF(ISERROR(FIND(" ",C87)), VLOOKUP(C87,IF(LEFT(C87,1)="A",cizi!$A$1:$M$4000,reg!$A$1:$M$4000),7,FALSE()),IF(OR(VLOOKUP(TRIM(LEFT(C87,FIND(" ",C87)-1)),IF(LEFT(C87,1)="A",cizi!$A$1:$M$4000,reg!$A$1:$M$4000),7,FALSE())=" MT",VLOOKUP(TRIM(MID(C87,FIND(" ",C87)+1,6)),IF(LEFT(C87,1)="A",cizi!$A$1:$M$4000,reg!$A$1:$M$4000),7,FALSE())=" MT"), " MT", IF(OR(VLOOKUP(TRIM(LEFT(C87,FIND(" ",C87)-1)),IF(LEFT(C87,1)="A",cizi!$A$1:$M$4000,reg!$A$1:$M$4000),7,FALSE())="",VLOOKUP(TRIM(MID(C87,FIND(" ",C87)+1,6)),IF(LEFT(C87,1)="A",cizi!$A$1:$M$4000,reg!$A$1:$M$4000),7,FALSE())=""), CONCATENATE(VLOOKUP(TRIM(LEFT(C87,FIND(" ",C87)-1)),IF(LEFT(C87,1)="A",cizi!$A$1:$M$4000,reg!$A$1:$M$4000),7,FALSE()), VLOOKUP(TRIM(MID(C87,FIND(" ",C87)+1,6)),IF(LEFT(C87,1)="A",cizi!$A$1:$M$4000,reg!$A$1:$M$4000),7,FALSE())), MIN(VALUE(VLOOKUP(TRIM(LEFT(C87,FIND(" ",C87)-1)),IF(LEFT(C87,1)="A",cizi!$A$1:$M$4000,reg!$A$1:$M$4000),7,FALSE())), VALUE(VLOOKUP(TRIM(MID(C87,FIND(" ",C87)+1,6)),IF(LEFT(C87,1)="A",cizi!$A$1:$M$4000,reg!$A$1:$M$4000),7,FALSE())))))), "9")</f>
        <v>0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KK Brand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14.15" hidden="false" customHeight="true" outlineLevel="0" collapsed="false">
      <c r="A88" s="33" t="n">
        <v>86</v>
      </c>
      <c r="B88" s="51" t="n">
        <v>87</v>
      </c>
      <c r="C88" s="52" t="n">
        <v>9127</v>
      </c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ONDRUŠ Mikuláš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2003</v>
      </c>
      <c r="F88" s="54" t="str">
        <f aca="false">IF(LEN(C88)&gt;0, VLOOKUP(C88,IF(LEFT(C88,1)="A",cizi!$A$1:$M$4000,reg!$A$1:$M$4000),6,FALSE())," ")</f>
        <v>ZM</v>
      </c>
      <c r="G88" s="54" t="n">
        <f aca="false">IF(LEN(C88)&gt;0, IF(ISERROR(FIND(" ",C88)), VLOOKUP(C88,IF(LEFT(C88,1)="A",cizi!$A$1:$M$4000,reg!$A$1:$M$4000),7,FALSE()),IF(OR(VLOOKUP(TRIM(LEFT(C88,FIND(" ",C88)-1)),IF(LEFT(C88,1)="A",cizi!$A$1:$M$4000,reg!$A$1:$M$4000),7,FALSE())=" MT",VLOOKUP(TRIM(MID(C88,FIND(" ",C88)+1,6)),IF(LEFT(C88,1)="A",cizi!$A$1:$M$4000,reg!$A$1:$M$4000),7,FALSE())=" MT"), " MT", IF(OR(VLOOKUP(TRIM(LEFT(C88,FIND(" ",C88)-1)),IF(LEFT(C88,1)="A",cizi!$A$1:$M$4000,reg!$A$1:$M$4000),7,FALSE())="",VLOOKUP(TRIM(MID(C88,FIND(" ",C88)+1,6)),IF(LEFT(C88,1)="A",cizi!$A$1:$M$4000,reg!$A$1:$M$4000),7,FALSE())=""), CONCATENATE(VLOOKUP(TRIM(LEFT(C88,FIND(" ",C88)-1)),IF(LEFT(C88,1)="A",cizi!$A$1:$M$4000,reg!$A$1:$M$4000),7,FALSE()), VLOOKUP(TRIM(MID(C88,FIND(" ",C88)+1,6)),IF(LEFT(C88,1)="A",cizi!$A$1:$M$4000,reg!$A$1:$M$4000),7,FALSE())), MIN(VALUE(VLOOKUP(TRIM(LEFT(C88,FIND(" ",C88)-1)),IF(LEFT(C88,1)="A",cizi!$A$1:$M$4000,reg!$A$1:$M$4000),7,FALSE())), VALUE(VLOOKUP(TRIM(MID(C88,FIND(" ",C88)+1,6)),IF(LEFT(C88,1)="A",cizi!$A$1:$M$4000,reg!$A$1:$M$4000),7,FALSE())))))), "9")</f>
        <v>0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USK Pha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14.15" hidden="false" customHeight="true" outlineLevel="0" collapsed="false">
      <c r="A89" s="33" t="n">
        <v>87</v>
      </c>
      <c r="B89" s="51" t="n">
        <v>88</v>
      </c>
      <c r="C89" s="52" t="n">
        <v>60051</v>
      </c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MÍL Jakub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2003</v>
      </c>
      <c r="F89" s="54" t="str">
        <f aca="false">IF(LEN(C89)&gt;0, VLOOKUP(C89,IF(LEFT(C89,1)="A",cizi!$A$1:$M$4000,reg!$A$1:$M$4000),6,FALSE())," ")</f>
        <v>ZM</v>
      </c>
      <c r="G89" s="54" t="n">
        <f aca="false">IF(LEN(C89)&gt;0, IF(ISERROR(FIND(" ",C89)), VLOOKUP(C89,IF(LEFT(C89,1)="A",cizi!$A$1:$M$4000,reg!$A$1:$M$4000),7,FALSE()),IF(OR(VLOOKUP(TRIM(LEFT(C89,FIND(" ",C89)-1)),IF(LEFT(C89,1)="A",cizi!$A$1:$M$4000,reg!$A$1:$M$4000),7,FALSE())=" MT",VLOOKUP(TRIM(MID(C89,FIND(" ",C89)+1,6)),IF(LEFT(C89,1)="A",cizi!$A$1:$M$4000,reg!$A$1:$M$4000),7,FALSE())=" MT"), " MT", IF(OR(VLOOKUP(TRIM(LEFT(C89,FIND(" ",C89)-1)),IF(LEFT(C89,1)="A",cizi!$A$1:$M$4000,reg!$A$1:$M$4000),7,FALSE())="",VLOOKUP(TRIM(MID(C89,FIND(" ",C89)+1,6)),IF(LEFT(C89,1)="A",cizi!$A$1:$M$4000,reg!$A$1:$M$4000),7,FALSE())=""), CONCATENATE(VLOOKUP(TRIM(LEFT(C89,FIND(" ",C89)-1)),IF(LEFT(C89,1)="A",cizi!$A$1:$M$4000,reg!$A$1:$M$4000),7,FALSE()), VLOOKUP(TRIM(MID(C89,FIND(" ",C89)+1,6)),IF(LEFT(C89,1)="A",cizi!$A$1:$M$4000,reg!$A$1:$M$4000),7,FALSE())), MIN(VALUE(VLOOKUP(TRIM(LEFT(C89,FIND(" ",C89)-1)),IF(LEFT(C89,1)="A",cizi!$A$1:$M$4000,reg!$A$1:$M$4000),7,FALSE())), VALUE(VLOOKUP(TRIM(MID(C89,FIND(" ",C89)+1,6)),IF(LEFT(C89,1)="A",cizi!$A$1:$M$4000,reg!$A$1:$M$4000),7,FALSE())))))), "9")</f>
        <v>0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Trutnov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14.15" hidden="false" customHeight="true" outlineLevel="0" collapsed="false">
      <c r="A90" s="33" t="n">
        <v>88</v>
      </c>
      <c r="B90" s="51" t="n">
        <v>89</v>
      </c>
      <c r="C90" s="52" t="n">
        <v>9039</v>
      </c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PISKAČ Kryštof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2002</v>
      </c>
      <c r="F90" s="54" t="str">
        <f aca="false">IF(LEN(C90)&gt;0, VLOOKUP(C90,IF(LEFT(C90,1)="A",cizi!$A$1:$M$4000,reg!$A$1:$M$4000),6,FALSE())," ")</f>
        <v>ZM</v>
      </c>
      <c r="G90" s="54" t="n">
        <f aca="false">IF(LEN(C90)&gt;0, IF(ISERROR(FIND(" ",C90)), VLOOKUP(C90,IF(LEFT(C90,1)="A",cizi!$A$1:$M$4000,reg!$A$1:$M$4000),7,FALSE()),IF(OR(VLOOKUP(TRIM(LEFT(C90,FIND(" ",C90)-1)),IF(LEFT(C90,1)="A",cizi!$A$1:$M$4000,reg!$A$1:$M$4000),7,FALSE())=" MT",VLOOKUP(TRIM(MID(C90,FIND(" ",C90)+1,6)),IF(LEFT(C90,1)="A",cizi!$A$1:$M$4000,reg!$A$1:$M$4000),7,FALSE())=" MT"), " MT", IF(OR(VLOOKUP(TRIM(LEFT(C90,FIND(" ",C90)-1)),IF(LEFT(C90,1)="A",cizi!$A$1:$M$4000,reg!$A$1:$M$4000),7,FALSE())="",VLOOKUP(TRIM(MID(C90,FIND(" ",C90)+1,6)),IF(LEFT(C90,1)="A",cizi!$A$1:$M$4000,reg!$A$1:$M$4000),7,FALSE())=""), CONCATENATE(VLOOKUP(TRIM(LEFT(C90,FIND(" ",C90)-1)),IF(LEFT(C90,1)="A",cizi!$A$1:$M$4000,reg!$A$1:$M$4000),7,FALSE()), VLOOKUP(TRIM(MID(C90,FIND(" ",C90)+1,6)),IF(LEFT(C90,1)="A",cizi!$A$1:$M$4000,reg!$A$1:$M$4000),7,FALSE())), MIN(VALUE(VLOOKUP(TRIM(LEFT(C90,FIND(" ",C90)-1)),IF(LEFT(C90,1)="A",cizi!$A$1:$M$4000,reg!$A$1:$M$4000),7,FALSE())), VALUE(VLOOKUP(TRIM(MID(C90,FIND(" ",C90)+1,6)),IF(LEFT(C90,1)="A",cizi!$A$1:$M$4000,reg!$A$1:$M$4000),7,FALSE())))))), "9")</f>
        <v>0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USK Pha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14.15" hidden="false" customHeight="true" outlineLevel="0" collapsed="false">
      <c r="A91" s="33" t="n">
        <v>89</v>
      </c>
      <c r="B91" s="51" t="n">
        <v>90</v>
      </c>
      <c r="C91" s="52" t="n">
        <v>9122</v>
      </c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DUŘT Vojtěch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2003</v>
      </c>
      <c r="F91" s="54" t="str">
        <f aca="false">IF(LEN(C91)&gt;0, VLOOKUP(C91,IF(LEFT(C91,1)="A",cizi!$A$1:$M$4000,reg!$A$1:$M$4000),6,FALSE())," ")</f>
        <v>ZM</v>
      </c>
      <c r="G91" s="54" t="n">
        <f aca="false">IF(LEN(C91)&gt;0, IF(ISERROR(FIND(" ",C91)), VLOOKUP(C91,IF(LEFT(C91,1)="A",cizi!$A$1:$M$4000,reg!$A$1:$M$4000),7,FALSE()),IF(OR(VLOOKUP(TRIM(LEFT(C91,FIND(" ",C91)-1)),IF(LEFT(C91,1)="A",cizi!$A$1:$M$4000,reg!$A$1:$M$4000),7,FALSE())=" MT",VLOOKUP(TRIM(MID(C91,FIND(" ",C91)+1,6)),IF(LEFT(C91,1)="A",cizi!$A$1:$M$4000,reg!$A$1:$M$4000),7,FALSE())=" MT"), " MT", IF(OR(VLOOKUP(TRIM(LEFT(C91,FIND(" ",C91)-1)),IF(LEFT(C91,1)="A",cizi!$A$1:$M$4000,reg!$A$1:$M$4000),7,FALSE())="",VLOOKUP(TRIM(MID(C91,FIND(" ",C91)+1,6)),IF(LEFT(C91,1)="A",cizi!$A$1:$M$4000,reg!$A$1:$M$4000),7,FALSE())=""), CONCATENATE(VLOOKUP(TRIM(LEFT(C91,FIND(" ",C91)-1)),IF(LEFT(C91,1)="A",cizi!$A$1:$M$4000,reg!$A$1:$M$4000),7,FALSE()), VLOOKUP(TRIM(MID(C91,FIND(" ",C91)+1,6)),IF(LEFT(C91,1)="A",cizi!$A$1:$M$4000,reg!$A$1:$M$4000),7,FALSE())), MIN(VALUE(VLOOKUP(TRIM(LEFT(C91,FIND(" ",C91)-1)),IF(LEFT(C91,1)="A",cizi!$A$1:$M$4000,reg!$A$1:$M$4000),7,FALSE())), VALUE(VLOOKUP(TRIM(MID(C91,FIND(" ",C91)+1,6)),IF(LEFT(C91,1)="A",cizi!$A$1:$M$4000,reg!$A$1:$M$4000),7,FALSE())))))), "9")</f>
        <v>0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USK Pha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14.15" hidden="false" customHeight="true" outlineLevel="0" collapsed="false">
      <c r="A92" s="33" t="n">
        <v>90</v>
      </c>
      <c r="B92" s="51" t="n">
        <v>91</v>
      </c>
      <c r="C92" s="52" t="n">
        <v>61025</v>
      </c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MAREK Matyáš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2003</v>
      </c>
      <c r="F92" s="54" t="str">
        <f aca="false">IF(LEN(C92)&gt;0, VLOOKUP(C92,IF(LEFT(C92,1)="A",cizi!$A$1:$M$4000,reg!$A$1:$M$4000),6,FALSE())," ")</f>
        <v>ZM</v>
      </c>
      <c r="G92" s="54" t="n">
        <f aca="false">IF(LEN(C92)&gt;0, IF(ISERROR(FIND(" ",C92)), VLOOKUP(C92,IF(LEFT(C92,1)="A",cizi!$A$1:$M$4000,reg!$A$1:$M$4000),7,FALSE()),IF(OR(VLOOKUP(TRIM(LEFT(C92,FIND(" ",C92)-1)),IF(LEFT(C92,1)="A",cizi!$A$1:$M$4000,reg!$A$1:$M$4000),7,FALSE())=" MT",VLOOKUP(TRIM(MID(C92,FIND(" ",C92)+1,6)),IF(LEFT(C92,1)="A",cizi!$A$1:$M$4000,reg!$A$1:$M$4000),7,FALSE())=" MT"), " MT", IF(OR(VLOOKUP(TRIM(LEFT(C92,FIND(" ",C92)-1)),IF(LEFT(C92,1)="A",cizi!$A$1:$M$4000,reg!$A$1:$M$4000),7,FALSE())="",VLOOKUP(TRIM(MID(C92,FIND(" ",C92)+1,6)),IF(LEFT(C92,1)="A",cizi!$A$1:$M$4000,reg!$A$1:$M$4000),7,FALSE())=""), CONCATENATE(VLOOKUP(TRIM(LEFT(C92,FIND(" ",C92)-1)),IF(LEFT(C92,1)="A",cizi!$A$1:$M$4000,reg!$A$1:$M$4000),7,FALSE()), VLOOKUP(TRIM(MID(C92,FIND(" ",C92)+1,6)),IF(LEFT(C92,1)="A",cizi!$A$1:$M$4000,reg!$A$1:$M$4000),7,FALSE())), MIN(VALUE(VLOOKUP(TRIM(LEFT(C92,FIND(" ",C92)-1)),IF(LEFT(C92,1)="A",cizi!$A$1:$M$4000,reg!$A$1:$M$4000),7,FALSE())), VALUE(VLOOKUP(TRIM(MID(C92,FIND(" ",C92)+1,6)),IF(LEFT(C92,1)="A",cizi!$A$1:$M$4000,reg!$A$1:$M$4000),7,FALSE())))))), "9")</f>
        <v>0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Třebech.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14.15" hidden="false" customHeight="true" outlineLevel="0" collapsed="false">
      <c r="A93" s="33" t="n">
        <v>91</v>
      </c>
      <c r="B93" s="51" t="n">
        <v>92</v>
      </c>
      <c r="C93" s="52" t="n">
        <v>23134</v>
      </c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ŠEDIVÝ Jan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2003</v>
      </c>
      <c r="F93" s="54" t="str">
        <f aca="false">IF(LEN(C93)&gt;0, VLOOKUP(C93,IF(LEFT(C93,1)="A",cizi!$A$1:$M$4000,reg!$A$1:$M$4000),6,FALSE())," ")</f>
        <v>ZM</v>
      </c>
      <c r="G93" s="54" t="n">
        <f aca="false">IF(LEN(C93)&gt;0, IF(ISERROR(FIND(" ",C93)), VLOOKUP(C93,IF(LEFT(C93,1)="A",cizi!$A$1:$M$4000,reg!$A$1:$M$4000),7,FALSE()),IF(OR(VLOOKUP(TRIM(LEFT(C93,FIND(" ",C93)-1)),IF(LEFT(C93,1)="A",cizi!$A$1:$M$4000,reg!$A$1:$M$4000),7,FALSE())=" MT",VLOOKUP(TRIM(MID(C93,FIND(" ",C93)+1,6)),IF(LEFT(C93,1)="A",cizi!$A$1:$M$4000,reg!$A$1:$M$4000),7,FALSE())=" MT"), " MT", IF(OR(VLOOKUP(TRIM(LEFT(C93,FIND(" ",C93)-1)),IF(LEFT(C93,1)="A",cizi!$A$1:$M$4000,reg!$A$1:$M$4000),7,FALSE())="",VLOOKUP(TRIM(MID(C93,FIND(" ",C93)+1,6)),IF(LEFT(C93,1)="A",cizi!$A$1:$M$4000,reg!$A$1:$M$4000),7,FALSE())=""), CONCATENATE(VLOOKUP(TRIM(LEFT(C93,FIND(" ",C93)-1)),IF(LEFT(C93,1)="A",cizi!$A$1:$M$4000,reg!$A$1:$M$4000),7,FALSE()), VLOOKUP(TRIM(MID(C93,FIND(" ",C93)+1,6)),IF(LEFT(C93,1)="A",cizi!$A$1:$M$4000,reg!$A$1:$M$4000),7,FALSE())), MIN(VALUE(VLOOKUP(TRIM(LEFT(C93,FIND(" ",C93)-1)),IF(LEFT(C93,1)="A",cizi!$A$1:$M$4000,reg!$A$1:$M$4000),7,FALSE())), VALUE(VLOOKUP(TRIM(MID(C93,FIND(" ",C93)+1,6)),IF(LEFT(C93,1)="A",cizi!$A$1:$M$4000,reg!$A$1:$M$4000),7,FALSE())))))), "9")</f>
        <v>0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SKVS ČB</v>
      </c>
      <c r="I93" s="40"/>
      <c r="J93" s="40"/>
      <c r="K93" s="40" t="s">
        <v>3470</v>
      </c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14.15" hidden="false" customHeight="true" outlineLevel="0" collapsed="false">
      <c r="A94" s="33" t="n">
        <v>92</v>
      </c>
      <c r="B94" s="51" t="n">
        <v>93</v>
      </c>
      <c r="C94" s="52" t="n">
        <v>9134</v>
      </c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FRENCL Josef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2002</v>
      </c>
      <c r="F94" s="54" t="str">
        <f aca="false">IF(LEN(C94)&gt;0, VLOOKUP(C94,IF(LEFT(C94,1)="A",cizi!$A$1:$M$4000,reg!$A$1:$M$4000),6,FALSE())," ")</f>
        <v>ZM</v>
      </c>
      <c r="G94" s="54" t="n">
        <f aca="false">IF(LEN(C94)&gt;0, IF(ISERROR(FIND(" ",C94)), VLOOKUP(C94,IF(LEFT(C94,1)="A",cizi!$A$1:$M$4000,reg!$A$1:$M$4000),7,FALSE()),IF(OR(VLOOKUP(TRIM(LEFT(C94,FIND(" ",C94)-1)),IF(LEFT(C94,1)="A",cizi!$A$1:$M$4000,reg!$A$1:$M$4000),7,FALSE())=" MT",VLOOKUP(TRIM(MID(C94,FIND(" ",C94)+1,6)),IF(LEFT(C94,1)="A",cizi!$A$1:$M$4000,reg!$A$1:$M$4000),7,FALSE())=" MT"), " MT", IF(OR(VLOOKUP(TRIM(LEFT(C94,FIND(" ",C94)-1)),IF(LEFT(C94,1)="A",cizi!$A$1:$M$4000,reg!$A$1:$M$4000),7,FALSE())="",VLOOKUP(TRIM(MID(C94,FIND(" ",C94)+1,6)),IF(LEFT(C94,1)="A",cizi!$A$1:$M$4000,reg!$A$1:$M$4000),7,FALSE())=""), CONCATENATE(VLOOKUP(TRIM(LEFT(C94,FIND(" ",C94)-1)),IF(LEFT(C94,1)="A",cizi!$A$1:$M$4000,reg!$A$1:$M$4000),7,FALSE()), VLOOKUP(TRIM(MID(C94,FIND(" ",C94)+1,6)),IF(LEFT(C94,1)="A",cizi!$A$1:$M$4000,reg!$A$1:$M$4000),7,FALSE())), MIN(VALUE(VLOOKUP(TRIM(LEFT(C94,FIND(" ",C94)-1)),IF(LEFT(C94,1)="A",cizi!$A$1:$M$4000,reg!$A$1:$M$4000),7,FALSE())), VALUE(VLOOKUP(TRIM(MID(C94,FIND(" ",C94)+1,6)),IF(LEFT(C94,1)="A",cizi!$A$1:$M$4000,reg!$A$1:$M$4000),7,FALSE())))))), "9")</f>
        <v>0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USK Pha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14.15" hidden="false" customHeight="true" outlineLevel="0" collapsed="false">
      <c r="A95" s="33" t="n">
        <v>93</v>
      </c>
      <c r="B95" s="51" t="n">
        <v>94</v>
      </c>
      <c r="C95" s="52" t="n">
        <v>17036</v>
      </c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HEGER Mikuláš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1990</v>
      </c>
      <c r="F95" s="54" t="str">
        <f aca="false">IF(LEN(C95)&gt;0, VLOOKUP(C95,IF(LEFT(C95,1)="A",cizi!$A$1:$M$4000,reg!$A$1:$M$4000),6,FALSE())," ")</f>
        <v> </v>
      </c>
      <c r="G95" s="54" t="str">
        <f aca="false">IF(LEN(C95)&gt;0, IF(ISERROR(FIND(" ",C95)), VLOOKUP(C95,IF(LEFT(C95,1)="A",cizi!$A$1:$M$4000,reg!$A$1:$M$4000),7,FALSE()),IF(OR(VLOOKUP(TRIM(LEFT(C95,FIND(" ",C95)-1)),IF(LEFT(C95,1)="A",cizi!$A$1:$M$4000,reg!$A$1:$M$4000),7,FALSE())=" MT",VLOOKUP(TRIM(MID(C95,FIND(" ",C95)+1,6)),IF(LEFT(C95,1)="A",cizi!$A$1:$M$4000,reg!$A$1:$M$4000),7,FALSE())=" MT"), " MT", IF(OR(VLOOKUP(TRIM(LEFT(C95,FIND(" ",C95)-1)),IF(LEFT(C95,1)="A",cizi!$A$1:$M$4000,reg!$A$1:$M$4000),7,FALSE())="",VLOOKUP(TRIM(MID(C95,FIND(" ",C95)+1,6)),IF(LEFT(C95,1)="A",cizi!$A$1:$M$4000,reg!$A$1:$M$4000),7,FALSE())=""), CONCATENATE(VLOOKUP(TRIM(LEFT(C95,FIND(" ",C95)-1)),IF(LEFT(C95,1)="A",cizi!$A$1:$M$4000,reg!$A$1:$M$4000),7,FALSE()), VLOOKUP(TRIM(MID(C95,FIND(" ",C95)+1,6)),IF(LEFT(C95,1)="A",cizi!$A$1:$M$4000,reg!$A$1:$M$4000),7,FALSE())), MIN(VALUE(VLOOKUP(TRIM(LEFT(C95,FIND(" ",C95)-1)),IF(LEFT(C95,1)="A",cizi!$A$1:$M$4000,reg!$A$1:$M$4000),7,FALSE())), VALUE(VLOOKUP(TRIM(MID(C95,FIND(" ",C95)+1,6)),IF(LEFT(C95,1)="A",cizi!$A$1:$M$4000,reg!$A$1:$M$4000),7,FALSE())))))), "9")</f>
        <v>2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Rakovník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14.15" hidden="false" customHeight="true" outlineLevel="0" collapsed="false">
      <c r="A96" s="33" t="n">
        <v>94</v>
      </c>
      <c r="B96" s="51" t="n">
        <v>95</v>
      </c>
      <c r="C96" s="52" t="n">
        <v>14012</v>
      </c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ZEMAN Matěj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2002</v>
      </c>
      <c r="F96" s="54" t="str">
        <f aca="false">IF(LEN(C96)&gt;0, VLOOKUP(C96,IF(LEFT(C96,1)="A",cizi!$A$1:$M$4000,reg!$A$1:$M$4000),6,FALSE())," ")</f>
        <v>ZM</v>
      </c>
      <c r="G96" s="54" t="str">
        <f aca="false">IF(LEN(C96)&gt;0, IF(ISERROR(FIND(" ",C96)), VLOOKUP(C96,IF(LEFT(C96,1)="A",cizi!$A$1:$M$4000,reg!$A$1:$M$4000),7,FALSE()),IF(OR(VLOOKUP(TRIM(LEFT(C96,FIND(" ",C96)-1)),IF(LEFT(C96,1)="A",cizi!$A$1:$M$4000,reg!$A$1:$M$4000),7,FALSE())=" MT",VLOOKUP(TRIM(MID(C96,FIND(" ",C96)+1,6)),IF(LEFT(C96,1)="A",cizi!$A$1:$M$4000,reg!$A$1:$M$4000),7,FALSE())=" MT"), " MT", IF(OR(VLOOKUP(TRIM(LEFT(C96,FIND(" ",C96)-1)),IF(LEFT(C96,1)="A",cizi!$A$1:$M$4000,reg!$A$1:$M$4000),7,FALSE())="",VLOOKUP(TRIM(MID(C96,FIND(" ",C96)+1,6)),IF(LEFT(C96,1)="A",cizi!$A$1:$M$4000,reg!$A$1:$M$4000),7,FALSE())=""), CONCATENATE(VLOOKUP(TRIM(LEFT(C96,FIND(" ",C96)-1)),IF(LEFT(C96,1)="A",cizi!$A$1:$M$4000,reg!$A$1:$M$4000),7,FALSE()), VLOOKUP(TRIM(MID(C96,FIND(" ",C96)+1,6)),IF(LEFT(C96,1)="A",cizi!$A$1:$M$4000,reg!$A$1:$M$4000),7,FALSE())), MIN(VALUE(VLOOKUP(TRIM(LEFT(C96,FIND(" ",C96)-1)),IF(LEFT(C96,1)="A",cizi!$A$1:$M$4000,reg!$A$1:$M$4000),7,FALSE())), VALUE(VLOOKUP(TRIM(MID(C96,FIND(" ",C96)+1,6)),IF(LEFT(C96,1)="A",cizi!$A$1:$M$4000,reg!$A$1:$M$4000),7,FALSE())))))), "9")</f>
        <v>3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Kralupy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14.15" hidden="false" customHeight="true" outlineLevel="0" collapsed="false">
      <c r="A97" s="33" t="n">
        <v>95</v>
      </c>
      <c r="B97" s="51" t="n">
        <v>96</v>
      </c>
      <c r="C97" s="0" t="n">
        <v>12055</v>
      </c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KIRCHNER David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2002</v>
      </c>
      <c r="F97" s="54" t="str">
        <f aca="false">IF(LEN(C97)&gt;0, VLOOKUP(C97,IF(LEFT(C97,1)="A",cizi!$A$1:$M$4000,reg!$A$1:$M$4000),6,FALSE())," ")</f>
        <v>ZM</v>
      </c>
      <c r="G97" s="54" t="str">
        <f aca="false">IF(LEN(C97)&gt;0, IF(ISERROR(FIND(" ",C97)), VLOOKUP(C97,IF(LEFT(C97,1)="A",cizi!$A$1:$M$4000,reg!$A$1:$M$4000),7,FALSE()),IF(OR(VLOOKUP(TRIM(LEFT(C97,FIND(" ",C97)-1)),IF(LEFT(C97,1)="A",cizi!$A$1:$M$4000,reg!$A$1:$M$4000),7,FALSE())=" MT",VLOOKUP(TRIM(MID(C97,FIND(" ",C97)+1,6)),IF(LEFT(C97,1)="A",cizi!$A$1:$M$4000,reg!$A$1:$M$4000),7,FALSE())=" MT"), " MT", IF(OR(VLOOKUP(TRIM(LEFT(C97,FIND(" ",C97)-1)),IF(LEFT(C97,1)="A",cizi!$A$1:$M$4000,reg!$A$1:$M$4000),7,FALSE())="",VLOOKUP(TRIM(MID(C97,FIND(" ",C97)+1,6)),IF(LEFT(C97,1)="A",cizi!$A$1:$M$4000,reg!$A$1:$M$4000),7,FALSE())=""), CONCATENATE(VLOOKUP(TRIM(LEFT(C97,FIND(" ",C97)-1)),IF(LEFT(C97,1)="A",cizi!$A$1:$M$4000,reg!$A$1:$M$4000),7,FALSE()), VLOOKUP(TRIM(MID(C97,FIND(" ",C97)+1,6)),IF(LEFT(C97,1)="A",cizi!$A$1:$M$4000,reg!$A$1:$M$4000),7,FALSE())), MIN(VALUE(VLOOKUP(TRIM(LEFT(C97,FIND(" ",C97)-1)),IF(LEFT(C97,1)="A",cizi!$A$1:$M$4000,reg!$A$1:$M$4000),7,FALSE())), VALUE(VLOOKUP(TRIM(MID(C97,FIND(" ",C97)+1,6)),IF(LEFT(C97,1)="A",cizi!$A$1:$M$4000,reg!$A$1:$M$4000),7,FALSE())))))), "9")</f>
        <v>3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Dukla B.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14.15" hidden="false" customHeight="true" outlineLevel="0" collapsed="false">
      <c r="A98" s="33" t="n">
        <v>99</v>
      </c>
      <c r="B98" s="51" t="n">
        <v>100</v>
      </c>
      <c r="C98" s="0" t="n">
        <v>9058</v>
      </c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BERAN Václav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2000</v>
      </c>
      <c r="F98" s="54" t="str">
        <f aca="false">IF(LEN(C98)&gt;0, VLOOKUP(C98,IF(LEFT(C98,1)="A",cizi!$A$1:$M$4000,reg!$A$1:$M$4000),6,FALSE())," ")</f>
        <v>ZS</v>
      </c>
      <c r="G98" s="54" t="str">
        <f aca="false">IF(LEN(C98)&gt;0, IF(ISERROR(FIND(" ",C98)), VLOOKUP(C98,IF(LEFT(C98,1)="A",cizi!$A$1:$M$4000,reg!$A$1:$M$4000),7,FALSE()),IF(OR(VLOOKUP(TRIM(LEFT(C98,FIND(" ",C98)-1)),IF(LEFT(C98,1)="A",cizi!$A$1:$M$4000,reg!$A$1:$M$4000),7,FALSE())=" MT",VLOOKUP(TRIM(MID(C98,FIND(" ",C98)+1,6)),IF(LEFT(C98,1)="A",cizi!$A$1:$M$4000,reg!$A$1:$M$4000),7,FALSE())=" MT"), " MT", IF(OR(VLOOKUP(TRIM(LEFT(C98,FIND(" ",C98)-1)),IF(LEFT(C98,1)="A",cizi!$A$1:$M$4000,reg!$A$1:$M$4000),7,FALSE())="",VLOOKUP(TRIM(MID(C98,FIND(" ",C98)+1,6)),IF(LEFT(C98,1)="A",cizi!$A$1:$M$4000,reg!$A$1:$M$4000),7,FALSE())=""), CONCATENATE(VLOOKUP(TRIM(LEFT(C98,FIND(" ",C98)-1)),IF(LEFT(C98,1)="A",cizi!$A$1:$M$4000,reg!$A$1:$M$4000),7,FALSE()), VLOOKUP(TRIM(MID(C98,FIND(" ",C98)+1,6)),IF(LEFT(C98,1)="A",cizi!$A$1:$M$4000,reg!$A$1:$M$4000),7,FALSE())), MIN(VALUE(VLOOKUP(TRIM(LEFT(C98,FIND(" ",C98)-1)),IF(LEFT(C98,1)="A",cizi!$A$1:$M$4000,reg!$A$1:$M$4000),7,FALSE())), VALUE(VLOOKUP(TRIM(MID(C98,FIND(" ",C98)+1,6)),IF(LEFT(C98,1)="A",cizi!$A$1:$M$4000,reg!$A$1:$M$4000),7,FALSE())))))), "9")</f>
        <v>2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USK Pha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14.15" hidden="false" customHeight="true" outlineLevel="0" collapsed="false">
      <c r="A99" s="33" t="n">
        <v>100</v>
      </c>
      <c r="B99" s="51"/>
      <c r="C99" s="52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F102F105"),25),CHAR(10),LEFT(CONCATENATE(UPPER(TRIM(VLOOKUP(TRIM(MID(C99,FIND("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IF(LEN(C99)&gt;0, VLOOKUP(C99,IF(LEFT(C99,1)="A",cizi!$A$1:$M$4000,reg!$A$1:$M$4000),6,FALSE())," ")</f>
        <v> </v>
      </c>
      <c r="G99" s="54" t="str">
        <f aca="false">IF(LEN(C99)&gt;0, IF(ISERROR(FIND(" ",C99)), VLOOKUP(C99,IF(LEFT(C99,1)="A",cizi!$A$1:$M$4000,reg!$A$1:$M$4000),7,FALSE()),IF(OR(VLOOKUP(TRIM(LEFT(C99,FIND(" ",C99)-1)),IF(LEFT(C99,1)="A",cizi!$A$1:$M$4000,reg!$A$1:$M$4000),7,FALSE())=" MT",VLOOKUP(TRIM(MID(C99,FIND(" ",C99)+1,6)),IF(LEFT(C99,1)="A",cizi!$A$1:$M$4000,reg!$A$1:$M$4000),7,FALSE())=" MT"), " MT", IF(OR(VLOOKUP(TRIM(LEFT(C99,FIND(" ",C99)-1)),IF(LEFT(C99,1)="A",cizi!$A$1:$M$4000,reg!$A$1:$M$4000),7,FALSE())="",VLOOKUP(TRIM(MID(C99,FIND(" ",C99)+1,6)),IF(LEFT(C99,1)="A",cizi!$A$1:$M$4000,reg!$A$1:$M$4000),7,FALSE())=""), CONCATENATE(VLOOKUP(TRIM(LEFT(C99,FIND(" ",C99)-1)),IF(LEFT(C99,1)="A",cizi!$A$1:$M$4000,reg!$A$1:$M$4000),7,FALSE()), VLOOKUP(TRIM(MID(C99,FIND(" ",C99)+1,6)),IF(LEFT(C99,1)="A",cizi!$A$1:$M$4000,reg!$A$1:$M$4000),7,FALSE())), MIN(VALUE(VLOOKUP(TRIM(LEFT(C99,FIND(" ",C99)-1)),IF(LEFT(C99,1)="A",cizi!$A$1:$M$4000,reg!$A$1:$M$4000),7,FALSE())), VALUE(VLOOKUP(TRIM(MID(C99,FIND(" ",C99)+1,6)),IF(LEFT(C99,1)="A",cizi!$A$1:$M$4000,reg!$A$1:$M$4000),7,FALSE())))))),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14.15" hidden="false" customHeight="true" outlineLevel="0" collapsed="false">
      <c r="A100" s="33" t="n">
        <v>101</v>
      </c>
      <c r="B100" s="51"/>
      <c r="C100" s="52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IF(LEN(C100)&gt;0, VLOOKUP(C100,IF(LEFT(C100,1)="A",cizi!$A$1:$M$4000,reg!$A$1:$M$4000),6,FALSE())," ")</f>
        <v> </v>
      </c>
      <c r="G100" s="54" t="str">
        <f aca="false">IF(LEN(C100)&gt;0, IF(ISERROR(FIND(" ",C100)), VLOOKUP(C100,IF(LEFT(C100,1)="A",cizi!$A$1:$M$4000,reg!$A$1:$M$4000),7,FALSE()),IF(OR(VLOOKUP(TRIM(LEFT(C100,FIND(" ",C100)-1)),IF(LEFT(C100,1)="A",cizi!$A$1:$M$4000,reg!$A$1:$M$4000),7,FALSE())=" MT",VLOOKUP(TRIM(MID(C100,FIND(" ",C100)+1,6)),IF(LEFT(C100,1)="A",cizi!$A$1:$M$4000,reg!$A$1:$M$4000),7,FALSE())=" MT"), " MT", IF(OR(VLOOKUP(TRIM(LEFT(C100,FIND(" ",C100)-1)),IF(LEFT(C100,1)="A",cizi!$A$1:$M$4000,reg!$A$1:$M$4000),7,FALSE())="",VLOOKUP(TRIM(MID(C100,FIND(" ",C100)+1,6)),IF(LEFT(C100,1)="A",cizi!$A$1:$M$4000,reg!$A$1:$M$4000),7,FALSE())=""), CONCATENATE(VLOOKUP(TRIM(LEFT(C100,FIND(" ",C100)-1)),IF(LEFT(C100,1)="A",cizi!$A$1:$M$4000,reg!$A$1:$M$4000),7,FALSE()), VLOOKUP(TRIM(MID(C100,FIND(" ",C100)+1,6)),IF(LEFT(C100,1)="A",cizi!$A$1:$M$4000,reg!$A$1:$M$4000),7,FALSE())), MIN(VALUE(VLOOKUP(TRIM(LEFT(C100,FIND(" ",C100)-1)),IF(LEFT(C100,1)="A",cizi!$A$1:$M$4000,reg!$A$1:$M$4000),7,FALSE())), VALUE(VLOOKUP(TRIM(MID(C100,FIND(" ",C100)+1,6)),IF(LEFT(C100,1)="A",cizi!$A$1:$M$4000,reg!$A$1:$M$4000),7,FALSE())))))),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14.15" hidden="false" customHeight="true" outlineLevel="0" collapsed="false">
      <c r="A101" s="33" t="n">
        <v>102</v>
      </c>
      <c r="B101" s="51"/>
      <c r="C101" s="52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IF(LEN(C101)&gt;0, VLOOKUP(C101,IF(LEFT(C101,1)="A",cizi!$A$1:$M$4000,reg!$A$1:$M$4000),6,FALSE())," ")</f>
        <v> </v>
      </c>
      <c r="G101" s="54" t="str">
        <f aca="false">IF(LEN(C101)&gt;0, IF(ISERROR(FIND(" ",C101)), VLOOKUP(C101,IF(LEFT(C101,1)="A",cizi!$A$1:$M$4000,reg!$A$1:$M$4000),7,FALSE()),IF(OR(VLOOKUP(TRIM(LEFT(C101,FIND(" ",C101)-1)),IF(LEFT(C101,1)="A",cizi!$A$1:$M$4000,reg!$A$1:$M$4000),7,FALSE())=" MT",VLOOKUP(TRIM(MID(C101,FIND(" ",C101)+1,6)),IF(LEFT(C101,1)="A",cizi!$A$1:$M$4000,reg!$A$1:$M$4000),7,FALSE())=" MT"), " MT", IF(OR(VLOOKUP(TRIM(LEFT(C101,FIND(" ",C101)-1)),IF(LEFT(C101,1)="A",cizi!$A$1:$M$4000,reg!$A$1:$M$4000),7,FALSE())="",VLOOKUP(TRIM(MID(C101,FIND(" ",C101)+1,6)),IF(LEFT(C101,1)="A",cizi!$A$1:$M$4000,reg!$A$1:$M$4000),7,FALSE())=""), CONCATENATE(VLOOKUP(TRIM(LEFT(C101,FIND(" ",C101)-1)),IF(LEFT(C101,1)="A",cizi!$A$1:$M$4000,reg!$A$1:$M$4000),7,FALSE()), VLOOKUP(TRIM(MID(C101,FIND(" ",C101)+1,6)),IF(LEFT(C101,1)="A",cizi!$A$1:$M$4000,reg!$A$1:$M$4000),7,FALSE())), MIN(VALUE(VLOOKUP(TRIM(LEFT(C101,FIND(" ",C101)-1)),IF(LEFT(C101,1)="A",cizi!$A$1:$M$4000,reg!$A$1:$M$4000),7,FALSE())), VALUE(VLOOKUP(TRIM(MID(C101,FIND(" ",C101)+1,6)),IF(LEFT(C101,1)="A",cizi!$A$1:$M$4000,reg!$A$1:$M$4000),7,FALSE())))))),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14.15" hidden="false" customHeight="true" outlineLevel="0" collapsed="false">
      <c r="A102" s="33" t="n">
        <v>103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IF(LEN(C102)&gt;0, VLOOKUP(C102,IF(LEFT(C102,1)="A",cizi!$A$1:$M$4000,reg!$A$1:$M$4000),6,FALSE())," ")</f>
        <v> </v>
      </c>
      <c r="G102" s="54" t="str">
        <f aca="false">IF(LEN(C102)&gt;0, IF(ISERROR(FIND(" ",C102)), VLOOKUP(C102,IF(LEFT(C102,1)="A",cizi!$A$1:$M$4000,reg!$A$1:$M$4000),7,FALSE()),IF(OR(VLOOKUP(TRIM(LEFT(C102,FIND(" ",C102)-1)),IF(LEFT(C102,1)="A",cizi!$A$1:$M$4000,reg!$A$1:$M$4000),7,FALSE())=" MT",VLOOKUP(TRIM(MID(C102,FIND(" ",C102)+1,6)),IF(LEFT(C102,1)="A",cizi!$A$1:$M$4000,reg!$A$1:$M$4000),7,FALSE())=" MT"), " MT", IF(OR(VLOOKUP(TRIM(LEFT(C102,FIND(" ",C102)-1)),IF(LEFT(C102,1)="A",cizi!$A$1:$M$4000,reg!$A$1:$M$4000),7,FALSE())="",VLOOKUP(TRIM(MID(C102,FIND(" ",C102)+1,6)),IF(LEFT(C102,1)="A",cizi!$A$1:$M$4000,reg!$A$1:$M$4000),7,FALSE())=""), CONCATENATE(VLOOKUP(TRIM(LEFT(C102,FIND(" ",C102)-1)),IF(LEFT(C102,1)="A",cizi!$A$1:$M$4000,reg!$A$1:$M$4000),7,FALSE()), VLOOKUP(TRIM(MID(C102,FIND(" ",C102)+1,6)),IF(LEFT(C102,1)="A",cizi!$A$1:$M$4000,reg!$A$1:$M$4000),7,FALSE())), MIN(VALUE(VLOOKUP(TRIM(LEFT(C102,FIND(" ",C102)-1)),IF(LEFT(C102,1)="A",cizi!$A$1:$M$4000,reg!$A$1:$M$4000),7,FALSE())), VALUE(VLOOKUP(TRIM(MID(C102,FIND(" ",C102)+1,6)),IF(LEFT(C102,1)="A",cizi!$A$1:$M$4000,reg!$A$1:$M$4000),7,FALSE())))))),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14.15" hidden="false" customHeight="true" outlineLevel="0" collapsed="false">
      <c r="A103" s="33" t="n">
        <v>104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IF(LEN(C103)&gt;0, VLOOKUP(C103,IF(LEFT(C103,1)="A",cizi!$A$1:$M$4000,reg!$A$1:$M$4000),6,FALSE())," ")</f>
        <v> </v>
      </c>
      <c r="G103" s="54" t="str">
        <f aca="false">IF(LEN(C103)&gt;0, IF(ISERROR(FIND(" ",C103)), VLOOKUP(C103,IF(LEFT(C103,1)="A",cizi!$A$1:$M$4000,reg!$A$1:$M$4000),7,FALSE()),IF(OR(VLOOKUP(TRIM(LEFT(C103,FIND(" ",C103)-1)),IF(LEFT(C103,1)="A",cizi!$A$1:$M$4000,reg!$A$1:$M$4000),7,FALSE())=" MT",VLOOKUP(TRIM(MID(C103,FIND(" ",C103)+1,6)),IF(LEFT(C103,1)="A",cizi!$A$1:$M$4000,reg!$A$1:$M$4000),7,FALSE())=" MT"), " MT", IF(OR(VLOOKUP(TRIM(LEFT(C103,FIND(" ",C103)-1)),IF(LEFT(C103,1)="A",cizi!$A$1:$M$4000,reg!$A$1:$M$4000),7,FALSE())="",VLOOKUP(TRIM(MID(C103,FIND(" ",C103)+1,6)),IF(LEFT(C103,1)="A",cizi!$A$1:$M$4000,reg!$A$1:$M$4000),7,FALSE())=""), CONCATENATE(VLOOKUP(TRIM(LEFT(C103,FIND(" ",C103)-1)),IF(LEFT(C103,1)="A",cizi!$A$1:$M$4000,reg!$A$1:$M$4000),7,FALSE()), VLOOKUP(TRIM(MID(C103,FIND(" ",C103)+1,6)),IF(LEFT(C103,1)="A",cizi!$A$1:$M$4000,reg!$A$1:$M$4000),7,FALSE())), MIN(VALUE(VLOOKUP(TRIM(LEFT(C103,FIND(" ",C103)-1)),IF(LEFT(C103,1)="A",cizi!$A$1:$M$4000,reg!$A$1:$M$4000),7,FALSE())), VALUE(VLOOKUP(TRIM(MID(C103,FIND(" ",C103)+1,6)),IF(LEFT(C103,1)="A",cizi!$A$1:$M$4000,reg!$A$1:$M$4000),7,FALSE())))))),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14.15" hidden="false" customHeight="true" outlineLevel="0" collapsed="false">
      <c r="A104" s="33" t="n">
        <v>105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IF(LEN(C104)&gt;0, VLOOKUP(C104,IF(LEFT(C104,1)="A",cizi!$A$1:$M$4000,reg!$A$1:$M$4000),6,FALSE())," ")</f>
        <v> </v>
      </c>
      <c r="G104" s="54" t="str">
        <f aca="false">IF(LEN(C104)&gt;0, IF(ISERROR(FIND(" ",C104)), VLOOKUP(C104,IF(LEFT(C104,1)="A",cizi!$A$1:$M$4000,reg!$A$1:$M$4000),7,FALSE()),IF(OR(VLOOKUP(TRIM(LEFT(C104,FIND(" ",C104)-1)),IF(LEFT(C104,1)="A",cizi!$A$1:$M$4000,reg!$A$1:$M$4000),7,FALSE())=" MT",VLOOKUP(TRIM(MID(C104,FIND(" ",C104)+1,6)),IF(LEFT(C104,1)="A",cizi!$A$1:$M$4000,reg!$A$1:$M$4000),7,FALSE())=" MT"), " MT", IF(OR(VLOOKUP(TRIM(LEFT(C104,FIND(" ",C104)-1)),IF(LEFT(C104,1)="A",cizi!$A$1:$M$4000,reg!$A$1:$M$4000),7,FALSE())="",VLOOKUP(TRIM(MID(C104,FIND(" ",C104)+1,6)),IF(LEFT(C104,1)="A",cizi!$A$1:$M$4000,reg!$A$1:$M$4000),7,FALSE())=""), CONCATENATE(VLOOKUP(TRIM(LEFT(C104,FIND(" ",C104)-1)),IF(LEFT(C104,1)="A",cizi!$A$1:$M$4000,reg!$A$1:$M$4000),7,FALSE()), VLOOKUP(TRIM(MID(C104,FIND(" ",C104)+1,6)),IF(LEFT(C104,1)="A",cizi!$A$1:$M$4000,reg!$A$1:$M$4000),7,FALSE())), MIN(VALUE(VLOOKUP(TRIM(LEFT(C104,FIND(" ",C104)-1)),IF(LEFT(C104,1)="A",cizi!$A$1:$M$4000,reg!$A$1:$M$4000),7,FALSE())), VALUE(VLOOKUP(TRIM(MID(C104,FIND(" ",C104)+1,6)),IF(LEFT(C104,1)="A",cizi!$A$1:$M$4000,reg!$A$1:$M$4000),7,FALSE())))))),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14.15" hidden="false" customHeight="true" outlineLevel="0" collapsed="false">
      <c r="A105" s="33" t="n">
        <v>106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IF(LEN(C105)&gt;0, VLOOKUP(C105,IF(LEFT(C105,1)="A",cizi!$A$1:$M$4000,reg!$A$1:$M$4000),6,FALSE())," ")</f>
        <v> </v>
      </c>
      <c r="G105" s="54" t="str">
        <f aca="false">IF(LEN(C105)&gt;0, IF(ISERROR(FIND(" ",C105)), VLOOKUP(C105,IF(LEFT(C105,1)="A",cizi!$A$1:$M$4000,reg!$A$1:$M$4000),7,FALSE()),IF(OR(VLOOKUP(TRIM(LEFT(C105,FIND(" ",C105)-1)),IF(LEFT(C105,1)="A",cizi!$A$1:$M$4000,reg!$A$1:$M$4000),7,FALSE())=" MT",VLOOKUP(TRIM(MID(C105,FIND(" ",C105)+1,6)),IF(LEFT(C105,1)="A",cizi!$A$1:$M$4000,reg!$A$1:$M$4000),7,FALSE())=" MT"), " MT", IF(OR(VLOOKUP(TRIM(LEFT(C105,FIND(" ",C105)-1)),IF(LEFT(C105,1)="A",cizi!$A$1:$M$4000,reg!$A$1:$M$4000),7,FALSE())="",VLOOKUP(TRIM(MID(C105,FIND(" ",C105)+1,6)),IF(LEFT(C105,1)="A",cizi!$A$1:$M$4000,reg!$A$1:$M$4000),7,FALSE())=""), CONCATENATE(VLOOKUP(TRIM(LEFT(C105,FIND(" ",C105)-1)),IF(LEFT(C105,1)="A",cizi!$A$1:$M$4000,reg!$A$1:$M$4000),7,FALSE()), VLOOKUP(TRIM(MID(C105,FIND(" ",C105)+1,6)),IF(LEFT(C105,1)="A",cizi!$A$1:$M$4000,reg!$A$1:$M$4000),7,FALSE())), MIN(VALUE(VLOOKUP(TRIM(LEFT(C105,FIND(" ",C105)-1)),IF(LEFT(C105,1)="A",cizi!$A$1:$M$4000,reg!$A$1:$M$4000),7,FALSE())), VALUE(VLOOKUP(TRIM(MID(C105,FIND(" ",C105)+1,6)),IF(LEFT(C105,1)="A",cizi!$A$1:$M$4000,reg!$A$1:$M$4000),7,FALSE())))))),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14.15" hidden="false" customHeight="true" outlineLevel="0" collapsed="false">
      <c r="A106" s="33" t="n">
        <v>107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IF(LEN(C106)&gt;0, VLOOKUP(C106,IF(LEFT(C106,1)="A",cizi!$A$1:$M$4000,reg!$A$1:$M$4000),6,FALSE())," ")</f>
        <v> </v>
      </c>
      <c r="G106" s="54" t="str">
        <f aca="false">IF(LEN(C106)&gt;0, IF(ISERROR(FIND(" ",C106)), VLOOKUP(C106,IF(LEFT(C106,1)="A",cizi!$A$1:$M$4000,reg!$A$1:$M$4000),7,FALSE()),IF(OR(VLOOKUP(TRIM(LEFT(C106,FIND(" ",C106)-1)),IF(LEFT(C106,1)="A",cizi!$A$1:$M$4000,reg!$A$1:$M$4000),7,FALSE())=" MT",VLOOKUP(TRIM(MID(C106,FIND(" ",C106)+1,6)),IF(LEFT(C106,1)="A",cizi!$A$1:$M$4000,reg!$A$1:$M$4000),7,FALSE())=" MT"), " MT", IF(OR(VLOOKUP(TRIM(LEFT(C106,FIND(" ",C106)-1)),IF(LEFT(C106,1)="A",cizi!$A$1:$M$4000,reg!$A$1:$M$4000),7,FALSE())="",VLOOKUP(TRIM(MID(C106,FIND(" ",C106)+1,6)),IF(LEFT(C106,1)="A",cizi!$A$1:$M$4000,reg!$A$1:$M$4000),7,FALSE())=""), CONCATENATE(VLOOKUP(TRIM(LEFT(C106,FIND(" ",C106)-1)),IF(LEFT(C106,1)="A",cizi!$A$1:$M$4000,reg!$A$1:$M$4000),7,FALSE()), VLOOKUP(TRIM(MID(C106,FIND(" ",C106)+1,6)),IF(LEFT(C106,1)="A",cizi!$A$1:$M$4000,reg!$A$1:$M$4000),7,FALSE())), MIN(VALUE(VLOOKUP(TRIM(LEFT(C106,FIND(" ",C106)-1)),IF(LEFT(C106,1)="A",cizi!$A$1:$M$4000,reg!$A$1:$M$4000),7,FALSE())), VALUE(VLOOKUP(TRIM(MID(C106,FIND(" ",C106)+1,6)),IF(LEFT(C106,1)="A",cizi!$A$1:$M$4000,reg!$A$1:$M$4000),7,FALSE())))))),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14.15" hidden="false" customHeight="true" outlineLevel="0" collapsed="false">
      <c r="A107" s="33" t="n">
        <v>108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IF(LEN(C107)&gt;0, VLOOKUP(C107,IF(LEFT(C107,1)="A",cizi!$A$1:$M$4000,reg!$A$1:$M$4000),6,FALSE())," ")</f>
        <v> </v>
      </c>
      <c r="G107" s="54" t="str">
        <f aca="false">IF(LEN(C107)&gt;0, IF(ISERROR(FIND(" ",C107)), VLOOKUP(C107,IF(LEFT(C107,1)="A",cizi!$A$1:$M$4000,reg!$A$1:$M$4000),7,FALSE()),IF(OR(VLOOKUP(TRIM(LEFT(C107,FIND(" ",C107)-1)),IF(LEFT(C107,1)="A",cizi!$A$1:$M$4000,reg!$A$1:$M$4000),7,FALSE())=" MT",VLOOKUP(TRIM(MID(C107,FIND(" ",C107)+1,6)),IF(LEFT(C107,1)="A",cizi!$A$1:$M$4000,reg!$A$1:$M$4000),7,FALSE())=" MT"), " MT", IF(OR(VLOOKUP(TRIM(LEFT(C107,FIND(" ",C107)-1)),IF(LEFT(C107,1)="A",cizi!$A$1:$M$4000,reg!$A$1:$M$4000),7,FALSE())="",VLOOKUP(TRIM(MID(C107,FIND(" ",C107)+1,6)),IF(LEFT(C107,1)="A",cizi!$A$1:$M$4000,reg!$A$1:$M$4000),7,FALSE())=""), CONCATENATE(VLOOKUP(TRIM(LEFT(C107,FIND(" ",C107)-1)),IF(LEFT(C107,1)="A",cizi!$A$1:$M$4000,reg!$A$1:$M$4000),7,FALSE()), VLOOKUP(TRIM(MID(C107,FIND(" ",C107)+1,6)),IF(LEFT(C107,1)="A",cizi!$A$1:$M$4000,reg!$A$1:$M$4000),7,FALSE())), MIN(VALUE(VLOOKUP(TRIM(LEFT(C107,FIND(" ",C107)-1)),IF(LEFT(C107,1)="A",cizi!$A$1:$M$4000,reg!$A$1:$M$4000),7,FALSE())), VALUE(VLOOKUP(TRIM(MID(C107,FIND(" ",C107)+1,6)),IF(LEFT(C107,1)="A",cizi!$A$1:$M$4000,reg!$A$1:$M$4000),7,FALSE())))))),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14.15" hidden="false" customHeight="true" outlineLevel="0" collapsed="false">
      <c r="A108" s="33" t="n">
        <v>109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IF(LEN(C108)&gt;0, VLOOKUP(C108,IF(LEFT(C108,1)="A",cizi!$A$1:$M$4000,reg!$A$1:$M$4000),6,FALSE())," ")</f>
        <v> </v>
      </c>
      <c r="G108" s="54" t="str">
        <f aca="false">IF(LEN(C108)&gt;0, IF(ISERROR(FIND(" ",C108)), VLOOKUP(C108,IF(LEFT(C108,1)="A",cizi!$A$1:$M$4000,reg!$A$1:$M$4000),7,FALSE()),IF(OR(VLOOKUP(TRIM(LEFT(C108,FIND(" ",C108)-1)),IF(LEFT(C108,1)="A",cizi!$A$1:$M$4000,reg!$A$1:$M$4000),7,FALSE())=" MT",VLOOKUP(TRIM(MID(C108,FIND(" ",C108)+1,6)),IF(LEFT(C108,1)="A",cizi!$A$1:$M$4000,reg!$A$1:$M$4000),7,FALSE())=" MT"), " MT", IF(OR(VLOOKUP(TRIM(LEFT(C108,FIND(" ",C108)-1)),IF(LEFT(C108,1)="A",cizi!$A$1:$M$4000,reg!$A$1:$M$4000),7,FALSE())="",VLOOKUP(TRIM(MID(C108,FIND(" ",C108)+1,6)),IF(LEFT(C108,1)="A",cizi!$A$1:$M$4000,reg!$A$1:$M$4000),7,FALSE())=""), CONCATENATE(VLOOKUP(TRIM(LEFT(C108,FIND(" ",C108)-1)),IF(LEFT(C108,1)="A",cizi!$A$1:$M$4000,reg!$A$1:$M$4000),7,FALSE()), VLOOKUP(TRIM(MID(C108,FIND(" ",C108)+1,6)),IF(LEFT(C108,1)="A",cizi!$A$1:$M$4000,reg!$A$1:$M$4000),7,FALSE())), MIN(VALUE(VLOOKUP(TRIM(LEFT(C108,FIND(" ",C108)-1)),IF(LEFT(C108,1)="A",cizi!$A$1:$M$4000,reg!$A$1:$M$4000),7,FALSE())), VALUE(VLOOKUP(TRIM(MID(C108,FIND(" ",C108)+1,6)),IF(LEFT(C108,1)="A",cizi!$A$1:$M$4000,reg!$A$1:$M$4000),7,FALSE())))))),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14.15" hidden="false" customHeight="true" outlineLevel="0" collapsed="false">
      <c r="A109" s="33" t="n">
        <v>110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IF(LEN(C109)&gt;0, VLOOKUP(C109,IF(LEFT(C109,1)="A",cizi!$A$1:$M$4000,reg!$A$1:$M$4000),6,FALSE())," ")</f>
        <v> </v>
      </c>
      <c r="G109" s="54" t="str">
        <f aca="false">IF(LEN(C109)&gt;0, IF(ISERROR(FIND(" ",C109)), VLOOKUP(C109,IF(LEFT(C109,1)="A",cizi!$A$1:$M$4000,reg!$A$1:$M$4000),7,FALSE()),IF(OR(VLOOKUP(TRIM(LEFT(C109,FIND(" ",C109)-1)),IF(LEFT(C109,1)="A",cizi!$A$1:$M$4000,reg!$A$1:$M$4000),7,FALSE())=" MT",VLOOKUP(TRIM(MID(C109,FIND(" ",C109)+1,6)),IF(LEFT(C109,1)="A",cizi!$A$1:$M$4000,reg!$A$1:$M$4000),7,FALSE())=" MT"), " MT", IF(OR(VLOOKUP(TRIM(LEFT(C109,FIND(" ",C109)-1)),IF(LEFT(C109,1)="A",cizi!$A$1:$M$4000,reg!$A$1:$M$4000),7,FALSE())="",VLOOKUP(TRIM(MID(C109,FIND(" ",C109)+1,6)),IF(LEFT(C109,1)="A",cizi!$A$1:$M$4000,reg!$A$1:$M$4000),7,FALSE())=""), CONCATENATE(VLOOKUP(TRIM(LEFT(C109,FIND(" ",C109)-1)),IF(LEFT(C109,1)="A",cizi!$A$1:$M$4000,reg!$A$1:$M$4000),7,FALSE()), VLOOKUP(TRIM(MID(C109,FIND(" ",C109)+1,6)),IF(LEFT(C109,1)="A",cizi!$A$1:$M$4000,reg!$A$1:$M$4000),7,FALSE())), MIN(VALUE(VLOOKUP(TRIM(LEFT(C109,FIND(" ",C109)-1)),IF(LEFT(C109,1)="A",cizi!$A$1:$M$4000,reg!$A$1:$M$4000),7,FALSE())), VALUE(VLOOKUP(TRIM(MID(C109,FIND(" ",C109)+1,6)),IF(LEFT(C109,1)="A",cizi!$A$1:$M$4000,reg!$A$1:$M$4000),7,FALSE())))))),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14.15" hidden="false" customHeight="true" outlineLevel="0" collapsed="false">
      <c r="A110" s="33" t="n">
        <v>111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IF(LEN(C110)&gt;0, VLOOKUP(C110,IF(LEFT(C110,1)="A",cizi!$A$1:$M$4000,reg!$A$1:$M$4000),6,FALSE())," ")</f>
        <v> </v>
      </c>
      <c r="G110" s="54" t="str">
        <f aca="false">IF(LEN(C110)&gt;0, IF(ISERROR(FIND(" ",C110)), VLOOKUP(C110,IF(LEFT(C110,1)="A",cizi!$A$1:$M$4000,reg!$A$1:$M$4000),7,FALSE()),IF(OR(VLOOKUP(TRIM(LEFT(C110,FIND(" ",C110)-1)),IF(LEFT(C110,1)="A",cizi!$A$1:$M$4000,reg!$A$1:$M$4000),7,FALSE())=" MT",VLOOKUP(TRIM(MID(C110,FIND(" ",C110)+1,6)),IF(LEFT(C110,1)="A",cizi!$A$1:$M$4000,reg!$A$1:$M$4000),7,FALSE())=" MT"), " MT", IF(OR(VLOOKUP(TRIM(LEFT(C110,FIND(" ",C110)-1)),IF(LEFT(C110,1)="A",cizi!$A$1:$M$4000,reg!$A$1:$M$4000),7,FALSE())="",VLOOKUP(TRIM(MID(C110,FIND(" ",C110)+1,6)),IF(LEFT(C110,1)="A",cizi!$A$1:$M$4000,reg!$A$1:$M$4000),7,FALSE())=""), CONCATENATE(VLOOKUP(TRIM(LEFT(C110,FIND(" ",C110)-1)),IF(LEFT(C110,1)="A",cizi!$A$1:$M$4000,reg!$A$1:$M$4000),7,FALSE()), VLOOKUP(TRIM(MID(C110,FIND(" ",C110)+1,6)),IF(LEFT(C110,1)="A",cizi!$A$1:$M$4000,reg!$A$1:$M$4000),7,FALSE())), MIN(VALUE(VLOOKUP(TRIM(LEFT(C110,FIND(" ",C110)-1)),IF(LEFT(C110,1)="A",cizi!$A$1:$M$4000,reg!$A$1:$M$4000),7,FALSE())), VALUE(VLOOKUP(TRIM(MID(C110,FIND(" ",C110)+1,6)),IF(LEFT(C110,1)="A",cizi!$A$1:$M$4000,reg!$A$1:$M$4000),7,FALSE())))))),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14.15" hidden="false" customHeight="true" outlineLevel="0" collapsed="false">
      <c r="A111" s="33" t="n">
        <v>112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IF(LEN(C111)&gt;0, VLOOKUP(C111,IF(LEFT(C111,1)="A",cizi!$A$1:$M$4000,reg!$A$1:$M$4000),6,FALSE())," ")</f>
        <v> </v>
      </c>
      <c r="G111" s="54" t="str">
        <f aca="false">IF(LEN(C111)&gt;0, IF(ISERROR(FIND(" ",C111)), VLOOKUP(C111,IF(LEFT(C111,1)="A",cizi!$A$1:$M$4000,reg!$A$1:$M$4000),7,FALSE()),IF(OR(VLOOKUP(TRIM(LEFT(C111,FIND(" ",C111)-1)),IF(LEFT(C111,1)="A",cizi!$A$1:$M$4000,reg!$A$1:$M$4000),7,FALSE())=" MT",VLOOKUP(TRIM(MID(C111,FIND(" ",C111)+1,6)),IF(LEFT(C111,1)="A",cizi!$A$1:$M$4000,reg!$A$1:$M$4000),7,FALSE())=" MT"), " MT", IF(OR(VLOOKUP(TRIM(LEFT(C111,FIND(" ",C111)-1)),IF(LEFT(C111,1)="A",cizi!$A$1:$M$4000,reg!$A$1:$M$4000),7,FALSE())="",VLOOKUP(TRIM(MID(C111,FIND(" ",C111)+1,6)),IF(LEFT(C111,1)="A",cizi!$A$1:$M$4000,reg!$A$1:$M$4000),7,FALSE())=""), CONCATENATE(VLOOKUP(TRIM(LEFT(C111,FIND(" ",C111)-1)),IF(LEFT(C111,1)="A",cizi!$A$1:$M$4000,reg!$A$1:$M$4000),7,FALSE()), VLOOKUP(TRIM(MID(C111,FIND(" ",C111)+1,6)),IF(LEFT(C111,1)="A",cizi!$A$1:$M$4000,reg!$A$1:$M$4000),7,FALSE())), MIN(VALUE(VLOOKUP(TRIM(LEFT(C111,FIND(" ",C111)-1)),IF(LEFT(C111,1)="A",cizi!$A$1:$M$4000,reg!$A$1:$M$4000),7,FALSE())), VALUE(VLOOKUP(TRIM(MID(C111,FIND(" ",C111)+1,6)),IF(LEFT(C111,1)="A",cizi!$A$1:$M$4000,reg!$A$1:$M$4000),7,FALSE())))))),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14.15" hidden="false" customHeight="true" outlineLevel="0" collapsed="false">
      <c r="A112" s="33" t="n">
        <v>113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IF(LEN(C112)&gt;0, VLOOKUP(C112,IF(LEFT(C112,1)="A",cizi!$A$1:$M$4000,reg!$A$1:$M$4000),6,FALSE())," ")</f>
        <v> </v>
      </c>
      <c r="G112" s="54" t="str">
        <f aca="false">IF(LEN(C112)&gt;0, IF(ISERROR(FIND(" ",C112)), VLOOKUP(C112,IF(LEFT(C112,1)="A",cizi!$A$1:$M$4000,reg!$A$1:$M$4000),7,FALSE()),IF(OR(VLOOKUP(TRIM(LEFT(C112,FIND(" ",C112)-1)),IF(LEFT(C112,1)="A",cizi!$A$1:$M$4000,reg!$A$1:$M$4000),7,FALSE())=" MT",VLOOKUP(TRIM(MID(C112,FIND(" ",C112)+1,6)),IF(LEFT(C112,1)="A",cizi!$A$1:$M$4000,reg!$A$1:$M$4000),7,FALSE())=" MT"), " MT", IF(OR(VLOOKUP(TRIM(LEFT(C112,FIND(" ",C112)-1)),IF(LEFT(C112,1)="A",cizi!$A$1:$M$4000,reg!$A$1:$M$4000),7,FALSE())="",VLOOKUP(TRIM(MID(C112,FIND(" ",C112)+1,6)),IF(LEFT(C112,1)="A",cizi!$A$1:$M$4000,reg!$A$1:$M$4000),7,FALSE())=""), CONCATENATE(VLOOKUP(TRIM(LEFT(C112,FIND(" ",C112)-1)),IF(LEFT(C112,1)="A",cizi!$A$1:$M$4000,reg!$A$1:$M$4000),7,FALSE()), VLOOKUP(TRIM(MID(C112,FIND(" ",C112)+1,6)),IF(LEFT(C112,1)="A",cizi!$A$1:$M$4000,reg!$A$1:$M$4000),7,FALSE())), MIN(VALUE(VLOOKUP(TRIM(LEFT(C112,FIND(" ",C112)-1)),IF(LEFT(C112,1)="A",cizi!$A$1:$M$4000,reg!$A$1:$M$4000),7,FALSE())), VALUE(VLOOKUP(TRIM(MID(C112,FIND(" ",C112)+1,6)),IF(LEFT(C112,1)="A",cizi!$A$1:$M$4000,reg!$A$1:$M$4000),7,FALSE())))))),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14.15" hidden="false" customHeight="true" outlineLevel="0" collapsed="false">
      <c r="A113" s="33" t="n">
        <v>114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IF(LEN(C113)&gt;0, VLOOKUP(C113,IF(LEFT(C113,1)="A",cizi!$A$1:$M$4000,reg!$A$1:$M$4000),6,FALSE())," ")</f>
        <v> </v>
      </c>
      <c r="G113" s="54" t="str">
        <f aca="false">IF(LEN(C113)&gt;0, IF(ISERROR(FIND(" ",C113)), VLOOKUP(C113,IF(LEFT(C113,1)="A",cizi!$A$1:$M$4000,reg!$A$1:$M$4000),7,FALSE()),IF(OR(VLOOKUP(TRIM(LEFT(C113,FIND(" ",C113)-1)),IF(LEFT(C113,1)="A",cizi!$A$1:$M$4000,reg!$A$1:$M$4000),7,FALSE())=" MT",VLOOKUP(TRIM(MID(C113,FIND(" ",C113)+1,6)),IF(LEFT(C113,1)="A",cizi!$A$1:$M$4000,reg!$A$1:$M$4000),7,FALSE())=" MT"), " MT", IF(OR(VLOOKUP(TRIM(LEFT(C113,FIND(" ",C113)-1)),IF(LEFT(C113,1)="A",cizi!$A$1:$M$4000,reg!$A$1:$M$4000),7,FALSE())="",VLOOKUP(TRIM(MID(C113,FIND(" ",C113)+1,6)),IF(LEFT(C113,1)="A",cizi!$A$1:$M$4000,reg!$A$1:$M$4000),7,FALSE())=""), CONCATENATE(VLOOKUP(TRIM(LEFT(C113,FIND(" ",C113)-1)),IF(LEFT(C113,1)="A",cizi!$A$1:$M$4000,reg!$A$1:$M$4000),7,FALSE()), VLOOKUP(TRIM(MID(C113,FIND(" ",C113)+1,6)),IF(LEFT(C113,1)="A",cizi!$A$1:$M$4000,reg!$A$1:$M$4000),7,FALSE())), MIN(VALUE(VLOOKUP(TRIM(LEFT(C113,FIND(" ",C113)-1)),IF(LEFT(C113,1)="A",cizi!$A$1:$M$4000,reg!$A$1:$M$4000),7,FALSE())), VALUE(VLOOKUP(TRIM(MID(C113,FIND(" ",C113)+1,6)),IF(LEFT(C113,1)="A",cizi!$A$1:$M$4000,reg!$A$1:$M$4000),7,FALSE())))))),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14.15" hidden="false" customHeight="true" outlineLevel="0" collapsed="false">
      <c r="A114" s="33" t="n">
        <v>115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IF(LEN(C114)&gt;0, VLOOKUP(C114,IF(LEFT(C114,1)="A",cizi!$A$1:$M$4000,reg!$A$1:$M$4000),6,FALSE())," ")</f>
        <v> </v>
      </c>
      <c r="G114" s="54" t="str">
        <f aca="false">IF(LEN(C114)&gt;0, IF(ISERROR(FIND(" ",C114)), VLOOKUP(C114,IF(LEFT(C114,1)="A",cizi!$A$1:$M$4000,reg!$A$1:$M$4000),7,FALSE()),IF(OR(VLOOKUP(TRIM(LEFT(C114,FIND(" ",C114)-1)),IF(LEFT(C114,1)="A",cizi!$A$1:$M$4000,reg!$A$1:$M$4000),7,FALSE())=" MT",VLOOKUP(TRIM(MID(C114,FIND(" ",C114)+1,6)),IF(LEFT(C114,1)="A",cizi!$A$1:$M$4000,reg!$A$1:$M$4000),7,FALSE())=" MT"), " MT", IF(OR(VLOOKUP(TRIM(LEFT(C114,FIND(" ",C114)-1)),IF(LEFT(C114,1)="A",cizi!$A$1:$M$4000,reg!$A$1:$M$4000),7,FALSE())="",VLOOKUP(TRIM(MID(C114,FIND(" ",C114)+1,6)),IF(LEFT(C114,1)="A",cizi!$A$1:$M$4000,reg!$A$1:$M$4000),7,FALSE())=""), CONCATENATE(VLOOKUP(TRIM(LEFT(C114,FIND(" ",C114)-1)),IF(LEFT(C114,1)="A",cizi!$A$1:$M$4000,reg!$A$1:$M$4000),7,FALSE()), VLOOKUP(TRIM(MID(C114,FIND(" ",C114)+1,6)),IF(LEFT(C114,1)="A",cizi!$A$1:$M$4000,reg!$A$1:$M$4000),7,FALSE())), MIN(VALUE(VLOOKUP(TRIM(LEFT(C114,FIND(" ",C114)-1)),IF(LEFT(C114,1)="A",cizi!$A$1:$M$4000,reg!$A$1:$M$4000),7,FALSE())), VALUE(VLOOKUP(TRIM(MID(C114,FIND(" ",C114)+1,6)),IF(LEFT(C114,1)="A",cizi!$A$1:$M$4000,reg!$A$1:$M$4000),7,FALSE())))))),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14.15" hidden="false" customHeight="true" outlineLevel="0" collapsed="false">
      <c r="A115" s="33" t="n">
        <v>116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IF(LEN(C115)&gt;0, VLOOKUP(C115,IF(LEFT(C115,1)="A",cizi!$A$1:$M$4000,reg!$A$1:$M$4000),6,FALSE())," ")</f>
        <v> </v>
      </c>
      <c r="G115" s="54" t="str">
        <f aca="false">IF(LEN(C115)&gt;0, IF(ISERROR(FIND(" ",C115)), VLOOKUP(C115,IF(LEFT(C115,1)="A",cizi!$A$1:$M$4000,reg!$A$1:$M$4000),7,FALSE()),IF(OR(VLOOKUP(TRIM(LEFT(C115,FIND(" ",C115)-1)),IF(LEFT(C115,1)="A",cizi!$A$1:$M$4000,reg!$A$1:$M$4000),7,FALSE())=" MT",VLOOKUP(TRIM(MID(C115,FIND(" ",C115)+1,6)),IF(LEFT(C115,1)="A",cizi!$A$1:$M$4000,reg!$A$1:$M$4000),7,FALSE())=" MT"), " MT", IF(OR(VLOOKUP(TRIM(LEFT(C115,FIND(" ",C115)-1)),IF(LEFT(C115,1)="A",cizi!$A$1:$M$4000,reg!$A$1:$M$4000),7,FALSE())="",VLOOKUP(TRIM(MID(C115,FIND(" ",C115)+1,6)),IF(LEFT(C115,1)="A",cizi!$A$1:$M$4000,reg!$A$1:$M$4000),7,FALSE())=""), CONCATENATE(VLOOKUP(TRIM(LEFT(C115,FIND(" ",C115)-1)),IF(LEFT(C115,1)="A",cizi!$A$1:$M$4000,reg!$A$1:$M$4000),7,FALSE()), VLOOKUP(TRIM(MID(C115,FIND(" ",C115)+1,6)),IF(LEFT(C115,1)="A",cizi!$A$1:$M$4000,reg!$A$1:$M$4000),7,FALSE())), MIN(VALUE(VLOOKUP(TRIM(LEFT(C115,FIND(" ",C115)-1)),IF(LEFT(C115,1)="A",cizi!$A$1:$M$4000,reg!$A$1:$M$4000),7,FALSE())), VALUE(VLOOKUP(TRIM(MID(C115,FIND(" ",C115)+1,6)),IF(LEFT(C115,1)="A",cizi!$A$1:$M$4000,reg!$A$1:$M$4000),7,FALSE())))))),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14.15" hidden="false" customHeight="true" outlineLevel="0" collapsed="false">
      <c r="A116" s="33" t="n">
        <v>117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IF(LEN(C116)&gt;0, VLOOKUP(C116,IF(LEFT(C116,1)="A",cizi!$A$1:$M$4000,reg!$A$1:$M$4000),6,FALSE())," ")</f>
        <v> </v>
      </c>
      <c r="G116" s="54" t="str">
        <f aca="false">IF(LEN(C116)&gt;0, IF(ISERROR(FIND(" ",C116)), VLOOKUP(C116,IF(LEFT(C116,1)="A",cizi!$A$1:$M$4000,reg!$A$1:$M$4000),7,FALSE()),IF(OR(VLOOKUP(TRIM(LEFT(C116,FIND(" ",C116)-1)),IF(LEFT(C116,1)="A",cizi!$A$1:$M$4000,reg!$A$1:$M$4000),7,FALSE())=" MT",VLOOKUP(TRIM(MID(C116,FIND(" ",C116)+1,6)),IF(LEFT(C116,1)="A",cizi!$A$1:$M$4000,reg!$A$1:$M$4000),7,FALSE())=" MT"), " MT", IF(OR(VLOOKUP(TRIM(LEFT(C116,FIND(" ",C116)-1)),IF(LEFT(C116,1)="A",cizi!$A$1:$M$4000,reg!$A$1:$M$4000),7,FALSE())="",VLOOKUP(TRIM(MID(C116,FIND(" ",C116)+1,6)),IF(LEFT(C116,1)="A",cizi!$A$1:$M$4000,reg!$A$1:$M$4000),7,FALSE())=""), CONCATENATE(VLOOKUP(TRIM(LEFT(C116,FIND(" ",C116)-1)),IF(LEFT(C116,1)="A",cizi!$A$1:$M$4000,reg!$A$1:$M$4000),7,FALSE()), VLOOKUP(TRIM(MID(C116,FIND(" ",C116)+1,6)),IF(LEFT(C116,1)="A",cizi!$A$1:$M$4000,reg!$A$1:$M$4000),7,FALSE())), MIN(VALUE(VLOOKUP(TRIM(LEFT(C116,FIND(" ",C116)-1)),IF(LEFT(C116,1)="A",cizi!$A$1:$M$4000,reg!$A$1:$M$4000),7,FALSE())), VALUE(VLOOKUP(TRIM(MID(C116,FIND(" ",C116)+1,6)),IF(LEFT(C116,1)="A",cizi!$A$1:$M$4000,reg!$A$1:$M$4000),7,FALSE())))))),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14.15" hidden="false" customHeight="true" outlineLevel="0" collapsed="false">
      <c r="A117" s="33" t="n">
        <v>118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IF(LEN(C117)&gt;0, VLOOKUP(C117,IF(LEFT(C117,1)="A",cizi!$A$1:$M$4000,reg!$A$1:$M$4000),6,FALSE())," ")</f>
        <v> </v>
      </c>
      <c r="G117" s="54" t="str">
        <f aca="false">IF(LEN(C117)&gt;0, IF(ISERROR(FIND(" ",C117)), VLOOKUP(C117,IF(LEFT(C117,1)="A",cizi!$A$1:$M$4000,reg!$A$1:$M$4000),7,FALSE()),IF(OR(VLOOKUP(TRIM(LEFT(C117,FIND(" ",C117)-1)),IF(LEFT(C117,1)="A",cizi!$A$1:$M$4000,reg!$A$1:$M$4000),7,FALSE())=" MT",VLOOKUP(TRIM(MID(C117,FIND(" ",C117)+1,6)),IF(LEFT(C117,1)="A",cizi!$A$1:$M$4000,reg!$A$1:$M$4000),7,FALSE())=" MT"), " MT", IF(OR(VLOOKUP(TRIM(LEFT(C117,FIND(" ",C117)-1)),IF(LEFT(C117,1)="A",cizi!$A$1:$M$4000,reg!$A$1:$M$4000),7,FALSE())="",VLOOKUP(TRIM(MID(C117,FIND(" ",C117)+1,6)),IF(LEFT(C117,1)="A",cizi!$A$1:$M$4000,reg!$A$1:$M$4000),7,FALSE())=""), CONCATENATE(VLOOKUP(TRIM(LEFT(C117,FIND(" ",C117)-1)),IF(LEFT(C117,1)="A",cizi!$A$1:$M$4000,reg!$A$1:$M$4000),7,FALSE()), VLOOKUP(TRIM(MID(C117,FIND(" ",C117)+1,6)),IF(LEFT(C117,1)="A",cizi!$A$1:$M$4000,reg!$A$1:$M$4000),7,FALSE())), MIN(VALUE(VLOOKUP(TRIM(LEFT(C117,FIND(" ",C117)-1)),IF(LEFT(C117,1)="A",cizi!$A$1:$M$4000,reg!$A$1:$M$4000),7,FALSE())), VALUE(VLOOKUP(TRIM(MID(C117,FIND(" ",C117)+1,6)),IF(LEFT(C117,1)="A",cizi!$A$1:$M$4000,reg!$A$1:$M$4000),7,FALSE())))))),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14.15" hidden="false" customHeight="true" outlineLevel="0" collapsed="false">
      <c r="A118" s="33" t="n">
        <v>119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IF(LEN(C118)&gt;0, VLOOKUP(C118,IF(LEFT(C118,1)="A",cizi!$A$1:$M$4000,reg!$A$1:$M$4000),6,FALSE())," ")</f>
        <v> </v>
      </c>
      <c r="G118" s="54" t="str">
        <f aca="false">IF(LEN(C118)&gt;0, IF(ISERROR(FIND(" ",C118)), VLOOKUP(C118,IF(LEFT(C118,1)="A",cizi!$A$1:$M$4000,reg!$A$1:$M$4000),7,FALSE()),IF(OR(VLOOKUP(TRIM(LEFT(C118,FIND(" ",C118)-1)),IF(LEFT(C118,1)="A",cizi!$A$1:$M$4000,reg!$A$1:$M$4000),7,FALSE())=" MT",VLOOKUP(TRIM(MID(C118,FIND(" ",C118)+1,6)),IF(LEFT(C118,1)="A",cizi!$A$1:$M$4000,reg!$A$1:$M$4000),7,FALSE())=" MT"), " MT", IF(OR(VLOOKUP(TRIM(LEFT(C118,FIND(" ",C118)-1)),IF(LEFT(C118,1)="A",cizi!$A$1:$M$4000,reg!$A$1:$M$4000),7,FALSE())="",VLOOKUP(TRIM(MID(C118,FIND(" ",C118)+1,6)),IF(LEFT(C118,1)="A",cizi!$A$1:$M$4000,reg!$A$1:$M$4000),7,FALSE())=""), CONCATENATE(VLOOKUP(TRIM(LEFT(C118,FIND(" ",C118)-1)),IF(LEFT(C118,1)="A",cizi!$A$1:$M$4000,reg!$A$1:$M$4000),7,FALSE()), VLOOKUP(TRIM(MID(C118,FIND(" ",C118)+1,6)),IF(LEFT(C118,1)="A",cizi!$A$1:$M$4000,reg!$A$1:$M$4000),7,FALSE())), MIN(VALUE(VLOOKUP(TRIM(LEFT(C118,FIND(" ",C118)-1)),IF(LEFT(C118,1)="A",cizi!$A$1:$M$4000,reg!$A$1:$M$4000),7,FALSE())), VALUE(VLOOKUP(TRIM(MID(C118,FIND(" ",C118)+1,6)),IF(LEFT(C118,1)="A",cizi!$A$1:$M$4000,reg!$A$1:$M$4000),7,FALSE())))))),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14.15" hidden="false" customHeight="true" outlineLevel="0" collapsed="false">
      <c r="A119" s="33" t="n">
        <v>120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IF(LEN(C119)&gt;0, VLOOKUP(C119,IF(LEFT(C119,1)="A",cizi!$A$1:$M$4000,reg!$A$1:$M$4000),6,FALSE())," ")</f>
        <v> </v>
      </c>
      <c r="G119" s="54" t="str">
        <f aca="false">IF(LEN(C119)&gt;0, IF(ISERROR(FIND(" ",C119)), VLOOKUP(C119,IF(LEFT(C119,1)="A",cizi!$A$1:$M$4000,reg!$A$1:$M$4000),7,FALSE()),IF(OR(VLOOKUP(TRIM(LEFT(C119,FIND(" ",C119)-1)),IF(LEFT(C119,1)="A",cizi!$A$1:$M$4000,reg!$A$1:$M$4000),7,FALSE())=" MT",VLOOKUP(TRIM(MID(C119,FIND(" ",C119)+1,6)),IF(LEFT(C119,1)="A",cizi!$A$1:$M$4000,reg!$A$1:$M$4000),7,FALSE())=" MT"), " MT", IF(OR(VLOOKUP(TRIM(LEFT(C119,FIND(" ",C119)-1)),IF(LEFT(C119,1)="A",cizi!$A$1:$M$4000,reg!$A$1:$M$4000),7,FALSE())="",VLOOKUP(TRIM(MID(C119,FIND(" ",C119)+1,6)),IF(LEFT(C119,1)="A",cizi!$A$1:$M$4000,reg!$A$1:$M$4000),7,FALSE())=""), CONCATENATE(VLOOKUP(TRIM(LEFT(C119,FIND(" ",C119)-1)),IF(LEFT(C119,1)="A",cizi!$A$1:$M$4000,reg!$A$1:$M$4000),7,FALSE()), VLOOKUP(TRIM(MID(C119,FIND(" ",C119)+1,6)),IF(LEFT(C119,1)="A",cizi!$A$1:$M$4000,reg!$A$1:$M$4000),7,FALSE())), MIN(VALUE(VLOOKUP(TRIM(LEFT(C119,FIND(" ",C119)-1)),IF(LEFT(C119,1)="A",cizi!$A$1:$M$4000,reg!$A$1:$M$4000),7,FALSE())), VALUE(VLOOKUP(TRIM(MID(C119,FIND(" ",C119)+1,6)),IF(LEFT(C119,1)="A",cizi!$A$1:$M$4000,reg!$A$1:$M$4000),7,FALSE())))))),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14.15" hidden="false" customHeight="true" outlineLevel="0" collapsed="false">
      <c r="A120" s="33" t="n">
        <v>121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IF(LEN(C120)&gt;0, VLOOKUP(C120,IF(LEFT(C120,1)="A",cizi!$A$1:$M$4000,reg!$A$1:$M$4000),6,FALSE())," ")</f>
        <v> </v>
      </c>
      <c r="G120" s="54" t="str">
        <f aca="false">IF(LEN(C120)&gt;0, IF(ISERROR(FIND(" ",C120)), VLOOKUP(C120,IF(LEFT(C120,1)="A",cizi!$A$1:$M$4000,reg!$A$1:$M$4000),7,FALSE()),IF(OR(VLOOKUP(TRIM(LEFT(C120,FIND(" ",C120)-1)),IF(LEFT(C120,1)="A",cizi!$A$1:$M$4000,reg!$A$1:$M$4000),7,FALSE())=" MT",VLOOKUP(TRIM(MID(C120,FIND(" ",C120)+1,6)),IF(LEFT(C120,1)="A",cizi!$A$1:$M$4000,reg!$A$1:$M$4000),7,FALSE())=" MT"), " MT", IF(OR(VLOOKUP(TRIM(LEFT(C120,FIND(" ",C120)-1)),IF(LEFT(C120,1)="A",cizi!$A$1:$M$4000,reg!$A$1:$M$4000),7,FALSE())="",VLOOKUP(TRIM(MID(C120,FIND(" ",C120)+1,6)),IF(LEFT(C120,1)="A",cizi!$A$1:$M$4000,reg!$A$1:$M$4000),7,FALSE())=""), CONCATENATE(VLOOKUP(TRIM(LEFT(C120,FIND(" ",C120)-1)),IF(LEFT(C120,1)="A",cizi!$A$1:$M$4000,reg!$A$1:$M$4000),7,FALSE()), VLOOKUP(TRIM(MID(C120,FIND(" ",C120)+1,6)),IF(LEFT(C120,1)="A",cizi!$A$1:$M$4000,reg!$A$1:$M$4000),7,FALSE())), MIN(VALUE(VLOOKUP(TRIM(LEFT(C120,FIND(" ",C120)-1)),IF(LEFT(C120,1)="A",cizi!$A$1:$M$4000,reg!$A$1:$M$4000),7,FALSE())), VALUE(VLOOKUP(TRIM(MID(C120,FIND(" ",C120)+1,6)),IF(LEFT(C120,1)="A",cizi!$A$1:$M$4000,reg!$A$1:$M$4000),7,FALSE())))))),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14.15" hidden="false" customHeight="true" outlineLevel="0" collapsed="false">
      <c r="A121" s="33" t="n">
        <v>122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IF(LEN(C121)&gt;0, VLOOKUP(C121,IF(LEFT(C121,1)="A",cizi!$A$1:$M$4000,reg!$A$1:$M$4000),6,FALSE())," ")</f>
        <v> </v>
      </c>
      <c r="G121" s="54" t="str">
        <f aca="false">IF(LEN(C121)&gt;0, IF(ISERROR(FIND(" ",C121)), VLOOKUP(C121,IF(LEFT(C121,1)="A",cizi!$A$1:$M$4000,reg!$A$1:$M$4000),7,FALSE()),IF(OR(VLOOKUP(TRIM(LEFT(C121,FIND(" ",C121)-1)),IF(LEFT(C121,1)="A",cizi!$A$1:$M$4000,reg!$A$1:$M$4000),7,FALSE())=" MT",VLOOKUP(TRIM(MID(C121,FIND(" ",C121)+1,6)),IF(LEFT(C121,1)="A",cizi!$A$1:$M$4000,reg!$A$1:$M$4000),7,FALSE())=" MT"), " MT", IF(OR(VLOOKUP(TRIM(LEFT(C121,FIND(" ",C121)-1)),IF(LEFT(C121,1)="A",cizi!$A$1:$M$4000,reg!$A$1:$M$4000),7,FALSE())="",VLOOKUP(TRIM(MID(C121,FIND(" ",C121)+1,6)),IF(LEFT(C121,1)="A",cizi!$A$1:$M$4000,reg!$A$1:$M$4000),7,FALSE())=""), CONCATENATE(VLOOKUP(TRIM(LEFT(C121,FIND(" ",C121)-1)),IF(LEFT(C121,1)="A",cizi!$A$1:$M$4000,reg!$A$1:$M$4000),7,FALSE()), VLOOKUP(TRIM(MID(C121,FIND(" ",C121)+1,6)),IF(LEFT(C121,1)="A",cizi!$A$1:$M$4000,reg!$A$1:$M$4000),7,FALSE())), MIN(VALUE(VLOOKUP(TRIM(LEFT(C121,FIND(" ",C121)-1)),IF(LEFT(C121,1)="A",cizi!$A$1:$M$4000,reg!$A$1:$M$4000),7,FALSE())), VALUE(VLOOKUP(TRIM(MID(C121,FIND(" ",C121)+1,6)),IF(LEFT(C121,1)="A",cizi!$A$1:$M$4000,reg!$A$1:$M$4000),7,FALSE())))))),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14.15" hidden="false" customHeight="true" outlineLevel="0" collapsed="false">
      <c r="A122" s="33" t="n">
        <v>123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IF(LEN(C122)&gt;0, VLOOKUP(C122,IF(LEFT(C122,1)="A",cizi!$A$1:$M$4000,reg!$A$1:$M$4000),6,FALSE())," ")</f>
        <v> </v>
      </c>
      <c r="G122" s="54" t="str">
        <f aca="false">IF(LEN(C122)&gt;0, IF(ISERROR(FIND(" ",C122)), VLOOKUP(C122,IF(LEFT(C122,1)="A",cizi!$A$1:$M$4000,reg!$A$1:$M$4000),7,FALSE()),IF(OR(VLOOKUP(TRIM(LEFT(C122,FIND(" ",C122)-1)),IF(LEFT(C122,1)="A",cizi!$A$1:$M$4000,reg!$A$1:$M$4000),7,FALSE())=" MT",VLOOKUP(TRIM(MID(C122,FIND(" ",C122)+1,6)),IF(LEFT(C122,1)="A",cizi!$A$1:$M$4000,reg!$A$1:$M$4000),7,FALSE())=" MT"), " MT", IF(OR(VLOOKUP(TRIM(LEFT(C122,FIND(" ",C122)-1)),IF(LEFT(C122,1)="A",cizi!$A$1:$M$4000,reg!$A$1:$M$4000),7,FALSE())="",VLOOKUP(TRIM(MID(C122,FIND(" ",C122)+1,6)),IF(LEFT(C122,1)="A",cizi!$A$1:$M$4000,reg!$A$1:$M$4000),7,FALSE())=""), CONCATENATE(VLOOKUP(TRIM(LEFT(C122,FIND(" ",C122)-1)),IF(LEFT(C122,1)="A",cizi!$A$1:$M$4000,reg!$A$1:$M$4000),7,FALSE()), VLOOKUP(TRIM(MID(C122,FIND(" ",C122)+1,6)),IF(LEFT(C122,1)="A",cizi!$A$1:$M$4000,reg!$A$1:$M$4000),7,FALSE())), MIN(VALUE(VLOOKUP(TRIM(LEFT(C122,FIND(" ",C122)-1)),IF(LEFT(C122,1)="A",cizi!$A$1:$M$4000,reg!$A$1:$M$4000),7,FALSE())), VALUE(VLOOKUP(TRIM(MID(C122,FIND(" ",C122)+1,6)),IF(LEFT(C122,1)="A",cizi!$A$1:$M$4000,reg!$A$1:$M$4000),7,FALSE())))))),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14.15" hidden="false" customHeight="true" outlineLevel="0" collapsed="false">
      <c r="A123" s="33" t="n">
        <v>124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IF(LEN(C123)&gt;0, VLOOKUP(C123,IF(LEFT(C123,1)="A",cizi!$A$1:$M$4000,reg!$A$1:$M$4000),6,FALSE())," ")</f>
        <v> </v>
      </c>
      <c r="G123" s="54" t="str">
        <f aca="false">IF(LEN(C123)&gt;0, IF(ISERROR(FIND(" ",C123)), VLOOKUP(C123,IF(LEFT(C123,1)="A",cizi!$A$1:$M$4000,reg!$A$1:$M$4000),7,FALSE()),IF(OR(VLOOKUP(TRIM(LEFT(C123,FIND(" ",C123)-1)),IF(LEFT(C123,1)="A",cizi!$A$1:$M$4000,reg!$A$1:$M$4000),7,FALSE())=" MT",VLOOKUP(TRIM(MID(C123,FIND(" ",C123)+1,6)),IF(LEFT(C123,1)="A",cizi!$A$1:$M$4000,reg!$A$1:$M$4000),7,FALSE())=" MT"), " MT", IF(OR(VLOOKUP(TRIM(LEFT(C123,FIND(" ",C123)-1)),IF(LEFT(C123,1)="A",cizi!$A$1:$M$4000,reg!$A$1:$M$4000),7,FALSE())="",VLOOKUP(TRIM(MID(C123,FIND(" ",C123)+1,6)),IF(LEFT(C123,1)="A",cizi!$A$1:$M$4000,reg!$A$1:$M$4000),7,FALSE())=""), CONCATENATE(VLOOKUP(TRIM(LEFT(C123,FIND(" ",C123)-1)),IF(LEFT(C123,1)="A",cizi!$A$1:$M$4000,reg!$A$1:$M$4000),7,FALSE()), VLOOKUP(TRIM(MID(C123,FIND(" ",C123)+1,6)),IF(LEFT(C123,1)="A",cizi!$A$1:$M$4000,reg!$A$1:$M$4000),7,FALSE())), MIN(VALUE(VLOOKUP(TRIM(LEFT(C123,FIND(" ",C123)-1)),IF(LEFT(C123,1)="A",cizi!$A$1:$M$4000,reg!$A$1:$M$4000),7,FALSE())), VALUE(VLOOKUP(TRIM(MID(C123,FIND(" ",C123)+1,6)),IF(LEFT(C123,1)="A",cizi!$A$1:$M$4000,reg!$A$1:$M$4000),7,FALSE())))))),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14.15" hidden="false" customHeight="true" outlineLevel="0" collapsed="false">
      <c r="A124" s="33" t="n">
        <v>125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IF(LEN(C124)&gt;0, VLOOKUP(C124,IF(LEFT(C124,1)="A",cizi!$A$1:$M$4000,reg!$A$1:$M$4000),6,FALSE())," ")</f>
        <v> </v>
      </c>
      <c r="G124" s="54" t="str">
        <f aca="false">IF(LEN(C124)&gt;0, IF(ISERROR(FIND(" ",C124)), VLOOKUP(C124,IF(LEFT(C124,1)="A",cizi!$A$1:$M$4000,reg!$A$1:$M$4000),7,FALSE()),IF(OR(VLOOKUP(TRIM(LEFT(C124,FIND(" ",C124)-1)),IF(LEFT(C124,1)="A",cizi!$A$1:$M$4000,reg!$A$1:$M$4000),7,FALSE())=" MT",VLOOKUP(TRIM(MID(C124,FIND(" ",C124)+1,6)),IF(LEFT(C124,1)="A",cizi!$A$1:$M$4000,reg!$A$1:$M$4000),7,FALSE())=" MT"), " MT", IF(OR(VLOOKUP(TRIM(LEFT(C124,FIND(" ",C124)-1)),IF(LEFT(C124,1)="A",cizi!$A$1:$M$4000,reg!$A$1:$M$4000),7,FALSE())="",VLOOKUP(TRIM(MID(C124,FIND(" ",C124)+1,6)),IF(LEFT(C124,1)="A",cizi!$A$1:$M$4000,reg!$A$1:$M$4000),7,FALSE())=""), CONCATENATE(VLOOKUP(TRIM(LEFT(C124,FIND(" ",C124)-1)),IF(LEFT(C124,1)="A",cizi!$A$1:$M$4000,reg!$A$1:$M$4000),7,FALSE()), VLOOKUP(TRIM(MID(C124,FIND(" ",C124)+1,6)),IF(LEFT(C124,1)="A",cizi!$A$1:$M$4000,reg!$A$1:$M$4000),7,FALSE())), MIN(VALUE(VLOOKUP(TRIM(LEFT(C124,FIND(" ",C124)-1)),IF(LEFT(C124,1)="A",cizi!$A$1:$M$4000,reg!$A$1:$M$4000),7,FALSE())), VALUE(VLOOKUP(TRIM(MID(C124,FIND(" ",C124)+1,6)),IF(LEFT(C124,1)="A",cizi!$A$1:$M$4000,reg!$A$1:$M$4000),7,FALSE())))))),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14.15" hidden="false" customHeight="true" outlineLevel="0" collapsed="false">
      <c r="A125" s="33" t="n">
        <v>126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IF(LEN(C125)&gt;0, VLOOKUP(C125,IF(LEFT(C125,1)="A",cizi!$A$1:$M$4000,reg!$A$1:$M$4000),6,FALSE())," ")</f>
        <v> </v>
      </c>
      <c r="G125" s="54" t="str">
        <f aca="false">IF(LEN(C125)&gt;0, IF(ISERROR(FIND(" ",C125)), VLOOKUP(C125,IF(LEFT(C125,1)="A",cizi!$A$1:$M$4000,reg!$A$1:$M$4000),7,FALSE()),IF(OR(VLOOKUP(TRIM(LEFT(C125,FIND(" ",C125)-1)),IF(LEFT(C125,1)="A",cizi!$A$1:$M$4000,reg!$A$1:$M$4000),7,FALSE())=" MT",VLOOKUP(TRIM(MID(C125,FIND(" ",C125)+1,6)),IF(LEFT(C125,1)="A",cizi!$A$1:$M$4000,reg!$A$1:$M$4000),7,FALSE())=" MT"), " MT", IF(OR(VLOOKUP(TRIM(LEFT(C125,FIND(" ",C125)-1)),IF(LEFT(C125,1)="A",cizi!$A$1:$M$4000,reg!$A$1:$M$4000),7,FALSE())="",VLOOKUP(TRIM(MID(C125,FIND(" ",C125)+1,6)),IF(LEFT(C125,1)="A",cizi!$A$1:$M$4000,reg!$A$1:$M$4000),7,FALSE())=""), CONCATENATE(VLOOKUP(TRIM(LEFT(C125,FIND(" ",C125)-1)),IF(LEFT(C125,1)="A",cizi!$A$1:$M$4000,reg!$A$1:$M$4000),7,FALSE()), VLOOKUP(TRIM(MID(C125,FIND(" ",C125)+1,6)),IF(LEFT(C125,1)="A",cizi!$A$1:$M$4000,reg!$A$1:$M$4000),7,FALSE())), MIN(VALUE(VLOOKUP(TRIM(LEFT(C125,FIND(" ",C125)-1)),IF(LEFT(C125,1)="A",cizi!$A$1:$M$4000,reg!$A$1:$M$4000),7,FALSE())), VALUE(VLOOKUP(TRIM(MID(C125,FIND(" ",C125)+1,6)),IF(LEFT(C125,1)="A",cizi!$A$1:$M$4000,reg!$A$1:$M$4000),7,FALSE())))))),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14.15" hidden="false" customHeight="true" outlineLevel="0" collapsed="false">
      <c r="A126" s="33" t="n">
        <v>127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IF(LEN(C126)&gt;0, VLOOKUP(C126,IF(LEFT(C126,1)="A",cizi!$A$1:$M$4000,reg!$A$1:$M$4000),6,FALSE())," ")</f>
        <v> </v>
      </c>
      <c r="G126" s="54" t="str">
        <f aca="false">IF(LEN(C126)&gt;0, IF(ISERROR(FIND(" ",C126)), VLOOKUP(C126,IF(LEFT(C126,1)="A",cizi!$A$1:$M$4000,reg!$A$1:$M$4000),7,FALSE()),IF(OR(VLOOKUP(TRIM(LEFT(C126,FIND(" ",C126)-1)),IF(LEFT(C126,1)="A",cizi!$A$1:$M$4000,reg!$A$1:$M$4000),7,FALSE())=" MT",VLOOKUP(TRIM(MID(C126,FIND(" ",C126)+1,6)),IF(LEFT(C126,1)="A",cizi!$A$1:$M$4000,reg!$A$1:$M$4000),7,FALSE())=" MT"), " MT", IF(OR(VLOOKUP(TRIM(LEFT(C126,FIND(" ",C126)-1)),IF(LEFT(C126,1)="A",cizi!$A$1:$M$4000,reg!$A$1:$M$4000),7,FALSE())="",VLOOKUP(TRIM(MID(C126,FIND(" ",C126)+1,6)),IF(LEFT(C126,1)="A",cizi!$A$1:$M$4000,reg!$A$1:$M$4000),7,FALSE())=""), CONCATENATE(VLOOKUP(TRIM(LEFT(C126,FIND(" ",C126)-1)),IF(LEFT(C126,1)="A",cizi!$A$1:$M$4000,reg!$A$1:$M$4000),7,FALSE()), VLOOKUP(TRIM(MID(C126,FIND(" ",C126)+1,6)),IF(LEFT(C126,1)="A",cizi!$A$1:$M$4000,reg!$A$1:$M$4000),7,FALSE())), MIN(VALUE(VLOOKUP(TRIM(LEFT(C126,FIND(" ",C126)-1)),IF(LEFT(C126,1)="A",cizi!$A$1:$M$4000,reg!$A$1:$M$4000),7,FALSE())), VALUE(VLOOKUP(TRIM(MID(C126,FIND(" ",C126)+1,6)),IF(LEFT(C126,1)="A",cizi!$A$1:$M$4000,reg!$A$1:$M$4000),7,FALSE())))))),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14.15" hidden="false" customHeight="true" outlineLevel="0" collapsed="false">
      <c r="A127" s="33" t="n">
        <v>128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IF(LEN(C127)&gt;0, VLOOKUP(C127,IF(LEFT(C127,1)="A",cizi!$A$1:$M$4000,reg!$A$1:$M$4000),6,FALSE())," ")</f>
        <v> </v>
      </c>
      <c r="G127" s="54" t="str">
        <f aca="false">IF(LEN(C127)&gt;0, IF(ISERROR(FIND(" ",C127)), VLOOKUP(C127,IF(LEFT(C127,1)="A",cizi!$A$1:$M$4000,reg!$A$1:$M$4000),7,FALSE()),IF(OR(VLOOKUP(TRIM(LEFT(C127,FIND(" ",C127)-1)),IF(LEFT(C127,1)="A",cizi!$A$1:$M$4000,reg!$A$1:$M$4000),7,FALSE())=" MT",VLOOKUP(TRIM(MID(C127,FIND(" ",C127)+1,6)),IF(LEFT(C127,1)="A",cizi!$A$1:$M$4000,reg!$A$1:$M$4000),7,FALSE())=" MT"), " MT", IF(OR(VLOOKUP(TRIM(LEFT(C127,FIND(" ",C127)-1)),IF(LEFT(C127,1)="A",cizi!$A$1:$M$4000,reg!$A$1:$M$4000),7,FALSE())="",VLOOKUP(TRIM(MID(C127,FIND(" ",C127)+1,6)),IF(LEFT(C127,1)="A",cizi!$A$1:$M$4000,reg!$A$1:$M$4000),7,FALSE())=""), CONCATENATE(VLOOKUP(TRIM(LEFT(C127,FIND(" ",C127)-1)),IF(LEFT(C127,1)="A",cizi!$A$1:$M$4000,reg!$A$1:$M$4000),7,FALSE()), VLOOKUP(TRIM(MID(C127,FIND(" ",C127)+1,6)),IF(LEFT(C127,1)="A",cizi!$A$1:$M$4000,reg!$A$1:$M$4000),7,FALSE())), MIN(VALUE(VLOOKUP(TRIM(LEFT(C127,FIND(" ",C127)-1)),IF(LEFT(C127,1)="A",cizi!$A$1:$M$4000,reg!$A$1:$M$4000),7,FALSE())), VALUE(VLOOKUP(TRIM(MID(C127,FIND(" ",C127)+1,6)),IF(LEFT(C127,1)="A",cizi!$A$1:$M$4000,reg!$A$1:$M$4000),7,FALSE())))))),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14.15" hidden="false" customHeight="true" outlineLevel="0" collapsed="false">
      <c r="A128" s="33" t="n">
        <v>129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IF(LEN(C128)&gt;0, VLOOKUP(C128,IF(LEFT(C128,1)="A",cizi!$A$1:$M$4000,reg!$A$1:$M$4000),6,FALSE())," ")</f>
        <v> </v>
      </c>
      <c r="G128" s="54" t="str">
        <f aca="false">IF(LEN(C128)&gt;0, IF(ISERROR(FIND(" ",C128)), VLOOKUP(C128,IF(LEFT(C128,1)="A",cizi!$A$1:$M$4000,reg!$A$1:$M$4000),7,FALSE()),IF(OR(VLOOKUP(TRIM(LEFT(C128,FIND(" ",C128)-1)),IF(LEFT(C128,1)="A",cizi!$A$1:$M$4000,reg!$A$1:$M$4000),7,FALSE())=" MT",VLOOKUP(TRIM(MID(C128,FIND(" ",C128)+1,6)),IF(LEFT(C128,1)="A",cizi!$A$1:$M$4000,reg!$A$1:$M$4000),7,FALSE())=" MT"), " MT", IF(OR(VLOOKUP(TRIM(LEFT(C128,FIND(" ",C128)-1)),IF(LEFT(C128,1)="A",cizi!$A$1:$M$4000,reg!$A$1:$M$4000),7,FALSE())="",VLOOKUP(TRIM(MID(C128,FIND(" ",C128)+1,6)),IF(LEFT(C128,1)="A",cizi!$A$1:$M$4000,reg!$A$1:$M$4000),7,FALSE())=""), CONCATENATE(VLOOKUP(TRIM(LEFT(C128,FIND(" ",C128)-1)),IF(LEFT(C128,1)="A",cizi!$A$1:$M$4000,reg!$A$1:$M$4000),7,FALSE()), VLOOKUP(TRIM(MID(C128,FIND(" ",C128)+1,6)),IF(LEFT(C128,1)="A",cizi!$A$1:$M$4000,reg!$A$1:$M$4000),7,FALSE())), MIN(VALUE(VLOOKUP(TRIM(LEFT(C128,FIND(" ",C128)-1)),IF(LEFT(C128,1)="A",cizi!$A$1:$M$4000,reg!$A$1:$M$4000),7,FALSE())), VALUE(VLOOKUP(TRIM(MID(C128,FIND(" ",C128)+1,6)),IF(LEFT(C128,1)="A",cizi!$A$1:$M$4000,reg!$A$1:$M$4000),7,FALSE())))))),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14.15" hidden="false" customHeight="true" outlineLevel="0" collapsed="false">
      <c r="A129" s="33" t="n">
        <v>130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IF(LEN(C129)&gt;0, VLOOKUP(C129,IF(LEFT(C129,1)="A",cizi!$A$1:$M$4000,reg!$A$1:$M$4000),6,FALSE())," ")</f>
        <v> </v>
      </c>
      <c r="G129" s="54" t="str">
        <f aca="false">IF(LEN(C129)&gt;0, IF(ISERROR(FIND(" ",C129)), VLOOKUP(C129,IF(LEFT(C129,1)="A",cizi!$A$1:$M$4000,reg!$A$1:$M$4000),7,FALSE()),IF(OR(VLOOKUP(TRIM(LEFT(C129,FIND(" ",C129)-1)),IF(LEFT(C129,1)="A",cizi!$A$1:$M$4000,reg!$A$1:$M$4000),7,FALSE())=" MT",VLOOKUP(TRIM(MID(C129,FIND(" ",C129)+1,6)),IF(LEFT(C129,1)="A",cizi!$A$1:$M$4000,reg!$A$1:$M$4000),7,FALSE())=" MT"), " MT", IF(OR(VLOOKUP(TRIM(LEFT(C129,FIND(" ",C129)-1)),IF(LEFT(C129,1)="A",cizi!$A$1:$M$4000,reg!$A$1:$M$4000),7,FALSE())="",VLOOKUP(TRIM(MID(C129,FIND(" ",C129)+1,6)),IF(LEFT(C129,1)="A",cizi!$A$1:$M$4000,reg!$A$1:$M$4000),7,FALSE())=""), CONCATENATE(VLOOKUP(TRIM(LEFT(C129,FIND(" ",C129)-1)),IF(LEFT(C129,1)="A",cizi!$A$1:$M$4000,reg!$A$1:$M$4000),7,FALSE()), VLOOKUP(TRIM(MID(C129,FIND(" ",C129)+1,6)),IF(LEFT(C129,1)="A",cizi!$A$1:$M$4000,reg!$A$1:$M$4000),7,FALSE())), MIN(VALUE(VLOOKUP(TRIM(LEFT(C129,FIND(" ",C129)-1)),IF(LEFT(C129,1)="A",cizi!$A$1:$M$4000,reg!$A$1:$M$4000),7,FALSE())), VALUE(VLOOKUP(TRIM(MID(C129,FIND(" ",C129)+1,6)),IF(LEFT(C129,1)="A",cizi!$A$1:$M$4000,reg!$A$1:$M$4000),7,FALSE())))))),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14.15" hidden="false" customHeight="true" outlineLevel="0" collapsed="false">
      <c r="A130" s="33" t="n">
        <v>131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IF(LEN(C130)&gt;0, VLOOKUP(C130,IF(LEFT(C130,1)="A",cizi!$A$1:$M$4000,reg!$A$1:$M$4000),6,FALSE())," ")</f>
        <v> </v>
      </c>
      <c r="G130" s="54" t="str">
        <f aca="false">IF(LEN(C130)&gt;0, IF(ISERROR(FIND(" ",C130)), VLOOKUP(C130,IF(LEFT(C130,1)="A",cizi!$A$1:$M$4000,reg!$A$1:$M$4000),7,FALSE()),IF(OR(VLOOKUP(TRIM(LEFT(C130,FIND(" ",C130)-1)),IF(LEFT(C130,1)="A",cizi!$A$1:$M$4000,reg!$A$1:$M$4000),7,FALSE())=" MT",VLOOKUP(TRIM(MID(C130,FIND(" ",C130)+1,6)),IF(LEFT(C130,1)="A",cizi!$A$1:$M$4000,reg!$A$1:$M$4000),7,FALSE())=" MT"), " MT", IF(OR(VLOOKUP(TRIM(LEFT(C130,FIND(" ",C130)-1)),IF(LEFT(C130,1)="A",cizi!$A$1:$M$4000,reg!$A$1:$M$4000),7,FALSE())="",VLOOKUP(TRIM(MID(C130,FIND(" ",C130)+1,6)),IF(LEFT(C130,1)="A",cizi!$A$1:$M$4000,reg!$A$1:$M$4000),7,FALSE())=""), CONCATENATE(VLOOKUP(TRIM(LEFT(C130,FIND(" ",C130)-1)),IF(LEFT(C130,1)="A",cizi!$A$1:$M$4000,reg!$A$1:$M$4000),7,FALSE()), VLOOKUP(TRIM(MID(C130,FIND(" ",C130)+1,6)),IF(LEFT(C130,1)="A",cizi!$A$1:$M$4000,reg!$A$1:$M$4000),7,FALSE())), MIN(VALUE(VLOOKUP(TRIM(LEFT(C130,FIND(" ",C130)-1)),IF(LEFT(C130,1)="A",cizi!$A$1:$M$4000,reg!$A$1:$M$4000),7,FALSE())), VALUE(VLOOKUP(TRIM(MID(C130,FIND(" ",C130)+1,6)),IF(LEFT(C130,1)="A",cizi!$A$1:$M$4000,reg!$A$1:$M$4000),7,FALSE())))))),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14.15" hidden="false" customHeight="true" outlineLevel="0" collapsed="false">
      <c r="A131" s="33" t="n">
        <v>132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IF(LEN(C131)&gt;0, VLOOKUP(C131,IF(LEFT(C131,1)="A",cizi!$A$1:$M$4000,reg!$A$1:$M$4000),6,FALSE())," ")</f>
        <v> </v>
      </c>
      <c r="G131" s="54" t="str">
        <f aca="false">IF(LEN(C131)&gt;0, IF(ISERROR(FIND(" ",C131)), VLOOKUP(C131,IF(LEFT(C131,1)="A",cizi!$A$1:$M$4000,reg!$A$1:$M$4000),7,FALSE()),IF(OR(VLOOKUP(TRIM(LEFT(C131,FIND(" ",C131)-1)),IF(LEFT(C131,1)="A",cizi!$A$1:$M$4000,reg!$A$1:$M$4000),7,FALSE())=" MT",VLOOKUP(TRIM(MID(C131,FIND(" ",C131)+1,6)),IF(LEFT(C131,1)="A",cizi!$A$1:$M$4000,reg!$A$1:$M$4000),7,FALSE())=" MT"), " MT", IF(OR(VLOOKUP(TRIM(LEFT(C131,FIND(" ",C131)-1)),IF(LEFT(C131,1)="A",cizi!$A$1:$M$4000,reg!$A$1:$M$4000),7,FALSE())="",VLOOKUP(TRIM(MID(C131,FIND(" ",C131)+1,6)),IF(LEFT(C131,1)="A",cizi!$A$1:$M$4000,reg!$A$1:$M$4000),7,FALSE())=""), CONCATENATE(VLOOKUP(TRIM(LEFT(C131,FIND(" ",C131)-1)),IF(LEFT(C131,1)="A",cizi!$A$1:$M$4000,reg!$A$1:$M$4000),7,FALSE()), VLOOKUP(TRIM(MID(C131,FIND(" ",C131)+1,6)),IF(LEFT(C131,1)="A",cizi!$A$1:$M$4000,reg!$A$1:$M$4000),7,FALSE())), MIN(VALUE(VLOOKUP(TRIM(LEFT(C131,FIND(" ",C131)-1)),IF(LEFT(C131,1)="A",cizi!$A$1:$M$4000,reg!$A$1:$M$4000),7,FALSE())), VALUE(VLOOKUP(TRIM(MID(C131,FIND(" ",C131)+1,6)),IF(LEFT(C131,1)="A",cizi!$A$1:$M$4000,reg!$A$1:$M$4000),7,FALSE())))))),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14.15" hidden="false" customHeight="true" outlineLevel="0" collapsed="false">
      <c r="A132" s="33" t="n">
        <v>133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IF(LEN(C132)&gt;0, VLOOKUP(C132,IF(LEFT(C132,1)="A",cizi!$A$1:$M$4000,reg!$A$1:$M$4000),6,FALSE())," ")</f>
        <v> </v>
      </c>
      <c r="G132" s="54" t="str">
        <f aca="false">IF(LEN(C132)&gt;0, IF(ISERROR(FIND(" ",C132)), VLOOKUP(C132,IF(LEFT(C132,1)="A",cizi!$A$1:$M$4000,reg!$A$1:$M$4000),7,FALSE()),IF(OR(VLOOKUP(TRIM(LEFT(C132,FIND(" ",C132)-1)),IF(LEFT(C132,1)="A",cizi!$A$1:$M$4000,reg!$A$1:$M$4000),7,FALSE())=" MT",VLOOKUP(TRIM(MID(C132,FIND(" ",C132)+1,6)),IF(LEFT(C132,1)="A",cizi!$A$1:$M$4000,reg!$A$1:$M$4000),7,FALSE())=" MT"), " MT", IF(OR(VLOOKUP(TRIM(LEFT(C132,FIND(" ",C132)-1)),IF(LEFT(C132,1)="A",cizi!$A$1:$M$4000,reg!$A$1:$M$4000),7,FALSE())="",VLOOKUP(TRIM(MID(C132,FIND(" ",C132)+1,6)),IF(LEFT(C132,1)="A",cizi!$A$1:$M$4000,reg!$A$1:$M$4000),7,FALSE())=""), CONCATENATE(VLOOKUP(TRIM(LEFT(C132,FIND(" ",C132)-1)),IF(LEFT(C132,1)="A",cizi!$A$1:$M$4000,reg!$A$1:$M$4000),7,FALSE()), VLOOKUP(TRIM(MID(C132,FIND(" ",C132)+1,6)),IF(LEFT(C132,1)="A",cizi!$A$1:$M$4000,reg!$A$1:$M$4000),7,FALSE())), MIN(VALUE(VLOOKUP(TRIM(LEFT(C132,FIND(" ",C132)-1)),IF(LEFT(C132,1)="A",cizi!$A$1:$M$4000,reg!$A$1:$M$4000),7,FALSE())), VALUE(VLOOKUP(TRIM(MID(C132,FIND(" ",C132)+1,6)),IF(LEFT(C132,1)="A",cizi!$A$1:$M$4000,reg!$A$1:$M$4000),7,FALSE())))))),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14.15" hidden="false" customHeight="true" outlineLevel="0" collapsed="false">
      <c r="A133" s="33" t="n">
        <v>134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IF(LEN(C133)&gt;0, VLOOKUP(C133,IF(LEFT(C133,1)="A",cizi!$A$1:$M$4000,reg!$A$1:$M$4000),6,FALSE())," ")</f>
        <v> </v>
      </c>
      <c r="G133" s="54" t="str">
        <f aca="false">IF(LEN(C133)&gt;0, IF(ISERROR(FIND(" ",C133)), VLOOKUP(C133,IF(LEFT(C133,1)="A",cizi!$A$1:$M$4000,reg!$A$1:$M$4000),7,FALSE()),IF(OR(VLOOKUP(TRIM(LEFT(C133,FIND(" ",C133)-1)),IF(LEFT(C133,1)="A",cizi!$A$1:$M$4000,reg!$A$1:$M$4000),7,FALSE())=" MT",VLOOKUP(TRIM(MID(C133,FIND(" ",C133)+1,6)),IF(LEFT(C133,1)="A",cizi!$A$1:$M$4000,reg!$A$1:$M$4000),7,FALSE())=" MT"), " MT", IF(OR(VLOOKUP(TRIM(LEFT(C133,FIND(" ",C133)-1)),IF(LEFT(C133,1)="A",cizi!$A$1:$M$4000,reg!$A$1:$M$4000),7,FALSE())="",VLOOKUP(TRIM(MID(C133,FIND(" ",C133)+1,6)),IF(LEFT(C133,1)="A",cizi!$A$1:$M$4000,reg!$A$1:$M$4000),7,FALSE())=""), CONCATENATE(VLOOKUP(TRIM(LEFT(C133,FIND(" ",C133)-1)),IF(LEFT(C133,1)="A",cizi!$A$1:$M$4000,reg!$A$1:$M$4000),7,FALSE()), VLOOKUP(TRIM(MID(C133,FIND(" ",C133)+1,6)),IF(LEFT(C133,1)="A",cizi!$A$1:$M$4000,reg!$A$1:$M$4000),7,FALSE())), MIN(VALUE(VLOOKUP(TRIM(LEFT(C133,FIND(" ",C133)-1)),IF(LEFT(C133,1)="A",cizi!$A$1:$M$4000,reg!$A$1:$M$4000),7,FALSE())), VALUE(VLOOKUP(TRIM(MID(C133,FIND(" ",C133)+1,6)),IF(LEFT(C133,1)="A",cizi!$A$1:$M$4000,reg!$A$1:$M$4000),7,FALSE())))))),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14.15" hidden="false" customHeight="true" outlineLevel="0" collapsed="false">
      <c r="A134" s="33" t="n">
        <v>135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IF(LEN(C134)&gt;0, VLOOKUP(C134,IF(LEFT(C134,1)="A",cizi!$A$1:$M$4000,reg!$A$1:$M$4000),6,FALSE())," ")</f>
        <v> </v>
      </c>
      <c r="G134" s="54" t="str">
        <f aca="false">IF(LEN(C134)&gt;0, IF(ISERROR(FIND(" ",C134)), VLOOKUP(C134,IF(LEFT(C134,1)="A",cizi!$A$1:$M$4000,reg!$A$1:$M$4000),7,FALSE()),IF(OR(VLOOKUP(TRIM(LEFT(C134,FIND(" ",C134)-1)),IF(LEFT(C134,1)="A",cizi!$A$1:$M$4000,reg!$A$1:$M$4000),7,FALSE())=" MT",VLOOKUP(TRIM(MID(C134,FIND(" ",C134)+1,6)),IF(LEFT(C134,1)="A",cizi!$A$1:$M$4000,reg!$A$1:$M$4000),7,FALSE())=" MT"), " MT", IF(OR(VLOOKUP(TRIM(LEFT(C134,FIND(" ",C134)-1)),IF(LEFT(C134,1)="A",cizi!$A$1:$M$4000,reg!$A$1:$M$4000),7,FALSE())="",VLOOKUP(TRIM(MID(C134,FIND(" ",C134)+1,6)),IF(LEFT(C134,1)="A",cizi!$A$1:$M$4000,reg!$A$1:$M$4000),7,FALSE())=""), CONCATENATE(VLOOKUP(TRIM(LEFT(C134,FIND(" ",C134)-1)),IF(LEFT(C134,1)="A",cizi!$A$1:$M$4000,reg!$A$1:$M$4000),7,FALSE()), VLOOKUP(TRIM(MID(C134,FIND(" ",C134)+1,6)),IF(LEFT(C134,1)="A",cizi!$A$1:$M$4000,reg!$A$1:$M$4000),7,FALSE())), MIN(VALUE(VLOOKUP(TRIM(LEFT(C134,FIND(" ",C134)-1)),IF(LEFT(C134,1)="A",cizi!$A$1:$M$4000,reg!$A$1:$M$4000),7,FALSE())), VALUE(VLOOKUP(TRIM(MID(C134,FIND(" ",C134)+1,6)),IF(LEFT(C134,1)="A",cizi!$A$1:$M$4000,reg!$A$1:$M$4000),7,FALSE())))))),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14.15" hidden="false" customHeight="true" outlineLevel="0" collapsed="false">
      <c r="A135" s="33" t="n">
        <v>136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IF(LEN(C135)&gt;0, VLOOKUP(C135,IF(LEFT(C135,1)="A",cizi!$A$1:$M$4000,reg!$A$1:$M$4000),6,FALSE())," ")</f>
        <v> </v>
      </c>
      <c r="G135" s="54" t="str">
        <f aca="false">IF(LEN(C135)&gt;0, IF(ISERROR(FIND(" ",C135)), VLOOKUP(C135,IF(LEFT(C135,1)="A",cizi!$A$1:$M$4000,reg!$A$1:$M$4000),7,FALSE()),IF(OR(VLOOKUP(TRIM(LEFT(C135,FIND(" ",C135)-1)),IF(LEFT(C135,1)="A",cizi!$A$1:$M$4000,reg!$A$1:$M$4000),7,FALSE())=" MT",VLOOKUP(TRIM(MID(C135,FIND(" ",C135)+1,6)),IF(LEFT(C135,1)="A",cizi!$A$1:$M$4000,reg!$A$1:$M$4000),7,FALSE())=" MT"), " MT", IF(OR(VLOOKUP(TRIM(LEFT(C135,FIND(" ",C135)-1)),IF(LEFT(C135,1)="A",cizi!$A$1:$M$4000,reg!$A$1:$M$4000),7,FALSE())="",VLOOKUP(TRIM(MID(C135,FIND(" ",C135)+1,6)),IF(LEFT(C135,1)="A",cizi!$A$1:$M$4000,reg!$A$1:$M$4000),7,FALSE())=""), CONCATENATE(VLOOKUP(TRIM(LEFT(C135,FIND(" ",C135)-1)),IF(LEFT(C135,1)="A",cizi!$A$1:$M$4000,reg!$A$1:$M$4000),7,FALSE()), VLOOKUP(TRIM(MID(C135,FIND(" ",C135)+1,6)),IF(LEFT(C135,1)="A",cizi!$A$1:$M$4000,reg!$A$1:$M$4000),7,FALSE())), MIN(VALUE(VLOOKUP(TRIM(LEFT(C135,FIND(" ",C135)-1)),IF(LEFT(C135,1)="A",cizi!$A$1:$M$4000,reg!$A$1:$M$4000),7,FALSE())), VALUE(VLOOKUP(TRIM(MID(C135,FIND(" ",C135)+1,6)),IF(LEFT(C135,1)="A",cizi!$A$1:$M$4000,reg!$A$1:$M$4000),7,FALSE())))))),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14.15" hidden="false" customHeight="true" outlineLevel="0" collapsed="false">
      <c r="A136" s="33" t="n">
        <v>137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IF(LEN(C136)&gt;0, VLOOKUP(C136,IF(LEFT(C136,1)="A",cizi!$A$1:$M$4000,reg!$A$1:$M$4000),6,FALSE())," ")</f>
        <v> </v>
      </c>
      <c r="G136" s="54" t="str">
        <f aca="false">IF(LEN(C136)&gt;0, IF(ISERROR(FIND(" ",C136)), VLOOKUP(C136,IF(LEFT(C136,1)="A",cizi!$A$1:$M$4000,reg!$A$1:$M$4000),7,FALSE()),IF(OR(VLOOKUP(TRIM(LEFT(C136,FIND(" ",C136)-1)),IF(LEFT(C136,1)="A",cizi!$A$1:$M$4000,reg!$A$1:$M$4000),7,FALSE())=" MT",VLOOKUP(TRIM(MID(C136,FIND(" ",C136)+1,6)),IF(LEFT(C136,1)="A",cizi!$A$1:$M$4000,reg!$A$1:$M$4000),7,FALSE())=" MT"), " MT", IF(OR(VLOOKUP(TRIM(LEFT(C136,FIND(" ",C136)-1)),IF(LEFT(C136,1)="A",cizi!$A$1:$M$4000,reg!$A$1:$M$4000),7,FALSE())="",VLOOKUP(TRIM(MID(C136,FIND(" ",C136)+1,6)),IF(LEFT(C136,1)="A",cizi!$A$1:$M$4000,reg!$A$1:$M$4000),7,FALSE())=""), CONCATENATE(VLOOKUP(TRIM(LEFT(C136,FIND(" ",C136)-1)),IF(LEFT(C136,1)="A",cizi!$A$1:$M$4000,reg!$A$1:$M$4000),7,FALSE()), VLOOKUP(TRIM(MID(C136,FIND(" ",C136)+1,6)),IF(LEFT(C136,1)="A",cizi!$A$1:$M$4000,reg!$A$1:$M$4000),7,FALSE())), MIN(VALUE(VLOOKUP(TRIM(LEFT(C136,FIND(" ",C136)-1)),IF(LEFT(C136,1)="A",cizi!$A$1:$M$4000,reg!$A$1:$M$4000),7,FALSE())), VALUE(VLOOKUP(TRIM(MID(C136,FIND(" ",C136)+1,6)),IF(LEFT(C136,1)="A",cizi!$A$1:$M$4000,reg!$A$1:$M$4000),7,FALSE())))))),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14.15" hidden="false" customHeight="true" outlineLevel="0" collapsed="false">
      <c r="A137" s="33" t="n">
        <v>138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IF(LEN(C137)&gt;0, VLOOKUP(C137,IF(LEFT(C137,1)="A",cizi!$A$1:$M$4000,reg!$A$1:$M$4000),6,FALSE())," ")</f>
        <v> </v>
      </c>
      <c r="G137" s="54" t="str">
        <f aca="false">IF(LEN(C137)&gt;0, IF(ISERROR(FIND(" ",C137)), VLOOKUP(C137,IF(LEFT(C137,1)="A",cizi!$A$1:$M$4000,reg!$A$1:$M$4000),7,FALSE()),IF(OR(VLOOKUP(TRIM(LEFT(C137,FIND(" ",C137)-1)),IF(LEFT(C137,1)="A",cizi!$A$1:$M$4000,reg!$A$1:$M$4000),7,FALSE())=" MT",VLOOKUP(TRIM(MID(C137,FIND(" ",C137)+1,6)),IF(LEFT(C137,1)="A",cizi!$A$1:$M$4000,reg!$A$1:$M$4000),7,FALSE())=" MT"), " MT", IF(OR(VLOOKUP(TRIM(LEFT(C137,FIND(" ",C137)-1)),IF(LEFT(C137,1)="A",cizi!$A$1:$M$4000,reg!$A$1:$M$4000),7,FALSE())="",VLOOKUP(TRIM(MID(C137,FIND(" ",C137)+1,6)),IF(LEFT(C137,1)="A",cizi!$A$1:$M$4000,reg!$A$1:$M$4000),7,FALSE())=""), CONCATENATE(VLOOKUP(TRIM(LEFT(C137,FIND(" ",C137)-1)),IF(LEFT(C137,1)="A",cizi!$A$1:$M$4000,reg!$A$1:$M$4000),7,FALSE()), VLOOKUP(TRIM(MID(C137,FIND(" ",C137)+1,6)),IF(LEFT(C137,1)="A",cizi!$A$1:$M$4000,reg!$A$1:$M$4000),7,FALSE())), MIN(VALUE(VLOOKUP(TRIM(LEFT(C137,FIND(" ",C137)-1)),IF(LEFT(C137,1)="A",cizi!$A$1:$M$4000,reg!$A$1:$M$4000),7,FALSE())), VALUE(VLOOKUP(TRIM(MID(C137,FIND(" ",C137)+1,6)),IF(LEFT(C137,1)="A",cizi!$A$1:$M$4000,reg!$A$1:$M$4000),7,FALSE())))))),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14.15" hidden="false" customHeight="true" outlineLevel="0" collapsed="false">
      <c r="A138" s="33" t="n">
        <v>139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IF(LEN(C138)&gt;0, VLOOKUP(C138,IF(LEFT(C138,1)="A",cizi!$A$1:$M$4000,reg!$A$1:$M$4000),6,FALSE())," ")</f>
        <v> </v>
      </c>
      <c r="G138" s="54" t="str">
        <f aca="false">IF(LEN(C138)&gt;0, IF(ISERROR(FIND(" ",C138)), VLOOKUP(C138,IF(LEFT(C138,1)="A",cizi!$A$1:$M$4000,reg!$A$1:$M$4000),7,FALSE()),IF(OR(VLOOKUP(TRIM(LEFT(C138,FIND(" ",C138)-1)),IF(LEFT(C138,1)="A",cizi!$A$1:$M$4000,reg!$A$1:$M$4000),7,FALSE())=" MT",VLOOKUP(TRIM(MID(C138,FIND(" ",C138)+1,6)),IF(LEFT(C138,1)="A",cizi!$A$1:$M$4000,reg!$A$1:$M$4000),7,FALSE())=" MT"), " MT", IF(OR(VLOOKUP(TRIM(LEFT(C138,FIND(" ",C138)-1)),IF(LEFT(C138,1)="A",cizi!$A$1:$M$4000,reg!$A$1:$M$4000),7,FALSE())="",VLOOKUP(TRIM(MID(C138,FIND(" ",C138)+1,6)),IF(LEFT(C138,1)="A",cizi!$A$1:$M$4000,reg!$A$1:$M$4000),7,FALSE())=""), CONCATENATE(VLOOKUP(TRIM(LEFT(C138,FIND(" ",C138)-1)),IF(LEFT(C138,1)="A",cizi!$A$1:$M$4000,reg!$A$1:$M$4000),7,FALSE()), VLOOKUP(TRIM(MID(C138,FIND(" ",C138)+1,6)),IF(LEFT(C138,1)="A",cizi!$A$1:$M$4000,reg!$A$1:$M$4000),7,FALSE())), MIN(VALUE(VLOOKUP(TRIM(LEFT(C138,FIND(" ",C138)-1)),IF(LEFT(C138,1)="A",cizi!$A$1:$M$4000,reg!$A$1:$M$4000),7,FALSE())), VALUE(VLOOKUP(TRIM(MID(C138,FIND(" ",C138)+1,6)),IF(LEFT(C138,1)="A",cizi!$A$1:$M$4000,reg!$A$1:$M$4000),7,FALSE())))))),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14.15" hidden="false" customHeight="true" outlineLevel="0" collapsed="false">
      <c r="A139" s="33" t="n">
        <v>140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IF(LEN(C139)&gt;0, VLOOKUP(C139,IF(LEFT(C139,1)="A",cizi!$A$1:$M$4000,reg!$A$1:$M$4000),6,FALSE())," ")</f>
        <v> </v>
      </c>
      <c r="G139" s="54" t="str">
        <f aca="false">IF(LEN(C139)&gt;0, IF(ISERROR(FIND(" ",C139)), VLOOKUP(C139,IF(LEFT(C139,1)="A",cizi!$A$1:$M$4000,reg!$A$1:$M$4000),7,FALSE()),IF(OR(VLOOKUP(TRIM(LEFT(C139,FIND(" ",C139)-1)),IF(LEFT(C139,1)="A",cizi!$A$1:$M$4000,reg!$A$1:$M$4000),7,FALSE())=" MT",VLOOKUP(TRIM(MID(C139,FIND(" ",C139)+1,6)),IF(LEFT(C139,1)="A",cizi!$A$1:$M$4000,reg!$A$1:$M$4000),7,FALSE())=" MT"), " MT", IF(OR(VLOOKUP(TRIM(LEFT(C139,FIND(" ",C139)-1)),IF(LEFT(C139,1)="A",cizi!$A$1:$M$4000,reg!$A$1:$M$4000),7,FALSE())="",VLOOKUP(TRIM(MID(C139,FIND(" ",C139)+1,6)),IF(LEFT(C139,1)="A",cizi!$A$1:$M$4000,reg!$A$1:$M$4000),7,FALSE())=""), CONCATENATE(VLOOKUP(TRIM(LEFT(C139,FIND(" ",C139)-1)),IF(LEFT(C139,1)="A",cizi!$A$1:$M$4000,reg!$A$1:$M$4000),7,FALSE()), VLOOKUP(TRIM(MID(C139,FIND(" ",C139)+1,6)),IF(LEFT(C139,1)="A",cizi!$A$1:$M$4000,reg!$A$1:$M$4000),7,FALSE())), MIN(VALUE(VLOOKUP(TRIM(LEFT(C139,FIND(" ",C139)-1)),IF(LEFT(C139,1)="A",cizi!$A$1:$M$4000,reg!$A$1:$M$4000),7,FALSE())), VALUE(VLOOKUP(TRIM(MID(C139,FIND(" ",C139)+1,6)),IF(LEFT(C139,1)="A",cizi!$A$1:$M$4000,reg!$A$1:$M$4000),7,FALSE())))))),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14.15" hidden="false" customHeight="true" outlineLevel="0" collapsed="false">
      <c r="A140" s="33" t="n">
        <v>141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IF(LEN(C140)&gt;0, VLOOKUP(C140,IF(LEFT(C140,1)="A",cizi!$A$1:$M$4000,reg!$A$1:$M$4000),6,FALSE())," ")</f>
        <v> </v>
      </c>
      <c r="G140" s="54" t="str">
        <f aca="false">IF(LEN(C140)&gt;0, IF(ISERROR(FIND(" ",C140)), VLOOKUP(C140,IF(LEFT(C140,1)="A",cizi!$A$1:$M$4000,reg!$A$1:$M$4000),7,FALSE()),IF(OR(VLOOKUP(TRIM(LEFT(C140,FIND(" ",C140)-1)),IF(LEFT(C140,1)="A",cizi!$A$1:$M$4000,reg!$A$1:$M$4000),7,FALSE())=" MT",VLOOKUP(TRIM(MID(C140,FIND(" ",C140)+1,6)),IF(LEFT(C140,1)="A",cizi!$A$1:$M$4000,reg!$A$1:$M$4000),7,FALSE())=" MT"), " MT", IF(OR(VLOOKUP(TRIM(LEFT(C140,FIND(" ",C140)-1)),IF(LEFT(C140,1)="A",cizi!$A$1:$M$4000,reg!$A$1:$M$4000),7,FALSE())="",VLOOKUP(TRIM(MID(C140,FIND(" ",C140)+1,6)),IF(LEFT(C140,1)="A",cizi!$A$1:$M$4000,reg!$A$1:$M$4000),7,FALSE())=""), CONCATENATE(VLOOKUP(TRIM(LEFT(C140,FIND(" ",C140)-1)),IF(LEFT(C140,1)="A",cizi!$A$1:$M$4000,reg!$A$1:$M$4000),7,FALSE()), VLOOKUP(TRIM(MID(C140,FIND(" ",C140)+1,6)),IF(LEFT(C140,1)="A",cizi!$A$1:$M$4000,reg!$A$1:$M$4000),7,FALSE())), MIN(VALUE(VLOOKUP(TRIM(LEFT(C140,FIND(" ",C140)-1)),IF(LEFT(C140,1)="A",cizi!$A$1:$M$4000,reg!$A$1:$M$4000),7,FALSE())), VALUE(VLOOKUP(TRIM(MID(C140,FIND(" ",C140)+1,6)),IF(LEFT(C140,1)="A",cizi!$A$1:$M$4000,reg!$A$1:$M$4000),7,FALSE())))))),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14.15" hidden="false" customHeight="true" outlineLevel="0" collapsed="false">
      <c r="A141" s="33" t="n">
        <v>142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IF(LEN(C141)&gt;0, VLOOKUP(C141,IF(LEFT(C141,1)="A",cizi!$A$1:$M$4000,reg!$A$1:$M$4000),6,FALSE())," ")</f>
        <v> </v>
      </c>
      <c r="G141" s="54" t="str">
        <f aca="false">IF(LEN(C141)&gt;0, IF(ISERROR(FIND(" ",C141)), VLOOKUP(C141,IF(LEFT(C141,1)="A",cizi!$A$1:$M$4000,reg!$A$1:$M$4000),7,FALSE()),IF(OR(VLOOKUP(TRIM(LEFT(C141,FIND(" ",C141)-1)),IF(LEFT(C141,1)="A",cizi!$A$1:$M$4000,reg!$A$1:$M$4000),7,FALSE())=" MT",VLOOKUP(TRIM(MID(C141,FIND(" ",C141)+1,6)),IF(LEFT(C141,1)="A",cizi!$A$1:$M$4000,reg!$A$1:$M$4000),7,FALSE())=" MT"), " MT", IF(OR(VLOOKUP(TRIM(LEFT(C141,FIND(" ",C141)-1)),IF(LEFT(C141,1)="A",cizi!$A$1:$M$4000,reg!$A$1:$M$4000),7,FALSE())="",VLOOKUP(TRIM(MID(C141,FIND(" ",C141)+1,6)),IF(LEFT(C141,1)="A",cizi!$A$1:$M$4000,reg!$A$1:$M$4000),7,FALSE())=""), CONCATENATE(VLOOKUP(TRIM(LEFT(C141,FIND(" ",C141)-1)),IF(LEFT(C141,1)="A",cizi!$A$1:$M$4000,reg!$A$1:$M$4000),7,FALSE()), VLOOKUP(TRIM(MID(C141,FIND(" ",C141)+1,6)),IF(LEFT(C141,1)="A",cizi!$A$1:$M$4000,reg!$A$1:$M$4000),7,FALSE())), MIN(VALUE(VLOOKUP(TRIM(LEFT(C141,FIND(" ",C141)-1)),IF(LEFT(C141,1)="A",cizi!$A$1:$M$4000,reg!$A$1:$M$4000),7,FALSE())), VALUE(VLOOKUP(TRIM(MID(C141,FIND(" ",C141)+1,6)),IF(LEFT(C141,1)="A",cizi!$A$1:$M$4000,reg!$A$1:$M$4000),7,FALSE())))))),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14.15" hidden="false" customHeight="true" outlineLevel="0" collapsed="false">
      <c r="A142" s="33" t="n">
        <v>143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IF(LEN(C142)&gt;0, VLOOKUP(C142,IF(LEFT(C142,1)="A",cizi!$A$1:$M$4000,reg!$A$1:$M$4000),6,FALSE())," ")</f>
        <v> </v>
      </c>
      <c r="G142" s="54" t="str">
        <f aca="false">IF(LEN(C142)&gt;0, IF(ISERROR(FIND(" ",C142)), VLOOKUP(C142,IF(LEFT(C142,1)="A",cizi!$A$1:$M$4000,reg!$A$1:$M$4000),7,FALSE()),IF(OR(VLOOKUP(TRIM(LEFT(C142,FIND(" ",C142)-1)),IF(LEFT(C142,1)="A",cizi!$A$1:$M$4000,reg!$A$1:$M$4000),7,FALSE())=" MT",VLOOKUP(TRIM(MID(C142,FIND(" ",C142)+1,6)),IF(LEFT(C142,1)="A",cizi!$A$1:$M$4000,reg!$A$1:$M$4000),7,FALSE())=" MT"), " MT", IF(OR(VLOOKUP(TRIM(LEFT(C142,FIND(" ",C142)-1)),IF(LEFT(C142,1)="A",cizi!$A$1:$M$4000,reg!$A$1:$M$4000),7,FALSE())="",VLOOKUP(TRIM(MID(C142,FIND(" ",C142)+1,6)),IF(LEFT(C142,1)="A",cizi!$A$1:$M$4000,reg!$A$1:$M$4000),7,FALSE())=""), CONCATENATE(VLOOKUP(TRIM(LEFT(C142,FIND(" ",C142)-1)),IF(LEFT(C142,1)="A",cizi!$A$1:$M$4000,reg!$A$1:$M$4000),7,FALSE()), VLOOKUP(TRIM(MID(C142,FIND(" ",C142)+1,6)),IF(LEFT(C142,1)="A",cizi!$A$1:$M$4000,reg!$A$1:$M$4000),7,FALSE())), MIN(VALUE(VLOOKUP(TRIM(LEFT(C142,FIND(" ",C142)-1)),IF(LEFT(C142,1)="A",cizi!$A$1:$M$4000,reg!$A$1:$M$4000),7,FALSE())), VALUE(VLOOKUP(TRIM(MID(C142,FIND(" ",C142)+1,6)),IF(LEFT(C142,1)="A",cizi!$A$1:$M$4000,reg!$A$1:$M$4000),7,FALSE())))))),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14.15" hidden="false" customHeight="true" outlineLevel="0" collapsed="false">
      <c r="A143" s="33" t="n">
        <v>144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IF(LEN(C143)&gt;0, VLOOKUP(C143,IF(LEFT(C143,1)="A",cizi!$A$1:$M$4000,reg!$A$1:$M$4000),6,FALSE())," ")</f>
        <v> </v>
      </c>
      <c r="G143" s="54" t="str">
        <f aca="false">IF(LEN(C143)&gt;0, IF(ISERROR(FIND(" ",C143)), VLOOKUP(C143,IF(LEFT(C143,1)="A",cizi!$A$1:$M$4000,reg!$A$1:$M$4000),7,FALSE()),IF(OR(VLOOKUP(TRIM(LEFT(C143,FIND(" ",C143)-1)),IF(LEFT(C143,1)="A",cizi!$A$1:$M$4000,reg!$A$1:$M$4000),7,FALSE())=" MT",VLOOKUP(TRIM(MID(C143,FIND(" ",C143)+1,6)),IF(LEFT(C143,1)="A",cizi!$A$1:$M$4000,reg!$A$1:$M$4000),7,FALSE())=" MT"), " MT", IF(OR(VLOOKUP(TRIM(LEFT(C143,FIND(" ",C143)-1)),IF(LEFT(C143,1)="A",cizi!$A$1:$M$4000,reg!$A$1:$M$4000),7,FALSE())="",VLOOKUP(TRIM(MID(C143,FIND(" ",C143)+1,6)),IF(LEFT(C143,1)="A",cizi!$A$1:$M$4000,reg!$A$1:$M$4000),7,FALSE())=""), CONCATENATE(VLOOKUP(TRIM(LEFT(C143,FIND(" ",C143)-1)),IF(LEFT(C143,1)="A",cizi!$A$1:$M$4000,reg!$A$1:$M$4000),7,FALSE()), VLOOKUP(TRIM(MID(C143,FIND(" ",C143)+1,6)),IF(LEFT(C143,1)="A",cizi!$A$1:$M$4000,reg!$A$1:$M$4000),7,FALSE())), MIN(VALUE(VLOOKUP(TRIM(LEFT(C143,FIND(" ",C143)-1)),IF(LEFT(C143,1)="A",cizi!$A$1:$M$4000,reg!$A$1:$M$4000),7,FALSE())), VALUE(VLOOKUP(TRIM(MID(C143,FIND(" ",C143)+1,6)),IF(LEFT(C143,1)="A",cizi!$A$1:$M$4000,reg!$A$1:$M$4000),7,FALSE())))))),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14.15" hidden="false" customHeight="true" outlineLevel="0" collapsed="false">
      <c r="A144" s="33" t="n">
        <v>145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IF(LEN(C144)&gt;0, VLOOKUP(C144,IF(LEFT(C144,1)="A",cizi!$A$1:$M$4000,reg!$A$1:$M$4000),6,FALSE())," ")</f>
        <v> </v>
      </c>
      <c r="G144" s="54" t="str">
        <f aca="false">IF(LEN(C144)&gt;0, IF(ISERROR(FIND(" ",C144)), VLOOKUP(C144,IF(LEFT(C144,1)="A",cizi!$A$1:$M$4000,reg!$A$1:$M$4000),7,FALSE()),IF(OR(VLOOKUP(TRIM(LEFT(C144,FIND(" ",C144)-1)),IF(LEFT(C144,1)="A",cizi!$A$1:$M$4000,reg!$A$1:$M$4000),7,FALSE())=" MT",VLOOKUP(TRIM(MID(C144,FIND(" ",C144)+1,6)),IF(LEFT(C144,1)="A",cizi!$A$1:$M$4000,reg!$A$1:$M$4000),7,FALSE())=" MT"), " MT", IF(OR(VLOOKUP(TRIM(LEFT(C144,FIND(" ",C144)-1)),IF(LEFT(C144,1)="A",cizi!$A$1:$M$4000,reg!$A$1:$M$4000),7,FALSE())="",VLOOKUP(TRIM(MID(C144,FIND(" ",C144)+1,6)),IF(LEFT(C144,1)="A",cizi!$A$1:$M$4000,reg!$A$1:$M$4000),7,FALSE())=""), CONCATENATE(VLOOKUP(TRIM(LEFT(C144,FIND(" ",C144)-1)),IF(LEFT(C144,1)="A",cizi!$A$1:$M$4000,reg!$A$1:$M$4000),7,FALSE()), VLOOKUP(TRIM(MID(C144,FIND(" ",C144)+1,6)),IF(LEFT(C144,1)="A",cizi!$A$1:$M$4000,reg!$A$1:$M$4000),7,FALSE())), MIN(VALUE(VLOOKUP(TRIM(LEFT(C144,FIND(" ",C144)-1)),IF(LEFT(C144,1)="A",cizi!$A$1:$M$4000,reg!$A$1:$M$4000),7,FALSE())), VALUE(VLOOKUP(TRIM(MID(C144,FIND(" ",C144)+1,6)),IF(LEFT(C144,1)="A",cizi!$A$1:$M$4000,reg!$A$1:$M$4000),7,FALSE())))))),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14.15" hidden="false" customHeight="true" outlineLevel="0" collapsed="false">
      <c r="A145" s="33" t="n">
        <v>146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IF(LEN(C145)&gt;0, VLOOKUP(C145,IF(LEFT(C145,1)="A",cizi!$A$1:$M$4000,reg!$A$1:$M$4000),6,FALSE())," ")</f>
        <v> </v>
      </c>
      <c r="G145" s="54" t="str">
        <f aca="false">IF(LEN(C145)&gt;0, IF(ISERROR(FIND(" ",C145)), VLOOKUP(C145,IF(LEFT(C145,1)="A",cizi!$A$1:$M$4000,reg!$A$1:$M$4000),7,FALSE()),IF(OR(VLOOKUP(TRIM(LEFT(C145,FIND(" ",C145)-1)),IF(LEFT(C145,1)="A",cizi!$A$1:$M$4000,reg!$A$1:$M$4000),7,FALSE())=" MT",VLOOKUP(TRIM(MID(C145,FIND(" ",C145)+1,6)),IF(LEFT(C145,1)="A",cizi!$A$1:$M$4000,reg!$A$1:$M$4000),7,FALSE())=" MT"), " MT", IF(OR(VLOOKUP(TRIM(LEFT(C145,FIND(" ",C145)-1)),IF(LEFT(C145,1)="A",cizi!$A$1:$M$4000,reg!$A$1:$M$4000),7,FALSE())="",VLOOKUP(TRIM(MID(C145,FIND(" ",C145)+1,6)),IF(LEFT(C145,1)="A",cizi!$A$1:$M$4000,reg!$A$1:$M$4000),7,FALSE())=""), CONCATENATE(VLOOKUP(TRIM(LEFT(C145,FIND(" ",C145)-1)),IF(LEFT(C145,1)="A",cizi!$A$1:$M$4000,reg!$A$1:$M$4000),7,FALSE()), VLOOKUP(TRIM(MID(C145,FIND(" ",C145)+1,6)),IF(LEFT(C145,1)="A",cizi!$A$1:$M$4000,reg!$A$1:$M$4000),7,FALSE())), MIN(VALUE(VLOOKUP(TRIM(LEFT(C145,FIND(" ",C145)-1)),IF(LEFT(C145,1)="A",cizi!$A$1:$M$4000,reg!$A$1:$M$4000),7,FALSE())), VALUE(VLOOKUP(TRIM(MID(C145,FIND(" ",C145)+1,6)),IF(LEFT(C145,1)="A",cizi!$A$1:$M$4000,reg!$A$1:$M$4000),7,FALSE())))))),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14.15" hidden="false" customHeight="true" outlineLevel="0" collapsed="false">
      <c r="A146" s="33" t="n">
        <v>147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IF(LEN(C146)&gt;0, VLOOKUP(C146,IF(LEFT(C146,1)="A",cizi!$A$1:$M$4000,reg!$A$1:$M$4000),6,FALSE())," ")</f>
        <v> </v>
      </c>
      <c r="G146" s="54" t="str">
        <f aca="false">IF(LEN(C146)&gt;0, IF(ISERROR(FIND(" ",C146)), VLOOKUP(C146,IF(LEFT(C146,1)="A",cizi!$A$1:$M$4000,reg!$A$1:$M$4000),7,FALSE()),IF(OR(VLOOKUP(TRIM(LEFT(C146,FIND(" ",C146)-1)),IF(LEFT(C146,1)="A",cizi!$A$1:$M$4000,reg!$A$1:$M$4000),7,FALSE())=" MT",VLOOKUP(TRIM(MID(C146,FIND(" ",C146)+1,6)),IF(LEFT(C146,1)="A",cizi!$A$1:$M$4000,reg!$A$1:$M$4000),7,FALSE())=" MT"), " MT", IF(OR(VLOOKUP(TRIM(LEFT(C146,FIND(" ",C146)-1)),IF(LEFT(C146,1)="A",cizi!$A$1:$M$4000,reg!$A$1:$M$4000),7,FALSE())="",VLOOKUP(TRIM(MID(C146,FIND(" ",C146)+1,6)),IF(LEFT(C146,1)="A",cizi!$A$1:$M$4000,reg!$A$1:$M$4000),7,FALSE())=""), CONCATENATE(VLOOKUP(TRIM(LEFT(C146,FIND(" ",C146)-1)),IF(LEFT(C146,1)="A",cizi!$A$1:$M$4000,reg!$A$1:$M$4000),7,FALSE()), VLOOKUP(TRIM(MID(C146,FIND(" ",C146)+1,6)),IF(LEFT(C146,1)="A",cizi!$A$1:$M$4000,reg!$A$1:$M$4000),7,FALSE())), MIN(VALUE(VLOOKUP(TRIM(LEFT(C146,FIND(" ",C146)-1)),IF(LEFT(C146,1)="A",cizi!$A$1:$M$4000,reg!$A$1:$M$4000),7,FALSE())), VALUE(VLOOKUP(TRIM(MID(C146,FIND(" ",C146)+1,6)),IF(LEFT(C146,1)="A",cizi!$A$1:$M$4000,reg!$A$1:$M$4000),7,FALSE())))))),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14.15" hidden="false" customHeight="true" outlineLevel="0" collapsed="false">
      <c r="A147" s="33" t="n">
        <v>148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IF(LEN(C147)&gt;0, VLOOKUP(C147,IF(LEFT(C147,1)="A",cizi!$A$1:$M$4000,reg!$A$1:$M$4000),6,FALSE())," ")</f>
        <v> </v>
      </c>
      <c r="G147" s="54" t="str">
        <f aca="false">IF(LEN(C147)&gt;0, IF(ISERROR(FIND(" ",C147)), VLOOKUP(C147,IF(LEFT(C147,1)="A",cizi!$A$1:$M$4000,reg!$A$1:$M$4000),7,FALSE()),IF(OR(VLOOKUP(TRIM(LEFT(C147,FIND(" ",C147)-1)),IF(LEFT(C147,1)="A",cizi!$A$1:$M$4000,reg!$A$1:$M$4000),7,FALSE())=" MT",VLOOKUP(TRIM(MID(C147,FIND(" ",C147)+1,6)),IF(LEFT(C147,1)="A",cizi!$A$1:$M$4000,reg!$A$1:$M$4000),7,FALSE())=" MT"), " MT", IF(OR(VLOOKUP(TRIM(LEFT(C147,FIND(" ",C147)-1)),IF(LEFT(C147,1)="A",cizi!$A$1:$M$4000,reg!$A$1:$M$4000),7,FALSE())="",VLOOKUP(TRIM(MID(C147,FIND(" ",C147)+1,6)),IF(LEFT(C147,1)="A",cizi!$A$1:$M$4000,reg!$A$1:$M$4000),7,FALSE())=""), CONCATENATE(VLOOKUP(TRIM(LEFT(C147,FIND(" ",C147)-1)),IF(LEFT(C147,1)="A",cizi!$A$1:$M$4000,reg!$A$1:$M$4000),7,FALSE()), VLOOKUP(TRIM(MID(C147,FIND(" ",C147)+1,6)),IF(LEFT(C147,1)="A",cizi!$A$1:$M$4000,reg!$A$1:$M$4000),7,FALSE())), MIN(VALUE(VLOOKUP(TRIM(LEFT(C147,FIND(" ",C147)-1)),IF(LEFT(C147,1)="A",cizi!$A$1:$M$4000,reg!$A$1:$M$4000),7,FALSE())), VALUE(VLOOKUP(TRIM(MID(C147,FIND(" ",C147)+1,6)),IF(LEFT(C147,1)="A",cizi!$A$1:$M$4000,reg!$A$1:$M$4000),7,FALSE())))))),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14.15" hidden="false" customHeight="true" outlineLevel="0" collapsed="false">
      <c r="A148" s="33" t="n">
        <v>149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IF(LEN(C148)&gt;0, VLOOKUP(C148,IF(LEFT(C148,1)="A",cizi!$A$1:$M$4000,reg!$A$1:$M$4000),6,FALSE())," ")</f>
        <v> </v>
      </c>
      <c r="G148" s="54" t="str">
        <f aca="false">IF(LEN(C148)&gt;0, IF(ISERROR(FIND(" ",C148)), VLOOKUP(C148,IF(LEFT(C148,1)="A",cizi!$A$1:$M$4000,reg!$A$1:$M$4000),7,FALSE()),IF(OR(VLOOKUP(TRIM(LEFT(C148,FIND(" ",C148)-1)),IF(LEFT(C148,1)="A",cizi!$A$1:$M$4000,reg!$A$1:$M$4000),7,FALSE())=" MT",VLOOKUP(TRIM(MID(C148,FIND(" ",C148)+1,6)),IF(LEFT(C148,1)="A",cizi!$A$1:$M$4000,reg!$A$1:$M$4000),7,FALSE())=" MT"), " MT", IF(OR(VLOOKUP(TRIM(LEFT(C148,FIND(" ",C148)-1)),IF(LEFT(C148,1)="A",cizi!$A$1:$M$4000,reg!$A$1:$M$4000),7,FALSE())="",VLOOKUP(TRIM(MID(C148,FIND(" ",C148)+1,6)),IF(LEFT(C148,1)="A",cizi!$A$1:$M$4000,reg!$A$1:$M$4000),7,FALSE())=""), CONCATENATE(VLOOKUP(TRIM(LEFT(C148,FIND(" ",C148)-1)),IF(LEFT(C148,1)="A",cizi!$A$1:$M$4000,reg!$A$1:$M$4000),7,FALSE()), VLOOKUP(TRIM(MID(C148,FIND(" ",C148)+1,6)),IF(LEFT(C148,1)="A",cizi!$A$1:$M$4000,reg!$A$1:$M$4000),7,FALSE())), MIN(VALUE(VLOOKUP(TRIM(LEFT(C148,FIND(" ",C148)-1)),IF(LEFT(C148,1)="A",cizi!$A$1:$M$4000,reg!$A$1:$M$4000),7,FALSE())), VALUE(VLOOKUP(TRIM(MID(C148,FIND(" ",C148)+1,6)),IF(LEFT(C148,1)="A",cizi!$A$1:$M$4000,reg!$A$1:$M$4000),7,FALSE())))))),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14.15" hidden="false" customHeight="true" outlineLevel="0" collapsed="false">
      <c r="A149" s="33" t="n">
        <v>150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IF(LEN(C149)&gt;0, VLOOKUP(C149,IF(LEFT(C149,1)="A",cizi!$A$1:$M$4000,reg!$A$1:$M$4000),6,FALSE())," ")</f>
        <v> </v>
      </c>
      <c r="G149" s="54" t="str">
        <f aca="false">IF(LEN(C149)&gt;0, IF(ISERROR(FIND(" ",C149)), VLOOKUP(C149,IF(LEFT(C149,1)="A",cizi!$A$1:$M$4000,reg!$A$1:$M$4000),7,FALSE()),IF(OR(VLOOKUP(TRIM(LEFT(C149,FIND(" ",C149)-1)),IF(LEFT(C149,1)="A",cizi!$A$1:$M$4000,reg!$A$1:$M$4000),7,FALSE())=" MT",VLOOKUP(TRIM(MID(C149,FIND(" ",C149)+1,6)),IF(LEFT(C149,1)="A",cizi!$A$1:$M$4000,reg!$A$1:$M$4000),7,FALSE())=" MT"), " MT", IF(OR(VLOOKUP(TRIM(LEFT(C149,FIND(" ",C149)-1)),IF(LEFT(C149,1)="A",cizi!$A$1:$M$4000,reg!$A$1:$M$4000),7,FALSE())="",VLOOKUP(TRIM(MID(C149,FIND(" ",C149)+1,6)),IF(LEFT(C149,1)="A",cizi!$A$1:$M$4000,reg!$A$1:$M$4000),7,FALSE())=""), CONCATENATE(VLOOKUP(TRIM(LEFT(C149,FIND(" ",C149)-1)),IF(LEFT(C149,1)="A",cizi!$A$1:$M$4000,reg!$A$1:$M$4000),7,FALSE()), VLOOKUP(TRIM(MID(C149,FIND(" ",C149)+1,6)),IF(LEFT(C149,1)="A",cizi!$A$1:$M$4000,reg!$A$1:$M$4000),7,FALSE())), MIN(VALUE(VLOOKUP(TRIM(LEFT(C149,FIND(" ",C149)-1)),IF(LEFT(C149,1)="A",cizi!$A$1:$M$4000,reg!$A$1:$M$4000),7,FALSE())), VALUE(VLOOKUP(TRIM(MID(C149,FIND(" ",C149)+1,6)),IF(LEFT(C149,1)="A",cizi!$A$1:$M$4000,reg!$A$1:$M$4000),7,FALSE())))))),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</sheetData>
  <mergeCells count="2">
    <mergeCell ref="B1:C1"/>
    <mergeCell ref="D1:J1"/>
  </mergeCells>
  <conditionalFormatting sqref="G3:G149">
    <cfRule type="cellIs" priority="2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13" activeCellId="0" sqref="D13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6.11734693877551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IF(ISBLANK(VLOOKUP("C1Z",param!$A$31:$B$49,2,0)),"C1Z",VLOOKUP("C1Z",param!$A$31:$B$49,2,0))</f>
        <v>C1Z</v>
      </c>
      <c r="C1" s="45"/>
      <c r="D1" s="23" t="str">
        <f aca="false">CONCATENATE("STARTOVNÍ LISTINA",IF(ISBLANK(VLOOKUP("C1Z",param!$A$31:$C$49,3,0)),"",CONCATENATE(CHAR(10),"barva čísel: ",VLOOKUP("C1Z",param!$A$31:$C$49,3,0))))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16.08.14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2949</v>
      </c>
      <c r="B2" s="49" t="s">
        <v>2952</v>
      </c>
      <c r="C2" s="49" t="s">
        <v>2928</v>
      </c>
      <c r="D2" s="49" t="s">
        <v>2953</v>
      </c>
      <c r="E2" s="49" t="s">
        <v>2954</v>
      </c>
      <c r="F2" s="49" t="s">
        <v>2933</v>
      </c>
      <c r="G2" s="49" t="s">
        <v>2955</v>
      </c>
      <c r="H2" s="49" t="s">
        <v>2956</v>
      </c>
      <c r="I2" s="49" t="s">
        <v>3463</v>
      </c>
      <c r="J2" s="49" t="s">
        <v>3464</v>
      </c>
      <c r="K2" s="49" t="s">
        <v>3465</v>
      </c>
      <c r="L2" s="50" t="s">
        <v>3466</v>
      </c>
      <c r="M2" s="50" t="s">
        <v>3467</v>
      </c>
      <c r="N2" s="50" t="s">
        <v>3468</v>
      </c>
      <c r="O2" s="50" t="s">
        <v>3469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14.15" hidden="false" customHeight="true" outlineLevel="0" collapsed="false">
      <c r="A3" s="33" t="n">
        <v>1</v>
      </c>
      <c r="B3" s="51" t="n">
        <v>1</v>
      </c>
      <c r="C3" s="52" t="n">
        <v>60037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MÍLOVÁ Terezie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1998</v>
      </c>
      <c r="F3" s="54" t="str">
        <f aca="false">IF(LEN(C3)&gt;0, VLOOKUP(C3,IF(LEFT(C3,1)="A",cizi!$A$1:$M$4000,reg!$A$1:$M$4000),6,FALSE())," ")</f>
        <v>DM</v>
      </c>
      <c r="G3" s="54" t="str">
        <f aca="false">IF(LEN(C3)&gt;0, IF(ISERROR(FIND(" ",C3)), VLOOKUP(C3,IF(LEFT(C3,1)="A",cizi!$A$1:$M$4000,reg!$A$1:$M$4000),8,FALSE()),IF(OR(VLOOKUP(TRIM(LEFT(C3,FIND(" ",C3)-1)),IF(LEFT(C3,1)="A",cizi!$A$1:$M$4000,reg!$A$1:$M$4000),8,FALSE())=" MT",VLOOKUP(TRIM(MID(C3,FIND(" ",C3)+1,6)),IF(LEFT(C3,1)="A",cizi!$A$1:$M$4000,reg!$A$1:$M$4000),8,FALSE())=" MT"), " MT", IF(OR(VLOOKUP(TRIM(LEFT(C3,FIND(" ",C3)-1)),IF(LEFT(C3,1)="A",cizi!$A$1:$M$4000,reg!$A$1:$M$4000),8,FALSE())="",VLOOKUP(TRIM(MID(C3,FIND(" ",C3)+1,6)),IF(LEFT(C3,1)="A",cizi!$A$1:$M$4000,reg!$A$1:$M$4000),8,FALSE())=""), CONCATENATE(VLOOKUP(TRIM(LEFT(C3,FIND(" ",C3)-1)),IF(LEFT(C3,1)="A",cizi!$A$1:$M$4000,reg!$A$1:$M$4000),8,FALSE()), VLOOKUP(TRIM(MID(C3,FIND(" ",C3)+1,6)),IF(LEFT(C3,1)="A",cizi!$A$1:$M$4000,reg!$A$1:$M$4000),8,FALSE())), MIN(VALUE(VLOOKUP(TRIM(LEFT(C3,FIND(" ",C3)-1)),IF(LEFT(C3,1)="A",cizi!$A$1:$M$4000,reg!$A$1:$M$4000),8,FALSE())), VALUE(VLOOKUP(TRIM(MID(C3,FIND(" ",C3)+1,6)),IF(LEFT(C3,1)="A",cizi!$A$1:$M$4000,reg!$A$1:$M$4000),8,FALSE())))))), "9")</f>
        <v>3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Trutnov</v>
      </c>
      <c r="I3" s="40"/>
      <c r="J3" s="40"/>
      <c r="K3" s="40"/>
      <c r="L3" s="55" t="str">
        <f aca="false">IF(ISERROR(FIND(" ",C3,1))," ",TRIM(LEFT(E3,FIND(" ",E3,1)-1)))</f>
        <v> </v>
      </c>
      <c r="M3" s="55" t="str">
        <f aca="false">IF(ISERROR(FIND(" ",C3,1))," ",TRIM(MID(E3,FIND(" ",E3,1)+2,6)))</f>
        <v> </v>
      </c>
      <c r="N3" s="55" t="str">
        <f aca="false">IF(ISERROR(FIND(" ",C3,1))," ",VLOOKUP(TRIM(LEFT(C3,FIND(" ",C3,1)-1)),IF(LEFT(C3,1)="A",cizi!$A$1:$M$4000,reg!$A$1:$M$4000),6,FALSE()))</f>
        <v> </v>
      </c>
      <c r="O3" s="55" t="str">
        <f aca="false">IF(ISERROR(FIND(" ",C3,1))," ",VLOOKUP(TRIM(MID(C3,FIND(" ",C3,1)+1,6)),IF(LEFT(C3,1)="A",cizi!$A$1:$M$4000,reg!$A$1:$M$4000),6,FALSE()))</f>
        <v> 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14.15" hidden="false" customHeight="true" outlineLevel="0" collapsed="false">
      <c r="A4" s="33" t="n">
        <v>2</v>
      </c>
      <c r="B4" s="51" t="n">
        <v>2</v>
      </c>
      <c r="C4" s="52" t="n">
        <v>43015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FILIPI Viktorie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2002</v>
      </c>
      <c r="F4" s="54" t="str">
        <f aca="false">IF(LEN(C4)&gt;0, VLOOKUP(C4,IF(LEFT(C4,1)="A",cizi!$A$1:$M$4000,reg!$A$1:$M$4000),6,FALSE())," ")</f>
        <v>ZM</v>
      </c>
      <c r="G4" s="54" t="str">
        <f aca="false">IF(LEN(C4)&gt;0, IF(ISERROR(FIND(" ",C4)), VLOOKUP(C4,IF(LEFT(C4,1)="A",cizi!$A$1:$M$4000,reg!$A$1:$M$4000),8,FALSE()),IF(OR(VLOOKUP(TRIM(LEFT(C4,FIND(" ",C4)-1)),IF(LEFT(C4,1)="A",cizi!$A$1:$M$4000,reg!$A$1:$M$4000),8,FALSE())=" MT",VLOOKUP(TRIM(MID(C4,FIND(" ",C4)+1,6)),IF(LEFT(C4,1)="A",cizi!$A$1:$M$4000,reg!$A$1:$M$4000),8,FALSE())=" MT"), " MT", IF(OR(VLOOKUP(TRIM(LEFT(C4,FIND(" ",C4)-1)),IF(LEFT(C4,1)="A",cizi!$A$1:$M$4000,reg!$A$1:$M$4000),8,FALSE())="",VLOOKUP(TRIM(MID(C4,FIND(" ",C4)+1,6)),IF(LEFT(C4,1)="A",cizi!$A$1:$M$4000,reg!$A$1:$M$4000),8,FALSE())=""), CONCATENATE(VLOOKUP(TRIM(LEFT(C4,FIND(" ",C4)-1)),IF(LEFT(C4,1)="A",cizi!$A$1:$M$4000,reg!$A$1:$M$4000),8,FALSE()), VLOOKUP(TRIM(MID(C4,FIND(" ",C4)+1,6)),IF(LEFT(C4,1)="A",cizi!$A$1:$M$4000,reg!$A$1:$M$4000),8,FALSE())), MIN(VALUE(VLOOKUP(TRIM(LEFT(C4,FIND(" ",C4)-1)),IF(LEFT(C4,1)="A",cizi!$A$1:$M$4000,reg!$A$1:$M$4000),8,FALSE())), VALUE(VLOOKUP(TRIM(MID(C4,FIND(" ",C4)+1,6)),IF(LEFT(C4,1)="A",cizi!$A$1:$M$4000,reg!$A$1:$M$4000),8,FALSE())))))), "9")</f>
        <v>3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Č.Lípa</v>
      </c>
      <c r="I4" s="40"/>
      <c r="J4" s="40"/>
      <c r="K4" s="40"/>
      <c r="L4" s="55" t="str">
        <f aca="false">IF(ISERROR(FIND(" ",C4,1))," ",TRIM(LEFT(E4,FIND(" ",E4,1)-1)))</f>
        <v> </v>
      </c>
      <c r="M4" s="55" t="str">
        <f aca="false">IF(ISERROR(FIND(" ",C4,1))," ",TRIM(MID(E4,FIND(" ",E4,1)+2,6)))</f>
        <v> </v>
      </c>
      <c r="N4" s="55" t="str">
        <f aca="false">IF(ISERROR(FIND(" ",C4,1))," ",VLOOKUP(TRIM(LEFT(C4,FIND(" ",C4,1)-1)),IF(LEFT(C4,1)="A",cizi!$A$1:$M$4000,reg!$A$1:$M$4000),6,FALSE()))</f>
        <v> </v>
      </c>
      <c r="O4" s="55" t="str">
        <f aca="false">IF(ISERROR(FIND(" ",C4,1))," ",VLOOKUP(TRIM(MID(C4,FIND(" ",C4,1)+1,6)),IF(LEFT(C4,1)="A",cizi!$A$1:$M$4000,reg!$A$1:$M$4000),6,FALSE()))</f>
        <v> 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14.15" hidden="false" customHeight="true" outlineLevel="0" collapsed="false">
      <c r="A5" s="33" t="n">
        <v>3</v>
      </c>
      <c r="B5" s="51" t="n">
        <v>3</v>
      </c>
      <c r="C5" s="52" t="n">
        <v>9103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KRÁLOVÁ Adéla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2001</v>
      </c>
      <c r="F5" s="54" t="str">
        <f aca="false">IF(LEN(C5)&gt;0, VLOOKUP(C5,IF(LEFT(C5,1)="A",cizi!$A$1:$M$4000,reg!$A$1:$M$4000),6,FALSE())," ")</f>
        <v>ZS</v>
      </c>
      <c r="G5" s="54" t="n">
        <f aca="false">IF(LEN(C5)&gt;0, IF(ISERROR(FIND(" ",C5)), VLOOKUP(C5,IF(LEFT(C5,1)="A",cizi!$A$1:$M$4000,reg!$A$1:$M$4000),8,FALSE()),IF(OR(VLOOKUP(TRIM(LEFT(C5,FIND(" ",C5)-1)),IF(LEFT(C5,1)="A",cizi!$A$1:$M$4000,reg!$A$1:$M$4000),8,FALSE())=" MT",VLOOKUP(TRIM(MID(C5,FIND(" ",C5)+1,6)),IF(LEFT(C5,1)="A",cizi!$A$1:$M$4000,reg!$A$1:$M$4000),8,FALSE())=" MT"), " MT", IF(OR(VLOOKUP(TRIM(LEFT(C5,FIND(" ",C5)-1)),IF(LEFT(C5,1)="A",cizi!$A$1:$M$4000,reg!$A$1:$M$4000),8,FALSE())="",VLOOKUP(TRIM(MID(C5,FIND(" ",C5)+1,6)),IF(LEFT(C5,1)="A",cizi!$A$1:$M$4000,reg!$A$1:$M$4000),8,FALSE())=""), CONCATENATE(VLOOKUP(TRIM(LEFT(C5,FIND(" ",C5)-1)),IF(LEFT(C5,1)="A",cizi!$A$1:$M$4000,reg!$A$1:$M$4000),8,FALSE()), VLOOKUP(TRIM(MID(C5,FIND(" ",C5)+1,6)),IF(LEFT(C5,1)="A",cizi!$A$1:$M$4000,reg!$A$1:$M$4000),8,FALSE())), MIN(VALUE(VLOOKUP(TRIM(LEFT(C5,FIND(" ",C5)-1)),IF(LEFT(C5,1)="A",cizi!$A$1:$M$4000,reg!$A$1:$M$4000),8,FALSE())), VALUE(VLOOKUP(TRIM(MID(C5,FIND(" ",C5)+1,6)),IF(LEFT(C5,1)="A",cizi!$A$1:$M$4000,reg!$A$1:$M$4000),8,FALSE())))))), "9")</f>
        <v>0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USK Pha</v>
      </c>
      <c r="I5" s="40"/>
      <c r="J5" s="40"/>
      <c r="K5" s="40"/>
      <c r="L5" s="55" t="str">
        <f aca="false">IF(ISERROR(FIND(" ",C5,1))," ",TRIM(LEFT(E5,FIND(" ",E5,1)-1)))</f>
        <v> </v>
      </c>
      <c r="M5" s="55" t="str">
        <f aca="false">IF(ISERROR(FIND(" ",C5,1))," ",TRIM(MID(E5,FIND(" ",E5,1)+2,6)))</f>
        <v> </v>
      </c>
      <c r="N5" s="55" t="str">
        <f aca="false">IF(ISERROR(FIND(" ",C5,1))," ",VLOOKUP(TRIM(LEFT(C5,FIND(" ",C5,1)-1)),IF(LEFT(C5,1)="A",cizi!$A$1:$M$4000,reg!$A$1:$M$4000),6,FALSE()))</f>
        <v> </v>
      </c>
      <c r="O5" s="55" t="str">
        <f aca="false">IF(ISERROR(FIND(" ",C5,1))," ",VLOOKUP(TRIM(MID(C5,FIND(" ",C5,1)+1,6)),IF(LEFT(C5,1)="A",cizi!$A$1:$M$4000,reg!$A$1:$M$4000),6,FALSE()))</f>
        <v> 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14.15" hidden="false" customHeight="true" outlineLevel="0" collapsed="false">
      <c r="A6" s="33" t="n">
        <v>4</v>
      </c>
      <c r="B6" s="51" t="n">
        <v>4</v>
      </c>
      <c r="C6" s="52" t="n">
        <v>9112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BERANOVÁ Hana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2003</v>
      </c>
      <c r="F6" s="54" t="str">
        <f aca="false">IF(LEN(C6)&gt;0, VLOOKUP(C6,IF(LEFT(C6,1)="A",cizi!$A$1:$M$4000,reg!$A$1:$M$4000),6,FALSE())," ")</f>
        <v>ZM</v>
      </c>
      <c r="G6" s="54" t="n">
        <f aca="false">IF(LEN(C6)&gt;0, IF(ISERROR(FIND(" ",C6)), VLOOKUP(C6,IF(LEFT(C6,1)="A",cizi!$A$1:$M$4000,reg!$A$1:$M$4000),8,FALSE()),IF(OR(VLOOKUP(TRIM(LEFT(C6,FIND(" ",C6)-1)),IF(LEFT(C6,1)="A",cizi!$A$1:$M$4000,reg!$A$1:$M$4000),8,FALSE())=" MT",VLOOKUP(TRIM(MID(C6,FIND(" ",C6)+1,6)),IF(LEFT(C6,1)="A",cizi!$A$1:$M$4000,reg!$A$1:$M$4000),8,FALSE())=" MT"), " MT", IF(OR(VLOOKUP(TRIM(LEFT(C6,FIND(" ",C6)-1)),IF(LEFT(C6,1)="A",cizi!$A$1:$M$4000,reg!$A$1:$M$4000),8,FALSE())="",VLOOKUP(TRIM(MID(C6,FIND(" ",C6)+1,6)),IF(LEFT(C6,1)="A",cizi!$A$1:$M$4000,reg!$A$1:$M$4000),8,FALSE())=""), CONCATENATE(VLOOKUP(TRIM(LEFT(C6,FIND(" ",C6)-1)),IF(LEFT(C6,1)="A",cizi!$A$1:$M$4000,reg!$A$1:$M$4000),8,FALSE()), VLOOKUP(TRIM(MID(C6,FIND(" ",C6)+1,6)),IF(LEFT(C6,1)="A",cizi!$A$1:$M$4000,reg!$A$1:$M$4000),8,FALSE())), MIN(VALUE(VLOOKUP(TRIM(LEFT(C6,FIND(" ",C6)-1)),IF(LEFT(C6,1)="A",cizi!$A$1:$M$4000,reg!$A$1:$M$4000),8,FALSE())), VALUE(VLOOKUP(TRIM(MID(C6,FIND(" ",C6)+1,6)),IF(LEFT(C6,1)="A",cizi!$A$1:$M$4000,reg!$A$1:$M$4000),8,FALSE())))))), "9")</f>
        <v>0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USK Pha</v>
      </c>
      <c r="I6" s="40"/>
      <c r="J6" s="40"/>
      <c r="K6" s="40"/>
      <c r="L6" s="55" t="str">
        <f aca="false">IF(ISERROR(FIND(" ",C6,1))," ",TRIM(LEFT(E6,FIND(" ",E6,1)-1)))</f>
        <v> </v>
      </c>
      <c r="M6" s="55" t="str">
        <f aca="false">IF(ISERROR(FIND(" ",C6,1))," ",TRIM(MID(E6,FIND(" ",E6,1)+2,6)))</f>
        <v> </v>
      </c>
      <c r="N6" s="55" t="str">
        <f aca="false">IF(ISERROR(FIND(" ",C6,1))," ",VLOOKUP(TRIM(LEFT(C6,FIND(" ",C6,1)-1)),IF(LEFT(C6,1)="A",cizi!$A$1:$M$4000,reg!$A$1:$M$4000),6,FALSE()))</f>
        <v> </v>
      </c>
      <c r="O6" s="55" t="str">
        <f aca="false">IF(ISERROR(FIND(" ",C6,1))," ",VLOOKUP(TRIM(MID(C6,FIND(" ",C6,1)+1,6)),IF(LEFT(C6,1)="A",cizi!$A$1:$M$4000,reg!$A$1:$M$4000),6,FALSE()))</f>
        <v> 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14.15" hidden="false" customHeight="true" outlineLevel="0" collapsed="false">
      <c r="A7" s="33" t="n">
        <v>5</v>
      </c>
      <c r="B7" s="51"/>
      <c r="C7" s="40"/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 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 </v>
      </c>
      <c r="F7" s="54" t="str">
        <f aca="false">IF(LEN(C7)&gt;0, VLOOKUP(C7,IF(LEFT(C7,1)="A",cizi!$A$1:$M$4000,reg!$A$1:$M$4000),6,FALSE())," ")</f>
        <v> </v>
      </c>
      <c r="G7" s="54" t="str">
        <f aca="false">IF(LEN(C7)&gt;0, IF(ISERROR(FIND(" ",C7)), VLOOKUP(C7,IF(LEFT(C7,1)="A",cizi!$A$1:$M$4000,reg!$A$1:$M$4000),8,FALSE()),IF(OR(VLOOKUP(TRIM(LEFT(C7,FIND(" ",C7)-1)),IF(LEFT(C7,1)="A",cizi!$A$1:$M$4000,reg!$A$1:$M$4000),8,FALSE())=" MT",VLOOKUP(TRIM(MID(C7,FIND(" ",C7)+1,6)),IF(LEFT(C7,1)="A",cizi!$A$1:$M$4000,reg!$A$1:$M$4000),8,FALSE())=" MT"), " MT", IF(OR(VLOOKUP(TRIM(LEFT(C7,FIND(" ",C7)-1)),IF(LEFT(C7,1)="A",cizi!$A$1:$M$4000,reg!$A$1:$M$4000),8,FALSE())="",VLOOKUP(TRIM(MID(C7,FIND(" ",C7)+1,6)),IF(LEFT(C7,1)="A",cizi!$A$1:$M$4000,reg!$A$1:$M$4000),8,FALSE())=""), CONCATENATE(VLOOKUP(TRIM(LEFT(C7,FIND(" ",C7)-1)),IF(LEFT(C7,1)="A",cizi!$A$1:$M$4000,reg!$A$1:$M$4000),8,FALSE()), VLOOKUP(TRIM(MID(C7,FIND(" ",C7)+1,6)),IF(LEFT(C7,1)="A",cizi!$A$1:$M$4000,reg!$A$1:$M$4000),8,FALSE())), MIN(VALUE(VLOOKUP(TRIM(LEFT(C7,FIND(" ",C7)-1)),IF(LEFT(C7,1)="A",cizi!$A$1:$M$4000,reg!$A$1:$M$4000),8,FALSE())), VALUE(VLOOKUP(TRIM(MID(C7,FIND(" ",C7)+1,6)),IF(LEFT(C7,1)="A",cizi!$A$1:$M$4000,reg!$A$1:$M$4000),8,FALSE())))))), "9")</f>
        <v>9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 </v>
      </c>
      <c r="I7" s="40"/>
      <c r="J7" s="40"/>
      <c r="K7" s="40"/>
      <c r="L7" s="55" t="str">
        <f aca="false">IF(ISERROR(FIND(" ",C7,1))," ",TRIM(LEFT(E7,FIND(" ",E7,1)-1)))</f>
        <v> </v>
      </c>
      <c r="M7" s="55" t="str">
        <f aca="false">IF(ISERROR(FIND(" ",C7,1))," ",TRIM(MID(E7,FIND(" ",E7,1)+2,6)))</f>
        <v> </v>
      </c>
      <c r="N7" s="55" t="str">
        <f aca="false">IF(ISERROR(FIND(" ",C7,1))," ",VLOOKUP(TRIM(LEFT(C7,FIND(" ",C7,1)-1)),IF(LEFT(C7,1)="A",cizi!$A$1:$M$4000,reg!$A$1:$M$4000),6,FALSE()))</f>
        <v> </v>
      </c>
      <c r="O7" s="55" t="str">
        <f aca="false">IF(ISERROR(FIND(" ",C7,1))," ",VLOOKUP(TRIM(MID(C7,FIND(" ",C7,1)+1,6)),IF(LEFT(C7,1)="A",cizi!$A$1:$M$4000,reg!$A$1:$M$4000),6,FALSE()))</f>
        <v> 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14.15" hidden="false" customHeight="true" outlineLevel="0" collapsed="false">
      <c r="A8" s="33" t="n">
        <v>6</v>
      </c>
      <c r="B8" s="51"/>
      <c r="C8" s="40"/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 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 </v>
      </c>
      <c r="F8" s="54" t="str">
        <f aca="false">IF(LEN(C8)&gt;0, VLOOKUP(C8,IF(LEFT(C8,1)="A",cizi!$A$1:$M$4000,reg!$A$1:$M$4000),6,FALSE())," ")</f>
        <v> </v>
      </c>
      <c r="G8" s="54" t="str">
        <f aca="false">IF(LEN(C8)&gt;0, IF(ISERROR(FIND(" ",C8)), VLOOKUP(C8,IF(LEFT(C8,1)="A",cizi!$A$1:$M$4000,reg!$A$1:$M$4000),8,FALSE()),IF(OR(VLOOKUP(TRIM(LEFT(C8,FIND(" ",C8)-1)),IF(LEFT(C8,1)="A",cizi!$A$1:$M$4000,reg!$A$1:$M$4000),8,FALSE())=" MT",VLOOKUP(TRIM(MID(C8,FIND(" ",C8)+1,6)),IF(LEFT(C8,1)="A",cizi!$A$1:$M$4000,reg!$A$1:$M$4000),8,FALSE())=" MT"), " MT", IF(OR(VLOOKUP(TRIM(LEFT(C8,FIND(" ",C8)-1)),IF(LEFT(C8,1)="A",cizi!$A$1:$M$4000,reg!$A$1:$M$4000),8,FALSE())="",VLOOKUP(TRIM(MID(C8,FIND(" ",C8)+1,6)),IF(LEFT(C8,1)="A",cizi!$A$1:$M$4000,reg!$A$1:$M$4000),8,FALSE())=""), CONCATENATE(VLOOKUP(TRIM(LEFT(C8,FIND(" ",C8)-1)),IF(LEFT(C8,1)="A",cizi!$A$1:$M$4000,reg!$A$1:$M$4000),8,FALSE()), VLOOKUP(TRIM(MID(C8,FIND(" ",C8)+1,6)),IF(LEFT(C8,1)="A",cizi!$A$1:$M$4000,reg!$A$1:$M$4000),8,FALSE())), MIN(VALUE(VLOOKUP(TRIM(LEFT(C8,FIND(" ",C8)-1)),IF(LEFT(C8,1)="A",cizi!$A$1:$M$4000,reg!$A$1:$M$4000),8,FALSE())), VALUE(VLOOKUP(TRIM(MID(C8,FIND(" ",C8)+1,6)),IF(LEFT(C8,1)="A",cizi!$A$1:$M$4000,reg!$A$1:$M$4000),8,FALSE())))))), "9")</f>
        <v>9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 </v>
      </c>
      <c r="I8" s="40"/>
      <c r="J8" s="40"/>
      <c r="K8" s="40"/>
      <c r="L8" s="55" t="str">
        <f aca="false">IF(ISERROR(FIND(" ",C8,1))," ",TRIM(LEFT(E8,FIND(" ",E8,1)-1)))</f>
        <v> </v>
      </c>
      <c r="M8" s="55" t="str">
        <f aca="false">IF(ISERROR(FIND(" ",C8,1))," ",TRIM(MID(E8,FIND(" ",E8,1)+2,6)))</f>
        <v> </v>
      </c>
      <c r="N8" s="55" t="str">
        <f aca="false">IF(ISERROR(FIND(" ",C8,1))," ",VLOOKUP(TRIM(LEFT(C8,FIND(" ",C8,1)-1)),IF(LEFT(C8,1)="A",cizi!$A$1:$M$4000,reg!$A$1:$M$4000),6,FALSE()))</f>
        <v> </v>
      </c>
      <c r="O8" s="55" t="str">
        <f aca="false">IF(ISERROR(FIND(" ",C8,1))," ",VLOOKUP(TRIM(MID(C8,FIND(" ",C8,1)+1,6)),IF(LEFT(C8,1)="A",cizi!$A$1:$M$4000,reg!$A$1:$M$4000),6,FALSE()))</f>
        <v> 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14.15" hidden="false" customHeight="true" outlineLevel="0" collapsed="false">
      <c r="A9" s="33" t="n">
        <v>7</v>
      </c>
      <c r="B9" s="51"/>
      <c r="C9" s="40"/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 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 </v>
      </c>
      <c r="F9" s="54" t="str">
        <f aca="false">IF(LEN(C9)&gt;0, VLOOKUP(C9,IF(LEFT(C9,1)="A",cizi!$A$1:$M$4000,reg!$A$1:$M$4000),6,FALSE())," ")</f>
        <v> </v>
      </c>
      <c r="G9" s="54" t="str">
        <f aca="false">IF(LEN(C9)&gt;0, IF(ISERROR(FIND(" ",C9)), VLOOKUP(C9,IF(LEFT(C9,1)="A",cizi!$A$1:$M$4000,reg!$A$1:$M$4000),8,FALSE()),IF(OR(VLOOKUP(TRIM(LEFT(C9,FIND(" ",C9)-1)),IF(LEFT(C9,1)="A",cizi!$A$1:$M$4000,reg!$A$1:$M$4000),8,FALSE())=" MT",VLOOKUP(TRIM(MID(C9,FIND(" ",C9)+1,6)),IF(LEFT(C9,1)="A",cizi!$A$1:$M$4000,reg!$A$1:$M$4000),8,FALSE())=" MT"), " MT", IF(OR(VLOOKUP(TRIM(LEFT(C9,FIND(" ",C9)-1)),IF(LEFT(C9,1)="A",cizi!$A$1:$M$4000,reg!$A$1:$M$4000),8,FALSE())="",VLOOKUP(TRIM(MID(C9,FIND(" ",C9)+1,6)),IF(LEFT(C9,1)="A",cizi!$A$1:$M$4000,reg!$A$1:$M$4000),8,FALSE())=""), CONCATENATE(VLOOKUP(TRIM(LEFT(C9,FIND(" ",C9)-1)),IF(LEFT(C9,1)="A",cizi!$A$1:$M$4000,reg!$A$1:$M$4000),8,FALSE()), VLOOKUP(TRIM(MID(C9,FIND(" ",C9)+1,6)),IF(LEFT(C9,1)="A",cizi!$A$1:$M$4000,reg!$A$1:$M$4000),8,FALSE())), MIN(VALUE(VLOOKUP(TRIM(LEFT(C9,FIND(" ",C9)-1)),IF(LEFT(C9,1)="A",cizi!$A$1:$M$4000,reg!$A$1:$M$4000),8,FALSE())), VALUE(VLOOKUP(TRIM(MID(C9,FIND(" ",C9)+1,6)),IF(LEFT(C9,1)="A",cizi!$A$1:$M$4000,reg!$A$1:$M$4000),8,FALSE())))))), "9")</f>
        <v>9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 </v>
      </c>
      <c r="I9" s="40"/>
      <c r="J9" s="40"/>
      <c r="K9" s="40"/>
      <c r="L9" s="55" t="str">
        <f aca="false">IF(ISERROR(FIND(" ",C9,1))," ",TRIM(LEFT(E9,FIND(" ",E9,1)-1)))</f>
        <v> </v>
      </c>
      <c r="M9" s="55" t="str">
        <f aca="false">IF(ISERROR(FIND(" ",C9,1))," ",TRIM(MID(E9,FIND(" ",E9,1)+2,6)))</f>
        <v> </v>
      </c>
      <c r="N9" s="55" t="str">
        <f aca="false">IF(ISERROR(FIND(" ",C9,1))," ",VLOOKUP(TRIM(LEFT(C9,FIND(" ",C9,1)-1)),IF(LEFT(C9,1)="A",cizi!$A$1:$M$4000,reg!$A$1:$M$4000),6,FALSE()))</f>
        <v> </v>
      </c>
      <c r="O9" s="55" t="str">
        <f aca="false">IF(ISERROR(FIND(" ",C9,1))," ",VLOOKUP(TRIM(MID(C9,FIND(" ",C9,1)+1,6)),IF(LEFT(C9,1)="A",cizi!$A$1:$M$4000,reg!$A$1:$M$4000),6,FALSE()))</f>
        <v> 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14.15" hidden="false" customHeight="true" outlineLevel="0" collapsed="false">
      <c r="A10" s="33" t="n">
        <v>8</v>
      </c>
      <c r="B10" s="51"/>
      <c r="C10" s="40"/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 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 </v>
      </c>
      <c r="F10" s="54" t="str">
        <f aca="false">IF(LEN(C10)&gt;0, VLOOKUP(C10,IF(LEFT(C10,1)="A",cizi!$A$1:$M$4000,reg!$A$1:$M$4000),6,FALSE())," ")</f>
        <v> </v>
      </c>
      <c r="G10" s="54" t="str">
        <f aca="false">IF(LEN(C10)&gt;0, IF(ISERROR(FIND(" ",C10)), VLOOKUP(C10,IF(LEFT(C10,1)="A",cizi!$A$1:$M$4000,reg!$A$1:$M$4000),8,FALSE()),IF(OR(VLOOKUP(TRIM(LEFT(C10,FIND(" ",C10)-1)),IF(LEFT(C10,1)="A",cizi!$A$1:$M$4000,reg!$A$1:$M$4000),8,FALSE())=" MT",VLOOKUP(TRIM(MID(C10,FIND(" ",C10)+1,6)),IF(LEFT(C10,1)="A",cizi!$A$1:$M$4000,reg!$A$1:$M$4000),8,FALSE())=" MT"), " MT", IF(OR(VLOOKUP(TRIM(LEFT(C10,FIND(" ",C10)-1)),IF(LEFT(C10,1)="A",cizi!$A$1:$M$4000,reg!$A$1:$M$4000),8,FALSE())="",VLOOKUP(TRIM(MID(C10,FIND(" ",C10)+1,6)),IF(LEFT(C10,1)="A",cizi!$A$1:$M$4000,reg!$A$1:$M$4000),8,FALSE())=""), CONCATENATE(VLOOKUP(TRIM(LEFT(C10,FIND(" ",C10)-1)),IF(LEFT(C10,1)="A",cizi!$A$1:$M$4000,reg!$A$1:$M$4000),8,FALSE()), VLOOKUP(TRIM(MID(C10,FIND(" ",C10)+1,6)),IF(LEFT(C10,1)="A",cizi!$A$1:$M$4000,reg!$A$1:$M$4000),8,FALSE())), MIN(VALUE(VLOOKUP(TRIM(LEFT(C10,FIND(" ",C10)-1)),IF(LEFT(C10,1)="A",cizi!$A$1:$M$4000,reg!$A$1:$M$4000),8,FALSE())), VALUE(VLOOKUP(TRIM(MID(C10,FIND(" ",C10)+1,6)),IF(LEFT(C10,1)="A",cizi!$A$1:$M$4000,reg!$A$1:$M$4000),8,FALSE())))))), "9")</f>
        <v>9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 </v>
      </c>
      <c r="I10" s="40"/>
      <c r="J10" s="40"/>
      <c r="K10" s="40"/>
      <c r="L10" s="55" t="str">
        <f aca="false">IF(ISERROR(FIND(" ",C10,1))," ",TRIM(LEFT(E10,FIND(" ",E10,1)-1)))</f>
        <v> </v>
      </c>
      <c r="M10" s="55" t="str">
        <f aca="false">IF(ISERROR(FIND(" ",C10,1))," ",TRIM(MID(E10,FIND(" ",E10,1)+2,6)))</f>
        <v> </v>
      </c>
      <c r="N10" s="55" t="str">
        <f aca="false">IF(ISERROR(FIND(" ",C10,1))," ",VLOOKUP(TRIM(LEFT(C10,FIND(" ",C10,1)-1)),IF(LEFT(C10,1)="A",cizi!$A$1:$M$4000,reg!$A$1:$M$4000),6,FALSE()))</f>
        <v> </v>
      </c>
      <c r="O10" s="55" t="str">
        <f aca="false">IF(ISERROR(FIND(" ",C10,1))," ",VLOOKUP(TRIM(MID(C10,FIND(" ",C10,1)+1,6)),IF(LEFT(C10,1)="A",cizi!$A$1:$M$4000,reg!$A$1:$M$4000),6,FALSE()))</f>
        <v> 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14.15" hidden="false" customHeight="true" outlineLevel="0" collapsed="false">
      <c r="A11" s="33" t="n">
        <v>9</v>
      </c>
      <c r="B11" s="51"/>
      <c r="C11" s="40"/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 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 </v>
      </c>
      <c r="F11" s="54" t="str">
        <f aca="false">IF(LEN(C11)&gt;0, VLOOKUP(C11,IF(LEFT(C11,1)="A",cizi!$A$1:$M$4000,reg!$A$1:$M$4000),6,FALSE())," ")</f>
        <v> </v>
      </c>
      <c r="G11" s="54" t="str">
        <f aca="false">IF(LEN(C11)&gt;0, IF(ISERROR(FIND(" ",C11)), VLOOKUP(C11,IF(LEFT(C11,1)="A",cizi!$A$1:$M$4000,reg!$A$1:$M$4000),8,FALSE()),IF(OR(VLOOKUP(TRIM(LEFT(C11,FIND(" ",C11)-1)),IF(LEFT(C11,1)="A",cizi!$A$1:$M$4000,reg!$A$1:$M$4000),8,FALSE())=" MT",VLOOKUP(TRIM(MID(C11,FIND(" ",C11)+1,6)),IF(LEFT(C11,1)="A",cizi!$A$1:$M$4000,reg!$A$1:$M$4000),8,FALSE())=" MT"), " MT", IF(OR(VLOOKUP(TRIM(LEFT(C11,FIND(" ",C11)-1)),IF(LEFT(C11,1)="A",cizi!$A$1:$M$4000,reg!$A$1:$M$4000),8,FALSE())="",VLOOKUP(TRIM(MID(C11,FIND(" ",C11)+1,6)),IF(LEFT(C11,1)="A",cizi!$A$1:$M$4000,reg!$A$1:$M$4000),8,FALSE())=""), CONCATENATE(VLOOKUP(TRIM(LEFT(C11,FIND(" ",C11)-1)),IF(LEFT(C11,1)="A",cizi!$A$1:$M$4000,reg!$A$1:$M$4000),8,FALSE()), VLOOKUP(TRIM(MID(C11,FIND(" ",C11)+1,6)),IF(LEFT(C11,1)="A",cizi!$A$1:$M$4000,reg!$A$1:$M$4000),8,FALSE())), MIN(VALUE(VLOOKUP(TRIM(LEFT(C11,FIND(" ",C11)-1)),IF(LEFT(C11,1)="A",cizi!$A$1:$M$4000,reg!$A$1:$M$4000),8,FALSE())), VALUE(VLOOKUP(TRIM(MID(C11,FIND(" ",C11)+1,6)),IF(LEFT(C11,1)="A",cizi!$A$1:$M$4000,reg!$A$1:$M$4000),8,FALSE())))))), "9")</f>
        <v>9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 </v>
      </c>
      <c r="I11" s="40"/>
      <c r="J11" s="40"/>
      <c r="K11" s="40"/>
      <c r="L11" s="55" t="str">
        <f aca="false">IF(ISERROR(FIND(" ",C11,1))," ",TRIM(LEFT(E11,FIND(" ",E11,1)-1)))</f>
        <v> </v>
      </c>
      <c r="M11" s="55" t="str">
        <f aca="false">IF(ISERROR(FIND(" ",C11,1))," ",TRIM(MID(E11,FIND(" ",E11,1)+2,6)))</f>
        <v> </v>
      </c>
      <c r="N11" s="55" t="str">
        <f aca="false">IF(ISERROR(FIND(" ",C11,1))," ",VLOOKUP(TRIM(LEFT(C11,FIND(" ",C11,1)-1)),IF(LEFT(C11,1)="A",cizi!$A$1:$M$4000,reg!$A$1:$M$4000),6,FALSE()))</f>
        <v> </v>
      </c>
      <c r="O11" s="55" t="str">
        <f aca="false">IF(ISERROR(FIND(" ",C11,1))," ",VLOOKUP(TRIM(MID(C11,FIND(" ",C11,1)+1,6)),IF(LEFT(C11,1)="A",cizi!$A$1:$M$4000,reg!$A$1:$M$4000),6,FALSE()))</f>
        <v> 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14.15" hidden="false" customHeight="true" outlineLevel="0" collapsed="false">
      <c r="A12" s="33" t="n">
        <v>10</v>
      </c>
      <c r="B12" s="51"/>
      <c r="C12" s="40"/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 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 </v>
      </c>
      <c r="F12" s="54" t="str">
        <f aca="false">IF(LEN(C12)&gt;0, VLOOKUP(C12,IF(LEFT(C12,1)="A",cizi!$A$1:$M$4000,reg!$A$1:$M$4000),6,FALSE())," ")</f>
        <v> </v>
      </c>
      <c r="G12" s="54" t="str">
        <f aca="false">IF(LEN(C12)&gt;0, IF(ISERROR(FIND(" ",C12)), VLOOKUP(C12,IF(LEFT(C12,1)="A",cizi!$A$1:$M$4000,reg!$A$1:$M$4000),8,FALSE()),IF(OR(VLOOKUP(TRIM(LEFT(C12,FIND(" ",C12)-1)),IF(LEFT(C12,1)="A",cizi!$A$1:$M$4000,reg!$A$1:$M$4000),8,FALSE())=" MT",VLOOKUP(TRIM(MID(C12,FIND(" ",C12)+1,6)),IF(LEFT(C12,1)="A",cizi!$A$1:$M$4000,reg!$A$1:$M$4000),8,FALSE())=" MT"), " MT", IF(OR(VLOOKUP(TRIM(LEFT(C12,FIND(" ",C12)-1)),IF(LEFT(C12,1)="A",cizi!$A$1:$M$4000,reg!$A$1:$M$4000),8,FALSE())="",VLOOKUP(TRIM(MID(C12,FIND(" ",C12)+1,6)),IF(LEFT(C12,1)="A",cizi!$A$1:$M$4000,reg!$A$1:$M$4000),8,FALSE())=""), CONCATENATE(VLOOKUP(TRIM(LEFT(C12,FIND(" ",C12)-1)),IF(LEFT(C12,1)="A",cizi!$A$1:$M$4000,reg!$A$1:$M$4000),8,FALSE()), VLOOKUP(TRIM(MID(C12,FIND(" ",C12)+1,6)),IF(LEFT(C12,1)="A",cizi!$A$1:$M$4000,reg!$A$1:$M$4000),8,FALSE())), MIN(VALUE(VLOOKUP(TRIM(LEFT(C12,FIND(" ",C12)-1)),IF(LEFT(C12,1)="A",cizi!$A$1:$M$4000,reg!$A$1:$M$4000),8,FALSE())), VALUE(VLOOKUP(TRIM(MID(C12,FIND(" ",C12)+1,6)),IF(LEFT(C12,1)="A",cizi!$A$1:$M$4000,reg!$A$1:$M$4000),8,FALSE())))))), "9")</f>
        <v>9</v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 </v>
      </c>
      <c r="I12" s="40"/>
      <c r="J12" s="40"/>
      <c r="K12" s="40"/>
      <c r="L12" s="55" t="str">
        <f aca="false">IF(ISERROR(FIND(" ",C12,1))," ",TRIM(LEFT(E12,FIND(" ",E12,1)-1)))</f>
        <v> </v>
      </c>
      <c r="M12" s="55" t="str">
        <f aca="false">IF(ISERROR(FIND(" ",C12,1))," ",TRIM(MID(E12,FIND(" ",E12,1)+2,6)))</f>
        <v> </v>
      </c>
      <c r="N12" s="55" t="str">
        <f aca="false">IF(ISERROR(FIND(" ",C12,1))," ",VLOOKUP(TRIM(LEFT(C12,FIND(" ",C12,1)-1)),IF(LEFT(C12,1)="A",cizi!$A$1:$M$4000,reg!$A$1:$M$4000),6,FALSE()))</f>
        <v> </v>
      </c>
      <c r="O12" s="55" t="str">
        <f aca="false">IF(ISERROR(FIND(" ",C12,1))," ",VLOOKUP(TRIM(MID(C12,FIND(" ",C12,1)+1,6)),IF(LEFT(C12,1)="A",cizi!$A$1:$M$4000,reg!$A$1:$M$4000),6,FALSE()))</f>
        <v> 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14.15" hidden="false" customHeight="true" outlineLevel="0" collapsed="false">
      <c r="A13" s="33" t="n">
        <v>11</v>
      </c>
      <c r="B13" s="51"/>
      <c r="C13" s="40"/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 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 </v>
      </c>
      <c r="F13" s="54" t="str">
        <f aca="false">IF(LEN(C13)&gt;0, VLOOKUP(C13,IF(LEFT(C13,1)="A",cizi!$A$1:$M$4000,reg!$A$1:$M$4000),6,FALSE())," ")</f>
        <v> </v>
      </c>
      <c r="G13" s="54" t="str">
        <f aca="false">IF(LEN(C13)&gt;0, IF(ISERROR(FIND(" ",C13)), VLOOKUP(C13,IF(LEFT(C13,1)="A",cizi!$A$1:$M$4000,reg!$A$1:$M$4000),8,FALSE()),IF(OR(VLOOKUP(TRIM(LEFT(C13,FIND(" ",C13)-1)),IF(LEFT(C13,1)="A",cizi!$A$1:$M$4000,reg!$A$1:$M$4000),8,FALSE())=" MT",VLOOKUP(TRIM(MID(C13,FIND(" ",C13)+1,6)),IF(LEFT(C13,1)="A",cizi!$A$1:$M$4000,reg!$A$1:$M$4000),8,FALSE())=" MT"), " MT", IF(OR(VLOOKUP(TRIM(LEFT(C13,FIND(" ",C13)-1)),IF(LEFT(C13,1)="A",cizi!$A$1:$M$4000,reg!$A$1:$M$4000),8,FALSE())="",VLOOKUP(TRIM(MID(C13,FIND(" ",C13)+1,6)),IF(LEFT(C13,1)="A",cizi!$A$1:$M$4000,reg!$A$1:$M$4000),8,FALSE())=""), CONCATENATE(VLOOKUP(TRIM(LEFT(C13,FIND(" ",C13)-1)),IF(LEFT(C13,1)="A",cizi!$A$1:$M$4000,reg!$A$1:$M$4000),8,FALSE()), VLOOKUP(TRIM(MID(C13,FIND(" ",C13)+1,6)),IF(LEFT(C13,1)="A",cizi!$A$1:$M$4000,reg!$A$1:$M$4000),8,FALSE())), MIN(VALUE(VLOOKUP(TRIM(LEFT(C13,FIND(" ",C13)-1)),IF(LEFT(C13,1)="A",cizi!$A$1:$M$4000,reg!$A$1:$M$4000),8,FALSE())), VALUE(VLOOKUP(TRIM(MID(C13,FIND(" ",C13)+1,6)),IF(LEFT(C13,1)="A",cizi!$A$1:$M$4000,reg!$A$1:$M$4000),8,FALSE())))))), "9")</f>
        <v>9</v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 </v>
      </c>
      <c r="I13" s="40"/>
      <c r="J13" s="40"/>
      <c r="K13" s="40"/>
      <c r="L13" s="55" t="str">
        <f aca="false">IF(ISERROR(FIND(" ",C13,1))," ",TRIM(LEFT(E13,FIND(" ",E13,1)-1)))</f>
        <v> </v>
      </c>
      <c r="M13" s="55" t="str">
        <f aca="false">IF(ISERROR(FIND(" ",C13,1))," ",TRIM(MID(E13,FIND(" ",E13,1)+2,6)))</f>
        <v> </v>
      </c>
      <c r="N13" s="55" t="str">
        <f aca="false">IF(ISERROR(FIND(" ",C13,1))," ",VLOOKUP(TRIM(LEFT(C13,FIND(" ",C13,1)-1)),IF(LEFT(C13,1)="A",cizi!$A$1:$M$4000,reg!$A$1:$M$4000),6,FALSE()))</f>
        <v> </v>
      </c>
      <c r="O13" s="55" t="str">
        <f aca="false">IF(ISERROR(FIND(" ",C13,1))," ",VLOOKUP(TRIM(MID(C13,FIND(" ",C13,1)+1,6)),IF(LEFT(C13,1)="A",cizi!$A$1:$M$4000,reg!$A$1:$M$4000),6,FALSE()))</f>
        <v> 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14.15" hidden="false" customHeight="true" outlineLevel="0" collapsed="false">
      <c r="A14" s="33" t="n">
        <v>12</v>
      </c>
      <c r="B14" s="51"/>
      <c r="C14" s="40"/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 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 </v>
      </c>
      <c r="F14" s="54" t="str">
        <f aca="false">IF(LEN(C14)&gt;0, VLOOKUP(C14,IF(LEFT(C14,1)="A",cizi!$A$1:$M$4000,reg!$A$1:$M$4000),6,FALSE())," ")</f>
        <v> </v>
      </c>
      <c r="G14" s="54" t="str">
        <f aca="false">IF(LEN(C14)&gt;0, IF(ISERROR(FIND(" ",C14)), VLOOKUP(C14,IF(LEFT(C14,1)="A",cizi!$A$1:$M$4000,reg!$A$1:$M$4000),8,FALSE()),IF(OR(VLOOKUP(TRIM(LEFT(C14,FIND(" ",C14)-1)),IF(LEFT(C14,1)="A",cizi!$A$1:$M$4000,reg!$A$1:$M$4000),8,FALSE())=" MT",VLOOKUP(TRIM(MID(C14,FIND(" ",C14)+1,6)),IF(LEFT(C14,1)="A",cizi!$A$1:$M$4000,reg!$A$1:$M$4000),8,FALSE())=" MT"), " MT", IF(OR(VLOOKUP(TRIM(LEFT(C14,FIND(" ",C14)-1)),IF(LEFT(C14,1)="A",cizi!$A$1:$M$4000,reg!$A$1:$M$4000),8,FALSE())="",VLOOKUP(TRIM(MID(C14,FIND(" ",C14)+1,6)),IF(LEFT(C14,1)="A",cizi!$A$1:$M$4000,reg!$A$1:$M$4000),8,FALSE())=""), CONCATENATE(VLOOKUP(TRIM(LEFT(C14,FIND(" ",C14)-1)),IF(LEFT(C14,1)="A",cizi!$A$1:$M$4000,reg!$A$1:$M$4000),8,FALSE()), VLOOKUP(TRIM(MID(C14,FIND(" ",C14)+1,6)),IF(LEFT(C14,1)="A",cizi!$A$1:$M$4000,reg!$A$1:$M$4000),8,FALSE())), MIN(VALUE(VLOOKUP(TRIM(LEFT(C14,FIND(" ",C14)-1)),IF(LEFT(C14,1)="A",cizi!$A$1:$M$4000,reg!$A$1:$M$4000),8,FALSE())), VALUE(VLOOKUP(TRIM(MID(C14,FIND(" ",C14)+1,6)),IF(LEFT(C14,1)="A",cizi!$A$1:$M$4000,reg!$A$1:$M$4000),8,FALSE())))))), "9")</f>
        <v>9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 </v>
      </c>
      <c r="I14" s="40"/>
      <c r="J14" s="40"/>
      <c r="K14" s="40"/>
      <c r="L14" s="55" t="str">
        <f aca="false">IF(ISERROR(FIND(" ",C14,1))," ",TRIM(LEFT(E14,FIND(" ",E14,1)-1)))</f>
        <v> </v>
      </c>
      <c r="M14" s="55" t="str">
        <f aca="false">IF(ISERROR(FIND(" ",C14,1))," ",TRIM(MID(E14,FIND(" ",E14,1)+2,6)))</f>
        <v> 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 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14.15" hidden="false" customHeight="true" outlineLevel="0" collapsed="false">
      <c r="A15" s="33" t="n">
        <v>13</v>
      </c>
      <c r="B15" s="51"/>
      <c r="C15" s="40"/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 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 </v>
      </c>
      <c r="F15" s="54" t="str">
        <f aca="false">IF(LEN(C15)&gt;0, VLOOKUP(C15,IF(LEFT(C15,1)="A",cizi!$A$1:$M$4000,reg!$A$1:$M$4000),6,FALSE())," ")</f>
        <v> </v>
      </c>
      <c r="G15" s="54" t="str">
        <f aca="false">IF(LEN(C15)&gt;0, IF(ISERROR(FIND(" ",C15)), VLOOKUP(C15,IF(LEFT(C15,1)="A",cizi!$A$1:$M$4000,reg!$A$1:$M$4000),8,FALSE()),IF(OR(VLOOKUP(TRIM(LEFT(C15,FIND(" ",C15)-1)),IF(LEFT(C15,1)="A",cizi!$A$1:$M$4000,reg!$A$1:$M$4000),8,FALSE())=" MT",VLOOKUP(TRIM(MID(C15,FIND(" ",C15)+1,6)),IF(LEFT(C15,1)="A",cizi!$A$1:$M$4000,reg!$A$1:$M$4000),8,FALSE())=" MT"), " MT", IF(OR(VLOOKUP(TRIM(LEFT(C15,FIND(" ",C15)-1)),IF(LEFT(C15,1)="A",cizi!$A$1:$M$4000,reg!$A$1:$M$4000),8,FALSE())="",VLOOKUP(TRIM(MID(C15,FIND(" ",C15)+1,6)),IF(LEFT(C15,1)="A",cizi!$A$1:$M$4000,reg!$A$1:$M$4000),8,FALSE())=""), CONCATENATE(VLOOKUP(TRIM(LEFT(C15,FIND(" ",C15)-1)),IF(LEFT(C15,1)="A",cizi!$A$1:$M$4000,reg!$A$1:$M$4000),8,FALSE()), VLOOKUP(TRIM(MID(C15,FIND(" ",C15)+1,6)),IF(LEFT(C15,1)="A",cizi!$A$1:$M$4000,reg!$A$1:$M$4000),8,FALSE())), MIN(VALUE(VLOOKUP(TRIM(LEFT(C15,FIND(" ",C15)-1)),IF(LEFT(C15,1)="A",cizi!$A$1:$M$4000,reg!$A$1:$M$4000),8,FALSE())), VALUE(VLOOKUP(TRIM(MID(C15,FIND(" ",C15)+1,6)),IF(LEFT(C15,1)="A",cizi!$A$1:$M$4000,reg!$A$1:$M$4000),8,FALSE())))))), "9")</f>
        <v>9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 </v>
      </c>
      <c r="I15" s="40"/>
      <c r="J15" s="40"/>
      <c r="K15" s="40"/>
      <c r="L15" s="55" t="str">
        <f aca="false">IF(ISERROR(FIND(" ",C15,1))," ",TRIM(LEFT(E15,FIND(" ",E15,1)-1)))</f>
        <v> </v>
      </c>
      <c r="M15" s="55" t="str">
        <f aca="false">IF(ISERROR(FIND(" ",C15,1))," ",TRIM(MID(E15,FIND(" ",E15,1)+2,6)))</f>
        <v> </v>
      </c>
      <c r="N15" s="55" t="str">
        <f aca="false">IF(ISERROR(FIND(" ",C15,1))," ",VLOOKUP(TRIM(LEFT(C15,FIND(" ",C15,1)-1)),IF(LEFT(C15,1)="A",cizi!$A$1:$M$4000,reg!$A$1:$M$4000),6,FALSE()))</f>
        <v> </v>
      </c>
      <c r="O15" s="55" t="str">
        <f aca="false">IF(ISERROR(FIND(" ",C15,1))," ",VLOOKUP(TRIM(MID(C15,FIND(" ",C15,1)+1,6)),IF(LEFT(C15,1)="A",cizi!$A$1:$M$4000,reg!$A$1:$M$4000),6,FALSE()))</f>
        <v> 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14.15" hidden="false" customHeight="true" outlineLevel="0" collapsed="false">
      <c r="A16" s="33" t="n">
        <v>14</v>
      </c>
      <c r="B16" s="51"/>
      <c r="C16" s="40"/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 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 </v>
      </c>
      <c r="F16" s="54" t="str">
        <f aca="false">IF(LEN(C16)&gt;0, VLOOKUP(C16,IF(LEFT(C16,1)="A",cizi!$A$1:$M$4000,reg!$A$1:$M$4000),6,FALSE())," ")</f>
        <v> </v>
      </c>
      <c r="G16" s="54" t="str">
        <f aca="false">IF(LEN(C16)&gt;0, IF(ISERROR(FIND(" ",C16)), VLOOKUP(C16,IF(LEFT(C16,1)="A",cizi!$A$1:$M$4000,reg!$A$1:$M$4000),8,FALSE()),IF(OR(VLOOKUP(TRIM(LEFT(C16,FIND(" ",C16)-1)),IF(LEFT(C16,1)="A",cizi!$A$1:$M$4000,reg!$A$1:$M$4000),8,FALSE())=" MT",VLOOKUP(TRIM(MID(C16,FIND(" ",C16)+1,6)),IF(LEFT(C16,1)="A",cizi!$A$1:$M$4000,reg!$A$1:$M$4000),8,FALSE())=" MT"), " MT", IF(OR(VLOOKUP(TRIM(LEFT(C16,FIND(" ",C16)-1)),IF(LEFT(C16,1)="A",cizi!$A$1:$M$4000,reg!$A$1:$M$4000),8,FALSE())="",VLOOKUP(TRIM(MID(C16,FIND(" ",C16)+1,6)),IF(LEFT(C16,1)="A",cizi!$A$1:$M$4000,reg!$A$1:$M$4000),8,FALSE())=""), CONCATENATE(VLOOKUP(TRIM(LEFT(C16,FIND(" ",C16)-1)),IF(LEFT(C16,1)="A",cizi!$A$1:$M$4000,reg!$A$1:$M$4000),8,FALSE()), VLOOKUP(TRIM(MID(C16,FIND(" ",C16)+1,6)),IF(LEFT(C16,1)="A",cizi!$A$1:$M$4000,reg!$A$1:$M$4000),8,FALSE())), MIN(VALUE(VLOOKUP(TRIM(LEFT(C16,FIND(" ",C16)-1)),IF(LEFT(C16,1)="A",cizi!$A$1:$M$4000,reg!$A$1:$M$4000),8,FALSE())), VALUE(VLOOKUP(TRIM(MID(C16,FIND(" ",C16)+1,6)),IF(LEFT(C16,1)="A",cizi!$A$1:$M$4000,reg!$A$1:$M$4000),8,FALSE())))))), "9")</f>
        <v>9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 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14.15" hidden="false" customHeight="true" outlineLevel="0" collapsed="false">
      <c r="A17" s="33" t="n">
        <v>15</v>
      </c>
      <c r="B17" s="51"/>
      <c r="C17" s="40"/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 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 </v>
      </c>
      <c r="F17" s="54" t="str">
        <f aca="false">IF(LEN(C17)&gt;0, VLOOKUP(C17,IF(LEFT(C17,1)="A",cizi!$A$1:$M$4000,reg!$A$1:$M$4000),6,FALSE())," ")</f>
        <v> </v>
      </c>
      <c r="G17" s="54" t="str">
        <f aca="false">IF(LEN(C17)&gt;0, IF(ISERROR(FIND(" ",C17)), VLOOKUP(C17,IF(LEFT(C17,1)="A",cizi!$A$1:$M$4000,reg!$A$1:$M$4000),8,FALSE()),IF(OR(VLOOKUP(TRIM(LEFT(C17,FIND(" ",C17)-1)),IF(LEFT(C17,1)="A",cizi!$A$1:$M$4000,reg!$A$1:$M$4000),8,FALSE())=" MT",VLOOKUP(TRIM(MID(C17,FIND(" ",C17)+1,6)),IF(LEFT(C17,1)="A",cizi!$A$1:$M$4000,reg!$A$1:$M$4000),8,FALSE())=" MT"), " MT", IF(OR(VLOOKUP(TRIM(LEFT(C17,FIND(" ",C17)-1)),IF(LEFT(C17,1)="A",cizi!$A$1:$M$4000,reg!$A$1:$M$4000),8,FALSE())="",VLOOKUP(TRIM(MID(C17,FIND(" ",C17)+1,6)),IF(LEFT(C17,1)="A",cizi!$A$1:$M$4000,reg!$A$1:$M$4000),8,FALSE())=""), CONCATENATE(VLOOKUP(TRIM(LEFT(C17,FIND(" ",C17)-1)),IF(LEFT(C17,1)="A",cizi!$A$1:$M$4000,reg!$A$1:$M$4000),8,FALSE()), VLOOKUP(TRIM(MID(C17,FIND(" ",C17)+1,6)),IF(LEFT(C17,1)="A",cizi!$A$1:$M$4000,reg!$A$1:$M$4000),8,FALSE())), MIN(VALUE(VLOOKUP(TRIM(LEFT(C17,FIND(" ",C17)-1)),IF(LEFT(C17,1)="A",cizi!$A$1:$M$4000,reg!$A$1:$M$4000),8,FALSE())), VALUE(VLOOKUP(TRIM(MID(C17,FIND(" ",C17)+1,6)),IF(LEFT(C17,1)="A",cizi!$A$1:$M$4000,reg!$A$1:$M$4000),8,FALSE())))))), "9")</f>
        <v>9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 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14.15" hidden="false" customHeight="true" outlineLevel="0" collapsed="false">
      <c r="A18" s="33" t="n">
        <v>16</v>
      </c>
      <c r="B18" s="51"/>
      <c r="C18" s="40"/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 </v>
      </c>
      <c r="E18" s="54" t="str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 </v>
      </c>
      <c r="F18" s="54" t="str">
        <f aca="false">IF(LEN(C18)&gt;0, VLOOKUP(C18,IF(LEFT(C18,1)="A",cizi!$A$1:$M$4000,reg!$A$1:$M$4000),6,FALSE())," ")</f>
        <v> </v>
      </c>
      <c r="G18" s="54" t="str">
        <f aca="false">IF(LEN(C18)&gt;0, IF(ISERROR(FIND(" ",C18)), VLOOKUP(C18,IF(LEFT(C18,1)="A",cizi!$A$1:$M$4000,reg!$A$1:$M$4000),8,FALSE()),IF(OR(VLOOKUP(TRIM(LEFT(C18,FIND(" ",C18)-1)),IF(LEFT(C18,1)="A",cizi!$A$1:$M$4000,reg!$A$1:$M$4000),8,FALSE())=" MT",VLOOKUP(TRIM(MID(C18,FIND(" ",C18)+1,6)),IF(LEFT(C18,1)="A",cizi!$A$1:$M$4000,reg!$A$1:$M$4000),8,FALSE())=" MT"), " MT", IF(OR(VLOOKUP(TRIM(LEFT(C18,FIND(" ",C18)-1)),IF(LEFT(C18,1)="A",cizi!$A$1:$M$4000,reg!$A$1:$M$4000),8,FALSE())="",VLOOKUP(TRIM(MID(C18,FIND(" ",C18)+1,6)),IF(LEFT(C18,1)="A",cizi!$A$1:$M$4000,reg!$A$1:$M$4000),8,FALSE())=""), CONCATENATE(VLOOKUP(TRIM(LEFT(C18,FIND(" ",C18)-1)),IF(LEFT(C18,1)="A",cizi!$A$1:$M$4000,reg!$A$1:$M$4000),8,FALSE()), VLOOKUP(TRIM(MID(C18,FIND(" ",C18)+1,6)),IF(LEFT(C18,1)="A",cizi!$A$1:$M$4000,reg!$A$1:$M$4000),8,FALSE())), MIN(VALUE(VLOOKUP(TRIM(LEFT(C18,FIND(" ",C18)-1)),IF(LEFT(C18,1)="A",cizi!$A$1:$M$4000,reg!$A$1:$M$4000),8,FALSE())), VALUE(VLOOKUP(TRIM(MID(C18,FIND(" ",C18)+1,6)),IF(LEFT(C18,1)="A",cizi!$A$1:$M$4000,reg!$A$1:$M$4000),8,FALSE())))))), "9")</f>
        <v>9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 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14.15" hidden="false" customHeight="true" outlineLevel="0" collapsed="false">
      <c r="A19" s="33" t="n">
        <v>17</v>
      </c>
      <c r="B19" s="51"/>
      <c r="C19" s="40"/>
      <c r="D19" s="53" t="str">
        <f aca="false">IF(LEN(C19)&gt;0, IF(ISERROR(FIND(" ",C19)), LEFT(CONCATENATE(UPPER(TRIM(VLOOKUP(C19,IF(LEFT(C19,1)="A",cizi!$A$1:$M$4000,reg!$A$1:$M$4000),2,FALSE())))," ",TRIM(VLOOKUP(C19,IF(LEFT(C19,1)="A",cizi!$A$1:$M$4000,reg!$A$1:$M$4000),3,FALSE()))),25),CONCATENATE(LEFT(CONCATENATE(UPPER(TRIM(VLOOKUP(TRIM(LEFT(C19,FIND(" ",C19,1)-1)),IF(LEFT(C19,1)="A",cizi!$A$1:$M$4000,reg!$A$1:$M$4000),2,FALSE())))," ",TRIM(VLOOKUP(TRIM(LEFT(C19,FIND(" ",C19,1)-1)),IF(LEFT(C19,1)="A",cizi!$A$1:$M$4000,reg!$A$1:$M$4000),3,FALSE())),"                               "),25),CHAR(10),LEFT(CONCATENATE(UPPER(TRIM(VLOOKUP(TRIM(MID(C19,FIND(" ",C19,1)+1,6)),IF(LEFT(C19,1)="A",cizi!$A$1:$M$4000,reg!$A$1:$M$4000),2,FALSE())))," ",TRIM(VLOOKUP(TRIM(MID(C19,FIND(" ",C19,1)+1,6)),IF(LEFT(C19,1)="A",cizi!$A$1:$M$4000,reg!$A$1:$M$4000),3,FALSE())),"                               "),25)))," ")</f>
        <v> </v>
      </c>
      <c r="E19" s="54" t="str">
        <f aca="false">IF(LEN(C19)&gt;0, IF(ISERROR(FIND(" ",C19)), VLOOKUP(C19,IF(LEFT(C19,1)="A",cizi!$A$1:$M$4000,reg!$A$1:$M$4000),4,FALSE()),CONCATENATE(VLOOKUP(TRIM(LEFT(C19,FIND(" ",C19)-1)),IF(LEFT(C19,1)="A",cizi!$A$1:$M$4000,reg!$A$1:$M$4000),4,FALSE())," ",CHAR(10),VLOOKUP(TRIM(MID(C19,FIND(" ",C19)+1,6)),IF(LEFT(C19,1)="A",cizi!$A$1:$M$4000,reg!$A$1:$M$4000),4,FALSE())," "))," ")</f>
        <v> </v>
      </c>
      <c r="F19" s="54" t="str">
        <f aca="false">IF(LEN(C19)&gt;0, VLOOKUP(C19,IF(LEFT(C19,1)="A",cizi!$A$1:$M$4000,reg!$A$1:$M$4000),6,FALSE())," ")</f>
        <v> </v>
      </c>
      <c r="G19" s="54" t="str">
        <f aca="false">IF(LEN(C19)&gt;0, IF(ISERROR(FIND(" ",C19)), VLOOKUP(C19,IF(LEFT(C19,1)="A",cizi!$A$1:$M$4000,reg!$A$1:$M$4000),8,FALSE()),IF(OR(VLOOKUP(TRIM(LEFT(C19,FIND(" ",C19)-1)),IF(LEFT(C19,1)="A",cizi!$A$1:$M$4000,reg!$A$1:$M$4000),8,FALSE())=" MT",VLOOKUP(TRIM(MID(C19,FIND(" ",C19)+1,6)),IF(LEFT(C19,1)="A",cizi!$A$1:$M$4000,reg!$A$1:$M$4000),8,FALSE())=" MT"), " MT", IF(OR(VLOOKUP(TRIM(LEFT(C19,FIND(" ",C19)-1)),IF(LEFT(C19,1)="A",cizi!$A$1:$M$4000,reg!$A$1:$M$4000),8,FALSE())="",VLOOKUP(TRIM(MID(C19,FIND(" ",C19)+1,6)),IF(LEFT(C19,1)="A",cizi!$A$1:$M$4000,reg!$A$1:$M$4000),8,FALSE())=""), CONCATENATE(VLOOKUP(TRIM(LEFT(C19,FIND(" ",C19)-1)),IF(LEFT(C19,1)="A",cizi!$A$1:$M$4000,reg!$A$1:$M$4000),8,FALSE()), VLOOKUP(TRIM(MID(C19,FIND(" ",C19)+1,6)),IF(LEFT(C19,1)="A",cizi!$A$1:$M$4000,reg!$A$1:$M$4000),8,FALSE())), MIN(VALUE(VLOOKUP(TRIM(LEFT(C19,FIND(" ",C19)-1)),IF(LEFT(C19,1)="A",cizi!$A$1:$M$4000,reg!$A$1:$M$4000),8,FALSE())), VALUE(VLOOKUP(TRIM(MID(C19,FIND(" ",C19)+1,6)),IF(LEFT(C19,1)="A",cizi!$A$1:$M$4000,reg!$A$1:$M$4000),8,FALSE())))))), "9")</f>
        <v>9</v>
      </c>
      <c r="H19" s="53" t="str">
        <f aca="false">IF(LEN(C19)&gt;0, IF(ISERROR(FIND(" ",C19)), VLOOKUP(C19,IF(LEFT(C19,1)="A",cizi!$A$1:$M$4000,reg!$A$1:$M$4000),13,FALSE()),IF(EXACT(VLOOKUP(TRIM(LEFT(C19,FIND(" ",C19)-1)),IF(LEFT(C19,1)="A",cizi!$A$1:$M$4000,reg!$A$1:$M$4000),13,FALSE()), VLOOKUP(TRIM(MID(C19,FIND(" ",C19)+1,6)),IF(LEFT(C19,1)="A",cizi!$A$1:$M$4000,reg!$A$1:$M$4000),13,FALSE())), VLOOKUP(TRIM(LEFT(C19,FIND(" ",C19)-1)),IF(LEFT(C19,1)="A",cizi!$A$1:$M$4000,reg!$A$1:$M$4000),13,FALSE()), CONCATENATE(VLOOKUP(TRIM(LEFT(C19,FIND(" ",C19)-1)),IF(LEFT(C19,1)="A",cizi!$A$1:$M$4000,reg!$A$1:$M$4000),13,FALSE()),CHAR(10),VLOOKUP(TRIM(MID(C19,FIND(" ",C19)+1,6)),IF(LEFT(C19,1)="A",cizi!$A$1:$M$4000,reg!$A$1:$M$4000),13,FALSE()))))," ")</f>
        <v> 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14.15" hidden="false" customHeight="true" outlineLevel="0" collapsed="false">
      <c r="A20" s="33" t="n">
        <v>18</v>
      </c>
      <c r="B20" s="51"/>
      <c r="C20" s="40"/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 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 </v>
      </c>
      <c r="F20" s="54" t="str">
        <f aca="false">IF(LEN(C20)&gt;0, VLOOKUP(C20,IF(LEFT(C20,1)="A",cizi!$A$1:$M$4000,reg!$A$1:$M$4000),6,FALSE())," ")</f>
        <v> </v>
      </c>
      <c r="G20" s="54" t="str">
        <f aca="false">IF(LEN(C20)&gt;0, IF(ISERROR(FIND(" ",C20)), VLOOKUP(C20,IF(LEFT(C20,1)="A",cizi!$A$1:$M$4000,reg!$A$1:$M$4000),8,FALSE()),IF(OR(VLOOKUP(TRIM(LEFT(C20,FIND(" ",C20)-1)),IF(LEFT(C20,1)="A",cizi!$A$1:$M$4000,reg!$A$1:$M$4000),8,FALSE())=" MT",VLOOKUP(TRIM(MID(C20,FIND(" ",C20)+1,6)),IF(LEFT(C20,1)="A",cizi!$A$1:$M$4000,reg!$A$1:$M$4000),8,FALSE())=" MT"), " MT", IF(OR(VLOOKUP(TRIM(LEFT(C20,FIND(" ",C20)-1)),IF(LEFT(C20,1)="A",cizi!$A$1:$M$4000,reg!$A$1:$M$4000),8,FALSE())="",VLOOKUP(TRIM(MID(C20,FIND(" ",C20)+1,6)),IF(LEFT(C20,1)="A",cizi!$A$1:$M$4000,reg!$A$1:$M$4000),8,FALSE())=""), CONCATENATE(VLOOKUP(TRIM(LEFT(C20,FIND(" ",C20)-1)),IF(LEFT(C20,1)="A",cizi!$A$1:$M$4000,reg!$A$1:$M$4000),8,FALSE()), VLOOKUP(TRIM(MID(C20,FIND(" ",C20)+1,6)),IF(LEFT(C20,1)="A",cizi!$A$1:$M$4000,reg!$A$1:$M$4000),8,FALSE())), MIN(VALUE(VLOOKUP(TRIM(LEFT(C20,FIND(" ",C20)-1)),IF(LEFT(C20,1)="A",cizi!$A$1:$M$4000,reg!$A$1:$M$4000),8,FALSE())), VALUE(VLOOKUP(TRIM(MID(C20,FIND(" ",C20)+1,6)),IF(LEFT(C20,1)="A",cizi!$A$1:$M$4000,reg!$A$1:$M$4000),8,FALSE())))))), "9")</f>
        <v>9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 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14.15" hidden="false" customHeight="true" outlineLevel="0" collapsed="false">
      <c r="A21" s="33" t="n">
        <v>19</v>
      </c>
      <c r="B21" s="51"/>
      <c r="C21" s="40"/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 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 </v>
      </c>
      <c r="F21" s="54" t="str">
        <f aca="false">IF(LEN(C21)&gt;0, VLOOKUP(C21,IF(LEFT(C21,1)="A",cizi!$A$1:$M$4000,reg!$A$1:$M$4000),6,FALSE())," ")</f>
        <v> </v>
      </c>
      <c r="G21" s="54" t="str">
        <f aca="false">IF(LEN(C21)&gt;0, IF(ISERROR(FIND(" ",C21)), VLOOKUP(C21,IF(LEFT(C21,1)="A",cizi!$A$1:$M$4000,reg!$A$1:$M$4000),8,FALSE()),IF(OR(VLOOKUP(TRIM(LEFT(C21,FIND(" ",C21)-1)),IF(LEFT(C21,1)="A",cizi!$A$1:$M$4000,reg!$A$1:$M$4000),8,FALSE())=" MT",VLOOKUP(TRIM(MID(C21,FIND(" ",C21)+1,6)),IF(LEFT(C21,1)="A",cizi!$A$1:$M$4000,reg!$A$1:$M$4000),8,FALSE())=" MT"), " MT", IF(OR(VLOOKUP(TRIM(LEFT(C21,FIND(" ",C21)-1)),IF(LEFT(C21,1)="A",cizi!$A$1:$M$4000,reg!$A$1:$M$4000),8,FALSE())="",VLOOKUP(TRIM(MID(C21,FIND(" ",C21)+1,6)),IF(LEFT(C21,1)="A",cizi!$A$1:$M$4000,reg!$A$1:$M$4000),8,FALSE())=""), CONCATENATE(VLOOKUP(TRIM(LEFT(C21,FIND(" ",C21)-1)),IF(LEFT(C21,1)="A",cizi!$A$1:$M$4000,reg!$A$1:$M$4000),8,FALSE()), VLOOKUP(TRIM(MID(C21,FIND(" ",C21)+1,6)),IF(LEFT(C21,1)="A",cizi!$A$1:$M$4000,reg!$A$1:$M$4000),8,FALSE())), MIN(VALUE(VLOOKUP(TRIM(LEFT(C21,FIND(" ",C21)-1)),IF(LEFT(C21,1)="A",cizi!$A$1:$M$4000,reg!$A$1:$M$4000),8,FALSE())), VALUE(VLOOKUP(TRIM(MID(C21,FIND(" ",C21)+1,6)),IF(LEFT(C21,1)="A",cizi!$A$1:$M$4000,reg!$A$1:$M$4000),8,FALSE())))))), "9")</f>
        <v>9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 </v>
      </c>
      <c r="I21" s="40"/>
      <c r="J21" s="40"/>
      <c r="K21" s="40"/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14.15" hidden="false" customHeight="true" outlineLevel="0" collapsed="false">
      <c r="A22" s="33" t="n">
        <v>20</v>
      </c>
      <c r="B22" s="51"/>
      <c r="C22" s="40"/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 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 </v>
      </c>
      <c r="F22" s="54" t="str">
        <f aca="false">IF(LEN(C22)&gt;0, VLOOKUP(C22,IF(LEFT(C22,1)="A",cizi!$A$1:$M$4000,reg!$A$1:$M$4000),6,FALSE())," ")</f>
        <v> </v>
      </c>
      <c r="G22" s="54" t="str">
        <f aca="false">IF(LEN(C22)&gt;0, IF(ISERROR(FIND(" ",C22)), VLOOKUP(C22,IF(LEFT(C22,1)="A",cizi!$A$1:$M$4000,reg!$A$1:$M$4000),8,FALSE()),IF(OR(VLOOKUP(TRIM(LEFT(C22,FIND(" ",C22)-1)),IF(LEFT(C22,1)="A",cizi!$A$1:$M$4000,reg!$A$1:$M$4000),8,FALSE())=" MT",VLOOKUP(TRIM(MID(C22,FIND(" ",C22)+1,6)),IF(LEFT(C22,1)="A",cizi!$A$1:$M$4000,reg!$A$1:$M$4000),8,FALSE())=" MT"), " MT", IF(OR(VLOOKUP(TRIM(LEFT(C22,FIND(" ",C22)-1)),IF(LEFT(C22,1)="A",cizi!$A$1:$M$4000,reg!$A$1:$M$4000),8,FALSE())="",VLOOKUP(TRIM(MID(C22,FIND(" ",C22)+1,6)),IF(LEFT(C22,1)="A",cizi!$A$1:$M$4000,reg!$A$1:$M$4000),8,FALSE())=""), CONCATENATE(VLOOKUP(TRIM(LEFT(C22,FIND(" ",C22)-1)),IF(LEFT(C22,1)="A",cizi!$A$1:$M$4000,reg!$A$1:$M$4000),8,FALSE()), VLOOKUP(TRIM(MID(C22,FIND(" ",C22)+1,6)),IF(LEFT(C22,1)="A",cizi!$A$1:$M$4000,reg!$A$1:$M$4000),8,FALSE())), MIN(VALUE(VLOOKUP(TRIM(LEFT(C22,FIND(" ",C22)-1)),IF(LEFT(C22,1)="A",cizi!$A$1:$M$4000,reg!$A$1:$M$4000),8,FALSE())), VALUE(VLOOKUP(TRIM(MID(C22,FIND(" ",C22)+1,6)),IF(LEFT(C22,1)="A",cizi!$A$1:$M$4000,reg!$A$1:$M$4000),8,FALSE())))))), "9")</f>
        <v>9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 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14.15" hidden="false" customHeight="true" outlineLevel="0" collapsed="false">
      <c r="A23" s="33" t="n">
        <v>21</v>
      </c>
      <c r="B23" s="51"/>
      <c r="C23" s="40"/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 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 </v>
      </c>
      <c r="F23" s="54" t="str">
        <f aca="false">IF(LEN(C23)&gt;0, VLOOKUP(C23,IF(LEFT(C23,1)="A",cizi!$A$1:$M$4000,reg!$A$1:$M$4000),6,FALSE())," ")</f>
        <v> </v>
      </c>
      <c r="G23" s="54" t="str">
        <f aca="false">IF(LEN(C23)&gt;0, IF(ISERROR(FIND(" ",C23)), VLOOKUP(C23,IF(LEFT(C23,1)="A",cizi!$A$1:$M$4000,reg!$A$1:$M$4000),8,FALSE()),IF(OR(VLOOKUP(TRIM(LEFT(C23,FIND(" ",C23)-1)),IF(LEFT(C23,1)="A",cizi!$A$1:$M$4000,reg!$A$1:$M$4000),8,FALSE())=" MT",VLOOKUP(TRIM(MID(C23,FIND(" ",C23)+1,6)),IF(LEFT(C23,1)="A",cizi!$A$1:$M$4000,reg!$A$1:$M$4000),8,FALSE())=" MT"), " MT", IF(OR(VLOOKUP(TRIM(LEFT(C23,FIND(" ",C23)-1)),IF(LEFT(C23,1)="A",cizi!$A$1:$M$4000,reg!$A$1:$M$4000),8,FALSE())="",VLOOKUP(TRIM(MID(C23,FIND(" ",C23)+1,6)),IF(LEFT(C23,1)="A",cizi!$A$1:$M$4000,reg!$A$1:$M$4000),8,FALSE())=""), CONCATENATE(VLOOKUP(TRIM(LEFT(C23,FIND(" ",C23)-1)),IF(LEFT(C23,1)="A",cizi!$A$1:$M$4000,reg!$A$1:$M$4000),8,FALSE()), VLOOKUP(TRIM(MID(C23,FIND(" ",C23)+1,6)),IF(LEFT(C23,1)="A",cizi!$A$1:$M$4000,reg!$A$1:$M$4000),8,FALSE())), MIN(VALUE(VLOOKUP(TRIM(LEFT(C23,FIND(" ",C23)-1)),IF(LEFT(C23,1)="A",cizi!$A$1:$M$4000,reg!$A$1:$M$4000),8,FALSE())), VALUE(VLOOKUP(TRIM(MID(C23,FIND(" ",C23)+1,6)),IF(LEFT(C23,1)="A",cizi!$A$1:$M$4000,reg!$A$1:$M$4000),8,FALSE())))))), "9")</f>
        <v>9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 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14.15" hidden="false" customHeight="true" outlineLevel="0" collapsed="false">
      <c r="A24" s="33" t="n">
        <v>22</v>
      </c>
      <c r="B24" s="51"/>
      <c r="C24" s="40"/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 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 </v>
      </c>
      <c r="F24" s="54" t="str">
        <f aca="false">IF(LEN(C24)&gt;0, VLOOKUP(C24,IF(LEFT(C24,1)="A",cizi!$A$1:$M$4000,reg!$A$1:$M$4000),6,FALSE())," ")</f>
        <v> </v>
      </c>
      <c r="G24" s="54" t="str">
        <f aca="false">IF(LEN(C24)&gt;0, IF(ISERROR(FIND(" ",C24)), VLOOKUP(C24,IF(LEFT(C24,1)="A",cizi!$A$1:$M$4000,reg!$A$1:$M$4000),8,FALSE()),IF(OR(VLOOKUP(TRIM(LEFT(C24,FIND(" ",C24)-1)),IF(LEFT(C24,1)="A",cizi!$A$1:$M$4000,reg!$A$1:$M$4000),8,FALSE())=" MT",VLOOKUP(TRIM(MID(C24,FIND(" ",C24)+1,6)),IF(LEFT(C24,1)="A",cizi!$A$1:$M$4000,reg!$A$1:$M$4000),8,FALSE())=" MT"), " MT", IF(OR(VLOOKUP(TRIM(LEFT(C24,FIND(" ",C24)-1)),IF(LEFT(C24,1)="A",cizi!$A$1:$M$4000,reg!$A$1:$M$4000),8,FALSE())="",VLOOKUP(TRIM(MID(C24,FIND(" ",C24)+1,6)),IF(LEFT(C24,1)="A",cizi!$A$1:$M$4000,reg!$A$1:$M$4000),8,FALSE())=""), CONCATENATE(VLOOKUP(TRIM(LEFT(C24,FIND(" ",C24)-1)),IF(LEFT(C24,1)="A",cizi!$A$1:$M$4000,reg!$A$1:$M$4000),8,FALSE()), VLOOKUP(TRIM(MID(C24,FIND(" ",C24)+1,6)),IF(LEFT(C24,1)="A",cizi!$A$1:$M$4000,reg!$A$1:$M$4000),8,FALSE())), MIN(VALUE(VLOOKUP(TRIM(LEFT(C24,FIND(" ",C24)-1)),IF(LEFT(C24,1)="A",cizi!$A$1:$M$4000,reg!$A$1:$M$4000),8,FALSE())), VALUE(VLOOKUP(TRIM(MID(C24,FIND(" ",C24)+1,6)),IF(LEFT(C24,1)="A",cizi!$A$1:$M$4000,reg!$A$1:$M$4000),8,FALSE())))))), "9")</f>
        <v>9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 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14.15" hidden="false" customHeight="true" outlineLevel="0" collapsed="false">
      <c r="A25" s="33" t="n">
        <v>23</v>
      </c>
      <c r="B25" s="51"/>
      <c r="C25" s="40"/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 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 </v>
      </c>
      <c r="F25" s="54" t="str">
        <f aca="false">IF(LEN(C25)&gt;0, VLOOKUP(C25,IF(LEFT(C25,1)="A",cizi!$A$1:$M$4000,reg!$A$1:$M$4000),6,FALSE())," ")</f>
        <v> </v>
      </c>
      <c r="G25" s="54" t="str">
        <f aca="false">IF(LEN(C25)&gt;0, IF(ISERROR(FIND(" ",C25)), VLOOKUP(C25,IF(LEFT(C25,1)="A",cizi!$A$1:$M$4000,reg!$A$1:$M$4000),8,FALSE()),IF(OR(VLOOKUP(TRIM(LEFT(C25,FIND(" ",C25)-1)),IF(LEFT(C25,1)="A",cizi!$A$1:$M$4000,reg!$A$1:$M$4000),8,FALSE())=" MT",VLOOKUP(TRIM(MID(C25,FIND(" ",C25)+1,6)),IF(LEFT(C25,1)="A",cizi!$A$1:$M$4000,reg!$A$1:$M$4000),8,FALSE())=" MT"), " MT", IF(OR(VLOOKUP(TRIM(LEFT(C25,FIND(" ",C25)-1)),IF(LEFT(C25,1)="A",cizi!$A$1:$M$4000,reg!$A$1:$M$4000),8,FALSE())="",VLOOKUP(TRIM(MID(C25,FIND(" ",C25)+1,6)),IF(LEFT(C25,1)="A",cizi!$A$1:$M$4000,reg!$A$1:$M$4000),8,FALSE())=""), CONCATENATE(VLOOKUP(TRIM(LEFT(C25,FIND(" ",C25)-1)),IF(LEFT(C25,1)="A",cizi!$A$1:$M$4000,reg!$A$1:$M$4000),8,FALSE()), VLOOKUP(TRIM(MID(C25,FIND(" ",C25)+1,6)),IF(LEFT(C25,1)="A",cizi!$A$1:$M$4000,reg!$A$1:$M$4000),8,FALSE())), MIN(VALUE(VLOOKUP(TRIM(LEFT(C25,FIND(" ",C25)-1)),IF(LEFT(C25,1)="A",cizi!$A$1:$M$4000,reg!$A$1:$M$4000),8,FALSE())), VALUE(VLOOKUP(TRIM(MID(C25,FIND(" ",C25)+1,6)),IF(LEFT(C25,1)="A",cizi!$A$1:$M$4000,reg!$A$1:$M$4000),8,FALSE())))))), "9")</f>
        <v>9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 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14.15" hidden="false" customHeight="true" outlineLevel="0" collapsed="false">
      <c r="A26" s="33" t="n">
        <v>24</v>
      </c>
      <c r="B26" s="51"/>
      <c r="C26" s="40"/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 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 </v>
      </c>
      <c r="F26" s="54" t="str">
        <f aca="false">IF(LEN(C26)&gt;0, VLOOKUP(C26,IF(LEFT(C26,1)="A",cizi!$A$1:$M$4000,reg!$A$1:$M$4000),6,FALSE())," ")</f>
        <v> </v>
      </c>
      <c r="G26" s="54" t="str">
        <f aca="false">IF(LEN(C26)&gt;0, IF(ISERROR(FIND(" ",C26)), VLOOKUP(C26,IF(LEFT(C26,1)="A",cizi!$A$1:$M$4000,reg!$A$1:$M$4000),8,FALSE()),IF(OR(VLOOKUP(TRIM(LEFT(C26,FIND(" ",C26)-1)),IF(LEFT(C26,1)="A",cizi!$A$1:$M$4000,reg!$A$1:$M$4000),8,FALSE())=" MT",VLOOKUP(TRIM(MID(C26,FIND(" ",C26)+1,6)),IF(LEFT(C26,1)="A",cizi!$A$1:$M$4000,reg!$A$1:$M$4000),8,FALSE())=" MT"), " MT", IF(OR(VLOOKUP(TRIM(LEFT(C26,FIND(" ",C26)-1)),IF(LEFT(C26,1)="A",cizi!$A$1:$M$4000,reg!$A$1:$M$4000),8,FALSE())="",VLOOKUP(TRIM(MID(C26,FIND(" ",C26)+1,6)),IF(LEFT(C26,1)="A",cizi!$A$1:$M$4000,reg!$A$1:$M$4000),8,FALSE())=""), CONCATENATE(VLOOKUP(TRIM(LEFT(C26,FIND(" ",C26)-1)),IF(LEFT(C26,1)="A",cizi!$A$1:$M$4000,reg!$A$1:$M$4000),8,FALSE()), VLOOKUP(TRIM(MID(C26,FIND(" ",C26)+1,6)),IF(LEFT(C26,1)="A",cizi!$A$1:$M$4000,reg!$A$1:$M$4000),8,FALSE())), MIN(VALUE(VLOOKUP(TRIM(LEFT(C26,FIND(" ",C26)-1)),IF(LEFT(C26,1)="A",cizi!$A$1:$M$4000,reg!$A$1:$M$4000),8,FALSE())), VALUE(VLOOKUP(TRIM(MID(C26,FIND(" ",C26)+1,6)),IF(LEFT(C26,1)="A",cizi!$A$1:$M$4000,reg!$A$1:$M$4000),8,FALSE())))))), "9")</f>
        <v>9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 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14.15" hidden="false" customHeight="true" outlineLevel="0" collapsed="false">
      <c r="A27" s="33" t="n">
        <v>25</v>
      </c>
      <c r="B27" s="51"/>
      <c r="C27" s="40"/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 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 </v>
      </c>
      <c r="F27" s="54" t="str">
        <f aca="false">IF(LEN(C27)&gt;0, VLOOKUP(C27,IF(LEFT(C27,1)="A",cizi!$A$1:$M$4000,reg!$A$1:$M$4000),6,FALSE())," ")</f>
        <v> </v>
      </c>
      <c r="G27" s="54" t="str">
        <f aca="false">IF(LEN(C27)&gt;0, IF(ISERROR(FIND(" ",C27)), VLOOKUP(C27,IF(LEFT(C27,1)="A",cizi!$A$1:$M$4000,reg!$A$1:$M$4000),8,FALSE()),IF(OR(VLOOKUP(TRIM(LEFT(C27,FIND(" ",C27)-1)),IF(LEFT(C27,1)="A",cizi!$A$1:$M$4000,reg!$A$1:$M$4000),8,FALSE())=" MT",VLOOKUP(TRIM(MID(C27,FIND(" ",C27)+1,6)),IF(LEFT(C27,1)="A",cizi!$A$1:$M$4000,reg!$A$1:$M$4000),8,FALSE())=" MT"), " MT", IF(OR(VLOOKUP(TRIM(LEFT(C27,FIND(" ",C27)-1)),IF(LEFT(C27,1)="A",cizi!$A$1:$M$4000,reg!$A$1:$M$4000),8,FALSE())="",VLOOKUP(TRIM(MID(C27,FIND(" ",C27)+1,6)),IF(LEFT(C27,1)="A",cizi!$A$1:$M$4000,reg!$A$1:$M$4000),8,FALSE())=""), CONCATENATE(VLOOKUP(TRIM(LEFT(C27,FIND(" ",C27)-1)),IF(LEFT(C27,1)="A",cizi!$A$1:$M$4000,reg!$A$1:$M$4000),8,FALSE()), VLOOKUP(TRIM(MID(C27,FIND(" ",C27)+1,6)),IF(LEFT(C27,1)="A",cizi!$A$1:$M$4000,reg!$A$1:$M$4000),8,FALSE())), MIN(VALUE(VLOOKUP(TRIM(LEFT(C27,FIND(" ",C27)-1)),IF(LEFT(C27,1)="A",cizi!$A$1:$M$4000,reg!$A$1:$M$4000),8,FALSE())), VALUE(VLOOKUP(TRIM(MID(C27,FIND(" ",C27)+1,6)),IF(LEFT(C27,1)="A",cizi!$A$1:$M$4000,reg!$A$1:$M$4000),8,FALSE())))))), "9")</f>
        <v>9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 </v>
      </c>
      <c r="I27" s="40"/>
      <c r="J27" s="40"/>
      <c r="K27" s="40"/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14.15" hidden="false" customHeight="true" outlineLevel="0" collapsed="false">
      <c r="A28" s="33" t="n">
        <v>26</v>
      </c>
      <c r="B28" s="51"/>
      <c r="C28" s="40"/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 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 </v>
      </c>
      <c r="F28" s="54" t="str">
        <f aca="false">IF(LEN(C28)&gt;0, VLOOKUP(C28,IF(LEFT(C28,1)="A",cizi!$A$1:$M$4000,reg!$A$1:$M$4000),6,FALSE())," ")</f>
        <v> </v>
      </c>
      <c r="G28" s="54" t="str">
        <f aca="false">IF(LEN(C28)&gt;0, IF(ISERROR(FIND(" ",C28)), VLOOKUP(C28,IF(LEFT(C28,1)="A",cizi!$A$1:$M$4000,reg!$A$1:$M$4000),8,FALSE()),IF(OR(VLOOKUP(TRIM(LEFT(C28,FIND(" ",C28)-1)),IF(LEFT(C28,1)="A",cizi!$A$1:$M$4000,reg!$A$1:$M$4000),8,FALSE())=" MT",VLOOKUP(TRIM(MID(C28,FIND(" ",C28)+1,6)),IF(LEFT(C28,1)="A",cizi!$A$1:$M$4000,reg!$A$1:$M$4000),8,FALSE())=" MT"), " MT", IF(OR(VLOOKUP(TRIM(LEFT(C28,FIND(" ",C28)-1)),IF(LEFT(C28,1)="A",cizi!$A$1:$M$4000,reg!$A$1:$M$4000),8,FALSE())="",VLOOKUP(TRIM(MID(C28,FIND(" ",C28)+1,6)),IF(LEFT(C28,1)="A",cizi!$A$1:$M$4000,reg!$A$1:$M$4000),8,FALSE())=""), CONCATENATE(VLOOKUP(TRIM(LEFT(C28,FIND(" ",C28)-1)),IF(LEFT(C28,1)="A",cizi!$A$1:$M$4000,reg!$A$1:$M$4000),8,FALSE()), VLOOKUP(TRIM(MID(C28,FIND(" ",C28)+1,6)),IF(LEFT(C28,1)="A",cizi!$A$1:$M$4000,reg!$A$1:$M$4000),8,FALSE())), MIN(VALUE(VLOOKUP(TRIM(LEFT(C28,FIND(" ",C28)-1)),IF(LEFT(C28,1)="A",cizi!$A$1:$M$4000,reg!$A$1:$M$4000),8,FALSE())), VALUE(VLOOKUP(TRIM(MID(C28,FIND(" ",C28)+1,6)),IF(LEFT(C28,1)="A",cizi!$A$1:$M$4000,reg!$A$1:$M$4000),8,FALSE())))))), "9")</f>
        <v>9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 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14.15" hidden="false" customHeight="true" outlineLevel="0" collapsed="false">
      <c r="A29" s="33" t="n">
        <v>27</v>
      </c>
      <c r="B29" s="51"/>
      <c r="C29" s="40"/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 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 </v>
      </c>
      <c r="F29" s="54" t="str">
        <f aca="false">IF(LEN(C29)&gt;0, VLOOKUP(C29,IF(LEFT(C29,1)="A",cizi!$A$1:$M$4000,reg!$A$1:$M$4000),6,FALSE())," ")</f>
        <v> </v>
      </c>
      <c r="G29" s="54" t="str">
        <f aca="false">IF(LEN(C29)&gt;0, IF(ISERROR(FIND(" ",C29)), VLOOKUP(C29,IF(LEFT(C29,1)="A",cizi!$A$1:$M$4000,reg!$A$1:$M$4000),8,FALSE()),IF(OR(VLOOKUP(TRIM(LEFT(C29,FIND(" ",C29)-1)),IF(LEFT(C29,1)="A",cizi!$A$1:$M$4000,reg!$A$1:$M$4000),8,FALSE())=" MT",VLOOKUP(TRIM(MID(C29,FIND(" ",C29)+1,6)),IF(LEFT(C29,1)="A",cizi!$A$1:$M$4000,reg!$A$1:$M$4000),8,FALSE())=" MT"), " MT", IF(OR(VLOOKUP(TRIM(LEFT(C29,FIND(" ",C29)-1)),IF(LEFT(C29,1)="A",cizi!$A$1:$M$4000,reg!$A$1:$M$4000),8,FALSE())="",VLOOKUP(TRIM(MID(C29,FIND(" ",C29)+1,6)),IF(LEFT(C29,1)="A",cizi!$A$1:$M$4000,reg!$A$1:$M$4000),8,FALSE())=""), CONCATENATE(VLOOKUP(TRIM(LEFT(C29,FIND(" ",C29)-1)),IF(LEFT(C29,1)="A",cizi!$A$1:$M$4000,reg!$A$1:$M$4000),8,FALSE()), VLOOKUP(TRIM(MID(C29,FIND(" ",C29)+1,6)),IF(LEFT(C29,1)="A",cizi!$A$1:$M$4000,reg!$A$1:$M$4000),8,FALSE())), MIN(VALUE(VLOOKUP(TRIM(LEFT(C29,FIND(" ",C29)-1)),IF(LEFT(C29,1)="A",cizi!$A$1:$M$4000,reg!$A$1:$M$4000),8,FALSE())), VALUE(VLOOKUP(TRIM(MID(C29,FIND(" ",C29)+1,6)),IF(LEFT(C29,1)="A",cizi!$A$1:$M$4000,reg!$A$1:$M$4000),8,FALSE())))))), "9")</f>
        <v>9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 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14.15" hidden="false" customHeight="true" outlineLevel="0" collapsed="false">
      <c r="A30" s="33" t="n">
        <v>28</v>
      </c>
      <c r="B30" s="51"/>
      <c r="C30" s="40"/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 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 </v>
      </c>
      <c r="F30" s="54" t="str">
        <f aca="false">IF(LEN(C30)&gt;0, VLOOKUP(C30,IF(LEFT(C30,1)="A",cizi!$A$1:$M$4000,reg!$A$1:$M$4000),6,FALSE())," ")</f>
        <v> </v>
      </c>
      <c r="G30" s="54" t="str">
        <f aca="false">IF(LEN(C30)&gt;0, IF(ISERROR(FIND(" ",C30)), VLOOKUP(C30,IF(LEFT(C30,1)="A",cizi!$A$1:$M$4000,reg!$A$1:$M$4000),8,FALSE()),IF(OR(VLOOKUP(TRIM(LEFT(C30,FIND(" ",C30)-1)),IF(LEFT(C30,1)="A",cizi!$A$1:$M$4000,reg!$A$1:$M$4000),8,FALSE())=" MT",VLOOKUP(TRIM(MID(C30,FIND(" ",C30)+1,6)),IF(LEFT(C30,1)="A",cizi!$A$1:$M$4000,reg!$A$1:$M$4000),8,FALSE())=" MT"), " MT", IF(OR(VLOOKUP(TRIM(LEFT(C30,FIND(" ",C30)-1)),IF(LEFT(C30,1)="A",cizi!$A$1:$M$4000,reg!$A$1:$M$4000),8,FALSE())="",VLOOKUP(TRIM(MID(C30,FIND(" ",C30)+1,6)),IF(LEFT(C30,1)="A",cizi!$A$1:$M$4000,reg!$A$1:$M$4000),8,FALSE())=""), CONCATENATE(VLOOKUP(TRIM(LEFT(C30,FIND(" ",C30)-1)),IF(LEFT(C30,1)="A",cizi!$A$1:$M$4000,reg!$A$1:$M$4000),8,FALSE()), VLOOKUP(TRIM(MID(C30,FIND(" ",C30)+1,6)),IF(LEFT(C30,1)="A",cizi!$A$1:$M$4000,reg!$A$1:$M$4000),8,FALSE())), MIN(VALUE(VLOOKUP(TRIM(LEFT(C30,FIND(" ",C30)-1)),IF(LEFT(C30,1)="A",cizi!$A$1:$M$4000,reg!$A$1:$M$4000),8,FALSE())), VALUE(VLOOKUP(TRIM(MID(C30,FIND(" ",C30)+1,6)),IF(LEFT(C30,1)="A",cizi!$A$1:$M$4000,reg!$A$1:$M$4000),8,FALSE())))))), "9")</f>
        <v>9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 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14.15" hidden="false" customHeight="true" outlineLevel="0" collapsed="false">
      <c r="A31" s="33" t="n">
        <v>29</v>
      </c>
      <c r="B31" s="51"/>
      <c r="C31" s="40"/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 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 </v>
      </c>
      <c r="F31" s="54" t="str">
        <f aca="false">IF(LEN(C31)&gt;0, VLOOKUP(C31,IF(LEFT(C31,1)="A",cizi!$A$1:$M$4000,reg!$A$1:$M$4000),6,FALSE())," ")</f>
        <v> </v>
      </c>
      <c r="G31" s="54" t="str">
        <f aca="false">IF(LEN(C31)&gt;0, IF(ISERROR(FIND(" ",C31)), VLOOKUP(C31,IF(LEFT(C31,1)="A",cizi!$A$1:$M$4000,reg!$A$1:$M$4000),8,FALSE()),IF(OR(VLOOKUP(TRIM(LEFT(C31,FIND(" ",C31)-1)),IF(LEFT(C31,1)="A",cizi!$A$1:$M$4000,reg!$A$1:$M$4000),8,FALSE())=" MT",VLOOKUP(TRIM(MID(C31,FIND(" ",C31)+1,6)),IF(LEFT(C31,1)="A",cizi!$A$1:$M$4000,reg!$A$1:$M$4000),8,FALSE())=" MT"), " MT", IF(OR(VLOOKUP(TRIM(LEFT(C31,FIND(" ",C31)-1)),IF(LEFT(C31,1)="A",cizi!$A$1:$M$4000,reg!$A$1:$M$4000),8,FALSE())="",VLOOKUP(TRIM(MID(C31,FIND(" ",C31)+1,6)),IF(LEFT(C31,1)="A",cizi!$A$1:$M$4000,reg!$A$1:$M$4000),8,FALSE())=""), CONCATENATE(VLOOKUP(TRIM(LEFT(C31,FIND(" ",C31)-1)),IF(LEFT(C31,1)="A",cizi!$A$1:$M$4000,reg!$A$1:$M$4000),8,FALSE()), VLOOKUP(TRIM(MID(C31,FIND(" ",C31)+1,6)),IF(LEFT(C31,1)="A",cizi!$A$1:$M$4000,reg!$A$1:$M$4000),8,FALSE())), MIN(VALUE(VLOOKUP(TRIM(LEFT(C31,FIND(" ",C31)-1)),IF(LEFT(C31,1)="A",cizi!$A$1:$M$4000,reg!$A$1:$M$4000),8,FALSE())), VALUE(VLOOKUP(TRIM(MID(C31,FIND(" ",C31)+1,6)),IF(LEFT(C31,1)="A",cizi!$A$1:$M$4000,reg!$A$1:$M$4000),8,FALSE())))))), "9")</f>
        <v>9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 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14.15" hidden="false" customHeight="true" outlineLevel="0" collapsed="false">
      <c r="A32" s="33" t="n">
        <v>30</v>
      </c>
      <c r="B32" s="51"/>
      <c r="C32" s="40"/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 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 </v>
      </c>
      <c r="F32" s="54" t="str">
        <f aca="false">IF(LEN(C32)&gt;0, VLOOKUP(C32,IF(LEFT(C32,1)="A",cizi!$A$1:$M$4000,reg!$A$1:$M$4000),6,FALSE())," ")</f>
        <v> </v>
      </c>
      <c r="G32" s="54" t="str">
        <f aca="false">IF(LEN(C32)&gt;0, IF(ISERROR(FIND(" ",C32)), VLOOKUP(C32,IF(LEFT(C32,1)="A",cizi!$A$1:$M$4000,reg!$A$1:$M$4000),8,FALSE()),IF(OR(VLOOKUP(TRIM(LEFT(C32,FIND(" ",C32)-1)),IF(LEFT(C32,1)="A",cizi!$A$1:$M$4000,reg!$A$1:$M$4000),8,FALSE())=" MT",VLOOKUP(TRIM(MID(C32,FIND(" ",C32)+1,6)),IF(LEFT(C32,1)="A",cizi!$A$1:$M$4000,reg!$A$1:$M$4000),8,FALSE())=" MT"), " MT", IF(OR(VLOOKUP(TRIM(LEFT(C32,FIND(" ",C32)-1)),IF(LEFT(C32,1)="A",cizi!$A$1:$M$4000,reg!$A$1:$M$4000),8,FALSE())="",VLOOKUP(TRIM(MID(C32,FIND(" ",C32)+1,6)),IF(LEFT(C32,1)="A",cizi!$A$1:$M$4000,reg!$A$1:$M$4000),8,FALSE())=""), CONCATENATE(VLOOKUP(TRIM(LEFT(C32,FIND(" ",C32)-1)),IF(LEFT(C32,1)="A",cizi!$A$1:$M$4000,reg!$A$1:$M$4000),8,FALSE()), VLOOKUP(TRIM(MID(C32,FIND(" ",C32)+1,6)),IF(LEFT(C32,1)="A",cizi!$A$1:$M$4000,reg!$A$1:$M$4000),8,FALSE())), MIN(VALUE(VLOOKUP(TRIM(LEFT(C32,FIND(" ",C32)-1)),IF(LEFT(C32,1)="A",cizi!$A$1:$M$4000,reg!$A$1:$M$4000),8,FALSE())), VALUE(VLOOKUP(TRIM(MID(C32,FIND(" ",C32)+1,6)),IF(LEFT(C32,1)="A",cizi!$A$1:$M$4000,reg!$A$1:$M$4000),8,FALSE())))))), "9")</f>
        <v>9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 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14.15" hidden="false" customHeight="true" outlineLevel="0" collapsed="false">
      <c r="A33" s="33" t="n">
        <v>31</v>
      </c>
      <c r="B33" s="51"/>
      <c r="C33" s="40"/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 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 </v>
      </c>
      <c r="F33" s="54" t="str">
        <f aca="false">IF(LEN(C33)&gt;0, VLOOKUP(C33,IF(LEFT(C33,1)="A",cizi!$A$1:$M$4000,reg!$A$1:$M$4000),6,FALSE())," ")</f>
        <v> </v>
      </c>
      <c r="G33" s="54" t="str">
        <f aca="false">IF(LEN(C33)&gt;0, IF(ISERROR(FIND(" ",C33)), VLOOKUP(C33,IF(LEFT(C33,1)="A",cizi!$A$1:$M$4000,reg!$A$1:$M$4000),8,FALSE()),IF(OR(VLOOKUP(TRIM(LEFT(C33,FIND(" ",C33)-1)),IF(LEFT(C33,1)="A",cizi!$A$1:$M$4000,reg!$A$1:$M$4000),8,FALSE())=" MT",VLOOKUP(TRIM(MID(C33,FIND(" ",C33)+1,6)),IF(LEFT(C33,1)="A",cizi!$A$1:$M$4000,reg!$A$1:$M$4000),8,FALSE())=" MT"), " MT", IF(OR(VLOOKUP(TRIM(LEFT(C33,FIND(" ",C33)-1)),IF(LEFT(C33,1)="A",cizi!$A$1:$M$4000,reg!$A$1:$M$4000),8,FALSE())="",VLOOKUP(TRIM(MID(C33,FIND(" ",C33)+1,6)),IF(LEFT(C33,1)="A",cizi!$A$1:$M$4000,reg!$A$1:$M$4000),8,FALSE())=""), CONCATENATE(VLOOKUP(TRIM(LEFT(C33,FIND(" ",C33)-1)),IF(LEFT(C33,1)="A",cizi!$A$1:$M$4000,reg!$A$1:$M$4000),8,FALSE()), VLOOKUP(TRIM(MID(C33,FIND(" ",C33)+1,6)),IF(LEFT(C33,1)="A",cizi!$A$1:$M$4000,reg!$A$1:$M$4000),8,FALSE())), MIN(VALUE(VLOOKUP(TRIM(LEFT(C33,FIND(" ",C33)-1)),IF(LEFT(C33,1)="A",cizi!$A$1:$M$4000,reg!$A$1:$M$4000),8,FALSE())), VALUE(VLOOKUP(TRIM(MID(C33,FIND(" ",C33)+1,6)),IF(LEFT(C33,1)="A",cizi!$A$1:$M$4000,reg!$A$1:$M$4000),8,FALSE())))))), "9")</f>
        <v>9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 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14.15" hidden="false" customHeight="true" outlineLevel="0" collapsed="false">
      <c r="A34" s="33" t="n">
        <v>32</v>
      </c>
      <c r="B34" s="51"/>
      <c r="C34" s="40"/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 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 </v>
      </c>
      <c r="F34" s="54" t="str">
        <f aca="false">IF(LEN(C34)&gt;0, VLOOKUP(C34,IF(LEFT(C34,1)="A",cizi!$A$1:$M$4000,reg!$A$1:$M$4000),6,FALSE())," ")</f>
        <v> </v>
      </c>
      <c r="G34" s="54" t="str">
        <f aca="false">IF(LEN(C34)&gt;0, IF(ISERROR(FIND(" ",C34)), VLOOKUP(C34,IF(LEFT(C34,1)="A",cizi!$A$1:$M$4000,reg!$A$1:$M$4000),8,FALSE()),IF(OR(VLOOKUP(TRIM(LEFT(C34,FIND(" ",C34)-1)),IF(LEFT(C34,1)="A",cizi!$A$1:$M$4000,reg!$A$1:$M$4000),8,FALSE())=" MT",VLOOKUP(TRIM(MID(C34,FIND(" ",C34)+1,6)),IF(LEFT(C34,1)="A",cizi!$A$1:$M$4000,reg!$A$1:$M$4000),8,FALSE())=" MT"), " MT", IF(OR(VLOOKUP(TRIM(LEFT(C34,FIND(" ",C34)-1)),IF(LEFT(C34,1)="A",cizi!$A$1:$M$4000,reg!$A$1:$M$4000),8,FALSE())="",VLOOKUP(TRIM(MID(C34,FIND(" ",C34)+1,6)),IF(LEFT(C34,1)="A",cizi!$A$1:$M$4000,reg!$A$1:$M$4000),8,FALSE())=""), CONCATENATE(VLOOKUP(TRIM(LEFT(C34,FIND(" ",C34)-1)),IF(LEFT(C34,1)="A",cizi!$A$1:$M$4000,reg!$A$1:$M$4000),8,FALSE()), VLOOKUP(TRIM(MID(C34,FIND(" ",C34)+1,6)),IF(LEFT(C34,1)="A",cizi!$A$1:$M$4000,reg!$A$1:$M$4000),8,FALSE())), MIN(VALUE(VLOOKUP(TRIM(LEFT(C34,FIND(" ",C34)-1)),IF(LEFT(C34,1)="A",cizi!$A$1:$M$4000,reg!$A$1:$M$4000),8,FALSE())), VALUE(VLOOKUP(TRIM(MID(C34,FIND(" ",C34)+1,6)),IF(LEFT(C34,1)="A",cizi!$A$1:$M$4000,reg!$A$1:$M$4000),8,FALSE())))))), "9")</f>
        <v>9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 </v>
      </c>
      <c r="I34" s="40"/>
      <c r="J34" s="40"/>
      <c r="K34" s="40"/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14.15" hidden="false" customHeight="true" outlineLevel="0" collapsed="false">
      <c r="A35" s="33" t="n">
        <v>33</v>
      </c>
      <c r="B35" s="51"/>
      <c r="C35" s="40"/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 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 </v>
      </c>
      <c r="F35" s="54" t="str">
        <f aca="false">IF(LEN(C35)&gt;0, VLOOKUP(C35,IF(LEFT(C35,1)="A",cizi!$A$1:$M$4000,reg!$A$1:$M$4000),6,FALSE())," ")</f>
        <v> </v>
      </c>
      <c r="G35" s="54" t="str">
        <f aca="false">IF(LEN(C35)&gt;0, IF(ISERROR(FIND(" ",C35)), VLOOKUP(C35,IF(LEFT(C35,1)="A",cizi!$A$1:$M$4000,reg!$A$1:$M$4000),8,FALSE()),IF(OR(VLOOKUP(TRIM(LEFT(C35,FIND(" ",C35)-1)),IF(LEFT(C35,1)="A",cizi!$A$1:$M$4000,reg!$A$1:$M$4000),8,FALSE())=" MT",VLOOKUP(TRIM(MID(C35,FIND(" ",C35)+1,6)),IF(LEFT(C35,1)="A",cizi!$A$1:$M$4000,reg!$A$1:$M$4000),8,FALSE())=" MT"), " MT", IF(OR(VLOOKUP(TRIM(LEFT(C35,FIND(" ",C35)-1)),IF(LEFT(C35,1)="A",cizi!$A$1:$M$4000,reg!$A$1:$M$4000),8,FALSE())="",VLOOKUP(TRIM(MID(C35,FIND(" ",C35)+1,6)),IF(LEFT(C35,1)="A",cizi!$A$1:$M$4000,reg!$A$1:$M$4000),8,FALSE())=""), CONCATENATE(VLOOKUP(TRIM(LEFT(C35,FIND(" ",C35)-1)),IF(LEFT(C35,1)="A",cizi!$A$1:$M$4000,reg!$A$1:$M$4000),8,FALSE()), VLOOKUP(TRIM(MID(C35,FIND(" ",C35)+1,6)),IF(LEFT(C35,1)="A",cizi!$A$1:$M$4000,reg!$A$1:$M$4000),8,FALSE())), MIN(VALUE(VLOOKUP(TRIM(LEFT(C35,FIND(" ",C35)-1)),IF(LEFT(C35,1)="A",cizi!$A$1:$M$4000,reg!$A$1:$M$4000),8,FALSE())), VALUE(VLOOKUP(TRIM(MID(C35,FIND(" ",C35)+1,6)),IF(LEFT(C35,1)="A",cizi!$A$1:$M$4000,reg!$A$1:$M$4000),8,FALSE())))))), "9")</f>
        <v>9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 </v>
      </c>
      <c r="I35" s="40"/>
      <c r="J35" s="40"/>
      <c r="K35" s="40"/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14.15" hidden="false" customHeight="true" outlineLevel="0" collapsed="false">
      <c r="A36" s="33" t="n">
        <v>34</v>
      </c>
      <c r="B36" s="51"/>
      <c r="C36" s="40"/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 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 </v>
      </c>
      <c r="F36" s="54" t="str">
        <f aca="false">IF(LEN(C36)&gt;0, VLOOKUP(C36,IF(LEFT(C36,1)="A",cizi!$A$1:$M$4000,reg!$A$1:$M$4000),6,FALSE())," ")</f>
        <v> </v>
      </c>
      <c r="G36" s="54" t="str">
        <f aca="false">IF(LEN(C36)&gt;0, IF(ISERROR(FIND(" ",C36)), VLOOKUP(C36,IF(LEFT(C36,1)="A",cizi!$A$1:$M$4000,reg!$A$1:$M$4000),8,FALSE()),IF(OR(VLOOKUP(TRIM(LEFT(C36,FIND(" ",C36)-1)),IF(LEFT(C36,1)="A",cizi!$A$1:$M$4000,reg!$A$1:$M$4000),8,FALSE())=" MT",VLOOKUP(TRIM(MID(C36,FIND(" ",C36)+1,6)),IF(LEFT(C36,1)="A",cizi!$A$1:$M$4000,reg!$A$1:$M$4000),8,FALSE())=" MT"), " MT", IF(OR(VLOOKUP(TRIM(LEFT(C36,FIND(" ",C36)-1)),IF(LEFT(C36,1)="A",cizi!$A$1:$M$4000,reg!$A$1:$M$4000),8,FALSE())="",VLOOKUP(TRIM(MID(C36,FIND(" ",C36)+1,6)),IF(LEFT(C36,1)="A",cizi!$A$1:$M$4000,reg!$A$1:$M$4000),8,FALSE())=""), CONCATENATE(VLOOKUP(TRIM(LEFT(C36,FIND(" ",C36)-1)),IF(LEFT(C36,1)="A",cizi!$A$1:$M$4000,reg!$A$1:$M$4000),8,FALSE()), VLOOKUP(TRIM(MID(C36,FIND(" ",C36)+1,6)),IF(LEFT(C36,1)="A",cizi!$A$1:$M$4000,reg!$A$1:$M$4000),8,FALSE())), MIN(VALUE(VLOOKUP(TRIM(LEFT(C36,FIND(" ",C36)-1)),IF(LEFT(C36,1)="A",cizi!$A$1:$M$4000,reg!$A$1:$M$4000),8,FALSE())), VALUE(VLOOKUP(TRIM(MID(C36,FIND(" ",C36)+1,6)),IF(LEFT(C36,1)="A",cizi!$A$1:$M$4000,reg!$A$1:$M$4000),8,FALSE())))))), "9")</f>
        <v>9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 </v>
      </c>
      <c r="I36" s="40"/>
      <c r="J36" s="40"/>
      <c r="K36" s="40"/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14.15" hidden="false" customHeight="true" outlineLevel="0" collapsed="false">
      <c r="A37" s="33" t="n">
        <v>35</v>
      </c>
      <c r="B37" s="51"/>
      <c r="C37" s="40"/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 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 </v>
      </c>
      <c r="F37" s="54" t="str">
        <f aca="false">IF(LEN(C37)&gt;0, VLOOKUP(C37,IF(LEFT(C37,1)="A",cizi!$A$1:$M$4000,reg!$A$1:$M$4000),6,FALSE())," ")</f>
        <v> </v>
      </c>
      <c r="G37" s="54" t="str">
        <f aca="false">IF(LEN(C37)&gt;0, IF(ISERROR(FIND(" ",C37)), VLOOKUP(C37,IF(LEFT(C37,1)="A",cizi!$A$1:$M$4000,reg!$A$1:$M$4000),8,FALSE()),IF(OR(VLOOKUP(TRIM(LEFT(C37,FIND(" ",C37)-1)),IF(LEFT(C37,1)="A",cizi!$A$1:$M$4000,reg!$A$1:$M$4000),8,FALSE())=" MT",VLOOKUP(TRIM(MID(C37,FIND(" ",C37)+1,6)),IF(LEFT(C37,1)="A",cizi!$A$1:$M$4000,reg!$A$1:$M$4000),8,FALSE())=" MT"), " MT", IF(OR(VLOOKUP(TRIM(LEFT(C37,FIND(" ",C37)-1)),IF(LEFT(C37,1)="A",cizi!$A$1:$M$4000,reg!$A$1:$M$4000),8,FALSE())="",VLOOKUP(TRIM(MID(C37,FIND(" ",C37)+1,6)),IF(LEFT(C37,1)="A",cizi!$A$1:$M$4000,reg!$A$1:$M$4000),8,FALSE())=""), CONCATENATE(VLOOKUP(TRIM(LEFT(C37,FIND(" ",C37)-1)),IF(LEFT(C37,1)="A",cizi!$A$1:$M$4000,reg!$A$1:$M$4000),8,FALSE()), VLOOKUP(TRIM(MID(C37,FIND(" ",C37)+1,6)),IF(LEFT(C37,1)="A",cizi!$A$1:$M$4000,reg!$A$1:$M$4000),8,FALSE())), MIN(VALUE(VLOOKUP(TRIM(LEFT(C37,FIND(" ",C37)-1)),IF(LEFT(C37,1)="A",cizi!$A$1:$M$4000,reg!$A$1:$M$4000),8,FALSE())), VALUE(VLOOKUP(TRIM(MID(C37,FIND(" ",C37)+1,6)),IF(LEFT(C37,1)="A",cizi!$A$1:$M$4000,reg!$A$1:$M$4000),8,FALSE())))))), "9")</f>
        <v>9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 </v>
      </c>
      <c r="I37" s="40"/>
      <c r="J37" s="40"/>
      <c r="K37" s="40"/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14.15" hidden="false" customHeight="true" outlineLevel="0" collapsed="false">
      <c r="A38" s="33" t="n">
        <v>36</v>
      </c>
      <c r="B38" s="51"/>
      <c r="C38" s="40"/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 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 </v>
      </c>
      <c r="F38" s="54" t="str">
        <f aca="false">IF(LEN(C38)&gt;0, VLOOKUP(C38,IF(LEFT(C38,1)="A",cizi!$A$1:$M$4000,reg!$A$1:$M$4000),6,FALSE())," ")</f>
        <v> </v>
      </c>
      <c r="G38" s="54" t="str">
        <f aca="false">IF(LEN(C38)&gt;0, IF(ISERROR(FIND(" ",C38)), VLOOKUP(C38,IF(LEFT(C38,1)="A",cizi!$A$1:$M$4000,reg!$A$1:$M$4000),8,FALSE()),IF(OR(VLOOKUP(TRIM(LEFT(C38,FIND(" ",C38)-1)),IF(LEFT(C38,1)="A",cizi!$A$1:$M$4000,reg!$A$1:$M$4000),8,FALSE())=" MT",VLOOKUP(TRIM(MID(C38,FIND(" ",C38)+1,6)),IF(LEFT(C38,1)="A",cizi!$A$1:$M$4000,reg!$A$1:$M$4000),8,FALSE())=" MT"), " MT", IF(OR(VLOOKUP(TRIM(LEFT(C38,FIND(" ",C38)-1)),IF(LEFT(C38,1)="A",cizi!$A$1:$M$4000,reg!$A$1:$M$4000),8,FALSE())="",VLOOKUP(TRIM(MID(C38,FIND(" ",C38)+1,6)),IF(LEFT(C38,1)="A",cizi!$A$1:$M$4000,reg!$A$1:$M$4000),8,FALSE())=""), CONCATENATE(VLOOKUP(TRIM(LEFT(C38,FIND(" ",C38)-1)),IF(LEFT(C38,1)="A",cizi!$A$1:$M$4000,reg!$A$1:$M$4000),8,FALSE()), VLOOKUP(TRIM(MID(C38,FIND(" ",C38)+1,6)),IF(LEFT(C38,1)="A",cizi!$A$1:$M$4000,reg!$A$1:$M$4000),8,FALSE())), MIN(VALUE(VLOOKUP(TRIM(LEFT(C38,FIND(" ",C38)-1)),IF(LEFT(C38,1)="A",cizi!$A$1:$M$4000,reg!$A$1:$M$4000),8,FALSE())), VALUE(VLOOKUP(TRIM(MID(C38,FIND(" ",C38)+1,6)),IF(LEFT(C38,1)="A",cizi!$A$1:$M$4000,reg!$A$1:$M$4000),8,FALSE())))))), "9")</f>
        <v>9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 </v>
      </c>
      <c r="I38" s="40"/>
      <c r="J38" s="40"/>
      <c r="K38" s="40"/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14.15" hidden="false" customHeight="true" outlineLevel="0" collapsed="false">
      <c r="A39" s="33" t="n">
        <v>37</v>
      </c>
      <c r="B39" s="51"/>
      <c r="C39" s="40"/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 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 </v>
      </c>
      <c r="F39" s="54" t="str">
        <f aca="false">IF(LEN(C39)&gt;0, VLOOKUP(C39,IF(LEFT(C39,1)="A",cizi!$A$1:$M$4000,reg!$A$1:$M$4000),6,FALSE())," ")</f>
        <v> </v>
      </c>
      <c r="G39" s="54" t="str">
        <f aca="false">IF(LEN(C39)&gt;0, IF(ISERROR(FIND(" ",C39)), VLOOKUP(C39,IF(LEFT(C39,1)="A",cizi!$A$1:$M$4000,reg!$A$1:$M$4000),8,FALSE()),IF(OR(VLOOKUP(TRIM(LEFT(C39,FIND(" ",C39)-1)),IF(LEFT(C39,1)="A",cizi!$A$1:$M$4000,reg!$A$1:$M$4000),8,FALSE())=" MT",VLOOKUP(TRIM(MID(C39,FIND(" ",C39)+1,6)),IF(LEFT(C39,1)="A",cizi!$A$1:$M$4000,reg!$A$1:$M$4000),8,FALSE())=" MT"), " MT", IF(OR(VLOOKUP(TRIM(LEFT(C39,FIND(" ",C39)-1)),IF(LEFT(C39,1)="A",cizi!$A$1:$M$4000,reg!$A$1:$M$4000),8,FALSE())="",VLOOKUP(TRIM(MID(C39,FIND(" ",C39)+1,6)),IF(LEFT(C39,1)="A",cizi!$A$1:$M$4000,reg!$A$1:$M$4000),8,FALSE())=""), CONCATENATE(VLOOKUP(TRIM(LEFT(C39,FIND(" ",C39)-1)),IF(LEFT(C39,1)="A",cizi!$A$1:$M$4000,reg!$A$1:$M$4000),8,FALSE()), VLOOKUP(TRIM(MID(C39,FIND(" ",C39)+1,6)),IF(LEFT(C39,1)="A",cizi!$A$1:$M$4000,reg!$A$1:$M$4000),8,FALSE())), MIN(VALUE(VLOOKUP(TRIM(LEFT(C39,FIND(" ",C39)-1)),IF(LEFT(C39,1)="A",cizi!$A$1:$M$4000,reg!$A$1:$M$4000),8,FALSE())), VALUE(VLOOKUP(TRIM(MID(C39,FIND(" ",C39)+1,6)),IF(LEFT(C39,1)="A",cizi!$A$1:$M$4000,reg!$A$1:$M$4000),8,FALSE())))))), "9")</f>
        <v>9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 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14.15" hidden="false" customHeight="true" outlineLevel="0" collapsed="false">
      <c r="A40" s="33" t="n">
        <v>38</v>
      </c>
      <c r="B40" s="51"/>
      <c r="C40" s="40"/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 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 </v>
      </c>
      <c r="F40" s="54" t="str">
        <f aca="false">IF(LEN(C40)&gt;0, VLOOKUP(C40,IF(LEFT(C40,1)="A",cizi!$A$1:$M$4000,reg!$A$1:$M$4000),6,FALSE())," ")</f>
        <v> </v>
      </c>
      <c r="G40" s="54" t="str">
        <f aca="false">IF(LEN(C40)&gt;0, IF(ISERROR(FIND(" ",C40)), VLOOKUP(C40,IF(LEFT(C40,1)="A",cizi!$A$1:$M$4000,reg!$A$1:$M$4000),8,FALSE()),IF(OR(VLOOKUP(TRIM(LEFT(C40,FIND(" ",C40)-1)),IF(LEFT(C40,1)="A",cizi!$A$1:$M$4000,reg!$A$1:$M$4000),8,FALSE())=" MT",VLOOKUP(TRIM(MID(C40,FIND(" ",C40)+1,6)),IF(LEFT(C40,1)="A",cizi!$A$1:$M$4000,reg!$A$1:$M$4000),8,FALSE())=" MT"), " MT", IF(OR(VLOOKUP(TRIM(LEFT(C40,FIND(" ",C40)-1)),IF(LEFT(C40,1)="A",cizi!$A$1:$M$4000,reg!$A$1:$M$4000),8,FALSE())="",VLOOKUP(TRIM(MID(C40,FIND(" ",C40)+1,6)),IF(LEFT(C40,1)="A",cizi!$A$1:$M$4000,reg!$A$1:$M$4000),8,FALSE())=""), CONCATENATE(VLOOKUP(TRIM(LEFT(C40,FIND(" ",C40)-1)),IF(LEFT(C40,1)="A",cizi!$A$1:$M$4000,reg!$A$1:$M$4000),8,FALSE()), VLOOKUP(TRIM(MID(C40,FIND(" ",C40)+1,6)),IF(LEFT(C40,1)="A",cizi!$A$1:$M$4000,reg!$A$1:$M$4000),8,FALSE())), MIN(VALUE(VLOOKUP(TRIM(LEFT(C40,FIND(" ",C40)-1)),IF(LEFT(C40,1)="A",cizi!$A$1:$M$4000,reg!$A$1:$M$4000),8,FALSE())), VALUE(VLOOKUP(TRIM(MID(C40,FIND(" ",C40)+1,6)),IF(LEFT(C40,1)="A",cizi!$A$1:$M$4000,reg!$A$1:$M$4000),8,FALSE())))))), "9")</f>
        <v>9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 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14.15" hidden="false" customHeight="true" outlineLevel="0" collapsed="false">
      <c r="A41" s="33" t="n">
        <v>39</v>
      </c>
      <c r="B41" s="51"/>
      <c r="C41" s="40"/>
      <c r="D41" s="53" t="str">
        <f aca="false">IF(LEN(C41)&gt;0, IF(ISERROR(FIND(" ",C41)), LEFT(CONCATENATE(UPPER(TRIM(VLOOKUP(C41,IF(LEFT(C41,1)="A",cizi!$A$1:$M$4000,reg!$A$1:$M$4000),2,FALSE())))," ",TRIM(VLOOKUP(C41,IF(LEFT(C41,1)="A",cizi!$A$1:$M$4000,reg!$A$1:$M$4000),3,FALSE()))),25),CONCATENATE(LEFT(CONCATENATE(UPPER(TRIM(VLOOKUP(TRIM(LEFT(C41,FIND(" ",C41,1)-1)),IF(LEFT(C41,1)="A",cizi!$A$1:$M$4000,reg!$A$1:$M$4000),2,FALSE())))," ",TRIM(VLOOKUP(TRIM(LEFT(C41,FIND(" ",C41,1)-1)),IF(LEFT(C41,1)="A",cizi!$A$1:$M$4000,reg!$A$1:$M$4000),3,FALSE())),"                               "),25),CHAR(10),LEFT(CONCATENATE(UPPER(TRIM(VLOOKUP(TRIM(MID(C41,FIND(" ",C41,1)+1,6)),IF(LEFT(C41,1)="A",cizi!$A$1:$M$4000,reg!$A$1:$M$4000),2,FALSE())))," ",TRIM(VLOOKUP(TRIM(MID(C41,FIND(" ",C41,1)+1,6)),IF(LEFT(C41,1)="A",cizi!$A$1:$M$4000,reg!$A$1:$M$4000),3,FALSE())),"                               "),25)))," ")</f>
        <v> </v>
      </c>
      <c r="E41" s="54" t="str">
        <f aca="false">IF(LEN(C41)&gt;0, IF(ISERROR(FIND(" ",C41)), VLOOKUP(C41,IF(LEFT(C41,1)="A",cizi!$A$1:$M$4000,reg!$A$1:$M$4000),4,FALSE()),CONCATENATE(VLOOKUP(TRIM(LEFT(C41,FIND(" ",C41)-1)),IF(LEFT(C41,1)="A",cizi!$A$1:$M$4000,reg!$A$1:$M$4000),4,FALSE())," ",CHAR(10),VLOOKUP(TRIM(MID(C41,FIND(" ",C41)+1,6)),IF(LEFT(C41,1)="A",cizi!$A$1:$M$4000,reg!$A$1:$M$4000),4,FALSE())," "))," ")</f>
        <v> </v>
      </c>
      <c r="F41" s="54" t="str">
        <f aca="false">IF(LEN(C41)&gt;0, VLOOKUP(C41,IF(LEFT(C41,1)="A",cizi!$A$1:$M$4000,reg!$A$1:$M$4000),6,FALSE())," ")</f>
        <v> </v>
      </c>
      <c r="G41" s="54" t="str">
        <f aca="false">IF(LEN(C41)&gt;0, IF(ISERROR(FIND(" ",C41)), VLOOKUP(C41,IF(LEFT(C41,1)="A",cizi!$A$1:$M$4000,reg!$A$1:$M$4000),8,FALSE()),IF(OR(VLOOKUP(TRIM(LEFT(C41,FIND(" ",C41)-1)),IF(LEFT(C41,1)="A",cizi!$A$1:$M$4000,reg!$A$1:$M$4000),8,FALSE())=" MT",VLOOKUP(TRIM(MID(C41,FIND(" ",C41)+1,6)),IF(LEFT(C41,1)="A",cizi!$A$1:$M$4000,reg!$A$1:$M$4000),8,FALSE())=" MT"), " MT", IF(OR(VLOOKUP(TRIM(LEFT(C41,FIND(" ",C41)-1)),IF(LEFT(C41,1)="A",cizi!$A$1:$M$4000,reg!$A$1:$M$4000),8,FALSE())="",VLOOKUP(TRIM(MID(C41,FIND(" ",C41)+1,6)),IF(LEFT(C41,1)="A",cizi!$A$1:$M$4000,reg!$A$1:$M$4000),8,FALSE())=""), CONCATENATE(VLOOKUP(TRIM(LEFT(C41,FIND(" ",C41)-1)),IF(LEFT(C41,1)="A",cizi!$A$1:$M$4000,reg!$A$1:$M$4000),8,FALSE()), VLOOKUP(TRIM(MID(C41,FIND(" ",C41)+1,6)),IF(LEFT(C41,1)="A",cizi!$A$1:$M$4000,reg!$A$1:$M$4000),8,FALSE())), MIN(VALUE(VLOOKUP(TRIM(LEFT(C41,FIND(" ",C41)-1)),IF(LEFT(C41,1)="A",cizi!$A$1:$M$4000,reg!$A$1:$M$4000),8,FALSE())), VALUE(VLOOKUP(TRIM(MID(C41,FIND(" ",C41)+1,6)),IF(LEFT(C41,1)="A",cizi!$A$1:$M$4000,reg!$A$1:$M$4000),8,FALSE())))))), "9")</f>
        <v>9</v>
      </c>
      <c r="H41" s="53" t="str">
        <f aca="false">IF(LEN(C41)&gt;0, IF(ISERROR(FIND(" ",C41)), VLOOKUP(C41,IF(LEFT(C41,1)="A",cizi!$A$1:$M$4000,reg!$A$1:$M$4000),13,FALSE()),IF(EXACT(VLOOKUP(TRIM(LEFT(C41,FIND(" ",C41)-1)),IF(LEFT(C41,1)="A",cizi!$A$1:$M$4000,reg!$A$1:$M$4000),13,FALSE()), VLOOKUP(TRIM(MID(C41,FIND(" ",C41)+1,6)),IF(LEFT(C41,1)="A",cizi!$A$1:$M$4000,reg!$A$1:$M$4000),13,FALSE())), VLOOKUP(TRIM(LEFT(C41,FIND(" ",C41)-1)),IF(LEFT(C41,1)="A",cizi!$A$1:$M$4000,reg!$A$1:$M$4000),13,FALSE()), CONCATENATE(VLOOKUP(TRIM(LEFT(C41,FIND(" ",C41)-1)),IF(LEFT(C41,1)="A",cizi!$A$1:$M$4000,reg!$A$1:$M$4000),13,FALSE()),CHAR(10),VLOOKUP(TRIM(MID(C41,FIND(" ",C41)+1,6)),IF(LEFT(C41,1)="A",cizi!$A$1:$M$4000,reg!$A$1:$M$4000),13,FALSE()))))," ")</f>
        <v> </v>
      </c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14.15" hidden="false" customHeight="true" outlineLevel="0" collapsed="false">
      <c r="A42" s="33" t="n">
        <v>40</v>
      </c>
      <c r="B42" s="51"/>
      <c r="C42" s="40"/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 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 </v>
      </c>
      <c r="F42" s="54" t="str">
        <f aca="false">IF(LEN(C42)&gt;0, VLOOKUP(C42,IF(LEFT(C42,1)="A",cizi!$A$1:$M$4000,reg!$A$1:$M$4000),6,FALSE())," ")</f>
        <v> </v>
      </c>
      <c r="G42" s="54" t="str">
        <f aca="false">IF(LEN(C42)&gt;0, IF(ISERROR(FIND(" ",C42)), VLOOKUP(C42,IF(LEFT(C42,1)="A",cizi!$A$1:$M$4000,reg!$A$1:$M$4000),8,FALSE()),IF(OR(VLOOKUP(TRIM(LEFT(C42,FIND(" ",C42)-1)),IF(LEFT(C42,1)="A",cizi!$A$1:$M$4000,reg!$A$1:$M$4000),8,FALSE())=" MT",VLOOKUP(TRIM(MID(C42,FIND(" ",C42)+1,6)),IF(LEFT(C42,1)="A",cizi!$A$1:$M$4000,reg!$A$1:$M$4000),8,FALSE())=" MT"), " MT", IF(OR(VLOOKUP(TRIM(LEFT(C42,FIND(" ",C42)-1)),IF(LEFT(C42,1)="A",cizi!$A$1:$M$4000,reg!$A$1:$M$4000),8,FALSE())="",VLOOKUP(TRIM(MID(C42,FIND(" ",C42)+1,6)),IF(LEFT(C42,1)="A",cizi!$A$1:$M$4000,reg!$A$1:$M$4000),8,FALSE())=""), CONCATENATE(VLOOKUP(TRIM(LEFT(C42,FIND(" ",C42)-1)),IF(LEFT(C42,1)="A",cizi!$A$1:$M$4000,reg!$A$1:$M$4000),8,FALSE()), VLOOKUP(TRIM(MID(C42,FIND(" ",C42)+1,6)),IF(LEFT(C42,1)="A",cizi!$A$1:$M$4000,reg!$A$1:$M$4000),8,FALSE())), MIN(VALUE(VLOOKUP(TRIM(LEFT(C42,FIND(" ",C42)-1)),IF(LEFT(C42,1)="A",cizi!$A$1:$M$4000,reg!$A$1:$M$4000),8,FALSE())), VALUE(VLOOKUP(TRIM(MID(C42,FIND(" ",C42)+1,6)),IF(LEFT(C42,1)="A",cizi!$A$1:$M$4000,reg!$A$1:$M$4000),8,FALSE())))))), "9")</f>
        <v>9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 </v>
      </c>
      <c r="I42" s="40"/>
      <c r="J42" s="40"/>
      <c r="K42" s="40"/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14.15" hidden="false" customHeight="true" outlineLevel="0" collapsed="false">
      <c r="A43" s="33" t="n">
        <v>41</v>
      </c>
      <c r="B43" s="51"/>
      <c r="C43" s="40"/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 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 </v>
      </c>
      <c r="F43" s="54" t="str">
        <f aca="false">IF(LEN(C43)&gt;0, VLOOKUP(C43,IF(LEFT(C43,1)="A",cizi!$A$1:$M$4000,reg!$A$1:$M$4000),6,FALSE())," ")</f>
        <v> </v>
      </c>
      <c r="G43" s="54" t="str">
        <f aca="false">IF(LEN(C43)&gt;0, IF(ISERROR(FIND(" ",C43)), VLOOKUP(C43,IF(LEFT(C43,1)="A",cizi!$A$1:$M$4000,reg!$A$1:$M$4000),8,FALSE()),IF(OR(VLOOKUP(TRIM(LEFT(C43,FIND(" ",C43)-1)),IF(LEFT(C43,1)="A",cizi!$A$1:$M$4000,reg!$A$1:$M$4000),8,FALSE())=" MT",VLOOKUP(TRIM(MID(C43,FIND(" ",C43)+1,6)),IF(LEFT(C43,1)="A",cizi!$A$1:$M$4000,reg!$A$1:$M$4000),8,FALSE())=" MT"), " MT", IF(OR(VLOOKUP(TRIM(LEFT(C43,FIND(" ",C43)-1)),IF(LEFT(C43,1)="A",cizi!$A$1:$M$4000,reg!$A$1:$M$4000),8,FALSE())="",VLOOKUP(TRIM(MID(C43,FIND(" ",C43)+1,6)),IF(LEFT(C43,1)="A",cizi!$A$1:$M$4000,reg!$A$1:$M$4000),8,FALSE())=""), CONCATENATE(VLOOKUP(TRIM(LEFT(C43,FIND(" ",C43)-1)),IF(LEFT(C43,1)="A",cizi!$A$1:$M$4000,reg!$A$1:$M$4000),8,FALSE()), VLOOKUP(TRIM(MID(C43,FIND(" ",C43)+1,6)),IF(LEFT(C43,1)="A",cizi!$A$1:$M$4000,reg!$A$1:$M$4000),8,FALSE())), MIN(VALUE(VLOOKUP(TRIM(LEFT(C43,FIND(" ",C43)-1)),IF(LEFT(C43,1)="A",cizi!$A$1:$M$4000,reg!$A$1:$M$4000),8,FALSE())), VALUE(VLOOKUP(TRIM(MID(C43,FIND(" ",C43)+1,6)),IF(LEFT(C43,1)="A",cizi!$A$1:$M$4000,reg!$A$1:$M$4000),8,FALSE())))))), "9")</f>
        <v>9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 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14.15" hidden="false" customHeight="true" outlineLevel="0" collapsed="false">
      <c r="A44" s="33" t="n">
        <v>42</v>
      </c>
      <c r="B44" s="51"/>
      <c r="C44" s="40"/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 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 </v>
      </c>
      <c r="F44" s="54" t="str">
        <f aca="false">IF(LEN(C44)&gt;0, VLOOKUP(C44,IF(LEFT(C44,1)="A",cizi!$A$1:$M$4000,reg!$A$1:$M$4000),6,FALSE())," ")</f>
        <v> </v>
      </c>
      <c r="G44" s="54" t="str">
        <f aca="false">IF(LEN(C44)&gt;0, IF(ISERROR(FIND(" ",C44)), VLOOKUP(C44,IF(LEFT(C44,1)="A",cizi!$A$1:$M$4000,reg!$A$1:$M$4000),8,FALSE()),IF(OR(VLOOKUP(TRIM(LEFT(C44,FIND(" ",C44)-1)),IF(LEFT(C44,1)="A",cizi!$A$1:$M$4000,reg!$A$1:$M$4000),8,FALSE())=" MT",VLOOKUP(TRIM(MID(C44,FIND(" ",C44)+1,6)),IF(LEFT(C44,1)="A",cizi!$A$1:$M$4000,reg!$A$1:$M$4000),8,FALSE())=" MT"), " MT", IF(OR(VLOOKUP(TRIM(LEFT(C44,FIND(" ",C44)-1)),IF(LEFT(C44,1)="A",cizi!$A$1:$M$4000,reg!$A$1:$M$4000),8,FALSE())="",VLOOKUP(TRIM(MID(C44,FIND(" ",C44)+1,6)),IF(LEFT(C44,1)="A",cizi!$A$1:$M$4000,reg!$A$1:$M$4000),8,FALSE())=""), CONCATENATE(VLOOKUP(TRIM(LEFT(C44,FIND(" ",C44)-1)),IF(LEFT(C44,1)="A",cizi!$A$1:$M$4000,reg!$A$1:$M$4000),8,FALSE()), VLOOKUP(TRIM(MID(C44,FIND(" ",C44)+1,6)),IF(LEFT(C44,1)="A",cizi!$A$1:$M$4000,reg!$A$1:$M$4000),8,FALSE())), MIN(VALUE(VLOOKUP(TRIM(LEFT(C44,FIND(" ",C44)-1)),IF(LEFT(C44,1)="A",cizi!$A$1:$M$4000,reg!$A$1:$M$4000),8,FALSE())), VALUE(VLOOKUP(TRIM(MID(C44,FIND(" ",C44)+1,6)),IF(LEFT(C44,1)="A",cizi!$A$1:$M$4000,reg!$A$1:$M$4000),8,FALSE())))))), "9")</f>
        <v>9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 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14.15" hidden="false" customHeight="true" outlineLevel="0" collapsed="false">
      <c r="A45" s="33" t="n">
        <v>43</v>
      </c>
      <c r="B45" s="51"/>
      <c r="C45" s="40"/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 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 </v>
      </c>
      <c r="F45" s="54" t="str">
        <f aca="false">IF(LEN(C45)&gt;0, VLOOKUP(C45,IF(LEFT(C45,1)="A",cizi!$A$1:$M$4000,reg!$A$1:$M$4000),6,FALSE())," ")</f>
        <v> </v>
      </c>
      <c r="G45" s="54" t="str">
        <f aca="false">IF(LEN(C45)&gt;0, IF(ISERROR(FIND(" ",C45)), VLOOKUP(C45,IF(LEFT(C45,1)="A",cizi!$A$1:$M$4000,reg!$A$1:$M$4000),8,FALSE()),IF(OR(VLOOKUP(TRIM(LEFT(C45,FIND(" ",C45)-1)),IF(LEFT(C45,1)="A",cizi!$A$1:$M$4000,reg!$A$1:$M$4000),8,FALSE())=" MT",VLOOKUP(TRIM(MID(C45,FIND(" ",C45)+1,6)),IF(LEFT(C45,1)="A",cizi!$A$1:$M$4000,reg!$A$1:$M$4000),8,FALSE())=" MT"), " MT", IF(OR(VLOOKUP(TRIM(LEFT(C45,FIND(" ",C45)-1)),IF(LEFT(C45,1)="A",cizi!$A$1:$M$4000,reg!$A$1:$M$4000),8,FALSE())="",VLOOKUP(TRIM(MID(C45,FIND(" ",C45)+1,6)),IF(LEFT(C45,1)="A",cizi!$A$1:$M$4000,reg!$A$1:$M$4000),8,FALSE())=""), CONCATENATE(VLOOKUP(TRIM(LEFT(C45,FIND(" ",C45)-1)),IF(LEFT(C45,1)="A",cizi!$A$1:$M$4000,reg!$A$1:$M$4000),8,FALSE()), VLOOKUP(TRIM(MID(C45,FIND(" ",C45)+1,6)),IF(LEFT(C45,1)="A",cizi!$A$1:$M$4000,reg!$A$1:$M$4000),8,FALSE())), MIN(VALUE(VLOOKUP(TRIM(LEFT(C45,FIND(" ",C45)-1)),IF(LEFT(C45,1)="A",cizi!$A$1:$M$4000,reg!$A$1:$M$4000),8,FALSE())), VALUE(VLOOKUP(TRIM(MID(C45,FIND(" ",C45)+1,6)),IF(LEFT(C45,1)="A",cizi!$A$1:$M$4000,reg!$A$1:$M$4000),8,FALSE())))))), "9")</f>
        <v>9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 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14.15" hidden="false" customHeight="true" outlineLevel="0" collapsed="false">
      <c r="A46" s="33" t="n">
        <v>44</v>
      </c>
      <c r="B46" s="51"/>
      <c r="C46" s="40"/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 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 </v>
      </c>
      <c r="F46" s="54" t="str">
        <f aca="false">IF(LEN(C46)&gt;0, VLOOKUP(C46,IF(LEFT(C46,1)="A",cizi!$A$1:$M$4000,reg!$A$1:$M$4000),6,FALSE())," ")</f>
        <v> </v>
      </c>
      <c r="G46" s="54" t="str">
        <f aca="false">IF(LEN(C46)&gt;0, IF(ISERROR(FIND(" ",C46)), VLOOKUP(C46,IF(LEFT(C46,1)="A",cizi!$A$1:$M$4000,reg!$A$1:$M$4000),8,FALSE()),IF(OR(VLOOKUP(TRIM(LEFT(C46,FIND(" ",C46)-1)),IF(LEFT(C46,1)="A",cizi!$A$1:$M$4000,reg!$A$1:$M$4000),8,FALSE())=" MT",VLOOKUP(TRIM(MID(C46,FIND(" ",C46)+1,6)),IF(LEFT(C46,1)="A",cizi!$A$1:$M$4000,reg!$A$1:$M$4000),8,FALSE())=" MT"), " MT", IF(OR(VLOOKUP(TRIM(LEFT(C46,FIND(" ",C46)-1)),IF(LEFT(C46,1)="A",cizi!$A$1:$M$4000,reg!$A$1:$M$4000),8,FALSE())="",VLOOKUP(TRIM(MID(C46,FIND(" ",C46)+1,6)),IF(LEFT(C46,1)="A",cizi!$A$1:$M$4000,reg!$A$1:$M$4000),8,FALSE())=""), CONCATENATE(VLOOKUP(TRIM(LEFT(C46,FIND(" ",C46)-1)),IF(LEFT(C46,1)="A",cizi!$A$1:$M$4000,reg!$A$1:$M$4000),8,FALSE()), VLOOKUP(TRIM(MID(C46,FIND(" ",C46)+1,6)),IF(LEFT(C46,1)="A",cizi!$A$1:$M$4000,reg!$A$1:$M$4000),8,FALSE())), MIN(VALUE(VLOOKUP(TRIM(LEFT(C46,FIND(" ",C46)-1)),IF(LEFT(C46,1)="A",cizi!$A$1:$M$4000,reg!$A$1:$M$4000),8,FALSE())), VALUE(VLOOKUP(TRIM(MID(C46,FIND(" ",C46)+1,6)),IF(LEFT(C46,1)="A",cizi!$A$1:$M$4000,reg!$A$1:$M$4000),8,FALSE())))))), "9")</f>
        <v>9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 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14.15" hidden="false" customHeight="true" outlineLevel="0" collapsed="false">
      <c r="A47" s="33" t="n">
        <v>45</v>
      </c>
      <c r="B47" s="51"/>
      <c r="C47" s="40"/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 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 </v>
      </c>
      <c r="F47" s="54" t="str">
        <f aca="false">IF(LEN(C47)&gt;0, VLOOKUP(C47,IF(LEFT(C47,1)="A",cizi!$A$1:$M$4000,reg!$A$1:$M$4000),6,FALSE())," ")</f>
        <v> </v>
      </c>
      <c r="G47" s="54" t="str">
        <f aca="false">IF(LEN(C47)&gt;0, IF(ISERROR(FIND(" ",C47)), VLOOKUP(C47,IF(LEFT(C47,1)="A",cizi!$A$1:$M$4000,reg!$A$1:$M$4000),8,FALSE()),IF(OR(VLOOKUP(TRIM(LEFT(C47,FIND(" ",C47)-1)),IF(LEFT(C47,1)="A",cizi!$A$1:$M$4000,reg!$A$1:$M$4000),8,FALSE())=" MT",VLOOKUP(TRIM(MID(C47,FIND(" ",C47)+1,6)),IF(LEFT(C47,1)="A",cizi!$A$1:$M$4000,reg!$A$1:$M$4000),8,FALSE())=" MT"), " MT", IF(OR(VLOOKUP(TRIM(LEFT(C47,FIND(" ",C47)-1)),IF(LEFT(C47,1)="A",cizi!$A$1:$M$4000,reg!$A$1:$M$4000),8,FALSE())="",VLOOKUP(TRIM(MID(C47,FIND(" ",C47)+1,6)),IF(LEFT(C47,1)="A",cizi!$A$1:$M$4000,reg!$A$1:$M$4000),8,FALSE())=""), CONCATENATE(VLOOKUP(TRIM(LEFT(C47,FIND(" ",C47)-1)),IF(LEFT(C47,1)="A",cizi!$A$1:$M$4000,reg!$A$1:$M$4000),8,FALSE()), VLOOKUP(TRIM(MID(C47,FIND(" ",C47)+1,6)),IF(LEFT(C47,1)="A",cizi!$A$1:$M$4000,reg!$A$1:$M$4000),8,FALSE())), MIN(VALUE(VLOOKUP(TRIM(LEFT(C47,FIND(" ",C47)-1)),IF(LEFT(C47,1)="A",cizi!$A$1:$M$4000,reg!$A$1:$M$4000),8,FALSE())), VALUE(VLOOKUP(TRIM(MID(C47,FIND(" ",C47)+1,6)),IF(LEFT(C47,1)="A",cizi!$A$1:$M$4000,reg!$A$1:$M$4000),8,FALSE())))))), "9")</f>
        <v>9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 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14.15" hidden="false" customHeight="true" outlineLevel="0" collapsed="false">
      <c r="A48" s="33" t="n">
        <v>46</v>
      </c>
      <c r="B48" s="51"/>
      <c r="C48" s="40"/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 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 </v>
      </c>
      <c r="F48" s="54" t="str">
        <f aca="false">IF(LEN(C48)&gt;0, VLOOKUP(C48,IF(LEFT(C48,1)="A",cizi!$A$1:$M$4000,reg!$A$1:$M$4000),6,FALSE())," ")</f>
        <v> </v>
      </c>
      <c r="G48" s="54" t="str">
        <f aca="false">IF(LEN(C48)&gt;0, IF(ISERROR(FIND(" ",C48)), VLOOKUP(C48,IF(LEFT(C48,1)="A",cizi!$A$1:$M$4000,reg!$A$1:$M$4000),8,FALSE()),IF(OR(VLOOKUP(TRIM(LEFT(C48,FIND(" ",C48)-1)),IF(LEFT(C48,1)="A",cizi!$A$1:$M$4000,reg!$A$1:$M$4000),8,FALSE())=" MT",VLOOKUP(TRIM(MID(C48,FIND(" ",C48)+1,6)),IF(LEFT(C48,1)="A",cizi!$A$1:$M$4000,reg!$A$1:$M$4000),8,FALSE())=" MT"), " MT", IF(OR(VLOOKUP(TRIM(LEFT(C48,FIND(" ",C48)-1)),IF(LEFT(C48,1)="A",cizi!$A$1:$M$4000,reg!$A$1:$M$4000),8,FALSE())="",VLOOKUP(TRIM(MID(C48,FIND(" ",C48)+1,6)),IF(LEFT(C48,1)="A",cizi!$A$1:$M$4000,reg!$A$1:$M$4000),8,FALSE())=""), CONCATENATE(VLOOKUP(TRIM(LEFT(C48,FIND(" ",C48)-1)),IF(LEFT(C48,1)="A",cizi!$A$1:$M$4000,reg!$A$1:$M$4000),8,FALSE()), VLOOKUP(TRIM(MID(C48,FIND(" ",C48)+1,6)),IF(LEFT(C48,1)="A",cizi!$A$1:$M$4000,reg!$A$1:$M$4000),8,FALSE())), MIN(VALUE(VLOOKUP(TRIM(LEFT(C48,FIND(" ",C48)-1)),IF(LEFT(C48,1)="A",cizi!$A$1:$M$4000,reg!$A$1:$M$4000),8,FALSE())), VALUE(VLOOKUP(TRIM(MID(C48,FIND(" ",C48)+1,6)),IF(LEFT(C48,1)="A",cizi!$A$1:$M$4000,reg!$A$1:$M$4000),8,FALSE())))))), "9")</f>
        <v>9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 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14.15" hidden="false" customHeight="true" outlineLevel="0" collapsed="false">
      <c r="A49" s="33" t="n">
        <v>47</v>
      </c>
      <c r="B49" s="51"/>
      <c r="C49" s="40"/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 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 </v>
      </c>
      <c r="F49" s="54" t="str">
        <f aca="false">IF(LEN(C49)&gt;0, VLOOKUP(C49,IF(LEFT(C49,1)="A",cizi!$A$1:$M$4000,reg!$A$1:$M$4000),6,FALSE())," ")</f>
        <v> </v>
      </c>
      <c r="G49" s="54" t="str">
        <f aca="false">IF(LEN(C49)&gt;0, IF(ISERROR(FIND(" ",C49)), VLOOKUP(C49,IF(LEFT(C49,1)="A",cizi!$A$1:$M$4000,reg!$A$1:$M$4000),8,FALSE()),IF(OR(VLOOKUP(TRIM(LEFT(C49,FIND(" ",C49)-1)),IF(LEFT(C49,1)="A",cizi!$A$1:$M$4000,reg!$A$1:$M$4000),8,FALSE())=" MT",VLOOKUP(TRIM(MID(C49,FIND(" ",C49)+1,6)),IF(LEFT(C49,1)="A",cizi!$A$1:$M$4000,reg!$A$1:$M$4000),8,FALSE())=" MT"), " MT", IF(OR(VLOOKUP(TRIM(LEFT(C49,FIND(" ",C49)-1)),IF(LEFT(C49,1)="A",cizi!$A$1:$M$4000,reg!$A$1:$M$4000),8,FALSE())="",VLOOKUP(TRIM(MID(C49,FIND(" ",C49)+1,6)),IF(LEFT(C49,1)="A",cizi!$A$1:$M$4000,reg!$A$1:$M$4000),8,FALSE())=""), CONCATENATE(VLOOKUP(TRIM(LEFT(C49,FIND(" ",C49)-1)),IF(LEFT(C49,1)="A",cizi!$A$1:$M$4000,reg!$A$1:$M$4000),8,FALSE()), VLOOKUP(TRIM(MID(C49,FIND(" ",C49)+1,6)),IF(LEFT(C49,1)="A",cizi!$A$1:$M$4000,reg!$A$1:$M$4000),8,FALSE())), MIN(VALUE(VLOOKUP(TRIM(LEFT(C49,FIND(" ",C49)-1)),IF(LEFT(C49,1)="A",cizi!$A$1:$M$4000,reg!$A$1:$M$4000),8,FALSE())), VALUE(VLOOKUP(TRIM(MID(C49,FIND(" ",C49)+1,6)),IF(LEFT(C49,1)="A",cizi!$A$1:$M$4000,reg!$A$1:$M$4000),8,FALSE())))))), "9")</f>
        <v>9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 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14.15" hidden="false" customHeight="true" outlineLevel="0" collapsed="false">
      <c r="A50" s="33" t="n">
        <v>48</v>
      </c>
      <c r="B50" s="51"/>
      <c r="C50" s="40"/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 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 </v>
      </c>
      <c r="F50" s="54" t="str">
        <f aca="false">IF(LEN(C50)&gt;0, VLOOKUP(C50,IF(LEFT(C50,1)="A",cizi!$A$1:$M$4000,reg!$A$1:$M$4000),6,FALSE())," ")</f>
        <v> </v>
      </c>
      <c r="G50" s="54" t="str">
        <f aca="false">IF(LEN(C50)&gt;0, IF(ISERROR(FIND(" ",C50)), VLOOKUP(C50,IF(LEFT(C50,1)="A",cizi!$A$1:$M$4000,reg!$A$1:$M$4000),8,FALSE()),IF(OR(VLOOKUP(TRIM(LEFT(C50,FIND(" ",C50)-1)),IF(LEFT(C50,1)="A",cizi!$A$1:$M$4000,reg!$A$1:$M$4000),8,FALSE())=" MT",VLOOKUP(TRIM(MID(C50,FIND(" ",C50)+1,6)),IF(LEFT(C50,1)="A",cizi!$A$1:$M$4000,reg!$A$1:$M$4000),8,FALSE())=" MT"), " MT", IF(OR(VLOOKUP(TRIM(LEFT(C50,FIND(" ",C50)-1)),IF(LEFT(C50,1)="A",cizi!$A$1:$M$4000,reg!$A$1:$M$4000),8,FALSE())="",VLOOKUP(TRIM(MID(C50,FIND(" ",C50)+1,6)),IF(LEFT(C50,1)="A",cizi!$A$1:$M$4000,reg!$A$1:$M$4000),8,FALSE())=""), CONCATENATE(VLOOKUP(TRIM(LEFT(C50,FIND(" ",C50)-1)),IF(LEFT(C50,1)="A",cizi!$A$1:$M$4000,reg!$A$1:$M$4000),8,FALSE()), VLOOKUP(TRIM(MID(C50,FIND(" ",C50)+1,6)),IF(LEFT(C50,1)="A",cizi!$A$1:$M$4000,reg!$A$1:$M$4000),8,FALSE())), MIN(VALUE(VLOOKUP(TRIM(LEFT(C50,FIND(" ",C50)-1)),IF(LEFT(C50,1)="A",cizi!$A$1:$M$4000,reg!$A$1:$M$4000),8,FALSE())), VALUE(VLOOKUP(TRIM(MID(C50,FIND(" ",C50)+1,6)),IF(LEFT(C50,1)="A",cizi!$A$1:$M$4000,reg!$A$1:$M$4000),8,FALSE())))))), "9")</f>
        <v>9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 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14.15" hidden="false" customHeight="true" outlineLevel="0" collapsed="false">
      <c r="A51" s="33" t="n">
        <v>49</v>
      </c>
      <c r="B51" s="51"/>
      <c r="C51" s="40"/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 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 </v>
      </c>
      <c r="F51" s="54" t="str">
        <f aca="false">IF(LEN(C51)&gt;0, VLOOKUP(C51,IF(LEFT(C51,1)="A",cizi!$A$1:$M$4000,reg!$A$1:$M$4000),6,FALSE())," ")</f>
        <v> </v>
      </c>
      <c r="G51" s="54" t="str">
        <f aca="false">IF(LEN(C51)&gt;0, IF(ISERROR(FIND(" ",C51)), VLOOKUP(C51,IF(LEFT(C51,1)="A",cizi!$A$1:$M$4000,reg!$A$1:$M$4000),8,FALSE()),IF(OR(VLOOKUP(TRIM(LEFT(C51,FIND(" ",C51)-1)),IF(LEFT(C51,1)="A",cizi!$A$1:$M$4000,reg!$A$1:$M$4000),8,FALSE())=" MT",VLOOKUP(TRIM(MID(C51,FIND(" ",C51)+1,6)),IF(LEFT(C51,1)="A",cizi!$A$1:$M$4000,reg!$A$1:$M$4000),8,FALSE())=" MT"), " MT", IF(OR(VLOOKUP(TRIM(LEFT(C51,FIND(" ",C51)-1)),IF(LEFT(C51,1)="A",cizi!$A$1:$M$4000,reg!$A$1:$M$4000),8,FALSE())="",VLOOKUP(TRIM(MID(C51,FIND(" ",C51)+1,6)),IF(LEFT(C51,1)="A",cizi!$A$1:$M$4000,reg!$A$1:$M$4000),8,FALSE())=""), CONCATENATE(VLOOKUP(TRIM(LEFT(C51,FIND(" ",C51)-1)),IF(LEFT(C51,1)="A",cizi!$A$1:$M$4000,reg!$A$1:$M$4000),8,FALSE()), VLOOKUP(TRIM(MID(C51,FIND(" ",C51)+1,6)),IF(LEFT(C51,1)="A",cizi!$A$1:$M$4000,reg!$A$1:$M$4000),8,FALSE())), MIN(VALUE(VLOOKUP(TRIM(LEFT(C51,FIND(" ",C51)-1)),IF(LEFT(C51,1)="A",cizi!$A$1:$M$4000,reg!$A$1:$M$4000),8,FALSE())), VALUE(VLOOKUP(TRIM(MID(C51,FIND(" ",C51)+1,6)),IF(LEFT(C51,1)="A",cizi!$A$1:$M$4000,reg!$A$1:$M$4000),8,FALSE())))))), "9")</f>
        <v>9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 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14.15" hidden="false" customHeight="true" outlineLevel="0" collapsed="false">
      <c r="A52" s="33" t="n">
        <v>50</v>
      </c>
      <c r="B52" s="51"/>
      <c r="C52" s="40"/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 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 </v>
      </c>
      <c r="F52" s="54" t="str">
        <f aca="false">IF(LEN(C52)&gt;0, VLOOKUP(C52,IF(LEFT(C52,1)="A",cizi!$A$1:$M$4000,reg!$A$1:$M$4000),6,FALSE())," ")</f>
        <v> </v>
      </c>
      <c r="G52" s="54" t="str">
        <f aca="false">IF(LEN(C52)&gt;0, IF(ISERROR(FIND(" ",C52)), VLOOKUP(C52,IF(LEFT(C52,1)="A",cizi!$A$1:$M$4000,reg!$A$1:$M$4000),8,FALSE()),IF(OR(VLOOKUP(TRIM(LEFT(C52,FIND(" ",C52)-1)),IF(LEFT(C52,1)="A",cizi!$A$1:$M$4000,reg!$A$1:$M$4000),8,FALSE())=" MT",VLOOKUP(TRIM(MID(C52,FIND(" ",C52)+1,6)),IF(LEFT(C52,1)="A",cizi!$A$1:$M$4000,reg!$A$1:$M$4000),8,FALSE())=" MT"), " MT", IF(OR(VLOOKUP(TRIM(LEFT(C52,FIND(" ",C52)-1)),IF(LEFT(C52,1)="A",cizi!$A$1:$M$4000,reg!$A$1:$M$4000),8,FALSE())="",VLOOKUP(TRIM(MID(C52,FIND(" ",C52)+1,6)),IF(LEFT(C52,1)="A",cizi!$A$1:$M$4000,reg!$A$1:$M$4000),8,FALSE())=""), CONCATENATE(VLOOKUP(TRIM(LEFT(C52,FIND(" ",C52)-1)),IF(LEFT(C52,1)="A",cizi!$A$1:$M$4000,reg!$A$1:$M$4000),8,FALSE()), VLOOKUP(TRIM(MID(C52,FIND(" ",C52)+1,6)),IF(LEFT(C52,1)="A",cizi!$A$1:$M$4000,reg!$A$1:$M$4000),8,FALSE())), MIN(VALUE(VLOOKUP(TRIM(LEFT(C52,FIND(" ",C52)-1)),IF(LEFT(C52,1)="A",cizi!$A$1:$M$4000,reg!$A$1:$M$4000),8,FALSE())), VALUE(VLOOKUP(TRIM(MID(C52,FIND(" ",C52)+1,6)),IF(LEFT(C52,1)="A",cizi!$A$1:$M$4000,reg!$A$1:$M$4000),8,FALSE())))))), "9")</f>
        <v>9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 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14.15" hidden="false" customHeight="true" outlineLevel="0" collapsed="false">
      <c r="A53" s="33" t="n">
        <v>51</v>
      </c>
      <c r="B53" s="51"/>
      <c r="C53" s="40"/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 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 </v>
      </c>
      <c r="F53" s="54" t="str">
        <f aca="false">IF(LEN(C53)&gt;0, VLOOKUP(C53,IF(LEFT(C53,1)="A",cizi!$A$1:$M$4000,reg!$A$1:$M$4000),6,FALSE())," ")</f>
        <v> </v>
      </c>
      <c r="G53" s="54" t="str">
        <f aca="false">IF(LEN(C53)&gt;0, IF(ISERROR(FIND(" ",C53)), VLOOKUP(C53,IF(LEFT(C53,1)="A",cizi!$A$1:$M$4000,reg!$A$1:$M$4000),8,FALSE()),IF(OR(VLOOKUP(TRIM(LEFT(C53,FIND(" ",C53)-1)),IF(LEFT(C53,1)="A",cizi!$A$1:$M$4000,reg!$A$1:$M$4000),8,FALSE())=" MT",VLOOKUP(TRIM(MID(C53,FIND(" ",C53)+1,6)),IF(LEFT(C53,1)="A",cizi!$A$1:$M$4000,reg!$A$1:$M$4000),8,FALSE())=" MT"), " MT", IF(OR(VLOOKUP(TRIM(LEFT(C53,FIND(" ",C53)-1)),IF(LEFT(C53,1)="A",cizi!$A$1:$M$4000,reg!$A$1:$M$4000),8,FALSE())="",VLOOKUP(TRIM(MID(C53,FIND(" ",C53)+1,6)),IF(LEFT(C53,1)="A",cizi!$A$1:$M$4000,reg!$A$1:$M$4000),8,FALSE())=""), CONCATENATE(VLOOKUP(TRIM(LEFT(C53,FIND(" ",C53)-1)),IF(LEFT(C53,1)="A",cizi!$A$1:$M$4000,reg!$A$1:$M$4000),8,FALSE()), VLOOKUP(TRIM(MID(C53,FIND(" ",C53)+1,6)),IF(LEFT(C53,1)="A",cizi!$A$1:$M$4000,reg!$A$1:$M$4000),8,FALSE())), MIN(VALUE(VLOOKUP(TRIM(LEFT(C53,FIND(" ",C53)-1)),IF(LEFT(C53,1)="A",cizi!$A$1:$M$4000,reg!$A$1:$M$4000),8,FALSE())), VALUE(VLOOKUP(TRIM(MID(C53,FIND(" ",C53)+1,6)),IF(LEFT(C53,1)="A",cizi!$A$1:$M$4000,reg!$A$1:$M$4000),8,FALSE())))))), "9")</f>
        <v>9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 </v>
      </c>
      <c r="I53" s="40"/>
      <c r="J53" s="40"/>
      <c r="K53" s="40"/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14.15" hidden="false" customHeight="true" outlineLevel="0" collapsed="false">
      <c r="A54" s="33" t="n">
        <v>52</v>
      </c>
      <c r="B54" s="51"/>
      <c r="C54" s="40"/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 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 </v>
      </c>
      <c r="F54" s="54" t="str">
        <f aca="false">IF(LEN(C54)&gt;0, VLOOKUP(C54,IF(LEFT(C54,1)="A",cizi!$A$1:$M$4000,reg!$A$1:$M$4000),6,FALSE())," ")</f>
        <v> </v>
      </c>
      <c r="G54" s="54" t="str">
        <f aca="false">IF(LEN(C54)&gt;0, IF(ISERROR(FIND(" ",C54)), VLOOKUP(C54,IF(LEFT(C54,1)="A",cizi!$A$1:$M$4000,reg!$A$1:$M$4000),8,FALSE()),IF(OR(VLOOKUP(TRIM(LEFT(C54,FIND(" ",C54)-1)),IF(LEFT(C54,1)="A",cizi!$A$1:$M$4000,reg!$A$1:$M$4000),8,FALSE())=" MT",VLOOKUP(TRIM(MID(C54,FIND(" ",C54)+1,6)),IF(LEFT(C54,1)="A",cizi!$A$1:$M$4000,reg!$A$1:$M$4000),8,FALSE())=" MT"), " MT", IF(OR(VLOOKUP(TRIM(LEFT(C54,FIND(" ",C54)-1)),IF(LEFT(C54,1)="A",cizi!$A$1:$M$4000,reg!$A$1:$M$4000),8,FALSE())="",VLOOKUP(TRIM(MID(C54,FIND(" ",C54)+1,6)),IF(LEFT(C54,1)="A",cizi!$A$1:$M$4000,reg!$A$1:$M$4000),8,FALSE())=""), CONCATENATE(VLOOKUP(TRIM(LEFT(C54,FIND(" ",C54)-1)),IF(LEFT(C54,1)="A",cizi!$A$1:$M$4000,reg!$A$1:$M$4000),8,FALSE()), VLOOKUP(TRIM(MID(C54,FIND(" ",C54)+1,6)),IF(LEFT(C54,1)="A",cizi!$A$1:$M$4000,reg!$A$1:$M$4000),8,FALSE())), MIN(VALUE(VLOOKUP(TRIM(LEFT(C54,FIND(" ",C54)-1)),IF(LEFT(C54,1)="A",cizi!$A$1:$M$4000,reg!$A$1:$M$4000),8,FALSE())), VALUE(VLOOKUP(TRIM(MID(C54,FIND(" ",C54)+1,6)),IF(LEFT(C54,1)="A",cizi!$A$1:$M$4000,reg!$A$1:$M$4000),8,FALSE())))))), "9")</f>
        <v>9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 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14.15" hidden="false" customHeight="true" outlineLevel="0" collapsed="false">
      <c r="A55" s="33" t="n">
        <v>53</v>
      </c>
      <c r="B55" s="51"/>
      <c r="C55" s="40"/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 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 </v>
      </c>
      <c r="F55" s="54" t="str">
        <f aca="false">IF(LEN(C55)&gt;0, VLOOKUP(C55,IF(LEFT(C55,1)="A",cizi!$A$1:$M$4000,reg!$A$1:$M$4000),6,FALSE())," ")</f>
        <v> </v>
      </c>
      <c r="G55" s="54" t="str">
        <f aca="false">IF(LEN(C55)&gt;0, IF(ISERROR(FIND(" ",C55)), VLOOKUP(C55,IF(LEFT(C55,1)="A",cizi!$A$1:$M$4000,reg!$A$1:$M$4000),8,FALSE()),IF(OR(VLOOKUP(TRIM(LEFT(C55,FIND(" ",C55)-1)),IF(LEFT(C55,1)="A",cizi!$A$1:$M$4000,reg!$A$1:$M$4000),8,FALSE())=" MT",VLOOKUP(TRIM(MID(C55,FIND(" ",C55)+1,6)),IF(LEFT(C55,1)="A",cizi!$A$1:$M$4000,reg!$A$1:$M$4000),8,FALSE())=" MT"), " MT", IF(OR(VLOOKUP(TRIM(LEFT(C55,FIND(" ",C55)-1)),IF(LEFT(C55,1)="A",cizi!$A$1:$M$4000,reg!$A$1:$M$4000),8,FALSE())="",VLOOKUP(TRIM(MID(C55,FIND(" ",C55)+1,6)),IF(LEFT(C55,1)="A",cizi!$A$1:$M$4000,reg!$A$1:$M$4000),8,FALSE())=""), CONCATENATE(VLOOKUP(TRIM(LEFT(C55,FIND(" ",C55)-1)),IF(LEFT(C55,1)="A",cizi!$A$1:$M$4000,reg!$A$1:$M$4000),8,FALSE()), VLOOKUP(TRIM(MID(C55,FIND(" ",C55)+1,6)),IF(LEFT(C55,1)="A",cizi!$A$1:$M$4000,reg!$A$1:$M$4000),8,FALSE())), MIN(VALUE(VLOOKUP(TRIM(LEFT(C55,FIND(" ",C55)-1)),IF(LEFT(C55,1)="A",cizi!$A$1:$M$4000,reg!$A$1:$M$4000),8,FALSE())), VALUE(VLOOKUP(TRIM(MID(C55,FIND(" ",C55)+1,6)),IF(LEFT(C55,1)="A",cizi!$A$1:$M$4000,reg!$A$1:$M$4000),8,FALSE())))))), "9")</f>
        <v>9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 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14.15" hidden="false" customHeight="true" outlineLevel="0" collapsed="false">
      <c r="A56" s="33" t="n">
        <v>54</v>
      </c>
      <c r="B56" s="51"/>
      <c r="C56" s="40"/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 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 </v>
      </c>
      <c r="F56" s="54" t="str">
        <f aca="false">IF(LEN(C56)&gt;0, VLOOKUP(C56,IF(LEFT(C56,1)="A",cizi!$A$1:$M$4000,reg!$A$1:$M$4000),6,FALSE())," ")</f>
        <v> </v>
      </c>
      <c r="G56" s="54" t="str">
        <f aca="false">IF(LEN(C56)&gt;0, IF(ISERROR(FIND(" ",C56)), VLOOKUP(C56,IF(LEFT(C56,1)="A",cizi!$A$1:$M$4000,reg!$A$1:$M$4000),8,FALSE()),IF(OR(VLOOKUP(TRIM(LEFT(C56,FIND(" ",C56)-1)),IF(LEFT(C56,1)="A",cizi!$A$1:$M$4000,reg!$A$1:$M$4000),8,FALSE())=" MT",VLOOKUP(TRIM(MID(C56,FIND(" ",C56)+1,6)),IF(LEFT(C56,1)="A",cizi!$A$1:$M$4000,reg!$A$1:$M$4000),8,FALSE())=" MT"), " MT", IF(OR(VLOOKUP(TRIM(LEFT(C56,FIND(" ",C56)-1)),IF(LEFT(C56,1)="A",cizi!$A$1:$M$4000,reg!$A$1:$M$4000),8,FALSE())="",VLOOKUP(TRIM(MID(C56,FIND(" ",C56)+1,6)),IF(LEFT(C56,1)="A",cizi!$A$1:$M$4000,reg!$A$1:$M$4000),8,FALSE())=""), CONCATENATE(VLOOKUP(TRIM(LEFT(C56,FIND(" ",C56)-1)),IF(LEFT(C56,1)="A",cizi!$A$1:$M$4000,reg!$A$1:$M$4000),8,FALSE()), VLOOKUP(TRIM(MID(C56,FIND(" ",C56)+1,6)),IF(LEFT(C56,1)="A",cizi!$A$1:$M$4000,reg!$A$1:$M$4000),8,FALSE())), MIN(VALUE(VLOOKUP(TRIM(LEFT(C56,FIND(" ",C56)-1)),IF(LEFT(C56,1)="A",cizi!$A$1:$M$4000,reg!$A$1:$M$4000),8,FALSE())), VALUE(VLOOKUP(TRIM(MID(C56,FIND(" ",C56)+1,6)),IF(LEFT(C56,1)="A",cizi!$A$1:$M$4000,reg!$A$1:$M$4000),8,FALSE())))))), "9")</f>
        <v>9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 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14.15" hidden="false" customHeight="true" outlineLevel="0" collapsed="false">
      <c r="A57" s="33" t="n">
        <v>55</v>
      </c>
      <c r="B57" s="51"/>
      <c r="C57" s="40"/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 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 </v>
      </c>
      <c r="F57" s="54" t="str">
        <f aca="false">IF(LEN(C57)&gt;0, VLOOKUP(C57,IF(LEFT(C57,1)="A",cizi!$A$1:$M$4000,reg!$A$1:$M$4000),6,FALSE())," ")</f>
        <v> </v>
      </c>
      <c r="G57" s="54" t="str">
        <f aca="false">IF(LEN(C57)&gt;0, IF(ISERROR(FIND(" ",C57)), VLOOKUP(C57,IF(LEFT(C57,1)="A",cizi!$A$1:$M$4000,reg!$A$1:$M$4000),8,FALSE()),IF(OR(VLOOKUP(TRIM(LEFT(C57,FIND(" ",C57)-1)),IF(LEFT(C57,1)="A",cizi!$A$1:$M$4000,reg!$A$1:$M$4000),8,FALSE())=" MT",VLOOKUP(TRIM(MID(C57,FIND(" ",C57)+1,6)),IF(LEFT(C57,1)="A",cizi!$A$1:$M$4000,reg!$A$1:$M$4000),8,FALSE())=" MT"), " MT", IF(OR(VLOOKUP(TRIM(LEFT(C57,FIND(" ",C57)-1)),IF(LEFT(C57,1)="A",cizi!$A$1:$M$4000,reg!$A$1:$M$4000),8,FALSE())="",VLOOKUP(TRIM(MID(C57,FIND(" ",C57)+1,6)),IF(LEFT(C57,1)="A",cizi!$A$1:$M$4000,reg!$A$1:$M$4000),8,FALSE())=""), CONCATENATE(VLOOKUP(TRIM(LEFT(C57,FIND(" ",C57)-1)),IF(LEFT(C57,1)="A",cizi!$A$1:$M$4000,reg!$A$1:$M$4000),8,FALSE()), VLOOKUP(TRIM(MID(C57,FIND(" ",C57)+1,6)),IF(LEFT(C57,1)="A",cizi!$A$1:$M$4000,reg!$A$1:$M$4000),8,FALSE())), MIN(VALUE(VLOOKUP(TRIM(LEFT(C57,FIND(" ",C57)-1)),IF(LEFT(C57,1)="A",cizi!$A$1:$M$4000,reg!$A$1:$M$4000),8,FALSE())), VALUE(VLOOKUP(TRIM(MID(C57,FIND(" ",C57)+1,6)),IF(LEFT(C57,1)="A",cizi!$A$1:$M$4000,reg!$A$1:$M$4000),8,FALSE())))))), "9")</f>
        <v>9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 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14.15" hidden="false" customHeight="true" outlineLevel="0" collapsed="false">
      <c r="A58" s="33" t="n">
        <v>56</v>
      </c>
      <c r="B58" s="51"/>
      <c r="C58" s="40"/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 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 </v>
      </c>
      <c r="F58" s="54" t="str">
        <f aca="false">IF(LEN(C58)&gt;0, VLOOKUP(C58,IF(LEFT(C58,1)="A",cizi!$A$1:$M$4000,reg!$A$1:$M$4000),6,FALSE())," ")</f>
        <v> </v>
      </c>
      <c r="G58" s="54" t="str">
        <f aca="false">IF(LEN(C58)&gt;0, IF(ISERROR(FIND(" ",C58)), VLOOKUP(C58,IF(LEFT(C58,1)="A",cizi!$A$1:$M$4000,reg!$A$1:$M$4000),8,FALSE()),IF(OR(VLOOKUP(TRIM(LEFT(C58,FIND(" ",C58)-1)),IF(LEFT(C58,1)="A",cizi!$A$1:$M$4000,reg!$A$1:$M$4000),8,FALSE())=" MT",VLOOKUP(TRIM(MID(C58,FIND(" ",C58)+1,6)),IF(LEFT(C58,1)="A",cizi!$A$1:$M$4000,reg!$A$1:$M$4000),8,FALSE())=" MT"), " MT", IF(OR(VLOOKUP(TRIM(LEFT(C58,FIND(" ",C58)-1)),IF(LEFT(C58,1)="A",cizi!$A$1:$M$4000,reg!$A$1:$M$4000),8,FALSE())="",VLOOKUP(TRIM(MID(C58,FIND(" ",C58)+1,6)),IF(LEFT(C58,1)="A",cizi!$A$1:$M$4000,reg!$A$1:$M$4000),8,FALSE())=""), CONCATENATE(VLOOKUP(TRIM(LEFT(C58,FIND(" ",C58)-1)),IF(LEFT(C58,1)="A",cizi!$A$1:$M$4000,reg!$A$1:$M$4000),8,FALSE()), VLOOKUP(TRIM(MID(C58,FIND(" ",C58)+1,6)),IF(LEFT(C58,1)="A",cizi!$A$1:$M$4000,reg!$A$1:$M$4000),8,FALSE())), MIN(VALUE(VLOOKUP(TRIM(LEFT(C58,FIND(" ",C58)-1)),IF(LEFT(C58,1)="A",cizi!$A$1:$M$4000,reg!$A$1:$M$4000),8,FALSE())), VALUE(VLOOKUP(TRIM(MID(C58,FIND(" ",C58)+1,6)),IF(LEFT(C58,1)="A",cizi!$A$1:$M$4000,reg!$A$1:$M$4000),8,FALSE())))))), "9")</f>
        <v>9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 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14.15" hidden="false" customHeight="true" outlineLevel="0" collapsed="false">
      <c r="A59" s="33" t="n">
        <v>57</v>
      </c>
      <c r="B59" s="51"/>
      <c r="C59" s="40"/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 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 </v>
      </c>
      <c r="F59" s="54" t="str">
        <f aca="false">IF(LEN(C59)&gt;0, VLOOKUP(C59,IF(LEFT(C59,1)="A",cizi!$A$1:$M$4000,reg!$A$1:$M$4000),6,FALSE())," ")</f>
        <v> </v>
      </c>
      <c r="G59" s="54" t="str">
        <f aca="false">IF(LEN(C59)&gt;0, IF(ISERROR(FIND(" ",C59)), VLOOKUP(C59,IF(LEFT(C59,1)="A",cizi!$A$1:$M$4000,reg!$A$1:$M$4000),8,FALSE()),IF(OR(VLOOKUP(TRIM(LEFT(C59,FIND(" ",C59)-1)),IF(LEFT(C59,1)="A",cizi!$A$1:$M$4000,reg!$A$1:$M$4000),8,FALSE())=" MT",VLOOKUP(TRIM(MID(C59,FIND(" ",C59)+1,6)),IF(LEFT(C59,1)="A",cizi!$A$1:$M$4000,reg!$A$1:$M$4000),8,FALSE())=" MT"), " MT", IF(OR(VLOOKUP(TRIM(LEFT(C59,FIND(" ",C59)-1)),IF(LEFT(C59,1)="A",cizi!$A$1:$M$4000,reg!$A$1:$M$4000),8,FALSE())="",VLOOKUP(TRIM(MID(C59,FIND(" ",C59)+1,6)),IF(LEFT(C59,1)="A",cizi!$A$1:$M$4000,reg!$A$1:$M$4000),8,FALSE())=""), CONCATENATE(VLOOKUP(TRIM(LEFT(C59,FIND(" ",C59)-1)),IF(LEFT(C59,1)="A",cizi!$A$1:$M$4000,reg!$A$1:$M$4000),8,FALSE()), VLOOKUP(TRIM(MID(C59,FIND(" ",C59)+1,6)),IF(LEFT(C59,1)="A",cizi!$A$1:$M$4000,reg!$A$1:$M$4000),8,FALSE())), MIN(VALUE(VLOOKUP(TRIM(LEFT(C59,FIND(" ",C59)-1)),IF(LEFT(C59,1)="A",cizi!$A$1:$M$4000,reg!$A$1:$M$4000),8,FALSE())), VALUE(VLOOKUP(TRIM(MID(C59,FIND(" ",C59)+1,6)),IF(LEFT(C59,1)="A",cizi!$A$1:$M$4000,reg!$A$1:$M$4000),8,FALSE())))))), "9")</f>
        <v>9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 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14.15" hidden="false" customHeight="true" outlineLevel="0" collapsed="false">
      <c r="A60" s="33" t="n">
        <v>58</v>
      </c>
      <c r="B60" s="51"/>
      <c r="C60" s="40"/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 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 </v>
      </c>
      <c r="F60" s="54" t="str">
        <f aca="false">IF(LEN(C60)&gt;0, VLOOKUP(C60,IF(LEFT(C60,1)="A",cizi!$A$1:$M$4000,reg!$A$1:$M$4000),6,FALSE())," ")</f>
        <v> </v>
      </c>
      <c r="G60" s="54" t="str">
        <f aca="false">IF(LEN(C60)&gt;0, IF(ISERROR(FIND(" ",C60)), VLOOKUP(C60,IF(LEFT(C60,1)="A",cizi!$A$1:$M$4000,reg!$A$1:$M$4000),8,FALSE()),IF(OR(VLOOKUP(TRIM(LEFT(C60,FIND(" ",C60)-1)),IF(LEFT(C60,1)="A",cizi!$A$1:$M$4000,reg!$A$1:$M$4000),8,FALSE())=" MT",VLOOKUP(TRIM(MID(C60,FIND(" ",C60)+1,6)),IF(LEFT(C60,1)="A",cizi!$A$1:$M$4000,reg!$A$1:$M$4000),8,FALSE())=" MT"), " MT", IF(OR(VLOOKUP(TRIM(LEFT(C60,FIND(" ",C60)-1)),IF(LEFT(C60,1)="A",cizi!$A$1:$M$4000,reg!$A$1:$M$4000),8,FALSE())="",VLOOKUP(TRIM(MID(C60,FIND(" ",C60)+1,6)),IF(LEFT(C60,1)="A",cizi!$A$1:$M$4000,reg!$A$1:$M$4000),8,FALSE())=""), CONCATENATE(VLOOKUP(TRIM(LEFT(C60,FIND(" ",C60)-1)),IF(LEFT(C60,1)="A",cizi!$A$1:$M$4000,reg!$A$1:$M$4000),8,FALSE()), VLOOKUP(TRIM(MID(C60,FIND(" ",C60)+1,6)),IF(LEFT(C60,1)="A",cizi!$A$1:$M$4000,reg!$A$1:$M$4000),8,FALSE())), MIN(VALUE(VLOOKUP(TRIM(LEFT(C60,FIND(" ",C60)-1)),IF(LEFT(C60,1)="A",cizi!$A$1:$M$4000,reg!$A$1:$M$4000),8,FALSE())), VALUE(VLOOKUP(TRIM(MID(C60,FIND(" ",C60)+1,6)),IF(LEFT(C60,1)="A",cizi!$A$1:$M$4000,reg!$A$1:$M$4000),8,FALSE())))))), "9")</f>
        <v>9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 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14.15" hidden="false" customHeight="true" outlineLevel="0" collapsed="false">
      <c r="A61" s="33" t="n">
        <v>59</v>
      </c>
      <c r="B61" s="51"/>
      <c r="C61" s="40"/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 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 </v>
      </c>
      <c r="F61" s="54" t="str">
        <f aca="false">IF(LEN(C61)&gt;0, VLOOKUP(C61,IF(LEFT(C61,1)="A",cizi!$A$1:$M$4000,reg!$A$1:$M$4000),6,FALSE())," ")</f>
        <v> </v>
      </c>
      <c r="G61" s="54" t="str">
        <f aca="false">IF(LEN(C61)&gt;0, IF(ISERROR(FIND(" ",C61)), VLOOKUP(C61,IF(LEFT(C61,1)="A",cizi!$A$1:$M$4000,reg!$A$1:$M$4000),8,FALSE()),IF(OR(VLOOKUP(TRIM(LEFT(C61,FIND(" ",C61)-1)),IF(LEFT(C61,1)="A",cizi!$A$1:$M$4000,reg!$A$1:$M$4000),8,FALSE())=" MT",VLOOKUP(TRIM(MID(C61,FIND(" ",C61)+1,6)),IF(LEFT(C61,1)="A",cizi!$A$1:$M$4000,reg!$A$1:$M$4000),8,FALSE())=" MT"), " MT", IF(OR(VLOOKUP(TRIM(LEFT(C61,FIND(" ",C61)-1)),IF(LEFT(C61,1)="A",cizi!$A$1:$M$4000,reg!$A$1:$M$4000),8,FALSE())="",VLOOKUP(TRIM(MID(C61,FIND(" ",C61)+1,6)),IF(LEFT(C61,1)="A",cizi!$A$1:$M$4000,reg!$A$1:$M$4000),8,FALSE())=""), CONCATENATE(VLOOKUP(TRIM(LEFT(C61,FIND(" ",C61)-1)),IF(LEFT(C61,1)="A",cizi!$A$1:$M$4000,reg!$A$1:$M$4000),8,FALSE()), VLOOKUP(TRIM(MID(C61,FIND(" ",C61)+1,6)),IF(LEFT(C61,1)="A",cizi!$A$1:$M$4000,reg!$A$1:$M$4000),8,FALSE())), MIN(VALUE(VLOOKUP(TRIM(LEFT(C61,FIND(" ",C61)-1)),IF(LEFT(C61,1)="A",cizi!$A$1:$M$4000,reg!$A$1:$M$4000),8,FALSE())), VALUE(VLOOKUP(TRIM(MID(C61,FIND(" ",C61)+1,6)),IF(LEFT(C61,1)="A",cizi!$A$1:$M$4000,reg!$A$1:$M$4000),8,FALSE())))))), "9")</f>
        <v>9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 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14.15" hidden="false" customHeight="true" outlineLevel="0" collapsed="false">
      <c r="A62" s="33" t="n">
        <v>60</v>
      </c>
      <c r="B62" s="51"/>
      <c r="C62" s="40"/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 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 </v>
      </c>
      <c r="F62" s="54" t="str">
        <f aca="false">IF(LEN(C62)&gt;0, VLOOKUP(C62,IF(LEFT(C62,1)="A",cizi!$A$1:$M$4000,reg!$A$1:$M$4000),6,FALSE())," ")</f>
        <v> </v>
      </c>
      <c r="G62" s="54" t="str">
        <f aca="false">IF(LEN(C62)&gt;0, IF(ISERROR(FIND(" ",C62)), VLOOKUP(C62,IF(LEFT(C62,1)="A",cizi!$A$1:$M$4000,reg!$A$1:$M$4000),8,FALSE()),IF(OR(VLOOKUP(TRIM(LEFT(C62,FIND(" ",C62)-1)),IF(LEFT(C62,1)="A",cizi!$A$1:$M$4000,reg!$A$1:$M$4000),8,FALSE())=" MT",VLOOKUP(TRIM(MID(C62,FIND(" ",C62)+1,6)),IF(LEFT(C62,1)="A",cizi!$A$1:$M$4000,reg!$A$1:$M$4000),8,FALSE())=" MT"), " MT", IF(OR(VLOOKUP(TRIM(LEFT(C62,FIND(" ",C62)-1)),IF(LEFT(C62,1)="A",cizi!$A$1:$M$4000,reg!$A$1:$M$4000),8,FALSE())="",VLOOKUP(TRIM(MID(C62,FIND(" ",C62)+1,6)),IF(LEFT(C62,1)="A",cizi!$A$1:$M$4000,reg!$A$1:$M$4000),8,FALSE())=""), CONCATENATE(VLOOKUP(TRIM(LEFT(C62,FIND(" ",C62)-1)),IF(LEFT(C62,1)="A",cizi!$A$1:$M$4000,reg!$A$1:$M$4000),8,FALSE()), VLOOKUP(TRIM(MID(C62,FIND(" ",C62)+1,6)),IF(LEFT(C62,1)="A",cizi!$A$1:$M$4000,reg!$A$1:$M$4000),8,FALSE())), MIN(VALUE(VLOOKUP(TRIM(LEFT(C62,FIND(" ",C62)-1)),IF(LEFT(C62,1)="A",cizi!$A$1:$M$4000,reg!$A$1:$M$4000),8,FALSE())), VALUE(VLOOKUP(TRIM(MID(C62,FIND(" ",C62)+1,6)),IF(LEFT(C62,1)="A",cizi!$A$1:$M$4000,reg!$A$1:$M$4000),8,FALSE())))))), "9")</f>
        <v>9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 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14.15" hidden="false" customHeight="true" outlineLevel="0" collapsed="false">
      <c r="A63" s="33" t="n">
        <v>61</v>
      </c>
      <c r="B63" s="51"/>
      <c r="C63" s="40"/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 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 </v>
      </c>
      <c r="F63" s="54" t="str">
        <f aca="false">IF(LEN(C63)&gt;0, VLOOKUP(C63,IF(LEFT(C63,1)="A",cizi!$A$1:$M$4000,reg!$A$1:$M$4000),6,FALSE())," ")</f>
        <v> </v>
      </c>
      <c r="G63" s="54" t="str">
        <f aca="false">IF(LEN(C63)&gt;0, IF(ISERROR(FIND(" ",C63)), VLOOKUP(C63,IF(LEFT(C63,1)="A",cizi!$A$1:$M$4000,reg!$A$1:$M$4000),8,FALSE()),IF(OR(VLOOKUP(TRIM(LEFT(C63,FIND(" ",C63)-1)),IF(LEFT(C63,1)="A",cizi!$A$1:$M$4000,reg!$A$1:$M$4000),8,FALSE())=" MT",VLOOKUP(TRIM(MID(C63,FIND(" ",C63)+1,6)),IF(LEFT(C63,1)="A",cizi!$A$1:$M$4000,reg!$A$1:$M$4000),8,FALSE())=" MT"), " MT", IF(OR(VLOOKUP(TRIM(LEFT(C63,FIND(" ",C63)-1)),IF(LEFT(C63,1)="A",cizi!$A$1:$M$4000,reg!$A$1:$M$4000),8,FALSE())="",VLOOKUP(TRIM(MID(C63,FIND(" ",C63)+1,6)),IF(LEFT(C63,1)="A",cizi!$A$1:$M$4000,reg!$A$1:$M$4000),8,FALSE())=""), CONCATENATE(VLOOKUP(TRIM(LEFT(C63,FIND(" ",C63)-1)),IF(LEFT(C63,1)="A",cizi!$A$1:$M$4000,reg!$A$1:$M$4000),8,FALSE()), VLOOKUP(TRIM(MID(C63,FIND(" ",C63)+1,6)),IF(LEFT(C63,1)="A",cizi!$A$1:$M$4000,reg!$A$1:$M$4000),8,FALSE())), MIN(VALUE(VLOOKUP(TRIM(LEFT(C63,FIND(" ",C63)-1)),IF(LEFT(C63,1)="A",cizi!$A$1:$M$4000,reg!$A$1:$M$4000),8,FALSE())), VALUE(VLOOKUP(TRIM(MID(C63,FIND(" ",C63)+1,6)),IF(LEFT(C63,1)="A",cizi!$A$1:$M$4000,reg!$A$1:$M$4000),8,FALSE())))))), "9")</f>
        <v>9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 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14.15" hidden="false" customHeight="true" outlineLevel="0" collapsed="false">
      <c r="A64" s="33" t="n">
        <v>62</v>
      </c>
      <c r="B64" s="51"/>
      <c r="C64" s="40"/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 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 </v>
      </c>
      <c r="F64" s="54" t="str">
        <f aca="false">IF(LEN(C64)&gt;0, VLOOKUP(C64,IF(LEFT(C64,1)="A",cizi!$A$1:$M$4000,reg!$A$1:$M$4000),6,FALSE())," ")</f>
        <v> </v>
      </c>
      <c r="G64" s="54" t="str">
        <f aca="false">IF(LEN(C64)&gt;0, IF(ISERROR(FIND(" ",C64)), VLOOKUP(C64,IF(LEFT(C64,1)="A",cizi!$A$1:$M$4000,reg!$A$1:$M$4000),8,FALSE()),IF(OR(VLOOKUP(TRIM(LEFT(C64,FIND(" ",C64)-1)),IF(LEFT(C64,1)="A",cizi!$A$1:$M$4000,reg!$A$1:$M$4000),8,FALSE())=" MT",VLOOKUP(TRIM(MID(C64,FIND(" ",C64)+1,6)),IF(LEFT(C64,1)="A",cizi!$A$1:$M$4000,reg!$A$1:$M$4000),8,FALSE())=" MT"), " MT", IF(OR(VLOOKUP(TRIM(LEFT(C64,FIND(" ",C64)-1)),IF(LEFT(C64,1)="A",cizi!$A$1:$M$4000,reg!$A$1:$M$4000),8,FALSE())="",VLOOKUP(TRIM(MID(C64,FIND(" ",C64)+1,6)),IF(LEFT(C64,1)="A",cizi!$A$1:$M$4000,reg!$A$1:$M$4000),8,FALSE())=""), CONCATENATE(VLOOKUP(TRIM(LEFT(C64,FIND(" ",C64)-1)),IF(LEFT(C64,1)="A",cizi!$A$1:$M$4000,reg!$A$1:$M$4000),8,FALSE()), VLOOKUP(TRIM(MID(C64,FIND(" ",C64)+1,6)),IF(LEFT(C64,1)="A",cizi!$A$1:$M$4000,reg!$A$1:$M$4000),8,FALSE())), MIN(VALUE(VLOOKUP(TRIM(LEFT(C64,FIND(" ",C64)-1)),IF(LEFT(C64,1)="A",cizi!$A$1:$M$4000,reg!$A$1:$M$4000),8,FALSE())), VALUE(VLOOKUP(TRIM(MID(C64,FIND(" ",C64)+1,6)),IF(LEFT(C64,1)="A",cizi!$A$1:$M$4000,reg!$A$1:$M$4000),8,FALSE())))))), "9")</f>
        <v>9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 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14.15" hidden="false" customHeight="true" outlineLevel="0" collapsed="false">
      <c r="A65" s="33" t="n">
        <v>63</v>
      </c>
      <c r="B65" s="51"/>
      <c r="C65" s="40"/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 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 </v>
      </c>
      <c r="F65" s="54" t="str">
        <f aca="false">IF(LEN(C65)&gt;0, VLOOKUP(C65,IF(LEFT(C65,1)="A",cizi!$A$1:$M$4000,reg!$A$1:$M$4000),6,FALSE())," ")</f>
        <v> </v>
      </c>
      <c r="G65" s="54" t="str">
        <f aca="false">IF(LEN(C65)&gt;0, IF(ISERROR(FIND(" ",C65)), VLOOKUP(C65,IF(LEFT(C65,1)="A",cizi!$A$1:$M$4000,reg!$A$1:$M$4000),8,FALSE()),IF(OR(VLOOKUP(TRIM(LEFT(C65,FIND(" ",C65)-1)),IF(LEFT(C65,1)="A",cizi!$A$1:$M$4000,reg!$A$1:$M$4000),8,FALSE())=" MT",VLOOKUP(TRIM(MID(C65,FIND(" ",C65)+1,6)),IF(LEFT(C65,1)="A",cizi!$A$1:$M$4000,reg!$A$1:$M$4000),8,FALSE())=" MT"), " MT", IF(OR(VLOOKUP(TRIM(LEFT(C65,FIND(" ",C65)-1)),IF(LEFT(C65,1)="A",cizi!$A$1:$M$4000,reg!$A$1:$M$4000),8,FALSE())="",VLOOKUP(TRIM(MID(C65,FIND(" ",C65)+1,6)),IF(LEFT(C65,1)="A",cizi!$A$1:$M$4000,reg!$A$1:$M$4000),8,FALSE())=""), CONCATENATE(VLOOKUP(TRIM(LEFT(C65,FIND(" ",C65)-1)),IF(LEFT(C65,1)="A",cizi!$A$1:$M$4000,reg!$A$1:$M$4000),8,FALSE()), VLOOKUP(TRIM(MID(C65,FIND(" ",C65)+1,6)),IF(LEFT(C65,1)="A",cizi!$A$1:$M$4000,reg!$A$1:$M$4000),8,FALSE())), MIN(VALUE(VLOOKUP(TRIM(LEFT(C65,FIND(" ",C65)-1)),IF(LEFT(C65,1)="A",cizi!$A$1:$M$4000,reg!$A$1:$M$4000),8,FALSE())), VALUE(VLOOKUP(TRIM(MID(C65,FIND(" ",C65)+1,6)),IF(LEFT(C65,1)="A",cizi!$A$1:$M$4000,reg!$A$1:$M$4000),8,FALSE())))))), "9")</f>
        <v>9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 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14.15" hidden="false" customHeight="true" outlineLevel="0" collapsed="false">
      <c r="A66" s="33" t="n">
        <v>64</v>
      </c>
      <c r="B66" s="51"/>
      <c r="C66" s="40"/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 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 </v>
      </c>
      <c r="F66" s="54" t="str">
        <f aca="false">IF(LEN(C66)&gt;0, VLOOKUP(C66,IF(LEFT(C66,1)="A",cizi!$A$1:$M$4000,reg!$A$1:$M$4000),6,FALSE())," ")</f>
        <v> </v>
      </c>
      <c r="G66" s="54" t="str">
        <f aca="false">IF(LEN(C66)&gt;0, IF(ISERROR(FIND(" ",C66)), VLOOKUP(C66,IF(LEFT(C66,1)="A",cizi!$A$1:$M$4000,reg!$A$1:$M$4000),8,FALSE()),IF(OR(VLOOKUP(TRIM(LEFT(C66,FIND(" ",C66)-1)),IF(LEFT(C66,1)="A",cizi!$A$1:$M$4000,reg!$A$1:$M$4000),8,FALSE())=" MT",VLOOKUP(TRIM(MID(C66,FIND(" ",C66)+1,6)),IF(LEFT(C66,1)="A",cizi!$A$1:$M$4000,reg!$A$1:$M$4000),8,FALSE())=" MT"), " MT", IF(OR(VLOOKUP(TRIM(LEFT(C66,FIND(" ",C66)-1)),IF(LEFT(C66,1)="A",cizi!$A$1:$M$4000,reg!$A$1:$M$4000),8,FALSE())="",VLOOKUP(TRIM(MID(C66,FIND(" ",C66)+1,6)),IF(LEFT(C66,1)="A",cizi!$A$1:$M$4000,reg!$A$1:$M$4000),8,FALSE())=""), CONCATENATE(VLOOKUP(TRIM(LEFT(C66,FIND(" ",C66)-1)),IF(LEFT(C66,1)="A",cizi!$A$1:$M$4000,reg!$A$1:$M$4000),8,FALSE()), VLOOKUP(TRIM(MID(C66,FIND(" ",C66)+1,6)),IF(LEFT(C66,1)="A",cizi!$A$1:$M$4000,reg!$A$1:$M$4000),8,FALSE())), MIN(VALUE(VLOOKUP(TRIM(LEFT(C66,FIND(" ",C66)-1)),IF(LEFT(C66,1)="A",cizi!$A$1:$M$4000,reg!$A$1:$M$4000),8,FALSE())), VALUE(VLOOKUP(TRIM(MID(C66,FIND(" ",C66)+1,6)),IF(LEFT(C66,1)="A",cizi!$A$1:$M$4000,reg!$A$1:$M$4000),8,FALSE())))))), "9")</f>
        <v>9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 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14.15" hidden="false" customHeight="true" outlineLevel="0" collapsed="false">
      <c r="A67" s="33" t="n">
        <v>65</v>
      </c>
      <c r="B67" s="51"/>
      <c r="C67" s="40"/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 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 </v>
      </c>
      <c r="F67" s="54" t="str">
        <f aca="false">IF(LEN(C67)&gt;0, VLOOKUP(C67,IF(LEFT(C67,1)="A",cizi!$A$1:$M$4000,reg!$A$1:$M$4000),6,FALSE())," ")</f>
        <v> </v>
      </c>
      <c r="G67" s="54" t="str">
        <f aca="false">IF(LEN(C67)&gt;0, IF(ISERROR(FIND(" ",C67)), VLOOKUP(C67,IF(LEFT(C67,1)="A",cizi!$A$1:$M$4000,reg!$A$1:$M$4000),8,FALSE()),IF(OR(VLOOKUP(TRIM(LEFT(C67,FIND(" ",C67)-1)),IF(LEFT(C67,1)="A",cizi!$A$1:$M$4000,reg!$A$1:$M$4000),8,FALSE())=" MT",VLOOKUP(TRIM(MID(C67,FIND(" ",C67)+1,6)),IF(LEFT(C67,1)="A",cizi!$A$1:$M$4000,reg!$A$1:$M$4000),8,FALSE())=" MT"), " MT", IF(OR(VLOOKUP(TRIM(LEFT(C67,FIND(" ",C67)-1)),IF(LEFT(C67,1)="A",cizi!$A$1:$M$4000,reg!$A$1:$M$4000),8,FALSE())="",VLOOKUP(TRIM(MID(C67,FIND(" ",C67)+1,6)),IF(LEFT(C67,1)="A",cizi!$A$1:$M$4000,reg!$A$1:$M$4000),8,FALSE())=""), CONCATENATE(VLOOKUP(TRIM(LEFT(C67,FIND(" ",C67)-1)),IF(LEFT(C67,1)="A",cizi!$A$1:$M$4000,reg!$A$1:$M$4000),8,FALSE()), VLOOKUP(TRIM(MID(C67,FIND(" ",C67)+1,6)),IF(LEFT(C67,1)="A",cizi!$A$1:$M$4000,reg!$A$1:$M$4000),8,FALSE())), MIN(VALUE(VLOOKUP(TRIM(LEFT(C67,FIND(" ",C67)-1)),IF(LEFT(C67,1)="A",cizi!$A$1:$M$4000,reg!$A$1:$M$4000),8,FALSE())), VALUE(VLOOKUP(TRIM(MID(C67,FIND(" ",C67)+1,6)),IF(LEFT(C67,1)="A",cizi!$A$1:$M$4000,reg!$A$1:$M$4000),8,FALSE())))))), "9")</f>
        <v>9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 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14.15" hidden="false" customHeight="true" outlineLevel="0" collapsed="false">
      <c r="A68" s="33" t="n">
        <v>66</v>
      </c>
      <c r="B68" s="51"/>
      <c r="C68" s="40"/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 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 </v>
      </c>
      <c r="F68" s="54" t="str">
        <f aca="false">IF(LEN(C68)&gt;0, VLOOKUP(C68,IF(LEFT(C68,1)="A",cizi!$A$1:$M$4000,reg!$A$1:$M$4000),6,FALSE())," ")</f>
        <v> </v>
      </c>
      <c r="G68" s="54" t="str">
        <f aca="false">IF(LEN(C68)&gt;0, IF(ISERROR(FIND(" ",C68)), VLOOKUP(C68,IF(LEFT(C68,1)="A",cizi!$A$1:$M$4000,reg!$A$1:$M$4000),8,FALSE()),IF(OR(VLOOKUP(TRIM(LEFT(C68,FIND(" ",C68)-1)),IF(LEFT(C68,1)="A",cizi!$A$1:$M$4000,reg!$A$1:$M$4000),8,FALSE())=" MT",VLOOKUP(TRIM(MID(C68,FIND(" ",C68)+1,6)),IF(LEFT(C68,1)="A",cizi!$A$1:$M$4000,reg!$A$1:$M$4000),8,FALSE())=" MT"), " MT", IF(OR(VLOOKUP(TRIM(LEFT(C68,FIND(" ",C68)-1)),IF(LEFT(C68,1)="A",cizi!$A$1:$M$4000,reg!$A$1:$M$4000),8,FALSE())="",VLOOKUP(TRIM(MID(C68,FIND(" ",C68)+1,6)),IF(LEFT(C68,1)="A",cizi!$A$1:$M$4000,reg!$A$1:$M$4000),8,FALSE())=""), CONCATENATE(VLOOKUP(TRIM(LEFT(C68,FIND(" ",C68)-1)),IF(LEFT(C68,1)="A",cizi!$A$1:$M$4000,reg!$A$1:$M$4000),8,FALSE()), VLOOKUP(TRIM(MID(C68,FIND(" ",C68)+1,6)),IF(LEFT(C68,1)="A",cizi!$A$1:$M$4000,reg!$A$1:$M$4000),8,FALSE())), MIN(VALUE(VLOOKUP(TRIM(LEFT(C68,FIND(" ",C68)-1)),IF(LEFT(C68,1)="A",cizi!$A$1:$M$4000,reg!$A$1:$M$4000),8,FALSE())), VALUE(VLOOKUP(TRIM(MID(C68,FIND(" ",C68)+1,6)),IF(LEFT(C68,1)="A",cizi!$A$1:$M$4000,reg!$A$1:$M$4000),8,FALSE())))))), "9")</f>
        <v>9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 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14.15" hidden="false" customHeight="true" outlineLevel="0" collapsed="false">
      <c r="A69" s="33" t="n">
        <v>67</v>
      </c>
      <c r="B69" s="51"/>
      <c r="C69" s="40"/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 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 </v>
      </c>
      <c r="F69" s="54" t="str">
        <f aca="false">IF(LEN(C69)&gt;0, VLOOKUP(C69,IF(LEFT(C69,1)="A",cizi!$A$1:$M$4000,reg!$A$1:$M$4000),6,FALSE())," ")</f>
        <v> </v>
      </c>
      <c r="G69" s="54" t="str">
        <f aca="false">IF(LEN(C69)&gt;0, IF(ISERROR(FIND(" ",C69)), VLOOKUP(C69,IF(LEFT(C69,1)="A",cizi!$A$1:$M$4000,reg!$A$1:$M$4000),8,FALSE()),IF(OR(VLOOKUP(TRIM(LEFT(C69,FIND(" ",C69)-1)),IF(LEFT(C69,1)="A",cizi!$A$1:$M$4000,reg!$A$1:$M$4000),8,FALSE())=" MT",VLOOKUP(TRIM(MID(C69,FIND(" ",C69)+1,6)),IF(LEFT(C69,1)="A",cizi!$A$1:$M$4000,reg!$A$1:$M$4000),8,FALSE())=" MT"), " MT", IF(OR(VLOOKUP(TRIM(LEFT(C69,FIND(" ",C69)-1)),IF(LEFT(C69,1)="A",cizi!$A$1:$M$4000,reg!$A$1:$M$4000),8,FALSE())="",VLOOKUP(TRIM(MID(C69,FIND(" ",C69)+1,6)),IF(LEFT(C69,1)="A",cizi!$A$1:$M$4000,reg!$A$1:$M$4000),8,FALSE())=""), CONCATENATE(VLOOKUP(TRIM(LEFT(C69,FIND(" ",C69)-1)),IF(LEFT(C69,1)="A",cizi!$A$1:$M$4000,reg!$A$1:$M$4000),8,FALSE()), VLOOKUP(TRIM(MID(C69,FIND(" ",C69)+1,6)),IF(LEFT(C69,1)="A",cizi!$A$1:$M$4000,reg!$A$1:$M$4000),8,FALSE())), MIN(VALUE(VLOOKUP(TRIM(LEFT(C69,FIND(" ",C69)-1)),IF(LEFT(C69,1)="A",cizi!$A$1:$M$4000,reg!$A$1:$M$4000),8,FALSE())), VALUE(VLOOKUP(TRIM(MID(C69,FIND(" ",C69)+1,6)),IF(LEFT(C69,1)="A",cizi!$A$1:$M$4000,reg!$A$1:$M$4000),8,FALSE())))))), "9")</f>
        <v>9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 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14.15" hidden="false" customHeight="true" outlineLevel="0" collapsed="false">
      <c r="A70" s="33" t="n">
        <v>68</v>
      </c>
      <c r="B70" s="51"/>
      <c r="C70" s="40"/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 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 </v>
      </c>
      <c r="F70" s="54" t="str">
        <f aca="false">IF(LEN(C70)&gt;0, VLOOKUP(C70,IF(LEFT(C70,1)="A",cizi!$A$1:$M$4000,reg!$A$1:$M$4000),6,FALSE())," ")</f>
        <v> </v>
      </c>
      <c r="G70" s="54" t="str">
        <f aca="false">IF(LEN(C70)&gt;0, IF(ISERROR(FIND(" ",C70)), VLOOKUP(C70,IF(LEFT(C70,1)="A",cizi!$A$1:$M$4000,reg!$A$1:$M$4000),8,FALSE()),IF(OR(VLOOKUP(TRIM(LEFT(C70,FIND(" ",C70)-1)),IF(LEFT(C70,1)="A",cizi!$A$1:$M$4000,reg!$A$1:$M$4000),8,FALSE())=" MT",VLOOKUP(TRIM(MID(C70,FIND(" ",C70)+1,6)),IF(LEFT(C70,1)="A",cizi!$A$1:$M$4000,reg!$A$1:$M$4000),8,FALSE())=" MT"), " MT", IF(OR(VLOOKUP(TRIM(LEFT(C70,FIND(" ",C70)-1)),IF(LEFT(C70,1)="A",cizi!$A$1:$M$4000,reg!$A$1:$M$4000),8,FALSE())="",VLOOKUP(TRIM(MID(C70,FIND(" ",C70)+1,6)),IF(LEFT(C70,1)="A",cizi!$A$1:$M$4000,reg!$A$1:$M$4000),8,FALSE())=""), CONCATENATE(VLOOKUP(TRIM(LEFT(C70,FIND(" ",C70)-1)),IF(LEFT(C70,1)="A",cizi!$A$1:$M$4000,reg!$A$1:$M$4000),8,FALSE()), VLOOKUP(TRIM(MID(C70,FIND(" ",C70)+1,6)),IF(LEFT(C70,1)="A",cizi!$A$1:$M$4000,reg!$A$1:$M$4000),8,FALSE())), MIN(VALUE(VLOOKUP(TRIM(LEFT(C70,FIND(" ",C70)-1)),IF(LEFT(C70,1)="A",cizi!$A$1:$M$4000,reg!$A$1:$M$4000),8,FALSE())), VALUE(VLOOKUP(TRIM(MID(C70,FIND(" ",C70)+1,6)),IF(LEFT(C70,1)="A",cizi!$A$1:$M$4000,reg!$A$1:$M$4000),8,FALSE())))))), "9")</f>
        <v>9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 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14.15" hidden="false" customHeight="true" outlineLevel="0" collapsed="false">
      <c r="A71" s="33" t="n">
        <v>69</v>
      </c>
      <c r="B71" s="51"/>
      <c r="C71" s="40"/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 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 </v>
      </c>
      <c r="F71" s="54" t="str">
        <f aca="false">IF(LEN(C71)&gt;0, VLOOKUP(C71,IF(LEFT(C71,1)="A",cizi!$A$1:$M$4000,reg!$A$1:$M$4000),6,FALSE())," ")</f>
        <v> </v>
      </c>
      <c r="G71" s="54" t="str">
        <f aca="false">IF(LEN(C71)&gt;0, IF(ISERROR(FIND(" ",C71)), VLOOKUP(C71,IF(LEFT(C71,1)="A",cizi!$A$1:$M$4000,reg!$A$1:$M$4000),8,FALSE()),IF(OR(VLOOKUP(TRIM(LEFT(C71,FIND(" ",C71)-1)),IF(LEFT(C71,1)="A",cizi!$A$1:$M$4000,reg!$A$1:$M$4000),8,FALSE())=" MT",VLOOKUP(TRIM(MID(C71,FIND(" ",C71)+1,6)),IF(LEFT(C71,1)="A",cizi!$A$1:$M$4000,reg!$A$1:$M$4000),8,FALSE())=" MT"), " MT", IF(OR(VLOOKUP(TRIM(LEFT(C71,FIND(" ",C71)-1)),IF(LEFT(C71,1)="A",cizi!$A$1:$M$4000,reg!$A$1:$M$4000),8,FALSE())="",VLOOKUP(TRIM(MID(C71,FIND(" ",C71)+1,6)),IF(LEFT(C71,1)="A",cizi!$A$1:$M$4000,reg!$A$1:$M$4000),8,FALSE())=""), CONCATENATE(VLOOKUP(TRIM(LEFT(C71,FIND(" ",C71)-1)),IF(LEFT(C71,1)="A",cizi!$A$1:$M$4000,reg!$A$1:$M$4000),8,FALSE()), VLOOKUP(TRIM(MID(C71,FIND(" ",C71)+1,6)),IF(LEFT(C71,1)="A",cizi!$A$1:$M$4000,reg!$A$1:$M$4000),8,FALSE())), MIN(VALUE(VLOOKUP(TRIM(LEFT(C71,FIND(" ",C71)-1)),IF(LEFT(C71,1)="A",cizi!$A$1:$M$4000,reg!$A$1:$M$4000),8,FALSE())), VALUE(VLOOKUP(TRIM(MID(C71,FIND(" ",C71)+1,6)),IF(LEFT(C71,1)="A",cizi!$A$1:$M$4000,reg!$A$1:$M$4000),8,FALSE())))))), "9")</f>
        <v>9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 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14.15" hidden="false" customHeight="true" outlineLevel="0" collapsed="false">
      <c r="A72" s="33" t="n">
        <v>70</v>
      </c>
      <c r="B72" s="51"/>
      <c r="C72" s="40"/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 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 </v>
      </c>
      <c r="F72" s="54" t="str">
        <f aca="false">IF(LEN(C72)&gt;0, VLOOKUP(C72,IF(LEFT(C72,1)="A",cizi!$A$1:$M$4000,reg!$A$1:$M$4000),6,FALSE())," ")</f>
        <v> </v>
      </c>
      <c r="G72" s="54" t="str">
        <f aca="false">IF(LEN(C72)&gt;0, IF(ISERROR(FIND(" ",C72)), VLOOKUP(C72,IF(LEFT(C72,1)="A",cizi!$A$1:$M$4000,reg!$A$1:$M$4000),8,FALSE()),IF(OR(VLOOKUP(TRIM(LEFT(C72,FIND(" ",C72)-1)),IF(LEFT(C72,1)="A",cizi!$A$1:$M$4000,reg!$A$1:$M$4000),8,FALSE())=" MT",VLOOKUP(TRIM(MID(C72,FIND(" ",C72)+1,6)),IF(LEFT(C72,1)="A",cizi!$A$1:$M$4000,reg!$A$1:$M$4000),8,FALSE())=" MT"), " MT", IF(OR(VLOOKUP(TRIM(LEFT(C72,FIND(" ",C72)-1)),IF(LEFT(C72,1)="A",cizi!$A$1:$M$4000,reg!$A$1:$M$4000),8,FALSE())="",VLOOKUP(TRIM(MID(C72,FIND(" ",C72)+1,6)),IF(LEFT(C72,1)="A",cizi!$A$1:$M$4000,reg!$A$1:$M$4000),8,FALSE())=""), CONCATENATE(VLOOKUP(TRIM(LEFT(C72,FIND(" ",C72)-1)),IF(LEFT(C72,1)="A",cizi!$A$1:$M$4000,reg!$A$1:$M$4000),8,FALSE()), VLOOKUP(TRIM(MID(C72,FIND(" ",C72)+1,6)),IF(LEFT(C72,1)="A",cizi!$A$1:$M$4000,reg!$A$1:$M$4000),8,FALSE())), MIN(VALUE(VLOOKUP(TRIM(LEFT(C72,FIND(" ",C72)-1)),IF(LEFT(C72,1)="A",cizi!$A$1:$M$4000,reg!$A$1:$M$4000),8,FALSE())), VALUE(VLOOKUP(TRIM(MID(C72,FIND(" ",C72)+1,6)),IF(LEFT(C72,1)="A",cizi!$A$1:$M$4000,reg!$A$1:$M$4000),8,FALSE())))))), "9")</f>
        <v>9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 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14.15" hidden="false" customHeight="true" outlineLevel="0" collapsed="false">
      <c r="A73" s="33" t="n">
        <v>71</v>
      </c>
      <c r="B73" s="51"/>
      <c r="C73" s="40"/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 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 </v>
      </c>
      <c r="F73" s="54" t="str">
        <f aca="false">IF(LEN(C73)&gt;0, VLOOKUP(C73,IF(LEFT(C73,1)="A",cizi!$A$1:$M$4000,reg!$A$1:$M$4000),6,FALSE())," ")</f>
        <v> </v>
      </c>
      <c r="G73" s="54" t="str">
        <f aca="false">IF(LEN(C73)&gt;0, IF(ISERROR(FIND(" ",C73)), VLOOKUP(C73,IF(LEFT(C73,1)="A",cizi!$A$1:$M$4000,reg!$A$1:$M$4000),8,FALSE()),IF(OR(VLOOKUP(TRIM(LEFT(C73,FIND(" ",C73)-1)),IF(LEFT(C73,1)="A",cizi!$A$1:$M$4000,reg!$A$1:$M$4000),8,FALSE())=" MT",VLOOKUP(TRIM(MID(C73,FIND(" ",C73)+1,6)),IF(LEFT(C73,1)="A",cizi!$A$1:$M$4000,reg!$A$1:$M$4000),8,FALSE())=" MT"), " MT", IF(OR(VLOOKUP(TRIM(LEFT(C73,FIND(" ",C73)-1)),IF(LEFT(C73,1)="A",cizi!$A$1:$M$4000,reg!$A$1:$M$4000),8,FALSE())="",VLOOKUP(TRIM(MID(C73,FIND(" ",C73)+1,6)),IF(LEFT(C73,1)="A",cizi!$A$1:$M$4000,reg!$A$1:$M$4000),8,FALSE())=""), CONCATENATE(VLOOKUP(TRIM(LEFT(C73,FIND(" ",C73)-1)),IF(LEFT(C73,1)="A",cizi!$A$1:$M$4000,reg!$A$1:$M$4000),8,FALSE()), VLOOKUP(TRIM(MID(C73,FIND(" ",C73)+1,6)),IF(LEFT(C73,1)="A",cizi!$A$1:$M$4000,reg!$A$1:$M$4000),8,FALSE())), MIN(VALUE(VLOOKUP(TRIM(LEFT(C73,FIND(" ",C73)-1)),IF(LEFT(C73,1)="A",cizi!$A$1:$M$4000,reg!$A$1:$M$4000),8,FALSE())), VALUE(VLOOKUP(TRIM(MID(C73,FIND(" ",C73)+1,6)),IF(LEFT(C73,1)="A",cizi!$A$1:$M$4000,reg!$A$1:$M$4000),8,FALSE())))))), "9")</f>
        <v>9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 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14.15" hidden="false" customHeight="true" outlineLevel="0" collapsed="false">
      <c r="A74" s="33" t="n">
        <v>72</v>
      </c>
      <c r="B74" s="51"/>
      <c r="C74" s="40"/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 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 </v>
      </c>
      <c r="F74" s="54" t="str">
        <f aca="false">IF(LEN(C74)&gt;0, VLOOKUP(C74,IF(LEFT(C74,1)="A",cizi!$A$1:$M$4000,reg!$A$1:$M$4000),6,FALSE())," ")</f>
        <v> </v>
      </c>
      <c r="G74" s="54" t="str">
        <f aca="false">IF(LEN(C74)&gt;0, IF(ISERROR(FIND(" ",C74)), VLOOKUP(C74,IF(LEFT(C74,1)="A",cizi!$A$1:$M$4000,reg!$A$1:$M$4000),8,FALSE()),IF(OR(VLOOKUP(TRIM(LEFT(C74,FIND(" ",C74)-1)),IF(LEFT(C74,1)="A",cizi!$A$1:$M$4000,reg!$A$1:$M$4000),8,FALSE())=" MT",VLOOKUP(TRIM(MID(C74,FIND(" ",C74)+1,6)),IF(LEFT(C74,1)="A",cizi!$A$1:$M$4000,reg!$A$1:$M$4000),8,FALSE())=" MT"), " MT", IF(OR(VLOOKUP(TRIM(LEFT(C74,FIND(" ",C74)-1)),IF(LEFT(C74,1)="A",cizi!$A$1:$M$4000,reg!$A$1:$M$4000),8,FALSE())="",VLOOKUP(TRIM(MID(C74,FIND(" ",C74)+1,6)),IF(LEFT(C74,1)="A",cizi!$A$1:$M$4000,reg!$A$1:$M$4000),8,FALSE())=""), CONCATENATE(VLOOKUP(TRIM(LEFT(C74,FIND(" ",C74)-1)),IF(LEFT(C74,1)="A",cizi!$A$1:$M$4000,reg!$A$1:$M$4000),8,FALSE()), VLOOKUP(TRIM(MID(C74,FIND(" ",C74)+1,6)),IF(LEFT(C74,1)="A",cizi!$A$1:$M$4000,reg!$A$1:$M$4000),8,FALSE())), MIN(VALUE(VLOOKUP(TRIM(LEFT(C74,FIND(" ",C74)-1)),IF(LEFT(C74,1)="A",cizi!$A$1:$M$4000,reg!$A$1:$M$4000),8,FALSE())), VALUE(VLOOKUP(TRIM(MID(C74,FIND(" ",C74)+1,6)),IF(LEFT(C74,1)="A",cizi!$A$1:$M$4000,reg!$A$1:$M$4000),8,FALSE())))))), "9")</f>
        <v>9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 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14.15" hidden="false" customHeight="true" outlineLevel="0" collapsed="false">
      <c r="A75" s="33" t="n">
        <v>73</v>
      </c>
      <c r="B75" s="51"/>
      <c r="C75" s="40"/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 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 </v>
      </c>
      <c r="F75" s="54" t="str">
        <f aca="false">IF(LEN(C75)&gt;0, VLOOKUP(C75,IF(LEFT(C75,1)="A",cizi!$A$1:$M$4000,reg!$A$1:$M$4000),6,FALSE())," ")</f>
        <v> </v>
      </c>
      <c r="G75" s="54" t="str">
        <f aca="false">IF(LEN(C75)&gt;0, IF(ISERROR(FIND(" ",C75)), VLOOKUP(C75,IF(LEFT(C75,1)="A",cizi!$A$1:$M$4000,reg!$A$1:$M$4000),8,FALSE()),IF(OR(VLOOKUP(TRIM(LEFT(C75,FIND(" ",C75)-1)),IF(LEFT(C75,1)="A",cizi!$A$1:$M$4000,reg!$A$1:$M$4000),8,FALSE())=" MT",VLOOKUP(TRIM(MID(C75,FIND(" ",C75)+1,6)),IF(LEFT(C75,1)="A",cizi!$A$1:$M$4000,reg!$A$1:$M$4000),8,FALSE())=" MT"), " MT", IF(OR(VLOOKUP(TRIM(LEFT(C75,FIND(" ",C75)-1)),IF(LEFT(C75,1)="A",cizi!$A$1:$M$4000,reg!$A$1:$M$4000),8,FALSE())="",VLOOKUP(TRIM(MID(C75,FIND(" ",C75)+1,6)),IF(LEFT(C75,1)="A",cizi!$A$1:$M$4000,reg!$A$1:$M$4000),8,FALSE())=""), CONCATENATE(VLOOKUP(TRIM(LEFT(C75,FIND(" ",C75)-1)),IF(LEFT(C75,1)="A",cizi!$A$1:$M$4000,reg!$A$1:$M$4000),8,FALSE()), VLOOKUP(TRIM(MID(C75,FIND(" ",C75)+1,6)),IF(LEFT(C75,1)="A",cizi!$A$1:$M$4000,reg!$A$1:$M$4000),8,FALSE())), MIN(VALUE(VLOOKUP(TRIM(LEFT(C75,FIND(" ",C75)-1)),IF(LEFT(C75,1)="A",cizi!$A$1:$M$4000,reg!$A$1:$M$4000),8,FALSE())), VALUE(VLOOKUP(TRIM(MID(C75,FIND(" ",C75)+1,6)),IF(LEFT(C75,1)="A",cizi!$A$1:$M$4000,reg!$A$1:$M$4000),8,FALSE())))))), "9")</f>
        <v>9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 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14.15" hidden="false" customHeight="true" outlineLevel="0" collapsed="false">
      <c r="A76" s="33" t="n">
        <v>74</v>
      </c>
      <c r="B76" s="51"/>
      <c r="C76" s="40"/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 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 </v>
      </c>
      <c r="F76" s="54" t="str">
        <f aca="false">IF(LEN(C76)&gt;0, VLOOKUP(C76,IF(LEFT(C76,1)="A",cizi!$A$1:$M$4000,reg!$A$1:$M$4000),6,FALSE())," ")</f>
        <v> </v>
      </c>
      <c r="G76" s="54" t="str">
        <f aca="false">IF(LEN(C76)&gt;0, IF(ISERROR(FIND(" ",C76)), VLOOKUP(C76,IF(LEFT(C76,1)="A",cizi!$A$1:$M$4000,reg!$A$1:$M$4000),8,FALSE()),IF(OR(VLOOKUP(TRIM(LEFT(C76,FIND(" ",C76)-1)),IF(LEFT(C76,1)="A",cizi!$A$1:$M$4000,reg!$A$1:$M$4000),8,FALSE())=" MT",VLOOKUP(TRIM(MID(C76,FIND(" ",C76)+1,6)),IF(LEFT(C76,1)="A",cizi!$A$1:$M$4000,reg!$A$1:$M$4000),8,FALSE())=" MT"), " MT", IF(OR(VLOOKUP(TRIM(LEFT(C76,FIND(" ",C76)-1)),IF(LEFT(C76,1)="A",cizi!$A$1:$M$4000,reg!$A$1:$M$4000),8,FALSE())="",VLOOKUP(TRIM(MID(C76,FIND(" ",C76)+1,6)),IF(LEFT(C76,1)="A",cizi!$A$1:$M$4000,reg!$A$1:$M$4000),8,FALSE())=""), CONCATENATE(VLOOKUP(TRIM(LEFT(C76,FIND(" ",C76)-1)),IF(LEFT(C76,1)="A",cizi!$A$1:$M$4000,reg!$A$1:$M$4000),8,FALSE()), VLOOKUP(TRIM(MID(C76,FIND(" ",C76)+1,6)),IF(LEFT(C76,1)="A",cizi!$A$1:$M$4000,reg!$A$1:$M$4000),8,FALSE())), MIN(VALUE(VLOOKUP(TRIM(LEFT(C76,FIND(" ",C76)-1)),IF(LEFT(C76,1)="A",cizi!$A$1:$M$4000,reg!$A$1:$M$4000),8,FALSE())), VALUE(VLOOKUP(TRIM(MID(C76,FIND(" ",C76)+1,6)),IF(LEFT(C76,1)="A",cizi!$A$1:$M$4000,reg!$A$1:$M$4000),8,FALSE())))))), "9")</f>
        <v>9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 </v>
      </c>
      <c r="I76" s="40"/>
      <c r="J76" s="40"/>
      <c r="K76" s="40"/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14.15" hidden="false" customHeight="true" outlineLevel="0" collapsed="false">
      <c r="A77" s="33" t="n">
        <v>75</v>
      </c>
      <c r="B77" s="51"/>
      <c r="C77" s="40"/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 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 </v>
      </c>
      <c r="F77" s="54" t="str">
        <f aca="false">IF(LEN(C77)&gt;0, VLOOKUP(C77,IF(LEFT(C77,1)="A",cizi!$A$1:$M$4000,reg!$A$1:$M$4000),6,FALSE())," ")</f>
        <v> </v>
      </c>
      <c r="G77" s="54" t="str">
        <f aca="false">IF(LEN(C77)&gt;0, IF(ISERROR(FIND(" ",C77)), VLOOKUP(C77,IF(LEFT(C77,1)="A",cizi!$A$1:$M$4000,reg!$A$1:$M$4000),8,FALSE()),IF(OR(VLOOKUP(TRIM(LEFT(C77,FIND(" ",C77)-1)),IF(LEFT(C77,1)="A",cizi!$A$1:$M$4000,reg!$A$1:$M$4000),8,FALSE())=" MT",VLOOKUP(TRIM(MID(C77,FIND(" ",C77)+1,6)),IF(LEFT(C77,1)="A",cizi!$A$1:$M$4000,reg!$A$1:$M$4000),8,FALSE())=" MT"), " MT", IF(OR(VLOOKUP(TRIM(LEFT(C77,FIND(" ",C77)-1)),IF(LEFT(C77,1)="A",cizi!$A$1:$M$4000,reg!$A$1:$M$4000),8,FALSE())="",VLOOKUP(TRIM(MID(C77,FIND(" ",C77)+1,6)),IF(LEFT(C77,1)="A",cizi!$A$1:$M$4000,reg!$A$1:$M$4000),8,FALSE())=""), CONCATENATE(VLOOKUP(TRIM(LEFT(C77,FIND(" ",C77)-1)),IF(LEFT(C77,1)="A",cizi!$A$1:$M$4000,reg!$A$1:$M$4000),8,FALSE()), VLOOKUP(TRIM(MID(C77,FIND(" ",C77)+1,6)),IF(LEFT(C77,1)="A",cizi!$A$1:$M$4000,reg!$A$1:$M$4000),8,FALSE())), MIN(VALUE(VLOOKUP(TRIM(LEFT(C77,FIND(" ",C77)-1)),IF(LEFT(C77,1)="A",cizi!$A$1:$M$4000,reg!$A$1:$M$4000),8,FALSE())), VALUE(VLOOKUP(TRIM(MID(C77,FIND(" ",C77)+1,6)),IF(LEFT(C77,1)="A",cizi!$A$1:$M$4000,reg!$A$1:$M$4000),8,FALSE())))))), "9")</f>
        <v>9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 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14.15" hidden="false" customHeight="true" outlineLevel="0" collapsed="false">
      <c r="A78" s="33" t="n">
        <v>76</v>
      </c>
      <c r="B78" s="51"/>
      <c r="C78" s="40"/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 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 </v>
      </c>
      <c r="F78" s="54" t="str">
        <f aca="false">IF(LEN(C78)&gt;0, VLOOKUP(C78,IF(LEFT(C78,1)="A",cizi!$A$1:$M$4000,reg!$A$1:$M$4000),6,FALSE())," ")</f>
        <v> </v>
      </c>
      <c r="G78" s="54" t="str">
        <f aca="false">IF(LEN(C78)&gt;0, IF(ISERROR(FIND(" ",C78)), VLOOKUP(C78,IF(LEFT(C78,1)="A",cizi!$A$1:$M$4000,reg!$A$1:$M$4000),8,FALSE()),IF(OR(VLOOKUP(TRIM(LEFT(C78,FIND(" ",C78)-1)),IF(LEFT(C78,1)="A",cizi!$A$1:$M$4000,reg!$A$1:$M$4000),8,FALSE())=" MT",VLOOKUP(TRIM(MID(C78,FIND(" ",C78)+1,6)),IF(LEFT(C78,1)="A",cizi!$A$1:$M$4000,reg!$A$1:$M$4000),8,FALSE())=" MT"), " MT", IF(OR(VLOOKUP(TRIM(LEFT(C78,FIND(" ",C78)-1)),IF(LEFT(C78,1)="A",cizi!$A$1:$M$4000,reg!$A$1:$M$4000),8,FALSE())="",VLOOKUP(TRIM(MID(C78,FIND(" ",C78)+1,6)),IF(LEFT(C78,1)="A",cizi!$A$1:$M$4000,reg!$A$1:$M$4000),8,FALSE())=""), CONCATENATE(VLOOKUP(TRIM(LEFT(C78,FIND(" ",C78)-1)),IF(LEFT(C78,1)="A",cizi!$A$1:$M$4000,reg!$A$1:$M$4000),8,FALSE()), VLOOKUP(TRIM(MID(C78,FIND(" ",C78)+1,6)),IF(LEFT(C78,1)="A",cizi!$A$1:$M$4000,reg!$A$1:$M$4000),8,FALSE())), MIN(VALUE(VLOOKUP(TRIM(LEFT(C78,FIND(" ",C78)-1)),IF(LEFT(C78,1)="A",cizi!$A$1:$M$4000,reg!$A$1:$M$4000),8,FALSE())), VALUE(VLOOKUP(TRIM(MID(C78,FIND(" ",C78)+1,6)),IF(LEFT(C78,1)="A",cizi!$A$1:$M$4000,reg!$A$1:$M$4000),8,FALSE())))))), "9")</f>
        <v>9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 </v>
      </c>
      <c r="I78" s="40"/>
      <c r="J78" s="40"/>
      <c r="K78" s="40"/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14.15" hidden="false" customHeight="true" outlineLevel="0" collapsed="false">
      <c r="A79" s="33" t="n">
        <v>77</v>
      </c>
      <c r="B79" s="51"/>
      <c r="C79" s="40"/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 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 </v>
      </c>
      <c r="F79" s="54" t="str">
        <f aca="false">IF(LEN(C79)&gt;0, VLOOKUP(C79,IF(LEFT(C79,1)="A",cizi!$A$1:$M$4000,reg!$A$1:$M$4000),6,FALSE())," ")</f>
        <v> </v>
      </c>
      <c r="G79" s="54" t="str">
        <f aca="false">IF(LEN(C79)&gt;0, IF(ISERROR(FIND(" ",C79)), VLOOKUP(C79,IF(LEFT(C79,1)="A",cizi!$A$1:$M$4000,reg!$A$1:$M$4000),8,FALSE()),IF(OR(VLOOKUP(TRIM(LEFT(C79,FIND(" ",C79)-1)),IF(LEFT(C79,1)="A",cizi!$A$1:$M$4000,reg!$A$1:$M$4000),8,FALSE())=" MT",VLOOKUP(TRIM(MID(C79,FIND(" ",C79)+1,6)),IF(LEFT(C79,1)="A",cizi!$A$1:$M$4000,reg!$A$1:$M$4000),8,FALSE())=" MT"), " MT", IF(OR(VLOOKUP(TRIM(LEFT(C79,FIND(" ",C79)-1)),IF(LEFT(C79,1)="A",cizi!$A$1:$M$4000,reg!$A$1:$M$4000),8,FALSE())="",VLOOKUP(TRIM(MID(C79,FIND(" ",C79)+1,6)),IF(LEFT(C79,1)="A",cizi!$A$1:$M$4000,reg!$A$1:$M$4000),8,FALSE())=""), CONCATENATE(VLOOKUP(TRIM(LEFT(C79,FIND(" ",C79)-1)),IF(LEFT(C79,1)="A",cizi!$A$1:$M$4000,reg!$A$1:$M$4000),8,FALSE()), VLOOKUP(TRIM(MID(C79,FIND(" ",C79)+1,6)),IF(LEFT(C79,1)="A",cizi!$A$1:$M$4000,reg!$A$1:$M$4000),8,FALSE())), MIN(VALUE(VLOOKUP(TRIM(LEFT(C79,FIND(" ",C79)-1)),IF(LEFT(C79,1)="A",cizi!$A$1:$M$4000,reg!$A$1:$M$4000),8,FALSE())), VALUE(VLOOKUP(TRIM(MID(C79,FIND(" ",C79)+1,6)),IF(LEFT(C79,1)="A",cizi!$A$1:$M$4000,reg!$A$1:$M$4000),8,FALSE())))))), "9")</f>
        <v>9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 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14.15" hidden="false" customHeight="true" outlineLevel="0" collapsed="false">
      <c r="A80" s="33" t="n">
        <v>78</v>
      </c>
      <c r="B80" s="51"/>
      <c r="C80" s="40"/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 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 </v>
      </c>
      <c r="F80" s="54" t="str">
        <f aca="false">IF(LEN(C80)&gt;0, VLOOKUP(C80,IF(LEFT(C80,1)="A",cizi!$A$1:$M$4000,reg!$A$1:$M$4000),6,FALSE())," ")</f>
        <v> </v>
      </c>
      <c r="G80" s="54" t="str">
        <f aca="false">IF(LEN(C80)&gt;0, IF(ISERROR(FIND(" ",C80)), VLOOKUP(C80,IF(LEFT(C80,1)="A",cizi!$A$1:$M$4000,reg!$A$1:$M$4000),8,FALSE()),IF(OR(VLOOKUP(TRIM(LEFT(C80,FIND(" ",C80)-1)),IF(LEFT(C80,1)="A",cizi!$A$1:$M$4000,reg!$A$1:$M$4000),8,FALSE())=" MT",VLOOKUP(TRIM(MID(C80,FIND(" ",C80)+1,6)),IF(LEFT(C80,1)="A",cizi!$A$1:$M$4000,reg!$A$1:$M$4000),8,FALSE())=" MT"), " MT", IF(OR(VLOOKUP(TRIM(LEFT(C80,FIND(" ",C80)-1)),IF(LEFT(C80,1)="A",cizi!$A$1:$M$4000,reg!$A$1:$M$4000),8,FALSE())="",VLOOKUP(TRIM(MID(C80,FIND(" ",C80)+1,6)),IF(LEFT(C80,1)="A",cizi!$A$1:$M$4000,reg!$A$1:$M$4000),8,FALSE())=""), CONCATENATE(VLOOKUP(TRIM(LEFT(C80,FIND(" ",C80)-1)),IF(LEFT(C80,1)="A",cizi!$A$1:$M$4000,reg!$A$1:$M$4000),8,FALSE()), VLOOKUP(TRIM(MID(C80,FIND(" ",C80)+1,6)),IF(LEFT(C80,1)="A",cizi!$A$1:$M$4000,reg!$A$1:$M$4000),8,FALSE())), MIN(VALUE(VLOOKUP(TRIM(LEFT(C80,FIND(" ",C80)-1)),IF(LEFT(C80,1)="A",cizi!$A$1:$M$4000,reg!$A$1:$M$4000),8,FALSE())), VALUE(VLOOKUP(TRIM(MID(C80,FIND(" ",C80)+1,6)),IF(LEFT(C80,1)="A",cizi!$A$1:$M$4000,reg!$A$1:$M$4000),8,FALSE())))))), "9")</f>
        <v>9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 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14.15" hidden="false" customHeight="true" outlineLevel="0" collapsed="false">
      <c r="A81" s="33" t="n">
        <v>79</v>
      </c>
      <c r="B81" s="51"/>
      <c r="C81" s="40"/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 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 </v>
      </c>
      <c r="F81" s="54" t="str">
        <f aca="false">IF(LEN(C81)&gt;0, VLOOKUP(C81,IF(LEFT(C81,1)="A",cizi!$A$1:$M$4000,reg!$A$1:$M$4000),6,FALSE())," ")</f>
        <v> </v>
      </c>
      <c r="G81" s="54" t="str">
        <f aca="false">IF(LEN(C81)&gt;0, IF(ISERROR(FIND(" ",C81)), VLOOKUP(C81,IF(LEFT(C81,1)="A",cizi!$A$1:$M$4000,reg!$A$1:$M$4000),8,FALSE()),IF(OR(VLOOKUP(TRIM(LEFT(C81,FIND(" ",C81)-1)),IF(LEFT(C81,1)="A",cizi!$A$1:$M$4000,reg!$A$1:$M$4000),8,FALSE())=" MT",VLOOKUP(TRIM(MID(C81,FIND(" ",C81)+1,6)),IF(LEFT(C81,1)="A",cizi!$A$1:$M$4000,reg!$A$1:$M$4000),8,FALSE())=" MT"), " MT", IF(OR(VLOOKUP(TRIM(LEFT(C81,FIND(" ",C81)-1)),IF(LEFT(C81,1)="A",cizi!$A$1:$M$4000,reg!$A$1:$M$4000),8,FALSE())="",VLOOKUP(TRIM(MID(C81,FIND(" ",C81)+1,6)),IF(LEFT(C81,1)="A",cizi!$A$1:$M$4000,reg!$A$1:$M$4000),8,FALSE())=""), CONCATENATE(VLOOKUP(TRIM(LEFT(C81,FIND(" ",C81)-1)),IF(LEFT(C81,1)="A",cizi!$A$1:$M$4000,reg!$A$1:$M$4000),8,FALSE()), VLOOKUP(TRIM(MID(C81,FIND(" ",C81)+1,6)),IF(LEFT(C81,1)="A",cizi!$A$1:$M$4000,reg!$A$1:$M$4000),8,FALSE())), MIN(VALUE(VLOOKUP(TRIM(LEFT(C81,FIND(" ",C81)-1)),IF(LEFT(C81,1)="A",cizi!$A$1:$M$4000,reg!$A$1:$M$4000),8,FALSE())), VALUE(VLOOKUP(TRIM(MID(C81,FIND(" ",C81)+1,6)),IF(LEFT(C81,1)="A",cizi!$A$1:$M$4000,reg!$A$1:$M$4000),8,FALSE())))))), "9")</f>
        <v>9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 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14.15" hidden="false" customHeight="true" outlineLevel="0" collapsed="false">
      <c r="A82" s="33" t="n">
        <v>80</v>
      </c>
      <c r="B82" s="51"/>
      <c r="C82" s="40"/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 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 </v>
      </c>
      <c r="F82" s="54" t="str">
        <f aca="false">IF(LEN(C82)&gt;0, VLOOKUP(C82,IF(LEFT(C82,1)="A",cizi!$A$1:$M$4000,reg!$A$1:$M$4000),6,FALSE())," ")</f>
        <v> </v>
      </c>
      <c r="G82" s="54" t="str">
        <f aca="false">IF(LEN(C82)&gt;0, IF(ISERROR(FIND(" ",C82)), VLOOKUP(C82,IF(LEFT(C82,1)="A",cizi!$A$1:$M$4000,reg!$A$1:$M$4000),8,FALSE()),IF(OR(VLOOKUP(TRIM(LEFT(C82,FIND(" ",C82)-1)),IF(LEFT(C82,1)="A",cizi!$A$1:$M$4000,reg!$A$1:$M$4000),8,FALSE())=" MT",VLOOKUP(TRIM(MID(C82,FIND(" ",C82)+1,6)),IF(LEFT(C82,1)="A",cizi!$A$1:$M$4000,reg!$A$1:$M$4000),8,FALSE())=" MT"), " MT", IF(OR(VLOOKUP(TRIM(LEFT(C82,FIND(" ",C82)-1)),IF(LEFT(C82,1)="A",cizi!$A$1:$M$4000,reg!$A$1:$M$4000),8,FALSE())="",VLOOKUP(TRIM(MID(C82,FIND(" ",C82)+1,6)),IF(LEFT(C82,1)="A",cizi!$A$1:$M$4000,reg!$A$1:$M$4000),8,FALSE())=""), CONCATENATE(VLOOKUP(TRIM(LEFT(C82,FIND(" ",C82)-1)),IF(LEFT(C82,1)="A",cizi!$A$1:$M$4000,reg!$A$1:$M$4000),8,FALSE()), VLOOKUP(TRIM(MID(C82,FIND(" ",C82)+1,6)),IF(LEFT(C82,1)="A",cizi!$A$1:$M$4000,reg!$A$1:$M$4000),8,FALSE())), MIN(VALUE(VLOOKUP(TRIM(LEFT(C82,FIND(" ",C82)-1)),IF(LEFT(C82,1)="A",cizi!$A$1:$M$4000,reg!$A$1:$M$4000),8,FALSE())), VALUE(VLOOKUP(TRIM(MID(C82,FIND(" ",C82)+1,6)),IF(LEFT(C82,1)="A",cizi!$A$1:$M$4000,reg!$A$1:$M$4000),8,FALSE())))))), "9")</f>
        <v>9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 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14.15" hidden="false" customHeight="true" outlineLevel="0" collapsed="false">
      <c r="A83" s="33" t="n">
        <v>81</v>
      </c>
      <c r="B83" s="51"/>
      <c r="C83" s="40"/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 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 </v>
      </c>
      <c r="F83" s="54" t="str">
        <f aca="false">IF(LEN(C83)&gt;0, VLOOKUP(C83,IF(LEFT(C83,1)="A",cizi!$A$1:$M$4000,reg!$A$1:$M$4000),6,FALSE())," ")</f>
        <v> </v>
      </c>
      <c r="G83" s="54" t="str">
        <f aca="false">IF(LEN(C83)&gt;0, IF(ISERROR(FIND(" ",C83)), VLOOKUP(C83,IF(LEFT(C83,1)="A",cizi!$A$1:$M$4000,reg!$A$1:$M$4000),8,FALSE()),IF(OR(VLOOKUP(TRIM(LEFT(C83,FIND(" ",C83)-1)),IF(LEFT(C83,1)="A",cizi!$A$1:$M$4000,reg!$A$1:$M$4000),8,FALSE())=" MT",VLOOKUP(TRIM(MID(C83,FIND(" ",C83)+1,6)),IF(LEFT(C83,1)="A",cizi!$A$1:$M$4000,reg!$A$1:$M$4000),8,FALSE())=" MT"), " MT", IF(OR(VLOOKUP(TRIM(LEFT(C83,FIND(" ",C83)-1)),IF(LEFT(C83,1)="A",cizi!$A$1:$M$4000,reg!$A$1:$M$4000),8,FALSE())="",VLOOKUP(TRIM(MID(C83,FIND(" ",C83)+1,6)),IF(LEFT(C83,1)="A",cizi!$A$1:$M$4000,reg!$A$1:$M$4000),8,FALSE())=""), CONCATENATE(VLOOKUP(TRIM(LEFT(C83,FIND(" ",C83)-1)),IF(LEFT(C83,1)="A",cizi!$A$1:$M$4000,reg!$A$1:$M$4000),8,FALSE()), VLOOKUP(TRIM(MID(C83,FIND(" ",C83)+1,6)),IF(LEFT(C83,1)="A",cizi!$A$1:$M$4000,reg!$A$1:$M$4000),8,FALSE())), MIN(VALUE(VLOOKUP(TRIM(LEFT(C83,FIND(" ",C83)-1)),IF(LEFT(C83,1)="A",cizi!$A$1:$M$4000,reg!$A$1:$M$4000),8,FALSE())), VALUE(VLOOKUP(TRIM(MID(C83,FIND(" ",C83)+1,6)),IF(LEFT(C83,1)="A",cizi!$A$1:$M$4000,reg!$A$1:$M$4000),8,FALSE())))))), "9")</f>
        <v>9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 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14.15" hidden="false" customHeight="true" outlineLevel="0" collapsed="false">
      <c r="A84" s="33" t="n">
        <v>82</v>
      </c>
      <c r="B84" s="51"/>
      <c r="C84" s="40"/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 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 </v>
      </c>
      <c r="F84" s="54" t="str">
        <f aca="false">IF(LEN(C84)&gt;0, VLOOKUP(C84,IF(LEFT(C84,1)="A",cizi!$A$1:$M$4000,reg!$A$1:$M$4000),6,FALSE())," ")</f>
        <v> </v>
      </c>
      <c r="G84" s="54" t="str">
        <f aca="false">IF(LEN(C84)&gt;0, IF(ISERROR(FIND(" ",C84)), VLOOKUP(C84,IF(LEFT(C84,1)="A",cizi!$A$1:$M$4000,reg!$A$1:$M$4000),8,FALSE()),IF(OR(VLOOKUP(TRIM(LEFT(C84,FIND(" ",C84)-1)),IF(LEFT(C84,1)="A",cizi!$A$1:$M$4000,reg!$A$1:$M$4000),8,FALSE())=" MT",VLOOKUP(TRIM(MID(C84,FIND(" ",C84)+1,6)),IF(LEFT(C84,1)="A",cizi!$A$1:$M$4000,reg!$A$1:$M$4000),8,FALSE())=" MT"), " MT", IF(OR(VLOOKUP(TRIM(LEFT(C84,FIND(" ",C84)-1)),IF(LEFT(C84,1)="A",cizi!$A$1:$M$4000,reg!$A$1:$M$4000),8,FALSE())="",VLOOKUP(TRIM(MID(C84,FIND(" ",C84)+1,6)),IF(LEFT(C84,1)="A",cizi!$A$1:$M$4000,reg!$A$1:$M$4000),8,FALSE())=""), CONCATENATE(VLOOKUP(TRIM(LEFT(C84,FIND(" ",C84)-1)),IF(LEFT(C84,1)="A",cizi!$A$1:$M$4000,reg!$A$1:$M$4000),8,FALSE()), VLOOKUP(TRIM(MID(C84,FIND(" ",C84)+1,6)),IF(LEFT(C84,1)="A",cizi!$A$1:$M$4000,reg!$A$1:$M$4000),8,FALSE())), MIN(VALUE(VLOOKUP(TRIM(LEFT(C84,FIND(" ",C84)-1)),IF(LEFT(C84,1)="A",cizi!$A$1:$M$4000,reg!$A$1:$M$4000),8,FALSE())), VALUE(VLOOKUP(TRIM(MID(C84,FIND(" ",C84)+1,6)),IF(LEFT(C84,1)="A",cizi!$A$1:$M$4000,reg!$A$1:$M$4000),8,FALSE())))))), "9")</f>
        <v>9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 </v>
      </c>
      <c r="I84" s="40"/>
      <c r="J84" s="40"/>
      <c r="K84" s="40"/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14.15" hidden="false" customHeight="true" outlineLevel="0" collapsed="false">
      <c r="A85" s="33" t="n">
        <v>83</v>
      </c>
      <c r="B85" s="51"/>
      <c r="C85" s="40"/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 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 </v>
      </c>
      <c r="F85" s="54" t="str">
        <f aca="false">IF(LEN(C85)&gt;0, VLOOKUP(C85,IF(LEFT(C85,1)="A",cizi!$A$1:$M$4000,reg!$A$1:$M$4000),6,FALSE())," ")</f>
        <v> </v>
      </c>
      <c r="G85" s="54" t="str">
        <f aca="false">IF(LEN(C85)&gt;0, IF(ISERROR(FIND(" ",C85)), VLOOKUP(C85,IF(LEFT(C85,1)="A",cizi!$A$1:$M$4000,reg!$A$1:$M$4000),8,FALSE()),IF(OR(VLOOKUP(TRIM(LEFT(C85,FIND(" ",C85)-1)),IF(LEFT(C85,1)="A",cizi!$A$1:$M$4000,reg!$A$1:$M$4000),8,FALSE())=" MT",VLOOKUP(TRIM(MID(C85,FIND(" ",C85)+1,6)),IF(LEFT(C85,1)="A",cizi!$A$1:$M$4000,reg!$A$1:$M$4000),8,FALSE())=" MT"), " MT", IF(OR(VLOOKUP(TRIM(LEFT(C85,FIND(" ",C85)-1)),IF(LEFT(C85,1)="A",cizi!$A$1:$M$4000,reg!$A$1:$M$4000),8,FALSE())="",VLOOKUP(TRIM(MID(C85,FIND(" ",C85)+1,6)),IF(LEFT(C85,1)="A",cizi!$A$1:$M$4000,reg!$A$1:$M$4000),8,FALSE())=""), CONCATENATE(VLOOKUP(TRIM(LEFT(C85,FIND(" ",C85)-1)),IF(LEFT(C85,1)="A",cizi!$A$1:$M$4000,reg!$A$1:$M$4000),8,FALSE()), VLOOKUP(TRIM(MID(C85,FIND(" ",C85)+1,6)),IF(LEFT(C85,1)="A",cizi!$A$1:$M$4000,reg!$A$1:$M$4000),8,FALSE())), MIN(VALUE(VLOOKUP(TRIM(LEFT(C85,FIND(" ",C85)-1)),IF(LEFT(C85,1)="A",cizi!$A$1:$M$4000,reg!$A$1:$M$4000),8,FALSE())), VALUE(VLOOKUP(TRIM(MID(C85,FIND(" ",C85)+1,6)),IF(LEFT(C85,1)="A",cizi!$A$1:$M$4000,reg!$A$1:$M$4000),8,FALSE())))))), "9")</f>
        <v>9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 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14.15" hidden="false" customHeight="true" outlineLevel="0" collapsed="false">
      <c r="A86" s="33" t="n">
        <v>84</v>
      </c>
      <c r="B86" s="51"/>
      <c r="C86" s="40"/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 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 </v>
      </c>
      <c r="F86" s="54" t="str">
        <f aca="false">IF(LEN(C86)&gt;0, VLOOKUP(C86,IF(LEFT(C86,1)="A",cizi!$A$1:$M$4000,reg!$A$1:$M$4000),6,FALSE())," ")</f>
        <v> </v>
      </c>
      <c r="G86" s="54" t="str">
        <f aca="false">IF(LEN(C86)&gt;0, IF(ISERROR(FIND(" ",C86)), VLOOKUP(C86,IF(LEFT(C86,1)="A",cizi!$A$1:$M$4000,reg!$A$1:$M$4000),8,FALSE()),IF(OR(VLOOKUP(TRIM(LEFT(C86,FIND(" ",C86)-1)),IF(LEFT(C86,1)="A",cizi!$A$1:$M$4000,reg!$A$1:$M$4000),8,FALSE())=" MT",VLOOKUP(TRIM(MID(C86,FIND(" ",C86)+1,6)),IF(LEFT(C86,1)="A",cizi!$A$1:$M$4000,reg!$A$1:$M$4000),8,FALSE())=" MT"), " MT", IF(OR(VLOOKUP(TRIM(LEFT(C86,FIND(" ",C86)-1)),IF(LEFT(C86,1)="A",cizi!$A$1:$M$4000,reg!$A$1:$M$4000),8,FALSE())="",VLOOKUP(TRIM(MID(C86,FIND(" ",C86)+1,6)),IF(LEFT(C86,1)="A",cizi!$A$1:$M$4000,reg!$A$1:$M$4000),8,FALSE())=""), CONCATENATE(VLOOKUP(TRIM(LEFT(C86,FIND(" ",C86)-1)),IF(LEFT(C86,1)="A",cizi!$A$1:$M$4000,reg!$A$1:$M$4000),8,FALSE()), VLOOKUP(TRIM(MID(C86,FIND(" ",C86)+1,6)),IF(LEFT(C86,1)="A",cizi!$A$1:$M$4000,reg!$A$1:$M$4000),8,FALSE())), MIN(VALUE(VLOOKUP(TRIM(LEFT(C86,FIND(" ",C86)-1)),IF(LEFT(C86,1)="A",cizi!$A$1:$M$4000,reg!$A$1:$M$4000),8,FALSE())), VALUE(VLOOKUP(TRIM(MID(C86,FIND(" ",C86)+1,6)),IF(LEFT(C86,1)="A",cizi!$A$1:$M$4000,reg!$A$1:$M$4000),8,FALSE())))))), "9")</f>
        <v>9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 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14.15" hidden="false" customHeight="true" outlineLevel="0" collapsed="false">
      <c r="A87" s="33" t="n">
        <v>85</v>
      </c>
      <c r="B87" s="51"/>
      <c r="C87" s="40"/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 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 </v>
      </c>
      <c r="F87" s="54" t="str">
        <f aca="false">IF(LEN(C87)&gt;0, VLOOKUP(C87,IF(LEFT(C87,1)="A",cizi!$A$1:$M$4000,reg!$A$1:$M$4000),6,FALSE())," ")</f>
        <v> </v>
      </c>
      <c r="G87" s="54" t="str">
        <f aca="false">IF(LEN(C87)&gt;0, IF(ISERROR(FIND(" ",C87)), VLOOKUP(C87,IF(LEFT(C87,1)="A",cizi!$A$1:$M$4000,reg!$A$1:$M$4000),8,FALSE()),IF(OR(VLOOKUP(TRIM(LEFT(C87,FIND(" ",C87)-1)),IF(LEFT(C87,1)="A",cizi!$A$1:$M$4000,reg!$A$1:$M$4000),8,FALSE())=" MT",VLOOKUP(TRIM(MID(C87,FIND(" ",C87)+1,6)),IF(LEFT(C87,1)="A",cizi!$A$1:$M$4000,reg!$A$1:$M$4000),8,FALSE())=" MT"), " MT", IF(OR(VLOOKUP(TRIM(LEFT(C87,FIND(" ",C87)-1)),IF(LEFT(C87,1)="A",cizi!$A$1:$M$4000,reg!$A$1:$M$4000),8,FALSE())="",VLOOKUP(TRIM(MID(C87,FIND(" ",C87)+1,6)),IF(LEFT(C87,1)="A",cizi!$A$1:$M$4000,reg!$A$1:$M$4000),8,FALSE())=""), CONCATENATE(VLOOKUP(TRIM(LEFT(C87,FIND(" ",C87)-1)),IF(LEFT(C87,1)="A",cizi!$A$1:$M$4000,reg!$A$1:$M$4000),8,FALSE()), VLOOKUP(TRIM(MID(C87,FIND(" ",C87)+1,6)),IF(LEFT(C87,1)="A",cizi!$A$1:$M$4000,reg!$A$1:$M$4000),8,FALSE())), MIN(VALUE(VLOOKUP(TRIM(LEFT(C87,FIND(" ",C87)-1)),IF(LEFT(C87,1)="A",cizi!$A$1:$M$4000,reg!$A$1:$M$4000),8,FALSE())), VALUE(VLOOKUP(TRIM(MID(C87,FIND(" ",C87)+1,6)),IF(LEFT(C87,1)="A",cizi!$A$1:$M$4000,reg!$A$1:$M$4000),8,FALSE())))))), "9")</f>
        <v>9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 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14.15" hidden="false" customHeight="true" outlineLevel="0" collapsed="false">
      <c r="A88" s="33" t="n">
        <v>86</v>
      </c>
      <c r="B88" s="51"/>
      <c r="C88" s="40"/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 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 </v>
      </c>
      <c r="F88" s="54" t="str">
        <f aca="false">IF(LEN(C88)&gt;0, VLOOKUP(C88,IF(LEFT(C88,1)="A",cizi!$A$1:$M$4000,reg!$A$1:$M$4000),6,FALSE())," ")</f>
        <v> </v>
      </c>
      <c r="G88" s="54" t="str">
        <f aca="false">IF(LEN(C88)&gt;0, IF(ISERROR(FIND(" ",C88)), VLOOKUP(C88,IF(LEFT(C88,1)="A",cizi!$A$1:$M$4000,reg!$A$1:$M$4000),8,FALSE()),IF(OR(VLOOKUP(TRIM(LEFT(C88,FIND(" ",C88)-1)),IF(LEFT(C88,1)="A",cizi!$A$1:$M$4000,reg!$A$1:$M$4000),8,FALSE())=" MT",VLOOKUP(TRIM(MID(C88,FIND(" ",C88)+1,6)),IF(LEFT(C88,1)="A",cizi!$A$1:$M$4000,reg!$A$1:$M$4000),8,FALSE())=" MT"), " MT", IF(OR(VLOOKUP(TRIM(LEFT(C88,FIND(" ",C88)-1)),IF(LEFT(C88,1)="A",cizi!$A$1:$M$4000,reg!$A$1:$M$4000),8,FALSE())="",VLOOKUP(TRIM(MID(C88,FIND(" ",C88)+1,6)),IF(LEFT(C88,1)="A",cizi!$A$1:$M$4000,reg!$A$1:$M$4000),8,FALSE())=""), CONCATENATE(VLOOKUP(TRIM(LEFT(C88,FIND(" ",C88)-1)),IF(LEFT(C88,1)="A",cizi!$A$1:$M$4000,reg!$A$1:$M$4000),8,FALSE()), VLOOKUP(TRIM(MID(C88,FIND(" ",C88)+1,6)),IF(LEFT(C88,1)="A",cizi!$A$1:$M$4000,reg!$A$1:$M$4000),8,FALSE())), MIN(VALUE(VLOOKUP(TRIM(LEFT(C88,FIND(" ",C88)-1)),IF(LEFT(C88,1)="A",cizi!$A$1:$M$4000,reg!$A$1:$M$4000),8,FALSE())), VALUE(VLOOKUP(TRIM(MID(C88,FIND(" ",C88)+1,6)),IF(LEFT(C88,1)="A",cizi!$A$1:$M$4000,reg!$A$1:$M$4000),8,FALSE())))))), "9")</f>
        <v>9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 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14.15" hidden="false" customHeight="true" outlineLevel="0" collapsed="false">
      <c r="A89" s="33" t="n">
        <v>87</v>
      </c>
      <c r="B89" s="51"/>
      <c r="C89" s="40"/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 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 </v>
      </c>
      <c r="F89" s="54" t="str">
        <f aca="false">IF(LEN(C89)&gt;0, VLOOKUP(C89,IF(LEFT(C89,1)="A",cizi!$A$1:$M$4000,reg!$A$1:$M$4000),6,FALSE())," ")</f>
        <v> </v>
      </c>
      <c r="G89" s="54" t="str">
        <f aca="false">IF(LEN(C89)&gt;0, IF(ISERROR(FIND(" ",C89)), VLOOKUP(C89,IF(LEFT(C89,1)="A",cizi!$A$1:$M$4000,reg!$A$1:$M$4000),8,FALSE()),IF(OR(VLOOKUP(TRIM(LEFT(C89,FIND(" ",C89)-1)),IF(LEFT(C89,1)="A",cizi!$A$1:$M$4000,reg!$A$1:$M$4000),8,FALSE())=" MT",VLOOKUP(TRIM(MID(C89,FIND(" ",C89)+1,6)),IF(LEFT(C89,1)="A",cizi!$A$1:$M$4000,reg!$A$1:$M$4000),8,FALSE())=" MT"), " MT", IF(OR(VLOOKUP(TRIM(LEFT(C89,FIND(" ",C89)-1)),IF(LEFT(C89,1)="A",cizi!$A$1:$M$4000,reg!$A$1:$M$4000),8,FALSE())="",VLOOKUP(TRIM(MID(C89,FIND(" ",C89)+1,6)),IF(LEFT(C89,1)="A",cizi!$A$1:$M$4000,reg!$A$1:$M$4000),8,FALSE())=""), CONCATENATE(VLOOKUP(TRIM(LEFT(C89,FIND(" ",C89)-1)),IF(LEFT(C89,1)="A",cizi!$A$1:$M$4000,reg!$A$1:$M$4000),8,FALSE()), VLOOKUP(TRIM(MID(C89,FIND(" ",C89)+1,6)),IF(LEFT(C89,1)="A",cizi!$A$1:$M$4000,reg!$A$1:$M$4000),8,FALSE())), MIN(VALUE(VLOOKUP(TRIM(LEFT(C89,FIND(" ",C89)-1)),IF(LEFT(C89,1)="A",cizi!$A$1:$M$4000,reg!$A$1:$M$4000),8,FALSE())), VALUE(VLOOKUP(TRIM(MID(C89,FIND(" ",C89)+1,6)),IF(LEFT(C89,1)="A",cizi!$A$1:$M$4000,reg!$A$1:$M$4000),8,FALSE())))))), "9")</f>
        <v>9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 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14.15" hidden="false" customHeight="true" outlineLevel="0" collapsed="false">
      <c r="A90" s="33" t="n">
        <v>88</v>
      </c>
      <c r="B90" s="51"/>
      <c r="C90" s="40"/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 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 </v>
      </c>
      <c r="F90" s="54" t="str">
        <f aca="false">IF(LEN(C90)&gt;0, VLOOKUP(C90,IF(LEFT(C90,1)="A",cizi!$A$1:$M$4000,reg!$A$1:$M$4000),6,FALSE())," ")</f>
        <v> </v>
      </c>
      <c r="G90" s="54" t="str">
        <f aca="false">IF(LEN(C90)&gt;0, IF(ISERROR(FIND(" ",C90)), VLOOKUP(C90,IF(LEFT(C90,1)="A",cizi!$A$1:$M$4000,reg!$A$1:$M$4000),8,FALSE()),IF(OR(VLOOKUP(TRIM(LEFT(C90,FIND(" ",C90)-1)),IF(LEFT(C90,1)="A",cizi!$A$1:$M$4000,reg!$A$1:$M$4000),8,FALSE())=" MT",VLOOKUP(TRIM(MID(C90,FIND(" ",C90)+1,6)),IF(LEFT(C90,1)="A",cizi!$A$1:$M$4000,reg!$A$1:$M$4000),8,FALSE())=" MT"), " MT", IF(OR(VLOOKUP(TRIM(LEFT(C90,FIND(" ",C90)-1)),IF(LEFT(C90,1)="A",cizi!$A$1:$M$4000,reg!$A$1:$M$4000),8,FALSE())="",VLOOKUP(TRIM(MID(C90,FIND(" ",C90)+1,6)),IF(LEFT(C90,1)="A",cizi!$A$1:$M$4000,reg!$A$1:$M$4000),8,FALSE())=""), CONCATENATE(VLOOKUP(TRIM(LEFT(C90,FIND(" ",C90)-1)),IF(LEFT(C90,1)="A",cizi!$A$1:$M$4000,reg!$A$1:$M$4000),8,FALSE()), VLOOKUP(TRIM(MID(C90,FIND(" ",C90)+1,6)),IF(LEFT(C90,1)="A",cizi!$A$1:$M$4000,reg!$A$1:$M$4000),8,FALSE())), MIN(VALUE(VLOOKUP(TRIM(LEFT(C90,FIND(" ",C90)-1)),IF(LEFT(C90,1)="A",cizi!$A$1:$M$4000,reg!$A$1:$M$4000),8,FALSE())), VALUE(VLOOKUP(TRIM(MID(C90,FIND(" ",C90)+1,6)),IF(LEFT(C90,1)="A",cizi!$A$1:$M$4000,reg!$A$1:$M$4000),8,FALSE())))))), "9")</f>
        <v>9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 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14.15" hidden="false" customHeight="true" outlineLevel="0" collapsed="false">
      <c r="A91" s="33" t="n">
        <v>89</v>
      </c>
      <c r="B91" s="51"/>
      <c r="C91" s="40"/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 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 </v>
      </c>
      <c r="F91" s="54" t="str">
        <f aca="false">IF(LEN(C91)&gt;0, VLOOKUP(C91,IF(LEFT(C91,1)="A",cizi!$A$1:$M$4000,reg!$A$1:$M$4000),6,FALSE())," ")</f>
        <v> </v>
      </c>
      <c r="G91" s="54" t="str">
        <f aca="false">IF(LEN(C91)&gt;0, IF(ISERROR(FIND(" ",C91)), VLOOKUP(C91,IF(LEFT(C91,1)="A",cizi!$A$1:$M$4000,reg!$A$1:$M$4000),8,FALSE()),IF(OR(VLOOKUP(TRIM(LEFT(C91,FIND(" ",C91)-1)),IF(LEFT(C91,1)="A",cizi!$A$1:$M$4000,reg!$A$1:$M$4000),8,FALSE())=" MT",VLOOKUP(TRIM(MID(C91,FIND(" ",C91)+1,6)),IF(LEFT(C91,1)="A",cizi!$A$1:$M$4000,reg!$A$1:$M$4000),8,FALSE())=" MT"), " MT", IF(OR(VLOOKUP(TRIM(LEFT(C91,FIND(" ",C91)-1)),IF(LEFT(C91,1)="A",cizi!$A$1:$M$4000,reg!$A$1:$M$4000),8,FALSE())="",VLOOKUP(TRIM(MID(C91,FIND(" ",C91)+1,6)),IF(LEFT(C91,1)="A",cizi!$A$1:$M$4000,reg!$A$1:$M$4000),8,FALSE())=""), CONCATENATE(VLOOKUP(TRIM(LEFT(C91,FIND(" ",C91)-1)),IF(LEFT(C91,1)="A",cizi!$A$1:$M$4000,reg!$A$1:$M$4000),8,FALSE()), VLOOKUP(TRIM(MID(C91,FIND(" ",C91)+1,6)),IF(LEFT(C91,1)="A",cizi!$A$1:$M$4000,reg!$A$1:$M$4000),8,FALSE())), MIN(VALUE(VLOOKUP(TRIM(LEFT(C91,FIND(" ",C91)-1)),IF(LEFT(C91,1)="A",cizi!$A$1:$M$4000,reg!$A$1:$M$4000),8,FALSE())), VALUE(VLOOKUP(TRIM(MID(C91,FIND(" ",C91)+1,6)),IF(LEFT(C91,1)="A",cizi!$A$1:$M$4000,reg!$A$1:$M$4000),8,FALSE())))))), "9")</f>
        <v>9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 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14.15" hidden="false" customHeight="true" outlineLevel="0" collapsed="false">
      <c r="A92" s="33" t="n">
        <v>90</v>
      </c>
      <c r="B92" s="51"/>
      <c r="C92" s="40"/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 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 </v>
      </c>
      <c r="F92" s="54" t="str">
        <f aca="false">IF(LEN(C92)&gt;0, VLOOKUP(C92,IF(LEFT(C92,1)="A",cizi!$A$1:$M$4000,reg!$A$1:$M$4000),6,FALSE())," ")</f>
        <v> </v>
      </c>
      <c r="G92" s="54" t="str">
        <f aca="false">IF(LEN(C92)&gt;0, IF(ISERROR(FIND(" ",C92)), VLOOKUP(C92,IF(LEFT(C92,1)="A",cizi!$A$1:$M$4000,reg!$A$1:$M$4000),8,FALSE()),IF(OR(VLOOKUP(TRIM(LEFT(C92,FIND(" ",C92)-1)),IF(LEFT(C92,1)="A",cizi!$A$1:$M$4000,reg!$A$1:$M$4000),8,FALSE())=" MT",VLOOKUP(TRIM(MID(C92,FIND(" ",C92)+1,6)),IF(LEFT(C92,1)="A",cizi!$A$1:$M$4000,reg!$A$1:$M$4000),8,FALSE())=" MT"), " MT", IF(OR(VLOOKUP(TRIM(LEFT(C92,FIND(" ",C92)-1)),IF(LEFT(C92,1)="A",cizi!$A$1:$M$4000,reg!$A$1:$M$4000),8,FALSE())="",VLOOKUP(TRIM(MID(C92,FIND(" ",C92)+1,6)),IF(LEFT(C92,1)="A",cizi!$A$1:$M$4000,reg!$A$1:$M$4000),8,FALSE())=""), CONCATENATE(VLOOKUP(TRIM(LEFT(C92,FIND(" ",C92)-1)),IF(LEFT(C92,1)="A",cizi!$A$1:$M$4000,reg!$A$1:$M$4000),8,FALSE()), VLOOKUP(TRIM(MID(C92,FIND(" ",C92)+1,6)),IF(LEFT(C92,1)="A",cizi!$A$1:$M$4000,reg!$A$1:$M$4000),8,FALSE())), MIN(VALUE(VLOOKUP(TRIM(LEFT(C92,FIND(" ",C92)-1)),IF(LEFT(C92,1)="A",cizi!$A$1:$M$4000,reg!$A$1:$M$4000),8,FALSE())), VALUE(VLOOKUP(TRIM(MID(C92,FIND(" ",C92)+1,6)),IF(LEFT(C92,1)="A",cizi!$A$1:$M$4000,reg!$A$1:$M$4000),8,FALSE())))))), "9")</f>
        <v>9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 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14.15" hidden="false" customHeight="true" outlineLevel="0" collapsed="false">
      <c r="A93" s="33" t="n">
        <v>91</v>
      </c>
      <c r="B93" s="51"/>
      <c r="C93" s="40"/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 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 </v>
      </c>
      <c r="F93" s="54" t="str">
        <f aca="false">IF(LEN(C93)&gt;0, VLOOKUP(C93,IF(LEFT(C93,1)="A",cizi!$A$1:$M$4000,reg!$A$1:$M$4000),6,FALSE())," ")</f>
        <v> </v>
      </c>
      <c r="G93" s="54" t="str">
        <f aca="false">IF(LEN(C93)&gt;0, IF(ISERROR(FIND(" ",C93)), VLOOKUP(C93,IF(LEFT(C93,1)="A",cizi!$A$1:$M$4000,reg!$A$1:$M$4000),8,FALSE()),IF(OR(VLOOKUP(TRIM(LEFT(C93,FIND(" ",C93)-1)),IF(LEFT(C93,1)="A",cizi!$A$1:$M$4000,reg!$A$1:$M$4000),8,FALSE())=" MT",VLOOKUP(TRIM(MID(C93,FIND(" ",C93)+1,6)),IF(LEFT(C93,1)="A",cizi!$A$1:$M$4000,reg!$A$1:$M$4000),8,FALSE())=" MT"), " MT", IF(OR(VLOOKUP(TRIM(LEFT(C93,FIND(" ",C93)-1)),IF(LEFT(C93,1)="A",cizi!$A$1:$M$4000,reg!$A$1:$M$4000),8,FALSE())="",VLOOKUP(TRIM(MID(C93,FIND(" ",C93)+1,6)),IF(LEFT(C93,1)="A",cizi!$A$1:$M$4000,reg!$A$1:$M$4000),8,FALSE())=""), CONCATENATE(VLOOKUP(TRIM(LEFT(C93,FIND(" ",C93)-1)),IF(LEFT(C93,1)="A",cizi!$A$1:$M$4000,reg!$A$1:$M$4000),8,FALSE()), VLOOKUP(TRIM(MID(C93,FIND(" ",C93)+1,6)),IF(LEFT(C93,1)="A",cizi!$A$1:$M$4000,reg!$A$1:$M$4000),8,FALSE())), MIN(VALUE(VLOOKUP(TRIM(LEFT(C93,FIND(" ",C93)-1)),IF(LEFT(C93,1)="A",cizi!$A$1:$M$4000,reg!$A$1:$M$4000),8,FALSE())), VALUE(VLOOKUP(TRIM(MID(C93,FIND(" ",C93)+1,6)),IF(LEFT(C93,1)="A",cizi!$A$1:$M$4000,reg!$A$1:$M$4000),8,FALSE())))))), "9")</f>
        <v>9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 </v>
      </c>
      <c r="I93" s="40"/>
      <c r="J93" s="40"/>
      <c r="K93" s="40"/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14.15" hidden="false" customHeight="true" outlineLevel="0" collapsed="false">
      <c r="A94" s="33" t="n">
        <v>92</v>
      </c>
      <c r="B94" s="51"/>
      <c r="C94" s="40"/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 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 </v>
      </c>
      <c r="F94" s="54" t="str">
        <f aca="false">IF(LEN(C94)&gt;0, VLOOKUP(C94,IF(LEFT(C94,1)="A",cizi!$A$1:$M$4000,reg!$A$1:$M$4000),6,FALSE())," ")</f>
        <v> </v>
      </c>
      <c r="G94" s="54" t="str">
        <f aca="false">IF(LEN(C94)&gt;0, IF(ISERROR(FIND(" ",C94)), VLOOKUP(C94,IF(LEFT(C94,1)="A",cizi!$A$1:$M$4000,reg!$A$1:$M$4000),8,FALSE()),IF(OR(VLOOKUP(TRIM(LEFT(C94,FIND(" ",C94)-1)),IF(LEFT(C94,1)="A",cizi!$A$1:$M$4000,reg!$A$1:$M$4000),8,FALSE())=" MT",VLOOKUP(TRIM(MID(C94,FIND(" ",C94)+1,6)),IF(LEFT(C94,1)="A",cizi!$A$1:$M$4000,reg!$A$1:$M$4000),8,FALSE())=" MT"), " MT", IF(OR(VLOOKUP(TRIM(LEFT(C94,FIND(" ",C94)-1)),IF(LEFT(C94,1)="A",cizi!$A$1:$M$4000,reg!$A$1:$M$4000),8,FALSE())="",VLOOKUP(TRIM(MID(C94,FIND(" ",C94)+1,6)),IF(LEFT(C94,1)="A",cizi!$A$1:$M$4000,reg!$A$1:$M$4000),8,FALSE())=""), CONCATENATE(VLOOKUP(TRIM(LEFT(C94,FIND(" ",C94)-1)),IF(LEFT(C94,1)="A",cizi!$A$1:$M$4000,reg!$A$1:$M$4000),8,FALSE()), VLOOKUP(TRIM(MID(C94,FIND(" ",C94)+1,6)),IF(LEFT(C94,1)="A",cizi!$A$1:$M$4000,reg!$A$1:$M$4000),8,FALSE())), MIN(VALUE(VLOOKUP(TRIM(LEFT(C94,FIND(" ",C94)-1)),IF(LEFT(C94,1)="A",cizi!$A$1:$M$4000,reg!$A$1:$M$4000),8,FALSE())), VALUE(VLOOKUP(TRIM(MID(C94,FIND(" ",C94)+1,6)),IF(LEFT(C94,1)="A",cizi!$A$1:$M$4000,reg!$A$1:$M$4000),8,FALSE())))))), "9")</f>
        <v>9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 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14.15" hidden="false" customHeight="true" outlineLevel="0" collapsed="false">
      <c r="A95" s="33" t="n">
        <v>93</v>
      </c>
      <c r="B95" s="51"/>
      <c r="C95" s="40"/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 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 </v>
      </c>
      <c r="F95" s="54" t="str">
        <f aca="false">IF(LEN(C95)&gt;0, VLOOKUP(C95,IF(LEFT(C95,1)="A",cizi!$A$1:$M$4000,reg!$A$1:$M$4000),6,FALSE())," ")</f>
        <v> </v>
      </c>
      <c r="G95" s="54" t="str">
        <f aca="false">IF(LEN(C95)&gt;0, IF(ISERROR(FIND(" ",C95)), VLOOKUP(C95,IF(LEFT(C95,1)="A",cizi!$A$1:$M$4000,reg!$A$1:$M$4000),8,FALSE()),IF(OR(VLOOKUP(TRIM(LEFT(C95,FIND(" ",C95)-1)),IF(LEFT(C95,1)="A",cizi!$A$1:$M$4000,reg!$A$1:$M$4000),8,FALSE())=" MT",VLOOKUP(TRIM(MID(C95,FIND(" ",C95)+1,6)),IF(LEFT(C95,1)="A",cizi!$A$1:$M$4000,reg!$A$1:$M$4000),8,FALSE())=" MT"), " MT", IF(OR(VLOOKUP(TRIM(LEFT(C95,FIND(" ",C95)-1)),IF(LEFT(C95,1)="A",cizi!$A$1:$M$4000,reg!$A$1:$M$4000),8,FALSE())="",VLOOKUP(TRIM(MID(C95,FIND(" ",C95)+1,6)),IF(LEFT(C95,1)="A",cizi!$A$1:$M$4000,reg!$A$1:$M$4000),8,FALSE())=""), CONCATENATE(VLOOKUP(TRIM(LEFT(C95,FIND(" ",C95)-1)),IF(LEFT(C95,1)="A",cizi!$A$1:$M$4000,reg!$A$1:$M$4000),8,FALSE()), VLOOKUP(TRIM(MID(C95,FIND(" ",C95)+1,6)),IF(LEFT(C95,1)="A",cizi!$A$1:$M$4000,reg!$A$1:$M$4000),8,FALSE())), MIN(VALUE(VLOOKUP(TRIM(LEFT(C95,FIND(" ",C95)-1)),IF(LEFT(C95,1)="A",cizi!$A$1:$M$4000,reg!$A$1:$M$4000),8,FALSE())), VALUE(VLOOKUP(TRIM(MID(C95,FIND(" ",C95)+1,6)),IF(LEFT(C95,1)="A",cizi!$A$1:$M$4000,reg!$A$1:$M$4000),8,FALSE())))))), "9")</f>
        <v>9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 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14.15" hidden="false" customHeight="true" outlineLevel="0" collapsed="false">
      <c r="A96" s="33" t="n">
        <v>94</v>
      </c>
      <c r="B96" s="51"/>
      <c r="C96" s="40"/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 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 </v>
      </c>
      <c r="F96" s="54" t="str">
        <f aca="false">IF(LEN(C96)&gt;0, VLOOKUP(C96,IF(LEFT(C96,1)="A",cizi!$A$1:$M$4000,reg!$A$1:$M$4000),6,FALSE())," ")</f>
        <v> </v>
      </c>
      <c r="G96" s="54" t="str">
        <f aca="false">IF(LEN(C96)&gt;0, IF(ISERROR(FIND(" ",C96)), VLOOKUP(C96,IF(LEFT(C96,1)="A",cizi!$A$1:$M$4000,reg!$A$1:$M$4000),8,FALSE()),IF(OR(VLOOKUP(TRIM(LEFT(C96,FIND(" ",C96)-1)),IF(LEFT(C96,1)="A",cizi!$A$1:$M$4000,reg!$A$1:$M$4000),8,FALSE())=" MT",VLOOKUP(TRIM(MID(C96,FIND(" ",C96)+1,6)),IF(LEFT(C96,1)="A",cizi!$A$1:$M$4000,reg!$A$1:$M$4000),8,FALSE())=" MT"), " MT", IF(OR(VLOOKUP(TRIM(LEFT(C96,FIND(" ",C96)-1)),IF(LEFT(C96,1)="A",cizi!$A$1:$M$4000,reg!$A$1:$M$4000),8,FALSE())="",VLOOKUP(TRIM(MID(C96,FIND(" ",C96)+1,6)),IF(LEFT(C96,1)="A",cizi!$A$1:$M$4000,reg!$A$1:$M$4000),8,FALSE())=""), CONCATENATE(VLOOKUP(TRIM(LEFT(C96,FIND(" ",C96)-1)),IF(LEFT(C96,1)="A",cizi!$A$1:$M$4000,reg!$A$1:$M$4000),8,FALSE()), VLOOKUP(TRIM(MID(C96,FIND(" ",C96)+1,6)),IF(LEFT(C96,1)="A",cizi!$A$1:$M$4000,reg!$A$1:$M$4000),8,FALSE())), MIN(VALUE(VLOOKUP(TRIM(LEFT(C96,FIND(" ",C96)-1)),IF(LEFT(C96,1)="A",cizi!$A$1:$M$4000,reg!$A$1:$M$4000),8,FALSE())), VALUE(VLOOKUP(TRIM(MID(C96,FIND(" ",C96)+1,6)),IF(LEFT(C96,1)="A",cizi!$A$1:$M$4000,reg!$A$1:$M$4000),8,FALSE())))))), "9")</f>
        <v>9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 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14.15" hidden="false" customHeight="true" outlineLevel="0" collapsed="false">
      <c r="A97" s="33" t="n">
        <v>95</v>
      </c>
      <c r="B97" s="51"/>
      <c r="C97" s="40"/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 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 </v>
      </c>
      <c r="F97" s="54" t="str">
        <f aca="false">IF(LEN(C97)&gt;0, VLOOKUP(C97,IF(LEFT(C97,1)="A",cizi!$A$1:$M$4000,reg!$A$1:$M$4000),6,FALSE())," ")</f>
        <v> </v>
      </c>
      <c r="G97" s="54" t="str">
        <f aca="false">IF(LEN(C97)&gt;0, IF(ISERROR(FIND(" ",C97)), VLOOKUP(C97,IF(LEFT(C97,1)="A",cizi!$A$1:$M$4000,reg!$A$1:$M$4000),8,FALSE()),IF(OR(VLOOKUP(TRIM(LEFT(C97,FIND(" ",C97)-1)),IF(LEFT(C97,1)="A",cizi!$A$1:$M$4000,reg!$A$1:$M$4000),8,FALSE())=" MT",VLOOKUP(TRIM(MID(C97,FIND(" ",C97)+1,6)),IF(LEFT(C97,1)="A",cizi!$A$1:$M$4000,reg!$A$1:$M$4000),8,FALSE())=" MT"), " MT", IF(OR(VLOOKUP(TRIM(LEFT(C97,FIND(" ",C97)-1)),IF(LEFT(C97,1)="A",cizi!$A$1:$M$4000,reg!$A$1:$M$4000),8,FALSE())="",VLOOKUP(TRIM(MID(C97,FIND(" ",C97)+1,6)),IF(LEFT(C97,1)="A",cizi!$A$1:$M$4000,reg!$A$1:$M$4000),8,FALSE())=""), CONCATENATE(VLOOKUP(TRIM(LEFT(C97,FIND(" ",C97)-1)),IF(LEFT(C97,1)="A",cizi!$A$1:$M$4000,reg!$A$1:$M$4000),8,FALSE()), VLOOKUP(TRIM(MID(C97,FIND(" ",C97)+1,6)),IF(LEFT(C97,1)="A",cizi!$A$1:$M$4000,reg!$A$1:$M$4000),8,FALSE())), MIN(VALUE(VLOOKUP(TRIM(LEFT(C97,FIND(" ",C97)-1)),IF(LEFT(C97,1)="A",cizi!$A$1:$M$4000,reg!$A$1:$M$4000),8,FALSE())), VALUE(VLOOKUP(TRIM(MID(C97,FIND(" ",C97)+1,6)),IF(LEFT(C97,1)="A",cizi!$A$1:$M$4000,reg!$A$1:$M$4000),8,FALSE())))))), "9")</f>
        <v>9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 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14.15" hidden="false" customHeight="true" outlineLevel="0" collapsed="false">
      <c r="A98" s="33" t="n">
        <v>96</v>
      </c>
      <c r="B98" s="51"/>
      <c r="C98" s="40"/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 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 </v>
      </c>
      <c r="F98" s="54" t="str">
        <f aca="false">IF(LEN(C98)&gt;0, VLOOKUP(C98,IF(LEFT(C98,1)="A",cizi!$A$1:$M$4000,reg!$A$1:$M$4000),6,FALSE())," ")</f>
        <v> </v>
      </c>
      <c r="G98" s="54" t="str">
        <f aca="false">IF(LEN(C98)&gt;0, IF(ISERROR(FIND(" ",C98)), VLOOKUP(C98,IF(LEFT(C98,1)="A",cizi!$A$1:$M$4000,reg!$A$1:$M$4000),8,FALSE()),IF(OR(VLOOKUP(TRIM(LEFT(C98,FIND(" ",C98)-1)),IF(LEFT(C98,1)="A",cizi!$A$1:$M$4000,reg!$A$1:$M$4000),8,FALSE())=" MT",VLOOKUP(TRIM(MID(C98,FIND(" ",C98)+1,6)),IF(LEFT(C98,1)="A",cizi!$A$1:$M$4000,reg!$A$1:$M$4000),8,FALSE())=" MT"), " MT", IF(OR(VLOOKUP(TRIM(LEFT(C98,FIND(" ",C98)-1)),IF(LEFT(C98,1)="A",cizi!$A$1:$M$4000,reg!$A$1:$M$4000),8,FALSE())="",VLOOKUP(TRIM(MID(C98,FIND(" ",C98)+1,6)),IF(LEFT(C98,1)="A",cizi!$A$1:$M$4000,reg!$A$1:$M$4000),8,FALSE())=""), CONCATENATE(VLOOKUP(TRIM(LEFT(C98,FIND(" ",C98)-1)),IF(LEFT(C98,1)="A",cizi!$A$1:$M$4000,reg!$A$1:$M$4000),8,FALSE()), VLOOKUP(TRIM(MID(C98,FIND(" ",C98)+1,6)),IF(LEFT(C98,1)="A",cizi!$A$1:$M$4000,reg!$A$1:$M$4000),8,FALSE())), MIN(VALUE(VLOOKUP(TRIM(LEFT(C98,FIND(" ",C98)-1)),IF(LEFT(C98,1)="A",cizi!$A$1:$M$4000,reg!$A$1:$M$4000),8,FALSE())), VALUE(VLOOKUP(TRIM(MID(C98,FIND(" ",C98)+1,6)),IF(LEFT(C98,1)="A",cizi!$A$1:$M$4000,reg!$A$1:$M$4000),8,FALSE())))))), "9")</f>
        <v>9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 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14.15" hidden="false" customHeight="true" outlineLevel="0" collapsed="false">
      <c r="A99" s="33" t="n">
        <v>97</v>
      </c>
      <c r="B99" s="51"/>
      <c r="C99" s="40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 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IF(LEN(C99)&gt;0, VLOOKUP(C99,IF(LEFT(C99,1)="A",cizi!$A$1:$M$4000,reg!$A$1:$M$4000),6,FALSE())," ")</f>
        <v> </v>
      </c>
      <c r="G99" s="54" t="str">
        <f aca="false">IF(LEN(C99)&gt;0, IF(ISERROR(FIND(" ",C99)), VLOOKUP(C99,IF(LEFT(C99,1)="A",cizi!$A$1:$M$4000,reg!$A$1:$M$4000),8,FALSE()),IF(OR(VLOOKUP(TRIM(LEFT(C99,FIND(" ",C99)-1)),IF(LEFT(C99,1)="A",cizi!$A$1:$M$4000,reg!$A$1:$M$4000),8,FALSE())=" MT",VLOOKUP(TRIM(MID(C99,FIND(" ",C99)+1,6)),IF(LEFT(C99,1)="A",cizi!$A$1:$M$4000,reg!$A$1:$M$4000),8,FALSE())=" MT"), " MT", IF(OR(VLOOKUP(TRIM(LEFT(C99,FIND(" ",C99)-1)),IF(LEFT(C99,1)="A",cizi!$A$1:$M$4000,reg!$A$1:$M$4000),8,FALSE())="",VLOOKUP(TRIM(MID(C99,FIND(" ",C99)+1,6)),IF(LEFT(C99,1)="A",cizi!$A$1:$M$4000,reg!$A$1:$M$4000),8,FALSE())=""), CONCATENATE(VLOOKUP(TRIM(LEFT(C99,FIND(" ",C99)-1)),IF(LEFT(C99,1)="A",cizi!$A$1:$M$4000,reg!$A$1:$M$4000),8,FALSE()), VLOOKUP(TRIM(MID(C99,FIND(" ",C99)+1,6)),IF(LEFT(C99,1)="A",cizi!$A$1:$M$4000,reg!$A$1:$M$4000),8,FALSE())), MIN(VALUE(VLOOKUP(TRIM(LEFT(C99,FIND(" ",C99)-1)),IF(LEFT(C99,1)="A",cizi!$A$1:$M$4000,reg!$A$1:$M$4000),8,FALSE())), VALUE(VLOOKUP(TRIM(MID(C99,FIND(" ",C99)+1,6)),IF(LEFT(C99,1)="A",cizi!$A$1:$M$4000,reg!$A$1:$M$4000),8,FALSE())))))),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14.15" hidden="false" customHeight="true" outlineLevel="0" collapsed="false">
      <c r="A100" s="33" t="n">
        <v>98</v>
      </c>
      <c r="B100" s="51"/>
      <c r="C100" s="40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IF(LEN(C100)&gt;0, VLOOKUP(C100,IF(LEFT(C100,1)="A",cizi!$A$1:$M$4000,reg!$A$1:$M$4000),6,FALSE())," ")</f>
        <v> </v>
      </c>
      <c r="G100" s="54" t="str">
        <f aca="false">IF(LEN(C100)&gt;0, IF(ISERROR(FIND(" ",C100)), VLOOKUP(C100,IF(LEFT(C100,1)="A",cizi!$A$1:$M$4000,reg!$A$1:$M$4000),8,FALSE()),IF(OR(VLOOKUP(TRIM(LEFT(C100,FIND(" ",C100)-1)),IF(LEFT(C100,1)="A",cizi!$A$1:$M$4000,reg!$A$1:$M$4000),8,FALSE())=" MT",VLOOKUP(TRIM(MID(C100,FIND(" ",C100)+1,6)),IF(LEFT(C100,1)="A",cizi!$A$1:$M$4000,reg!$A$1:$M$4000),8,FALSE())=" MT"), " MT", IF(OR(VLOOKUP(TRIM(LEFT(C100,FIND(" ",C100)-1)),IF(LEFT(C100,1)="A",cizi!$A$1:$M$4000,reg!$A$1:$M$4000),8,FALSE())="",VLOOKUP(TRIM(MID(C100,FIND(" ",C100)+1,6)),IF(LEFT(C100,1)="A",cizi!$A$1:$M$4000,reg!$A$1:$M$4000),8,FALSE())=""), CONCATENATE(VLOOKUP(TRIM(LEFT(C100,FIND(" ",C100)-1)),IF(LEFT(C100,1)="A",cizi!$A$1:$M$4000,reg!$A$1:$M$4000),8,FALSE()), VLOOKUP(TRIM(MID(C100,FIND(" ",C100)+1,6)),IF(LEFT(C100,1)="A",cizi!$A$1:$M$4000,reg!$A$1:$M$4000),8,FALSE())), MIN(VALUE(VLOOKUP(TRIM(LEFT(C100,FIND(" ",C100)-1)),IF(LEFT(C100,1)="A",cizi!$A$1:$M$4000,reg!$A$1:$M$4000),8,FALSE())), VALUE(VLOOKUP(TRIM(MID(C100,FIND(" ",C100)+1,6)),IF(LEFT(C100,1)="A",cizi!$A$1:$M$4000,reg!$A$1:$M$4000),8,FALSE())))))),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14.15" hidden="false" customHeight="true" outlineLevel="0" collapsed="false">
      <c r="A101" s="33" t="n">
        <v>99</v>
      </c>
      <c r="B101" s="51"/>
      <c r="C101" s="40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IF(LEN(C101)&gt;0, VLOOKUP(C101,IF(LEFT(C101,1)="A",cizi!$A$1:$M$4000,reg!$A$1:$M$4000),6,FALSE())," ")</f>
        <v> </v>
      </c>
      <c r="G101" s="54" t="str">
        <f aca="false">IF(LEN(C101)&gt;0, IF(ISERROR(FIND(" ",C101)), VLOOKUP(C101,IF(LEFT(C101,1)="A",cizi!$A$1:$M$4000,reg!$A$1:$M$4000),8,FALSE()),IF(OR(VLOOKUP(TRIM(LEFT(C101,FIND(" ",C101)-1)),IF(LEFT(C101,1)="A",cizi!$A$1:$M$4000,reg!$A$1:$M$4000),8,FALSE())=" MT",VLOOKUP(TRIM(MID(C101,FIND(" ",C101)+1,6)),IF(LEFT(C101,1)="A",cizi!$A$1:$M$4000,reg!$A$1:$M$4000),8,FALSE())=" MT"), " MT", IF(OR(VLOOKUP(TRIM(LEFT(C101,FIND(" ",C101)-1)),IF(LEFT(C101,1)="A",cizi!$A$1:$M$4000,reg!$A$1:$M$4000),8,FALSE())="",VLOOKUP(TRIM(MID(C101,FIND(" ",C101)+1,6)),IF(LEFT(C101,1)="A",cizi!$A$1:$M$4000,reg!$A$1:$M$4000),8,FALSE())=""), CONCATENATE(VLOOKUP(TRIM(LEFT(C101,FIND(" ",C101)-1)),IF(LEFT(C101,1)="A",cizi!$A$1:$M$4000,reg!$A$1:$M$4000),8,FALSE()), VLOOKUP(TRIM(MID(C101,FIND(" ",C101)+1,6)),IF(LEFT(C101,1)="A",cizi!$A$1:$M$4000,reg!$A$1:$M$4000),8,FALSE())), MIN(VALUE(VLOOKUP(TRIM(LEFT(C101,FIND(" ",C101)-1)),IF(LEFT(C101,1)="A",cizi!$A$1:$M$4000,reg!$A$1:$M$4000),8,FALSE())), VALUE(VLOOKUP(TRIM(MID(C101,FIND(" ",C101)+1,6)),IF(LEFT(C101,1)="A",cizi!$A$1:$M$4000,reg!$A$1:$M$4000),8,FALSE())))))),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14.15" hidden="false" customHeight="true" outlineLevel="0" collapsed="false">
      <c r="A102" s="33" t="n">
        <v>100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IF(LEN(C102)&gt;0, VLOOKUP(C102,IF(LEFT(C102,1)="A",cizi!$A$1:$M$4000,reg!$A$1:$M$4000),6,FALSE())," ")</f>
        <v> </v>
      </c>
      <c r="G102" s="54" t="str">
        <f aca="false">IF(LEN(C102)&gt;0, IF(ISERROR(FIND(" ",C102)), VLOOKUP(C102,IF(LEFT(C102,1)="A",cizi!$A$1:$M$4000,reg!$A$1:$M$4000),8,FALSE()),IF(OR(VLOOKUP(TRIM(LEFT(C102,FIND(" ",C102)-1)),IF(LEFT(C102,1)="A",cizi!$A$1:$M$4000,reg!$A$1:$M$4000),8,FALSE())=" MT",VLOOKUP(TRIM(MID(C102,FIND(" ",C102)+1,6)),IF(LEFT(C102,1)="A",cizi!$A$1:$M$4000,reg!$A$1:$M$4000),8,FALSE())=" MT"), " MT", IF(OR(VLOOKUP(TRIM(LEFT(C102,FIND(" ",C102)-1)),IF(LEFT(C102,1)="A",cizi!$A$1:$M$4000,reg!$A$1:$M$4000),8,FALSE())="",VLOOKUP(TRIM(MID(C102,FIND(" ",C102)+1,6)),IF(LEFT(C102,1)="A",cizi!$A$1:$M$4000,reg!$A$1:$M$4000),8,FALSE())=""), CONCATENATE(VLOOKUP(TRIM(LEFT(C102,FIND(" ",C102)-1)),IF(LEFT(C102,1)="A",cizi!$A$1:$M$4000,reg!$A$1:$M$4000),8,FALSE()), VLOOKUP(TRIM(MID(C102,FIND(" ",C102)+1,6)),IF(LEFT(C102,1)="A",cizi!$A$1:$M$4000,reg!$A$1:$M$4000),8,FALSE())), MIN(VALUE(VLOOKUP(TRIM(LEFT(C102,FIND(" ",C102)-1)),IF(LEFT(C102,1)="A",cizi!$A$1:$M$4000,reg!$A$1:$M$4000),8,FALSE())), VALUE(VLOOKUP(TRIM(MID(C102,FIND(" ",C102)+1,6)),IF(LEFT(C102,1)="A",cizi!$A$1:$M$4000,reg!$A$1:$M$4000),8,FALSE())))))),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14.15" hidden="false" customHeight="true" outlineLevel="0" collapsed="false">
      <c r="A103" s="33" t="n">
        <v>101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IF(LEN(C103)&gt;0, VLOOKUP(C103,IF(LEFT(C103,1)="A",cizi!$A$1:$M$4000,reg!$A$1:$M$4000),6,FALSE())," ")</f>
        <v> </v>
      </c>
      <c r="G103" s="54" t="str">
        <f aca="false">IF(LEN(C103)&gt;0, IF(ISERROR(FIND(" ",C103)), VLOOKUP(C103,IF(LEFT(C103,1)="A",cizi!$A$1:$M$4000,reg!$A$1:$M$4000),8,FALSE()),IF(OR(VLOOKUP(TRIM(LEFT(C103,FIND(" ",C103)-1)),IF(LEFT(C103,1)="A",cizi!$A$1:$M$4000,reg!$A$1:$M$4000),8,FALSE())=" MT",VLOOKUP(TRIM(MID(C103,FIND(" ",C103)+1,6)),IF(LEFT(C103,1)="A",cizi!$A$1:$M$4000,reg!$A$1:$M$4000),8,FALSE())=" MT"), " MT", IF(OR(VLOOKUP(TRIM(LEFT(C103,FIND(" ",C103)-1)),IF(LEFT(C103,1)="A",cizi!$A$1:$M$4000,reg!$A$1:$M$4000),8,FALSE())="",VLOOKUP(TRIM(MID(C103,FIND(" ",C103)+1,6)),IF(LEFT(C103,1)="A",cizi!$A$1:$M$4000,reg!$A$1:$M$4000),8,FALSE())=""), CONCATENATE(VLOOKUP(TRIM(LEFT(C103,FIND(" ",C103)-1)),IF(LEFT(C103,1)="A",cizi!$A$1:$M$4000,reg!$A$1:$M$4000),8,FALSE()), VLOOKUP(TRIM(MID(C103,FIND(" ",C103)+1,6)),IF(LEFT(C103,1)="A",cizi!$A$1:$M$4000,reg!$A$1:$M$4000),8,FALSE())), MIN(VALUE(VLOOKUP(TRIM(LEFT(C103,FIND(" ",C103)-1)),IF(LEFT(C103,1)="A",cizi!$A$1:$M$4000,reg!$A$1:$M$4000),8,FALSE())), VALUE(VLOOKUP(TRIM(MID(C103,FIND(" ",C103)+1,6)),IF(LEFT(C103,1)="A",cizi!$A$1:$M$4000,reg!$A$1:$M$4000),8,FALSE())))))),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14.15" hidden="false" customHeight="true" outlineLevel="0" collapsed="false">
      <c r="A104" s="33" t="n">
        <v>102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IF(LEN(C104)&gt;0, VLOOKUP(C104,IF(LEFT(C104,1)="A",cizi!$A$1:$M$4000,reg!$A$1:$M$4000),6,FALSE())," ")</f>
        <v> </v>
      </c>
      <c r="G104" s="54" t="str">
        <f aca="false">IF(LEN(C104)&gt;0, IF(ISERROR(FIND(" ",C104)), VLOOKUP(C104,IF(LEFT(C104,1)="A",cizi!$A$1:$M$4000,reg!$A$1:$M$4000),8,FALSE()),IF(OR(VLOOKUP(TRIM(LEFT(C104,FIND(" ",C104)-1)),IF(LEFT(C104,1)="A",cizi!$A$1:$M$4000,reg!$A$1:$M$4000),8,FALSE())=" MT",VLOOKUP(TRIM(MID(C104,FIND(" ",C104)+1,6)),IF(LEFT(C104,1)="A",cizi!$A$1:$M$4000,reg!$A$1:$M$4000),8,FALSE())=" MT"), " MT", IF(OR(VLOOKUP(TRIM(LEFT(C104,FIND(" ",C104)-1)),IF(LEFT(C104,1)="A",cizi!$A$1:$M$4000,reg!$A$1:$M$4000),8,FALSE())="",VLOOKUP(TRIM(MID(C104,FIND(" ",C104)+1,6)),IF(LEFT(C104,1)="A",cizi!$A$1:$M$4000,reg!$A$1:$M$4000),8,FALSE())=""), CONCATENATE(VLOOKUP(TRIM(LEFT(C104,FIND(" ",C104)-1)),IF(LEFT(C104,1)="A",cizi!$A$1:$M$4000,reg!$A$1:$M$4000),8,FALSE()), VLOOKUP(TRIM(MID(C104,FIND(" ",C104)+1,6)),IF(LEFT(C104,1)="A",cizi!$A$1:$M$4000,reg!$A$1:$M$4000),8,FALSE())), MIN(VALUE(VLOOKUP(TRIM(LEFT(C104,FIND(" ",C104)-1)),IF(LEFT(C104,1)="A",cizi!$A$1:$M$4000,reg!$A$1:$M$4000),8,FALSE())), VALUE(VLOOKUP(TRIM(MID(C104,FIND(" ",C104)+1,6)),IF(LEFT(C104,1)="A",cizi!$A$1:$M$4000,reg!$A$1:$M$4000),8,FALSE())))))),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14.15" hidden="false" customHeight="true" outlineLevel="0" collapsed="false">
      <c r="A105" s="33" t="n">
        <v>103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IF(LEN(C105)&gt;0, VLOOKUP(C105,IF(LEFT(C105,1)="A",cizi!$A$1:$M$4000,reg!$A$1:$M$4000),6,FALSE())," ")</f>
        <v> </v>
      </c>
      <c r="G105" s="54" t="str">
        <f aca="false">IF(LEN(C105)&gt;0, IF(ISERROR(FIND(" ",C105)), VLOOKUP(C105,IF(LEFT(C105,1)="A",cizi!$A$1:$M$4000,reg!$A$1:$M$4000),8,FALSE()),IF(OR(VLOOKUP(TRIM(LEFT(C105,FIND(" ",C105)-1)),IF(LEFT(C105,1)="A",cizi!$A$1:$M$4000,reg!$A$1:$M$4000),8,FALSE())=" MT",VLOOKUP(TRIM(MID(C105,FIND(" ",C105)+1,6)),IF(LEFT(C105,1)="A",cizi!$A$1:$M$4000,reg!$A$1:$M$4000),8,FALSE())=" MT"), " MT", IF(OR(VLOOKUP(TRIM(LEFT(C105,FIND(" ",C105)-1)),IF(LEFT(C105,1)="A",cizi!$A$1:$M$4000,reg!$A$1:$M$4000),8,FALSE())="",VLOOKUP(TRIM(MID(C105,FIND(" ",C105)+1,6)),IF(LEFT(C105,1)="A",cizi!$A$1:$M$4000,reg!$A$1:$M$4000),8,FALSE())=""), CONCATENATE(VLOOKUP(TRIM(LEFT(C105,FIND(" ",C105)-1)),IF(LEFT(C105,1)="A",cizi!$A$1:$M$4000,reg!$A$1:$M$4000),8,FALSE()), VLOOKUP(TRIM(MID(C105,FIND(" ",C105)+1,6)),IF(LEFT(C105,1)="A",cizi!$A$1:$M$4000,reg!$A$1:$M$4000),8,FALSE())), MIN(VALUE(VLOOKUP(TRIM(LEFT(C105,FIND(" ",C105)-1)),IF(LEFT(C105,1)="A",cizi!$A$1:$M$4000,reg!$A$1:$M$4000),8,FALSE())), VALUE(VLOOKUP(TRIM(MID(C105,FIND(" ",C105)+1,6)),IF(LEFT(C105,1)="A",cizi!$A$1:$M$4000,reg!$A$1:$M$4000),8,FALSE())))))),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14.15" hidden="false" customHeight="true" outlineLevel="0" collapsed="false">
      <c r="A106" s="33" t="n">
        <v>104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IF(LEN(C106)&gt;0, VLOOKUP(C106,IF(LEFT(C106,1)="A",cizi!$A$1:$M$4000,reg!$A$1:$M$4000),6,FALSE())," ")</f>
        <v> </v>
      </c>
      <c r="G106" s="54" t="str">
        <f aca="false">IF(LEN(C106)&gt;0, IF(ISERROR(FIND(" ",C106)), VLOOKUP(C106,IF(LEFT(C106,1)="A",cizi!$A$1:$M$4000,reg!$A$1:$M$4000),8,FALSE()),IF(OR(VLOOKUP(TRIM(LEFT(C106,FIND(" ",C106)-1)),IF(LEFT(C106,1)="A",cizi!$A$1:$M$4000,reg!$A$1:$M$4000),8,FALSE())=" MT",VLOOKUP(TRIM(MID(C106,FIND(" ",C106)+1,6)),IF(LEFT(C106,1)="A",cizi!$A$1:$M$4000,reg!$A$1:$M$4000),8,FALSE())=" MT"), " MT", IF(OR(VLOOKUP(TRIM(LEFT(C106,FIND(" ",C106)-1)),IF(LEFT(C106,1)="A",cizi!$A$1:$M$4000,reg!$A$1:$M$4000),8,FALSE())="",VLOOKUP(TRIM(MID(C106,FIND(" ",C106)+1,6)),IF(LEFT(C106,1)="A",cizi!$A$1:$M$4000,reg!$A$1:$M$4000),8,FALSE())=""), CONCATENATE(VLOOKUP(TRIM(LEFT(C106,FIND(" ",C106)-1)),IF(LEFT(C106,1)="A",cizi!$A$1:$M$4000,reg!$A$1:$M$4000),8,FALSE()), VLOOKUP(TRIM(MID(C106,FIND(" ",C106)+1,6)),IF(LEFT(C106,1)="A",cizi!$A$1:$M$4000,reg!$A$1:$M$4000),8,FALSE())), MIN(VALUE(VLOOKUP(TRIM(LEFT(C106,FIND(" ",C106)-1)),IF(LEFT(C106,1)="A",cizi!$A$1:$M$4000,reg!$A$1:$M$4000),8,FALSE())), VALUE(VLOOKUP(TRIM(MID(C106,FIND(" ",C106)+1,6)),IF(LEFT(C106,1)="A",cizi!$A$1:$M$4000,reg!$A$1:$M$4000),8,FALSE())))))),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14.15" hidden="false" customHeight="true" outlineLevel="0" collapsed="false">
      <c r="A107" s="33" t="n">
        <v>105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IF(LEN(C107)&gt;0, VLOOKUP(C107,IF(LEFT(C107,1)="A",cizi!$A$1:$M$4000,reg!$A$1:$M$4000),6,FALSE())," ")</f>
        <v> </v>
      </c>
      <c r="G107" s="54" t="str">
        <f aca="false">IF(LEN(C107)&gt;0, IF(ISERROR(FIND(" ",C107)), VLOOKUP(C107,IF(LEFT(C107,1)="A",cizi!$A$1:$M$4000,reg!$A$1:$M$4000),8,FALSE()),IF(OR(VLOOKUP(TRIM(LEFT(C107,FIND(" ",C107)-1)),IF(LEFT(C107,1)="A",cizi!$A$1:$M$4000,reg!$A$1:$M$4000),8,FALSE())=" MT",VLOOKUP(TRIM(MID(C107,FIND(" ",C107)+1,6)),IF(LEFT(C107,1)="A",cizi!$A$1:$M$4000,reg!$A$1:$M$4000),8,FALSE())=" MT"), " MT", IF(OR(VLOOKUP(TRIM(LEFT(C107,FIND(" ",C107)-1)),IF(LEFT(C107,1)="A",cizi!$A$1:$M$4000,reg!$A$1:$M$4000),8,FALSE())="",VLOOKUP(TRIM(MID(C107,FIND(" ",C107)+1,6)),IF(LEFT(C107,1)="A",cizi!$A$1:$M$4000,reg!$A$1:$M$4000),8,FALSE())=""), CONCATENATE(VLOOKUP(TRIM(LEFT(C107,FIND(" ",C107)-1)),IF(LEFT(C107,1)="A",cizi!$A$1:$M$4000,reg!$A$1:$M$4000),8,FALSE()), VLOOKUP(TRIM(MID(C107,FIND(" ",C107)+1,6)),IF(LEFT(C107,1)="A",cizi!$A$1:$M$4000,reg!$A$1:$M$4000),8,FALSE())), MIN(VALUE(VLOOKUP(TRIM(LEFT(C107,FIND(" ",C107)-1)),IF(LEFT(C107,1)="A",cizi!$A$1:$M$4000,reg!$A$1:$M$4000),8,FALSE())), VALUE(VLOOKUP(TRIM(MID(C107,FIND(" ",C107)+1,6)),IF(LEFT(C107,1)="A",cizi!$A$1:$M$4000,reg!$A$1:$M$4000),8,FALSE())))))),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14.15" hidden="false" customHeight="true" outlineLevel="0" collapsed="false">
      <c r="A108" s="33" t="n">
        <v>106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IF(LEN(C108)&gt;0, VLOOKUP(C108,IF(LEFT(C108,1)="A",cizi!$A$1:$M$4000,reg!$A$1:$M$4000),6,FALSE())," ")</f>
        <v> </v>
      </c>
      <c r="G108" s="54" t="str">
        <f aca="false">IF(LEN(C108)&gt;0, IF(ISERROR(FIND(" ",C108)), VLOOKUP(C108,IF(LEFT(C108,1)="A",cizi!$A$1:$M$4000,reg!$A$1:$M$4000),8,FALSE()),IF(OR(VLOOKUP(TRIM(LEFT(C108,FIND(" ",C108)-1)),IF(LEFT(C108,1)="A",cizi!$A$1:$M$4000,reg!$A$1:$M$4000),8,FALSE())=" MT",VLOOKUP(TRIM(MID(C108,FIND(" ",C108)+1,6)),IF(LEFT(C108,1)="A",cizi!$A$1:$M$4000,reg!$A$1:$M$4000),8,FALSE())=" MT"), " MT", IF(OR(VLOOKUP(TRIM(LEFT(C108,FIND(" ",C108)-1)),IF(LEFT(C108,1)="A",cizi!$A$1:$M$4000,reg!$A$1:$M$4000),8,FALSE())="",VLOOKUP(TRIM(MID(C108,FIND(" ",C108)+1,6)),IF(LEFT(C108,1)="A",cizi!$A$1:$M$4000,reg!$A$1:$M$4000),8,FALSE())=""), CONCATENATE(VLOOKUP(TRIM(LEFT(C108,FIND(" ",C108)-1)),IF(LEFT(C108,1)="A",cizi!$A$1:$M$4000,reg!$A$1:$M$4000),8,FALSE()), VLOOKUP(TRIM(MID(C108,FIND(" ",C108)+1,6)),IF(LEFT(C108,1)="A",cizi!$A$1:$M$4000,reg!$A$1:$M$4000),8,FALSE())), MIN(VALUE(VLOOKUP(TRIM(LEFT(C108,FIND(" ",C108)-1)),IF(LEFT(C108,1)="A",cizi!$A$1:$M$4000,reg!$A$1:$M$4000),8,FALSE())), VALUE(VLOOKUP(TRIM(MID(C108,FIND(" ",C108)+1,6)),IF(LEFT(C108,1)="A",cizi!$A$1:$M$4000,reg!$A$1:$M$4000),8,FALSE())))))),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14.15" hidden="false" customHeight="true" outlineLevel="0" collapsed="false">
      <c r="A109" s="33" t="n">
        <v>107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IF(LEN(C109)&gt;0, VLOOKUP(C109,IF(LEFT(C109,1)="A",cizi!$A$1:$M$4000,reg!$A$1:$M$4000),6,FALSE())," ")</f>
        <v> </v>
      </c>
      <c r="G109" s="54" t="str">
        <f aca="false">IF(LEN(C109)&gt;0, IF(ISERROR(FIND(" ",C109)), VLOOKUP(C109,IF(LEFT(C109,1)="A",cizi!$A$1:$M$4000,reg!$A$1:$M$4000),8,FALSE()),IF(OR(VLOOKUP(TRIM(LEFT(C109,FIND(" ",C109)-1)),IF(LEFT(C109,1)="A",cizi!$A$1:$M$4000,reg!$A$1:$M$4000),8,FALSE())=" MT",VLOOKUP(TRIM(MID(C109,FIND(" ",C109)+1,6)),IF(LEFT(C109,1)="A",cizi!$A$1:$M$4000,reg!$A$1:$M$4000),8,FALSE())=" MT"), " MT", IF(OR(VLOOKUP(TRIM(LEFT(C109,FIND(" ",C109)-1)),IF(LEFT(C109,1)="A",cizi!$A$1:$M$4000,reg!$A$1:$M$4000),8,FALSE())="",VLOOKUP(TRIM(MID(C109,FIND(" ",C109)+1,6)),IF(LEFT(C109,1)="A",cizi!$A$1:$M$4000,reg!$A$1:$M$4000),8,FALSE())=""), CONCATENATE(VLOOKUP(TRIM(LEFT(C109,FIND(" ",C109)-1)),IF(LEFT(C109,1)="A",cizi!$A$1:$M$4000,reg!$A$1:$M$4000),8,FALSE()), VLOOKUP(TRIM(MID(C109,FIND(" ",C109)+1,6)),IF(LEFT(C109,1)="A",cizi!$A$1:$M$4000,reg!$A$1:$M$4000),8,FALSE())), MIN(VALUE(VLOOKUP(TRIM(LEFT(C109,FIND(" ",C109)-1)),IF(LEFT(C109,1)="A",cizi!$A$1:$M$4000,reg!$A$1:$M$4000),8,FALSE())), VALUE(VLOOKUP(TRIM(MID(C109,FIND(" ",C109)+1,6)),IF(LEFT(C109,1)="A",cizi!$A$1:$M$4000,reg!$A$1:$M$4000),8,FALSE())))))),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14.15" hidden="false" customHeight="true" outlineLevel="0" collapsed="false">
      <c r="A110" s="33" t="n">
        <v>108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IF(LEN(C110)&gt;0, VLOOKUP(C110,IF(LEFT(C110,1)="A",cizi!$A$1:$M$4000,reg!$A$1:$M$4000),6,FALSE())," ")</f>
        <v> </v>
      </c>
      <c r="G110" s="54" t="str">
        <f aca="false">IF(LEN(C110)&gt;0, IF(ISERROR(FIND(" ",C110)), VLOOKUP(C110,IF(LEFT(C110,1)="A",cizi!$A$1:$M$4000,reg!$A$1:$M$4000),8,FALSE()),IF(OR(VLOOKUP(TRIM(LEFT(C110,FIND(" ",C110)-1)),IF(LEFT(C110,1)="A",cizi!$A$1:$M$4000,reg!$A$1:$M$4000),8,FALSE())=" MT",VLOOKUP(TRIM(MID(C110,FIND(" ",C110)+1,6)),IF(LEFT(C110,1)="A",cizi!$A$1:$M$4000,reg!$A$1:$M$4000),8,FALSE())=" MT"), " MT", IF(OR(VLOOKUP(TRIM(LEFT(C110,FIND(" ",C110)-1)),IF(LEFT(C110,1)="A",cizi!$A$1:$M$4000,reg!$A$1:$M$4000),8,FALSE())="",VLOOKUP(TRIM(MID(C110,FIND(" ",C110)+1,6)),IF(LEFT(C110,1)="A",cizi!$A$1:$M$4000,reg!$A$1:$M$4000),8,FALSE())=""), CONCATENATE(VLOOKUP(TRIM(LEFT(C110,FIND(" ",C110)-1)),IF(LEFT(C110,1)="A",cizi!$A$1:$M$4000,reg!$A$1:$M$4000),8,FALSE()), VLOOKUP(TRIM(MID(C110,FIND(" ",C110)+1,6)),IF(LEFT(C110,1)="A",cizi!$A$1:$M$4000,reg!$A$1:$M$4000),8,FALSE())), MIN(VALUE(VLOOKUP(TRIM(LEFT(C110,FIND(" ",C110)-1)),IF(LEFT(C110,1)="A",cizi!$A$1:$M$4000,reg!$A$1:$M$4000),8,FALSE())), VALUE(VLOOKUP(TRIM(MID(C110,FIND(" ",C110)+1,6)),IF(LEFT(C110,1)="A",cizi!$A$1:$M$4000,reg!$A$1:$M$4000),8,FALSE())))))),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14.15" hidden="false" customHeight="true" outlineLevel="0" collapsed="false">
      <c r="A111" s="33" t="n">
        <v>109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IF(LEN(C111)&gt;0, VLOOKUP(C111,IF(LEFT(C111,1)="A",cizi!$A$1:$M$4000,reg!$A$1:$M$4000),6,FALSE())," ")</f>
        <v> </v>
      </c>
      <c r="G111" s="54" t="str">
        <f aca="false">IF(LEN(C111)&gt;0, IF(ISERROR(FIND(" ",C111)), VLOOKUP(C111,IF(LEFT(C111,1)="A",cizi!$A$1:$M$4000,reg!$A$1:$M$4000),8,FALSE()),IF(OR(VLOOKUP(TRIM(LEFT(C111,FIND(" ",C111)-1)),IF(LEFT(C111,1)="A",cizi!$A$1:$M$4000,reg!$A$1:$M$4000),8,FALSE())=" MT",VLOOKUP(TRIM(MID(C111,FIND(" ",C111)+1,6)),IF(LEFT(C111,1)="A",cizi!$A$1:$M$4000,reg!$A$1:$M$4000),8,FALSE())=" MT"), " MT", IF(OR(VLOOKUP(TRIM(LEFT(C111,FIND(" ",C111)-1)),IF(LEFT(C111,1)="A",cizi!$A$1:$M$4000,reg!$A$1:$M$4000),8,FALSE())="",VLOOKUP(TRIM(MID(C111,FIND(" ",C111)+1,6)),IF(LEFT(C111,1)="A",cizi!$A$1:$M$4000,reg!$A$1:$M$4000),8,FALSE())=""), CONCATENATE(VLOOKUP(TRIM(LEFT(C111,FIND(" ",C111)-1)),IF(LEFT(C111,1)="A",cizi!$A$1:$M$4000,reg!$A$1:$M$4000),8,FALSE()), VLOOKUP(TRIM(MID(C111,FIND(" ",C111)+1,6)),IF(LEFT(C111,1)="A",cizi!$A$1:$M$4000,reg!$A$1:$M$4000),8,FALSE())), MIN(VALUE(VLOOKUP(TRIM(LEFT(C111,FIND(" ",C111)-1)),IF(LEFT(C111,1)="A",cizi!$A$1:$M$4000,reg!$A$1:$M$4000),8,FALSE())), VALUE(VLOOKUP(TRIM(MID(C111,FIND(" ",C111)+1,6)),IF(LEFT(C111,1)="A",cizi!$A$1:$M$4000,reg!$A$1:$M$4000),8,FALSE())))))),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14.15" hidden="false" customHeight="true" outlineLevel="0" collapsed="false">
      <c r="A112" s="33" t="n">
        <v>110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IF(LEN(C112)&gt;0, VLOOKUP(C112,IF(LEFT(C112,1)="A",cizi!$A$1:$M$4000,reg!$A$1:$M$4000),6,FALSE())," ")</f>
        <v> </v>
      </c>
      <c r="G112" s="54" t="str">
        <f aca="false">IF(LEN(C112)&gt;0, IF(ISERROR(FIND(" ",C112)), VLOOKUP(C112,IF(LEFT(C112,1)="A",cizi!$A$1:$M$4000,reg!$A$1:$M$4000),8,FALSE()),IF(OR(VLOOKUP(TRIM(LEFT(C112,FIND(" ",C112)-1)),IF(LEFT(C112,1)="A",cizi!$A$1:$M$4000,reg!$A$1:$M$4000),8,FALSE())=" MT",VLOOKUP(TRIM(MID(C112,FIND(" ",C112)+1,6)),IF(LEFT(C112,1)="A",cizi!$A$1:$M$4000,reg!$A$1:$M$4000),8,FALSE())=" MT"), " MT", IF(OR(VLOOKUP(TRIM(LEFT(C112,FIND(" ",C112)-1)),IF(LEFT(C112,1)="A",cizi!$A$1:$M$4000,reg!$A$1:$M$4000),8,FALSE())="",VLOOKUP(TRIM(MID(C112,FIND(" ",C112)+1,6)),IF(LEFT(C112,1)="A",cizi!$A$1:$M$4000,reg!$A$1:$M$4000),8,FALSE())=""), CONCATENATE(VLOOKUP(TRIM(LEFT(C112,FIND(" ",C112)-1)),IF(LEFT(C112,1)="A",cizi!$A$1:$M$4000,reg!$A$1:$M$4000),8,FALSE()), VLOOKUP(TRIM(MID(C112,FIND(" ",C112)+1,6)),IF(LEFT(C112,1)="A",cizi!$A$1:$M$4000,reg!$A$1:$M$4000),8,FALSE())), MIN(VALUE(VLOOKUP(TRIM(LEFT(C112,FIND(" ",C112)-1)),IF(LEFT(C112,1)="A",cizi!$A$1:$M$4000,reg!$A$1:$M$4000),8,FALSE())), VALUE(VLOOKUP(TRIM(MID(C112,FIND(" ",C112)+1,6)),IF(LEFT(C112,1)="A",cizi!$A$1:$M$4000,reg!$A$1:$M$4000),8,FALSE())))))),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14.15" hidden="false" customHeight="true" outlineLevel="0" collapsed="false">
      <c r="A113" s="33" t="n">
        <v>111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IF(LEN(C113)&gt;0, VLOOKUP(C113,IF(LEFT(C113,1)="A",cizi!$A$1:$M$4000,reg!$A$1:$M$4000),6,FALSE())," ")</f>
        <v> </v>
      </c>
      <c r="G113" s="54" t="str">
        <f aca="false">IF(LEN(C113)&gt;0, IF(ISERROR(FIND(" ",C113)), VLOOKUP(C113,IF(LEFT(C113,1)="A",cizi!$A$1:$M$4000,reg!$A$1:$M$4000),8,FALSE()),IF(OR(VLOOKUP(TRIM(LEFT(C113,FIND(" ",C113)-1)),IF(LEFT(C113,1)="A",cizi!$A$1:$M$4000,reg!$A$1:$M$4000),8,FALSE())=" MT",VLOOKUP(TRIM(MID(C113,FIND(" ",C113)+1,6)),IF(LEFT(C113,1)="A",cizi!$A$1:$M$4000,reg!$A$1:$M$4000),8,FALSE())=" MT"), " MT", IF(OR(VLOOKUP(TRIM(LEFT(C113,FIND(" ",C113)-1)),IF(LEFT(C113,1)="A",cizi!$A$1:$M$4000,reg!$A$1:$M$4000),8,FALSE())="",VLOOKUP(TRIM(MID(C113,FIND(" ",C113)+1,6)),IF(LEFT(C113,1)="A",cizi!$A$1:$M$4000,reg!$A$1:$M$4000),8,FALSE())=""), CONCATENATE(VLOOKUP(TRIM(LEFT(C113,FIND(" ",C113)-1)),IF(LEFT(C113,1)="A",cizi!$A$1:$M$4000,reg!$A$1:$M$4000),8,FALSE()), VLOOKUP(TRIM(MID(C113,FIND(" ",C113)+1,6)),IF(LEFT(C113,1)="A",cizi!$A$1:$M$4000,reg!$A$1:$M$4000),8,FALSE())), MIN(VALUE(VLOOKUP(TRIM(LEFT(C113,FIND(" ",C113)-1)),IF(LEFT(C113,1)="A",cizi!$A$1:$M$4000,reg!$A$1:$M$4000),8,FALSE())), VALUE(VLOOKUP(TRIM(MID(C113,FIND(" ",C113)+1,6)),IF(LEFT(C113,1)="A",cizi!$A$1:$M$4000,reg!$A$1:$M$4000),8,FALSE())))))),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14.15" hidden="false" customHeight="true" outlineLevel="0" collapsed="false">
      <c r="A114" s="33" t="n">
        <v>112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IF(LEN(C114)&gt;0, VLOOKUP(C114,IF(LEFT(C114,1)="A",cizi!$A$1:$M$4000,reg!$A$1:$M$4000),6,FALSE())," ")</f>
        <v> </v>
      </c>
      <c r="G114" s="54" t="str">
        <f aca="false">IF(LEN(C114)&gt;0, IF(ISERROR(FIND(" ",C114)), VLOOKUP(C114,IF(LEFT(C114,1)="A",cizi!$A$1:$M$4000,reg!$A$1:$M$4000),8,FALSE()),IF(OR(VLOOKUP(TRIM(LEFT(C114,FIND(" ",C114)-1)),IF(LEFT(C114,1)="A",cizi!$A$1:$M$4000,reg!$A$1:$M$4000),8,FALSE())=" MT",VLOOKUP(TRIM(MID(C114,FIND(" ",C114)+1,6)),IF(LEFT(C114,1)="A",cizi!$A$1:$M$4000,reg!$A$1:$M$4000),8,FALSE())=" MT"), " MT", IF(OR(VLOOKUP(TRIM(LEFT(C114,FIND(" ",C114)-1)),IF(LEFT(C114,1)="A",cizi!$A$1:$M$4000,reg!$A$1:$M$4000),8,FALSE())="",VLOOKUP(TRIM(MID(C114,FIND(" ",C114)+1,6)),IF(LEFT(C114,1)="A",cizi!$A$1:$M$4000,reg!$A$1:$M$4000),8,FALSE())=""), CONCATENATE(VLOOKUP(TRIM(LEFT(C114,FIND(" ",C114)-1)),IF(LEFT(C114,1)="A",cizi!$A$1:$M$4000,reg!$A$1:$M$4000),8,FALSE()), VLOOKUP(TRIM(MID(C114,FIND(" ",C114)+1,6)),IF(LEFT(C114,1)="A",cizi!$A$1:$M$4000,reg!$A$1:$M$4000),8,FALSE())), MIN(VALUE(VLOOKUP(TRIM(LEFT(C114,FIND(" ",C114)-1)),IF(LEFT(C114,1)="A",cizi!$A$1:$M$4000,reg!$A$1:$M$4000),8,FALSE())), VALUE(VLOOKUP(TRIM(MID(C114,FIND(" ",C114)+1,6)),IF(LEFT(C114,1)="A",cizi!$A$1:$M$4000,reg!$A$1:$M$4000),8,FALSE())))))),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14.15" hidden="false" customHeight="true" outlineLevel="0" collapsed="false">
      <c r="A115" s="33" t="n">
        <v>113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IF(LEN(C115)&gt;0, VLOOKUP(C115,IF(LEFT(C115,1)="A",cizi!$A$1:$M$4000,reg!$A$1:$M$4000),6,FALSE())," ")</f>
        <v> </v>
      </c>
      <c r="G115" s="54" t="str">
        <f aca="false">IF(LEN(C115)&gt;0, IF(ISERROR(FIND(" ",C115)), VLOOKUP(C115,IF(LEFT(C115,1)="A",cizi!$A$1:$M$4000,reg!$A$1:$M$4000),8,FALSE()),IF(OR(VLOOKUP(TRIM(LEFT(C115,FIND(" ",C115)-1)),IF(LEFT(C115,1)="A",cizi!$A$1:$M$4000,reg!$A$1:$M$4000),8,FALSE())=" MT",VLOOKUP(TRIM(MID(C115,FIND(" ",C115)+1,6)),IF(LEFT(C115,1)="A",cizi!$A$1:$M$4000,reg!$A$1:$M$4000),8,FALSE())=" MT"), " MT", IF(OR(VLOOKUP(TRIM(LEFT(C115,FIND(" ",C115)-1)),IF(LEFT(C115,1)="A",cizi!$A$1:$M$4000,reg!$A$1:$M$4000),8,FALSE())="",VLOOKUP(TRIM(MID(C115,FIND(" ",C115)+1,6)),IF(LEFT(C115,1)="A",cizi!$A$1:$M$4000,reg!$A$1:$M$4000),8,FALSE())=""), CONCATENATE(VLOOKUP(TRIM(LEFT(C115,FIND(" ",C115)-1)),IF(LEFT(C115,1)="A",cizi!$A$1:$M$4000,reg!$A$1:$M$4000),8,FALSE()), VLOOKUP(TRIM(MID(C115,FIND(" ",C115)+1,6)),IF(LEFT(C115,1)="A",cizi!$A$1:$M$4000,reg!$A$1:$M$4000),8,FALSE())), MIN(VALUE(VLOOKUP(TRIM(LEFT(C115,FIND(" ",C115)-1)),IF(LEFT(C115,1)="A",cizi!$A$1:$M$4000,reg!$A$1:$M$4000),8,FALSE())), VALUE(VLOOKUP(TRIM(MID(C115,FIND(" ",C115)+1,6)),IF(LEFT(C115,1)="A",cizi!$A$1:$M$4000,reg!$A$1:$M$4000),8,FALSE())))))),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14.15" hidden="false" customHeight="true" outlineLevel="0" collapsed="false">
      <c r="A116" s="33" t="n">
        <v>114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IF(LEN(C116)&gt;0, VLOOKUP(C116,IF(LEFT(C116,1)="A",cizi!$A$1:$M$4000,reg!$A$1:$M$4000),6,FALSE())," ")</f>
        <v> </v>
      </c>
      <c r="G116" s="54" t="str">
        <f aca="false">IF(LEN(C116)&gt;0, IF(ISERROR(FIND(" ",C116)), VLOOKUP(C116,IF(LEFT(C116,1)="A",cizi!$A$1:$M$4000,reg!$A$1:$M$4000),8,FALSE()),IF(OR(VLOOKUP(TRIM(LEFT(C116,FIND(" ",C116)-1)),IF(LEFT(C116,1)="A",cizi!$A$1:$M$4000,reg!$A$1:$M$4000),8,FALSE())=" MT",VLOOKUP(TRIM(MID(C116,FIND(" ",C116)+1,6)),IF(LEFT(C116,1)="A",cizi!$A$1:$M$4000,reg!$A$1:$M$4000),8,FALSE())=" MT"), " MT", IF(OR(VLOOKUP(TRIM(LEFT(C116,FIND(" ",C116)-1)),IF(LEFT(C116,1)="A",cizi!$A$1:$M$4000,reg!$A$1:$M$4000),8,FALSE())="",VLOOKUP(TRIM(MID(C116,FIND(" ",C116)+1,6)),IF(LEFT(C116,1)="A",cizi!$A$1:$M$4000,reg!$A$1:$M$4000),8,FALSE())=""), CONCATENATE(VLOOKUP(TRIM(LEFT(C116,FIND(" ",C116)-1)),IF(LEFT(C116,1)="A",cizi!$A$1:$M$4000,reg!$A$1:$M$4000),8,FALSE()), VLOOKUP(TRIM(MID(C116,FIND(" ",C116)+1,6)),IF(LEFT(C116,1)="A",cizi!$A$1:$M$4000,reg!$A$1:$M$4000),8,FALSE())), MIN(VALUE(VLOOKUP(TRIM(LEFT(C116,FIND(" ",C116)-1)),IF(LEFT(C116,1)="A",cizi!$A$1:$M$4000,reg!$A$1:$M$4000),8,FALSE())), VALUE(VLOOKUP(TRIM(MID(C116,FIND(" ",C116)+1,6)),IF(LEFT(C116,1)="A",cizi!$A$1:$M$4000,reg!$A$1:$M$4000),8,FALSE())))))),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14.15" hidden="false" customHeight="true" outlineLevel="0" collapsed="false">
      <c r="A117" s="33" t="n">
        <v>115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IF(LEN(C117)&gt;0, VLOOKUP(C117,IF(LEFT(C117,1)="A",cizi!$A$1:$M$4000,reg!$A$1:$M$4000),6,FALSE())," ")</f>
        <v> </v>
      </c>
      <c r="G117" s="54" t="str">
        <f aca="false">IF(LEN(C117)&gt;0, IF(ISERROR(FIND(" ",C117)), VLOOKUP(C117,IF(LEFT(C117,1)="A",cizi!$A$1:$M$4000,reg!$A$1:$M$4000),8,FALSE()),IF(OR(VLOOKUP(TRIM(LEFT(C117,FIND(" ",C117)-1)),IF(LEFT(C117,1)="A",cizi!$A$1:$M$4000,reg!$A$1:$M$4000),8,FALSE())=" MT",VLOOKUP(TRIM(MID(C117,FIND(" ",C117)+1,6)),IF(LEFT(C117,1)="A",cizi!$A$1:$M$4000,reg!$A$1:$M$4000),8,FALSE())=" MT"), " MT", IF(OR(VLOOKUP(TRIM(LEFT(C117,FIND(" ",C117)-1)),IF(LEFT(C117,1)="A",cizi!$A$1:$M$4000,reg!$A$1:$M$4000),8,FALSE())="",VLOOKUP(TRIM(MID(C117,FIND(" ",C117)+1,6)),IF(LEFT(C117,1)="A",cizi!$A$1:$M$4000,reg!$A$1:$M$4000),8,FALSE())=""), CONCATENATE(VLOOKUP(TRIM(LEFT(C117,FIND(" ",C117)-1)),IF(LEFT(C117,1)="A",cizi!$A$1:$M$4000,reg!$A$1:$M$4000),8,FALSE()), VLOOKUP(TRIM(MID(C117,FIND(" ",C117)+1,6)),IF(LEFT(C117,1)="A",cizi!$A$1:$M$4000,reg!$A$1:$M$4000),8,FALSE())), MIN(VALUE(VLOOKUP(TRIM(LEFT(C117,FIND(" ",C117)-1)),IF(LEFT(C117,1)="A",cizi!$A$1:$M$4000,reg!$A$1:$M$4000),8,FALSE())), VALUE(VLOOKUP(TRIM(MID(C117,FIND(" ",C117)+1,6)),IF(LEFT(C117,1)="A",cizi!$A$1:$M$4000,reg!$A$1:$M$4000),8,FALSE())))))),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14.15" hidden="false" customHeight="true" outlineLevel="0" collapsed="false">
      <c r="A118" s="33" t="n">
        <v>116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IF(LEN(C118)&gt;0, VLOOKUP(C118,IF(LEFT(C118,1)="A",cizi!$A$1:$M$4000,reg!$A$1:$M$4000),6,FALSE())," ")</f>
        <v> </v>
      </c>
      <c r="G118" s="54" t="str">
        <f aca="false">IF(LEN(C118)&gt;0, IF(ISERROR(FIND(" ",C118)), VLOOKUP(C118,IF(LEFT(C118,1)="A",cizi!$A$1:$M$4000,reg!$A$1:$M$4000),8,FALSE()),IF(OR(VLOOKUP(TRIM(LEFT(C118,FIND(" ",C118)-1)),IF(LEFT(C118,1)="A",cizi!$A$1:$M$4000,reg!$A$1:$M$4000),8,FALSE())=" MT",VLOOKUP(TRIM(MID(C118,FIND(" ",C118)+1,6)),IF(LEFT(C118,1)="A",cizi!$A$1:$M$4000,reg!$A$1:$M$4000),8,FALSE())=" MT"), " MT", IF(OR(VLOOKUP(TRIM(LEFT(C118,FIND(" ",C118)-1)),IF(LEFT(C118,1)="A",cizi!$A$1:$M$4000,reg!$A$1:$M$4000),8,FALSE())="",VLOOKUP(TRIM(MID(C118,FIND(" ",C118)+1,6)),IF(LEFT(C118,1)="A",cizi!$A$1:$M$4000,reg!$A$1:$M$4000),8,FALSE())=""), CONCATENATE(VLOOKUP(TRIM(LEFT(C118,FIND(" ",C118)-1)),IF(LEFT(C118,1)="A",cizi!$A$1:$M$4000,reg!$A$1:$M$4000),8,FALSE()), VLOOKUP(TRIM(MID(C118,FIND(" ",C118)+1,6)),IF(LEFT(C118,1)="A",cizi!$A$1:$M$4000,reg!$A$1:$M$4000),8,FALSE())), MIN(VALUE(VLOOKUP(TRIM(LEFT(C118,FIND(" ",C118)-1)),IF(LEFT(C118,1)="A",cizi!$A$1:$M$4000,reg!$A$1:$M$4000),8,FALSE())), VALUE(VLOOKUP(TRIM(MID(C118,FIND(" ",C118)+1,6)),IF(LEFT(C118,1)="A",cizi!$A$1:$M$4000,reg!$A$1:$M$4000),8,FALSE())))))),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14.15" hidden="false" customHeight="true" outlineLevel="0" collapsed="false">
      <c r="A119" s="33" t="n">
        <v>117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IF(LEN(C119)&gt;0, VLOOKUP(C119,IF(LEFT(C119,1)="A",cizi!$A$1:$M$4000,reg!$A$1:$M$4000),6,FALSE())," ")</f>
        <v> </v>
      </c>
      <c r="G119" s="54" t="str">
        <f aca="false">IF(LEN(C119)&gt;0, IF(ISERROR(FIND(" ",C119)), VLOOKUP(C119,IF(LEFT(C119,1)="A",cizi!$A$1:$M$4000,reg!$A$1:$M$4000),8,FALSE()),IF(OR(VLOOKUP(TRIM(LEFT(C119,FIND(" ",C119)-1)),IF(LEFT(C119,1)="A",cizi!$A$1:$M$4000,reg!$A$1:$M$4000),8,FALSE())=" MT",VLOOKUP(TRIM(MID(C119,FIND(" ",C119)+1,6)),IF(LEFT(C119,1)="A",cizi!$A$1:$M$4000,reg!$A$1:$M$4000),8,FALSE())=" MT"), " MT", IF(OR(VLOOKUP(TRIM(LEFT(C119,FIND(" ",C119)-1)),IF(LEFT(C119,1)="A",cizi!$A$1:$M$4000,reg!$A$1:$M$4000),8,FALSE())="",VLOOKUP(TRIM(MID(C119,FIND(" ",C119)+1,6)),IF(LEFT(C119,1)="A",cizi!$A$1:$M$4000,reg!$A$1:$M$4000),8,FALSE())=""), CONCATENATE(VLOOKUP(TRIM(LEFT(C119,FIND(" ",C119)-1)),IF(LEFT(C119,1)="A",cizi!$A$1:$M$4000,reg!$A$1:$M$4000),8,FALSE()), VLOOKUP(TRIM(MID(C119,FIND(" ",C119)+1,6)),IF(LEFT(C119,1)="A",cizi!$A$1:$M$4000,reg!$A$1:$M$4000),8,FALSE())), MIN(VALUE(VLOOKUP(TRIM(LEFT(C119,FIND(" ",C119)-1)),IF(LEFT(C119,1)="A",cizi!$A$1:$M$4000,reg!$A$1:$M$4000),8,FALSE())), VALUE(VLOOKUP(TRIM(MID(C119,FIND(" ",C119)+1,6)),IF(LEFT(C119,1)="A",cizi!$A$1:$M$4000,reg!$A$1:$M$4000),8,FALSE())))))),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14.15" hidden="false" customHeight="true" outlineLevel="0" collapsed="false">
      <c r="A120" s="33" t="n">
        <v>118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IF(LEN(C120)&gt;0, VLOOKUP(C120,IF(LEFT(C120,1)="A",cizi!$A$1:$M$4000,reg!$A$1:$M$4000),6,FALSE())," ")</f>
        <v> </v>
      </c>
      <c r="G120" s="54" t="str">
        <f aca="false">IF(LEN(C120)&gt;0, IF(ISERROR(FIND(" ",C120)), VLOOKUP(C120,IF(LEFT(C120,1)="A",cizi!$A$1:$M$4000,reg!$A$1:$M$4000),8,FALSE()),IF(OR(VLOOKUP(TRIM(LEFT(C120,FIND(" ",C120)-1)),IF(LEFT(C120,1)="A",cizi!$A$1:$M$4000,reg!$A$1:$M$4000),8,FALSE())=" MT",VLOOKUP(TRIM(MID(C120,FIND(" ",C120)+1,6)),IF(LEFT(C120,1)="A",cizi!$A$1:$M$4000,reg!$A$1:$M$4000),8,FALSE())=" MT"), " MT", IF(OR(VLOOKUP(TRIM(LEFT(C120,FIND(" ",C120)-1)),IF(LEFT(C120,1)="A",cizi!$A$1:$M$4000,reg!$A$1:$M$4000),8,FALSE())="",VLOOKUP(TRIM(MID(C120,FIND(" ",C120)+1,6)),IF(LEFT(C120,1)="A",cizi!$A$1:$M$4000,reg!$A$1:$M$4000),8,FALSE())=""), CONCATENATE(VLOOKUP(TRIM(LEFT(C120,FIND(" ",C120)-1)),IF(LEFT(C120,1)="A",cizi!$A$1:$M$4000,reg!$A$1:$M$4000),8,FALSE()), VLOOKUP(TRIM(MID(C120,FIND(" ",C120)+1,6)),IF(LEFT(C120,1)="A",cizi!$A$1:$M$4000,reg!$A$1:$M$4000),8,FALSE())), MIN(VALUE(VLOOKUP(TRIM(LEFT(C120,FIND(" ",C120)-1)),IF(LEFT(C120,1)="A",cizi!$A$1:$M$4000,reg!$A$1:$M$4000),8,FALSE())), VALUE(VLOOKUP(TRIM(MID(C120,FIND(" ",C120)+1,6)),IF(LEFT(C120,1)="A",cizi!$A$1:$M$4000,reg!$A$1:$M$4000),8,FALSE())))))),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14.15" hidden="false" customHeight="true" outlineLevel="0" collapsed="false">
      <c r="A121" s="33" t="n">
        <v>119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IF(LEN(C121)&gt;0, VLOOKUP(C121,IF(LEFT(C121,1)="A",cizi!$A$1:$M$4000,reg!$A$1:$M$4000),6,FALSE())," ")</f>
        <v> </v>
      </c>
      <c r="G121" s="54" t="str">
        <f aca="false">IF(LEN(C121)&gt;0, IF(ISERROR(FIND(" ",C121)), VLOOKUP(C121,IF(LEFT(C121,1)="A",cizi!$A$1:$M$4000,reg!$A$1:$M$4000),8,FALSE()),IF(OR(VLOOKUP(TRIM(LEFT(C121,FIND(" ",C121)-1)),IF(LEFT(C121,1)="A",cizi!$A$1:$M$4000,reg!$A$1:$M$4000),8,FALSE())=" MT",VLOOKUP(TRIM(MID(C121,FIND(" ",C121)+1,6)),IF(LEFT(C121,1)="A",cizi!$A$1:$M$4000,reg!$A$1:$M$4000),8,FALSE())=" MT"), " MT", IF(OR(VLOOKUP(TRIM(LEFT(C121,FIND(" ",C121)-1)),IF(LEFT(C121,1)="A",cizi!$A$1:$M$4000,reg!$A$1:$M$4000),8,FALSE())="",VLOOKUP(TRIM(MID(C121,FIND(" ",C121)+1,6)),IF(LEFT(C121,1)="A",cizi!$A$1:$M$4000,reg!$A$1:$M$4000),8,FALSE())=""), CONCATENATE(VLOOKUP(TRIM(LEFT(C121,FIND(" ",C121)-1)),IF(LEFT(C121,1)="A",cizi!$A$1:$M$4000,reg!$A$1:$M$4000),8,FALSE()), VLOOKUP(TRIM(MID(C121,FIND(" ",C121)+1,6)),IF(LEFT(C121,1)="A",cizi!$A$1:$M$4000,reg!$A$1:$M$4000),8,FALSE())), MIN(VALUE(VLOOKUP(TRIM(LEFT(C121,FIND(" ",C121)-1)),IF(LEFT(C121,1)="A",cizi!$A$1:$M$4000,reg!$A$1:$M$4000),8,FALSE())), VALUE(VLOOKUP(TRIM(MID(C121,FIND(" ",C121)+1,6)),IF(LEFT(C121,1)="A",cizi!$A$1:$M$4000,reg!$A$1:$M$4000),8,FALSE())))))),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14.15" hidden="false" customHeight="true" outlineLevel="0" collapsed="false">
      <c r="A122" s="33" t="n">
        <v>120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IF(LEN(C122)&gt;0, VLOOKUP(C122,IF(LEFT(C122,1)="A",cizi!$A$1:$M$4000,reg!$A$1:$M$4000),6,FALSE())," ")</f>
        <v> </v>
      </c>
      <c r="G122" s="54" t="str">
        <f aca="false">IF(LEN(C122)&gt;0, IF(ISERROR(FIND(" ",C122)), VLOOKUP(C122,IF(LEFT(C122,1)="A",cizi!$A$1:$M$4000,reg!$A$1:$M$4000),8,FALSE()),IF(OR(VLOOKUP(TRIM(LEFT(C122,FIND(" ",C122)-1)),IF(LEFT(C122,1)="A",cizi!$A$1:$M$4000,reg!$A$1:$M$4000),8,FALSE())=" MT",VLOOKUP(TRIM(MID(C122,FIND(" ",C122)+1,6)),IF(LEFT(C122,1)="A",cizi!$A$1:$M$4000,reg!$A$1:$M$4000),8,FALSE())=" MT"), " MT", IF(OR(VLOOKUP(TRIM(LEFT(C122,FIND(" ",C122)-1)),IF(LEFT(C122,1)="A",cizi!$A$1:$M$4000,reg!$A$1:$M$4000),8,FALSE())="",VLOOKUP(TRIM(MID(C122,FIND(" ",C122)+1,6)),IF(LEFT(C122,1)="A",cizi!$A$1:$M$4000,reg!$A$1:$M$4000),8,FALSE())=""), CONCATENATE(VLOOKUP(TRIM(LEFT(C122,FIND(" ",C122)-1)),IF(LEFT(C122,1)="A",cizi!$A$1:$M$4000,reg!$A$1:$M$4000),8,FALSE()), VLOOKUP(TRIM(MID(C122,FIND(" ",C122)+1,6)),IF(LEFT(C122,1)="A",cizi!$A$1:$M$4000,reg!$A$1:$M$4000),8,FALSE())), MIN(VALUE(VLOOKUP(TRIM(LEFT(C122,FIND(" ",C122)-1)),IF(LEFT(C122,1)="A",cizi!$A$1:$M$4000,reg!$A$1:$M$4000),8,FALSE())), VALUE(VLOOKUP(TRIM(MID(C122,FIND(" ",C122)+1,6)),IF(LEFT(C122,1)="A",cizi!$A$1:$M$4000,reg!$A$1:$M$4000),8,FALSE())))))),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14.15" hidden="false" customHeight="true" outlineLevel="0" collapsed="false">
      <c r="A123" s="33" t="n">
        <v>121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IF(LEN(C123)&gt;0, VLOOKUP(C123,IF(LEFT(C123,1)="A",cizi!$A$1:$M$4000,reg!$A$1:$M$4000),6,FALSE())," ")</f>
        <v> </v>
      </c>
      <c r="G123" s="54" t="str">
        <f aca="false">IF(LEN(C123)&gt;0, IF(ISERROR(FIND(" ",C123)), VLOOKUP(C123,IF(LEFT(C123,1)="A",cizi!$A$1:$M$4000,reg!$A$1:$M$4000),8,FALSE()),IF(OR(VLOOKUP(TRIM(LEFT(C123,FIND(" ",C123)-1)),IF(LEFT(C123,1)="A",cizi!$A$1:$M$4000,reg!$A$1:$M$4000),8,FALSE())=" MT",VLOOKUP(TRIM(MID(C123,FIND(" ",C123)+1,6)),IF(LEFT(C123,1)="A",cizi!$A$1:$M$4000,reg!$A$1:$M$4000),8,FALSE())=" MT"), " MT", IF(OR(VLOOKUP(TRIM(LEFT(C123,FIND(" ",C123)-1)),IF(LEFT(C123,1)="A",cizi!$A$1:$M$4000,reg!$A$1:$M$4000),8,FALSE())="",VLOOKUP(TRIM(MID(C123,FIND(" ",C123)+1,6)),IF(LEFT(C123,1)="A",cizi!$A$1:$M$4000,reg!$A$1:$M$4000),8,FALSE())=""), CONCATENATE(VLOOKUP(TRIM(LEFT(C123,FIND(" ",C123)-1)),IF(LEFT(C123,1)="A",cizi!$A$1:$M$4000,reg!$A$1:$M$4000),8,FALSE()), VLOOKUP(TRIM(MID(C123,FIND(" ",C123)+1,6)),IF(LEFT(C123,1)="A",cizi!$A$1:$M$4000,reg!$A$1:$M$4000),8,FALSE())), MIN(VALUE(VLOOKUP(TRIM(LEFT(C123,FIND(" ",C123)-1)),IF(LEFT(C123,1)="A",cizi!$A$1:$M$4000,reg!$A$1:$M$4000),8,FALSE())), VALUE(VLOOKUP(TRIM(MID(C123,FIND(" ",C123)+1,6)),IF(LEFT(C123,1)="A",cizi!$A$1:$M$4000,reg!$A$1:$M$4000),8,FALSE())))))),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14.15" hidden="false" customHeight="true" outlineLevel="0" collapsed="false">
      <c r="A124" s="33" t="n">
        <v>122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IF(LEN(C124)&gt;0, VLOOKUP(C124,IF(LEFT(C124,1)="A",cizi!$A$1:$M$4000,reg!$A$1:$M$4000),6,FALSE())," ")</f>
        <v> </v>
      </c>
      <c r="G124" s="54" t="str">
        <f aca="false">IF(LEN(C124)&gt;0, IF(ISERROR(FIND(" ",C124)), VLOOKUP(C124,IF(LEFT(C124,1)="A",cizi!$A$1:$M$4000,reg!$A$1:$M$4000),8,FALSE()),IF(OR(VLOOKUP(TRIM(LEFT(C124,FIND(" ",C124)-1)),IF(LEFT(C124,1)="A",cizi!$A$1:$M$4000,reg!$A$1:$M$4000),8,FALSE())=" MT",VLOOKUP(TRIM(MID(C124,FIND(" ",C124)+1,6)),IF(LEFT(C124,1)="A",cizi!$A$1:$M$4000,reg!$A$1:$M$4000),8,FALSE())=" MT"), " MT", IF(OR(VLOOKUP(TRIM(LEFT(C124,FIND(" ",C124)-1)),IF(LEFT(C124,1)="A",cizi!$A$1:$M$4000,reg!$A$1:$M$4000),8,FALSE())="",VLOOKUP(TRIM(MID(C124,FIND(" ",C124)+1,6)),IF(LEFT(C124,1)="A",cizi!$A$1:$M$4000,reg!$A$1:$M$4000),8,FALSE())=""), CONCATENATE(VLOOKUP(TRIM(LEFT(C124,FIND(" ",C124)-1)),IF(LEFT(C124,1)="A",cizi!$A$1:$M$4000,reg!$A$1:$M$4000),8,FALSE()), VLOOKUP(TRIM(MID(C124,FIND(" ",C124)+1,6)),IF(LEFT(C124,1)="A",cizi!$A$1:$M$4000,reg!$A$1:$M$4000),8,FALSE())), MIN(VALUE(VLOOKUP(TRIM(LEFT(C124,FIND(" ",C124)-1)),IF(LEFT(C124,1)="A",cizi!$A$1:$M$4000,reg!$A$1:$M$4000),8,FALSE())), VALUE(VLOOKUP(TRIM(MID(C124,FIND(" ",C124)+1,6)),IF(LEFT(C124,1)="A",cizi!$A$1:$M$4000,reg!$A$1:$M$4000),8,FALSE())))))),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14.15" hidden="false" customHeight="true" outlineLevel="0" collapsed="false">
      <c r="A125" s="33" t="n">
        <v>123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IF(LEN(C125)&gt;0, VLOOKUP(C125,IF(LEFT(C125,1)="A",cizi!$A$1:$M$4000,reg!$A$1:$M$4000),6,FALSE())," ")</f>
        <v> </v>
      </c>
      <c r="G125" s="54" t="str">
        <f aca="false">IF(LEN(C125)&gt;0, IF(ISERROR(FIND(" ",C125)), VLOOKUP(C125,IF(LEFT(C125,1)="A",cizi!$A$1:$M$4000,reg!$A$1:$M$4000),8,FALSE()),IF(OR(VLOOKUP(TRIM(LEFT(C125,FIND(" ",C125)-1)),IF(LEFT(C125,1)="A",cizi!$A$1:$M$4000,reg!$A$1:$M$4000),8,FALSE())=" MT",VLOOKUP(TRIM(MID(C125,FIND(" ",C125)+1,6)),IF(LEFT(C125,1)="A",cizi!$A$1:$M$4000,reg!$A$1:$M$4000),8,FALSE())=" MT"), " MT", IF(OR(VLOOKUP(TRIM(LEFT(C125,FIND(" ",C125)-1)),IF(LEFT(C125,1)="A",cizi!$A$1:$M$4000,reg!$A$1:$M$4000),8,FALSE())="",VLOOKUP(TRIM(MID(C125,FIND(" ",C125)+1,6)),IF(LEFT(C125,1)="A",cizi!$A$1:$M$4000,reg!$A$1:$M$4000),8,FALSE())=""), CONCATENATE(VLOOKUP(TRIM(LEFT(C125,FIND(" ",C125)-1)),IF(LEFT(C125,1)="A",cizi!$A$1:$M$4000,reg!$A$1:$M$4000),8,FALSE()), VLOOKUP(TRIM(MID(C125,FIND(" ",C125)+1,6)),IF(LEFT(C125,1)="A",cizi!$A$1:$M$4000,reg!$A$1:$M$4000),8,FALSE())), MIN(VALUE(VLOOKUP(TRIM(LEFT(C125,FIND(" ",C125)-1)),IF(LEFT(C125,1)="A",cizi!$A$1:$M$4000,reg!$A$1:$M$4000),8,FALSE())), VALUE(VLOOKUP(TRIM(MID(C125,FIND(" ",C125)+1,6)),IF(LEFT(C125,1)="A",cizi!$A$1:$M$4000,reg!$A$1:$M$4000),8,FALSE())))))),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14.15" hidden="false" customHeight="true" outlineLevel="0" collapsed="false">
      <c r="A126" s="33" t="n">
        <v>124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IF(LEN(C126)&gt;0, VLOOKUP(C126,IF(LEFT(C126,1)="A",cizi!$A$1:$M$4000,reg!$A$1:$M$4000),6,FALSE())," ")</f>
        <v> </v>
      </c>
      <c r="G126" s="54" t="str">
        <f aca="false">IF(LEN(C126)&gt;0, IF(ISERROR(FIND(" ",C126)), VLOOKUP(C126,IF(LEFT(C126,1)="A",cizi!$A$1:$M$4000,reg!$A$1:$M$4000),8,FALSE()),IF(OR(VLOOKUP(TRIM(LEFT(C126,FIND(" ",C126)-1)),IF(LEFT(C126,1)="A",cizi!$A$1:$M$4000,reg!$A$1:$M$4000),8,FALSE())=" MT",VLOOKUP(TRIM(MID(C126,FIND(" ",C126)+1,6)),IF(LEFT(C126,1)="A",cizi!$A$1:$M$4000,reg!$A$1:$M$4000),8,FALSE())=" MT"), " MT", IF(OR(VLOOKUP(TRIM(LEFT(C126,FIND(" ",C126)-1)),IF(LEFT(C126,1)="A",cizi!$A$1:$M$4000,reg!$A$1:$M$4000),8,FALSE())="",VLOOKUP(TRIM(MID(C126,FIND(" ",C126)+1,6)),IF(LEFT(C126,1)="A",cizi!$A$1:$M$4000,reg!$A$1:$M$4000),8,FALSE())=""), CONCATENATE(VLOOKUP(TRIM(LEFT(C126,FIND(" ",C126)-1)),IF(LEFT(C126,1)="A",cizi!$A$1:$M$4000,reg!$A$1:$M$4000),8,FALSE()), VLOOKUP(TRIM(MID(C126,FIND(" ",C126)+1,6)),IF(LEFT(C126,1)="A",cizi!$A$1:$M$4000,reg!$A$1:$M$4000),8,FALSE())), MIN(VALUE(VLOOKUP(TRIM(LEFT(C126,FIND(" ",C126)-1)),IF(LEFT(C126,1)="A",cizi!$A$1:$M$4000,reg!$A$1:$M$4000),8,FALSE())), VALUE(VLOOKUP(TRIM(MID(C126,FIND(" ",C126)+1,6)),IF(LEFT(C126,1)="A",cizi!$A$1:$M$4000,reg!$A$1:$M$4000),8,FALSE())))))),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14.15" hidden="false" customHeight="true" outlineLevel="0" collapsed="false">
      <c r="A127" s="33" t="n">
        <v>125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IF(LEN(C127)&gt;0, VLOOKUP(C127,IF(LEFT(C127,1)="A",cizi!$A$1:$M$4000,reg!$A$1:$M$4000),6,FALSE())," ")</f>
        <v> </v>
      </c>
      <c r="G127" s="54" t="str">
        <f aca="false">IF(LEN(C127)&gt;0, IF(ISERROR(FIND(" ",C127)), VLOOKUP(C127,IF(LEFT(C127,1)="A",cizi!$A$1:$M$4000,reg!$A$1:$M$4000),8,FALSE()),IF(OR(VLOOKUP(TRIM(LEFT(C127,FIND(" ",C127)-1)),IF(LEFT(C127,1)="A",cizi!$A$1:$M$4000,reg!$A$1:$M$4000),8,FALSE())=" MT",VLOOKUP(TRIM(MID(C127,FIND(" ",C127)+1,6)),IF(LEFT(C127,1)="A",cizi!$A$1:$M$4000,reg!$A$1:$M$4000),8,FALSE())=" MT"), " MT", IF(OR(VLOOKUP(TRIM(LEFT(C127,FIND(" ",C127)-1)),IF(LEFT(C127,1)="A",cizi!$A$1:$M$4000,reg!$A$1:$M$4000),8,FALSE())="",VLOOKUP(TRIM(MID(C127,FIND(" ",C127)+1,6)),IF(LEFT(C127,1)="A",cizi!$A$1:$M$4000,reg!$A$1:$M$4000),8,FALSE())=""), CONCATENATE(VLOOKUP(TRIM(LEFT(C127,FIND(" ",C127)-1)),IF(LEFT(C127,1)="A",cizi!$A$1:$M$4000,reg!$A$1:$M$4000),8,FALSE()), VLOOKUP(TRIM(MID(C127,FIND(" ",C127)+1,6)),IF(LEFT(C127,1)="A",cizi!$A$1:$M$4000,reg!$A$1:$M$4000),8,FALSE())), MIN(VALUE(VLOOKUP(TRIM(LEFT(C127,FIND(" ",C127)-1)),IF(LEFT(C127,1)="A",cizi!$A$1:$M$4000,reg!$A$1:$M$4000),8,FALSE())), VALUE(VLOOKUP(TRIM(MID(C127,FIND(" ",C127)+1,6)),IF(LEFT(C127,1)="A",cizi!$A$1:$M$4000,reg!$A$1:$M$4000),8,FALSE())))))),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14.15" hidden="false" customHeight="true" outlineLevel="0" collapsed="false">
      <c r="A128" s="33" t="n">
        <v>126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IF(LEN(C128)&gt;0, VLOOKUP(C128,IF(LEFT(C128,1)="A",cizi!$A$1:$M$4000,reg!$A$1:$M$4000),6,FALSE())," ")</f>
        <v> </v>
      </c>
      <c r="G128" s="54" t="str">
        <f aca="false">IF(LEN(C128)&gt;0, IF(ISERROR(FIND(" ",C128)), VLOOKUP(C128,IF(LEFT(C128,1)="A",cizi!$A$1:$M$4000,reg!$A$1:$M$4000),8,FALSE()),IF(OR(VLOOKUP(TRIM(LEFT(C128,FIND(" ",C128)-1)),IF(LEFT(C128,1)="A",cizi!$A$1:$M$4000,reg!$A$1:$M$4000),8,FALSE())=" MT",VLOOKUP(TRIM(MID(C128,FIND(" ",C128)+1,6)),IF(LEFT(C128,1)="A",cizi!$A$1:$M$4000,reg!$A$1:$M$4000),8,FALSE())=" MT"), " MT", IF(OR(VLOOKUP(TRIM(LEFT(C128,FIND(" ",C128)-1)),IF(LEFT(C128,1)="A",cizi!$A$1:$M$4000,reg!$A$1:$M$4000),8,FALSE())="",VLOOKUP(TRIM(MID(C128,FIND(" ",C128)+1,6)),IF(LEFT(C128,1)="A",cizi!$A$1:$M$4000,reg!$A$1:$M$4000),8,FALSE())=""), CONCATENATE(VLOOKUP(TRIM(LEFT(C128,FIND(" ",C128)-1)),IF(LEFT(C128,1)="A",cizi!$A$1:$M$4000,reg!$A$1:$M$4000),8,FALSE()), VLOOKUP(TRIM(MID(C128,FIND(" ",C128)+1,6)),IF(LEFT(C128,1)="A",cizi!$A$1:$M$4000,reg!$A$1:$M$4000),8,FALSE())), MIN(VALUE(VLOOKUP(TRIM(LEFT(C128,FIND(" ",C128)-1)),IF(LEFT(C128,1)="A",cizi!$A$1:$M$4000,reg!$A$1:$M$4000),8,FALSE())), VALUE(VLOOKUP(TRIM(MID(C128,FIND(" ",C128)+1,6)),IF(LEFT(C128,1)="A",cizi!$A$1:$M$4000,reg!$A$1:$M$4000),8,FALSE())))))),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14.15" hidden="false" customHeight="true" outlineLevel="0" collapsed="false">
      <c r="A129" s="33" t="n">
        <v>127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IF(LEN(C129)&gt;0, VLOOKUP(C129,IF(LEFT(C129,1)="A",cizi!$A$1:$M$4000,reg!$A$1:$M$4000),6,FALSE())," ")</f>
        <v> </v>
      </c>
      <c r="G129" s="54" t="str">
        <f aca="false">IF(LEN(C129)&gt;0, IF(ISERROR(FIND(" ",C129)), VLOOKUP(C129,IF(LEFT(C129,1)="A",cizi!$A$1:$M$4000,reg!$A$1:$M$4000),8,FALSE()),IF(OR(VLOOKUP(TRIM(LEFT(C129,FIND(" ",C129)-1)),IF(LEFT(C129,1)="A",cizi!$A$1:$M$4000,reg!$A$1:$M$4000),8,FALSE())=" MT",VLOOKUP(TRIM(MID(C129,FIND(" ",C129)+1,6)),IF(LEFT(C129,1)="A",cizi!$A$1:$M$4000,reg!$A$1:$M$4000),8,FALSE())=" MT"), " MT", IF(OR(VLOOKUP(TRIM(LEFT(C129,FIND(" ",C129)-1)),IF(LEFT(C129,1)="A",cizi!$A$1:$M$4000,reg!$A$1:$M$4000),8,FALSE())="",VLOOKUP(TRIM(MID(C129,FIND(" ",C129)+1,6)),IF(LEFT(C129,1)="A",cizi!$A$1:$M$4000,reg!$A$1:$M$4000),8,FALSE())=""), CONCATENATE(VLOOKUP(TRIM(LEFT(C129,FIND(" ",C129)-1)),IF(LEFT(C129,1)="A",cizi!$A$1:$M$4000,reg!$A$1:$M$4000),8,FALSE()), VLOOKUP(TRIM(MID(C129,FIND(" ",C129)+1,6)),IF(LEFT(C129,1)="A",cizi!$A$1:$M$4000,reg!$A$1:$M$4000),8,FALSE())), MIN(VALUE(VLOOKUP(TRIM(LEFT(C129,FIND(" ",C129)-1)),IF(LEFT(C129,1)="A",cizi!$A$1:$M$4000,reg!$A$1:$M$4000),8,FALSE())), VALUE(VLOOKUP(TRIM(MID(C129,FIND(" ",C129)+1,6)),IF(LEFT(C129,1)="A",cizi!$A$1:$M$4000,reg!$A$1:$M$4000),8,FALSE())))))),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14.15" hidden="false" customHeight="true" outlineLevel="0" collapsed="false">
      <c r="A130" s="33" t="n">
        <v>128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IF(LEN(C130)&gt;0, VLOOKUP(C130,IF(LEFT(C130,1)="A",cizi!$A$1:$M$4000,reg!$A$1:$M$4000),6,FALSE())," ")</f>
        <v> </v>
      </c>
      <c r="G130" s="54" t="str">
        <f aca="false">IF(LEN(C130)&gt;0, IF(ISERROR(FIND(" ",C130)), VLOOKUP(C130,IF(LEFT(C130,1)="A",cizi!$A$1:$M$4000,reg!$A$1:$M$4000),8,FALSE()),IF(OR(VLOOKUP(TRIM(LEFT(C130,FIND(" ",C130)-1)),IF(LEFT(C130,1)="A",cizi!$A$1:$M$4000,reg!$A$1:$M$4000),8,FALSE())=" MT",VLOOKUP(TRIM(MID(C130,FIND(" ",C130)+1,6)),IF(LEFT(C130,1)="A",cizi!$A$1:$M$4000,reg!$A$1:$M$4000),8,FALSE())=" MT"), " MT", IF(OR(VLOOKUP(TRIM(LEFT(C130,FIND(" ",C130)-1)),IF(LEFT(C130,1)="A",cizi!$A$1:$M$4000,reg!$A$1:$M$4000),8,FALSE())="",VLOOKUP(TRIM(MID(C130,FIND(" ",C130)+1,6)),IF(LEFT(C130,1)="A",cizi!$A$1:$M$4000,reg!$A$1:$M$4000),8,FALSE())=""), CONCATENATE(VLOOKUP(TRIM(LEFT(C130,FIND(" ",C130)-1)),IF(LEFT(C130,1)="A",cizi!$A$1:$M$4000,reg!$A$1:$M$4000),8,FALSE()), VLOOKUP(TRIM(MID(C130,FIND(" ",C130)+1,6)),IF(LEFT(C130,1)="A",cizi!$A$1:$M$4000,reg!$A$1:$M$4000),8,FALSE())), MIN(VALUE(VLOOKUP(TRIM(LEFT(C130,FIND(" ",C130)-1)),IF(LEFT(C130,1)="A",cizi!$A$1:$M$4000,reg!$A$1:$M$4000),8,FALSE())), VALUE(VLOOKUP(TRIM(MID(C130,FIND(" ",C130)+1,6)),IF(LEFT(C130,1)="A",cizi!$A$1:$M$4000,reg!$A$1:$M$4000),8,FALSE())))))),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14.15" hidden="false" customHeight="true" outlineLevel="0" collapsed="false">
      <c r="A131" s="33" t="n">
        <v>129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IF(LEN(C131)&gt;0, VLOOKUP(C131,IF(LEFT(C131,1)="A",cizi!$A$1:$M$4000,reg!$A$1:$M$4000),6,FALSE())," ")</f>
        <v> </v>
      </c>
      <c r="G131" s="54" t="str">
        <f aca="false">IF(LEN(C131)&gt;0, IF(ISERROR(FIND(" ",C131)), VLOOKUP(C131,IF(LEFT(C131,1)="A",cizi!$A$1:$M$4000,reg!$A$1:$M$4000),8,FALSE()),IF(OR(VLOOKUP(TRIM(LEFT(C131,FIND(" ",C131)-1)),IF(LEFT(C131,1)="A",cizi!$A$1:$M$4000,reg!$A$1:$M$4000),8,FALSE())=" MT",VLOOKUP(TRIM(MID(C131,FIND(" ",C131)+1,6)),IF(LEFT(C131,1)="A",cizi!$A$1:$M$4000,reg!$A$1:$M$4000),8,FALSE())=" MT"), " MT", IF(OR(VLOOKUP(TRIM(LEFT(C131,FIND(" ",C131)-1)),IF(LEFT(C131,1)="A",cizi!$A$1:$M$4000,reg!$A$1:$M$4000),8,FALSE())="",VLOOKUP(TRIM(MID(C131,FIND(" ",C131)+1,6)),IF(LEFT(C131,1)="A",cizi!$A$1:$M$4000,reg!$A$1:$M$4000),8,FALSE())=""), CONCATENATE(VLOOKUP(TRIM(LEFT(C131,FIND(" ",C131)-1)),IF(LEFT(C131,1)="A",cizi!$A$1:$M$4000,reg!$A$1:$M$4000),8,FALSE()), VLOOKUP(TRIM(MID(C131,FIND(" ",C131)+1,6)),IF(LEFT(C131,1)="A",cizi!$A$1:$M$4000,reg!$A$1:$M$4000),8,FALSE())), MIN(VALUE(VLOOKUP(TRIM(LEFT(C131,FIND(" ",C131)-1)),IF(LEFT(C131,1)="A",cizi!$A$1:$M$4000,reg!$A$1:$M$4000),8,FALSE())), VALUE(VLOOKUP(TRIM(MID(C131,FIND(" ",C131)+1,6)),IF(LEFT(C131,1)="A",cizi!$A$1:$M$4000,reg!$A$1:$M$4000),8,FALSE())))))),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14.15" hidden="false" customHeight="true" outlineLevel="0" collapsed="false">
      <c r="A132" s="33" t="n">
        <v>130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IF(LEN(C132)&gt;0, VLOOKUP(C132,IF(LEFT(C132,1)="A",cizi!$A$1:$M$4000,reg!$A$1:$M$4000),6,FALSE())," ")</f>
        <v> </v>
      </c>
      <c r="G132" s="54" t="str">
        <f aca="false">IF(LEN(C132)&gt;0, IF(ISERROR(FIND(" ",C132)), VLOOKUP(C132,IF(LEFT(C132,1)="A",cizi!$A$1:$M$4000,reg!$A$1:$M$4000),8,FALSE()),IF(OR(VLOOKUP(TRIM(LEFT(C132,FIND(" ",C132)-1)),IF(LEFT(C132,1)="A",cizi!$A$1:$M$4000,reg!$A$1:$M$4000),8,FALSE())=" MT",VLOOKUP(TRIM(MID(C132,FIND(" ",C132)+1,6)),IF(LEFT(C132,1)="A",cizi!$A$1:$M$4000,reg!$A$1:$M$4000),8,FALSE())=" MT"), " MT", IF(OR(VLOOKUP(TRIM(LEFT(C132,FIND(" ",C132)-1)),IF(LEFT(C132,1)="A",cizi!$A$1:$M$4000,reg!$A$1:$M$4000),8,FALSE())="",VLOOKUP(TRIM(MID(C132,FIND(" ",C132)+1,6)),IF(LEFT(C132,1)="A",cizi!$A$1:$M$4000,reg!$A$1:$M$4000),8,FALSE())=""), CONCATENATE(VLOOKUP(TRIM(LEFT(C132,FIND(" ",C132)-1)),IF(LEFT(C132,1)="A",cizi!$A$1:$M$4000,reg!$A$1:$M$4000),8,FALSE()), VLOOKUP(TRIM(MID(C132,FIND(" ",C132)+1,6)),IF(LEFT(C132,1)="A",cizi!$A$1:$M$4000,reg!$A$1:$M$4000),8,FALSE())), MIN(VALUE(VLOOKUP(TRIM(LEFT(C132,FIND(" ",C132)-1)),IF(LEFT(C132,1)="A",cizi!$A$1:$M$4000,reg!$A$1:$M$4000),8,FALSE())), VALUE(VLOOKUP(TRIM(MID(C132,FIND(" ",C132)+1,6)),IF(LEFT(C132,1)="A",cizi!$A$1:$M$4000,reg!$A$1:$M$4000),8,FALSE())))))),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14.15" hidden="false" customHeight="true" outlineLevel="0" collapsed="false">
      <c r="A133" s="33" t="n">
        <v>131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IF(LEN(C133)&gt;0, VLOOKUP(C133,IF(LEFT(C133,1)="A",cizi!$A$1:$M$4000,reg!$A$1:$M$4000),6,FALSE())," ")</f>
        <v> </v>
      </c>
      <c r="G133" s="54" t="str">
        <f aca="false">IF(LEN(C133)&gt;0, IF(ISERROR(FIND(" ",C133)), VLOOKUP(C133,IF(LEFT(C133,1)="A",cizi!$A$1:$M$4000,reg!$A$1:$M$4000),8,FALSE()),IF(OR(VLOOKUP(TRIM(LEFT(C133,FIND(" ",C133)-1)),IF(LEFT(C133,1)="A",cizi!$A$1:$M$4000,reg!$A$1:$M$4000),8,FALSE())=" MT",VLOOKUP(TRIM(MID(C133,FIND(" ",C133)+1,6)),IF(LEFT(C133,1)="A",cizi!$A$1:$M$4000,reg!$A$1:$M$4000),8,FALSE())=" MT"), " MT", IF(OR(VLOOKUP(TRIM(LEFT(C133,FIND(" ",C133)-1)),IF(LEFT(C133,1)="A",cizi!$A$1:$M$4000,reg!$A$1:$M$4000),8,FALSE())="",VLOOKUP(TRIM(MID(C133,FIND(" ",C133)+1,6)),IF(LEFT(C133,1)="A",cizi!$A$1:$M$4000,reg!$A$1:$M$4000),8,FALSE())=""), CONCATENATE(VLOOKUP(TRIM(LEFT(C133,FIND(" ",C133)-1)),IF(LEFT(C133,1)="A",cizi!$A$1:$M$4000,reg!$A$1:$M$4000),8,FALSE()), VLOOKUP(TRIM(MID(C133,FIND(" ",C133)+1,6)),IF(LEFT(C133,1)="A",cizi!$A$1:$M$4000,reg!$A$1:$M$4000),8,FALSE())), MIN(VALUE(VLOOKUP(TRIM(LEFT(C133,FIND(" ",C133)-1)),IF(LEFT(C133,1)="A",cizi!$A$1:$M$4000,reg!$A$1:$M$4000),8,FALSE())), VALUE(VLOOKUP(TRIM(MID(C133,FIND(" ",C133)+1,6)),IF(LEFT(C133,1)="A",cizi!$A$1:$M$4000,reg!$A$1:$M$4000),8,FALSE())))))),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14.15" hidden="false" customHeight="true" outlineLevel="0" collapsed="false">
      <c r="A134" s="33" t="n">
        <v>132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IF(LEN(C134)&gt;0, VLOOKUP(C134,IF(LEFT(C134,1)="A",cizi!$A$1:$M$4000,reg!$A$1:$M$4000),6,FALSE())," ")</f>
        <v> </v>
      </c>
      <c r="G134" s="54" t="str">
        <f aca="false">IF(LEN(C134)&gt;0, IF(ISERROR(FIND(" ",C134)), VLOOKUP(C134,IF(LEFT(C134,1)="A",cizi!$A$1:$M$4000,reg!$A$1:$M$4000),8,FALSE()),IF(OR(VLOOKUP(TRIM(LEFT(C134,FIND(" ",C134)-1)),IF(LEFT(C134,1)="A",cizi!$A$1:$M$4000,reg!$A$1:$M$4000),8,FALSE())=" MT",VLOOKUP(TRIM(MID(C134,FIND(" ",C134)+1,6)),IF(LEFT(C134,1)="A",cizi!$A$1:$M$4000,reg!$A$1:$M$4000),8,FALSE())=" MT"), " MT", IF(OR(VLOOKUP(TRIM(LEFT(C134,FIND(" ",C134)-1)),IF(LEFT(C134,1)="A",cizi!$A$1:$M$4000,reg!$A$1:$M$4000),8,FALSE())="",VLOOKUP(TRIM(MID(C134,FIND(" ",C134)+1,6)),IF(LEFT(C134,1)="A",cizi!$A$1:$M$4000,reg!$A$1:$M$4000),8,FALSE())=""), CONCATENATE(VLOOKUP(TRIM(LEFT(C134,FIND(" ",C134)-1)),IF(LEFT(C134,1)="A",cizi!$A$1:$M$4000,reg!$A$1:$M$4000),8,FALSE()), VLOOKUP(TRIM(MID(C134,FIND(" ",C134)+1,6)),IF(LEFT(C134,1)="A",cizi!$A$1:$M$4000,reg!$A$1:$M$4000),8,FALSE())), MIN(VALUE(VLOOKUP(TRIM(LEFT(C134,FIND(" ",C134)-1)),IF(LEFT(C134,1)="A",cizi!$A$1:$M$4000,reg!$A$1:$M$4000),8,FALSE())), VALUE(VLOOKUP(TRIM(MID(C134,FIND(" ",C134)+1,6)),IF(LEFT(C134,1)="A",cizi!$A$1:$M$4000,reg!$A$1:$M$4000),8,FALSE())))))),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14.15" hidden="false" customHeight="true" outlineLevel="0" collapsed="false">
      <c r="A135" s="33" t="n">
        <v>133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IF(LEN(C135)&gt;0, VLOOKUP(C135,IF(LEFT(C135,1)="A",cizi!$A$1:$M$4000,reg!$A$1:$M$4000),6,FALSE())," ")</f>
        <v> </v>
      </c>
      <c r="G135" s="54" t="str">
        <f aca="false">IF(LEN(C135)&gt;0, IF(ISERROR(FIND(" ",C135)), VLOOKUP(C135,IF(LEFT(C135,1)="A",cizi!$A$1:$M$4000,reg!$A$1:$M$4000),8,FALSE()),IF(OR(VLOOKUP(TRIM(LEFT(C135,FIND(" ",C135)-1)),IF(LEFT(C135,1)="A",cizi!$A$1:$M$4000,reg!$A$1:$M$4000),8,FALSE())=" MT",VLOOKUP(TRIM(MID(C135,FIND(" ",C135)+1,6)),IF(LEFT(C135,1)="A",cizi!$A$1:$M$4000,reg!$A$1:$M$4000),8,FALSE())=" MT"), " MT", IF(OR(VLOOKUP(TRIM(LEFT(C135,FIND(" ",C135)-1)),IF(LEFT(C135,1)="A",cizi!$A$1:$M$4000,reg!$A$1:$M$4000),8,FALSE())="",VLOOKUP(TRIM(MID(C135,FIND(" ",C135)+1,6)),IF(LEFT(C135,1)="A",cizi!$A$1:$M$4000,reg!$A$1:$M$4000),8,FALSE())=""), CONCATENATE(VLOOKUP(TRIM(LEFT(C135,FIND(" ",C135)-1)),IF(LEFT(C135,1)="A",cizi!$A$1:$M$4000,reg!$A$1:$M$4000),8,FALSE()), VLOOKUP(TRIM(MID(C135,FIND(" ",C135)+1,6)),IF(LEFT(C135,1)="A",cizi!$A$1:$M$4000,reg!$A$1:$M$4000),8,FALSE())), MIN(VALUE(VLOOKUP(TRIM(LEFT(C135,FIND(" ",C135)-1)),IF(LEFT(C135,1)="A",cizi!$A$1:$M$4000,reg!$A$1:$M$4000),8,FALSE())), VALUE(VLOOKUP(TRIM(MID(C135,FIND(" ",C135)+1,6)),IF(LEFT(C135,1)="A",cizi!$A$1:$M$4000,reg!$A$1:$M$4000),8,FALSE())))))),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14.15" hidden="false" customHeight="true" outlineLevel="0" collapsed="false">
      <c r="A136" s="33" t="n">
        <v>134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IF(LEN(C136)&gt;0, VLOOKUP(C136,IF(LEFT(C136,1)="A",cizi!$A$1:$M$4000,reg!$A$1:$M$4000),6,FALSE())," ")</f>
        <v> </v>
      </c>
      <c r="G136" s="54" t="str">
        <f aca="false">IF(LEN(C136)&gt;0, IF(ISERROR(FIND(" ",C136)), VLOOKUP(C136,IF(LEFT(C136,1)="A",cizi!$A$1:$M$4000,reg!$A$1:$M$4000),8,FALSE()),IF(OR(VLOOKUP(TRIM(LEFT(C136,FIND(" ",C136)-1)),IF(LEFT(C136,1)="A",cizi!$A$1:$M$4000,reg!$A$1:$M$4000),8,FALSE())=" MT",VLOOKUP(TRIM(MID(C136,FIND(" ",C136)+1,6)),IF(LEFT(C136,1)="A",cizi!$A$1:$M$4000,reg!$A$1:$M$4000),8,FALSE())=" MT"), " MT", IF(OR(VLOOKUP(TRIM(LEFT(C136,FIND(" ",C136)-1)),IF(LEFT(C136,1)="A",cizi!$A$1:$M$4000,reg!$A$1:$M$4000),8,FALSE())="",VLOOKUP(TRIM(MID(C136,FIND(" ",C136)+1,6)),IF(LEFT(C136,1)="A",cizi!$A$1:$M$4000,reg!$A$1:$M$4000),8,FALSE())=""), CONCATENATE(VLOOKUP(TRIM(LEFT(C136,FIND(" ",C136)-1)),IF(LEFT(C136,1)="A",cizi!$A$1:$M$4000,reg!$A$1:$M$4000),8,FALSE()), VLOOKUP(TRIM(MID(C136,FIND(" ",C136)+1,6)),IF(LEFT(C136,1)="A",cizi!$A$1:$M$4000,reg!$A$1:$M$4000),8,FALSE())), MIN(VALUE(VLOOKUP(TRIM(LEFT(C136,FIND(" ",C136)-1)),IF(LEFT(C136,1)="A",cizi!$A$1:$M$4000,reg!$A$1:$M$4000),8,FALSE())), VALUE(VLOOKUP(TRIM(MID(C136,FIND(" ",C136)+1,6)),IF(LEFT(C136,1)="A",cizi!$A$1:$M$4000,reg!$A$1:$M$4000),8,FALSE())))))),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14.15" hidden="false" customHeight="true" outlineLevel="0" collapsed="false">
      <c r="A137" s="33" t="n">
        <v>135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IF(LEN(C137)&gt;0, VLOOKUP(C137,IF(LEFT(C137,1)="A",cizi!$A$1:$M$4000,reg!$A$1:$M$4000),6,FALSE())," ")</f>
        <v> </v>
      </c>
      <c r="G137" s="54" t="str">
        <f aca="false">IF(LEN(C137)&gt;0, IF(ISERROR(FIND(" ",C137)), VLOOKUP(C137,IF(LEFT(C137,1)="A",cizi!$A$1:$M$4000,reg!$A$1:$M$4000),8,FALSE()),IF(OR(VLOOKUP(TRIM(LEFT(C137,FIND(" ",C137)-1)),IF(LEFT(C137,1)="A",cizi!$A$1:$M$4000,reg!$A$1:$M$4000),8,FALSE())=" MT",VLOOKUP(TRIM(MID(C137,FIND(" ",C137)+1,6)),IF(LEFT(C137,1)="A",cizi!$A$1:$M$4000,reg!$A$1:$M$4000),8,FALSE())=" MT"), " MT", IF(OR(VLOOKUP(TRIM(LEFT(C137,FIND(" ",C137)-1)),IF(LEFT(C137,1)="A",cizi!$A$1:$M$4000,reg!$A$1:$M$4000),8,FALSE())="",VLOOKUP(TRIM(MID(C137,FIND(" ",C137)+1,6)),IF(LEFT(C137,1)="A",cizi!$A$1:$M$4000,reg!$A$1:$M$4000),8,FALSE())=""), CONCATENATE(VLOOKUP(TRIM(LEFT(C137,FIND(" ",C137)-1)),IF(LEFT(C137,1)="A",cizi!$A$1:$M$4000,reg!$A$1:$M$4000),8,FALSE()), VLOOKUP(TRIM(MID(C137,FIND(" ",C137)+1,6)),IF(LEFT(C137,1)="A",cizi!$A$1:$M$4000,reg!$A$1:$M$4000),8,FALSE())), MIN(VALUE(VLOOKUP(TRIM(LEFT(C137,FIND(" ",C137)-1)),IF(LEFT(C137,1)="A",cizi!$A$1:$M$4000,reg!$A$1:$M$4000),8,FALSE())), VALUE(VLOOKUP(TRIM(MID(C137,FIND(" ",C137)+1,6)),IF(LEFT(C137,1)="A",cizi!$A$1:$M$4000,reg!$A$1:$M$4000),8,FALSE())))))),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14.15" hidden="false" customHeight="true" outlineLevel="0" collapsed="false">
      <c r="A138" s="33" t="n">
        <v>136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IF(LEN(C138)&gt;0, VLOOKUP(C138,IF(LEFT(C138,1)="A",cizi!$A$1:$M$4000,reg!$A$1:$M$4000),6,FALSE())," ")</f>
        <v> </v>
      </c>
      <c r="G138" s="54" t="str">
        <f aca="false">IF(LEN(C138)&gt;0, IF(ISERROR(FIND(" ",C138)), VLOOKUP(C138,IF(LEFT(C138,1)="A",cizi!$A$1:$M$4000,reg!$A$1:$M$4000),8,FALSE()),IF(OR(VLOOKUP(TRIM(LEFT(C138,FIND(" ",C138)-1)),IF(LEFT(C138,1)="A",cizi!$A$1:$M$4000,reg!$A$1:$M$4000),8,FALSE())=" MT",VLOOKUP(TRIM(MID(C138,FIND(" ",C138)+1,6)),IF(LEFT(C138,1)="A",cizi!$A$1:$M$4000,reg!$A$1:$M$4000),8,FALSE())=" MT"), " MT", IF(OR(VLOOKUP(TRIM(LEFT(C138,FIND(" ",C138)-1)),IF(LEFT(C138,1)="A",cizi!$A$1:$M$4000,reg!$A$1:$M$4000),8,FALSE())="",VLOOKUP(TRIM(MID(C138,FIND(" ",C138)+1,6)),IF(LEFT(C138,1)="A",cizi!$A$1:$M$4000,reg!$A$1:$M$4000),8,FALSE())=""), CONCATENATE(VLOOKUP(TRIM(LEFT(C138,FIND(" ",C138)-1)),IF(LEFT(C138,1)="A",cizi!$A$1:$M$4000,reg!$A$1:$M$4000),8,FALSE()), VLOOKUP(TRIM(MID(C138,FIND(" ",C138)+1,6)),IF(LEFT(C138,1)="A",cizi!$A$1:$M$4000,reg!$A$1:$M$4000),8,FALSE())), MIN(VALUE(VLOOKUP(TRIM(LEFT(C138,FIND(" ",C138)-1)),IF(LEFT(C138,1)="A",cizi!$A$1:$M$4000,reg!$A$1:$M$4000),8,FALSE())), VALUE(VLOOKUP(TRIM(MID(C138,FIND(" ",C138)+1,6)),IF(LEFT(C138,1)="A",cizi!$A$1:$M$4000,reg!$A$1:$M$4000),8,FALSE())))))),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14.15" hidden="false" customHeight="true" outlineLevel="0" collapsed="false">
      <c r="A139" s="33" t="n">
        <v>137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IF(LEN(C139)&gt;0, VLOOKUP(C139,IF(LEFT(C139,1)="A",cizi!$A$1:$M$4000,reg!$A$1:$M$4000),6,FALSE())," ")</f>
        <v> </v>
      </c>
      <c r="G139" s="54" t="str">
        <f aca="false">IF(LEN(C139)&gt;0, IF(ISERROR(FIND(" ",C139)), VLOOKUP(C139,IF(LEFT(C139,1)="A",cizi!$A$1:$M$4000,reg!$A$1:$M$4000),8,FALSE()),IF(OR(VLOOKUP(TRIM(LEFT(C139,FIND(" ",C139)-1)),IF(LEFT(C139,1)="A",cizi!$A$1:$M$4000,reg!$A$1:$M$4000),8,FALSE())=" MT",VLOOKUP(TRIM(MID(C139,FIND(" ",C139)+1,6)),IF(LEFT(C139,1)="A",cizi!$A$1:$M$4000,reg!$A$1:$M$4000),8,FALSE())=" MT"), " MT", IF(OR(VLOOKUP(TRIM(LEFT(C139,FIND(" ",C139)-1)),IF(LEFT(C139,1)="A",cizi!$A$1:$M$4000,reg!$A$1:$M$4000),8,FALSE())="",VLOOKUP(TRIM(MID(C139,FIND(" ",C139)+1,6)),IF(LEFT(C139,1)="A",cizi!$A$1:$M$4000,reg!$A$1:$M$4000),8,FALSE())=""), CONCATENATE(VLOOKUP(TRIM(LEFT(C139,FIND(" ",C139)-1)),IF(LEFT(C139,1)="A",cizi!$A$1:$M$4000,reg!$A$1:$M$4000),8,FALSE()), VLOOKUP(TRIM(MID(C139,FIND(" ",C139)+1,6)),IF(LEFT(C139,1)="A",cizi!$A$1:$M$4000,reg!$A$1:$M$4000),8,FALSE())), MIN(VALUE(VLOOKUP(TRIM(LEFT(C139,FIND(" ",C139)-1)),IF(LEFT(C139,1)="A",cizi!$A$1:$M$4000,reg!$A$1:$M$4000),8,FALSE())), VALUE(VLOOKUP(TRIM(MID(C139,FIND(" ",C139)+1,6)),IF(LEFT(C139,1)="A",cizi!$A$1:$M$4000,reg!$A$1:$M$4000),8,FALSE())))))),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14.15" hidden="false" customHeight="true" outlineLevel="0" collapsed="false">
      <c r="A140" s="33" t="n">
        <v>138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IF(LEN(C140)&gt;0, VLOOKUP(C140,IF(LEFT(C140,1)="A",cizi!$A$1:$M$4000,reg!$A$1:$M$4000),6,FALSE())," ")</f>
        <v> </v>
      </c>
      <c r="G140" s="54" t="str">
        <f aca="false">IF(LEN(C140)&gt;0, IF(ISERROR(FIND(" ",C140)), VLOOKUP(C140,IF(LEFT(C140,1)="A",cizi!$A$1:$M$4000,reg!$A$1:$M$4000),8,FALSE()),IF(OR(VLOOKUP(TRIM(LEFT(C140,FIND(" ",C140)-1)),IF(LEFT(C140,1)="A",cizi!$A$1:$M$4000,reg!$A$1:$M$4000),8,FALSE())=" MT",VLOOKUP(TRIM(MID(C140,FIND(" ",C140)+1,6)),IF(LEFT(C140,1)="A",cizi!$A$1:$M$4000,reg!$A$1:$M$4000),8,FALSE())=" MT"), " MT", IF(OR(VLOOKUP(TRIM(LEFT(C140,FIND(" ",C140)-1)),IF(LEFT(C140,1)="A",cizi!$A$1:$M$4000,reg!$A$1:$M$4000),8,FALSE())="",VLOOKUP(TRIM(MID(C140,FIND(" ",C140)+1,6)),IF(LEFT(C140,1)="A",cizi!$A$1:$M$4000,reg!$A$1:$M$4000),8,FALSE())=""), CONCATENATE(VLOOKUP(TRIM(LEFT(C140,FIND(" ",C140)-1)),IF(LEFT(C140,1)="A",cizi!$A$1:$M$4000,reg!$A$1:$M$4000),8,FALSE()), VLOOKUP(TRIM(MID(C140,FIND(" ",C140)+1,6)),IF(LEFT(C140,1)="A",cizi!$A$1:$M$4000,reg!$A$1:$M$4000),8,FALSE())), MIN(VALUE(VLOOKUP(TRIM(LEFT(C140,FIND(" ",C140)-1)),IF(LEFT(C140,1)="A",cizi!$A$1:$M$4000,reg!$A$1:$M$4000),8,FALSE())), VALUE(VLOOKUP(TRIM(MID(C140,FIND(" ",C140)+1,6)),IF(LEFT(C140,1)="A",cizi!$A$1:$M$4000,reg!$A$1:$M$4000),8,FALSE())))))),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14.15" hidden="false" customHeight="true" outlineLevel="0" collapsed="false">
      <c r="A141" s="33" t="n">
        <v>139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IF(LEN(C141)&gt;0, VLOOKUP(C141,IF(LEFT(C141,1)="A",cizi!$A$1:$M$4000,reg!$A$1:$M$4000),6,FALSE())," ")</f>
        <v> </v>
      </c>
      <c r="G141" s="54" t="str">
        <f aca="false">IF(LEN(C141)&gt;0, IF(ISERROR(FIND(" ",C141)), VLOOKUP(C141,IF(LEFT(C141,1)="A",cizi!$A$1:$M$4000,reg!$A$1:$M$4000),8,FALSE()),IF(OR(VLOOKUP(TRIM(LEFT(C141,FIND(" ",C141)-1)),IF(LEFT(C141,1)="A",cizi!$A$1:$M$4000,reg!$A$1:$M$4000),8,FALSE())=" MT",VLOOKUP(TRIM(MID(C141,FIND(" ",C141)+1,6)),IF(LEFT(C141,1)="A",cizi!$A$1:$M$4000,reg!$A$1:$M$4000),8,FALSE())=" MT"), " MT", IF(OR(VLOOKUP(TRIM(LEFT(C141,FIND(" ",C141)-1)),IF(LEFT(C141,1)="A",cizi!$A$1:$M$4000,reg!$A$1:$M$4000),8,FALSE())="",VLOOKUP(TRIM(MID(C141,FIND(" ",C141)+1,6)),IF(LEFT(C141,1)="A",cizi!$A$1:$M$4000,reg!$A$1:$M$4000),8,FALSE())=""), CONCATENATE(VLOOKUP(TRIM(LEFT(C141,FIND(" ",C141)-1)),IF(LEFT(C141,1)="A",cizi!$A$1:$M$4000,reg!$A$1:$M$4000),8,FALSE()), VLOOKUP(TRIM(MID(C141,FIND(" ",C141)+1,6)),IF(LEFT(C141,1)="A",cizi!$A$1:$M$4000,reg!$A$1:$M$4000),8,FALSE())), MIN(VALUE(VLOOKUP(TRIM(LEFT(C141,FIND(" ",C141)-1)),IF(LEFT(C141,1)="A",cizi!$A$1:$M$4000,reg!$A$1:$M$4000),8,FALSE())), VALUE(VLOOKUP(TRIM(MID(C141,FIND(" ",C141)+1,6)),IF(LEFT(C141,1)="A",cizi!$A$1:$M$4000,reg!$A$1:$M$4000),8,FALSE())))))),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14.15" hidden="false" customHeight="true" outlineLevel="0" collapsed="false">
      <c r="A142" s="33" t="n">
        <v>140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IF(LEN(C142)&gt;0, VLOOKUP(C142,IF(LEFT(C142,1)="A",cizi!$A$1:$M$4000,reg!$A$1:$M$4000),6,FALSE())," ")</f>
        <v> </v>
      </c>
      <c r="G142" s="54" t="str">
        <f aca="false">IF(LEN(C142)&gt;0, IF(ISERROR(FIND(" ",C142)), VLOOKUP(C142,IF(LEFT(C142,1)="A",cizi!$A$1:$M$4000,reg!$A$1:$M$4000),8,FALSE()),IF(OR(VLOOKUP(TRIM(LEFT(C142,FIND(" ",C142)-1)),IF(LEFT(C142,1)="A",cizi!$A$1:$M$4000,reg!$A$1:$M$4000),8,FALSE())=" MT",VLOOKUP(TRIM(MID(C142,FIND(" ",C142)+1,6)),IF(LEFT(C142,1)="A",cizi!$A$1:$M$4000,reg!$A$1:$M$4000),8,FALSE())=" MT"), " MT", IF(OR(VLOOKUP(TRIM(LEFT(C142,FIND(" ",C142)-1)),IF(LEFT(C142,1)="A",cizi!$A$1:$M$4000,reg!$A$1:$M$4000),8,FALSE())="",VLOOKUP(TRIM(MID(C142,FIND(" ",C142)+1,6)),IF(LEFT(C142,1)="A",cizi!$A$1:$M$4000,reg!$A$1:$M$4000),8,FALSE())=""), CONCATENATE(VLOOKUP(TRIM(LEFT(C142,FIND(" ",C142)-1)),IF(LEFT(C142,1)="A",cizi!$A$1:$M$4000,reg!$A$1:$M$4000),8,FALSE()), VLOOKUP(TRIM(MID(C142,FIND(" ",C142)+1,6)),IF(LEFT(C142,1)="A",cizi!$A$1:$M$4000,reg!$A$1:$M$4000),8,FALSE())), MIN(VALUE(VLOOKUP(TRIM(LEFT(C142,FIND(" ",C142)-1)),IF(LEFT(C142,1)="A",cizi!$A$1:$M$4000,reg!$A$1:$M$4000),8,FALSE())), VALUE(VLOOKUP(TRIM(MID(C142,FIND(" ",C142)+1,6)),IF(LEFT(C142,1)="A",cizi!$A$1:$M$4000,reg!$A$1:$M$4000),8,FALSE())))))),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14.15" hidden="false" customHeight="true" outlineLevel="0" collapsed="false">
      <c r="A143" s="33" t="n">
        <v>141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IF(LEN(C143)&gt;0, VLOOKUP(C143,IF(LEFT(C143,1)="A",cizi!$A$1:$M$4000,reg!$A$1:$M$4000),6,FALSE())," ")</f>
        <v> </v>
      </c>
      <c r="G143" s="54" t="str">
        <f aca="false">IF(LEN(C143)&gt;0, IF(ISERROR(FIND(" ",C143)), VLOOKUP(C143,IF(LEFT(C143,1)="A",cizi!$A$1:$M$4000,reg!$A$1:$M$4000),8,FALSE()),IF(OR(VLOOKUP(TRIM(LEFT(C143,FIND(" ",C143)-1)),IF(LEFT(C143,1)="A",cizi!$A$1:$M$4000,reg!$A$1:$M$4000),8,FALSE())=" MT",VLOOKUP(TRIM(MID(C143,FIND(" ",C143)+1,6)),IF(LEFT(C143,1)="A",cizi!$A$1:$M$4000,reg!$A$1:$M$4000),8,FALSE())=" MT"), " MT", IF(OR(VLOOKUP(TRIM(LEFT(C143,FIND(" ",C143)-1)),IF(LEFT(C143,1)="A",cizi!$A$1:$M$4000,reg!$A$1:$M$4000),8,FALSE())="",VLOOKUP(TRIM(MID(C143,FIND(" ",C143)+1,6)),IF(LEFT(C143,1)="A",cizi!$A$1:$M$4000,reg!$A$1:$M$4000),8,FALSE())=""), CONCATENATE(VLOOKUP(TRIM(LEFT(C143,FIND(" ",C143)-1)),IF(LEFT(C143,1)="A",cizi!$A$1:$M$4000,reg!$A$1:$M$4000),8,FALSE()), VLOOKUP(TRIM(MID(C143,FIND(" ",C143)+1,6)),IF(LEFT(C143,1)="A",cizi!$A$1:$M$4000,reg!$A$1:$M$4000),8,FALSE())), MIN(VALUE(VLOOKUP(TRIM(LEFT(C143,FIND(" ",C143)-1)),IF(LEFT(C143,1)="A",cizi!$A$1:$M$4000,reg!$A$1:$M$4000),8,FALSE())), VALUE(VLOOKUP(TRIM(MID(C143,FIND(" ",C143)+1,6)),IF(LEFT(C143,1)="A",cizi!$A$1:$M$4000,reg!$A$1:$M$4000),8,FALSE())))))),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14.15" hidden="false" customHeight="true" outlineLevel="0" collapsed="false">
      <c r="A144" s="33" t="n">
        <v>142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IF(LEN(C144)&gt;0, VLOOKUP(C144,IF(LEFT(C144,1)="A",cizi!$A$1:$M$4000,reg!$A$1:$M$4000),6,FALSE())," ")</f>
        <v> </v>
      </c>
      <c r="G144" s="54" t="str">
        <f aca="false">IF(LEN(C144)&gt;0, IF(ISERROR(FIND(" ",C144)), VLOOKUP(C144,IF(LEFT(C144,1)="A",cizi!$A$1:$M$4000,reg!$A$1:$M$4000),8,FALSE()),IF(OR(VLOOKUP(TRIM(LEFT(C144,FIND(" ",C144)-1)),IF(LEFT(C144,1)="A",cizi!$A$1:$M$4000,reg!$A$1:$M$4000),8,FALSE())=" MT",VLOOKUP(TRIM(MID(C144,FIND(" ",C144)+1,6)),IF(LEFT(C144,1)="A",cizi!$A$1:$M$4000,reg!$A$1:$M$4000),8,FALSE())=" MT"), " MT", IF(OR(VLOOKUP(TRIM(LEFT(C144,FIND(" ",C144)-1)),IF(LEFT(C144,1)="A",cizi!$A$1:$M$4000,reg!$A$1:$M$4000),8,FALSE())="",VLOOKUP(TRIM(MID(C144,FIND(" ",C144)+1,6)),IF(LEFT(C144,1)="A",cizi!$A$1:$M$4000,reg!$A$1:$M$4000),8,FALSE())=""), CONCATENATE(VLOOKUP(TRIM(LEFT(C144,FIND(" ",C144)-1)),IF(LEFT(C144,1)="A",cizi!$A$1:$M$4000,reg!$A$1:$M$4000),8,FALSE()), VLOOKUP(TRIM(MID(C144,FIND(" ",C144)+1,6)),IF(LEFT(C144,1)="A",cizi!$A$1:$M$4000,reg!$A$1:$M$4000),8,FALSE())), MIN(VALUE(VLOOKUP(TRIM(LEFT(C144,FIND(" ",C144)-1)),IF(LEFT(C144,1)="A",cizi!$A$1:$M$4000,reg!$A$1:$M$4000),8,FALSE())), VALUE(VLOOKUP(TRIM(MID(C144,FIND(" ",C144)+1,6)),IF(LEFT(C144,1)="A",cizi!$A$1:$M$4000,reg!$A$1:$M$4000),8,FALSE())))))),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14.15" hidden="false" customHeight="true" outlineLevel="0" collapsed="false">
      <c r="A145" s="33" t="n">
        <v>143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IF(LEN(C145)&gt;0, VLOOKUP(C145,IF(LEFT(C145,1)="A",cizi!$A$1:$M$4000,reg!$A$1:$M$4000),6,FALSE())," ")</f>
        <v> </v>
      </c>
      <c r="G145" s="54" t="str">
        <f aca="false">IF(LEN(C145)&gt;0, IF(ISERROR(FIND(" ",C145)), VLOOKUP(C145,IF(LEFT(C145,1)="A",cizi!$A$1:$M$4000,reg!$A$1:$M$4000),8,FALSE()),IF(OR(VLOOKUP(TRIM(LEFT(C145,FIND(" ",C145)-1)),IF(LEFT(C145,1)="A",cizi!$A$1:$M$4000,reg!$A$1:$M$4000),8,FALSE())=" MT",VLOOKUP(TRIM(MID(C145,FIND(" ",C145)+1,6)),IF(LEFT(C145,1)="A",cizi!$A$1:$M$4000,reg!$A$1:$M$4000),8,FALSE())=" MT"), " MT", IF(OR(VLOOKUP(TRIM(LEFT(C145,FIND(" ",C145)-1)),IF(LEFT(C145,1)="A",cizi!$A$1:$M$4000,reg!$A$1:$M$4000),8,FALSE())="",VLOOKUP(TRIM(MID(C145,FIND(" ",C145)+1,6)),IF(LEFT(C145,1)="A",cizi!$A$1:$M$4000,reg!$A$1:$M$4000),8,FALSE())=""), CONCATENATE(VLOOKUP(TRIM(LEFT(C145,FIND(" ",C145)-1)),IF(LEFT(C145,1)="A",cizi!$A$1:$M$4000,reg!$A$1:$M$4000),8,FALSE()), VLOOKUP(TRIM(MID(C145,FIND(" ",C145)+1,6)),IF(LEFT(C145,1)="A",cizi!$A$1:$M$4000,reg!$A$1:$M$4000),8,FALSE())), MIN(VALUE(VLOOKUP(TRIM(LEFT(C145,FIND(" ",C145)-1)),IF(LEFT(C145,1)="A",cizi!$A$1:$M$4000,reg!$A$1:$M$4000),8,FALSE())), VALUE(VLOOKUP(TRIM(MID(C145,FIND(" ",C145)+1,6)),IF(LEFT(C145,1)="A",cizi!$A$1:$M$4000,reg!$A$1:$M$4000),8,FALSE())))))),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14.15" hidden="false" customHeight="true" outlineLevel="0" collapsed="false">
      <c r="A146" s="33" t="n">
        <v>144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IF(LEN(C146)&gt;0, VLOOKUP(C146,IF(LEFT(C146,1)="A",cizi!$A$1:$M$4000,reg!$A$1:$M$4000),6,FALSE())," ")</f>
        <v> </v>
      </c>
      <c r="G146" s="54" t="str">
        <f aca="false">IF(LEN(C146)&gt;0, IF(ISERROR(FIND(" ",C146)), VLOOKUP(C146,IF(LEFT(C146,1)="A",cizi!$A$1:$M$4000,reg!$A$1:$M$4000),8,FALSE()),IF(OR(VLOOKUP(TRIM(LEFT(C146,FIND(" ",C146)-1)),IF(LEFT(C146,1)="A",cizi!$A$1:$M$4000,reg!$A$1:$M$4000),8,FALSE())=" MT",VLOOKUP(TRIM(MID(C146,FIND(" ",C146)+1,6)),IF(LEFT(C146,1)="A",cizi!$A$1:$M$4000,reg!$A$1:$M$4000),8,FALSE())=" MT"), " MT", IF(OR(VLOOKUP(TRIM(LEFT(C146,FIND(" ",C146)-1)),IF(LEFT(C146,1)="A",cizi!$A$1:$M$4000,reg!$A$1:$M$4000),8,FALSE())="",VLOOKUP(TRIM(MID(C146,FIND(" ",C146)+1,6)),IF(LEFT(C146,1)="A",cizi!$A$1:$M$4000,reg!$A$1:$M$4000),8,FALSE())=""), CONCATENATE(VLOOKUP(TRIM(LEFT(C146,FIND(" ",C146)-1)),IF(LEFT(C146,1)="A",cizi!$A$1:$M$4000,reg!$A$1:$M$4000),8,FALSE()), VLOOKUP(TRIM(MID(C146,FIND(" ",C146)+1,6)),IF(LEFT(C146,1)="A",cizi!$A$1:$M$4000,reg!$A$1:$M$4000),8,FALSE())), MIN(VALUE(VLOOKUP(TRIM(LEFT(C146,FIND(" ",C146)-1)),IF(LEFT(C146,1)="A",cizi!$A$1:$M$4000,reg!$A$1:$M$4000),8,FALSE())), VALUE(VLOOKUP(TRIM(MID(C146,FIND(" ",C146)+1,6)),IF(LEFT(C146,1)="A",cizi!$A$1:$M$4000,reg!$A$1:$M$4000),8,FALSE())))))),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14.15" hidden="false" customHeight="true" outlineLevel="0" collapsed="false">
      <c r="A147" s="33" t="n">
        <v>145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IF(LEN(C147)&gt;0, VLOOKUP(C147,IF(LEFT(C147,1)="A",cizi!$A$1:$M$4000,reg!$A$1:$M$4000),6,FALSE())," ")</f>
        <v> </v>
      </c>
      <c r="G147" s="54" t="str">
        <f aca="false">IF(LEN(C147)&gt;0, IF(ISERROR(FIND(" ",C147)), VLOOKUP(C147,IF(LEFT(C147,1)="A",cizi!$A$1:$M$4000,reg!$A$1:$M$4000),8,FALSE()),IF(OR(VLOOKUP(TRIM(LEFT(C147,FIND(" ",C147)-1)),IF(LEFT(C147,1)="A",cizi!$A$1:$M$4000,reg!$A$1:$M$4000),8,FALSE())=" MT",VLOOKUP(TRIM(MID(C147,FIND(" ",C147)+1,6)),IF(LEFT(C147,1)="A",cizi!$A$1:$M$4000,reg!$A$1:$M$4000),8,FALSE())=" MT"), " MT", IF(OR(VLOOKUP(TRIM(LEFT(C147,FIND(" ",C147)-1)),IF(LEFT(C147,1)="A",cizi!$A$1:$M$4000,reg!$A$1:$M$4000),8,FALSE())="",VLOOKUP(TRIM(MID(C147,FIND(" ",C147)+1,6)),IF(LEFT(C147,1)="A",cizi!$A$1:$M$4000,reg!$A$1:$M$4000),8,FALSE())=""), CONCATENATE(VLOOKUP(TRIM(LEFT(C147,FIND(" ",C147)-1)),IF(LEFT(C147,1)="A",cizi!$A$1:$M$4000,reg!$A$1:$M$4000),8,FALSE()), VLOOKUP(TRIM(MID(C147,FIND(" ",C147)+1,6)),IF(LEFT(C147,1)="A",cizi!$A$1:$M$4000,reg!$A$1:$M$4000),8,FALSE())), MIN(VALUE(VLOOKUP(TRIM(LEFT(C147,FIND(" ",C147)-1)),IF(LEFT(C147,1)="A",cizi!$A$1:$M$4000,reg!$A$1:$M$4000),8,FALSE())), VALUE(VLOOKUP(TRIM(MID(C147,FIND(" ",C147)+1,6)),IF(LEFT(C147,1)="A",cizi!$A$1:$M$4000,reg!$A$1:$M$4000),8,FALSE())))))),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14.15" hidden="false" customHeight="true" outlineLevel="0" collapsed="false">
      <c r="A148" s="33" t="n">
        <v>146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IF(LEN(C148)&gt;0, VLOOKUP(C148,IF(LEFT(C148,1)="A",cizi!$A$1:$M$4000,reg!$A$1:$M$4000),6,FALSE())," ")</f>
        <v> </v>
      </c>
      <c r="G148" s="54" t="str">
        <f aca="false">IF(LEN(C148)&gt;0, IF(ISERROR(FIND(" ",C148)), VLOOKUP(C148,IF(LEFT(C148,1)="A",cizi!$A$1:$M$4000,reg!$A$1:$M$4000),8,FALSE()),IF(OR(VLOOKUP(TRIM(LEFT(C148,FIND(" ",C148)-1)),IF(LEFT(C148,1)="A",cizi!$A$1:$M$4000,reg!$A$1:$M$4000),8,FALSE())=" MT",VLOOKUP(TRIM(MID(C148,FIND(" ",C148)+1,6)),IF(LEFT(C148,1)="A",cizi!$A$1:$M$4000,reg!$A$1:$M$4000),8,FALSE())=" MT"), " MT", IF(OR(VLOOKUP(TRIM(LEFT(C148,FIND(" ",C148)-1)),IF(LEFT(C148,1)="A",cizi!$A$1:$M$4000,reg!$A$1:$M$4000),8,FALSE())="",VLOOKUP(TRIM(MID(C148,FIND(" ",C148)+1,6)),IF(LEFT(C148,1)="A",cizi!$A$1:$M$4000,reg!$A$1:$M$4000),8,FALSE())=""), CONCATENATE(VLOOKUP(TRIM(LEFT(C148,FIND(" ",C148)-1)),IF(LEFT(C148,1)="A",cizi!$A$1:$M$4000,reg!$A$1:$M$4000),8,FALSE()), VLOOKUP(TRIM(MID(C148,FIND(" ",C148)+1,6)),IF(LEFT(C148,1)="A",cizi!$A$1:$M$4000,reg!$A$1:$M$4000),8,FALSE())), MIN(VALUE(VLOOKUP(TRIM(LEFT(C148,FIND(" ",C148)-1)),IF(LEFT(C148,1)="A",cizi!$A$1:$M$4000,reg!$A$1:$M$4000),8,FALSE())), VALUE(VLOOKUP(TRIM(MID(C148,FIND(" ",C148)+1,6)),IF(LEFT(C148,1)="A",cizi!$A$1:$M$4000,reg!$A$1:$M$4000),8,FALSE())))))),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14.15" hidden="false" customHeight="true" outlineLevel="0" collapsed="false">
      <c r="A149" s="33" t="n">
        <v>147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IF(LEN(C149)&gt;0, VLOOKUP(C149,IF(LEFT(C149,1)="A",cizi!$A$1:$M$4000,reg!$A$1:$M$4000),6,FALSE())," ")</f>
        <v> </v>
      </c>
      <c r="G149" s="54" t="str">
        <f aca="false">IF(LEN(C149)&gt;0, IF(ISERROR(FIND(" ",C149)), VLOOKUP(C149,IF(LEFT(C149,1)="A",cizi!$A$1:$M$4000,reg!$A$1:$M$4000),8,FALSE()),IF(OR(VLOOKUP(TRIM(LEFT(C149,FIND(" ",C149)-1)),IF(LEFT(C149,1)="A",cizi!$A$1:$M$4000,reg!$A$1:$M$4000),8,FALSE())=" MT",VLOOKUP(TRIM(MID(C149,FIND(" ",C149)+1,6)),IF(LEFT(C149,1)="A",cizi!$A$1:$M$4000,reg!$A$1:$M$4000),8,FALSE())=" MT"), " MT", IF(OR(VLOOKUP(TRIM(LEFT(C149,FIND(" ",C149)-1)),IF(LEFT(C149,1)="A",cizi!$A$1:$M$4000,reg!$A$1:$M$4000),8,FALSE())="",VLOOKUP(TRIM(MID(C149,FIND(" ",C149)+1,6)),IF(LEFT(C149,1)="A",cizi!$A$1:$M$4000,reg!$A$1:$M$4000),8,FALSE())=""), CONCATENATE(VLOOKUP(TRIM(LEFT(C149,FIND(" ",C149)-1)),IF(LEFT(C149,1)="A",cizi!$A$1:$M$4000,reg!$A$1:$M$4000),8,FALSE()), VLOOKUP(TRIM(MID(C149,FIND(" ",C149)+1,6)),IF(LEFT(C149,1)="A",cizi!$A$1:$M$4000,reg!$A$1:$M$4000),8,FALSE())), MIN(VALUE(VLOOKUP(TRIM(LEFT(C149,FIND(" ",C149)-1)),IF(LEFT(C149,1)="A",cizi!$A$1:$M$4000,reg!$A$1:$M$4000),8,FALSE())), VALUE(VLOOKUP(TRIM(MID(C149,FIND(" ",C149)+1,6)),IF(LEFT(C149,1)="A",cizi!$A$1:$M$4000,reg!$A$1:$M$4000),8,FALSE())))))),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customFormat="false" ht="14.15" hidden="false" customHeight="true" outlineLevel="0" collapsed="false">
      <c r="A150" s="33" t="n">
        <v>148</v>
      </c>
      <c r="B150" s="51"/>
      <c r="C150" s="40"/>
      <c r="D150" s="53" t="str">
        <f aca="false">IF(LEN(C150)&gt;0, IF(ISERROR(FIND(" ",C150)), LEFT(CONCATENATE(UPPER(TRIM(VLOOKUP(C150,IF(LEFT(C150,1)="A",cizi!$A$1:$M$4000,reg!$A$1:$M$4000),2,FALSE())))," ",TRIM(VLOOKUP(C150,IF(LEFT(C150,1)="A",cizi!$A$1:$M$4000,reg!$A$1:$M$4000),3,FALSE()))),25),CONCATENATE(LEFT(CONCATENATE(UPPER(TRIM(VLOOKUP(TRIM(LEFT(C150,FIND(" ",C150,1)-1)),IF(LEFT(C150,1)="A",cizi!$A$1:$M$4000,reg!$A$1:$M$4000),2,FALSE())))," ",TRIM(VLOOKUP(TRIM(LEFT(C150,FIND(" ",C150,1)-1)),IF(LEFT(C150,1)="A",cizi!$A$1:$M$4000,reg!$A$1:$M$4000),3,FALSE())),"                               "),25),CHAR(10),LEFT(CONCATENATE(UPPER(TRIM(VLOOKUP(TRIM(MID(C150,FIND(" ",C150,1)+1,6)),IF(LEFT(C150,1)="A",cizi!$A$1:$M$4000,reg!$A$1:$M$4000),2,FALSE())))," ",TRIM(VLOOKUP(TRIM(MID(C150,FIND(" ",C150,1)+1,6)),IF(LEFT(C150,1)="A",cizi!$A$1:$M$4000,reg!$A$1:$M$4000),3,FALSE())),"                               "),25)))," ")</f>
        <v> </v>
      </c>
      <c r="E150" s="54" t="str">
        <f aca="false">IF(LEN(C150)&gt;0, IF(ISERROR(FIND(" ",C150)), VLOOKUP(C150,IF(LEFT(C150,1)="A",cizi!$A$1:$M$4000,reg!$A$1:$M$4000),4,FALSE()),CONCATENATE(VLOOKUP(TRIM(LEFT(C150,FIND(" ",C150)-1)),IF(LEFT(C150,1)="A",cizi!$A$1:$M$4000,reg!$A$1:$M$4000),4,FALSE())," ",CHAR(10),VLOOKUP(TRIM(MID(C150,FIND(" ",C150)+1,6)),IF(LEFT(C150,1)="A",cizi!$A$1:$M$4000,reg!$A$1:$M$4000),4,FALSE())," "))," ")</f>
        <v> </v>
      </c>
      <c r="F150" s="54" t="str">
        <f aca="false">IF(LEN(C150)&gt;0, VLOOKUP(C150,IF(LEFT(C150,1)="A",cizi!$A$1:$M$4000,reg!$A$1:$M$4000),6,FALSE())," ")</f>
        <v> </v>
      </c>
      <c r="G150" s="54" t="str">
        <f aca="false">IF(LEN(C150)&gt;0, IF(ISERROR(FIND(" ",C150)), VLOOKUP(C150,IF(LEFT(C150,1)="A",cizi!$A$1:$M$4000,reg!$A$1:$M$4000),8,FALSE()),IF(OR(VLOOKUP(TRIM(LEFT(C150,FIND(" ",C150)-1)),IF(LEFT(C150,1)="A",cizi!$A$1:$M$4000,reg!$A$1:$M$4000),8,FALSE())=" MT",VLOOKUP(TRIM(MID(C150,FIND(" ",C150)+1,6)),IF(LEFT(C150,1)="A",cizi!$A$1:$M$4000,reg!$A$1:$M$4000),8,FALSE())=" MT"), " MT", IF(OR(VLOOKUP(TRIM(LEFT(C150,FIND(" ",C150)-1)),IF(LEFT(C150,1)="A",cizi!$A$1:$M$4000,reg!$A$1:$M$4000),8,FALSE())="",VLOOKUP(TRIM(MID(C150,FIND(" ",C150)+1,6)),IF(LEFT(C150,1)="A",cizi!$A$1:$M$4000,reg!$A$1:$M$4000),8,FALSE())=""), CONCATENATE(VLOOKUP(TRIM(LEFT(C150,FIND(" ",C150)-1)),IF(LEFT(C150,1)="A",cizi!$A$1:$M$4000,reg!$A$1:$M$4000),8,FALSE()), VLOOKUP(TRIM(MID(C150,FIND(" ",C150)+1,6)),IF(LEFT(C150,1)="A",cizi!$A$1:$M$4000,reg!$A$1:$M$4000),8,FALSE())), MIN(VALUE(VLOOKUP(TRIM(LEFT(C150,FIND(" ",C150)-1)),IF(LEFT(C150,1)="A",cizi!$A$1:$M$4000,reg!$A$1:$M$4000),8,FALSE())), VALUE(VLOOKUP(TRIM(MID(C150,FIND(" ",C150)+1,6)),IF(LEFT(C150,1)="A",cizi!$A$1:$M$4000,reg!$A$1:$M$4000),8,FALSE())))))), "9")</f>
        <v>9</v>
      </c>
      <c r="H150" s="53" t="str">
        <f aca="false">IF(LEN(C150)&gt;0, IF(ISERROR(FIND(" ",C150)), VLOOKUP(C150,IF(LEFT(C150,1)="A",cizi!$A$1:$M$4000,reg!$A$1:$M$4000),13,FALSE()),IF(EXACT(VLOOKUP(TRIM(LEFT(C150,FIND(" ",C150)-1)),IF(LEFT(C150,1)="A",cizi!$A$1:$M$4000,reg!$A$1:$M$4000),13,FALSE()), VLOOKUP(TRIM(MID(C150,FIND(" ",C150)+1,6)),IF(LEFT(C150,1)="A",cizi!$A$1:$M$4000,reg!$A$1:$M$4000),13,FALSE())), VLOOKUP(TRIM(LEFT(C150,FIND(" ",C150)-1)),IF(LEFT(C150,1)="A",cizi!$A$1:$M$4000,reg!$A$1:$M$4000),13,FALSE()), CONCATENATE(VLOOKUP(TRIM(LEFT(C150,FIND(" ",C150)-1)),IF(LEFT(C150,1)="A",cizi!$A$1:$M$4000,reg!$A$1:$M$4000),13,FALSE()),CHAR(10),VLOOKUP(TRIM(MID(C150,FIND(" ",C150)+1,6)),IF(LEFT(C150,1)="A",cizi!$A$1:$M$4000,reg!$A$1:$M$4000),13,FALSE()))))," ")</f>
        <v> </v>
      </c>
      <c r="I150" s="40"/>
      <c r="J150" s="40"/>
      <c r="K150" s="40"/>
      <c r="L150" s="55" t="str">
        <f aca="false">IF(ISERROR(FIND(" ",C150,1))," ",TRIM(LEFT(E150,FIND(" ",E150,1)-1)))</f>
        <v> </v>
      </c>
      <c r="M150" s="55" t="str">
        <f aca="false">IF(ISERROR(FIND(" ",C150,1))," ",TRIM(MID(E150,FIND(" ",E150,1)+2,6)))</f>
        <v> </v>
      </c>
      <c r="N150" s="55" t="str">
        <f aca="false">IF(ISERROR(FIND(" ",C150,1))," ",VLOOKUP(TRIM(LEFT(C150,FIND(" ",C150,1)-1)),IF(LEFT(C150,1)="A",cizi!$A$1:$M$4000,reg!$A$1:$M$4000),6,FALSE()))</f>
        <v> </v>
      </c>
      <c r="O150" s="55" t="str">
        <f aca="false">IF(ISERROR(FIND(" ",C150,1))," ",VLOOKUP(TRIM(MID(C150,FIND(" ",C150,1)+1,6)),IF(LEFT(C150,1)="A",cizi!$A$1:$M$4000,reg!$A$1:$M$4000),6,FALSE()))</f>
        <v> 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customFormat="false" ht="14.15" hidden="false" customHeight="true" outlineLevel="0" collapsed="false">
      <c r="A151" s="33" t="n">
        <v>149</v>
      </c>
      <c r="B151" s="51"/>
      <c r="C151" s="40"/>
      <c r="D151" s="53" t="str">
        <f aca="false">IF(LEN(C151)&gt;0, IF(ISERROR(FIND(" ",C151)), LEFT(CONCATENATE(UPPER(TRIM(VLOOKUP(C151,IF(LEFT(C151,1)="A",cizi!$A$1:$M$4000,reg!$A$1:$M$4000),2,FALSE())))," ",TRIM(VLOOKUP(C151,IF(LEFT(C151,1)="A",cizi!$A$1:$M$4000,reg!$A$1:$M$4000),3,FALSE()))),25),CONCATENATE(LEFT(CONCATENATE(UPPER(TRIM(VLOOKUP(TRIM(LEFT(C151,FIND(" ",C151,1)-1)),IF(LEFT(C151,1)="A",cizi!$A$1:$M$4000,reg!$A$1:$M$4000),2,FALSE())))," ",TRIM(VLOOKUP(TRIM(LEFT(C151,FIND(" ",C151,1)-1)),IF(LEFT(C151,1)="A",cizi!$A$1:$M$4000,reg!$A$1:$M$4000),3,FALSE())),"                               "),25),CHAR(10),LEFT(CONCATENATE(UPPER(TRIM(VLOOKUP(TRIM(MID(C151,FIND(" ",C151,1)+1,6)),IF(LEFT(C151,1)="A",cizi!$A$1:$M$4000,reg!$A$1:$M$4000),2,FALSE())))," ",TRIM(VLOOKUP(TRIM(MID(C151,FIND(" ",C151,1)+1,6)),IF(LEFT(C151,1)="A",cizi!$A$1:$M$4000,reg!$A$1:$M$4000),3,FALSE())),"                               "),25)))," ")</f>
        <v> </v>
      </c>
      <c r="E151" s="54" t="str">
        <f aca="false">IF(LEN(C151)&gt;0, IF(ISERROR(FIND(" ",C151)), VLOOKUP(C151,IF(LEFT(C151,1)="A",cizi!$A$1:$M$4000,reg!$A$1:$M$4000),4,FALSE()),CONCATENATE(VLOOKUP(TRIM(LEFT(C151,FIND(" ",C151)-1)),IF(LEFT(C151,1)="A",cizi!$A$1:$M$4000,reg!$A$1:$M$4000),4,FALSE())," ",CHAR(10),VLOOKUP(TRIM(MID(C151,FIND(" ",C151)+1,6)),IF(LEFT(C151,1)="A",cizi!$A$1:$M$4000,reg!$A$1:$M$4000),4,FALSE())," "))," ")</f>
        <v> </v>
      </c>
      <c r="F151" s="54" t="str">
        <f aca="false">IF(LEN(C151)&gt;0, VLOOKUP(C151,IF(LEFT(C151,1)="A",cizi!$A$1:$M$4000,reg!$A$1:$M$4000),6,FALSE())," ")</f>
        <v> </v>
      </c>
      <c r="G151" s="54" t="str">
        <f aca="false">IF(LEN(C151)&gt;0, IF(ISERROR(FIND(" ",C151)), VLOOKUP(C151,IF(LEFT(C151,1)="A",cizi!$A$1:$M$4000,reg!$A$1:$M$4000),8,FALSE()),IF(OR(VLOOKUP(TRIM(LEFT(C151,FIND(" ",C151)-1)),IF(LEFT(C151,1)="A",cizi!$A$1:$M$4000,reg!$A$1:$M$4000),8,FALSE())=" MT",VLOOKUP(TRIM(MID(C151,FIND(" ",C151)+1,6)),IF(LEFT(C151,1)="A",cizi!$A$1:$M$4000,reg!$A$1:$M$4000),8,FALSE())=" MT"), " MT", IF(OR(VLOOKUP(TRIM(LEFT(C151,FIND(" ",C151)-1)),IF(LEFT(C151,1)="A",cizi!$A$1:$M$4000,reg!$A$1:$M$4000),8,FALSE())="",VLOOKUP(TRIM(MID(C151,FIND(" ",C151)+1,6)),IF(LEFT(C151,1)="A",cizi!$A$1:$M$4000,reg!$A$1:$M$4000),8,FALSE())=""), CONCATENATE(VLOOKUP(TRIM(LEFT(C151,FIND(" ",C151)-1)),IF(LEFT(C151,1)="A",cizi!$A$1:$M$4000,reg!$A$1:$M$4000),8,FALSE()), VLOOKUP(TRIM(MID(C151,FIND(" ",C151)+1,6)),IF(LEFT(C151,1)="A",cizi!$A$1:$M$4000,reg!$A$1:$M$4000),8,FALSE())), MIN(VALUE(VLOOKUP(TRIM(LEFT(C151,FIND(" ",C151)-1)),IF(LEFT(C151,1)="A",cizi!$A$1:$M$4000,reg!$A$1:$M$4000),8,FALSE())), VALUE(VLOOKUP(TRIM(MID(C151,FIND(" ",C151)+1,6)),IF(LEFT(C151,1)="A",cizi!$A$1:$M$4000,reg!$A$1:$M$4000),8,FALSE())))))), "9")</f>
        <v>9</v>
      </c>
      <c r="H151" s="53" t="str">
        <f aca="false">IF(LEN(C151)&gt;0, IF(ISERROR(FIND(" ",C151)), VLOOKUP(C151,IF(LEFT(C151,1)="A",cizi!$A$1:$M$4000,reg!$A$1:$M$4000),13,FALSE()),IF(EXACT(VLOOKUP(TRIM(LEFT(C151,FIND(" ",C151)-1)),IF(LEFT(C151,1)="A",cizi!$A$1:$M$4000,reg!$A$1:$M$4000),13,FALSE()), VLOOKUP(TRIM(MID(C151,FIND(" ",C151)+1,6)),IF(LEFT(C151,1)="A",cizi!$A$1:$M$4000,reg!$A$1:$M$4000),13,FALSE())), VLOOKUP(TRIM(LEFT(C151,FIND(" ",C151)-1)),IF(LEFT(C151,1)="A",cizi!$A$1:$M$4000,reg!$A$1:$M$4000),13,FALSE()), CONCATENATE(VLOOKUP(TRIM(LEFT(C151,FIND(" ",C151)-1)),IF(LEFT(C151,1)="A",cizi!$A$1:$M$4000,reg!$A$1:$M$4000),13,FALSE()),CHAR(10),VLOOKUP(TRIM(MID(C151,FIND(" ",C151)+1,6)),IF(LEFT(C151,1)="A",cizi!$A$1:$M$4000,reg!$A$1:$M$4000),13,FALSE()))))," ")</f>
        <v> </v>
      </c>
      <c r="I151" s="40"/>
      <c r="J151" s="40"/>
      <c r="K151" s="40"/>
      <c r="L151" s="55" t="str">
        <f aca="false">IF(ISERROR(FIND(" ",C151,1))," ",TRIM(LEFT(E151,FIND(" ",E151,1)-1)))</f>
        <v> </v>
      </c>
      <c r="M151" s="55" t="str">
        <f aca="false">IF(ISERROR(FIND(" ",C151,1))," ",TRIM(MID(E151,FIND(" ",E151,1)+2,6)))</f>
        <v> </v>
      </c>
      <c r="N151" s="55" t="str">
        <f aca="false">IF(ISERROR(FIND(" ",C151,1))," ",VLOOKUP(TRIM(LEFT(C151,FIND(" ",C151,1)-1)),IF(LEFT(C151,1)="A",cizi!$A$1:$M$4000,reg!$A$1:$M$4000),6,FALSE()))</f>
        <v> </v>
      </c>
      <c r="O151" s="55" t="str">
        <f aca="false">IF(ISERROR(FIND(" ",C151,1))," ",VLOOKUP(TRIM(MID(C151,FIND(" ",C151,1)+1,6)),IF(LEFT(C151,1)="A",cizi!$A$1:$M$4000,reg!$A$1:$M$4000),6,FALSE()))</f>
        <v> 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customFormat="false" ht="14.15" hidden="false" customHeight="true" outlineLevel="0" collapsed="false">
      <c r="A152" s="33" t="n">
        <v>150</v>
      </c>
      <c r="B152" s="51"/>
      <c r="C152" s="40"/>
      <c r="D152" s="53" t="str">
        <f aca="false">IF(LEN(C152)&gt;0, IF(ISERROR(FIND(" ",C152)), LEFT(CONCATENATE(UPPER(TRIM(VLOOKUP(C152,IF(LEFT(C152,1)="A",cizi!$A$1:$M$4000,reg!$A$1:$M$4000),2,FALSE())))," ",TRIM(VLOOKUP(C152,IF(LEFT(C152,1)="A",cizi!$A$1:$M$4000,reg!$A$1:$M$4000),3,FALSE()))),25),CONCATENATE(LEFT(CONCATENATE(UPPER(TRIM(VLOOKUP(TRIM(LEFT(C152,FIND(" ",C152,1)-1)),IF(LEFT(C152,1)="A",cizi!$A$1:$M$4000,reg!$A$1:$M$4000),2,FALSE())))," ",TRIM(VLOOKUP(TRIM(LEFT(C152,FIND(" ",C152,1)-1)),IF(LEFT(C152,1)="A",cizi!$A$1:$M$4000,reg!$A$1:$M$4000),3,FALSE())),"                               "),25),CHAR(10),LEFT(CONCATENATE(UPPER(TRIM(VLOOKUP(TRIM(MID(C152,FIND(" ",C152,1)+1,6)),IF(LEFT(C152,1)="A",cizi!$A$1:$M$4000,reg!$A$1:$M$4000),2,FALSE())))," ",TRIM(VLOOKUP(TRIM(MID(C152,FIND(" ",C152,1)+1,6)),IF(LEFT(C152,1)="A",cizi!$A$1:$M$4000,reg!$A$1:$M$4000),3,FALSE())),"                               "),25)))," ")</f>
        <v> </v>
      </c>
      <c r="E152" s="54" t="str">
        <f aca="false">IF(LEN(C152)&gt;0, IF(ISERROR(FIND(" ",C152)), VLOOKUP(C152,IF(LEFT(C152,1)="A",cizi!$A$1:$M$4000,reg!$A$1:$M$4000),4,FALSE()),CONCATENATE(VLOOKUP(TRIM(LEFT(C152,FIND(" ",C152)-1)),IF(LEFT(C152,1)="A",cizi!$A$1:$M$4000,reg!$A$1:$M$4000),4,FALSE())," ",CHAR(10),VLOOKUP(TRIM(MID(C152,FIND(" ",C152)+1,6)),IF(LEFT(C152,1)="A",cizi!$A$1:$M$4000,reg!$A$1:$M$4000),4,FALSE())," "))," ")</f>
        <v> </v>
      </c>
      <c r="F152" s="54" t="str">
        <f aca="false">IF(LEN(C152)&gt;0, VLOOKUP(C152,IF(LEFT(C152,1)="A",cizi!$A$1:$M$4000,reg!$A$1:$M$4000),6,FALSE())," ")</f>
        <v> </v>
      </c>
      <c r="G152" s="54" t="str">
        <f aca="false">IF(LEN(C152)&gt;0, IF(ISERROR(FIND(" ",C152)), VLOOKUP(C152,IF(LEFT(C152,1)="A",cizi!$A$1:$M$4000,reg!$A$1:$M$4000),8,FALSE()),IF(OR(VLOOKUP(TRIM(LEFT(C152,FIND(" ",C152)-1)),IF(LEFT(C152,1)="A",cizi!$A$1:$M$4000,reg!$A$1:$M$4000),8,FALSE())=" MT",VLOOKUP(TRIM(MID(C152,FIND(" ",C152)+1,6)),IF(LEFT(C152,1)="A",cizi!$A$1:$M$4000,reg!$A$1:$M$4000),8,FALSE())=" MT"), " MT", IF(OR(VLOOKUP(TRIM(LEFT(C152,FIND(" ",C152)-1)),IF(LEFT(C152,1)="A",cizi!$A$1:$M$4000,reg!$A$1:$M$4000),8,FALSE())="",VLOOKUP(TRIM(MID(C152,FIND(" ",C152)+1,6)),IF(LEFT(C152,1)="A",cizi!$A$1:$M$4000,reg!$A$1:$M$4000),8,FALSE())=""), CONCATENATE(VLOOKUP(TRIM(LEFT(C152,FIND(" ",C152)-1)),IF(LEFT(C152,1)="A",cizi!$A$1:$M$4000,reg!$A$1:$M$4000),8,FALSE()), VLOOKUP(TRIM(MID(C152,FIND(" ",C152)+1,6)),IF(LEFT(C152,1)="A",cizi!$A$1:$M$4000,reg!$A$1:$M$4000),8,FALSE())), MIN(VALUE(VLOOKUP(TRIM(LEFT(C152,FIND(" ",C152)-1)),IF(LEFT(C152,1)="A",cizi!$A$1:$M$4000,reg!$A$1:$M$4000),8,FALSE())), VALUE(VLOOKUP(TRIM(MID(C152,FIND(" ",C152)+1,6)),IF(LEFT(C152,1)="A",cizi!$A$1:$M$4000,reg!$A$1:$M$4000),8,FALSE())))))), "9")</f>
        <v>9</v>
      </c>
      <c r="H152" s="53" t="str">
        <f aca="false">IF(LEN(C152)&gt;0, IF(ISERROR(FIND(" ",C152)), VLOOKUP(C152,IF(LEFT(C152,1)="A",cizi!$A$1:$M$4000,reg!$A$1:$M$4000),13,FALSE()),IF(EXACT(VLOOKUP(TRIM(LEFT(C152,FIND(" ",C152)-1)),IF(LEFT(C152,1)="A",cizi!$A$1:$M$4000,reg!$A$1:$M$4000),13,FALSE()), VLOOKUP(TRIM(MID(C152,FIND(" ",C152)+1,6)),IF(LEFT(C152,1)="A",cizi!$A$1:$M$4000,reg!$A$1:$M$4000),13,FALSE())), VLOOKUP(TRIM(LEFT(C152,FIND(" ",C152)-1)),IF(LEFT(C152,1)="A",cizi!$A$1:$M$4000,reg!$A$1:$M$4000),13,FALSE()), CONCATENATE(VLOOKUP(TRIM(LEFT(C152,FIND(" ",C152)-1)),IF(LEFT(C152,1)="A",cizi!$A$1:$M$4000,reg!$A$1:$M$4000),13,FALSE()),CHAR(10),VLOOKUP(TRIM(MID(C152,FIND(" ",C152)+1,6)),IF(LEFT(C152,1)="A",cizi!$A$1:$M$4000,reg!$A$1:$M$4000),13,FALSE()))))," ")</f>
        <v> </v>
      </c>
      <c r="I152" s="40"/>
      <c r="J152" s="40"/>
      <c r="K152" s="40"/>
      <c r="L152" s="55" t="str">
        <f aca="false">IF(ISERROR(FIND(" ",C152,1))," ",TRIM(LEFT(E152,FIND(" ",E152,1)-1)))</f>
        <v> </v>
      </c>
      <c r="M152" s="55" t="str">
        <f aca="false">IF(ISERROR(FIND(" ",C152,1))," ",TRIM(MID(E152,FIND(" ",E152,1)+2,6)))</f>
        <v> </v>
      </c>
      <c r="N152" s="55" t="str">
        <f aca="false">IF(ISERROR(FIND(" ",C152,1))," ",VLOOKUP(TRIM(LEFT(C152,FIND(" ",C152,1)-1)),IF(LEFT(C152,1)="A",cizi!$A$1:$M$4000,reg!$A$1:$M$4000),6,FALSE()))</f>
        <v> </v>
      </c>
      <c r="O152" s="55" t="str">
        <f aca="false">IF(ISERROR(FIND(" ",C152,1))," ",VLOOKUP(TRIM(MID(C152,FIND(" ",C152,1)+1,6)),IF(LEFT(C152,1)="A",cizi!$A$1:$M$4000,reg!$A$1:$M$4000),6,FALSE()))</f>
        <v> </v>
      </c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</sheetData>
  <sheetProtection sheet="true" objects="true" scenarios="true"/>
  <mergeCells count="2">
    <mergeCell ref="B1:C1"/>
    <mergeCell ref="D1:J1"/>
  </mergeCells>
  <conditionalFormatting sqref="G3:G152">
    <cfRule type="cellIs" priority="2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P3484"/>
  <sheetViews>
    <sheetView windowProtection="false" showFormulas="false" showGridLines="true" showRowColHeaders="true" showZeros="true" rightToLeft="false" tabSelected="false" showOutlineSymbols="true" defaultGridColor="true" view="normal" topLeftCell="A253" colorId="64" zoomScale="85" zoomScaleNormal="85" zoomScalePageLayoutView="100" workbookViewId="0">
      <selection pane="topLeft" activeCell="A302" activeCellId="0" sqref="A30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58</v>
      </c>
      <c r="B1" s="0" t="s">
        <v>59</v>
      </c>
      <c r="C1" s="0" t="s">
        <v>60</v>
      </c>
      <c r="D1" s="0" t="s">
        <v>61</v>
      </c>
      <c r="E1" s="0" t="s">
        <v>62</v>
      </c>
      <c r="F1" s="0" t="s">
        <v>63</v>
      </c>
      <c r="G1" s="0" t="s">
        <v>64</v>
      </c>
      <c r="H1" s="0" t="s">
        <v>65</v>
      </c>
      <c r="I1" s="0" t="s">
        <v>66</v>
      </c>
      <c r="J1" s="0" t="s">
        <v>67</v>
      </c>
      <c r="K1" s="0" t="s">
        <v>68</v>
      </c>
      <c r="L1" s="0" t="s">
        <v>69</v>
      </c>
      <c r="M1" s="0" t="s">
        <v>70</v>
      </c>
      <c r="N1" s="0" t="s">
        <v>71</v>
      </c>
      <c r="O1" s="0" t="s">
        <v>72</v>
      </c>
      <c r="P1" s="0" t="s">
        <v>73</v>
      </c>
    </row>
    <row r="2" customFormat="false" ht="12.8" hidden="false" customHeight="false" outlineLevel="0" collapsed="false">
      <c r="A2" s="0" t="n">
        <v>1001</v>
      </c>
      <c r="B2" s="0" t="s">
        <v>74</v>
      </c>
      <c r="C2" s="0" t="s">
        <v>75</v>
      </c>
      <c r="D2" s="12" t="s">
        <v>76</v>
      </c>
      <c r="E2" s="0" t="s">
        <v>77</v>
      </c>
      <c r="F2" s="0" t="s">
        <v>78</v>
      </c>
      <c r="M2" s="0" t="s">
        <v>79</v>
      </c>
      <c r="N2" s="0" t="s">
        <v>80</v>
      </c>
      <c r="O2" s="0" t="n">
        <v>19</v>
      </c>
      <c r="P2" s="0" t="n">
        <v>4232</v>
      </c>
    </row>
    <row r="3" customFormat="false" ht="12.8" hidden="false" customHeight="false" outlineLevel="0" collapsed="false">
      <c r="A3" s="0" t="n">
        <v>1002</v>
      </c>
      <c r="B3" s="0" t="s">
        <v>81</v>
      </c>
      <c r="C3" s="0" t="s">
        <v>82</v>
      </c>
      <c r="D3" s="12" t="s">
        <v>83</v>
      </c>
      <c r="E3" s="0" t="s">
        <v>77</v>
      </c>
      <c r="F3" s="0" t="s">
        <v>84</v>
      </c>
      <c r="M3" s="0" t="s">
        <v>79</v>
      </c>
      <c r="N3" s="0" t="s">
        <v>80</v>
      </c>
      <c r="O3" s="0" t="n">
        <v>44</v>
      </c>
      <c r="P3" s="0" t="n">
        <v>128</v>
      </c>
    </row>
    <row r="4" customFormat="false" ht="12.8" hidden="false" customHeight="false" outlineLevel="0" collapsed="false">
      <c r="A4" s="0" t="n">
        <v>1003</v>
      </c>
      <c r="B4" s="0" t="s">
        <v>85</v>
      </c>
      <c r="C4" s="0" t="s">
        <v>86</v>
      </c>
      <c r="D4" s="12" t="s">
        <v>87</v>
      </c>
      <c r="E4" s="0" t="s">
        <v>77</v>
      </c>
      <c r="F4" s="0" t="s">
        <v>88</v>
      </c>
      <c r="L4" s="0" t="n">
        <v>1</v>
      </c>
      <c r="M4" s="0" t="s">
        <v>79</v>
      </c>
      <c r="N4" s="0" t="s">
        <v>80</v>
      </c>
      <c r="O4" s="0" t="n">
        <v>52</v>
      </c>
      <c r="P4" s="0" t="n">
        <v>118</v>
      </c>
    </row>
    <row r="5" customFormat="false" ht="12.8" hidden="false" customHeight="false" outlineLevel="0" collapsed="false">
      <c r="A5" s="0" t="n">
        <v>1004</v>
      </c>
      <c r="B5" s="0" t="s">
        <v>89</v>
      </c>
      <c r="C5" s="0" t="s">
        <v>90</v>
      </c>
      <c r="D5" s="12" t="s">
        <v>91</v>
      </c>
      <c r="E5" s="0" t="s">
        <v>92</v>
      </c>
      <c r="F5" s="0" t="s">
        <v>84</v>
      </c>
      <c r="M5" s="0" t="s">
        <v>79</v>
      </c>
      <c r="N5" s="0" t="s">
        <v>80</v>
      </c>
      <c r="O5" s="0" t="n">
        <v>36</v>
      </c>
      <c r="P5" s="0" t="n">
        <v>605</v>
      </c>
    </row>
    <row r="6" customFormat="false" ht="12.8" hidden="false" customHeight="false" outlineLevel="0" collapsed="false">
      <c r="A6" s="0" t="n">
        <v>1005</v>
      </c>
      <c r="B6" s="0" t="s">
        <v>93</v>
      </c>
      <c r="C6" s="0" t="s">
        <v>94</v>
      </c>
      <c r="D6" s="12" t="s">
        <v>95</v>
      </c>
      <c r="E6" s="0" t="s">
        <v>92</v>
      </c>
      <c r="F6" s="0" t="s">
        <v>96</v>
      </c>
      <c r="G6" s="12" t="s">
        <v>97</v>
      </c>
      <c r="J6" s="12" t="s">
        <v>98</v>
      </c>
      <c r="M6" s="0" t="s">
        <v>79</v>
      </c>
      <c r="N6" s="0" t="s">
        <v>80</v>
      </c>
      <c r="O6" s="0" t="n">
        <v>34</v>
      </c>
      <c r="P6" s="0" t="n">
        <v>2164</v>
      </c>
    </row>
    <row r="7" customFormat="false" ht="12.8" hidden="false" customHeight="false" outlineLevel="0" collapsed="false">
      <c r="A7" s="0" t="n">
        <v>1006</v>
      </c>
      <c r="B7" s="0" t="s">
        <v>99</v>
      </c>
      <c r="C7" s="0" t="s">
        <v>100</v>
      </c>
      <c r="D7" s="12" t="s">
        <v>101</v>
      </c>
      <c r="E7" s="0" t="s">
        <v>77</v>
      </c>
      <c r="F7" s="0" t="s">
        <v>88</v>
      </c>
      <c r="M7" s="0" t="s">
        <v>79</v>
      </c>
      <c r="N7" s="0" t="s">
        <v>80</v>
      </c>
      <c r="O7" s="0" t="n">
        <v>50</v>
      </c>
      <c r="P7" s="0" t="n">
        <v>129</v>
      </c>
    </row>
    <row r="8" customFormat="false" ht="12.8" hidden="false" customHeight="false" outlineLevel="0" collapsed="false">
      <c r="A8" s="0" t="n">
        <v>1007</v>
      </c>
      <c r="B8" s="0" t="s">
        <v>102</v>
      </c>
      <c r="C8" s="0" t="s">
        <v>103</v>
      </c>
      <c r="D8" s="12" t="s">
        <v>104</v>
      </c>
      <c r="E8" s="0" t="s">
        <v>77</v>
      </c>
      <c r="F8" s="0" t="s">
        <v>88</v>
      </c>
      <c r="M8" s="0" t="s">
        <v>79</v>
      </c>
      <c r="N8" s="0" t="s">
        <v>80</v>
      </c>
      <c r="O8" s="0" t="n">
        <v>54</v>
      </c>
      <c r="P8" s="0" t="n">
        <v>130</v>
      </c>
    </row>
    <row r="9" customFormat="false" ht="12.8" hidden="false" customHeight="false" outlineLevel="0" collapsed="false">
      <c r="A9" s="0" t="n">
        <v>1008</v>
      </c>
      <c r="B9" s="0" t="s">
        <v>105</v>
      </c>
      <c r="C9" s="0" t="s">
        <v>106</v>
      </c>
      <c r="D9" s="12" t="s">
        <v>107</v>
      </c>
      <c r="E9" s="0" t="s">
        <v>77</v>
      </c>
      <c r="F9" s="0" t="s">
        <v>108</v>
      </c>
      <c r="G9" s="12" t="s">
        <v>97</v>
      </c>
      <c r="J9" s="12" t="s">
        <v>97</v>
      </c>
      <c r="M9" s="0" t="s">
        <v>79</v>
      </c>
      <c r="N9" s="0" t="s">
        <v>80</v>
      </c>
      <c r="O9" s="0" t="n">
        <v>61</v>
      </c>
      <c r="P9" s="0" t="n">
        <v>131</v>
      </c>
    </row>
    <row r="10" customFormat="false" ht="12.8" hidden="false" customHeight="false" outlineLevel="0" collapsed="false">
      <c r="A10" s="0" t="n">
        <v>1009</v>
      </c>
      <c r="B10" s="0" t="s">
        <v>109</v>
      </c>
      <c r="C10" s="0" t="s">
        <v>106</v>
      </c>
      <c r="D10" s="12" t="s">
        <v>110</v>
      </c>
      <c r="E10" s="0" t="s">
        <v>77</v>
      </c>
      <c r="F10" s="0" t="s">
        <v>96</v>
      </c>
      <c r="M10" s="0" t="s">
        <v>79</v>
      </c>
      <c r="N10" s="0" t="s">
        <v>80</v>
      </c>
      <c r="O10" s="0" t="n">
        <v>25</v>
      </c>
      <c r="P10" s="0" t="n">
        <v>136</v>
      </c>
    </row>
    <row r="11" customFormat="false" ht="12.8" hidden="false" customHeight="false" outlineLevel="0" collapsed="false">
      <c r="A11" s="0" t="n">
        <v>1010</v>
      </c>
      <c r="B11" s="0" t="s">
        <v>111</v>
      </c>
      <c r="C11" s="0" t="s">
        <v>112</v>
      </c>
      <c r="D11" s="12" t="s">
        <v>113</v>
      </c>
      <c r="E11" s="0" t="s">
        <v>77</v>
      </c>
      <c r="F11" s="0" t="s">
        <v>84</v>
      </c>
      <c r="M11" s="0" t="s">
        <v>79</v>
      </c>
      <c r="N11" s="0" t="s">
        <v>80</v>
      </c>
      <c r="O11" s="0" t="n">
        <v>40</v>
      </c>
      <c r="P11" s="0" t="n">
        <v>119</v>
      </c>
    </row>
    <row r="12" customFormat="false" ht="12.8" hidden="false" customHeight="false" outlineLevel="0" collapsed="false">
      <c r="A12" s="0" t="n">
        <v>1011</v>
      </c>
      <c r="B12" s="0" t="s">
        <v>114</v>
      </c>
      <c r="C12" s="0" t="s">
        <v>115</v>
      </c>
      <c r="D12" s="12" t="s">
        <v>104</v>
      </c>
      <c r="E12" s="0" t="s">
        <v>77</v>
      </c>
      <c r="F12" s="0" t="s">
        <v>88</v>
      </c>
      <c r="M12" s="0" t="s">
        <v>79</v>
      </c>
      <c r="N12" s="0" t="s">
        <v>80</v>
      </c>
      <c r="O12" s="0" t="n">
        <v>54</v>
      </c>
      <c r="P12" s="0" t="n">
        <v>133</v>
      </c>
    </row>
    <row r="13" customFormat="false" ht="12.8" hidden="false" customHeight="false" outlineLevel="0" collapsed="false">
      <c r="A13" s="0" t="n">
        <v>1012</v>
      </c>
      <c r="B13" s="0" t="s">
        <v>116</v>
      </c>
      <c r="C13" s="0" t="s">
        <v>106</v>
      </c>
      <c r="D13" s="12" t="s">
        <v>113</v>
      </c>
      <c r="E13" s="0" t="s">
        <v>77</v>
      </c>
      <c r="F13" s="0" t="s">
        <v>84</v>
      </c>
      <c r="J13" s="12" t="s">
        <v>98</v>
      </c>
      <c r="M13" s="0" t="s">
        <v>79</v>
      </c>
      <c r="N13" s="0" t="s">
        <v>80</v>
      </c>
      <c r="O13" s="0" t="n">
        <v>40</v>
      </c>
      <c r="P13" s="0" t="n">
        <v>117</v>
      </c>
    </row>
    <row r="14" customFormat="false" ht="12.8" hidden="false" customHeight="false" outlineLevel="0" collapsed="false">
      <c r="A14" s="0" t="n">
        <v>1013</v>
      </c>
      <c r="B14" s="0" t="s">
        <v>117</v>
      </c>
      <c r="C14" s="0" t="s">
        <v>75</v>
      </c>
      <c r="D14" s="12" t="s">
        <v>118</v>
      </c>
      <c r="E14" s="0" t="s">
        <v>77</v>
      </c>
      <c r="F14" s="0" t="s">
        <v>96</v>
      </c>
      <c r="G14" s="12" t="s">
        <v>97</v>
      </c>
      <c r="M14" s="0" t="s">
        <v>79</v>
      </c>
      <c r="N14" s="0" t="s">
        <v>80</v>
      </c>
      <c r="O14" s="0" t="n">
        <v>29</v>
      </c>
      <c r="P14" s="0" t="n">
        <v>1462</v>
      </c>
    </row>
    <row r="15" customFormat="false" ht="12.8" hidden="false" customHeight="false" outlineLevel="0" collapsed="false">
      <c r="A15" s="0" t="n">
        <v>1014</v>
      </c>
      <c r="B15" s="0" t="s">
        <v>119</v>
      </c>
      <c r="C15" s="0" t="s">
        <v>120</v>
      </c>
      <c r="D15" s="12" t="s">
        <v>121</v>
      </c>
      <c r="E15" s="0" t="s">
        <v>92</v>
      </c>
      <c r="F15" s="0" t="s">
        <v>96</v>
      </c>
      <c r="M15" s="0" t="s">
        <v>79</v>
      </c>
      <c r="N15" s="0" t="s">
        <v>80</v>
      </c>
      <c r="O15" s="0" t="n">
        <v>26</v>
      </c>
      <c r="P15" s="0" t="n">
        <v>116</v>
      </c>
    </row>
    <row r="16" customFormat="false" ht="12.8" hidden="false" customHeight="false" outlineLevel="0" collapsed="false">
      <c r="A16" s="0" t="n">
        <v>1015</v>
      </c>
      <c r="B16" s="0" t="s">
        <v>122</v>
      </c>
      <c r="C16" s="0" t="s">
        <v>123</v>
      </c>
      <c r="D16" s="12" t="s">
        <v>124</v>
      </c>
      <c r="E16" s="0" t="s">
        <v>92</v>
      </c>
      <c r="F16" s="0" t="s">
        <v>96</v>
      </c>
      <c r="M16" s="0" t="s">
        <v>79</v>
      </c>
      <c r="N16" s="0" t="s">
        <v>80</v>
      </c>
      <c r="O16" s="0" t="n">
        <v>27</v>
      </c>
      <c r="P16" s="0" t="n">
        <v>3654</v>
      </c>
    </row>
    <row r="17" customFormat="false" ht="12.8" hidden="false" customHeight="false" outlineLevel="0" collapsed="false">
      <c r="A17" s="0" t="n">
        <v>1016</v>
      </c>
      <c r="B17" s="0" t="s">
        <v>125</v>
      </c>
      <c r="C17" s="0" t="s">
        <v>126</v>
      </c>
      <c r="D17" s="12" t="s">
        <v>127</v>
      </c>
      <c r="E17" s="0" t="s">
        <v>77</v>
      </c>
      <c r="F17" s="0" t="s">
        <v>128</v>
      </c>
      <c r="J17" s="12" t="s">
        <v>98</v>
      </c>
      <c r="L17" s="0" t="n">
        <v>1</v>
      </c>
      <c r="M17" s="0" t="s">
        <v>79</v>
      </c>
      <c r="N17" s="0" t="s">
        <v>80</v>
      </c>
      <c r="O17" s="0" t="n">
        <v>18</v>
      </c>
      <c r="P17" s="0" t="n">
        <v>3633</v>
      </c>
    </row>
    <row r="18" customFormat="false" ht="12.8" hidden="false" customHeight="false" outlineLevel="0" collapsed="false">
      <c r="A18" s="0" t="n">
        <v>1017</v>
      </c>
      <c r="B18" s="0" t="s">
        <v>129</v>
      </c>
      <c r="C18" s="0" t="s">
        <v>129</v>
      </c>
      <c r="D18" s="12" t="s">
        <v>101</v>
      </c>
      <c r="E18" s="0" t="s">
        <v>77</v>
      </c>
      <c r="F18" s="0" t="s">
        <v>88</v>
      </c>
      <c r="M18" s="0" t="s">
        <v>79</v>
      </c>
      <c r="N18" s="0" t="s">
        <v>80</v>
      </c>
      <c r="O18" s="0" t="n">
        <v>50</v>
      </c>
      <c r="P18" s="0" t="n">
        <v>122</v>
      </c>
    </row>
    <row r="19" customFormat="false" ht="12.8" hidden="false" customHeight="false" outlineLevel="0" collapsed="false">
      <c r="A19" s="0" t="n">
        <v>1018</v>
      </c>
      <c r="B19" s="0" t="s">
        <v>125</v>
      </c>
      <c r="C19" s="0" t="s">
        <v>130</v>
      </c>
      <c r="D19" s="12" t="s">
        <v>131</v>
      </c>
      <c r="E19" s="0" t="s">
        <v>77</v>
      </c>
      <c r="F19" s="0" t="s">
        <v>78</v>
      </c>
      <c r="I19" s="12" t="s">
        <v>97</v>
      </c>
      <c r="K19" s="12" t="s">
        <v>98</v>
      </c>
      <c r="L19" s="0" t="n">
        <v>1</v>
      </c>
      <c r="M19" s="0" t="s">
        <v>79</v>
      </c>
      <c r="N19" s="0" t="s">
        <v>80</v>
      </c>
      <c r="O19" s="0" t="n">
        <v>20</v>
      </c>
      <c r="P19" s="0" t="n">
        <v>3500</v>
      </c>
    </row>
    <row r="20" customFormat="false" ht="12.8" hidden="false" customHeight="false" outlineLevel="0" collapsed="false">
      <c r="A20" s="0" t="n">
        <v>1019</v>
      </c>
      <c r="B20" s="0" t="s">
        <v>132</v>
      </c>
      <c r="C20" s="0" t="s">
        <v>133</v>
      </c>
      <c r="D20" s="12" t="s">
        <v>127</v>
      </c>
      <c r="E20" s="0" t="s">
        <v>77</v>
      </c>
      <c r="F20" s="0" t="s">
        <v>128</v>
      </c>
      <c r="M20" s="0" t="s">
        <v>79</v>
      </c>
      <c r="N20" s="0" t="s">
        <v>80</v>
      </c>
      <c r="O20" s="0" t="n">
        <v>18</v>
      </c>
      <c r="P20" s="0" t="n">
        <v>3501</v>
      </c>
    </row>
    <row r="21" customFormat="false" ht="12.8" hidden="false" customHeight="false" outlineLevel="0" collapsed="false">
      <c r="A21" s="0" t="n">
        <v>1020</v>
      </c>
      <c r="B21" s="0" t="s">
        <v>134</v>
      </c>
      <c r="C21" s="0" t="s">
        <v>135</v>
      </c>
      <c r="D21" s="12" t="s">
        <v>136</v>
      </c>
      <c r="E21" s="0" t="s">
        <v>92</v>
      </c>
      <c r="F21" s="0" t="s">
        <v>78</v>
      </c>
      <c r="M21" s="0" t="s">
        <v>79</v>
      </c>
      <c r="N21" s="0" t="s">
        <v>80</v>
      </c>
      <c r="O21" s="0" t="n">
        <v>22</v>
      </c>
      <c r="P21" s="0" t="n">
        <v>3634</v>
      </c>
    </row>
    <row r="22" customFormat="false" ht="12.8" hidden="false" customHeight="false" outlineLevel="0" collapsed="false">
      <c r="A22" s="0" t="n">
        <v>1021</v>
      </c>
      <c r="B22" s="0" t="s">
        <v>137</v>
      </c>
      <c r="C22" s="0" t="s">
        <v>138</v>
      </c>
      <c r="D22" s="12" t="s">
        <v>83</v>
      </c>
      <c r="E22" s="0" t="s">
        <v>92</v>
      </c>
      <c r="F22" s="0" t="s">
        <v>84</v>
      </c>
      <c r="M22" s="0" t="s">
        <v>79</v>
      </c>
      <c r="N22" s="0" t="s">
        <v>80</v>
      </c>
      <c r="O22" s="0" t="n">
        <v>44</v>
      </c>
      <c r="P22" s="0" t="n">
        <v>123</v>
      </c>
    </row>
    <row r="23" customFormat="false" ht="12.8" hidden="false" customHeight="false" outlineLevel="0" collapsed="false">
      <c r="A23" s="0" t="n">
        <v>1022</v>
      </c>
      <c r="B23" s="0" t="s">
        <v>139</v>
      </c>
      <c r="C23" s="0" t="s">
        <v>140</v>
      </c>
      <c r="D23" s="12" t="s">
        <v>141</v>
      </c>
      <c r="E23" s="0" t="s">
        <v>92</v>
      </c>
      <c r="F23" s="0" t="s">
        <v>78</v>
      </c>
      <c r="M23" s="0" t="s">
        <v>79</v>
      </c>
      <c r="N23" s="0" t="s">
        <v>80</v>
      </c>
      <c r="O23" s="0" t="n">
        <v>23</v>
      </c>
      <c r="P23" s="0" t="n">
        <v>3704</v>
      </c>
    </row>
    <row r="24" customFormat="false" ht="12.8" hidden="false" customHeight="false" outlineLevel="0" collapsed="false">
      <c r="A24" s="0" t="n">
        <v>1023</v>
      </c>
      <c r="B24" s="0" t="s">
        <v>142</v>
      </c>
      <c r="C24" s="0" t="s">
        <v>143</v>
      </c>
      <c r="D24" s="12" t="s">
        <v>144</v>
      </c>
      <c r="E24" s="0" t="s">
        <v>77</v>
      </c>
      <c r="F24" s="0" t="s">
        <v>128</v>
      </c>
      <c r="M24" s="0" t="s">
        <v>79</v>
      </c>
      <c r="N24" s="0" t="s">
        <v>80</v>
      </c>
      <c r="O24" s="0" t="n">
        <v>17</v>
      </c>
      <c r="P24" s="0" t="n">
        <v>3676</v>
      </c>
    </row>
    <row r="25" customFormat="false" ht="12.8" hidden="false" customHeight="false" outlineLevel="0" collapsed="false">
      <c r="A25" s="0" t="n">
        <v>1024</v>
      </c>
      <c r="B25" s="0" t="s">
        <v>145</v>
      </c>
      <c r="C25" s="0" t="s">
        <v>100</v>
      </c>
      <c r="D25" s="12" t="s">
        <v>113</v>
      </c>
      <c r="E25" s="0" t="s">
        <v>77</v>
      </c>
      <c r="F25" s="0" t="s">
        <v>84</v>
      </c>
      <c r="L25" s="0" t="n">
        <v>3</v>
      </c>
      <c r="M25" s="0" t="s">
        <v>79</v>
      </c>
      <c r="N25" s="0" t="s">
        <v>80</v>
      </c>
      <c r="O25" s="0" t="n">
        <v>40</v>
      </c>
      <c r="P25" s="0" t="n">
        <v>127</v>
      </c>
    </row>
    <row r="26" customFormat="false" ht="12.8" hidden="false" customHeight="false" outlineLevel="0" collapsed="false">
      <c r="A26" s="0" t="n">
        <v>1025</v>
      </c>
      <c r="B26" s="0" t="s">
        <v>146</v>
      </c>
      <c r="C26" s="0" t="s">
        <v>106</v>
      </c>
      <c r="D26" s="12" t="s">
        <v>147</v>
      </c>
      <c r="E26" s="0" t="s">
        <v>77</v>
      </c>
      <c r="F26" s="0" t="s">
        <v>96</v>
      </c>
      <c r="G26" s="12" t="s">
        <v>97</v>
      </c>
      <c r="J26" s="12" t="s">
        <v>97</v>
      </c>
      <c r="M26" s="0" t="s">
        <v>79</v>
      </c>
      <c r="N26" s="0" t="s">
        <v>80</v>
      </c>
      <c r="O26" s="0" t="n">
        <v>30</v>
      </c>
      <c r="P26" s="0" t="n">
        <v>3733</v>
      </c>
    </row>
    <row r="27" customFormat="false" ht="12.8" hidden="false" customHeight="false" outlineLevel="0" collapsed="false">
      <c r="A27" s="0" t="n">
        <v>1026</v>
      </c>
      <c r="B27" s="0" t="s">
        <v>148</v>
      </c>
      <c r="C27" s="0" t="s">
        <v>100</v>
      </c>
      <c r="D27" s="12" t="s">
        <v>110</v>
      </c>
      <c r="E27" s="0" t="s">
        <v>77</v>
      </c>
      <c r="F27" s="0" t="s">
        <v>96</v>
      </c>
      <c r="M27" s="0" t="s">
        <v>79</v>
      </c>
      <c r="N27" s="0" t="s">
        <v>80</v>
      </c>
      <c r="O27" s="0" t="n">
        <v>25</v>
      </c>
      <c r="P27" s="0" t="n">
        <v>134</v>
      </c>
    </row>
    <row r="28" customFormat="false" ht="12.8" hidden="false" customHeight="false" outlineLevel="0" collapsed="false">
      <c r="A28" s="0" t="n">
        <v>1027</v>
      </c>
      <c r="B28" s="0" t="s">
        <v>149</v>
      </c>
      <c r="C28" s="0" t="s">
        <v>150</v>
      </c>
      <c r="D28" s="12" t="s">
        <v>151</v>
      </c>
      <c r="E28" s="0" t="s">
        <v>77</v>
      </c>
      <c r="F28" s="0" t="s">
        <v>84</v>
      </c>
      <c r="G28" s="12" t="s">
        <v>98</v>
      </c>
      <c r="I28" s="12" t="s">
        <v>98</v>
      </c>
      <c r="L28" s="0" t="n">
        <v>3</v>
      </c>
      <c r="M28" s="0" t="s">
        <v>79</v>
      </c>
      <c r="N28" s="0" t="s">
        <v>80</v>
      </c>
      <c r="O28" s="0" t="n">
        <v>43</v>
      </c>
      <c r="P28" s="0" t="n">
        <v>97</v>
      </c>
    </row>
    <row r="29" customFormat="false" ht="12.8" hidden="false" customHeight="false" outlineLevel="0" collapsed="false">
      <c r="A29" s="0" t="n">
        <v>1028</v>
      </c>
      <c r="B29" s="0" t="s">
        <v>145</v>
      </c>
      <c r="C29" s="0" t="s">
        <v>152</v>
      </c>
      <c r="D29" s="12" t="s">
        <v>153</v>
      </c>
      <c r="E29" s="0" t="s">
        <v>77</v>
      </c>
      <c r="F29" s="0" t="s">
        <v>84</v>
      </c>
      <c r="M29" s="0" t="s">
        <v>79</v>
      </c>
      <c r="N29" s="0" t="s">
        <v>80</v>
      </c>
      <c r="O29" s="0" t="n">
        <v>38</v>
      </c>
      <c r="P29" s="0" t="n">
        <v>126</v>
      </c>
    </row>
    <row r="30" customFormat="false" ht="12.8" hidden="false" customHeight="false" outlineLevel="0" collapsed="false">
      <c r="A30" s="0" t="n">
        <v>1029</v>
      </c>
      <c r="B30" s="0" t="s">
        <v>154</v>
      </c>
      <c r="C30" s="0" t="s">
        <v>155</v>
      </c>
      <c r="D30" s="12" t="s">
        <v>156</v>
      </c>
      <c r="E30" s="0" t="s">
        <v>92</v>
      </c>
      <c r="F30" s="0" t="s">
        <v>78</v>
      </c>
      <c r="M30" s="0" t="s">
        <v>79</v>
      </c>
      <c r="N30" s="0" t="s">
        <v>80</v>
      </c>
      <c r="O30" s="0" t="n">
        <v>21</v>
      </c>
      <c r="P30" s="0" t="n">
        <v>3572</v>
      </c>
    </row>
    <row r="31" customFormat="false" ht="12.8" hidden="false" customHeight="false" outlineLevel="0" collapsed="false">
      <c r="A31" s="0" t="n">
        <v>1030</v>
      </c>
      <c r="B31" s="0" t="s">
        <v>157</v>
      </c>
      <c r="C31" s="0" t="s">
        <v>158</v>
      </c>
      <c r="D31" s="12" t="s">
        <v>159</v>
      </c>
      <c r="E31" s="0" t="s">
        <v>77</v>
      </c>
      <c r="F31" s="0" t="s">
        <v>96</v>
      </c>
      <c r="M31" s="0" t="s">
        <v>79</v>
      </c>
      <c r="N31" s="0" t="s">
        <v>80</v>
      </c>
      <c r="O31" s="0" t="n">
        <v>28</v>
      </c>
      <c r="P31" s="0" t="n">
        <v>290</v>
      </c>
    </row>
    <row r="32" customFormat="false" ht="12.8" hidden="false" customHeight="false" outlineLevel="0" collapsed="false">
      <c r="A32" s="0" t="n">
        <v>1031</v>
      </c>
      <c r="B32" s="0" t="s">
        <v>160</v>
      </c>
      <c r="C32" s="0" t="s">
        <v>82</v>
      </c>
      <c r="D32" s="12" t="s">
        <v>110</v>
      </c>
      <c r="E32" s="0" t="s">
        <v>77</v>
      </c>
      <c r="F32" s="0" t="s">
        <v>96</v>
      </c>
      <c r="M32" s="0" t="s">
        <v>79</v>
      </c>
      <c r="N32" s="0" t="s">
        <v>80</v>
      </c>
      <c r="O32" s="0" t="n">
        <v>25</v>
      </c>
      <c r="P32" s="0" t="n">
        <v>142</v>
      </c>
    </row>
    <row r="33" customFormat="false" ht="12.8" hidden="false" customHeight="false" outlineLevel="0" collapsed="false">
      <c r="A33" s="0" t="n">
        <v>1032</v>
      </c>
      <c r="B33" s="0" t="s">
        <v>161</v>
      </c>
      <c r="C33" s="0" t="s">
        <v>162</v>
      </c>
      <c r="D33" s="12" t="s">
        <v>113</v>
      </c>
      <c r="E33" s="0" t="s">
        <v>92</v>
      </c>
      <c r="F33" s="0" t="s">
        <v>84</v>
      </c>
      <c r="M33" s="0" t="s">
        <v>79</v>
      </c>
      <c r="N33" s="0" t="s">
        <v>80</v>
      </c>
      <c r="O33" s="0" t="n">
        <v>40</v>
      </c>
      <c r="P33" s="0" t="n">
        <v>139</v>
      </c>
    </row>
    <row r="34" customFormat="false" ht="12.8" hidden="false" customHeight="false" outlineLevel="0" collapsed="false">
      <c r="A34" s="0" t="n">
        <v>1033</v>
      </c>
      <c r="B34" s="0" t="s">
        <v>163</v>
      </c>
      <c r="C34" s="0" t="s">
        <v>164</v>
      </c>
      <c r="D34" s="12" t="s">
        <v>141</v>
      </c>
      <c r="E34" s="0" t="s">
        <v>92</v>
      </c>
      <c r="F34" s="0" t="s">
        <v>78</v>
      </c>
      <c r="G34" s="12" t="s">
        <v>97</v>
      </c>
      <c r="M34" s="0" t="s">
        <v>79</v>
      </c>
      <c r="N34" s="0" t="s">
        <v>80</v>
      </c>
      <c r="O34" s="0" t="n">
        <v>23</v>
      </c>
      <c r="P34" s="0" t="n">
        <v>141</v>
      </c>
    </row>
    <row r="35" customFormat="false" ht="12.8" hidden="false" customHeight="false" outlineLevel="0" collapsed="false">
      <c r="A35" s="0" t="n">
        <v>1034</v>
      </c>
      <c r="B35" s="0" t="s">
        <v>165</v>
      </c>
      <c r="C35" s="0" t="s">
        <v>166</v>
      </c>
      <c r="D35" s="12" t="s">
        <v>156</v>
      </c>
      <c r="E35" s="0" t="s">
        <v>77</v>
      </c>
      <c r="F35" s="0" t="s">
        <v>78</v>
      </c>
      <c r="M35" s="0" t="s">
        <v>79</v>
      </c>
      <c r="N35" s="0" t="s">
        <v>80</v>
      </c>
      <c r="O35" s="0" t="n">
        <v>21</v>
      </c>
      <c r="P35" s="0" t="n">
        <v>3342</v>
      </c>
    </row>
    <row r="36" customFormat="false" ht="12.8" hidden="false" customHeight="false" outlineLevel="0" collapsed="false">
      <c r="A36" s="0" t="n">
        <v>1035</v>
      </c>
      <c r="B36" s="0" t="s">
        <v>167</v>
      </c>
      <c r="C36" s="0" t="s">
        <v>168</v>
      </c>
      <c r="D36" s="12" t="s">
        <v>169</v>
      </c>
      <c r="E36" s="0" t="s">
        <v>77</v>
      </c>
      <c r="F36" s="0" t="s">
        <v>88</v>
      </c>
      <c r="M36" s="0" t="s">
        <v>79</v>
      </c>
      <c r="N36" s="0" t="s">
        <v>80</v>
      </c>
      <c r="O36" s="0" t="n">
        <v>46</v>
      </c>
      <c r="P36" s="0" t="n">
        <v>100</v>
      </c>
    </row>
    <row r="37" customFormat="false" ht="12.8" hidden="false" customHeight="false" outlineLevel="0" collapsed="false">
      <c r="A37" s="0" t="n">
        <v>1036</v>
      </c>
      <c r="B37" s="0" t="s">
        <v>170</v>
      </c>
      <c r="C37" s="0" t="s">
        <v>149</v>
      </c>
      <c r="D37" s="12" t="s">
        <v>101</v>
      </c>
      <c r="E37" s="0" t="s">
        <v>77</v>
      </c>
      <c r="F37" s="0" t="s">
        <v>88</v>
      </c>
      <c r="M37" s="0" t="s">
        <v>79</v>
      </c>
      <c r="N37" s="0" t="s">
        <v>80</v>
      </c>
      <c r="O37" s="0" t="n">
        <v>50</v>
      </c>
      <c r="P37" s="0" t="n">
        <v>143</v>
      </c>
    </row>
    <row r="38" customFormat="false" ht="12.8" hidden="false" customHeight="false" outlineLevel="0" collapsed="false">
      <c r="A38" s="0" t="n">
        <v>1037</v>
      </c>
      <c r="B38" s="0" t="s">
        <v>170</v>
      </c>
      <c r="C38" s="0" t="s">
        <v>75</v>
      </c>
      <c r="D38" s="12" t="s">
        <v>131</v>
      </c>
      <c r="E38" s="0" t="s">
        <v>77</v>
      </c>
      <c r="F38" s="0" t="s">
        <v>78</v>
      </c>
      <c r="G38" s="12" t="s">
        <v>98</v>
      </c>
      <c r="J38" s="12" t="s">
        <v>171</v>
      </c>
      <c r="L38" s="0" t="n">
        <v>1</v>
      </c>
      <c r="M38" s="0" t="s">
        <v>79</v>
      </c>
      <c r="N38" s="0" t="s">
        <v>80</v>
      </c>
      <c r="O38" s="0" t="n">
        <v>20</v>
      </c>
      <c r="P38" s="0" t="n">
        <v>135</v>
      </c>
    </row>
    <row r="39" customFormat="false" ht="12.8" hidden="false" customHeight="false" outlineLevel="0" collapsed="false">
      <c r="A39" s="0" t="n">
        <v>1038</v>
      </c>
      <c r="B39" s="0" t="s">
        <v>172</v>
      </c>
      <c r="C39" s="0" t="s">
        <v>82</v>
      </c>
      <c r="D39" s="12" t="s">
        <v>173</v>
      </c>
      <c r="E39" s="0" t="s">
        <v>77</v>
      </c>
      <c r="F39" s="0" t="s">
        <v>88</v>
      </c>
      <c r="L39" s="0" t="n">
        <v>2</v>
      </c>
      <c r="M39" s="0" t="s">
        <v>79</v>
      </c>
      <c r="N39" s="0" t="s">
        <v>80</v>
      </c>
      <c r="O39" s="0" t="n">
        <v>49</v>
      </c>
      <c r="P39" s="0" t="n">
        <v>107</v>
      </c>
    </row>
    <row r="40" customFormat="false" ht="12.8" hidden="false" customHeight="false" outlineLevel="0" collapsed="false">
      <c r="A40" s="0" t="n">
        <v>1039</v>
      </c>
      <c r="B40" s="0" t="s">
        <v>174</v>
      </c>
      <c r="C40" s="0" t="s">
        <v>82</v>
      </c>
      <c r="D40" s="12" t="s">
        <v>110</v>
      </c>
      <c r="E40" s="0" t="s">
        <v>77</v>
      </c>
      <c r="F40" s="0" t="s">
        <v>96</v>
      </c>
      <c r="M40" s="0" t="s">
        <v>79</v>
      </c>
      <c r="N40" s="0" t="s">
        <v>80</v>
      </c>
      <c r="O40" s="0" t="n">
        <v>25</v>
      </c>
      <c r="P40" s="0" t="n">
        <v>140</v>
      </c>
    </row>
    <row r="41" customFormat="false" ht="12.8" hidden="false" customHeight="false" outlineLevel="0" collapsed="false">
      <c r="A41" s="0" t="n">
        <v>1040</v>
      </c>
      <c r="B41" s="0" t="s">
        <v>175</v>
      </c>
      <c r="C41" s="0" t="s">
        <v>176</v>
      </c>
      <c r="D41" s="12" t="s">
        <v>159</v>
      </c>
      <c r="E41" s="0" t="s">
        <v>77</v>
      </c>
      <c r="F41" s="0" t="s">
        <v>96</v>
      </c>
      <c r="M41" s="0" t="s">
        <v>79</v>
      </c>
      <c r="N41" s="0" t="s">
        <v>80</v>
      </c>
      <c r="O41" s="0" t="n">
        <v>28</v>
      </c>
      <c r="P41" s="0" t="n">
        <v>104</v>
      </c>
    </row>
    <row r="42" customFormat="false" ht="12.8" hidden="false" customHeight="false" outlineLevel="0" collapsed="false">
      <c r="A42" s="0" t="n">
        <v>1041</v>
      </c>
      <c r="B42" s="0" t="s">
        <v>177</v>
      </c>
      <c r="C42" s="0" t="s">
        <v>150</v>
      </c>
      <c r="D42" s="12" t="s">
        <v>178</v>
      </c>
      <c r="E42" s="0" t="s">
        <v>77</v>
      </c>
      <c r="F42" s="0" t="s">
        <v>108</v>
      </c>
      <c r="M42" s="0" t="s">
        <v>79</v>
      </c>
      <c r="N42" s="0" t="s">
        <v>80</v>
      </c>
      <c r="O42" s="0" t="n">
        <v>71</v>
      </c>
      <c r="P42" s="0" t="n">
        <v>110</v>
      </c>
    </row>
    <row r="43" customFormat="false" ht="12.8" hidden="false" customHeight="false" outlineLevel="0" collapsed="false">
      <c r="A43" s="0" t="n">
        <v>1042</v>
      </c>
      <c r="B43" s="0" t="s">
        <v>179</v>
      </c>
      <c r="C43" s="0" t="s">
        <v>180</v>
      </c>
      <c r="D43" s="12" t="s">
        <v>181</v>
      </c>
      <c r="E43" s="0" t="s">
        <v>77</v>
      </c>
      <c r="F43" s="0" t="s">
        <v>84</v>
      </c>
      <c r="M43" s="0" t="s">
        <v>79</v>
      </c>
      <c r="N43" s="0" t="s">
        <v>80</v>
      </c>
      <c r="O43" s="0" t="n">
        <v>35</v>
      </c>
      <c r="P43" s="0" t="n">
        <v>3732</v>
      </c>
    </row>
    <row r="44" customFormat="false" ht="12.8" hidden="false" customHeight="false" outlineLevel="0" collapsed="false">
      <c r="A44" s="0" t="n">
        <v>1043</v>
      </c>
      <c r="B44" s="0" t="s">
        <v>182</v>
      </c>
      <c r="C44" s="0" t="s">
        <v>150</v>
      </c>
      <c r="D44" s="12" t="s">
        <v>121</v>
      </c>
      <c r="E44" s="0" t="s">
        <v>77</v>
      </c>
      <c r="F44" s="0" t="s">
        <v>96</v>
      </c>
      <c r="J44" s="12" t="s">
        <v>171</v>
      </c>
      <c r="M44" s="0" t="s">
        <v>79</v>
      </c>
      <c r="N44" s="0" t="s">
        <v>80</v>
      </c>
      <c r="O44" s="0" t="n">
        <v>26</v>
      </c>
      <c r="P44" s="0" t="n">
        <v>1891</v>
      </c>
    </row>
    <row r="45" customFormat="false" ht="12.8" hidden="false" customHeight="false" outlineLevel="0" collapsed="false">
      <c r="A45" s="0" t="n">
        <v>1044</v>
      </c>
      <c r="B45" s="0" t="s">
        <v>183</v>
      </c>
      <c r="C45" s="0" t="s">
        <v>184</v>
      </c>
      <c r="D45" s="12" t="s">
        <v>83</v>
      </c>
      <c r="E45" s="0" t="s">
        <v>77</v>
      </c>
      <c r="F45" s="0" t="s">
        <v>84</v>
      </c>
      <c r="M45" s="0" t="s">
        <v>79</v>
      </c>
      <c r="N45" s="0" t="s">
        <v>80</v>
      </c>
      <c r="O45" s="0" t="n">
        <v>44</v>
      </c>
      <c r="P45" s="0" t="n">
        <v>138</v>
      </c>
    </row>
    <row r="46" customFormat="false" ht="12.8" hidden="false" customHeight="false" outlineLevel="0" collapsed="false">
      <c r="A46" s="0" t="n">
        <v>1045</v>
      </c>
      <c r="B46" s="0" t="s">
        <v>185</v>
      </c>
      <c r="C46" s="0" t="s">
        <v>90</v>
      </c>
      <c r="D46" s="12" t="s">
        <v>186</v>
      </c>
      <c r="E46" s="0" t="s">
        <v>92</v>
      </c>
      <c r="F46" s="0" t="s">
        <v>84</v>
      </c>
      <c r="G46" s="12" t="s">
        <v>97</v>
      </c>
      <c r="J46" s="12" t="s">
        <v>97</v>
      </c>
      <c r="M46" s="0" t="s">
        <v>79</v>
      </c>
      <c r="N46" s="0" t="s">
        <v>80</v>
      </c>
      <c r="O46" s="0" t="n">
        <v>39</v>
      </c>
      <c r="P46" s="0" t="n">
        <v>3304</v>
      </c>
    </row>
    <row r="47" customFormat="false" ht="12.8" hidden="false" customHeight="false" outlineLevel="0" collapsed="false">
      <c r="A47" s="0" t="n">
        <v>1046</v>
      </c>
      <c r="B47" s="0" t="s">
        <v>183</v>
      </c>
      <c r="C47" s="0" t="s">
        <v>100</v>
      </c>
      <c r="D47" s="12" t="s">
        <v>187</v>
      </c>
      <c r="E47" s="0" t="s">
        <v>77</v>
      </c>
      <c r="F47" s="0" t="s">
        <v>96</v>
      </c>
      <c r="M47" s="0" t="s">
        <v>79</v>
      </c>
      <c r="N47" s="0" t="s">
        <v>80</v>
      </c>
      <c r="O47" s="0" t="n">
        <v>32</v>
      </c>
      <c r="P47" s="0" t="n">
        <v>111</v>
      </c>
    </row>
    <row r="48" customFormat="false" ht="12.8" hidden="false" customHeight="false" outlineLevel="0" collapsed="false">
      <c r="A48" s="0" t="n">
        <v>1047</v>
      </c>
      <c r="B48" s="0" t="s">
        <v>188</v>
      </c>
      <c r="C48" s="0" t="s">
        <v>189</v>
      </c>
      <c r="D48" s="12" t="s">
        <v>190</v>
      </c>
      <c r="E48" s="0" t="s">
        <v>77</v>
      </c>
      <c r="F48" s="0" t="s">
        <v>108</v>
      </c>
      <c r="M48" s="0" t="s">
        <v>79</v>
      </c>
      <c r="N48" s="0" t="s">
        <v>80</v>
      </c>
      <c r="O48" s="0" t="n">
        <v>55</v>
      </c>
      <c r="P48" s="0" t="n">
        <v>112</v>
      </c>
    </row>
    <row r="49" customFormat="false" ht="12.8" hidden="false" customHeight="false" outlineLevel="0" collapsed="false">
      <c r="A49" s="0" t="n">
        <v>1048</v>
      </c>
      <c r="B49" s="0" t="s">
        <v>191</v>
      </c>
      <c r="C49" s="0" t="s">
        <v>75</v>
      </c>
      <c r="D49" s="12" t="s">
        <v>127</v>
      </c>
      <c r="E49" s="0" t="s">
        <v>77</v>
      </c>
      <c r="F49" s="0" t="s">
        <v>128</v>
      </c>
      <c r="M49" s="0" t="s">
        <v>79</v>
      </c>
      <c r="N49" s="0" t="s">
        <v>80</v>
      </c>
      <c r="O49" s="0" t="n">
        <v>18</v>
      </c>
      <c r="P49" s="0" t="n">
        <v>3888</v>
      </c>
    </row>
    <row r="50" customFormat="false" ht="12.8" hidden="false" customHeight="false" outlineLevel="0" collapsed="false">
      <c r="A50" s="0" t="n">
        <v>1049</v>
      </c>
      <c r="B50" s="0" t="s">
        <v>192</v>
      </c>
      <c r="C50" s="0" t="s">
        <v>193</v>
      </c>
      <c r="D50" s="12" t="s">
        <v>127</v>
      </c>
      <c r="E50" s="0" t="s">
        <v>77</v>
      </c>
      <c r="F50" s="0" t="s">
        <v>128</v>
      </c>
      <c r="M50" s="0" t="s">
        <v>79</v>
      </c>
      <c r="N50" s="0" t="s">
        <v>80</v>
      </c>
      <c r="O50" s="0" t="n">
        <v>18</v>
      </c>
      <c r="P50" s="0" t="n">
        <v>3889</v>
      </c>
    </row>
    <row r="51" customFormat="false" ht="12.8" hidden="false" customHeight="false" outlineLevel="0" collapsed="false">
      <c r="A51" s="0" t="n">
        <v>1050</v>
      </c>
      <c r="B51" s="0" t="s">
        <v>194</v>
      </c>
      <c r="C51" s="0" t="s">
        <v>133</v>
      </c>
      <c r="D51" s="12" t="s">
        <v>76</v>
      </c>
      <c r="E51" s="0" t="s">
        <v>77</v>
      </c>
      <c r="F51" s="0" t="s">
        <v>78</v>
      </c>
      <c r="M51" s="0" t="s">
        <v>79</v>
      </c>
      <c r="N51" s="0" t="s">
        <v>80</v>
      </c>
      <c r="O51" s="0" t="n">
        <v>19</v>
      </c>
      <c r="P51" s="0" t="n">
        <v>3890</v>
      </c>
    </row>
    <row r="52" customFormat="false" ht="12.8" hidden="false" customHeight="false" outlineLevel="0" collapsed="false">
      <c r="A52" s="0" t="n">
        <v>1051</v>
      </c>
      <c r="B52" s="0" t="s">
        <v>195</v>
      </c>
      <c r="C52" s="0" t="s">
        <v>196</v>
      </c>
      <c r="D52" s="12" t="s">
        <v>118</v>
      </c>
      <c r="E52" s="0" t="s">
        <v>77</v>
      </c>
      <c r="F52" s="0" t="s">
        <v>96</v>
      </c>
      <c r="M52" s="0" t="s">
        <v>79</v>
      </c>
      <c r="N52" s="0" t="s">
        <v>80</v>
      </c>
      <c r="O52" s="0" t="n">
        <v>29</v>
      </c>
      <c r="P52" s="0" t="n">
        <v>124</v>
      </c>
    </row>
    <row r="53" customFormat="false" ht="12.8" hidden="false" customHeight="false" outlineLevel="0" collapsed="false">
      <c r="A53" s="0" t="n">
        <v>1052</v>
      </c>
      <c r="B53" s="0" t="s">
        <v>197</v>
      </c>
      <c r="C53" s="0" t="s">
        <v>198</v>
      </c>
      <c r="D53" s="12" t="s">
        <v>76</v>
      </c>
      <c r="E53" s="0" t="s">
        <v>77</v>
      </c>
      <c r="F53" s="0" t="s">
        <v>78</v>
      </c>
      <c r="M53" s="0" t="s">
        <v>79</v>
      </c>
      <c r="N53" s="0" t="s">
        <v>80</v>
      </c>
      <c r="O53" s="0" t="n">
        <v>19</v>
      </c>
      <c r="P53" s="0" t="n">
        <v>3979</v>
      </c>
    </row>
    <row r="54" customFormat="false" ht="12.8" hidden="false" customHeight="false" outlineLevel="0" collapsed="false">
      <c r="A54" s="0" t="n">
        <v>1053</v>
      </c>
      <c r="B54" s="0" t="s">
        <v>197</v>
      </c>
      <c r="C54" s="0" t="s">
        <v>199</v>
      </c>
      <c r="D54" s="12" t="s">
        <v>144</v>
      </c>
      <c r="E54" s="0" t="s">
        <v>77</v>
      </c>
      <c r="F54" s="0" t="s">
        <v>128</v>
      </c>
      <c r="M54" s="0" t="s">
        <v>79</v>
      </c>
      <c r="N54" s="0" t="s">
        <v>80</v>
      </c>
      <c r="O54" s="0" t="n">
        <v>17</v>
      </c>
      <c r="P54" s="0" t="n">
        <v>3978</v>
      </c>
    </row>
    <row r="55" customFormat="false" ht="12.8" hidden="false" customHeight="false" outlineLevel="0" collapsed="false">
      <c r="A55" s="0" t="n">
        <v>1054</v>
      </c>
      <c r="B55" s="0" t="s">
        <v>200</v>
      </c>
      <c r="C55" s="0" t="s">
        <v>133</v>
      </c>
      <c r="D55" s="12" t="s">
        <v>124</v>
      </c>
      <c r="E55" s="0" t="s">
        <v>77</v>
      </c>
      <c r="F55" s="0" t="s">
        <v>96</v>
      </c>
      <c r="G55" s="12" t="s">
        <v>97</v>
      </c>
      <c r="J55" s="12" t="s">
        <v>98</v>
      </c>
      <c r="M55" s="0" t="s">
        <v>79</v>
      </c>
      <c r="N55" s="0" t="s">
        <v>80</v>
      </c>
      <c r="O55" s="0" t="n">
        <v>27</v>
      </c>
      <c r="P55" s="0" t="n">
        <v>1368</v>
      </c>
    </row>
    <row r="56" customFormat="false" ht="12.8" hidden="false" customHeight="false" outlineLevel="0" collapsed="false">
      <c r="A56" s="0" t="n">
        <v>1055</v>
      </c>
      <c r="B56" s="0" t="s">
        <v>201</v>
      </c>
      <c r="C56" s="0" t="s">
        <v>202</v>
      </c>
      <c r="D56" s="12" t="s">
        <v>118</v>
      </c>
      <c r="E56" s="0" t="s">
        <v>77</v>
      </c>
      <c r="F56" s="0" t="s">
        <v>96</v>
      </c>
      <c r="M56" s="0" t="s">
        <v>79</v>
      </c>
      <c r="N56" s="0" t="s">
        <v>80</v>
      </c>
      <c r="O56" s="0" t="n">
        <v>29</v>
      </c>
      <c r="P56" s="0" t="n">
        <v>95</v>
      </c>
    </row>
    <row r="57" customFormat="false" ht="12.8" hidden="false" customHeight="false" outlineLevel="0" collapsed="false">
      <c r="A57" s="0" t="n">
        <v>1056</v>
      </c>
      <c r="B57" s="0" t="s">
        <v>203</v>
      </c>
      <c r="C57" s="0" t="s">
        <v>75</v>
      </c>
      <c r="D57" s="12" t="s">
        <v>204</v>
      </c>
      <c r="E57" s="0" t="s">
        <v>77</v>
      </c>
      <c r="F57" s="0" t="s">
        <v>205</v>
      </c>
      <c r="G57" s="12" t="s">
        <v>97</v>
      </c>
      <c r="J57" s="12" t="s">
        <v>97</v>
      </c>
      <c r="M57" s="0" t="s">
        <v>79</v>
      </c>
      <c r="N57" s="0" t="s">
        <v>80</v>
      </c>
      <c r="O57" s="0" t="n">
        <v>15</v>
      </c>
      <c r="P57" s="0" t="n">
        <v>4161</v>
      </c>
    </row>
    <row r="58" customFormat="false" ht="12.8" hidden="false" customHeight="false" outlineLevel="0" collapsed="false">
      <c r="A58" s="0" t="n">
        <v>1057</v>
      </c>
      <c r="B58" s="0" t="s">
        <v>206</v>
      </c>
      <c r="C58" s="0" t="s">
        <v>100</v>
      </c>
      <c r="D58" s="12" t="s">
        <v>207</v>
      </c>
      <c r="E58" s="0" t="s">
        <v>77</v>
      </c>
      <c r="F58" s="0" t="s">
        <v>108</v>
      </c>
      <c r="M58" s="0" t="s">
        <v>79</v>
      </c>
      <c r="N58" s="0" t="s">
        <v>80</v>
      </c>
      <c r="O58" s="0" t="n">
        <v>67</v>
      </c>
      <c r="P58" s="0" t="n">
        <v>125</v>
      </c>
    </row>
    <row r="59" customFormat="false" ht="12.8" hidden="false" customHeight="false" outlineLevel="0" collapsed="false">
      <c r="A59" s="0" t="n">
        <v>1058</v>
      </c>
      <c r="B59" s="0" t="s">
        <v>208</v>
      </c>
      <c r="C59" s="0" t="s">
        <v>82</v>
      </c>
      <c r="D59" s="12" t="s">
        <v>209</v>
      </c>
      <c r="E59" s="0" t="s">
        <v>77</v>
      </c>
      <c r="F59" s="0" t="s">
        <v>84</v>
      </c>
      <c r="J59" s="12" t="s">
        <v>171</v>
      </c>
      <c r="M59" s="0" t="s">
        <v>79</v>
      </c>
      <c r="N59" s="0" t="s">
        <v>80</v>
      </c>
      <c r="O59" s="0" t="n">
        <v>37</v>
      </c>
      <c r="P59" s="0" t="n">
        <v>1362</v>
      </c>
    </row>
    <row r="60" customFormat="false" ht="12.8" hidden="false" customHeight="false" outlineLevel="0" collapsed="false">
      <c r="A60" s="0" t="n">
        <v>1059</v>
      </c>
      <c r="B60" s="0" t="s">
        <v>210</v>
      </c>
      <c r="C60" s="0" t="s">
        <v>133</v>
      </c>
      <c r="D60" s="12" t="s">
        <v>211</v>
      </c>
      <c r="E60" s="0" t="s">
        <v>77</v>
      </c>
      <c r="F60" s="0" t="s">
        <v>212</v>
      </c>
      <c r="G60" s="12" t="s">
        <v>97</v>
      </c>
      <c r="M60" s="0" t="s">
        <v>79</v>
      </c>
      <c r="N60" s="0" t="s">
        <v>80</v>
      </c>
      <c r="O60" s="0" t="n">
        <v>14</v>
      </c>
      <c r="P60" s="0" t="n">
        <v>4203</v>
      </c>
    </row>
    <row r="61" customFormat="false" ht="12.8" hidden="false" customHeight="false" outlineLevel="0" collapsed="false">
      <c r="A61" s="0" t="n">
        <v>1060</v>
      </c>
      <c r="B61" s="0" t="s">
        <v>213</v>
      </c>
      <c r="C61" s="0" t="s">
        <v>149</v>
      </c>
      <c r="D61" s="12" t="s">
        <v>127</v>
      </c>
      <c r="E61" s="0" t="s">
        <v>77</v>
      </c>
      <c r="F61" s="0" t="s">
        <v>128</v>
      </c>
      <c r="M61" s="0" t="s">
        <v>79</v>
      </c>
      <c r="N61" s="0" t="s">
        <v>80</v>
      </c>
      <c r="O61" s="0" t="n">
        <v>18</v>
      </c>
      <c r="P61" s="0" t="n">
        <v>4220</v>
      </c>
    </row>
    <row r="62" customFormat="false" ht="12.8" hidden="false" customHeight="false" outlineLevel="0" collapsed="false">
      <c r="A62" s="0" t="n">
        <v>1061</v>
      </c>
      <c r="B62" s="0" t="s">
        <v>214</v>
      </c>
      <c r="C62" s="0" t="s">
        <v>215</v>
      </c>
      <c r="D62" s="12" t="s">
        <v>190</v>
      </c>
      <c r="E62" s="0" t="s">
        <v>77</v>
      </c>
      <c r="F62" s="0" t="s">
        <v>108</v>
      </c>
      <c r="K62" s="12" t="s">
        <v>98</v>
      </c>
      <c r="L62" s="0" t="n">
        <v>1</v>
      </c>
      <c r="M62" s="0" t="s">
        <v>79</v>
      </c>
      <c r="N62" s="0" t="s">
        <v>80</v>
      </c>
      <c r="O62" s="0" t="n">
        <v>55</v>
      </c>
      <c r="P62" s="0" t="n">
        <v>120</v>
      </c>
    </row>
    <row r="63" customFormat="false" ht="12.8" hidden="false" customHeight="false" outlineLevel="0" collapsed="false">
      <c r="A63" s="0" t="n">
        <v>1062</v>
      </c>
      <c r="B63" s="0" t="s">
        <v>216</v>
      </c>
      <c r="C63" s="0" t="s">
        <v>217</v>
      </c>
      <c r="D63" s="12" t="s">
        <v>204</v>
      </c>
      <c r="E63" s="0" t="s">
        <v>77</v>
      </c>
      <c r="F63" s="0" t="s">
        <v>205</v>
      </c>
      <c r="M63" s="0" t="s">
        <v>79</v>
      </c>
      <c r="N63" s="0" t="s">
        <v>80</v>
      </c>
      <c r="O63" s="0" t="n">
        <v>15</v>
      </c>
      <c r="P63" s="0" t="n">
        <v>4661</v>
      </c>
    </row>
    <row r="64" customFormat="false" ht="12.8" hidden="false" customHeight="false" outlineLevel="0" collapsed="false">
      <c r="A64" s="0" t="n">
        <v>1063</v>
      </c>
      <c r="B64" s="0" t="s">
        <v>218</v>
      </c>
      <c r="C64" s="0" t="s">
        <v>135</v>
      </c>
      <c r="D64" s="12" t="s">
        <v>144</v>
      </c>
      <c r="E64" s="0" t="s">
        <v>92</v>
      </c>
      <c r="F64" s="0" t="s">
        <v>128</v>
      </c>
      <c r="M64" s="0" t="s">
        <v>79</v>
      </c>
      <c r="N64" s="0" t="s">
        <v>80</v>
      </c>
      <c r="O64" s="0" t="n">
        <v>17</v>
      </c>
      <c r="P64" s="0" t="n">
        <v>4732</v>
      </c>
    </row>
    <row r="65" customFormat="false" ht="12.8" hidden="false" customHeight="false" outlineLevel="0" collapsed="false">
      <c r="A65" s="0" t="n">
        <v>1064</v>
      </c>
      <c r="B65" s="0" t="s">
        <v>219</v>
      </c>
      <c r="C65" s="0" t="s">
        <v>152</v>
      </c>
      <c r="D65" s="12" t="s">
        <v>220</v>
      </c>
      <c r="E65" s="0" t="s">
        <v>77</v>
      </c>
      <c r="F65" s="0" t="s">
        <v>84</v>
      </c>
      <c r="M65" s="0" t="s">
        <v>79</v>
      </c>
      <c r="N65" s="0" t="s">
        <v>80</v>
      </c>
      <c r="O65" s="0" t="n">
        <v>42</v>
      </c>
      <c r="P65" s="0" t="n">
        <v>99</v>
      </c>
    </row>
    <row r="66" customFormat="false" ht="12.8" hidden="false" customHeight="false" outlineLevel="0" collapsed="false">
      <c r="A66" s="0" t="n">
        <v>1065</v>
      </c>
      <c r="B66" s="0" t="s">
        <v>221</v>
      </c>
      <c r="C66" s="0" t="s">
        <v>198</v>
      </c>
      <c r="D66" s="12" t="s">
        <v>220</v>
      </c>
      <c r="E66" s="0" t="s">
        <v>77</v>
      </c>
      <c r="F66" s="0" t="s">
        <v>84</v>
      </c>
      <c r="M66" s="0" t="s">
        <v>79</v>
      </c>
      <c r="N66" s="0" t="s">
        <v>80</v>
      </c>
      <c r="O66" s="0" t="n">
        <v>42</v>
      </c>
      <c r="P66" s="0" t="n">
        <v>108</v>
      </c>
    </row>
    <row r="67" customFormat="false" ht="12.8" hidden="false" customHeight="false" outlineLevel="0" collapsed="false">
      <c r="A67" s="0" t="n">
        <v>1066</v>
      </c>
      <c r="B67" s="0" t="s">
        <v>222</v>
      </c>
      <c r="C67" s="0" t="s">
        <v>223</v>
      </c>
      <c r="D67" s="12" t="s">
        <v>224</v>
      </c>
      <c r="E67" s="0" t="s">
        <v>77</v>
      </c>
      <c r="F67" s="0" t="s">
        <v>84</v>
      </c>
      <c r="M67" s="0" t="s">
        <v>79</v>
      </c>
      <c r="N67" s="0" t="s">
        <v>80</v>
      </c>
      <c r="O67" s="0" t="n">
        <v>41</v>
      </c>
      <c r="P67" s="0" t="n">
        <v>113</v>
      </c>
    </row>
    <row r="68" customFormat="false" ht="12.8" hidden="false" customHeight="false" outlineLevel="0" collapsed="false">
      <c r="A68" s="0" t="n">
        <v>1067</v>
      </c>
      <c r="B68" s="0" t="s">
        <v>225</v>
      </c>
      <c r="C68" s="0" t="s">
        <v>202</v>
      </c>
      <c r="D68" s="12" t="s">
        <v>141</v>
      </c>
      <c r="E68" s="0" t="s">
        <v>77</v>
      </c>
      <c r="F68" s="0" t="s">
        <v>78</v>
      </c>
      <c r="M68" s="0" t="s">
        <v>79</v>
      </c>
      <c r="N68" s="0" t="s">
        <v>80</v>
      </c>
      <c r="O68" s="0" t="n">
        <v>23</v>
      </c>
      <c r="P68" s="0" t="n">
        <v>4270</v>
      </c>
    </row>
    <row r="69" customFormat="false" ht="12.8" hidden="false" customHeight="false" outlineLevel="0" collapsed="false">
      <c r="A69" s="0" t="n">
        <v>1068</v>
      </c>
      <c r="B69" s="0" t="s">
        <v>226</v>
      </c>
      <c r="C69" s="0" t="s">
        <v>82</v>
      </c>
      <c r="D69" s="12" t="s">
        <v>181</v>
      </c>
      <c r="E69" s="0" t="s">
        <v>77</v>
      </c>
      <c r="F69" s="0" t="s">
        <v>84</v>
      </c>
      <c r="M69" s="0" t="s">
        <v>79</v>
      </c>
      <c r="N69" s="0" t="s">
        <v>80</v>
      </c>
      <c r="O69" s="0" t="n">
        <v>35</v>
      </c>
      <c r="P69" s="0" t="n">
        <v>105</v>
      </c>
    </row>
    <row r="70" customFormat="false" ht="12.8" hidden="false" customHeight="false" outlineLevel="0" collapsed="false">
      <c r="A70" s="0" t="n">
        <v>1069</v>
      </c>
      <c r="B70" s="0" t="s">
        <v>226</v>
      </c>
      <c r="C70" s="0" t="s">
        <v>202</v>
      </c>
      <c r="D70" s="12" t="s">
        <v>227</v>
      </c>
      <c r="E70" s="0" t="s">
        <v>77</v>
      </c>
      <c r="F70" s="0" t="s">
        <v>108</v>
      </c>
      <c r="M70" s="0" t="s">
        <v>79</v>
      </c>
      <c r="N70" s="0" t="s">
        <v>80</v>
      </c>
      <c r="O70" s="0" t="n">
        <v>72</v>
      </c>
      <c r="P70" s="0" t="n">
        <v>106</v>
      </c>
    </row>
    <row r="71" customFormat="false" ht="12.8" hidden="false" customHeight="false" outlineLevel="0" collapsed="false">
      <c r="A71" s="0" t="n">
        <v>1070</v>
      </c>
      <c r="B71" s="0" t="s">
        <v>228</v>
      </c>
      <c r="C71" s="0" t="s">
        <v>202</v>
      </c>
      <c r="D71" s="12" t="s">
        <v>136</v>
      </c>
      <c r="E71" s="0" t="s">
        <v>77</v>
      </c>
      <c r="F71" s="0" t="s">
        <v>78</v>
      </c>
      <c r="J71" s="12" t="s">
        <v>98</v>
      </c>
      <c r="M71" s="0" t="s">
        <v>79</v>
      </c>
      <c r="N71" s="0" t="s">
        <v>80</v>
      </c>
      <c r="O71" s="0" t="n">
        <v>22</v>
      </c>
      <c r="P71" s="0" t="n">
        <v>3569</v>
      </c>
    </row>
    <row r="72" customFormat="false" ht="12.8" hidden="false" customHeight="false" outlineLevel="0" collapsed="false">
      <c r="A72" s="0" t="n">
        <v>1071</v>
      </c>
      <c r="B72" s="0" t="s">
        <v>229</v>
      </c>
      <c r="C72" s="0" t="s">
        <v>82</v>
      </c>
      <c r="D72" s="12" t="s">
        <v>209</v>
      </c>
      <c r="E72" s="0" t="s">
        <v>77</v>
      </c>
      <c r="F72" s="0" t="s">
        <v>84</v>
      </c>
      <c r="M72" s="0" t="s">
        <v>79</v>
      </c>
      <c r="N72" s="0" t="s">
        <v>80</v>
      </c>
      <c r="O72" s="0" t="n">
        <v>37</v>
      </c>
      <c r="P72" s="0" t="n">
        <v>114</v>
      </c>
    </row>
    <row r="73" customFormat="false" ht="12.8" hidden="false" customHeight="false" outlineLevel="0" collapsed="false">
      <c r="A73" s="0" t="n">
        <v>1072</v>
      </c>
      <c r="B73" s="0" t="s">
        <v>230</v>
      </c>
      <c r="C73" s="0" t="s">
        <v>231</v>
      </c>
      <c r="D73" s="12" t="s">
        <v>181</v>
      </c>
      <c r="E73" s="0" t="s">
        <v>92</v>
      </c>
      <c r="F73" s="0" t="s">
        <v>84</v>
      </c>
      <c r="J73" s="12" t="s">
        <v>171</v>
      </c>
      <c r="M73" s="0" t="s">
        <v>79</v>
      </c>
      <c r="N73" s="0" t="s">
        <v>80</v>
      </c>
      <c r="O73" s="0" t="n">
        <v>35</v>
      </c>
      <c r="P73" s="0" t="n">
        <v>101</v>
      </c>
    </row>
    <row r="74" customFormat="false" ht="12.8" hidden="false" customHeight="false" outlineLevel="0" collapsed="false">
      <c r="A74" s="0" t="n">
        <v>1073</v>
      </c>
      <c r="B74" s="0" t="s">
        <v>232</v>
      </c>
      <c r="C74" s="0" t="s">
        <v>75</v>
      </c>
      <c r="D74" s="12" t="s">
        <v>233</v>
      </c>
      <c r="E74" s="0" t="s">
        <v>77</v>
      </c>
      <c r="F74" s="0" t="s">
        <v>234</v>
      </c>
      <c r="M74" s="0" t="s">
        <v>79</v>
      </c>
      <c r="N74" s="0" t="s">
        <v>80</v>
      </c>
      <c r="O74" s="0" t="n">
        <v>8</v>
      </c>
      <c r="P74" s="0" t="n">
        <v>5145</v>
      </c>
    </row>
    <row r="75" customFormat="false" ht="12.8" hidden="false" customHeight="false" outlineLevel="0" collapsed="false">
      <c r="A75" s="0" t="n">
        <v>1078</v>
      </c>
      <c r="B75" s="0" t="s">
        <v>235</v>
      </c>
      <c r="C75" s="0" t="s">
        <v>106</v>
      </c>
      <c r="D75" s="12" t="s">
        <v>181</v>
      </c>
      <c r="E75" s="0" t="s">
        <v>77</v>
      </c>
      <c r="F75" s="0" t="s">
        <v>84</v>
      </c>
      <c r="M75" s="0" t="s">
        <v>79</v>
      </c>
      <c r="N75" s="0" t="s">
        <v>80</v>
      </c>
      <c r="O75" s="0" t="n">
        <v>35</v>
      </c>
      <c r="P75" s="0" t="n">
        <v>102</v>
      </c>
    </row>
    <row r="76" customFormat="false" ht="12.8" hidden="false" customHeight="false" outlineLevel="0" collapsed="false">
      <c r="A76" s="0" t="n">
        <v>1079</v>
      </c>
      <c r="B76" s="0" t="s">
        <v>235</v>
      </c>
      <c r="C76" s="0" t="s">
        <v>184</v>
      </c>
      <c r="D76" s="12" t="s">
        <v>95</v>
      </c>
      <c r="E76" s="0" t="s">
        <v>77</v>
      </c>
      <c r="F76" s="0" t="s">
        <v>96</v>
      </c>
      <c r="M76" s="0" t="s">
        <v>79</v>
      </c>
      <c r="N76" s="0" t="s">
        <v>80</v>
      </c>
      <c r="O76" s="0" t="n">
        <v>34</v>
      </c>
      <c r="P76" s="0" t="n">
        <v>96</v>
      </c>
    </row>
    <row r="77" customFormat="false" ht="12.8" hidden="false" customHeight="false" outlineLevel="0" collapsed="false">
      <c r="A77" s="0" t="n">
        <v>1080</v>
      </c>
      <c r="B77" s="0" t="s">
        <v>235</v>
      </c>
      <c r="C77" s="0" t="s">
        <v>202</v>
      </c>
      <c r="D77" s="12" t="s">
        <v>236</v>
      </c>
      <c r="E77" s="0" t="s">
        <v>77</v>
      </c>
      <c r="F77" s="0" t="s">
        <v>108</v>
      </c>
      <c r="M77" s="0" t="s">
        <v>79</v>
      </c>
      <c r="N77" s="0" t="s">
        <v>80</v>
      </c>
      <c r="O77" s="0" t="n">
        <v>59</v>
      </c>
      <c r="P77" s="0" t="n">
        <v>103</v>
      </c>
    </row>
    <row r="78" customFormat="false" ht="12.8" hidden="false" customHeight="false" outlineLevel="0" collapsed="false">
      <c r="A78" s="0" t="n">
        <v>1094</v>
      </c>
      <c r="B78" s="0" t="s">
        <v>237</v>
      </c>
      <c r="C78" s="0" t="s">
        <v>238</v>
      </c>
      <c r="D78" s="12" t="s">
        <v>239</v>
      </c>
      <c r="E78" s="0" t="s">
        <v>92</v>
      </c>
      <c r="F78" s="0" t="s">
        <v>108</v>
      </c>
      <c r="M78" s="0" t="s">
        <v>79</v>
      </c>
      <c r="N78" s="0" t="s">
        <v>80</v>
      </c>
      <c r="O78" s="0" t="n">
        <v>94</v>
      </c>
      <c r="P78" s="0" t="n">
        <v>109</v>
      </c>
    </row>
    <row r="79" customFormat="false" ht="12.8" hidden="false" customHeight="false" outlineLevel="0" collapsed="false">
      <c r="A79" s="0" t="n">
        <v>1095</v>
      </c>
      <c r="B79" s="0" t="s">
        <v>240</v>
      </c>
      <c r="C79" s="0" t="s">
        <v>241</v>
      </c>
      <c r="D79" s="12" t="s">
        <v>242</v>
      </c>
      <c r="E79" s="0" t="s">
        <v>92</v>
      </c>
      <c r="F79" s="0" t="s">
        <v>88</v>
      </c>
      <c r="M79" s="0" t="s">
        <v>79</v>
      </c>
      <c r="N79" s="0" t="s">
        <v>80</v>
      </c>
      <c r="O79" s="0" t="n">
        <v>45</v>
      </c>
      <c r="P79" s="0" t="n">
        <v>98</v>
      </c>
    </row>
    <row r="80" customFormat="false" ht="12.8" hidden="false" customHeight="false" outlineLevel="0" collapsed="false">
      <c r="A80" s="0" t="n">
        <v>1097</v>
      </c>
      <c r="B80" s="0" t="s">
        <v>243</v>
      </c>
      <c r="C80" s="0" t="s">
        <v>244</v>
      </c>
      <c r="D80" s="12" t="s">
        <v>245</v>
      </c>
      <c r="E80" s="0" t="s">
        <v>77</v>
      </c>
      <c r="F80" s="0" t="s">
        <v>108</v>
      </c>
      <c r="M80" s="0" t="s">
        <v>79</v>
      </c>
      <c r="N80" s="0" t="s">
        <v>80</v>
      </c>
      <c r="O80" s="0" t="n">
        <v>70</v>
      </c>
      <c r="P80" s="0" t="n">
        <v>121</v>
      </c>
    </row>
    <row r="81" customFormat="false" ht="12.8" hidden="false" customHeight="false" outlineLevel="0" collapsed="false">
      <c r="A81" s="0" t="n">
        <v>1128</v>
      </c>
      <c r="B81" s="0" t="s">
        <v>246</v>
      </c>
      <c r="C81" s="0" t="s">
        <v>247</v>
      </c>
      <c r="D81" s="12" t="s">
        <v>242</v>
      </c>
      <c r="E81" s="0" t="s">
        <v>77</v>
      </c>
      <c r="F81" s="0" t="s">
        <v>88</v>
      </c>
      <c r="K81" s="12" t="s">
        <v>98</v>
      </c>
      <c r="L81" s="0" t="s">
        <v>248</v>
      </c>
      <c r="M81" s="0" t="s">
        <v>79</v>
      </c>
      <c r="N81" s="0" t="s">
        <v>80</v>
      </c>
      <c r="O81" s="0" t="n">
        <v>45</v>
      </c>
      <c r="P81" s="0" t="n">
        <v>1521</v>
      </c>
    </row>
    <row r="82" customFormat="false" ht="12.8" hidden="false" customHeight="false" outlineLevel="0" collapsed="false">
      <c r="A82" s="0" t="n">
        <v>2001</v>
      </c>
      <c r="B82" s="0" t="s">
        <v>249</v>
      </c>
      <c r="C82" s="0" t="s">
        <v>180</v>
      </c>
      <c r="D82" s="12" t="s">
        <v>181</v>
      </c>
      <c r="E82" s="0" t="s">
        <v>77</v>
      </c>
      <c r="F82" s="0" t="s">
        <v>84</v>
      </c>
      <c r="M82" s="0" t="s">
        <v>250</v>
      </c>
      <c r="N82" s="0" t="s">
        <v>251</v>
      </c>
      <c r="O82" s="0" t="n">
        <v>35</v>
      </c>
      <c r="P82" s="0" t="n">
        <v>574</v>
      </c>
    </row>
    <row r="83" customFormat="false" ht="12.8" hidden="false" customHeight="false" outlineLevel="0" collapsed="false">
      <c r="A83" s="0" t="n">
        <v>2002</v>
      </c>
      <c r="B83" s="0" t="s">
        <v>252</v>
      </c>
      <c r="C83" s="0" t="s">
        <v>106</v>
      </c>
      <c r="D83" s="12" t="s">
        <v>253</v>
      </c>
      <c r="E83" s="0" t="s">
        <v>77</v>
      </c>
      <c r="F83" s="0" t="s">
        <v>96</v>
      </c>
      <c r="M83" s="0" t="s">
        <v>250</v>
      </c>
      <c r="N83" s="0" t="s">
        <v>251</v>
      </c>
      <c r="O83" s="0" t="n">
        <v>33</v>
      </c>
      <c r="P83" s="0" t="n">
        <v>575</v>
      </c>
    </row>
    <row r="84" customFormat="false" ht="12.8" hidden="false" customHeight="false" outlineLevel="0" collapsed="false">
      <c r="A84" s="0" t="n">
        <v>2003</v>
      </c>
      <c r="B84" s="0" t="s">
        <v>254</v>
      </c>
      <c r="C84" s="0" t="s">
        <v>133</v>
      </c>
      <c r="D84" s="12" t="s">
        <v>186</v>
      </c>
      <c r="E84" s="0" t="s">
        <v>77</v>
      </c>
      <c r="F84" s="0" t="s">
        <v>84</v>
      </c>
      <c r="M84" s="0" t="s">
        <v>250</v>
      </c>
      <c r="N84" s="0" t="s">
        <v>251</v>
      </c>
      <c r="O84" s="0" t="n">
        <v>39</v>
      </c>
      <c r="P84" s="0" t="n">
        <v>579</v>
      </c>
    </row>
    <row r="85" customFormat="false" ht="12.8" hidden="false" customHeight="false" outlineLevel="0" collapsed="false">
      <c r="A85" s="0" t="n">
        <v>2004</v>
      </c>
      <c r="B85" s="0" t="s">
        <v>255</v>
      </c>
      <c r="C85" s="0" t="s">
        <v>90</v>
      </c>
      <c r="D85" s="12" t="s">
        <v>181</v>
      </c>
      <c r="E85" s="0" t="s">
        <v>92</v>
      </c>
      <c r="F85" s="0" t="s">
        <v>84</v>
      </c>
      <c r="M85" s="0" t="s">
        <v>250</v>
      </c>
      <c r="N85" s="0" t="s">
        <v>251</v>
      </c>
      <c r="O85" s="0" t="n">
        <v>35</v>
      </c>
      <c r="P85" s="0" t="n">
        <v>551</v>
      </c>
    </row>
    <row r="86" customFormat="false" ht="12.8" hidden="false" customHeight="false" outlineLevel="0" collapsed="false">
      <c r="A86" s="0" t="n">
        <v>2005</v>
      </c>
      <c r="B86" s="0" t="s">
        <v>256</v>
      </c>
      <c r="C86" s="0" t="s">
        <v>184</v>
      </c>
      <c r="D86" s="12" t="s">
        <v>253</v>
      </c>
      <c r="E86" s="0" t="s">
        <v>77</v>
      </c>
      <c r="F86" s="0" t="s">
        <v>96</v>
      </c>
      <c r="M86" s="0" t="s">
        <v>250</v>
      </c>
      <c r="N86" s="0" t="s">
        <v>251</v>
      </c>
      <c r="O86" s="0" t="n">
        <v>33</v>
      </c>
      <c r="P86" s="0" t="n">
        <v>576</v>
      </c>
    </row>
    <row r="87" customFormat="false" ht="12.8" hidden="false" customHeight="false" outlineLevel="0" collapsed="false">
      <c r="A87" s="0" t="n">
        <v>2006</v>
      </c>
      <c r="B87" s="0" t="s">
        <v>257</v>
      </c>
      <c r="C87" s="0" t="s">
        <v>90</v>
      </c>
      <c r="D87" s="12" t="s">
        <v>181</v>
      </c>
      <c r="E87" s="0" t="s">
        <v>92</v>
      </c>
      <c r="F87" s="0" t="s">
        <v>84</v>
      </c>
      <c r="M87" s="0" t="s">
        <v>250</v>
      </c>
      <c r="N87" s="0" t="s">
        <v>251</v>
      </c>
      <c r="O87" s="0" t="n">
        <v>35</v>
      </c>
      <c r="P87" s="0" t="n">
        <v>561</v>
      </c>
    </row>
    <row r="88" customFormat="false" ht="12.8" hidden="false" customHeight="false" outlineLevel="0" collapsed="false">
      <c r="A88" s="0" t="n">
        <v>2007</v>
      </c>
      <c r="B88" s="0" t="s">
        <v>258</v>
      </c>
      <c r="C88" s="0" t="s">
        <v>259</v>
      </c>
      <c r="D88" s="12" t="s">
        <v>209</v>
      </c>
      <c r="E88" s="0" t="s">
        <v>77</v>
      </c>
      <c r="F88" s="0" t="s">
        <v>84</v>
      </c>
      <c r="M88" s="0" t="s">
        <v>250</v>
      </c>
      <c r="N88" s="0" t="s">
        <v>251</v>
      </c>
      <c r="O88" s="0" t="n">
        <v>37</v>
      </c>
      <c r="P88" s="0" t="n">
        <v>552</v>
      </c>
    </row>
    <row r="89" customFormat="false" ht="12.8" hidden="false" customHeight="false" outlineLevel="0" collapsed="false">
      <c r="A89" s="0" t="n">
        <v>2008</v>
      </c>
      <c r="B89" s="0" t="s">
        <v>260</v>
      </c>
      <c r="C89" s="0" t="s">
        <v>129</v>
      </c>
      <c r="D89" s="12" t="s">
        <v>153</v>
      </c>
      <c r="E89" s="0" t="s">
        <v>77</v>
      </c>
      <c r="F89" s="0" t="s">
        <v>84</v>
      </c>
      <c r="M89" s="0" t="s">
        <v>250</v>
      </c>
      <c r="N89" s="0" t="s">
        <v>251</v>
      </c>
      <c r="O89" s="0" t="n">
        <v>38</v>
      </c>
      <c r="P89" s="0" t="n">
        <v>577</v>
      </c>
    </row>
    <row r="90" customFormat="false" ht="12.8" hidden="false" customHeight="false" outlineLevel="0" collapsed="false">
      <c r="A90" s="0" t="n">
        <v>2010</v>
      </c>
      <c r="B90" s="0" t="s">
        <v>261</v>
      </c>
      <c r="C90" s="0" t="s">
        <v>262</v>
      </c>
      <c r="D90" s="12" t="s">
        <v>113</v>
      </c>
      <c r="E90" s="0" t="s">
        <v>92</v>
      </c>
      <c r="F90" s="0" t="s">
        <v>84</v>
      </c>
      <c r="M90" s="0" t="s">
        <v>250</v>
      </c>
      <c r="N90" s="0" t="s">
        <v>251</v>
      </c>
      <c r="O90" s="0" t="n">
        <v>40</v>
      </c>
      <c r="P90" s="0" t="n">
        <v>553</v>
      </c>
    </row>
    <row r="91" customFormat="false" ht="12.8" hidden="false" customHeight="false" outlineLevel="0" collapsed="false">
      <c r="A91" s="0" t="n">
        <v>2011</v>
      </c>
      <c r="B91" s="0" t="s">
        <v>263</v>
      </c>
      <c r="C91" s="0" t="s">
        <v>120</v>
      </c>
      <c r="D91" s="12" t="s">
        <v>224</v>
      </c>
      <c r="E91" s="0" t="s">
        <v>92</v>
      </c>
      <c r="F91" s="0" t="s">
        <v>84</v>
      </c>
      <c r="M91" s="0" t="s">
        <v>250</v>
      </c>
      <c r="N91" s="0" t="s">
        <v>251</v>
      </c>
      <c r="O91" s="0" t="n">
        <v>41</v>
      </c>
      <c r="P91" s="0" t="n">
        <v>563</v>
      </c>
    </row>
    <row r="92" customFormat="false" ht="12.8" hidden="false" customHeight="false" outlineLevel="0" collapsed="false">
      <c r="A92" s="0" t="n">
        <v>2012</v>
      </c>
      <c r="B92" s="0" t="s">
        <v>264</v>
      </c>
      <c r="C92" s="0" t="s">
        <v>184</v>
      </c>
      <c r="D92" s="12" t="s">
        <v>181</v>
      </c>
      <c r="E92" s="0" t="s">
        <v>77</v>
      </c>
      <c r="F92" s="0" t="s">
        <v>84</v>
      </c>
      <c r="M92" s="0" t="s">
        <v>250</v>
      </c>
      <c r="N92" s="0" t="s">
        <v>251</v>
      </c>
      <c r="O92" s="0" t="n">
        <v>35</v>
      </c>
      <c r="P92" s="0" t="n">
        <v>564</v>
      </c>
    </row>
    <row r="93" customFormat="false" ht="12.8" hidden="false" customHeight="false" outlineLevel="0" collapsed="false">
      <c r="A93" s="0" t="n">
        <v>2014</v>
      </c>
      <c r="B93" s="0" t="s">
        <v>265</v>
      </c>
      <c r="C93" s="0" t="s">
        <v>266</v>
      </c>
      <c r="D93" s="12" t="s">
        <v>113</v>
      </c>
      <c r="E93" s="0" t="s">
        <v>92</v>
      </c>
      <c r="F93" s="0" t="s">
        <v>84</v>
      </c>
      <c r="M93" s="0" t="s">
        <v>250</v>
      </c>
      <c r="N93" s="0" t="s">
        <v>251</v>
      </c>
      <c r="O93" s="0" t="n">
        <v>40</v>
      </c>
      <c r="P93" s="0" t="n">
        <v>573</v>
      </c>
    </row>
    <row r="94" customFormat="false" ht="12.8" hidden="false" customHeight="false" outlineLevel="0" collapsed="false">
      <c r="A94" s="0" t="n">
        <v>2015</v>
      </c>
      <c r="B94" s="0" t="s">
        <v>267</v>
      </c>
      <c r="C94" s="0" t="s">
        <v>106</v>
      </c>
      <c r="D94" s="12" t="s">
        <v>209</v>
      </c>
      <c r="E94" s="0" t="s">
        <v>77</v>
      </c>
      <c r="F94" s="0" t="s">
        <v>84</v>
      </c>
      <c r="M94" s="0" t="s">
        <v>250</v>
      </c>
      <c r="N94" s="0" t="s">
        <v>251</v>
      </c>
      <c r="O94" s="0" t="n">
        <v>37</v>
      </c>
      <c r="P94" s="0" t="n">
        <v>556</v>
      </c>
    </row>
    <row r="95" customFormat="false" ht="12.8" hidden="false" customHeight="false" outlineLevel="0" collapsed="false">
      <c r="A95" s="0" t="n">
        <v>2016</v>
      </c>
      <c r="B95" s="0" t="s">
        <v>268</v>
      </c>
      <c r="C95" s="0" t="s">
        <v>215</v>
      </c>
      <c r="D95" s="12" t="s">
        <v>91</v>
      </c>
      <c r="E95" s="0" t="s">
        <v>77</v>
      </c>
      <c r="F95" s="0" t="s">
        <v>84</v>
      </c>
      <c r="M95" s="0" t="s">
        <v>250</v>
      </c>
      <c r="N95" s="0" t="s">
        <v>251</v>
      </c>
      <c r="O95" s="0" t="n">
        <v>36</v>
      </c>
      <c r="P95" s="0" t="n">
        <v>580</v>
      </c>
    </row>
    <row r="96" customFormat="false" ht="12.8" hidden="false" customHeight="false" outlineLevel="0" collapsed="false">
      <c r="A96" s="0" t="n">
        <v>2017</v>
      </c>
      <c r="B96" s="0" t="s">
        <v>269</v>
      </c>
      <c r="C96" s="0" t="s">
        <v>270</v>
      </c>
      <c r="D96" s="12" t="s">
        <v>186</v>
      </c>
      <c r="E96" s="0" t="s">
        <v>92</v>
      </c>
      <c r="F96" s="0" t="s">
        <v>84</v>
      </c>
      <c r="M96" s="0" t="s">
        <v>250</v>
      </c>
      <c r="N96" s="0" t="s">
        <v>251</v>
      </c>
      <c r="O96" s="0" t="n">
        <v>39</v>
      </c>
      <c r="P96" s="0" t="n">
        <v>559</v>
      </c>
    </row>
    <row r="97" customFormat="false" ht="12.8" hidden="false" customHeight="false" outlineLevel="0" collapsed="false">
      <c r="A97" s="0" t="n">
        <v>2018</v>
      </c>
      <c r="B97" s="0" t="s">
        <v>271</v>
      </c>
      <c r="C97" s="0" t="s">
        <v>106</v>
      </c>
      <c r="D97" s="12" t="s">
        <v>83</v>
      </c>
      <c r="E97" s="0" t="s">
        <v>77</v>
      </c>
      <c r="F97" s="0" t="s">
        <v>84</v>
      </c>
      <c r="M97" s="0" t="s">
        <v>250</v>
      </c>
      <c r="N97" s="0" t="s">
        <v>251</v>
      </c>
      <c r="O97" s="0" t="n">
        <v>44</v>
      </c>
      <c r="P97" s="0" t="n">
        <v>560</v>
      </c>
    </row>
    <row r="98" customFormat="false" ht="12.8" hidden="false" customHeight="false" outlineLevel="0" collapsed="false">
      <c r="A98" s="0" t="n">
        <v>2019</v>
      </c>
      <c r="B98" s="0" t="s">
        <v>272</v>
      </c>
      <c r="C98" s="0" t="s">
        <v>273</v>
      </c>
      <c r="D98" s="12" t="s">
        <v>209</v>
      </c>
      <c r="E98" s="0" t="s">
        <v>92</v>
      </c>
      <c r="F98" s="0" t="s">
        <v>84</v>
      </c>
      <c r="M98" s="0" t="s">
        <v>250</v>
      </c>
      <c r="N98" s="0" t="s">
        <v>251</v>
      </c>
      <c r="O98" s="0" t="n">
        <v>37</v>
      </c>
      <c r="P98" s="0" t="n">
        <v>555</v>
      </c>
    </row>
    <row r="99" customFormat="false" ht="12.8" hidden="false" customHeight="false" outlineLevel="0" collapsed="false">
      <c r="A99" s="0" t="n">
        <v>2020</v>
      </c>
      <c r="B99" s="0" t="s">
        <v>274</v>
      </c>
      <c r="C99" s="0" t="s">
        <v>152</v>
      </c>
      <c r="D99" s="12" t="s">
        <v>91</v>
      </c>
      <c r="E99" s="0" t="s">
        <v>77</v>
      </c>
      <c r="F99" s="0" t="s">
        <v>84</v>
      </c>
      <c r="M99" s="0" t="s">
        <v>250</v>
      </c>
      <c r="N99" s="0" t="s">
        <v>251</v>
      </c>
      <c r="O99" s="0" t="n">
        <v>36</v>
      </c>
      <c r="P99" s="0" t="n">
        <v>562</v>
      </c>
    </row>
    <row r="100" customFormat="false" ht="12.8" hidden="false" customHeight="false" outlineLevel="0" collapsed="false">
      <c r="A100" s="0" t="n">
        <v>2021</v>
      </c>
      <c r="B100" s="0" t="s">
        <v>275</v>
      </c>
      <c r="C100" s="0" t="s">
        <v>100</v>
      </c>
      <c r="D100" s="12" t="s">
        <v>181</v>
      </c>
      <c r="E100" s="0" t="s">
        <v>77</v>
      </c>
      <c r="F100" s="0" t="s">
        <v>84</v>
      </c>
      <c r="M100" s="0" t="s">
        <v>250</v>
      </c>
      <c r="N100" s="0" t="s">
        <v>251</v>
      </c>
      <c r="O100" s="0" t="n">
        <v>35</v>
      </c>
      <c r="P100" s="0" t="n">
        <v>565</v>
      </c>
    </row>
    <row r="101" customFormat="false" ht="12.8" hidden="false" customHeight="false" outlineLevel="0" collapsed="false">
      <c r="A101" s="0" t="n">
        <v>2022</v>
      </c>
      <c r="B101" s="0" t="s">
        <v>276</v>
      </c>
      <c r="C101" s="0" t="s">
        <v>277</v>
      </c>
      <c r="D101" s="12" t="s">
        <v>186</v>
      </c>
      <c r="E101" s="0" t="s">
        <v>77</v>
      </c>
      <c r="F101" s="0" t="s">
        <v>84</v>
      </c>
      <c r="M101" s="0" t="s">
        <v>250</v>
      </c>
      <c r="N101" s="0" t="s">
        <v>251</v>
      </c>
      <c r="O101" s="0" t="n">
        <v>39</v>
      </c>
      <c r="P101" s="0" t="n">
        <v>554</v>
      </c>
    </row>
    <row r="102" customFormat="false" ht="12.8" hidden="false" customHeight="false" outlineLevel="0" collapsed="false">
      <c r="A102" s="0" t="n">
        <v>2023</v>
      </c>
      <c r="B102" s="0" t="s">
        <v>278</v>
      </c>
      <c r="C102" s="0" t="s">
        <v>189</v>
      </c>
      <c r="D102" s="12" t="s">
        <v>207</v>
      </c>
      <c r="E102" s="0" t="s">
        <v>77</v>
      </c>
      <c r="F102" s="0" t="s">
        <v>108</v>
      </c>
      <c r="M102" s="0" t="s">
        <v>250</v>
      </c>
      <c r="N102" s="0" t="s">
        <v>251</v>
      </c>
      <c r="O102" s="0" t="n">
        <v>67</v>
      </c>
      <c r="P102" s="0" t="n">
        <v>578</v>
      </c>
    </row>
    <row r="103" customFormat="false" ht="12.8" hidden="false" customHeight="false" outlineLevel="0" collapsed="false">
      <c r="A103" s="0" t="n">
        <v>2024</v>
      </c>
      <c r="B103" s="0" t="s">
        <v>279</v>
      </c>
      <c r="C103" s="0" t="s">
        <v>280</v>
      </c>
      <c r="D103" s="12" t="s">
        <v>209</v>
      </c>
      <c r="E103" s="0" t="s">
        <v>92</v>
      </c>
      <c r="F103" s="0" t="s">
        <v>84</v>
      </c>
      <c r="M103" s="0" t="s">
        <v>250</v>
      </c>
      <c r="N103" s="0" t="s">
        <v>251</v>
      </c>
      <c r="O103" s="0" t="n">
        <v>37</v>
      </c>
      <c r="P103" s="0" t="n">
        <v>549</v>
      </c>
    </row>
    <row r="104" customFormat="false" ht="12.8" hidden="false" customHeight="false" outlineLevel="0" collapsed="false">
      <c r="A104" s="0" t="n">
        <v>2025</v>
      </c>
      <c r="B104" s="0" t="s">
        <v>281</v>
      </c>
      <c r="C104" s="0" t="s">
        <v>282</v>
      </c>
      <c r="D104" s="12" t="s">
        <v>224</v>
      </c>
      <c r="E104" s="0" t="s">
        <v>77</v>
      </c>
      <c r="F104" s="0" t="s">
        <v>84</v>
      </c>
      <c r="M104" s="0" t="s">
        <v>250</v>
      </c>
      <c r="N104" s="0" t="s">
        <v>251</v>
      </c>
      <c r="O104" s="0" t="n">
        <v>41</v>
      </c>
      <c r="P104" s="0" t="n">
        <v>557</v>
      </c>
    </row>
    <row r="105" customFormat="false" ht="12.8" hidden="false" customHeight="false" outlineLevel="0" collapsed="false">
      <c r="A105" s="0" t="n">
        <v>2026</v>
      </c>
      <c r="B105" s="0" t="s">
        <v>283</v>
      </c>
      <c r="C105" s="0" t="s">
        <v>284</v>
      </c>
      <c r="D105" s="12" t="s">
        <v>153</v>
      </c>
      <c r="E105" s="0" t="s">
        <v>92</v>
      </c>
      <c r="F105" s="0" t="s">
        <v>84</v>
      </c>
      <c r="M105" s="0" t="s">
        <v>250</v>
      </c>
      <c r="N105" s="0" t="s">
        <v>251</v>
      </c>
      <c r="O105" s="0" t="n">
        <v>38</v>
      </c>
      <c r="P105" s="0" t="n">
        <v>558</v>
      </c>
    </row>
    <row r="106" customFormat="false" ht="12.8" hidden="false" customHeight="false" outlineLevel="0" collapsed="false">
      <c r="A106" s="0" t="n">
        <v>2027</v>
      </c>
      <c r="B106" s="0" t="s">
        <v>285</v>
      </c>
      <c r="C106" s="0" t="s">
        <v>149</v>
      </c>
      <c r="D106" s="12" t="s">
        <v>151</v>
      </c>
      <c r="E106" s="0" t="s">
        <v>77</v>
      </c>
      <c r="F106" s="0" t="s">
        <v>84</v>
      </c>
      <c r="M106" s="0" t="s">
        <v>250</v>
      </c>
      <c r="N106" s="0" t="s">
        <v>251</v>
      </c>
      <c r="O106" s="0" t="n">
        <v>43</v>
      </c>
      <c r="P106" s="0" t="n">
        <v>566</v>
      </c>
    </row>
    <row r="107" customFormat="false" ht="12.8" hidden="false" customHeight="false" outlineLevel="0" collapsed="false">
      <c r="A107" s="0" t="n">
        <v>2030</v>
      </c>
      <c r="B107" s="0" t="s">
        <v>286</v>
      </c>
      <c r="C107" s="0" t="s">
        <v>133</v>
      </c>
      <c r="D107" s="12" t="s">
        <v>186</v>
      </c>
      <c r="E107" s="0" t="s">
        <v>77</v>
      </c>
      <c r="F107" s="0" t="s">
        <v>84</v>
      </c>
      <c r="M107" s="0" t="s">
        <v>250</v>
      </c>
      <c r="N107" s="0" t="s">
        <v>251</v>
      </c>
      <c r="O107" s="0" t="n">
        <v>39</v>
      </c>
      <c r="P107" s="0" t="n">
        <v>567</v>
      </c>
    </row>
    <row r="108" customFormat="false" ht="12.8" hidden="false" customHeight="false" outlineLevel="0" collapsed="false">
      <c r="A108" s="0" t="n">
        <v>2031</v>
      </c>
      <c r="B108" s="0" t="s">
        <v>287</v>
      </c>
      <c r="C108" s="0" t="s">
        <v>266</v>
      </c>
      <c r="D108" s="12" t="s">
        <v>153</v>
      </c>
      <c r="E108" s="0" t="s">
        <v>92</v>
      </c>
      <c r="F108" s="0" t="s">
        <v>84</v>
      </c>
      <c r="M108" s="0" t="s">
        <v>250</v>
      </c>
      <c r="N108" s="0" t="s">
        <v>251</v>
      </c>
      <c r="O108" s="0" t="n">
        <v>38</v>
      </c>
      <c r="P108" s="0" t="n">
        <v>568</v>
      </c>
    </row>
    <row r="109" customFormat="false" ht="12.8" hidden="false" customHeight="false" outlineLevel="0" collapsed="false">
      <c r="A109" s="0" t="n">
        <v>2032</v>
      </c>
      <c r="B109" s="0" t="s">
        <v>288</v>
      </c>
      <c r="C109" s="0" t="s">
        <v>289</v>
      </c>
      <c r="D109" s="12" t="s">
        <v>187</v>
      </c>
      <c r="E109" s="0" t="s">
        <v>92</v>
      </c>
      <c r="F109" s="0" t="s">
        <v>96</v>
      </c>
      <c r="M109" s="0" t="s">
        <v>250</v>
      </c>
      <c r="N109" s="0" t="s">
        <v>251</v>
      </c>
      <c r="O109" s="0" t="n">
        <v>32</v>
      </c>
      <c r="P109" s="0" t="n">
        <v>569</v>
      </c>
    </row>
    <row r="110" customFormat="false" ht="12.8" hidden="false" customHeight="false" outlineLevel="0" collapsed="false">
      <c r="A110" s="0" t="n">
        <v>2034</v>
      </c>
      <c r="B110" s="0" t="s">
        <v>290</v>
      </c>
      <c r="C110" s="0" t="s">
        <v>133</v>
      </c>
      <c r="D110" s="12" t="s">
        <v>181</v>
      </c>
      <c r="E110" s="0" t="s">
        <v>77</v>
      </c>
      <c r="F110" s="0" t="s">
        <v>84</v>
      </c>
      <c r="M110" s="0" t="s">
        <v>250</v>
      </c>
      <c r="N110" s="0" t="s">
        <v>251</v>
      </c>
      <c r="O110" s="0" t="n">
        <v>35</v>
      </c>
      <c r="P110" s="0" t="n">
        <v>570</v>
      </c>
    </row>
    <row r="111" customFormat="false" ht="12.8" hidden="false" customHeight="false" outlineLevel="0" collapsed="false">
      <c r="A111" s="0" t="n">
        <v>2037</v>
      </c>
      <c r="B111" s="0" t="s">
        <v>291</v>
      </c>
      <c r="C111" s="0" t="s">
        <v>292</v>
      </c>
      <c r="D111" s="12" t="s">
        <v>95</v>
      </c>
      <c r="E111" s="0" t="s">
        <v>92</v>
      </c>
      <c r="F111" s="0" t="s">
        <v>96</v>
      </c>
      <c r="M111" s="0" t="s">
        <v>250</v>
      </c>
      <c r="N111" s="0" t="s">
        <v>251</v>
      </c>
      <c r="O111" s="0" t="n">
        <v>34</v>
      </c>
      <c r="P111" s="0" t="n">
        <v>550</v>
      </c>
    </row>
    <row r="112" customFormat="false" ht="12.8" hidden="false" customHeight="false" outlineLevel="0" collapsed="false">
      <c r="A112" s="0" t="n">
        <v>2038</v>
      </c>
      <c r="B112" s="0" t="s">
        <v>293</v>
      </c>
      <c r="C112" s="0" t="s">
        <v>106</v>
      </c>
      <c r="D112" s="12" t="s">
        <v>83</v>
      </c>
      <c r="E112" s="0" t="s">
        <v>77</v>
      </c>
      <c r="F112" s="0" t="s">
        <v>84</v>
      </c>
      <c r="M112" s="0" t="s">
        <v>250</v>
      </c>
      <c r="N112" s="0" t="s">
        <v>251</v>
      </c>
      <c r="O112" s="0" t="n">
        <v>44</v>
      </c>
      <c r="P112" s="0" t="n">
        <v>571</v>
      </c>
    </row>
    <row r="113" customFormat="false" ht="12.8" hidden="false" customHeight="false" outlineLevel="0" collapsed="false">
      <c r="A113" s="0" t="n">
        <v>2039</v>
      </c>
      <c r="B113" s="0" t="s">
        <v>294</v>
      </c>
      <c r="C113" s="0" t="s">
        <v>133</v>
      </c>
      <c r="D113" s="12" t="s">
        <v>209</v>
      </c>
      <c r="E113" s="0" t="s">
        <v>77</v>
      </c>
      <c r="F113" s="0" t="s">
        <v>84</v>
      </c>
      <c r="M113" s="0" t="s">
        <v>250</v>
      </c>
      <c r="N113" s="0" t="s">
        <v>251</v>
      </c>
      <c r="O113" s="0" t="n">
        <v>37</v>
      </c>
      <c r="P113" s="0" t="n">
        <v>572</v>
      </c>
    </row>
    <row r="114" customFormat="false" ht="12.8" hidden="false" customHeight="false" outlineLevel="0" collapsed="false">
      <c r="A114" s="0" t="n">
        <v>2040</v>
      </c>
      <c r="B114" s="0" t="s">
        <v>294</v>
      </c>
      <c r="C114" s="0" t="s">
        <v>215</v>
      </c>
      <c r="D114" s="12" t="s">
        <v>153</v>
      </c>
      <c r="E114" s="0" t="s">
        <v>77</v>
      </c>
      <c r="F114" s="0" t="s">
        <v>84</v>
      </c>
      <c r="M114" s="0" t="s">
        <v>250</v>
      </c>
      <c r="N114" s="0" t="s">
        <v>251</v>
      </c>
      <c r="O114" s="0" t="n">
        <v>38</v>
      </c>
      <c r="P114" s="0" t="n">
        <v>545</v>
      </c>
    </row>
    <row r="115" customFormat="false" ht="12.8" hidden="false" customHeight="false" outlineLevel="0" collapsed="false">
      <c r="A115" s="0" t="n">
        <v>2041</v>
      </c>
      <c r="B115" s="0" t="s">
        <v>295</v>
      </c>
      <c r="C115" s="0" t="s">
        <v>296</v>
      </c>
      <c r="D115" s="12" t="s">
        <v>224</v>
      </c>
      <c r="E115" s="0" t="s">
        <v>77</v>
      </c>
      <c r="F115" s="0" t="s">
        <v>84</v>
      </c>
      <c r="M115" s="0" t="s">
        <v>250</v>
      </c>
      <c r="N115" s="0" t="s">
        <v>251</v>
      </c>
      <c r="O115" s="0" t="n">
        <v>41</v>
      </c>
      <c r="P115" s="0" t="n">
        <v>546</v>
      </c>
    </row>
    <row r="116" customFormat="false" ht="12.8" hidden="false" customHeight="false" outlineLevel="0" collapsed="false">
      <c r="A116" s="0" t="n">
        <v>2042</v>
      </c>
      <c r="B116" s="0" t="s">
        <v>297</v>
      </c>
      <c r="C116" s="0" t="s">
        <v>298</v>
      </c>
      <c r="D116" s="12" t="s">
        <v>187</v>
      </c>
      <c r="E116" s="0" t="s">
        <v>77</v>
      </c>
      <c r="F116" s="0" t="s">
        <v>96</v>
      </c>
      <c r="M116" s="0" t="s">
        <v>250</v>
      </c>
      <c r="N116" s="0" t="s">
        <v>251</v>
      </c>
      <c r="O116" s="0" t="n">
        <v>32</v>
      </c>
      <c r="P116" s="0" t="n">
        <v>547</v>
      </c>
    </row>
    <row r="117" customFormat="false" ht="12.8" hidden="false" customHeight="false" outlineLevel="0" collapsed="false">
      <c r="A117" s="0" t="n">
        <v>2043</v>
      </c>
      <c r="B117" s="0" t="s">
        <v>299</v>
      </c>
      <c r="C117" s="0" t="s">
        <v>100</v>
      </c>
      <c r="D117" s="12" t="s">
        <v>186</v>
      </c>
      <c r="E117" s="0" t="s">
        <v>77</v>
      </c>
      <c r="F117" s="0" t="s">
        <v>84</v>
      </c>
      <c r="M117" s="0" t="s">
        <v>250</v>
      </c>
      <c r="N117" s="0" t="s">
        <v>251</v>
      </c>
      <c r="O117" s="0" t="n">
        <v>39</v>
      </c>
      <c r="P117" s="0" t="n">
        <v>548</v>
      </c>
    </row>
    <row r="118" customFormat="false" ht="12.8" hidden="false" customHeight="false" outlineLevel="0" collapsed="false">
      <c r="A118" s="0" t="n">
        <v>3002</v>
      </c>
      <c r="B118" s="0" t="s">
        <v>300</v>
      </c>
      <c r="C118" s="0" t="s">
        <v>184</v>
      </c>
      <c r="D118" s="12" t="s">
        <v>151</v>
      </c>
      <c r="E118" s="0" t="s">
        <v>77</v>
      </c>
      <c r="F118" s="0" t="s">
        <v>84</v>
      </c>
      <c r="M118" s="0" t="s">
        <v>301</v>
      </c>
      <c r="N118" s="0" t="s">
        <v>302</v>
      </c>
      <c r="O118" s="0" t="n">
        <v>43</v>
      </c>
      <c r="P118" s="0" t="n">
        <v>602</v>
      </c>
    </row>
    <row r="119" customFormat="false" ht="12.8" hidden="false" customHeight="false" outlineLevel="0" collapsed="false">
      <c r="A119" s="0" t="n">
        <v>3010</v>
      </c>
      <c r="B119" s="0" t="s">
        <v>195</v>
      </c>
      <c r="C119" s="0" t="s">
        <v>303</v>
      </c>
      <c r="D119" s="12" t="s">
        <v>304</v>
      </c>
      <c r="E119" s="0" t="s">
        <v>77</v>
      </c>
      <c r="F119" s="0" t="s">
        <v>88</v>
      </c>
      <c r="M119" s="0" t="s">
        <v>301</v>
      </c>
      <c r="N119" s="0" t="s">
        <v>302</v>
      </c>
      <c r="O119" s="0" t="n">
        <v>51</v>
      </c>
      <c r="P119" s="0" t="n">
        <v>599</v>
      </c>
    </row>
    <row r="120" customFormat="false" ht="12.8" hidden="false" customHeight="false" outlineLevel="0" collapsed="false">
      <c r="A120" s="0" t="n">
        <v>3011</v>
      </c>
      <c r="B120" s="0" t="s">
        <v>305</v>
      </c>
      <c r="C120" s="0" t="s">
        <v>266</v>
      </c>
      <c r="D120" s="12" t="s">
        <v>304</v>
      </c>
      <c r="E120" s="0" t="s">
        <v>92</v>
      </c>
      <c r="F120" s="0" t="s">
        <v>88</v>
      </c>
      <c r="M120" s="0" t="s">
        <v>301</v>
      </c>
      <c r="N120" s="0" t="s">
        <v>302</v>
      </c>
      <c r="O120" s="0" t="n">
        <v>51</v>
      </c>
      <c r="P120" s="0" t="n">
        <v>600</v>
      </c>
    </row>
    <row r="121" customFormat="false" ht="12.8" hidden="false" customHeight="false" outlineLevel="0" collapsed="false">
      <c r="A121" s="0" t="n">
        <v>3014</v>
      </c>
      <c r="B121" s="0" t="s">
        <v>305</v>
      </c>
      <c r="C121" s="0" t="s">
        <v>94</v>
      </c>
      <c r="D121" s="12" t="s">
        <v>124</v>
      </c>
      <c r="E121" s="0" t="s">
        <v>92</v>
      </c>
      <c r="F121" s="0" t="s">
        <v>96</v>
      </c>
      <c r="M121" s="0" t="s">
        <v>301</v>
      </c>
      <c r="N121" s="0" t="s">
        <v>302</v>
      </c>
      <c r="O121" s="0" t="n">
        <v>27</v>
      </c>
      <c r="P121" s="0" t="n">
        <v>586</v>
      </c>
    </row>
    <row r="122" customFormat="false" ht="12.8" hidden="false" customHeight="false" outlineLevel="0" collapsed="false">
      <c r="A122" s="0" t="n">
        <v>3017</v>
      </c>
      <c r="B122" s="0" t="s">
        <v>306</v>
      </c>
      <c r="C122" s="0" t="s">
        <v>307</v>
      </c>
      <c r="D122" s="12" t="s">
        <v>153</v>
      </c>
      <c r="E122" s="0" t="s">
        <v>77</v>
      </c>
      <c r="F122" s="0" t="s">
        <v>84</v>
      </c>
      <c r="M122" s="0" t="s">
        <v>301</v>
      </c>
      <c r="N122" s="0" t="s">
        <v>302</v>
      </c>
      <c r="O122" s="0" t="n">
        <v>38</v>
      </c>
      <c r="P122" s="0" t="n">
        <v>588</v>
      </c>
    </row>
    <row r="123" customFormat="false" ht="12.8" hidden="false" customHeight="false" outlineLevel="0" collapsed="false">
      <c r="A123" s="0" t="n">
        <v>3018</v>
      </c>
      <c r="B123" s="0" t="s">
        <v>308</v>
      </c>
      <c r="C123" s="0" t="s">
        <v>309</v>
      </c>
      <c r="D123" s="12" t="s">
        <v>101</v>
      </c>
      <c r="E123" s="0" t="s">
        <v>77</v>
      </c>
      <c r="F123" s="0" t="s">
        <v>88</v>
      </c>
      <c r="M123" s="0" t="s">
        <v>301</v>
      </c>
      <c r="N123" s="0" t="s">
        <v>302</v>
      </c>
      <c r="O123" s="0" t="n">
        <v>50</v>
      </c>
      <c r="P123" s="0" t="n">
        <v>582</v>
      </c>
    </row>
    <row r="124" customFormat="false" ht="12.8" hidden="false" customHeight="false" outlineLevel="0" collapsed="false">
      <c r="A124" s="0" t="n">
        <v>3020</v>
      </c>
      <c r="B124" s="0" t="s">
        <v>310</v>
      </c>
      <c r="C124" s="0" t="s">
        <v>311</v>
      </c>
      <c r="D124" s="12" t="s">
        <v>173</v>
      </c>
      <c r="E124" s="0" t="s">
        <v>92</v>
      </c>
      <c r="F124" s="0" t="s">
        <v>88</v>
      </c>
      <c r="M124" s="0" t="s">
        <v>301</v>
      </c>
      <c r="N124" s="0" t="s">
        <v>302</v>
      </c>
      <c r="O124" s="0" t="n">
        <v>49</v>
      </c>
      <c r="P124" s="0" t="n">
        <v>590</v>
      </c>
    </row>
    <row r="125" customFormat="false" ht="12.8" hidden="false" customHeight="false" outlineLevel="0" collapsed="false">
      <c r="A125" s="0" t="n">
        <v>3022</v>
      </c>
      <c r="B125" s="0" t="s">
        <v>312</v>
      </c>
      <c r="C125" s="0" t="s">
        <v>150</v>
      </c>
      <c r="D125" s="12" t="s">
        <v>95</v>
      </c>
      <c r="E125" s="0" t="s">
        <v>77</v>
      </c>
      <c r="F125" s="0" t="s">
        <v>96</v>
      </c>
      <c r="M125" s="0" t="s">
        <v>301</v>
      </c>
      <c r="N125" s="0" t="s">
        <v>302</v>
      </c>
      <c r="O125" s="0" t="n">
        <v>34</v>
      </c>
      <c r="P125" s="0" t="n">
        <v>603</v>
      </c>
    </row>
    <row r="126" customFormat="false" ht="12.8" hidden="false" customHeight="false" outlineLevel="0" collapsed="false">
      <c r="A126" s="0" t="n">
        <v>3024</v>
      </c>
      <c r="B126" s="0" t="s">
        <v>313</v>
      </c>
      <c r="C126" s="0" t="s">
        <v>314</v>
      </c>
      <c r="D126" s="12" t="s">
        <v>315</v>
      </c>
      <c r="E126" s="0" t="s">
        <v>77</v>
      </c>
      <c r="F126" s="0" t="s">
        <v>88</v>
      </c>
      <c r="M126" s="0" t="s">
        <v>301</v>
      </c>
      <c r="N126" s="0" t="s">
        <v>302</v>
      </c>
      <c r="O126" s="0" t="n">
        <v>47</v>
      </c>
      <c r="P126" s="0" t="n">
        <v>592</v>
      </c>
    </row>
    <row r="127" customFormat="false" ht="12.8" hidden="false" customHeight="false" outlineLevel="0" collapsed="false">
      <c r="A127" s="0" t="n">
        <v>3030</v>
      </c>
      <c r="B127" s="0" t="s">
        <v>316</v>
      </c>
      <c r="C127" s="0" t="s">
        <v>317</v>
      </c>
      <c r="D127" s="12" t="s">
        <v>186</v>
      </c>
      <c r="E127" s="0" t="s">
        <v>77</v>
      </c>
      <c r="F127" s="0" t="s">
        <v>84</v>
      </c>
      <c r="M127" s="0" t="s">
        <v>301</v>
      </c>
      <c r="N127" s="0" t="s">
        <v>302</v>
      </c>
      <c r="O127" s="0" t="n">
        <v>39</v>
      </c>
      <c r="P127" s="0" t="n">
        <v>595</v>
      </c>
    </row>
    <row r="128" customFormat="false" ht="12.8" hidden="false" customHeight="false" outlineLevel="0" collapsed="false">
      <c r="A128" s="0" t="n">
        <v>3040</v>
      </c>
      <c r="B128" s="0" t="s">
        <v>195</v>
      </c>
      <c r="C128" s="0" t="s">
        <v>318</v>
      </c>
      <c r="D128" s="12" t="s">
        <v>236</v>
      </c>
      <c r="E128" s="0" t="s">
        <v>77</v>
      </c>
      <c r="F128" s="0" t="s">
        <v>108</v>
      </c>
      <c r="M128" s="0" t="s">
        <v>301</v>
      </c>
      <c r="N128" s="0" t="s">
        <v>302</v>
      </c>
      <c r="O128" s="0" t="n">
        <v>59</v>
      </c>
      <c r="P128" s="0" t="n">
        <v>598</v>
      </c>
    </row>
    <row r="129" customFormat="false" ht="12.8" hidden="false" customHeight="false" outlineLevel="0" collapsed="false">
      <c r="A129" s="0" t="n">
        <v>5001</v>
      </c>
      <c r="B129" s="0" t="s">
        <v>319</v>
      </c>
      <c r="C129" s="0" t="s">
        <v>106</v>
      </c>
      <c r="D129" s="12" t="s">
        <v>320</v>
      </c>
      <c r="E129" s="0" t="s">
        <v>77</v>
      </c>
      <c r="F129" s="0" t="s">
        <v>88</v>
      </c>
      <c r="M129" s="0" t="s">
        <v>321</v>
      </c>
      <c r="N129" s="0" t="s">
        <v>322</v>
      </c>
      <c r="O129" s="0" t="n">
        <v>48</v>
      </c>
      <c r="P129" s="0" t="n">
        <v>2036</v>
      </c>
    </row>
    <row r="130" customFormat="false" ht="12.8" hidden="false" customHeight="false" outlineLevel="0" collapsed="false">
      <c r="A130" s="0" t="n">
        <v>5002</v>
      </c>
      <c r="B130" s="0" t="s">
        <v>323</v>
      </c>
      <c r="C130" s="0" t="s">
        <v>324</v>
      </c>
      <c r="D130" s="12" t="s">
        <v>325</v>
      </c>
      <c r="E130" s="0" t="s">
        <v>77</v>
      </c>
      <c r="F130" s="0" t="s">
        <v>96</v>
      </c>
      <c r="M130" s="0" t="s">
        <v>321</v>
      </c>
      <c r="N130" s="0" t="s">
        <v>322</v>
      </c>
      <c r="O130" s="0" t="n">
        <v>31</v>
      </c>
      <c r="P130" s="0" t="n">
        <v>2029</v>
      </c>
    </row>
    <row r="131" customFormat="false" ht="12.8" hidden="false" customHeight="false" outlineLevel="0" collapsed="false">
      <c r="A131" s="0" t="n">
        <v>5017</v>
      </c>
      <c r="B131" s="0" t="s">
        <v>326</v>
      </c>
      <c r="C131" s="0" t="s">
        <v>202</v>
      </c>
      <c r="D131" s="12" t="s">
        <v>104</v>
      </c>
      <c r="E131" s="0" t="s">
        <v>77</v>
      </c>
      <c r="F131" s="0" t="s">
        <v>88</v>
      </c>
      <c r="M131" s="0" t="s">
        <v>321</v>
      </c>
      <c r="N131" s="0" t="s">
        <v>322</v>
      </c>
      <c r="O131" s="0" t="n">
        <v>54</v>
      </c>
      <c r="P131" s="0" t="n">
        <v>2030</v>
      </c>
    </row>
    <row r="132" customFormat="false" ht="12.8" hidden="false" customHeight="false" outlineLevel="0" collapsed="false">
      <c r="A132" s="0" t="n">
        <v>5018</v>
      </c>
      <c r="B132" s="0" t="s">
        <v>327</v>
      </c>
      <c r="C132" s="0" t="s">
        <v>202</v>
      </c>
      <c r="D132" s="12" t="s">
        <v>169</v>
      </c>
      <c r="E132" s="0" t="s">
        <v>77</v>
      </c>
      <c r="F132" s="0" t="s">
        <v>88</v>
      </c>
      <c r="M132" s="0" t="s">
        <v>321</v>
      </c>
      <c r="N132" s="0" t="s">
        <v>322</v>
      </c>
      <c r="O132" s="0" t="n">
        <v>46</v>
      </c>
      <c r="P132" s="0" t="n">
        <v>2031</v>
      </c>
    </row>
    <row r="133" customFormat="false" ht="12.8" hidden="false" customHeight="false" outlineLevel="0" collapsed="false">
      <c r="A133" s="0" t="n">
        <v>5019</v>
      </c>
      <c r="B133" s="0" t="s">
        <v>327</v>
      </c>
      <c r="C133" s="0" t="s">
        <v>149</v>
      </c>
      <c r="D133" s="12" t="s">
        <v>83</v>
      </c>
      <c r="E133" s="0" t="s">
        <v>77</v>
      </c>
      <c r="F133" s="0" t="s">
        <v>84</v>
      </c>
      <c r="M133" s="0" t="s">
        <v>321</v>
      </c>
      <c r="N133" s="0" t="s">
        <v>322</v>
      </c>
      <c r="O133" s="0" t="n">
        <v>44</v>
      </c>
      <c r="P133" s="0" t="n">
        <v>2032</v>
      </c>
    </row>
    <row r="134" customFormat="false" ht="12.8" hidden="false" customHeight="false" outlineLevel="0" collapsed="false">
      <c r="A134" s="0" t="n">
        <v>5026</v>
      </c>
      <c r="B134" s="0" t="s">
        <v>328</v>
      </c>
      <c r="C134" s="0" t="s">
        <v>241</v>
      </c>
      <c r="D134" s="12" t="s">
        <v>209</v>
      </c>
      <c r="E134" s="0" t="s">
        <v>92</v>
      </c>
      <c r="F134" s="0" t="s">
        <v>84</v>
      </c>
      <c r="M134" s="0" t="s">
        <v>321</v>
      </c>
      <c r="N134" s="0" t="s">
        <v>322</v>
      </c>
      <c r="O134" s="0" t="n">
        <v>37</v>
      </c>
      <c r="P134" s="0" t="n">
        <v>2033</v>
      </c>
    </row>
    <row r="135" customFormat="false" ht="12.8" hidden="false" customHeight="false" outlineLevel="0" collapsed="false">
      <c r="A135" s="0" t="n">
        <v>5027</v>
      </c>
      <c r="B135" s="0" t="s">
        <v>328</v>
      </c>
      <c r="C135" s="0" t="s">
        <v>162</v>
      </c>
      <c r="D135" s="12" t="s">
        <v>113</v>
      </c>
      <c r="E135" s="0" t="s">
        <v>92</v>
      </c>
      <c r="F135" s="0" t="s">
        <v>84</v>
      </c>
      <c r="M135" s="0" t="s">
        <v>321</v>
      </c>
      <c r="N135" s="0" t="s">
        <v>322</v>
      </c>
      <c r="O135" s="0" t="n">
        <v>40</v>
      </c>
      <c r="P135" s="0" t="n">
        <v>2034</v>
      </c>
    </row>
    <row r="136" customFormat="false" ht="12.8" hidden="false" customHeight="false" outlineLevel="0" collapsed="false">
      <c r="A136" s="0" t="n">
        <v>5050</v>
      </c>
      <c r="B136" s="0" t="s">
        <v>323</v>
      </c>
      <c r="C136" s="0" t="s">
        <v>184</v>
      </c>
      <c r="D136" s="12" t="s">
        <v>329</v>
      </c>
      <c r="E136" s="0" t="s">
        <v>77</v>
      </c>
      <c r="F136" s="0" t="s">
        <v>108</v>
      </c>
      <c r="M136" s="0" t="s">
        <v>321</v>
      </c>
      <c r="N136" s="0" t="s">
        <v>322</v>
      </c>
      <c r="O136" s="0" t="n">
        <v>58</v>
      </c>
      <c r="P136" s="0" t="n">
        <v>2035</v>
      </c>
    </row>
    <row r="137" customFormat="false" ht="12.8" hidden="false" customHeight="false" outlineLevel="0" collapsed="false">
      <c r="A137" s="0" t="n">
        <v>5052</v>
      </c>
      <c r="B137" s="0" t="s">
        <v>330</v>
      </c>
      <c r="C137" s="0" t="s">
        <v>166</v>
      </c>
      <c r="D137" s="12" t="s">
        <v>331</v>
      </c>
      <c r="E137" s="0" t="s">
        <v>77</v>
      </c>
      <c r="F137" s="0" t="s">
        <v>108</v>
      </c>
      <c r="M137" s="0" t="s">
        <v>321</v>
      </c>
      <c r="N137" s="0" t="s">
        <v>322</v>
      </c>
      <c r="O137" s="0" t="n">
        <v>66</v>
      </c>
      <c r="P137" s="0" t="n">
        <v>2037</v>
      </c>
    </row>
    <row r="138" customFormat="false" ht="12.8" hidden="false" customHeight="false" outlineLevel="0" collapsed="false">
      <c r="A138" s="0" t="n">
        <v>7001</v>
      </c>
      <c r="B138" s="0" t="s">
        <v>332</v>
      </c>
      <c r="C138" s="0" t="s">
        <v>333</v>
      </c>
      <c r="D138" s="12" t="s">
        <v>153</v>
      </c>
      <c r="E138" s="0" t="s">
        <v>77</v>
      </c>
      <c r="F138" s="0" t="s">
        <v>84</v>
      </c>
      <c r="J138" s="12" t="s">
        <v>97</v>
      </c>
      <c r="M138" s="0" t="s">
        <v>334</v>
      </c>
      <c r="N138" s="0" t="s">
        <v>335</v>
      </c>
      <c r="O138" s="0" t="n">
        <v>38</v>
      </c>
      <c r="P138" s="0" t="n">
        <v>585</v>
      </c>
    </row>
    <row r="139" customFormat="false" ht="12.8" hidden="false" customHeight="false" outlineLevel="0" collapsed="false">
      <c r="A139" s="0" t="n">
        <v>7002</v>
      </c>
      <c r="B139" s="0" t="s">
        <v>336</v>
      </c>
      <c r="C139" s="0" t="s">
        <v>309</v>
      </c>
      <c r="D139" s="12" t="s">
        <v>187</v>
      </c>
      <c r="E139" s="0" t="s">
        <v>77</v>
      </c>
      <c r="F139" s="0" t="s">
        <v>96</v>
      </c>
      <c r="M139" s="0" t="s">
        <v>334</v>
      </c>
      <c r="N139" s="0" t="s">
        <v>335</v>
      </c>
      <c r="O139" s="0" t="n">
        <v>32</v>
      </c>
      <c r="P139" s="0" t="n">
        <v>3594</v>
      </c>
    </row>
    <row r="140" customFormat="false" ht="12.8" hidden="false" customHeight="false" outlineLevel="0" collapsed="false">
      <c r="A140" s="0" t="n">
        <v>7005</v>
      </c>
      <c r="B140" s="0" t="s">
        <v>337</v>
      </c>
      <c r="C140" s="0" t="s">
        <v>333</v>
      </c>
      <c r="D140" s="12" t="s">
        <v>156</v>
      </c>
      <c r="E140" s="0" t="s">
        <v>77</v>
      </c>
      <c r="F140" s="0" t="s">
        <v>78</v>
      </c>
      <c r="M140" s="0" t="s">
        <v>334</v>
      </c>
      <c r="N140" s="0" t="s">
        <v>335</v>
      </c>
      <c r="O140" s="0" t="n">
        <v>21</v>
      </c>
      <c r="P140" s="0" t="n">
        <v>3918</v>
      </c>
    </row>
    <row r="141" customFormat="false" ht="12.8" hidden="false" customHeight="false" outlineLevel="0" collapsed="false">
      <c r="A141" s="0" t="n">
        <v>7006</v>
      </c>
      <c r="B141" s="0" t="s">
        <v>338</v>
      </c>
      <c r="C141" s="0" t="s">
        <v>149</v>
      </c>
      <c r="D141" s="12" t="s">
        <v>253</v>
      </c>
      <c r="E141" s="0" t="s">
        <v>77</v>
      </c>
      <c r="F141" s="0" t="s">
        <v>96</v>
      </c>
      <c r="M141" s="0" t="s">
        <v>334</v>
      </c>
      <c r="N141" s="0" t="s">
        <v>335</v>
      </c>
      <c r="O141" s="0" t="n">
        <v>33</v>
      </c>
      <c r="P141" s="0" t="n">
        <v>4703</v>
      </c>
    </row>
    <row r="142" customFormat="false" ht="12.8" hidden="false" customHeight="false" outlineLevel="0" collapsed="false">
      <c r="A142" s="0" t="n">
        <v>7007</v>
      </c>
      <c r="B142" s="0" t="s">
        <v>339</v>
      </c>
      <c r="C142" s="0" t="s">
        <v>82</v>
      </c>
      <c r="D142" s="12" t="s">
        <v>209</v>
      </c>
      <c r="E142" s="0" t="s">
        <v>77</v>
      </c>
      <c r="F142" s="0" t="s">
        <v>84</v>
      </c>
      <c r="H142" s="12" t="s">
        <v>97</v>
      </c>
      <c r="L142" s="0" t="n">
        <v>1</v>
      </c>
      <c r="M142" s="0" t="s">
        <v>334</v>
      </c>
      <c r="N142" s="0" t="s">
        <v>335</v>
      </c>
      <c r="O142" s="0" t="n">
        <v>37</v>
      </c>
      <c r="P142" s="0" t="n">
        <v>2153</v>
      </c>
    </row>
    <row r="143" customFormat="false" ht="12.8" hidden="false" customHeight="false" outlineLevel="0" collapsed="false">
      <c r="A143" s="0" t="n">
        <v>7008</v>
      </c>
      <c r="B143" s="0" t="s">
        <v>340</v>
      </c>
      <c r="C143" s="0" t="s">
        <v>75</v>
      </c>
      <c r="D143" s="12" t="s">
        <v>110</v>
      </c>
      <c r="E143" s="0" t="s">
        <v>77</v>
      </c>
      <c r="F143" s="0" t="s">
        <v>96</v>
      </c>
      <c r="H143" s="12" t="s">
        <v>98</v>
      </c>
      <c r="M143" s="0" t="s">
        <v>334</v>
      </c>
      <c r="N143" s="0" t="s">
        <v>335</v>
      </c>
      <c r="O143" s="0" t="n">
        <v>25</v>
      </c>
      <c r="P143" s="0" t="n">
        <v>892</v>
      </c>
    </row>
    <row r="144" customFormat="false" ht="12.8" hidden="false" customHeight="false" outlineLevel="0" collapsed="false">
      <c r="A144" s="0" t="n">
        <v>7009</v>
      </c>
      <c r="B144" s="0" t="s">
        <v>341</v>
      </c>
      <c r="C144" s="0" t="s">
        <v>149</v>
      </c>
      <c r="D144" s="12" t="s">
        <v>131</v>
      </c>
      <c r="E144" s="0" t="s">
        <v>77</v>
      </c>
      <c r="F144" s="0" t="s">
        <v>78</v>
      </c>
      <c r="M144" s="0" t="s">
        <v>334</v>
      </c>
      <c r="N144" s="0" t="s">
        <v>335</v>
      </c>
      <c r="O144" s="0" t="n">
        <v>20</v>
      </c>
      <c r="P144" s="0" t="n">
        <v>4131</v>
      </c>
    </row>
    <row r="145" customFormat="false" ht="12.8" hidden="false" customHeight="false" outlineLevel="0" collapsed="false">
      <c r="A145" s="0" t="n">
        <v>7010</v>
      </c>
      <c r="B145" s="0" t="s">
        <v>342</v>
      </c>
      <c r="C145" s="0" t="s">
        <v>343</v>
      </c>
      <c r="D145" s="12" t="s">
        <v>344</v>
      </c>
      <c r="E145" s="0" t="s">
        <v>92</v>
      </c>
      <c r="F145" s="0" t="s">
        <v>234</v>
      </c>
      <c r="M145" s="0" t="s">
        <v>334</v>
      </c>
      <c r="N145" s="0" t="s">
        <v>335</v>
      </c>
      <c r="O145" s="0" t="n">
        <v>9</v>
      </c>
      <c r="P145" s="0" t="n">
        <v>4937</v>
      </c>
    </row>
    <row r="146" customFormat="false" ht="12.8" hidden="false" customHeight="false" outlineLevel="0" collapsed="false">
      <c r="A146" s="0" t="n">
        <v>7011</v>
      </c>
      <c r="B146" s="0" t="s">
        <v>342</v>
      </c>
      <c r="C146" s="0" t="s">
        <v>345</v>
      </c>
      <c r="D146" s="12" t="s">
        <v>346</v>
      </c>
      <c r="E146" s="0" t="s">
        <v>92</v>
      </c>
      <c r="F146" s="0" t="s">
        <v>234</v>
      </c>
      <c r="M146" s="0" t="s">
        <v>334</v>
      </c>
      <c r="N146" s="0" t="s">
        <v>335</v>
      </c>
      <c r="O146" s="0" t="n">
        <v>7</v>
      </c>
      <c r="P146" s="0" t="n">
        <v>4938</v>
      </c>
    </row>
    <row r="147" customFormat="false" ht="12.8" hidden="false" customHeight="false" outlineLevel="0" collapsed="false">
      <c r="A147" s="0" t="n">
        <v>7013</v>
      </c>
      <c r="B147" s="0" t="s">
        <v>347</v>
      </c>
      <c r="C147" s="0" t="s">
        <v>149</v>
      </c>
      <c r="D147" s="12" t="s">
        <v>242</v>
      </c>
      <c r="E147" s="0" t="s">
        <v>77</v>
      </c>
      <c r="F147" s="0" t="s">
        <v>88</v>
      </c>
      <c r="M147" s="0" t="s">
        <v>334</v>
      </c>
      <c r="N147" s="0" t="s">
        <v>335</v>
      </c>
      <c r="O147" s="0" t="n">
        <v>45</v>
      </c>
      <c r="P147" s="0" t="n">
        <v>2150</v>
      </c>
    </row>
    <row r="148" customFormat="false" ht="12.8" hidden="false" customHeight="false" outlineLevel="0" collapsed="false">
      <c r="A148" s="0" t="n">
        <v>7016</v>
      </c>
      <c r="B148" s="0" t="s">
        <v>348</v>
      </c>
      <c r="C148" s="0" t="s">
        <v>149</v>
      </c>
      <c r="D148" s="12" t="s">
        <v>159</v>
      </c>
      <c r="E148" s="0" t="s">
        <v>77</v>
      </c>
      <c r="F148" s="0" t="s">
        <v>96</v>
      </c>
      <c r="M148" s="0" t="s">
        <v>334</v>
      </c>
      <c r="N148" s="0" t="s">
        <v>335</v>
      </c>
      <c r="O148" s="0" t="n">
        <v>28</v>
      </c>
      <c r="P148" s="0" t="n">
        <v>5132</v>
      </c>
    </row>
    <row r="149" customFormat="false" ht="12.8" hidden="false" customHeight="false" outlineLevel="0" collapsed="false">
      <c r="A149" s="0" t="n">
        <v>7017</v>
      </c>
      <c r="B149" s="0" t="s">
        <v>349</v>
      </c>
      <c r="C149" s="0" t="s">
        <v>106</v>
      </c>
      <c r="D149" s="12" t="s">
        <v>131</v>
      </c>
      <c r="E149" s="0" t="s">
        <v>77</v>
      </c>
      <c r="F149" s="0" t="s">
        <v>78</v>
      </c>
      <c r="M149" s="0" t="s">
        <v>334</v>
      </c>
      <c r="N149" s="0" t="s">
        <v>335</v>
      </c>
      <c r="O149" s="0" t="n">
        <v>20</v>
      </c>
      <c r="P149" s="0" t="n">
        <v>3921</v>
      </c>
    </row>
    <row r="150" customFormat="false" ht="12.8" hidden="false" customHeight="false" outlineLevel="0" collapsed="false">
      <c r="A150" s="0" t="n">
        <v>7018</v>
      </c>
      <c r="B150" s="0" t="s">
        <v>350</v>
      </c>
      <c r="C150" s="0" t="s">
        <v>307</v>
      </c>
      <c r="D150" s="12" t="s">
        <v>351</v>
      </c>
      <c r="E150" s="0" t="s">
        <v>77</v>
      </c>
      <c r="F150" s="0" t="s">
        <v>96</v>
      </c>
      <c r="M150" s="0" t="s">
        <v>334</v>
      </c>
      <c r="N150" s="0" t="s">
        <v>335</v>
      </c>
      <c r="O150" s="0" t="n">
        <v>24</v>
      </c>
      <c r="P150" s="0" t="n">
        <v>4494</v>
      </c>
    </row>
    <row r="151" customFormat="false" ht="12.8" hidden="false" customHeight="false" outlineLevel="0" collapsed="false">
      <c r="A151" s="0" t="n">
        <v>7019</v>
      </c>
      <c r="B151" s="0" t="s">
        <v>352</v>
      </c>
      <c r="C151" s="0" t="s">
        <v>162</v>
      </c>
      <c r="D151" s="12" t="s">
        <v>351</v>
      </c>
      <c r="E151" s="0" t="s">
        <v>92</v>
      </c>
      <c r="F151" s="0" t="s">
        <v>96</v>
      </c>
      <c r="M151" s="0" t="s">
        <v>334</v>
      </c>
      <c r="N151" s="0" t="s">
        <v>335</v>
      </c>
      <c r="O151" s="0" t="n">
        <v>24</v>
      </c>
      <c r="P151" s="0" t="n">
        <v>4919</v>
      </c>
    </row>
    <row r="152" customFormat="false" ht="12.8" hidden="false" customHeight="false" outlineLevel="0" collapsed="false">
      <c r="A152" s="0" t="n">
        <v>7025</v>
      </c>
      <c r="B152" s="0" t="s">
        <v>176</v>
      </c>
      <c r="C152" s="0" t="s">
        <v>133</v>
      </c>
      <c r="D152" s="12" t="s">
        <v>224</v>
      </c>
      <c r="E152" s="0" t="s">
        <v>77</v>
      </c>
      <c r="F152" s="0" t="s">
        <v>84</v>
      </c>
      <c r="M152" s="0" t="s">
        <v>334</v>
      </c>
      <c r="N152" s="0" t="s">
        <v>335</v>
      </c>
      <c r="O152" s="0" t="n">
        <v>41</v>
      </c>
      <c r="P152" s="0" t="n">
        <v>3455</v>
      </c>
    </row>
    <row r="153" customFormat="false" ht="12.8" hidden="false" customHeight="false" outlineLevel="0" collapsed="false">
      <c r="A153" s="0" t="n">
        <v>7030</v>
      </c>
      <c r="B153" s="0" t="s">
        <v>353</v>
      </c>
      <c r="C153" s="0" t="s">
        <v>75</v>
      </c>
      <c r="D153" s="12" t="s">
        <v>220</v>
      </c>
      <c r="E153" s="0" t="s">
        <v>77</v>
      </c>
      <c r="F153" s="0" t="s">
        <v>84</v>
      </c>
      <c r="M153" s="0" t="s">
        <v>334</v>
      </c>
      <c r="N153" s="0" t="s">
        <v>335</v>
      </c>
      <c r="O153" s="0" t="n">
        <v>42</v>
      </c>
      <c r="P153" s="0" t="n">
        <v>2163</v>
      </c>
    </row>
    <row r="154" customFormat="false" ht="12.8" hidden="false" customHeight="false" outlineLevel="0" collapsed="false">
      <c r="A154" s="0" t="n">
        <v>7032</v>
      </c>
      <c r="B154" s="0" t="s">
        <v>354</v>
      </c>
      <c r="C154" s="0" t="s">
        <v>355</v>
      </c>
      <c r="D154" s="12" t="s">
        <v>110</v>
      </c>
      <c r="E154" s="0" t="s">
        <v>92</v>
      </c>
      <c r="F154" s="0" t="s">
        <v>96</v>
      </c>
      <c r="M154" s="0" t="s">
        <v>334</v>
      </c>
      <c r="N154" s="0" t="s">
        <v>335</v>
      </c>
      <c r="O154" s="0" t="n">
        <v>25</v>
      </c>
      <c r="P154" s="0" t="n">
        <v>4707</v>
      </c>
    </row>
    <row r="155" customFormat="false" ht="12.8" hidden="false" customHeight="false" outlineLevel="0" collapsed="false">
      <c r="A155" s="0" t="n">
        <v>7034</v>
      </c>
      <c r="B155" s="0" t="s">
        <v>356</v>
      </c>
      <c r="C155" s="0" t="s">
        <v>100</v>
      </c>
      <c r="D155" s="12" t="s">
        <v>113</v>
      </c>
      <c r="E155" s="0" t="s">
        <v>77</v>
      </c>
      <c r="F155" s="0" t="s">
        <v>84</v>
      </c>
      <c r="G155" s="12" t="s">
        <v>98</v>
      </c>
      <c r="M155" s="0" t="s">
        <v>334</v>
      </c>
      <c r="N155" s="0" t="s">
        <v>335</v>
      </c>
      <c r="O155" s="0" t="n">
        <v>40</v>
      </c>
      <c r="P155" s="0" t="n">
        <v>2161</v>
      </c>
    </row>
    <row r="156" customFormat="false" ht="12.8" hidden="false" customHeight="false" outlineLevel="0" collapsed="false">
      <c r="A156" s="0" t="n">
        <v>7035</v>
      </c>
      <c r="B156" s="0" t="s">
        <v>357</v>
      </c>
      <c r="C156" s="0" t="s">
        <v>358</v>
      </c>
      <c r="D156" s="12" t="s">
        <v>95</v>
      </c>
      <c r="E156" s="0" t="s">
        <v>92</v>
      </c>
      <c r="F156" s="0" t="s">
        <v>96</v>
      </c>
      <c r="G156" s="12" t="s">
        <v>98</v>
      </c>
      <c r="M156" s="0" t="s">
        <v>334</v>
      </c>
      <c r="N156" s="0" t="s">
        <v>335</v>
      </c>
      <c r="O156" s="0" t="n">
        <v>34</v>
      </c>
      <c r="P156" s="0" t="n">
        <v>2162</v>
      </c>
    </row>
    <row r="157" customFormat="false" ht="12.8" hidden="false" customHeight="false" outlineLevel="0" collapsed="false">
      <c r="A157" s="0" t="n">
        <v>7036</v>
      </c>
      <c r="B157" s="0" t="s">
        <v>359</v>
      </c>
      <c r="C157" s="0" t="s">
        <v>360</v>
      </c>
      <c r="D157" s="12" t="s">
        <v>136</v>
      </c>
      <c r="E157" s="0" t="s">
        <v>92</v>
      </c>
      <c r="F157" s="0" t="s">
        <v>78</v>
      </c>
      <c r="M157" s="0" t="s">
        <v>334</v>
      </c>
      <c r="N157" s="0" t="s">
        <v>335</v>
      </c>
      <c r="O157" s="0" t="n">
        <v>22</v>
      </c>
      <c r="P157" s="0" t="n">
        <v>4132</v>
      </c>
    </row>
    <row r="158" customFormat="false" ht="12.8" hidden="false" customHeight="false" outlineLevel="0" collapsed="false">
      <c r="A158" s="0" t="n">
        <v>7041</v>
      </c>
      <c r="B158" s="0" t="s">
        <v>361</v>
      </c>
      <c r="C158" s="0" t="s">
        <v>202</v>
      </c>
      <c r="D158" s="12" t="s">
        <v>242</v>
      </c>
      <c r="E158" s="0" t="s">
        <v>77</v>
      </c>
      <c r="F158" s="0" t="s">
        <v>88</v>
      </c>
      <c r="G158" s="12" t="s">
        <v>97</v>
      </c>
      <c r="I158" s="12" t="s">
        <v>98</v>
      </c>
      <c r="M158" s="0" t="s">
        <v>334</v>
      </c>
      <c r="N158" s="0" t="s">
        <v>335</v>
      </c>
      <c r="O158" s="0" t="n">
        <v>45</v>
      </c>
      <c r="P158" s="0" t="n">
        <v>2175</v>
      </c>
    </row>
    <row r="159" customFormat="false" ht="12.8" hidden="false" customHeight="false" outlineLevel="0" collapsed="false">
      <c r="A159" s="0" t="n">
        <v>7047</v>
      </c>
      <c r="B159" s="0" t="s">
        <v>362</v>
      </c>
      <c r="C159" s="0" t="s">
        <v>106</v>
      </c>
      <c r="D159" s="12" t="s">
        <v>315</v>
      </c>
      <c r="E159" s="0" t="s">
        <v>77</v>
      </c>
      <c r="F159" s="0" t="s">
        <v>88</v>
      </c>
      <c r="M159" s="0" t="s">
        <v>334</v>
      </c>
      <c r="N159" s="0" t="s">
        <v>335</v>
      </c>
      <c r="O159" s="0" t="n">
        <v>47</v>
      </c>
      <c r="P159" s="0" t="n">
        <v>2177</v>
      </c>
    </row>
    <row r="160" customFormat="false" ht="12.8" hidden="false" customHeight="false" outlineLevel="0" collapsed="false">
      <c r="A160" s="0" t="n">
        <v>8002</v>
      </c>
      <c r="B160" s="0" t="s">
        <v>363</v>
      </c>
      <c r="C160" s="0" t="s">
        <v>364</v>
      </c>
      <c r="D160" s="12" t="s">
        <v>236</v>
      </c>
      <c r="E160" s="0" t="s">
        <v>92</v>
      </c>
      <c r="F160" s="0" t="s">
        <v>108</v>
      </c>
      <c r="M160" s="0" t="s">
        <v>365</v>
      </c>
      <c r="N160" s="0" t="s">
        <v>366</v>
      </c>
      <c r="O160" s="0" t="n">
        <v>59</v>
      </c>
      <c r="P160" s="0" t="n">
        <v>1956</v>
      </c>
    </row>
    <row r="161" customFormat="false" ht="12.8" hidden="false" customHeight="false" outlineLevel="0" collapsed="false">
      <c r="A161" s="0" t="n">
        <v>8003</v>
      </c>
      <c r="B161" s="0" t="s">
        <v>367</v>
      </c>
      <c r="C161" s="0" t="s">
        <v>189</v>
      </c>
      <c r="D161" s="12" t="s">
        <v>186</v>
      </c>
      <c r="E161" s="0" t="s">
        <v>77</v>
      </c>
      <c r="F161" s="0" t="s">
        <v>84</v>
      </c>
      <c r="M161" s="0" t="s">
        <v>365</v>
      </c>
      <c r="N161" s="0" t="s">
        <v>366</v>
      </c>
      <c r="O161" s="0" t="n">
        <v>39</v>
      </c>
      <c r="P161" s="0" t="n">
        <v>1954</v>
      </c>
    </row>
    <row r="162" customFormat="false" ht="12.8" hidden="false" customHeight="false" outlineLevel="0" collapsed="false">
      <c r="A162" s="0" t="n">
        <v>8004</v>
      </c>
      <c r="B162" s="0" t="s">
        <v>368</v>
      </c>
      <c r="C162" s="0" t="s">
        <v>369</v>
      </c>
      <c r="D162" s="12" t="s">
        <v>113</v>
      </c>
      <c r="E162" s="0" t="s">
        <v>92</v>
      </c>
      <c r="F162" s="0" t="s">
        <v>84</v>
      </c>
      <c r="M162" s="0" t="s">
        <v>365</v>
      </c>
      <c r="N162" s="0" t="s">
        <v>366</v>
      </c>
      <c r="O162" s="0" t="n">
        <v>40</v>
      </c>
      <c r="P162" s="0" t="n">
        <v>1955</v>
      </c>
    </row>
    <row r="163" customFormat="false" ht="12.8" hidden="false" customHeight="false" outlineLevel="0" collapsed="false">
      <c r="A163" s="0" t="n">
        <v>8005</v>
      </c>
      <c r="B163" s="0" t="s">
        <v>370</v>
      </c>
      <c r="C163" s="0" t="s">
        <v>115</v>
      </c>
      <c r="D163" s="12" t="s">
        <v>153</v>
      </c>
      <c r="E163" s="0" t="s">
        <v>77</v>
      </c>
      <c r="F163" s="0" t="s">
        <v>84</v>
      </c>
      <c r="H163" s="12" t="s">
        <v>371</v>
      </c>
      <c r="I163" s="12" t="s">
        <v>98</v>
      </c>
      <c r="M163" s="0" t="s">
        <v>365</v>
      </c>
      <c r="N163" s="0" t="s">
        <v>366</v>
      </c>
      <c r="O163" s="0" t="n">
        <v>38</v>
      </c>
      <c r="P163" s="0" t="n">
        <v>4504</v>
      </c>
    </row>
    <row r="164" customFormat="false" ht="12.8" hidden="false" customHeight="false" outlineLevel="0" collapsed="false">
      <c r="A164" s="0" t="n">
        <v>8006</v>
      </c>
      <c r="B164" s="0" t="s">
        <v>372</v>
      </c>
      <c r="C164" s="0" t="s">
        <v>166</v>
      </c>
      <c r="D164" s="12" t="s">
        <v>373</v>
      </c>
      <c r="E164" s="0" t="s">
        <v>77</v>
      </c>
      <c r="F164" s="0" t="s">
        <v>108</v>
      </c>
      <c r="M164" s="0" t="s">
        <v>365</v>
      </c>
      <c r="N164" s="0" t="s">
        <v>366</v>
      </c>
      <c r="O164" s="0" t="n">
        <v>60</v>
      </c>
      <c r="P164" s="0" t="n">
        <v>1957</v>
      </c>
    </row>
    <row r="165" customFormat="false" ht="12.8" hidden="false" customHeight="false" outlineLevel="0" collapsed="false">
      <c r="A165" s="0" t="n">
        <v>8007</v>
      </c>
      <c r="B165" s="0" t="s">
        <v>367</v>
      </c>
      <c r="C165" s="0" t="s">
        <v>374</v>
      </c>
      <c r="D165" s="12" t="s">
        <v>236</v>
      </c>
      <c r="E165" s="0" t="s">
        <v>77</v>
      </c>
      <c r="F165" s="0" t="s">
        <v>108</v>
      </c>
      <c r="M165" s="0" t="s">
        <v>365</v>
      </c>
      <c r="N165" s="0" t="s">
        <v>366</v>
      </c>
      <c r="O165" s="0" t="n">
        <v>59</v>
      </c>
      <c r="P165" s="0" t="n">
        <v>1958</v>
      </c>
    </row>
    <row r="166" customFormat="false" ht="12.8" hidden="false" customHeight="false" outlineLevel="0" collapsed="false">
      <c r="A166" s="0" t="n">
        <v>8008</v>
      </c>
      <c r="B166" s="0" t="s">
        <v>375</v>
      </c>
      <c r="C166" s="0" t="s">
        <v>198</v>
      </c>
      <c r="D166" s="12" t="s">
        <v>153</v>
      </c>
      <c r="E166" s="0" t="s">
        <v>77</v>
      </c>
      <c r="F166" s="0" t="s">
        <v>84</v>
      </c>
      <c r="G166" s="12" t="s">
        <v>98</v>
      </c>
      <c r="M166" s="0" t="s">
        <v>365</v>
      </c>
      <c r="N166" s="0" t="s">
        <v>366</v>
      </c>
      <c r="O166" s="0" t="n">
        <v>38</v>
      </c>
      <c r="P166" s="0" t="n">
        <v>1965</v>
      </c>
    </row>
    <row r="167" customFormat="false" ht="12.8" hidden="false" customHeight="false" outlineLevel="0" collapsed="false">
      <c r="A167" s="0" t="n">
        <v>8009</v>
      </c>
      <c r="B167" s="0" t="s">
        <v>376</v>
      </c>
      <c r="C167" s="0" t="s">
        <v>149</v>
      </c>
      <c r="D167" s="12" t="s">
        <v>190</v>
      </c>
      <c r="E167" s="0" t="s">
        <v>77</v>
      </c>
      <c r="F167" s="0" t="s">
        <v>108</v>
      </c>
      <c r="M167" s="0" t="s">
        <v>365</v>
      </c>
      <c r="N167" s="0" t="s">
        <v>366</v>
      </c>
      <c r="O167" s="0" t="n">
        <v>55</v>
      </c>
      <c r="P167" s="0" t="n">
        <v>1959</v>
      </c>
    </row>
    <row r="168" customFormat="false" ht="12.8" hidden="false" customHeight="false" outlineLevel="0" collapsed="false">
      <c r="A168" s="0" t="n">
        <v>8010</v>
      </c>
      <c r="B168" s="0" t="s">
        <v>377</v>
      </c>
      <c r="C168" s="0" t="s">
        <v>149</v>
      </c>
      <c r="D168" s="12" t="s">
        <v>315</v>
      </c>
      <c r="E168" s="0" t="s">
        <v>77</v>
      </c>
      <c r="F168" s="0" t="s">
        <v>88</v>
      </c>
      <c r="G168" s="12" t="s">
        <v>97</v>
      </c>
      <c r="H168" s="12" t="s">
        <v>98</v>
      </c>
      <c r="I168" s="12" t="s">
        <v>98</v>
      </c>
      <c r="M168" s="0" t="s">
        <v>365</v>
      </c>
      <c r="N168" s="0" t="s">
        <v>366</v>
      </c>
      <c r="O168" s="0" t="n">
        <v>47</v>
      </c>
      <c r="P168" s="0" t="n">
        <v>1960</v>
      </c>
    </row>
    <row r="169" customFormat="false" ht="12.8" hidden="false" customHeight="false" outlineLevel="0" collapsed="false">
      <c r="A169" s="0" t="n">
        <v>8011</v>
      </c>
      <c r="B169" s="0" t="s">
        <v>367</v>
      </c>
      <c r="C169" s="0" t="s">
        <v>149</v>
      </c>
      <c r="D169" s="12" t="s">
        <v>101</v>
      </c>
      <c r="E169" s="0" t="s">
        <v>77</v>
      </c>
      <c r="F169" s="0" t="s">
        <v>88</v>
      </c>
      <c r="M169" s="0" t="s">
        <v>365</v>
      </c>
      <c r="N169" s="0" t="s">
        <v>366</v>
      </c>
      <c r="O169" s="0" t="n">
        <v>50</v>
      </c>
      <c r="P169" s="0" t="n">
        <v>1961</v>
      </c>
    </row>
    <row r="170" customFormat="false" ht="12.8" hidden="false" customHeight="false" outlineLevel="0" collapsed="false">
      <c r="A170" s="0" t="n">
        <v>8012</v>
      </c>
      <c r="B170" s="0" t="s">
        <v>363</v>
      </c>
      <c r="C170" s="0" t="s">
        <v>266</v>
      </c>
      <c r="D170" s="12" t="s">
        <v>101</v>
      </c>
      <c r="E170" s="0" t="s">
        <v>92</v>
      </c>
      <c r="F170" s="0" t="s">
        <v>88</v>
      </c>
      <c r="M170" s="0" t="s">
        <v>365</v>
      </c>
      <c r="N170" s="0" t="s">
        <v>366</v>
      </c>
      <c r="O170" s="0" t="n">
        <v>50</v>
      </c>
      <c r="P170" s="0" t="n">
        <v>1962</v>
      </c>
    </row>
    <row r="171" customFormat="false" ht="12.8" hidden="false" customHeight="false" outlineLevel="0" collapsed="false">
      <c r="A171" s="0" t="n">
        <v>8013</v>
      </c>
      <c r="B171" s="0" t="s">
        <v>378</v>
      </c>
      <c r="C171" s="0" t="s">
        <v>355</v>
      </c>
      <c r="D171" s="12" t="s">
        <v>186</v>
      </c>
      <c r="E171" s="0" t="s">
        <v>92</v>
      </c>
      <c r="F171" s="0" t="s">
        <v>84</v>
      </c>
      <c r="M171" s="0" t="s">
        <v>365</v>
      </c>
      <c r="N171" s="0" t="s">
        <v>366</v>
      </c>
      <c r="O171" s="0" t="n">
        <v>39</v>
      </c>
      <c r="P171" s="0" t="n">
        <v>1981</v>
      </c>
    </row>
    <row r="172" customFormat="false" ht="12.8" hidden="false" customHeight="false" outlineLevel="0" collapsed="false">
      <c r="A172" s="0" t="n">
        <v>8014</v>
      </c>
      <c r="B172" s="0" t="s">
        <v>379</v>
      </c>
      <c r="C172" s="0" t="s">
        <v>380</v>
      </c>
      <c r="D172" s="12" t="s">
        <v>224</v>
      </c>
      <c r="E172" s="0" t="s">
        <v>77</v>
      </c>
      <c r="F172" s="0" t="s">
        <v>84</v>
      </c>
      <c r="G172" s="12" t="s">
        <v>98</v>
      </c>
      <c r="M172" s="0" t="s">
        <v>365</v>
      </c>
      <c r="N172" s="0" t="s">
        <v>366</v>
      </c>
      <c r="O172" s="0" t="n">
        <v>41</v>
      </c>
      <c r="P172" s="0" t="n">
        <v>3713</v>
      </c>
    </row>
    <row r="173" customFormat="false" ht="12.8" hidden="false" customHeight="false" outlineLevel="0" collapsed="false">
      <c r="A173" s="0" t="n">
        <v>8015</v>
      </c>
      <c r="B173" s="0" t="s">
        <v>381</v>
      </c>
      <c r="C173" s="0" t="s">
        <v>382</v>
      </c>
      <c r="D173" s="12" t="s">
        <v>95</v>
      </c>
      <c r="E173" s="0" t="s">
        <v>77</v>
      </c>
      <c r="F173" s="0" t="s">
        <v>96</v>
      </c>
      <c r="M173" s="0" t="s">
        <v>365</v>
      </c>
      <c r="N173" s="0" t="s">
        <v>366</v>
      </c>
      <c r="O173" s="0" t="n">
        <v>34</v>
      </c>
      <c r="P173" s="0" t="n">
        <v>3714</v>
      </c>
    </row>
    <row r="174" customFormat="false" ht="12.8" hidden="false" customHeight="false" outlineLevel="0" collapsed="false">
      <c r="A174" s="0" t="n">
        <v>8016</v>
      </c>
      <c r="B174" s="0" t="s">
        <v>146</v>
      </c>
      <c r="C174" s="0" t="s">
        <v>303</v>
      </c>
      <c r="D174" s="12" t="s">
        <v>209</v>
      </c>
      <c r="E174" s="0" t="s">
        <v>77</v>
      </c>
      <c r="F174" s="0" t="s">
        <v>84</v>
      </c>
      <c r="G174" s="12" t="s">
        <v>98</v>
      </c>
      <c r="H174" s="12" t="s">
        <v>371</v>
      </c>
      <c r="M174" s="0" t="s">
        <v>365</v>
      </c>
      <c r="N174" s="0" t="s">
        <v>366</v>
      </c>
      <c r="O174" s="0" t="n">
        <v>37</v>
      </c>
      <c r="P174" s="0" t="n">
        <v>1963</v>
      </c>
    </row>
    <row r="175" customFormat="false" ht="12.8" hidden="false" customHeight="false" outlineLevel="0" collapsed="false">
      <c r="A175" s="0" t="n">
        <v>8017</v>
      </c>
      <c r="B175" s="0" t="s">
        <v>383</v>
      </c>
      <c r="C175" s="0" t="s">
        <v>384</v>
      </c>
      <c r="D175" s="12" t="s">
        <v>118</v>
      </c>
      <c r="E175" s="0" t="s">
        <v>92</v>
      </c>
      <c r="F175" s="0" t="s">
        <v>96</v>
      </c>
      <c r="M175" s="0" t="s">
        <v>365</v>
      </c>
      <c r="N175" s="0" t="s">
        <v>366</v>
      </c>
      <c r="O175" s="0" t="n">
        <v>29</v>
      </c>
      <c r="P175" s="0" t="n">
        <v>4091</v>
      </c>
    </row>
    <row r="176" customFormat="false" ht="12.8" hidden="false" customHeight="false" outlineLevel="0" collapsed="false">
      <c r="A176" s="0" t="n">
        <v>8018</v>
      </c>
      <c r="B176" s="0" t="s">
        <v>385</v>
      </c>
      <c r="C176" s="0" t="s">
        <v>100</v>
      </c>
      <c r="D176" s="12" t="s">
        <v>91</v>
      </c>
      <c r="E176" s="0" t="s">
        <v>77</v>
      </c>
      <c r="F176" s="0" t="s">
        <v>84</v>
      </c>
      <c r="M176" s="0" t="s">
        <v>365</v>
      </c>
      <c r="N176" s="0" t="s">
        <v>366</v>
      </c>
      <c r="O176" s="0" t="n">
        <v>36</v>
      </c>
      <c r="P176" s="0" t="n">
        <v>1982</v>
      </c>
    </row>
    <row r="177" customFormat="false" ht="12.8" hidden="false" customHeight="false" outlineLevel="0" collapsed="false">
      <c r="A177" s="0" t="n">
        <v>8019</v>
      </c>
      <c r="B177" s="0" t="s">
        <v>386</v>
      </c>
      <c r="C177" s="0" t="s">
        <v>82</v>
      </c>
      <c r="D177" s="12" t="s">
        <v>181</v>
      </c>
      <c r="E177" s="0" t="s">
        <v>77</v>
      </c>
      <c r="F177" s="0" t="s">
        <v>84</v>
      </c>
      <c r="M177" s="0" t="s">
        <v>365</v>
      </c>
      <c r="N177" s="0" t="s">
        <v>366</v>
      </c>
      <c r="O177" s="0" t="n">
        <v>35</v>
      </c>
      <c r="P177" s="0" t="n">
        <v>1983</v>
      </c>
    </row>
    <row r="178" customFormat="false" ht="12.8" hidden="false" customHeight="false" outlineLevel="0" collapsed="false">
      <c r="A178" s="0" t="n">
        <v>8020</v>
      </c>
      <c r="B178" s="0" t="s">
        <v>387</v>
      </c>
      <c r="C178" s="0" t="s">
        <v>388</v>
      </c>
      <c r="D178" s="12" t="s">
        <v>186</v>
      </c>
      <c r="E178" s="0" t="s">
        <v>92</v>
      </c>
      <c r="F178" s="0" t="s">
        <v>84</v>
      </c>
      <c r="M178" s="0" t="s">
        <v>365</v>
      </c>
      <c r="N178" s="0" t="s">
        <v>366</v>
      </c>
      <c r="O178" s="0" t="n">
        <v>39</v>
      </c>
      <c r="P178" s="0" t="n">
        <v>1966</v>
      </c>
    </row>
    <row r="179" customFormat="false" ht="12.8" hidden="false" customHeight="false" outlineLevel="0" collapsed="false">
      <c r="A179" s="0" t="n">
        <v>8021</v>
      </c>
      <c r="B179" s="0" t="s">
        <v>389</v>
      </c>
      <c r="C179" s="0" t="s">
        <v>106</v>
      </c>
      <c r="D179" s="12" t="s">
        <v>91</v>
      </c>
      <c r="E179" s="0" t="s">
        <v>77</v>
      </c>
      <c r="F179" s="0" t="s">
        <v>84</v>
      </c>
      <c r="M179" s="0" t="s">
        <v>365</v>
      </c>
      <c r="N179" s="0" t="s">
        <v>366</v>
      </c>
      <c r="O179" s="0" t="n">
        <v>36</v>
      </c>
      <c r="P179" s="0" t="n">
        <v>1967</v>
      </c>
    </row>
    <row r="180" customFormat="false" ht="12.8" hidden="false" customHeight="false" outlineLevel="0" collapsed="false">
      <c r="A180" s="0" t="n">
        <v>8022</v>
      </c>
      <c r="B180" s="0" t="s">
        <v>390</v>
      </c>
      <c r="C180" s="0" t="s">
        <v>126</v>
      </c>
      <c r="D180" s="12" t="s">
        <v>224</v>
      </c>
      <c r="E180" s="0" t="s">
        <v>77</v>
      </c>
      <c r="F180" s="0" t="s">
        <v>84</v>
      </c>
      <c r="M180" s="0" t="s">
        <v>365</v>
      </c>
      <c r="N180" s="0" t="s">
        <v>366</v>
      </c>
      <c r="O180" s="0" t="n">
        <v>41</v>
      </c>
      <c r="P180" s="0" t="n">
        <v>1968</v>
      </c>
    </row>
    <row r="181" customFormat="false" ht="12.8" hidden="false" customHeight="false" outlineLevel="0" collapsed="false">
      <c r="A181" s="0" t="n">
        <v>8023</v>
      </c>
      <c r="B181" s="0" t="s">
        <v>391</v>
      </c>
      <c r="C181" s="0" t="s">
        <v>100</v>
      </c>
      <c r="D181" s="12" t="s">
        <v>373</v>
      </c>
      <c r="E181" s="0" t="s">
        <v>77</v>
      </c>
      <c r="F181" s="0" t="s">
        <v>108</v>
      </c>
      <c r="M181" s="0" t="s">
        <v>365</v>
      </c>
      <c r="N181" s="0" t="s">
        <v>366</v>
      </c>
      <c r="O181" s="0" t="n">
        <v>60</v>
      </c>
      <c r="P181" s="0" t="n">
        <v>1969</v>
      </c>
    </row>
    <row r="182" customFormat="false" ht="12.8" hidden="false" customHeight="false" outlineLevel="0" collapsed="false">
      <c r="A182" s="0" t="n">
        <v>8024</v>
      </c>
      <c r="B182" s="0" t="s">
        <v>392</v>
      </c>
      <c r="C182" s="0" t="s">
        <v>393</v>
      </c>
      <c r="D182" s="12" t="s">
        <v>236</v>
      </c>
      <c r="E182" s="0" t="s">
        <v>92</v>
      </c>
      <c r="F182" s="0" t="s">
        <v>108</v>
      </c>
      <c r="M182" s="0" t="s">
        <v>365</v>
      </c>
      <c r="N182" s="0" t="s">
        <v>366</v>
      </c>
      <c r="O182" s="0" t="n">
        <v>59</v>
      </c>
      <c r="P182" s="0" t="n">
        <v>1970</v>
      </c>
    </row>
    <row r="183" customFormat="false" ht="12.8" hidden="false" customHeight="false" outlineLevel="0" collapsed="false">
      <c r="A183" s="0" t="n">
        <v>8025</v>
      </c>
      <c r="B183" s="0" t="s">
        <v>394</v>
      </c>
      <c r="C183" s="0" t="s">
        <v>395</v>
      </c>
      <c r="D183" s="12" t="s">
        <v>220</v>
      </c>
      <c r="E183" s="0" t="s">
        <v>92</v>
      </c>
      <c r="F183" s="0" t="s">
        <v>84</v>
      </c>
      <c r="M183" s="0" t="s">
        <v>365</v>
      </c>
      <c r="N183" s="0" t="s">
        <v>366</v>
      </c>
      <c r="O183" s="0" t="n">
        <v>42</v>
      </c>
      <c r="P183" s="0" t="n">
        <v>1953</v>
      </c>
    </row>
    <row r="184" customFormat="false" ht="12.8" hidden="false" customHeight="false" outlineLevel="0" collapsed="false">
      <c r="A184" s="0" t="n">
        <v>8026</v>
      </c>
      <c r="B184" s="0" t="s">
        <v>394</v>
      </c>
      <c r="C184" s="0" t="s">
        <v>266</v>
      </c>
      <c r="D184" s="12" t="s">
        <v>186</v>
      </c>
      <c r="E184" s="0" t="s">
        <v>92</v>
      </c>
      <c r="F184" s="0" t="s">
        <v>84</v>
      </c>
      <c r="M184" s="0" t="s">
        <v>365</v>
      </c>
      <c r="N184" s="0" t="s">
        <v>366</v>
      </c>
      <c r="O184" s="0" t="n">
        <v>39</v>
      </c>
      <c r="P184" s="0" t="n">
        <v>1971</v>
      </c>
    </row>
    <row r="185" customFormat="false" ht="12.8" hidden="false" customHeight="false" outlineLevel="0" collapsed="false">
      <c r="A185" s="0" t="n">
        <v>8027</v>
      </c>
      <c r="B185" s="0" t="s">
        <v>396</v>
      </c>
      <c r="C185" s="0" t="s">
        <v>266</v>
      </c>
      <c r="D185" s="12" t="s">
        <v>190</v>
      </c>
      <c r="E185" s="0" t="s">
        <v>92</v>
      </c>
      <c r="F185" s="0" t="s">
        <v>108</v>
      </c>
      <c r="M185" s="0" t="s">
        <v>365</v>
      </c>
      <c r="N185" s="0" t="s">
        <v>366</v>
      </c>
      <c r="O185" s="0" t="n">
        <v>55</v>
      </c>
      <c r="P185" s="0" t="n">
        <v>1972</v>
      </c>
    </row>
    <row r="186" customFormat="false" ht="12.8" hidden="false" customHeight="false" outlineLevel="0" collapsed="false">
      <c r="A186" s="0" t="n">
        <v>8028</v>
      </c>
      <c r="B186" s="0" t="s">
        <v>397</v>
      </c>
      <c r="C186" s="0" t="s">
        <v>398</v>
      </c>
      <c r="D186" s="12" t="s">
        <v>173</v>
      </c>
      <c r="E186" s="0" t="s">
        <v>77</v>
      </c>
      <c r="F186" s="0" t="s">
        <v>88</v>
      </c>
      <c r="M186" s="0" t="s">
        <v>365</v>
      </c>
      <c r="N186" s="0" t="s">
        <v>366</v>
      </c>
      <c r="O186" s="0" t="n">
        <v>49</v>
      </c>
      <c r="P186" s="0" t="n">
        <v>1973</v>
      </c>
    </row>
    <row r="187" customFormat="false" ht="12.8" hidden="false" customHeight="false" outlineLevel="0" collapsed="false">
      <c r="A187" s="0" t="n">
        <v>8029</v>
      </c>
      <c r="B187" s="0" t="s">
        <v>399</v>
      </c>
      <c r="C187" s="0" t="s">
        <v>398</v>
      </c>
      <c r="D187" s="12" t="s">
        <v>400</v>
      </c>
      <c r="E187" s="0" t="s">
        <v>77</v>
      </c>
      <c r="F187" s="0" t="s">
        <v>108</v>
      </c>
      <c r="I187" s="12" t="s">
        <v>98</v>
      </c>
      <c r="M187" s="0" t="s">
        <v>365</v>
      </c>
      <c r="N187" s="0" t="s">
        <v>366</v>
      </c>
      <c r="O187" s="0" t="n">
        <v>57</v>
      </c>
      <c r="P187" s="0" t="n">
        <v>1974</v>
      </c>
    </row>
    <row r="188" customFormat="false" ht="12.8" hidden="false" customHeight="false" outlineLevel="0" collapsed="false">
      <c r="A188" s="0" t="n">
        <v>8030</v>
      </c>
      <c r="B188" s="0" t="s">
        <v>401</v>
      </c>
      <c r="C188" s="0" t="s">
        <v>307</v>
      </c>
      <c r="D188" s="12" t="s">
        <v>253</v>
      </c>
      <c r="E188" s="0" t="s">
        <v>77</v>
      </c>
      <c r="F188" s="0" t="s">
        <v>96</v>
      </c>
      <c r="G188" s="12" t="s">
        <v>97</v>
      </c>
      <c r="M188" s="0" t="s">
        <v>365</v>
      </c>
      <c r="N188" s="0" t="s">
        <v>366</v>
      </c>
      <c r="O188" s="0" t="n">
        <v>33</v>
      </c>
      <c r="P188" s="0" t="n">
        <v>4010</v>
      </c>
    </row>
    <row r="189" customFormat="false" ht="12.8" hidden="false" customHeight="false" outlineLevel="0" collapsed="false">
      <c r="A189" s="0" t="n">
        <v>8031</v>
      </c>
      <c r="B189" s="0" t="s">
        <v>402</v>
      </c>
      <c r="C189" s="0" t="s">
        <v>403</v>
      </c>
      <c r="D189" s="12" t="s">
        <v>404</v>
      </c>
      <c r="E189" s="0" t="s">
        <v>77</v>
      </c>
      <c r="F189" s="0" t="s">
        <v>108</v>
      </c>
      <c r="M189" s="0" t="s">
        <v>365</v>
      </c>
      <c r="N189" s="0" t="s">
        <v>366</v>
      </c>
      <c r="O189" s="0" t="n">
        <v>64</v>
      </c>
      <c r="P189" s="0" t="n">
        <v>1976</v>
      </c>
    </row>
    <row r="190" customFormat="false" ht="12.8" hidden="false" customHeight="false" outlineLevel="0" collapsed="false">
      <c r="A190" s="0" t="n">
        <v>8032</v>
      </c>
      <c r="B190" s="0" t="s">
        <v>405</v>
      </c>
      <c r="C190" s="0" t="s">
        <v>106</v>
      </c>
      <c r="D190" s="12" t="s">
        <v>331</v>
      </c>
      <c r="E190" s="0" t="s">
        <v>77</v>
      </c>
      <c r="F190" s="0" t="s">
        <v>108</v>
      </c>
      <c r="M190" s="0" t="s">
        <v>365</v>
      </c>
      <c r="N190" s="0" t="s">
        <v>366</v>
      </c>
      <c r="O190" s="0" t="n">
        <v>66</v>
      </c>
      <c r="P190" s="0" t="n">
        <v>1977</v>
      </c>
    </row>
    <row r="191" customFormat="false" ht="12.8" hidden="false" customHeight="false" outlineLevel="0" collapsed="false">
      <c r="A191" s="0" t="n">
        <v>8033</v>
      </c>
      <c r="B191" s="0" t="s">
        <v>406</v>
      </c>
      <c r="C191" s="0" t="s">
        <v>202</v>
      </c>
      <c r="D191" s="12" t="s">
        <v>224</v>
      </c>
      <c r="E191" s="0" t="s">
        <v>77</v>
      </c>
      <c r="F191" s="0" t="s">
        <v>84</v>
      </c>
      <c r="M191" s="0" t="s">
        <v>365</v>
      </c>
      <c r="N191" s="0" t="s">
        <v>366</v>
      </c>
      <c r="O191" s="0" t="n">
        <v>41</v>
      </c>
      <c r="P191" s="0" t="n">
        <v>1951</v>
      </c>
    </row>
    <row r="192" customFormat="false" ht="12.8" hidden="false" customHeight="false" outlineLevel="0" collapsed="false">
      <c r="A192" s="0" t="n">
        <v>8034</v>
      </c>
      <c r="B192" s="0" t="s">
        <v>407</v>
      </c>
      <c r="C192" s="0" t="s">
        <v>133</v>
      </c>
      <c r="D192" s="12" t="s">
        <v>209</v>
      </c>
      <c r="E192" s="0" t="s">
        <v>77</v>
      </c>
      <c r="F192" s="0" t="s">
        <v>84</v>
      </c>
      <c r="M192" s="0" t="s">
        <v>365</v>
      </c>
      <c r="N192" s="0" t="s">
        <v>366</v>
      </c>
      <c r="O192" s="0" t="n">
        <v>37</v>
      </c>
      <c r="P192" s="0" t="n">
        <v>1979</v>
      </c>
    </row>
    <row r="193" customFormat="false" ht="12.8" hidden="false" customHeight="false" outlineLevel="0" collapsed="false">
      <c r="A193" s="0" t="n">
        <v>8035</v>
      </c>
      <c r="B193" s="0" t="s">
        <v>406</v>
      </c>
      <c r="C193" s="0" t="s">
        <v>184</v>
      </c>
      <c r="D193" s="12" t="s">
        <v>224</v>
      </c>
      <c r="E193" s="0" t="s">
        <v>77</v>
      </c>
      <c r="F193" s="0" t="s">
        <v>84</v>
      </c>
      <c r="M193" s="0" t="s">
        <v>365</v>
      </c>
      <c r="N193" s="0" t="s">
        <v>366</v>
      </c>
      <c r="O193" s="0" t="n">
        <v>41</v>
      </c>
      <c r="P193" s="0" t="n">
        <v>1950</v>
      </c>
    </row>
    <row r="194" customFormat="false" ht="12.8" hidden="false" customHeight="false" outlineLevel="0" collapsed="false">
      <c r="A194" s="0" t="n">
        <v>8036</v>
      </c>
      <c r="B194" s="0" t="s">
        <v>408</v>
      </c>
      <c r="C194" s="0" t="s">
        <v>100</v>
      </c>
      <c r="D194" s="12" t="s">
        <v>224</v>
      </c>
      <c r="E194" s="0" t="s">
        <v>77</v>
      </c>
      <c r="F194" s="0" t="s">
        <v>84</v>
      </c>
      <c r="M194" s="0" t="s">
        <v>365</v>
      </c>
      <c r="N194" s="0" t="s">
        <v>366</v>
      </c>
      <c r="O194" s="0" t="n">
        <v>41</v>
      </c>
      <c r="P194" s="0" t="n">
        <v>1949</v>
      </c>
    </row>
    <row r="195" customFormat="false" ht="12.8" hidden="false" customHeight="false" outlineLevel="0" collapsed="false">
      <c r="A195" s="0" t="n">
        <v>8037</v>
      </c>
      <c r="B195" s="0" t="s">
        <v>409</v>
      </c>
      <c r="C195" s="0" t="s">
        <v>382</v>
      </c>
      <c r="D195" s="12" t="s">
        <v>91</v>
      </c>
      <c r="E195" s="0" t="s">
        <v>77</v>
      </c>
      <c r="F195" s="0" t="s">
        <v>84</v>
      </c>
      <c r="G195" s="12" t="s">
        <v>97</v>
      </c>
      <c r="M195" s="0" t="s">
        <v>365</v>
      </c>
      <c r="N195" s="0" t="s">
        <v>366</v>
      </c>
      <c r="O195" s="0" t="n">
        <v>36</v>
      </c>
      <c r="P195" s="0" t="n">
        <v>3503</v>
      </c>
    </row>
    <row r="196" customFormat="false" ht="12.8" hidden="false" customHeight="false" outlineLevel="0" collapsed="false">
      <c r="A196" s="0" t="n">
        <v>8040</v>
      </c>
      <c r="B196" s="0" t="s">
        <v>410</v>
      </c>
      <c r="C196" s="0" t="s">
        <v>100</v>
      </c>
      <c r="D196" s="12" t="s">
        <v>209</v>
      </c>
      <c r="E196" s="0" t="s">
        <v>77</v>
      </c>
      <c r="F196" s="0" t="s">
        <v>84</v>
      </c>
      <c r="M196" s="0" t="s">
        <v>365</v>
      </c>
      <c r="N196" s="0" t="s">
        <v>366</v>
      </c>
      <c r="O196" s="0" t="n">
        <v>37</v>
      </c>
      <c r="P196" s="0" t="n">
        <v>4547</v>
      </c>
    </row>
    <row r="197" customFormat="false" ht="12.8" hidden="false" customHeight="false" outlineLevel="0" collapsed="false">
      <c r="A197" s="0" t="n">
        <v>8041</v>
      </c>
      <c r="B197" s="0" t="s">
        <v>377</v>
      </c>
      <c r="C197" s="0" t="s">
        <v>411</v>
      </c>
      <c r="D197" s="12" t="s">
        <v>211</v>
      </c>
      <c r="E197" s="0" t="s">
        <v>77</v>
      </c>
      <c r="F197" s="0" t="s">
        <v>212</v>
      </c>
      <c r="G197" s="12" t="s">
        <v>97</v>
      </c>
      <c r="M197" s="0" t="s">
        <v>365</v>
      </c>
      <c r="N197" s="0" t="s">
        <v>366</v>
      </c>
      <c r="O197" s="0" t="n">
        <v>14</v>
      </c>
      <c r="P197" s="0" t="n">
        <v>4840</v>
      </c>
    </row>
    <row r="198" customFormat="false" ht="12.8" hidden="false" customHeight="false" outlineLevel="0" collapsed="false">
      <c r="A198" s="0" t="n">
        <v>8042</v>
      </c>
      <c r="B198" s="0" t="s">
        <v>412</v>
      </c>
      <c r="C198" s="0" t="s">
        <v>413</v>
      </c>
      <c r="D198" s="12" t="s">
        <v>204</v>
      </c>
      <c r="E198" s="0" t="s">
        <v>77</v>
      </c>
      <c r="F198" s="0" t="s">
        <v>205</v>
      </c>
      <c r="M198" s="0" t="s">
        <v>365</v>
      </c>
      <c r="N198" s="0" t="s">
        <v>366</v>
      </c>
      <c r="O198" s="0" t="n">
        <v>15</v>
      </c>
      <c r="P198" s="0" t="n">
        <v>4998</v>
      </c>
    </row>
    <row r="199" customFormat="false" ht="12.8" hidden="false" customHeight="false" outlineLevel="0" collapsed="false">
      <c r="A199" s="0" t="n">
        <v>8043</v>
      </c>
      <c r="B199" s="0" t="s">
        <v>414</v>
      </c>
      <c r="C199" s="0" t="s">
        <v>415</v>
      </c>
      <c r="D199" s="12" t="s">
        <v>209</v>
      </c>
      <c r="E199" s="0" t="s">
        <v>77</v>
      </c>
      <c r="F199" s="0" t="s">
        <v>84</v>
      </c>
      <c r="M199" s="0" t="s">
        <v>365</v>
      </c>
      <c r="N199" s="0" t="s">
        <v>366</v>
      </c>
      <c r="O199" s="0" t="n">
        <v>37</v>
      </c>
      <c r="P199" s="0" t="n">
        <v>5103</v>
      </c>
    </row>
    <row r="200" customFormat="false" ht="12.8" hidden="false" customHeight="false" outlineLevel="0" collapsed="false">
      <c r="A200" s="0" t="n">
        <v>8056</v>
      </c>
      <c r="B200" s="0" t="s">
        <v>416</v>
      </c>
      <c r="C200" s="0" t="s">
        <v>129</v>
      </c>
      <c r="D200" s="12" t="s">
        <v>417</v>
      </c>
      <c r="E200" s="0" t="s">
        <v>77</v>
      </c>
      <c r="F200" s="0" t="s">
        <v>108</v>
      </c>
      <c r="M200" s="0" t="s">
        <v>365</v>
      </c>
      <c r="N200" s="0" t="s">
        <v>366</v>
      </c>
      <c r="O200" s="0" t="n">
        <v>68</v>
      </c>
      <c r="P200" s="0" t="n">
        <v>1978</v>
      </c>
    </row>
    <row r="201" customFormat="false" ht="12.8" hidden="false" customHeight="false" outlineLevel="0" collapsed="false">
      <c r="A201" s="0" t="n">
        <v>8062</v>
      </c>
      <c r="B201" s="0" t="s">
        <v>418</v>
      </c>
      <c r="C201" s="0" t="s">
        <v>419</v>
      </c>
      <c r="D201" s="12" t="s">
        <v>420</v>
      </c>
      <c r="E201" s="0" t="s">
        <v>92</v>
      </c>
      <c r="F201" s="0" t="s">
        <v>108</v>
      </c>
      <c r="M201" s="0" t="s">
        <v>365</v>
      </c>
      <c r="N201" s="0" t="s">
        <v>366</v>
      </c>
      <c r="O201" s="0" t="n">
        <v>86</v>
      </c>
      <c r="P201" s="0" t="n">
        <v>1980</v>
      </c>
    </row>
    <row r="202" customFormat="false" ht="12.8" hidden="false" customHeight="false" outlineLevel="0" collapsed="false">
      <c r="A202" s="0" t="n">
        <v>9001</v>
      </c>
      <c r="B202" s="0" t="s">
        <v>421</v>
      </c>
      <c r="C202" s="0" t="s">
        <v>106</v>
      </c>
      <c r="D202" s="12" t="s">
        <v>110</v>
      </c>
      <c r="E202" s="0" t="s">
        <v>77</v>
      </c>
      <c r="F202" s="0" t="s">
        <v>96</v>
      </c>
      <c r="H202" s="12" t="s">
        <v>171</v>
      </c>
      <c r="M202" s="0" t="s">
        <v>422</v>
      </c>
      <c r="N202" s="0" t="s">
        <v>423</v>
      </c>
      <c r="O202" s="0" t="n">
        <v>25</v>
      </c>
      <c r="P202" s="0" t="n">
        <v>2571</v>
      </c>
    </row>
    <row r="203" customFormat="false" ht="12.8" hidden="false" customHeight="false" outlineLevel="0" collapsed="false">
      <c r="A203" s="0" t="n">
        <v>9002</v>
      </c>
      <c r="B203" s="0" t="s">
        <v>424</v>
      </c>
      <c r="C203" s="0" t="s">
        <v>425</v>
      </c>
      <c r="D203" s="12" t="s">
        <v>220</v>
      </c>
      <c r="E203" s="0" t="s">
        <v>77</v>
      </c>
      <c r="F203" s="0" t="s">
        <v>84</v>
      </c>
      <c r="M203" s="0" t="s">
        <v>422</v>
      </c>
      <c r="N203" s="0" t="s">
        <v>423</v>
      </c>
      <c r="O203" s="0" t="n">
        <v>42</v>
      </c>
      <c r="P203" s="0" t="n">
        <v>2543</v>
      </c>
    </row>
    <row r="204" customFormat="false" ht="12.8" hidden="false" customHeight="false" outlineLevel="0" collapsed="false">
      <c r="A204" s="0" t="n">
        <v>9003</v>
      </c>
      <c r="B204" s="0" t="s">
        <v>426</v>
      </c>
      <c r="C204" s="0" t="s">
        <v>298</v>
      </c>
      <c r="D204" s="12" t="s">
        <v>113</v>
      </c>
      <c r="E204" s="0" t="s">
        <v>77</v>
      </c>
      <c r="F204" s="0" t="s">
        <v>84</v>
      </c>
      <c r="M204" s="0" t="s">
        <v>422</v>
      </c>
      <c r="N204" s="0" t="s">
        <v>423</v>
      </c>
      <c r="O204" s="0" t="n">
        <v>40</v>
      </c>
      <c r="P204" s="0" t="n">
        <v>2546</v>
      </c>
    </row>
    <row r="205" customFormat="false" ht="12.8" hidden="false" customHeight="false" outlineLevel="0" collapsed="false">
      <c r="A205" s="0" t="n">
        <v>9004</v>
      </c>
      <c r="B205" s="0" t="s">
        <v>427</v>
      </c>
      <c r="C205" s="0" t="s">
        <v>266</v>
      </c>
      <c r="D205" s="12" t="s">
        <v>242</v>
      </c>
      <c r="E205" s="0" t="s">
        <v>92</v>
      </c>
      <c r="F205" s="0" t="s">
        <v>88</v>
      </c>
      <c r="G205" s="12" t="s">
        <v>98</v>
      </c>
      <c r="M205" s="0" t="s">
        <v>422</v>
      </c>
      <c r="N205" s="0" t="s">
        <v>423</v>
      </c>
      <c r="O205" s="0" t="n">
        <v>45</v>
      </c>
      <c r="P205" s="0" t="n">
        <v>2506</v>
      </c>
    </row>
    <row r="206" customFormat="false" ht="12.8" hidden="false" customHeight="false" outlineLevel="0" collapsed="false">
      <c r="A206" s="0" t="n">
        <v>9005</v>
      </c>
      <c r="B206" s="0" t="s">
        <v>428</v>
      </c>
      <c r="C206" s="0" t="s">
        <v>176</v>
      </c>
      <c r="D206" s="12" t="s">
        <v>131</v>
      </c>
      <c r="E206" s="0" t="s">
        <v>77</v>
      </c>
      <c r="F206" s="0" t="s">
        <v>78</v>
      </c>
      <c r="G206" s="12" t="s">
        <v>97</v>
      </c>
      <c r="H206" s="12" t="s">
        <v>171</v>
      </c>
      <c r="I206" s="12" t="s">
        <v>171</v>
      </c>
      <c r="M206" s="0" t="s">
        <v>422</v>
      </c>
      <c r="N206" s="0" t="s">
        <v>423</v>
      </c>
      <c r="O206" s="0" t="n">
        <v>20</v>
      </c>
      <c r="P206" s="0" t="n">
        <v>1119</v>
      </c>
    </row>
    <row r="207" customFormat="false" ht="12.8" hidden="false" customHeight="false" outlineLevel="0" collapsed="false">
      <c r="A207" s="0" t="n">
        <v>9006</v>
      </c>
      <c r="B207" s="0" t="s">
        <v>429</v>
      </c>
      <c r="C207" s="0" t="s">
        <v>202</v>
      </c>
      <c r="D207" s="12" t="s">
        <v>253</v>
      </c>
      <c r="E207" s="0" t="s">
        <v>77</v>
      </c>
      <c r="F207" s="0" t="s">
        <v>96</v>
      </c>
      <c r="G207" s="12" t="s">
        <v>371</v>
      </c>
      <c r="M207" s="0" t="s">
        <v>422</v>
      </c>
      <c r="N207" s="0" t="s">
        <v>423</v>
      </c>
      <c r="O207" s="0" t="n">
        <v>33</v>
      </c>
      <c r="P207" s="0" t="n">
        <v>2544</v>
      </c>
    </row>
    <row r="208" customFormat="false" ht="12.8" hidden="false" customHeight="false" outlineLevel="0" collapsed="false">
      <c r="A208" s="0" t="n">
        <v>9007</v>
      </c>
      <c r="B208" s="0" t="s">
        <v>430</v>
      </c>
      <c r="C208" s="0" t="s">
        <v>431</v>
      </c>
      <c r="D208" s="12" t="s">
        <v>315</v>
      </c>
      <c r="E208" s="0" t="s">
        <v>92</v>
      </c>
      <c r="F208" s="0" t="s">
        <v>88</v>
      </c>
      <c r="M208" s="0" t="s">
        <v>422</v>
      </c>
      <c r="N208" s="0" t="s">
        <v>423</v>
      </c>
      <c r="O208" s="0" t="n">
        <v>47</v>
      </c>
      <c r="P208" s="0" t="n">
        <v>2507</v>
      </c>
    </row>
    <row r="209" customFormat="false" ht="12.8" hidden="false" customHeight="false" outlineLevel="0" collapsed="false">
      <c r="A209" s="0" t="n">
        <v>9009</v>
      </c>
      <c r="B209" s="0" t="s">
        <v>432</v>
      </c>
      <c r="C209" s="0" t="s">
        <v>433</v>
      </c>
      <c r="D209" s="12" t="s">
        <v>434</v>
      </c>
      <c r="E209" s="0" t="s">
        <v>77</v>
      </c>
      <c r="F209" s="0" t="s">
        <v>212</v>
      </c>
      <c r="G209" s="12" t="s">
        <v>97</v>
      </c>
      <c r="M209" s="0" t="s">
        <v>422</v>
      </c>
      <c r="N209" s="0" t="s">
        <v>423</v>
      </c>
      <c r="O209" s="0" t="n">
        <v>13</v>
      </c>
      <c r="P209" s="0" t="n">
        <v>4630</v>
      </c>
    </row>
    <row r="210" customFormat="false" ht="12.8" hidden="false" customHeight="false" outlineLevel="0" collapsed="false">
      <c r="A210" s="0" t="n">
        <v>9010</v>
      </c>
      <c r="B210" s="0" t="s">
        <v>435</v>
      </c>
      <c r="C210" s="0" t="s">
        <v>184</v>
      </c>
      <c r="D210" s="12" t="s">
        <v>325</v>
      </c>
      <c r="E210" s="0" t="s">
        <v>77</v>
      </c>
      <c r="F210" s="0" t="s">
        <v>96</v>
      </c>
      <c r="G210" s="12" t="s">
        <v>171</v>
      </c>
      <c r="M210" s="0" t="s">
        <v>422</v>
      </c>
      <c r="N210" s="0" t="s">
        <v>423</v>
      </c>
      <c r="O210" s="0" t="n">
        <v>31</v>
      </c>
      <c r="P210" s="0" t="n">
        <v>536</v>
      </c>
    </row>
    <row r="211" customFormat="false" ht="12.8" hidden="false" customHeight="false" outlineLevel="0" collapsed="false">
      <c r="A211" s="0" t="n">
        <v>9011</v>
      </c>
      <c r="B211" s="0" t="s">
        <v>429</v>
      </c>
      <c r="C211" s="0" t="s">
        <v>318</v>
      </c>
      <c r="D211" s="12" t="s">
        <v>107</v>
      </c>
      <c r="E211" s="0" t="s">
        <v>77</v>
      </c>
      <c r="F211" s="0" t="s">
        <v>108</v>
      </c>
      <c r="M211" s="0" t="s">
        <v>422</v>
      </c>
      <c r="N211" s="0" t="s">
        <v>423</v>
      </c>
      <c r="O211" s="0" t="n">
        <v>61</v>
      </c>
      <c r="P211" s="0" t="n">
        <v>2545</v>
      </c>
    </row>
    <row r="212" customFormat="false" ht="12.8" hidden="false" customHeight="false" outlineLevel="0" collapsed="false">
      <c r="A212" s="0" t="n">
        <v>9012</v>
      </c>
      <c r="B212" s="0" t="s">
        <v>436</v>
      </c>
      <c r="C212" s="0" t="s">
        <v>75</v>
      </c>
      <c r="D212" s="12" t="s">
        <v>211</v>
      </c>
      <c r="E212" s="0" t="s">
        <v>77</v>
      </c>
      <c r="F212" s="0" t="s">
        <v>212</v>
      </c>
      <c r="G212" s="12" t="s">
        <v>97</v>
      </c>
      <c r="I212" s="12" t="s">
        <v>97</v>
      </c>
      <c r="M212" s="0" t="s">
        <v>422</v>
      </c>
      <c r="N212" s="0" t="s">
        <v>423</v>
      </c>
      <c r="O212" s="0" t="n">
        <v>14</v>
      </c>
      <c r="P212" s="0" t="n">
        <v>4631</v>
      </c>
    </row>
    <row r="213" customFormat="false" ht="12.8" hidden="false" customHeight="false" outlineLevel="0" collapsed="false">
      <c r="A213" s="0" t="n">
        <v>9013</v>
      </c>
      <c r="B213" s="0" t="s">
        <v>437</v>
      </c>
      <c r="C213" s="0" t="s">
        <v>438</v>
      </c>
      <c r="D213" s="12" t="s">
        <v>351</v>
      </c>
      <c r="E213" s="0" t="s">
        <v>92</v>
      </c>
      <c r="F213" s="0" t="s">
        <v>96</v>
      </c>
      <c r="G213" s="0" t="s">
        <v>248</v>
      </c>
      <c r="H213" s="12" t="s">
        <v>97</v>
      </c>
      <c r="I213" s="12" t="s">
        <v>97</v>
      </c>
      <c r="M213" s="0" t="s">
        <v>422</v>
      </c>
      <c r="N213" s="0" t="s">
        <v>423</v>
      </c>
      <c r="O213" s="0" t="n">
        <v>24</v>
      </c>
      <c r="P213" s="0" t="n">
        <v>1472</v>
      </c>
    </row>
    <row r="214" customFormat="false" ht="12.8" hidden="false" customHeight="false" outlineLevel="0" collapsed="false">
      <c r="A214" s="0" t="n">
        <v>9014</v>
      </c>
      <c r="B214" s="0" t="s">
        <v>439</v>
      </c>
      <c r="C214" s="0" t="s">
        <v>150</v>
      </c>
      <c r="D214" s="12" t="s">
        <v>187</v>
      </c>
      <c r="E214" s="0" t="s">
        <v>77</v>
      </c>
      <c r="F214" s="0" t="s">
        <v>96</v>
      </c>
      <c r="H214" s="12" t="s">
        <v>371</v>
      </c>
      <c r="I214" s="12" t="s">
        <v>171</v>
      </c>
      <c r="M214" s="0" t="s">
        <v>422</v>
      </c>
      <c r="N214" s="0" t="s">
        <v>423</v>
      </c>
      <c r="O214" s="0" t="n">
        <v>32</v>
      </c>
      <c r="P214" s="0" t="n">
        <v>506</v>
      </c>
    </row>
    <row r="215" customFormat="false" ht="12.8" hidden="false" customHeight="false" outlineLevel="0" collapsed="false">
      <c r="A215" s="0" t="n">
        <v>9015</v>
      </c>
      <c r="B215" s="0" t="s">
        <v>440</v>
      </c>
      <c r="C215" s="0" t="s">
        <v>403</v>
      </c>
      <c r="D215" s="12" t="s">
        <v>156</v>
      </c>
      <c r="E215" s="0" t="s">
        <v>77</v>
      </c>
      <c r="F215" s="0" t="s">
        <v>78</v>
      </c>
      <c r="M215" s="0" t="s">
        <v>422</v>
      </c>
      <c r="N215" s="0" t="s">
        <v>423</v>
      </c>
      <c r="O215" s="0" t="n">
        <v>21</v>
      </c>
      <c r="P215" s="0" t="n">
        <v>4257</v>
      </c>
    </row>
    <row r="216" customFormat="false" ht="12.8" hidden="false" customHeight="false" outlineLevel="0" collapsed="false">
      <c r="A216" s="0" t="n">
        <v>9016</v>
      </c>
      <c r="B216" s="0" t="s">
        <v>441</v>
      </c>
      <c r="C216" s="0" t="s">
        <v>442</v>
      </c>
      <c r="D216" s="12" t="s">
        <v>104</v>
      </c>
      <c r="E216" s="0" t="s">
        <v>77</v>
      </c>
      <c r="F216" s="0" t="s">
        <v>88</v>
      </c>
      <c r="M216" s="0" t="s">
        <v>422</v>
      </c>
      <c r="N216" s="0" t="s">
        <v>423</v>
      </c>
      <c r="O216" s="0" t="n">
        <v>54</v>
      </c>
      <c r="P216" s="0" t="n">
        <v>2549</v>
      </c>
    </row>
    <row r="217" customFormat="false" ht="12.8" hidden="false" customHeight="false" outlineLevel="0" collapsed="false">
      <c r="A217" s="0" t="n">
        <v>9017</v>
      </c>
      <c r="B217" s="0" t="s">
        <v>443</v>
      </c>
      <c r="C217" s="0" t="s">
        <v>164</v>
      </c>
      <c r="D217" s="12" t="s">
        <v>147</v>
      </c>
      <c r="E217" s="0" t="s">
        <v>92</v>
      </c>
      <c r="F217" s="0" t="s">
        <v>96</v>
      </c>
      <c r="M217" s="0" t="s">
        <v>422</v>
      </c>
      <c r="N217" s="0" t="s">
        <v>423</v>
      </c>
      <c r="O217" s="0" t="n">
        <v>30</v>
      </c>
      <c r="P217" s="0" t="n">
        <v>2550</v>
      </c>
    </row>
    <row r="218" customFormat="false" ht="12.8" hidden="false" customHeight="false" outlineLevel="0" collapsed="false">
      <c r="A218" s="0" t="n">
        <v>9018</v>
      </c>
      <c r="B218" s="0" t="s">
        <v>444</v>
      </c>
      <c r="C218" s="0" t="s">
        <v>202</v>
      </c>
      <c r="D218" s="12" t="s">
        <v>159</v>
      </c>
      <c r="E218" s="0" t="s">
        <v>77</v>
      </c>
      <c r="F218" s="0" t="s">
        <v>96</v>
      </c>
      <c r="H218" s="12" t="s">
        <v>98</v>
      </c>
      <c r="M218" s="0" t="s">
        <v>422</v>
      </c>
      <c r="N218" s="0" t="s">
        <v>423</v>
      </c>
      <c r="O218" s="0" t="n">
        <v>28</v>
      </c>
      <c r="P218" s="0" t="n">
        <v>2551</v>
      </c>
    </row>
    <row r="219" customFormat="false" ht="12.8" hidden="false" customHeight="false" outlineLevel="0" collapsed="false">
      <c r="A219" s="0" t="n">
        <v>9019</v>
      </c>
      <c r="B219" s="0" t="s">
        <v>445</v>
      </c>
      <c r="C219" s="0" t="s">
        <v>343</v>
      </c>
      <c r="D219" s="12" t="s">
        <v>136</v>
      </c>
      <c r="E219" s="0" t="s">
        <v>92</v>
      </c>
      <c r="F219" s="0" t="s">
        <v>78</v>
      </c>
      <c r="M219" s="0" t="s">
        <v>422</v>
      </c>
      <c r="N219" s="0" t="s">
        <v>423</v>
      </c>
      <c r="O219" s="0" t="n">
        <v>22</v>
      </c>
      <c r="P219" s="0" t="n">
        <v>2552</v>
      </c>
    </row>
    <row r="220" customFormat="false" ht="12.8" hidden="false" customHeight="false" outlineLevel="0" collapsed="false">
      <c r="A220" s="0" t="n">
        <v>9020</v>
      </c>
      <c r="B220" s="0" t="s">
        <v>424</v>
      </c>
      <c r="C220" s="0" t="s">
        <v>126</v>
      </c>
      <c r="D220" s="12" t="s">
        <v>131</v>
      </c>
      <c r="E220" s="0" t="s">
        <v>77</v>
      </c>
      <c r="F220" s="0" t="s">
        <v>78</v>
      </c>
      <c r="M220" s="0" t="s">
        <v>422</v>
      </c>
      <c r="N220" s="0" t="s">
        <v>423</v>
      </c>
      <c r="O220" s="0" t="n">
        <v>20</v>
      </c>
      <c r="P220" s="0" t="n">
        <v>3490</v>
      </c>
    </row>
    <row r="221" customFormat="false" ht="12.8" hidden="false" customHeight="false" outlineLevel="0" collapsed="false">
      <c r="A221" s="0" t="n">
        <v>9021</v>
      </c>
      <c r="B221" s="0" t="s">
        <v>446</v>
      </c>
      <c r="C221" s="0" t="s">
        <v>106</v>
      </c>
      <c r="D221" s="12" t="s">
        <v>187</v>
      </c>
      <c r="E221" s="0" t="s">
        <v>77</v>
      </c>
      <c r="F221" s="0" t="s">
        <v>96</v>
      </c>
      <c r="H221" s="12" t="s">
        <v>371</v>
      </c>
      <c r="I221" s="12" t="s">
        <v>171</v>
      </c>
      <c r="M221" s="0" t="s">
        <v>422</v>
      </c>
      <c r="N221" s="0" t="s">
        <v>423</v>
      </c>
      <c r="O221" s="0" t="n">
        <v>32</v>
      </c>
      <c r="P221" s="0" t="n">
        <v>2478</v>
      </c>
    </row>
    <row r="222" customFormat="false" ht="12.8" hidden="false" customHeight="false" outlineLevel="0" collapsed="false">
      <c r="A222" s="0" t="n">
        <v>9023</v>
      </c>
      <c r="B222" s="0" t="s">
        <v>447</v>
      </c>
      <c r="C222" s="0" t="s">
        <v>164</v>
      </c>
      <c r="D222" s="12" t="s">
        <v>147</v>
      </c>
      <c r="E222" s="0" t="s">
        <v>92</v>
      </c>
      <c r="F222" s="0" t="s">
        <v>96</v>
      </c>
      <c r="M222" s="0" t="s">
        <v>422</v>
      </c>
      <c r="N222" s="0" t="s">
        <v>423</v>
      </c>
      <c r="O222" s="0" t="n">
        <v>30</v>
      </c>
      <c r="P222" s="0" t="n">
        <v>2554</v>
      </c>
    </row>
    <row r="223" customFormat="false" ht="12.8" hidden="false" customHeight="false" outlineLevel="0" collapsed="false">
      <c r="A223" s="0" t="n">
        <v>9024</v>
      </c>
      <c r="B223" s="0" t="s">
        <v>448</v>
      </c>
      <c r="C223" s="0" t="s">
        <v>449</v>
      </c>
      <c r="D223" s="12" t="s">
        <v>144</v>
      </c>
      <c r="E223" s="0" t="s">
        <v>92</v>
      </c>
      <c r="F223" s="0" t="s">
        <v>128</v>
      </c>
      <c r="G223" s="12" t="s">
        <v>171</v>
      </c>
      <c r="M223" s="0" t="s">
        <v>422</v>
      </c>
      <c r="N223" s="0" t="s">
        <v>423</v>
      </c>
      <c r="O223" s="0" t="n">
        <v>17</v>
      </c>
      <c r="P223" s="0" t="n">
        <v>4035</v>
      </c>
    </row>
    <row r="224" customFormat="false" ht="12.8" hidden="false" customHeight="false" outlineLevel="0" collapsed="false">
      <c r="A224" s="0" t="n">
        <v>9025</v>
      </c>
      <c r="B224" s="0" t="s">
        <v>450</v>
      </c>
      <c r="C224" s="0" t="s">
        <v>451</v>
      </c>
      <c r="D224" s="12" t="s">
        <v>153</v>
      </c>
      <c r="E224" s="0" t="s">
        <v>92</v>
      </c>
      <c r="F224" s="0" t="s">
        <v>84</v>
      </c>
      <c r="G224" s="12" t="s">
        <v>371</v>
      </c>
      <c r="M224" s="0" t="s">
        <v>422</v>
      </c>
      <c r="N224" s="0" t="s">
        <v>423</v>
      </c>
      <c r="O224" s="0" t="n">
        <v>38</v>
      </c>
      <c r="P224" s="0" t="n">
        <v>2556</v>
      </c>
    </row>
    <row r="225" customFormat="false" ht="12.8" hidden="false" customHeight="false" outlineLevel="0" collapsed="false">
      <c r="A225" s="0" t="n">
        <v>9026</v>
      </c>
      <c r="B225" s="0" t="s">
        <v>452</v>
      </c>
      <c r="C225" s="0" t="s">
        <v>106</v>
      </c>
      <c r="D225" s="12" t="s">
        <v>76</v>
      </c>
      <c r="E225" s="0" t="s">
        <v>77</v>
      </c>
      <c r="F225" s="0" t="s">
        <v>78</v>
      </c>
      <c r="G225" s="12" t="s">
        <v>371</v>
      </c>
      <c r="I225" s="12" t="s">
        <v>97</v>
      </c>
      <c r="M225" s="0" t="s">
        <v>422</v>
      </c>
      <c r="N225" s="0" t="s">
        <v>423</v>
      </c>
      <c r="O225" s="0" t="n">
        <v>19</v>
      </c>
      <c r="P225" s="0" t="n">
        <v>3254</v>
      </c>
    </row>
    <row r="226" customFormat="false" ht="12.8" hidden="false" customHeight="false" outlineLevel="0" collapsed="false">
      <c r="A226" s="0" t="n">
        <v>9028</v>
      </c>
      <c r="B226" s="0" t="s">
        <v>453</v>
      </c>
      <c r="C226" s="0" t="s">
        <v>126</v>
      </c>
      <c r="D226" s="12" t="s">
        <v>76</v>
      </c>
      <c r="E226" s="0" t="s">
        <v>77</v>
      </c>
      <c r="F226" s="0" t="s">
        <v>78</v>
      </c>
      <c r="G226" s="12" t="s">
        <v>98</v>
      </c>
      <c r="M226" s="0" t="s">
        <v>422</v>
      </c>
      <c r="N226" s="0" t="s">
        <v>423</v>
      </c>
      <c r="O226" s="0" t="n">
        <v>19</v>
      </c>
      <c r="P226" s="0" t="n">
        <v>3681</v>
      </c>
    </row>
    <row r="227" customFormat="false" ht="12.8" hidden="false" customHeight="false" outlineLevel="0" collapsed="false">
      <c r="A227" s="0" t="n">
        <v>9029</v>
      </c>
      <c r="B227" s="0" t="s">
        <v>454</v>
      </c>
      <c r="C227" s="0" t="s">
        <v>135</v>
      </c>
      <c r="D227" s="12" t="s">
        <v>113</v>
      </c>
      <c r="E227" s="0" t="s">
        <v>92</v>
      </c>
      <c r="F227" s="0" t="s">
        <v>84</v>
      </c>
      <c r="M227" s="0" t="s">
        <v>422</v>
      </c>
      <c r="N227" s="0" t="s">
        <v>423</v>
      </c>
      <c r="O227" s="0" t="n">
        <v>40</v>
      </c>
      <c r="P227" s="0" t="n">
        <v>2559</v>
      </c>
    </row>
    <row r="228" customFormat="false" ht="12.8" hidden="false" customHeight="false" outlineLevel="0" collapsed="false">
      <c r="A228" s="0" t="n">
        <v>9030</v>
      </c>
      <c r="B228" s="0" t="s">
        <v>455</v>
      </c>
      <c r="C228" s="0" t="s">
        <v>456</v>
      </c>
      <c r="D228" s="12" t="s">
        <v>144</v>
      </c>
      <c r="E228" s="0" t="s">
        <v>77</v>
      </c>
      <c r="F228" s="0" t="s">
        <v>128</v>
      </c>
      <c r="G228" s="12" t="s">
        <v>98</v>
      </c>
      <c r="M228" s="0" t="s">
        <v>422</v>
      </c>
      <c r="N228" s="0" t="s">
        <v>423</v>
      </c>
      <c r="O228" s="0" t="n">
        <v>17</v>
      </c>
      <c r="P228" s="0" t="n">
        <v>3257</v>
      </c>
    </row>
    <row r="229" customFormat="false" ht="12.8" hidden="false" customHeight="false" outlineLevel="0" collapsed="false">
      <c r="A229" s="0" t="n">
        <v>9031</v>
      </c>
      <c r="B229" s="0" t="s">
        <v>457</v>
      </c>
      <c r="C229" s="0" t="s">
        <v>162</v>
      </c>
      <c r="D229" s="12" t="s">
        <v>118</v>
      </c>
      <c r="E229" s="0" t="s">
        <v>92</v>
      </c>
      <c r="F229" s="0" t="s">
        <v>96</v>
      </c>
      <c r="G229" s="12" t="s">
        <v>171</v>
      </c>
      <c r="H229" s="0" t="s">
        <v>248</v>
      </c>
      <c r="M229" s="0" t="s">
        <v>422</v>
      </c>
      <c r="N229" s="0" t="s">
        <v>423</v>
      </c>
      <c r="O229" s="0" t="n">
        <v>29</v>
      </c>
      <c r="P229" s="0" t="n">
        <v>2560</v>
      </c>
    </row>
    <row r="230" customFormat="false" ht="12.8" hidden="false" customHeight="false" outlineLevel="0" collapsed="false">
      <c r="A230" s="0" t="n">
        <v>9032</v>
      </c>
      <c r="B230" s="0" t="s">
        <v>458</v>
      </c>
      <c r="C230" s="0" t="s">
        <v>314</v>
      </c>
      <c r="D230" s="12" t="s">
        <v>147</v>
      </c>
      <c r="E230" s="0" t="s">
        <v>77</v>
      </c>
      <c r="F230" s="0" t="s">
        <v>96</v>
      </c>
      <c r="H230" s="0" t="s">
        <v>248</v>
      </c>
      <c r="M230" s="0" t="s">
        <v>422</v>
      </c>
      <c r="N230" s="0" t="s">
        <v>423</v>
      </c>
      <c r="O230" s="0" t="n">
        <v>30</v>
      </c>
      <c r="P230" s="0" t="n">
        <v>2557</v>
      </c>
    </row>
    <row r="231" customFormat="false" ht="12.8" hidden="false" customHeight="false" outlineLevel="0" collapsed="false">
      <c r="A231" s="0" t="n">
        <v>9033</v>
      </c>
      <c r="B231" s="0" t="s">
        <v>405</v>
      </c>
      <c r="C231" s="0" t="s">
        <v>106</v>
      </c>
      <c r="D231" s="12" t="s">
        <v>91</v>
      </c>
      <c r="E231" s="0" t="s">
        <v>77</v>
      </c>
      <c r="F231" s="0" t="s">
        <v>84</v>
      </c>
      <c r="H231" s="12" t="s">
        <v>171</v>
      </c>
      <c r="I231" s="12" t="s">
        <v>98</v>
      </c>
      <c r="M231" s="0" t="s">
        <v>422</v>
      </c>
      <c r="N231" s="0" t="s">
        <v>423</v>
      </c>
      <c r="O231" s="0" t="n">
        <v>36</v>
      </c>
      <c r="P231" s="0" t="n">
        <v>2561</v>
      </c>
    </row>
    <row r="232" customFormat="false" ht="12.8" hidden="false" customHeight="false" outlineLevel="0" collapsed="false">
      <c r="A232" s="0" t="n">
        <v>9034</v>
      </c>
      <c r="B232" s="0" t="s">
        <v>459</v>
      </c>
      <c r="C232" s="0" t="s">
        <v>460</v>
      </c>
      <c r="D232" s="12" t="s">
        <v>124</v>
      </c>
      <c r="E232" s="0" t="s">
        <v>77</v>
      </c>
      <c r="F232" s="0" t="s">
        <v>96</v>
      </c>
      <c r="M232" s="0" t="s">
        <v>422</v>
      </c>
      <c r="N232" s="0" t="s">
        <v>423</v>
      </c>
      <c r="O232" s="0" t="n">
        <v>27</v>
      </c>
      <c r="P232" s="0" t="n">
        <v>2562</v>
      </c>
    </row>
    <row r="233" customFormat="false" ht="12.8" hidden="false" customHeight="false" outlineLevel="0" collapsed="false">
      <c r="A233" s="0" t="n">
        <v>9035</v>
      </c>
      <c r="B233" s="0" t="s">
        <v>461</v>
      </c>
      <c r="C233" s="0" t="s">
        <v>374</v>
      </c>
      <c r="D233" s="12" t="s">
        <v>153</v>
      </c>
      <c r="E233" s="0" t="s">
        <v>77</v>
      </c>
      <c r="F233" s="0" t="s">
        <v>84</v>
      </c>
      <c r="H233" s="0" t="s">
        <v>248</v>
      </c>
      <c r="M233" s="0" t="s">
        <v>422</v>
      </c>
      <c r="N233" s="0" t="s">
        <v>423</v>
      </c>
      <c r="O233" s="0" t="n">
        <v>38</v>
      </c>
      <c r="P233" s="0" t="n">
        <v>2563</v>
      </c>
    </row>
    <row r="234" customFormat="false" ht="12.8" hidden="false" customHeight="false" outlineLevel="0" collapsed="false">
      <c r="A234" s="0" t="n">
        <v>9037</v>
      </c>
      <c r="B234" s="0" t="s">
        <v>462</v>
      </c>
      <c r="C234" s="0" t="s">
        <v>307</v>
      </c>
      <c r="D234" s="12" t="s">
        <v>131</v>
      </c>
      <c r="E234" s="0" t="s">
        <v>77</v>
      </c>
      <c r="F234" s="0" t="s">
        <v>78</v>
      </c>
      <c r="H234" s="12" t="s">
        <v>171</v>
      </c>
      <c r="I234" s="12" t="s">
        <v>97</v>
      </c>
      <c r="M234" s="0" t="s">
        <v>422</v>
      </c>
      <c r="N234" s="0" t="s">
        <v>423</v>
      </c>
      <c r="O234" s="0" t="n">
        <v>20</v>
      </c>
      <c r="P234" s="0" t="n">
        <v>3682</v>
      </c>
    </row>
    <row r="235" customFormat="false" ht="12.8" hidden="false" customHeight="false" outlineLevel="0" collapsed="false">
      <c r="A235" s="0" t="n">
        <v>9038</v>
      </c>
      <c r="B235" s="0" t="s">
        <v>463</v>
      </c>
      <c r="C235" s="0" t="s">
        <v>106</v>
      </c>
      <c r="D235" s="12" t="s">
        <v>144</v>
      </c>
      <c r="E235" s="0" t="s">
        <v>77</v>
      </c>
      <c r="F235" s="0" t="s">
        <v>128</v>
      </c>
      <c r="H235" s="12" t="s">
        <v>371</v>
      </c>
      <c r="I235" s="12" t="s">
        <v>171</v>
      </c>
      <c r="M235" s="0" t="s">
        <v>422</v>
      </c>
      <c r="N235" s="0" t="s">
        <v>423</v>
      </c>
      <c r="O235" s="0" t="n">
        <v>17</v>
      </c>
      <c r="P235" s="0" t="n">
        <v>3199</v>
      </c>
    </row>
    <row r="236" customFormat="false" ht="12.8" hidden="false" customHeight="false" outlineLevel="0" collapsed="false">
      <c r="A236" s="0" t="n">
        <v>9039</v>
      </c>
      <c r="B236" s="0" t="s">
        <v>464</v>
      </c>
      <c r="C236" s="0" t="s">
        <v>465</v>
      </c>
      <c r="D236" s="12" t="s">
        <v>466</v>
      </c>
      <c r="E236" s="0" t="s">
        <v>77</v>
      </c>
      <c r="F236" s="0" t="s">
        <v>467</v>
      </c>
      <c r="M236" s="0" t="s">
        <v>422</v>
      </c>
      <c r="N236" s="0" t="s">
        <v>423</v>
      </c>
      <c r="O236" s="0" t="n">
        <v>12</v>
      </c>
      <c r="P236" s="0" t="n">
        <v>4632</v>
      </c>
    </row>
    <row r="237" customFormat="false" ht="12.8" hidden="false" customHeight="false" outlineLevel="0" collapsed="false">
      <c r="A237" s="0" t="n">
        <v>9040</v>
      </c>
      <c r="B237" s="0" t="s">
        <v>468</v>
      </c>
      <c r="C237" s="0" t="s">
        <v>469</v>
      </c>
      <c r="D237" s="12" t="s">
        <v>253</v>
      </c>
      <c r="E237" s="0" t="s">
        <v>77</v>
      </c>
      <c r="F237" s="0" t="s">
        <v>96</v>
      </c>
      <c r="M237" s="0" t="s">
        <v>422</v>
      </c>
      <c r="N237" s="0" t="s">
        <v>423</v>
      </c>
      <c r="O237" s="0" t="n">
        <v>33</v>
      </c>
      <c r="P237" s="0" t="n">
        <v>2497</v>
      </c>
    </row>
    <row r="238" customFormat="false" ht="12.8" hidden="false" customHeight="false" outlineLevel="0" collapsed="false">
      <c r="A238" s="0" t="n">
        <v>9041</v>
      </c>
      <c r="B238" s="0" t="s">
        <v>470</v>
      </c>
      <c r="C238" s="0" t="s">
        <v>471</v>
      </c>
      <c r="D238" s="12" t="s">
        <v>404</v>
      </c>
      <c r="E238" s="0" t="s">
        <v>77</v>
      </c>
      <c r="F238" s="0" t="s">
        <v>108</v>
      </c>
      <c r="M238" s="0" t="s">
        <v>422</v>
      </c>
      <c r="N238" s="0" t="s">
        <v>423</v>
      </c>
      <c r="O238" s="0" t="n">
        <v>64</v>
      </c>
      <c r="P238" s="0" t="n">
        <v>2498</v>
      </c>
    </row>
    <row r="239" customFormat="false" ht="12.8" hidden="false" customHeight="false" outlineLevel="0" collapsed="false">
      <c r="A239" s="0" t="n">
        <v>9042</v>
      </c>
      <c r="B239" s="0" t="s">
        <v>439</v>
      </c>
      <c r="C239" s="0" t="s">
        <v>472</v>
      </c>
      <c r="D239" s="12" t="s">
        <v>124</v>
      </c>
      <c r="E239" s="0" t="s">
        <v>77</v>
      </c>
      <c r="F239" s="0" t="s">
        <v>96</v>
      </c>
      <c r="G239" s="0" t="s">
        <v>248</v>
      </c>
      <c r="M239" s="0" t="s">
        <v>422</v>
      </c>
      <c r="N239" s="0" t="s">
        <v>423</v>
      </c>
      <c r="O239" s="0" t="n">
        <v>27</v>
      </c>
      <c r="P239" s="0" t="n">
        <v>2564</v>
      </c>
    </row>
    <row r="240" customFormat="false" ht="12.8" hidden="false" customHeight="false" outlineLevel="0" collapsed="false">
      <c r="A240" s="0" t="n">
        <v>9043</v>
      </c>
      <c r="B240" s="0" t="s">
        <v>473</v>
      </c>
      <c r="C240" s="0" t="s">
        <v>474</v>
      </c>
      <c r="D240" s="12" t="s">
        <v>136</v>
      </c>
      <c r="E240" s="0" t="s">
        <v>77</v>
      </c>
      <c r="F240" s="0" t="s">
        <v>78</v>
      </c>
      <c r="I240" s="12" t="s">
        <v>171</v>
      </c>
      <c r="L240" s="0" t="n">
        <v>3</v>
      </c>
      <c r="M240" s="0" t="s">
        <v>422</v>
      </c>
      <c r="N240" s="0" t="s">
        <v>423</v>
      </c>
      <c r="O240" s="0" t="n">
        <v>22</v>
      </c>
      <c r="P240" s="0" t="n">
        <v>16</v>
      </c>
    </row>
    <row r="241" customFormat="false" ht="12.8" hidden="false" customHeight="false" outlineLevel="0" collapsed="false">
      <c r="A241" s="0" t="n">
        <v>9044</v>
      </c>
      <c r="B241" s="0" t="s">
        <v>475</v>
      </c>
      <c r="C241" s="0" t="s">
        <v>75</v>
      </c>
      <c r="D241" s="12" t="s">
        <v>136</v>
      </c>
      <c r="E241" s="0" t="s">
        <v>77</v>
      </c>
      <c r="F241" s="0" t="s">
        <v>78</v>
      </c>
      <c r="G241" s="12" t="s">
        <v>171</v>
      </c>
      <c r="M241" s="0" t="s">
        <v>422</v>
      </c>
      <c r="N241" s="0" t="s">
        <v>423</v>
      </c>
      <c r="O241" s="0" t="n">
        <v>22</v>
      </c>
      <c r="P241" s="0" t="n">
        <v>1441</v>
      </c>
    </row>
    <row r="242" customFormat="false" ht="12.8" hidden="false" customHeight="false" outlineLevel="0" collapsed="false">
      <c r="A242" s="0" t="n">
        <v>9045</v>
      </c>
      <c r="B242" s="0" t="s">
        <v>476</v>
      </c>
      <c r="C242" s="0" t="s">
        <v>309</v>
      </c>
      <c r="D242" s="12" t="s">
        <v>95</v>
      </c>
      <c r="E242" s="0" t="s">
        <v>77</v>
      </c>
      <c r="F242" s="0" t="s">
        <v>96</v>
      </c>
      <c r="H242" s="12" t="s">
        <v>98</v>
      </c>
      <c r="I242" s="12" t="s">
        <v>171</v>
      </c>
      <c r="M242" s="0" t="s">
        <v>422</v>
      </c>
      <c r="N242" s="0" t="s">
        <v>423</v>
      </c>
      <c r="O242" s="0" t="n">
        <v>34</v>
      </c>
      <c r="P242" s="0" t="n">
        <v>2565</v>
      </c>
    </row>
    <row r="243" customFormat="false" ht="12.8" hidden="false" customHeight="false" outlineLevel="0" collapsed="false">
      <c r="A243" s="0" t="n">
        <v>9046</v>
      </c>
      <c r="B243" s="0" t="s">
        <v>477</v>
      </c>
      <c r="C243" s="0" t="s">
        <v>478</v>
      </c>
      <c r="D243" s="12" t="s">
        <v>159</v>
      </c>
      <c r="E243" s="0" t="s">
        <v>92</v>
      </c>
      <c r="F243" s="0" t="s">
        <v>96</v>
      </c>
      <c r="M243" s="0" t="s">
        <v>422</v>
      </c>
      <c r="N243" s="0" t="s">
        <v>423</v>
      </c>
      <c r="O243" s="0" t="n">
        <v>28</v>
      </c>
      <c r="P243" s="0" t="n">
        <v>2972</v>
      </c>
    </row>
    <row r="244" customFormat="false" ht="12.8" hidden="false" customHeight="false" outlineLevel="0" collapsed="false">
      <c r="A244" s="0" t="n">
        <v>9047</v>
      </c>
      <c r="B244" s="0" t="s">
        <v>479</v>
      </c>
      <c r="C244" s="0" t="s">
        <v>259</v>
      </c>
      <c r="D244" s="12" t="s">
        <v>351</v>
      </c>
      <c r="E244" s="0" t="s">
        <v>77</v>
      </c>
      <c r="F244" s="0" t="s">
        <v>96</v>
      </c>
      <c r="G244" s="12" t="s">
        <v>97</v>
      </c>
      <c r="H244" s="12" t="s">
        <v>97</v>
      </c>
      <c r="I244" s="12" t="s">
        <v>171</v>
      </c>
      <c r="M244" s="0" t="s">
        <v>422</v>
      </c>
      <c r="N244" s="0" t="s">
        <v>423</v>
      </c>
      <c r="O244" s="0" t="n">
        <v>24</v>
      </c>
      <c r="P244" s="0" t="n">
        <v>211</v>
      </c>
    </row>
    <row r="245" customFormat="false" ht="12.8" hidden="false" customHeight="false" outlineLevel="0" collapsed="false">
      <c r="A245" s="0" t="n">
        <v>9048</v>
      </c>
      <c r="B245" s="0" t="s">
        <v>480</v>
      </c>
      <c r="C245" s="0" t="s">
        <v>106</v>
      </c>
      <c r="D245" s="12" t="s">
        <v>351</v>
      </c>
      <c r="E245" s="0" t="s">
        <v>77</v>
      </c>
      <c r="F245" s="0" t="s">
        <v>96</v>
      </c>
      <c r="H245" s="12" t="s">
        <v>171</v>
      </c>
      <c r="M245" s="0" t="s">
        <v>422</v>
      </c>
      <c r="N245" s="0" t="s">
        <v>423</v>
      </c>
      <c r="O245" s="0" t="n">
        <v>24</v>
      </c>
      <c r="P245" s="0" t="n">
        <v>205</v>
      </c>
    </row>
    <row r="246" customFormat="false" ht="12.8" hidden="false" customHeight="false" outlineLevel="0" collapsed="false">
      <c r="A246" s="0" t="n">
        <v>9049</v>
      </c>
      <c r="B246" s="0" t="s">
        <v>481</v>
      </c>
      <c r="C246" s="0" t="s">
        <v>343</v>
      </c>
      <c r="D246" s="12" t="s">
        <v>95</v>
      </c>
      <c r="E246" s="0" t="s">
        <v>92</v>
      </c>
      <c r="F246" s="0" t="s">
        <v>96</v>
      </c>
      <c r="M246" s="0" t="s">
        <v>422</v>
      </c>
      <c r="N246" s="0" t="s">
        <v>423</v>
      </c>
      <c r="O246" s="0" t="n">
        <v>34</v>
      </c>
      <c r="P246" s="0" t="n">
        <v>2501</v>
      </c>
    </row>
    <row r="247" customFormat="false" ht="12.8" hidden="false" customHeight="false" outlineLevel="0" collapsed="false">
      <c r="A247" s="0" t="n">
        <v>9050</v>
      </c>
      <c r="B247" s="0" t="s">
        <v>482</v>
      </c>
      <c r="C247" s="0" t="s">
        <v>483</v>
      </c>
      <c r="D247" s="12" t="s">
        <v>220</v>
      </c>
      <c r="E247" s="0" t="s">
        <v>77</v>
      </c>
      <c r="F247" s="0" t="s">
        <v>84</v>
      </c>
      <c r="M247" s="0" t="s">
        <v>422</v>
      </c>
      <c r="N247" s="0" t="s">
        <v>423</v>
      </c>
      <c r="O247" s="0" t="n">
        <v>42</v>
      </c>
      <c r="P247" s="0" t="n">
        <v>2502</v>
      </c>
    </row>
    <row r="248" customFormat="false" ht="12.8" hidden="false" customHeight="false" outlineLevel="0" collapsed="false">
      <c r="A248" s="0" t="n">
        <v>9051</v>
      </c>
      <c r="B248" s="0" t="s">
        <v>484</v>
      </c>
      <c r="C248" s="0" t="s">
        <v>413</v>
      </c>
      <c r="D248" s="12" t="s">
        <v>136</v>
      </c>
      <c r="E248" s="0" t="s">
        <v>77</v>
      </c>
      <c r="F248" s="0" t="s">
        <v>78</v>
      </c>
      <c r="M248" s="0" t="s">
        <v>422</v>
      </c>
      <c r="N248" s="0" t="s">
        <v>423</v>
      </c>
      <c r="O248" s="0" t="n">
        <v>22</v>
      </c>
      <c r="P248" s="0" t="n">
        <v>3491</v>
      </c>
    </row>
    <row r="249" customFormat="false" ht="12.8" hidden="false" customHeight="false" outlineLevel="0" collapsed="false">
      <c r="A249" s="0" t="n">
        <v>9052</v>
      </c>
      <c r="B249" s="0" t="s">
        <v>485</v>
      </c>
      <c r="C249" s="0" t="s">
        <v>460</v>
      </c>
      <c r="D249" s="12" t="s">
        <v>204</v>
      </c>
      <c r="E249" s="0" t="s">
        <v>77</v>
      </c>
      <c r="F249" s="0" t="s">
        <v>205</v>
      </c>
      <c r="G249" s="12" t="s">
        <v>98</v>
      </c>
      <c r="I249" s="12" t="s">
        <v>97</v>
      </c>
      <c r="M249" s="0" t="s">
        <v>422</v>
      </c>
      <c r="N249" s="0" t="s">
        <v>423</v>
      </c>
      <c r="O249" s="0" t="n">
        <v>15</v>
      </c>
      <c r="P249" s="0" t="n">
        <v>4258</v>
      </c>
    </row>
    <row r="250" customFormat="false" ht="12.8" hidden="false" customHeight="false" outlineLevel="0" collapsed="false">
      <c r="A250" s="0" t="n">
        <v>9053</v>
      </c>
      <c r="B250" s="0" t="s">
        <v>486</v>
      </c>
      <c r="C250" s="0" t="s">
        <v>82</v>
      </c>
      <c r="D250" s="12" t="s">
        <v>159</v>
      </c>
      <c r="E250" s="0" t="s">
        <v>77</v>
      </c>
      <c r="F250" s="0" t="s">
        <v>96</v>
      </c>
      <c r="G250" s="12" t="s">
        <v>171</v>
      </c>
      <c r="M250" s="0" t="s">
        <v>422</v>
      </c>
      <c r="N250" s="0" t="s">
        <v>423</v>
      </c>
      <c r="O250" s="0" t="n">
        <v>28</v>
      </c>
      <c r="P250" s="0" t="n">
        <v>621</v>
      </c>
    </row>
    <row r="251" customFormat="false" ht="12.8" hidden="false" customHeight="false" outlineLevel="0" collapsed="false">
      <c r="A251" s="0" t="n">
        <v>9054</v>
      </c>
      <c r="B251" s="0" t="s">
        <v>487</v>
      </c>
      <c r="C251" s="0" t="s">
        <v>307</v>
      </c>
      <c r="D251" s="12" t="s">
        <v>253</v>
      </c>
      <c r="E251" s="0" t="s">
        <v>77</v>
      </c>
      <c r="F251" s="0" t="s">
        <v>96</v>
      </c>
      <c r="M251" s="0" t="s">
        <v>422</v>
      </c>
      <c r="N251" s="0" t="s">
        <v>423</v>
      </c>
      <c r="O251" s="0" t="n">
        <v>33</v>
      </c>
      <c r="P251" s="0" t="n">
        <v>2567</v>
      </c>
    </row>
    <row r="252" customFormat="false" ht="12.8" hidden="false" customHeight="false" outlineLevel="0" collapsed="false">
      <c r="A252" s="0" t="n">
        <v>9056</v>
      </c>
      <c r="B252" s="0" t="s">
        <v>256</v>
      </c>
      <c r="C252" s="0" t="s">
        <v>333</v>
      </c>
      <c r="D252" s="12" t="s">
        <v>131</v>
      </c>
      <c r="E252" s="0" t="s">
        <v>77</v>
      </c>
      <c r="F252" s="0" t="s">
        <v>78</v>
      </c>
      <c r="H252" s="12" t="s">
        <v>371</v>
      </c>
      <c r="I252" s="12" t="s">
        <v>171</v>
      </c>
      <c r="M252" s="0" t="s">
        <v>422</v>
      </c>
      <c r="N252" s="0" t="s">
        <v>423</v>
      </c>
      <c r="O252" s="0" t="n">
        <v>20</v>
      </c>
      <c r="P252" s="0" t="n">
        <v>3493</v>
      </c>
    </row>
    <row r="253" customFormat="false" ht="12.8" hidden="false" customHeight="false" outlineLevel="0" collapsed="false">
      <c r="A253" s="0" t="n">
        <v>9057</v>
      </c>
      <c r="B253" s="0" t="s">
        <v>488</v>
      </c>
      <c r="C253" s="0" t="s">
        <v>241</v>
      </c>
      <c r="D253" s="12" t="s">
        <v>136</v>
      </c>
      <c r="E253" s="0" t="s">
        <v>92</v>
      </c>
      <c r="F253" s="0" t="s">
        <v>78</v>
      </c>
      <c r="M253" s="0" t="s">
        <v>422</v>
      </c>
      <c r="N253" s="0" t="s">
        <v>423</v>
      </c>
      <c r="O253" s="0" t="n">
        <v>22</v>
      </c>
      <c r="P253" s="0" t="n">
        <v>3494</v>
      </c>
    </row>
    <row r="254" customFormat="false" ht="12.8" hidden="false" customHeight="false" outlineLevel="0" collapsed="false">
      <c r="A254" s="0" t="n">
        <v>9058</v>
      </c>
      <c r="B254" s="0" t="s">
        <v>489</v>
      </c>
      <c r="C254" s="0" t="s">
        <v>150</v>
      </c>
      <c r="D254" s="12" t="s">
        <v>211</v>
      </c>
      <c r="E254" s="0" t="s">
        <v>77</v>
      </c>
      <c r="F254" s="0" t="s">
        <v>212</v>
      </c>
      <c r="G254" s="12" t="s">
        <v>98</v>
      </c>
      <c r="I254" s="12" t="s">
        <v>97</v>
      </c>
      <c r="M254" s="0" t="s">
        <v>422</v>
      </c>
      <c r="N254" s="0" t="s">
        <v>423</v>
      </c>
      <c r="O254" s="0" t="n">
        <v>14</v>
      </c>
      <c r="P254" s="0" t="n">
        <v>4126</v>
      </c>
    </row>
    <row r="255" customFormat="false" ht="12.8" hidden="false" customHeight="false" outlineLevel="0" collapsed="false">
      <c r="A255" s="0" t="n">
        <v>9059</v>
      </c>
      <c r="B255" s="0" t="s">
        <v>269</v>
      </c>
      <c r="C255" s="0" t="s">
        <v>490</v>
      </c>
      <c r="D255" s="12" t="s">
        <v>113</v>
      </c>
      <c r="E255" s="0" t="s">
        <v>92</v>
      </c>
      <c r="F255" s="0" t="s">
        <v>84</v>
      </c>
      <c r="G255" s="12" t="s">
        <v>171</v>
      </c>
      <c r="M255" s="0" t="s">
        <v>422</v>
      </c>
      <c r="N255" s="0" t="s">
        <v>423</v>
      </c>
      <c r="O255" s="0" t="n">
        <v>40</v>
      </c>
      <c r="P255" s="0" t="n">
        <v>2504</v>
      </c>
    </row>
    <row r="256" customFormat="false" ht="12.8" hidden="false" customHeight="false" outlineLevel="0" collapsed="false">
      <c r="A256" s="0" t="n">
        <v>9060</v>
      </c>
      <c r="B256" s="0" t="s">
        <v>491</v>
      </c>
      <c r="C256" s="0" t="s">
        <v>403</v>
      </c>
      <c r="D256" s="12" t="s">
        <v>151</v>
      </c>
      <c r="E256" s="0" t="s">
        <v>77</v>
      </c>
      <c r="F256" s="0" t="s">
        <v>84</v>
      </c>
      <c r="I256" s="12" t="s">
        <v>171</v>
      </c>
      <c r="M256" s="0" t="s">
        <v>422</v>
      </c>
      <c r="N256" s="0" t="s">
        <v>423</v>
      </c>
      <c r="O256" s="0" t="n">
        <v>43</v>
      </c>
      <c r="P256" s="0" t="n">
        <v>2505</v>
      </c>
    </row>
    <row r="257" customFormat="false" ht="12.8" hidden="false" customHeight="false" outlineLevel="0" collapsed="false">
      <c r="A257" s="0" t="n">
        <v>9061</v>
      </c>
      <c r="B257" s="0" t="s">
        <v>491</v>
      </c>
      <c r="C257" s="0" t="s">
        <v>309</v>
      </c>
      <c r="D257" s="12" t="s">
        <v>83</v>
      </c>
      <c r="E257" s="0" t="s">
        <v>77</v>
      </c>
      <c r="F257" s="0" t="s">
        <v>84</v>
      </c>
      <c r="G257" s="12" t="s">
        <v>97</v>
      </c>
      <c r="M257" s="0" t="s">
        <v>422</v>
      </c>
      <c r="N257" s="0" t="s">
        <v>423</v>
      </c>
      <c r="O257" s="0" t="n">
        <v>44</v>
      </c>
      <c r="P257" s="0" t="n">
        <v>2503</v>
      </c>
    </row>
    <row r="258" customFormat="false" ht="12.8" hidden="false" customHeight="false" outlineLevel="0" collapsed="false">
      <c r="A258" s="0" t="n">
        <v>9062</v>
      </c>
      <c r="B258" s="0" t="s">
        <v>492</v>
      </c>
      <c r="C258" s="0" t="s">
        <v>100</v>
      </c>
      <c r="D258" s="12" t="s">
        <v>220</v>
      </c>
      <c r="E258" s="0" t="s">
        <v>77</v>
      </c>
      <c r="F258" s="0" t="s">
        <v>84</v>
      </c>
      <c r="M258" s="0" t="s">
        <v>422</v>
      </c>
      <c r="N258" s="0" t="s">
        <v>423</v>
      </c>
      <c r="O258" s="0" t="n">
        <v>42</v>
      </c>
      <c r="P258" s="0" t="n">
        <v>2496</v>
      </c>
    </row>
    <row r="259" customFormat="false" ht="12.8" hidden="false" customHeight="false" outlineLevel="0" collapsed="false">
      <c r="A259" s="0" t="n">
        <v>9063</v>
      </c>
      <c r="B259" s="0" t="s">
        <v>493</v>
      </c>
      <c r="C259" s="0" t="s">
        <v>106</v>
      </c>
      <c r="D259" s="12" t="s">
        <v>325</v>
      </c>
      <c r="E259" s="0" t="s">
        <v>77</v>
      </c>
      <c r="F259" s="0" t="s">
        <v>96</v>
      </c>
      <c r="M259" s="0" t="s">
        <v>422</v>
      </c>
      <c r="N259" s="0" t="s">
        <v>423</v>
      </c>
      <c r="O259" s="0" t="n">
        <v>31</v>
      </c>
      <c r="P259" s="0" t="n">
        <v>2509</v>
      </c>
    </row>
    <row r="260" customFormat="false" ht="12.8" hidden="false" customHeight="false" outlineLevel="0" collapsed="false">
      <c r="A260" s="0" t="n">
        <v>9064</v>
      </c>
      <c r="B260" s="0" t="s">
        <v>453</v>
      </c>
      <c r="C260" s="0" t="s">
        <v>494</v>
      </c>
      <c r="D260" s="12" t="s">
        <v>204</v>
      </c>
      <c r="E260" s="0" t="s">
        <v>77</v>
      </c>
      <c r="F260" s="0" t="s">
        <v>205</v>
      </c>
      <c r="G260" s="12" t="s">
        <v>98</v>
      </c>
      <c r="H260" s="12" t="s">
        <v>97</v>
      </c>
      <c r="I260" s="12" t="s">
        <v>98</v>
      </c>
      <c r="M260" s="0" t="s">
        <v>422</v>
      </c>
      <c r="N260" s="0" t="s">
        <v>423</v>
      </c>
      <c r="O260" s="0" t="n">
        <v>15</v>
      </c>
      <c r="P260" s="0" t="n">
        <v>3927</v>
      </c>
    </row>
    <row r="261" customFormat="false" ht="12.8" hidden="false" customHeight="false" outlineLevel="0" collapsed="false">
      <c r="A261" s="0" t="n">
        <v>9065</v>
      </c>
      <c r="B261" s="0" t="s">
        <v>495</v>
      </c>
      <c r="C261" s="0" t="s">
        <v>100</v>
      </c>
      <c r="D261" s="12" t="s">
        <v>236</v>
      </c>
      <c r="E261" s="0" t="s">
        <v>77</v>
      </c>
      <c r="F261" s="0" t="s">
        <v>108</v>
      </c>
      <c r="M261" s="0" t="s">
        <v>422</v>
      </c>
      <c r="N261" s="0" t="s">
        <v>423</v>
      </c>
      <c r="O261" s="0" t="n">
        <v>59</v>
      </c>
      <c r="P261" s="0" t="n">
        <v>2510</v>
      </c>
    </row>
    <row r="262" customFormat="false" ht="12.8" hidden="false" customHeight="false" outlineLevel="0" collapsed="false">
      <c r="A262" s="0" t="n">
        <v>9066</v>
      </c>
      <c r="B262" s="0" t="s">
        <v>496</v>
      </c>
      <c r="C262" s="0" t="s">
        <v>184</v>
      </c>
      <c r="D262" s="12" t="s">
        <v>497</v>
      </c>
      <c r="E262" s="0" t="s">
        <v>77</v>
      </c>
      <c r="F262" s="0" t="s">
        <v>88</v>
      </c>
      <c r="M262" s="0" t="s">
        <v>422</v>
      </c>
      <c r="N262" s="0" t="s">
        <v>423</v>
      </c>
      <c r="O262" s="0" t="n">
        <v>53</v>
      </c>
      <c r="P262" s="0" t="n">
        <v>2512</v>
      </c>
    </row>
    <row r="263" customFormat="false" ht="12.8" hidden="false" customHeight="false" outlineLevel="0" collapsed="false">
      <c r="A263" s="0" t="n">
        <v>9067</v>
      </c>
      <c r="B263" s="0" t="s">
        <v>498</v>
      </c>
      <c r="C263" s="0" t="s">
        <v>100</v>
      </c>
      <c r="D263" s="12" t="s">
        <v>101</v>
      </c>
      <c r="E263" s="0" t="s">
        <v>77</v>
      </c>
      <c r="F263" s="0" t="s">
        <v>88</v>
      </c>
      <c r="M263" s="0" t="s">
        <v>422</v>
      </c>
      <c r="N263" s="0" t="s">
        <v>423</v>
      </c>
      <c r="O263" s="0" t="n">
        <v>50</v>
      </c>
      <c r="P263" s="0" t="n">
        <v>2513</v>
      </c>
    </row>
    <row r="264" customFormat="false" ht="12.8" hidden="false" customHeight="false" outlineLevel="0" collapsed="false">
      <c r="A264" s="0" t="n">
        <v>9068</v>
      </c>
      <c r="B264" s="0" t="s">
        <v>498</v>
      </c>
      <c r="C264" s="0" t="s">
        <v>309</v>
      </c>
      <c r="D264" s="12" t="s">
        <v>76</v>
      </c>
      <c r="E264" s="0" t="s">
        <v>77</v>
      </c>
      <c r="F264" s="0" t="s">
        <v>78</v>
      </c>
      <c r="G264" s="12" t="s">
        <v>97</v>
      </c>
      <c r="H264" s="12" t="s">
        <v>171</v>
      </c>
      <c r="I264" s="12" t="s">
        <v>171</v>
      </c>
      <c r="M264" s="0" t="s">
        <v>422</v>
      </c>
      <c r="N264" s="0" t="s">
        <v>423</v>
      </c>
      <c r="O264" s="0" t="n">
        <v>19</v>
      </c>
      <c r="P264" s="0" t="n">
        <v>2576</v>
      </c>
    </row>
    <row r="265" customFormat="false" ht="12.8" hidden="false" customHeight="false" outlineLevel="0" collapsed="false">
      <c r="A265" s="0" t="n">
        <v>9069</v>
      </c>
      <c r="B265" s="0" t="s">
        <v>496</v>
      </c>
      <c r="C265" s="0" t="s">
        <v>333</v>
      </c>
      <c r="D265" s="12" t="s">
        <v>118</v>
      </c>
      <c r="E265" s="0" t="s">
        <v>77</v>
      </c>
      <c r="F265" s="0" t="s">
        <v>96</v>
      </c>
      <c r="M265" s="0" t="s">
        <v>422</v>
      </c>
      <c r="N265" s="0" t="s">
        <v>423</v>
      </c>
      <c r="O265" s="0" t="n">
        <v>29</v>
      </c>
      <c r="P265" s="0" t="n">
        <v>2514</v>
      </c>
    </row>
    <row r="266" customFormat="false" ht="12.8" hidden="false" customHeight="false" outlineLevel="0" collapsed="false">
      <c r="A266" s="0" t="n">
        <v>9070</v>
      </c>
      <c r="B266" s="0" t="s">
        <v>499</v>
      </c>
      <c r="C266" s="0" t="s">
        <v>162</v>
      </c>
      <c r="D266" s="12" t="s">
        <v>500</v>
      </c>
      <c r="E266" s="0" t="s">
        <v>92</v>
      </c>
      <c r="F266" s="0" t="s">
        <v>205</v>
      </c>
      <c r="G266" s="12" t="s">
        <v>98</v>
      </c>
      <c r="H266" s="12" t="s">
        <v>97</v>
      </c>
      <c r="M266" s="0" t="s">
        <v>422</v>
      </c>
      <c r="N266" s="0" t="s">
        <v>423</v>
      </c>
      <c r="O266" s="0" t="n">
        <v>16</v>
      </c>
      <c r="P266" s="0" t="n">
        <v>4128</v>
      </c>
    </row>
    <row r="267" customFormat="false" ht="12.8" hidden="false" customHeight="false" outlineLevel="0" collapsed="false">
      <c r="A267" s="0" t="n">
        <v>9071</v>
      </c>
      <c r="B267" s="0" t="s">
        <v>501</v>
      </c>
      <c r="C267" s="0" t="s">
        <v>345</v>
      </c>
      <c r="D267" s="12" t="s">
        <v>434</v>
      </c>
      <c r="E267" s="0" t="s">
        <v>92</v>
      </c>
      <c r="F267" s="0" t="s">
        <v>212</v>
      </c>
      <c r="G267" s="12" t="s">
        <v>98</v>
      </c>
      <c r="M267" s="0" t="s">
        <v>422</v>
      </c>
      <c r="N267" s="0" t="s">
        <v>423</v>
      </c>
      <c r="O267" s="0" t="n">
        <v>13</v>
      </c>
      <c r="P267" s="0" t="n">
        <v>3928</v>
      </c>
    </row>
    <row r="268" customFormat="false" ht="12.8" hidden="false" customHeight="false" outlineLevel="0" collapsed="false">
      <c r="A268" s="0" t="n">
        <v>9072</v>
      </c>
      <c r="B268" s="0" t="s">
        <v>502</v>
      </c>
      <c r="C268" s="0" t="s">
        <v>503</v>
      </c>
      <c r="D268" s="12" t="s">
        <v>211</v>
      </c>
      <c r="E268" s="0" t="s">
        <v>92</v>
      </c>
      <c r="F268" s="0" t="s">
        <v>212</v>
      </c>
      <c r="G268" s="12" t="s">
        <v>98</v>
      </c>
      <c r="M268" s="0" t="s">
        <v>422</v>
      </c>
      <c r="N268" s="0" t="s">
        <v>423</v>
      </c>
      <c r="O268" s="0" t="n">
        <v>14</v>
      </c>
      <c r="P268" s="0" t="n">
        <v>4127</v>
      </c>
    </row>
    <row r="269" customFormat="false" ht="12.8" hidden="false" customHeight="false" outlineLevel="0" collapsed="false">
      <c r="A269" s="0" t="n">
        <v>9074</v>
      </c>
      <c r="B269" s="0" t="s">
        <v>504</v>
      </c>
      <c r="C269" s="0" t="s">
        <v>241</v>
      </c>
      <c r="D269" s="12" t="s">
        <v>186</v>
      </c>
      <c r="E269" s="0" t="s">
        <v>92</v>
      </c>
      <c r="F269" s="0" t="s">
        <v>84</v>
      </c>
      <c r="M269" s="0" t="s">
        <v>422</v>
      </c>
      <c r="N269" s="0" t="s">
        <v>423</v>
      </c>
      <c r="O269" s="0" t="n">
        <v>39</v>
      </c>
      <c r="P269" s="0" t="n">
        <v>2476</v>
      </c>
    </row>
    <row r="270" customFormat="false" ht="12.8" hidden="false" customHeight="false" outlineLevel="0" collapsed="false">
      <c r="A270" s="0" t="n">
        <v>9075</v>
      </c>
      <c r="B270" s="0" t="s">
        <v>505</v>
      </c>
      <c r="C270" s="0" t="s">
        <v>506</v>
      </c>
      <c r="D270" s="12" t="s">
        <v>156</v>
      </c>
      <c r="E270" s="0" t="s">
        <v>92</v>
      </c>
      <c r="F270" s="0" t="s">
        <v>78</v>
      </c>
      <c r="G270" s="12" t="s">
        <v>97</v>
      </c>
      <c r="H270" s="12" t="s">
        <v>98</v>
      </c>
      <c r="M270" s="0" t="s">
        <v>422</v>
      </c>
      <c r="N270" s="0" t="s">
        <v>423</v>
      </c>
      <c r="O270" s="0" t="n">
        <v>21</v>
      </c>
      <c r="P270" s="0" t="n">
        <v>3929</v>
      </c>
    </row>
    <row r="271" customFormat="false" ht="12.8" hidden="false" customHeight="false" outlineLevel="0" collapsed="false">
      <c r="A271" s="0" t="n">
        <v>9077</v>
      </c>
      <c r="B271" s="0" t="s">
        <v>401</v>
      </c>
      <c r="C271" s="0" t="s">
        <v>507</v>
      </c>
      <c r="D271" s="12" t="s">
        <v>144</v>
      </c>
      <c r="E271" s="0" t="s">
        <v>77</v>
      </c>
      <c r="F271" s="0" t="s">
        <v>128</v>
      </c>
      <c r="G271" s="12" t="s">
        <v>98</v>
      </c>
      <c r="H271" s="12" t="s">
        <v>97</v>
      </c>
      <c r="I271" s="12" t="s">
        <v>171</v>
      </c>
      <c r="M271" s="0" t="s">
        <v>422</v>
      </c>
      <c r="N271" s="0" t="s">
        <v>423</v>
      </c>
      <c r="O271" s="0" t="n">
        <v>17</v>
      </c>
      <c r="P271" s="0" t="n">
        <v>3975</v>
      </c>
    </row>
    <row r="272" customFormat="false" ht="12.8" hidden="false" customHeight="false" outlineLevel="0" collapsed="false">
      <c r="A272" s="0" t="n">
        <v>9078</v>
      </c>
      <c r="B272" s="0" t="s">
        <v>508</v>
      </c>
      <c r="C272" s="0" t="s">
        <v>273</v>
      </c>
      <c r="D272" s="12" t="s">
        <v>211</v>
      </c>
      <c r="E272" s="0" t="s">
        <v>92</v>
      </c>
      <c r="F272" s="0" t="s">
        <v>212</v>
      </c>
      <c r="G272" s="12" t="s">
        <v>371</v>
      </c>
      <c r="H272" s="12" t="s">
        <v>371</v>
      </c>
      <c r="M272" s="0" t="s">
        <v>422</v>
      </c>
      <c r="N272" s="0" t="s">
        <v>423</v>
      </c>
      <c r="O272" s="0" t="n">
        <v>14</v>
      </c>
      <c r="P272" s="0" t="n">
        <v>3976</v>
      </c>
    </row>
    <row r="273" customFormat="false" ht="12.8" hidden="false" customHeight="false" outlineLevel="0" collapsed="false">
      <c r="A273" s="0" t="n">
        <v>9079</v>
      </c>
      <c r="B273" s="0" t="s">
        <v>509</v>
      </c>
      <c r="C273" s="0" t="s">
        <v>106</v>
      </c>
      <c r="D273" s="12" t="s">
        <v>91</v>
      </c>
      <c r="E273" s="0" t="s">
        <v>77</v>
      </c>
      <c r="F273" s="0" t="s">
        <v>84</v>
      </c>
      <c r="M273" s="0" t="s">
        <v>422</v>
      </c>
      <c r="N273" s="0" t="s">
        <v>423</v>
      </c>
      <c r="O273" s="0" t="n">
        <v>36</v>
      </c>
      <c r="P273" s="0" t="n">
        <v>2518</v>
      </c>
    </row>
    <row r="274" customFormat="false" ht="12.8" hidden="false" customHeight="false" outlineLevel="0" collapsed="false">
      <c r="A274" s="0" t="n">
        <v>9080</v>
      </c>
      <c r="B274" s="0" t="s">
        <v>452</v>
      </c>
      <c r="C274" s="0" t="s">
        <v>133</v>
      </c>
      <c r="D274" s="12" t="s">
        <v>434</v>
      </c>
      <c r="E274" s="0" t="s">
        <v>77</v>
      </c>
      <c r="F274" s="0" t="s">
        <v>212</v>
      </c>
      <c r="G274" s="12" t="s">
        <v>97</v>
      </c>
      <c r="I274" s="12" t="s">
        <v>97</v>
      </c>
      <c r="M274" s="0" t="s">
        <v>422</v>
      </c>
      <c r="N274" s="0" t="s">
        <v>423</v>
      </c>
      <c r="O274" s="0" t="n">
        <v>13</v>
      </c>
      <c r="P274" s="0" t="n">
        <v>4259</v>
      </c>
    </row>
    <row r="275" customFormat="false" ht="12.8" hidden="false" customHeight="false" outlineLevel="0" collapsed="false">
      <c r="A275" s="0" t="n">
        <v>9081</v>
      </c>
      <c r="B275" s="0" t="s">
        <v>510</v>
      </c>
      <c r="C275" s="0" t="s">
        <v>413</v>
      </c>
      <c r="D275" s="12" t="s">
        <v>204</v>
      </c>
      <c r="E275" s="0" t="s">
        <v>77</v>
      </c>
      <c r="F275" s="0" t="s">
        <v>205</v>
      </c>
      <c r="G275" s="12" t="s">
        <v>98</v>
      </c>
      <c r="H275" s="12" t="s">
        <v>98</v>
      </c>
      <c r="I275" s="12" t="s">
        <v>98</v>
      </c>
      <c r="M275" s="0" t="s">
        <v>422</v>
      </c>
      <c r="N275" s="0" t="s">
        <v>423</v>
      </c>
      <c r="O275" s="0" t="n">
        <v>15</v>
      </c>
      <c r="P275" s="0" t="n">
        <v>4044</v>
      </c>
    </row>
    <row r="276" customFormat="false" ht="12.8" hidden="false" customHeight="false" outlineLevel="0" collapsed="false">
      <c r="A276" s="0" t="n">
        <v>9082</v>
      </c>
      <c r="B276" s="0" t="s">
        <v>511</v>
      </c>
      <c r="C276" s="0" t="s">
        <v>456</v>
      </c>
      <c r="D276" s="12" t="s">
        <v>500</v>
      </c>
      <c r="E276" s="0" t="s">
        <v>77</v>
      </c>
      <c r="F276" s="0" t="s">
        <v>205</v>
      </c>
      <c r="G276" s="12" t="s">
        <v>98</v>
      </c>
      <c r="H276" s="12" t="s">
        <v>371</v>
      </c>
      <c r="I276" s="12" t="s">
        <v>97</v>
      </c>
      <c r="M276" s="0" t="s">
        <v>422</v>
      </c>
      <c r="N276" s="0" t="s">
        <v>423</v>
      </c>
      <c r="O276" s="0" t="n">
        <v>16</v>
      </c>
      <c r="P276" s="0" t="n">
        <v>4260</v>
      </c>
    </row>
    <row r="277" customFormat="false" ht="12.8" hidden="false" customHeight="false" outlineLevel="0" collapsed="false">
      <c r="A277" s="0" t="n">
        <v>9083</v>
      </c>
      <c r="B277" s="0" t="s">
        <v>512</v>
      </c>
      <c r="C277" s="0" t="s">
        <v>403</v>
      </c>
      <c r="D277" s="12" t="s">
        <v>156</v>
      </c>
      <c r="E277" s="0" t="s">
        <v>77</v>
      </c>
      <c r="F277" s="0" t="s">
        <v>78</v>
      </c>
      <c r="G277" s="12" t="s">
        <v>371</v>
      </c>
      <c r="M277" s="0" t="s">
        <v>422</v>
      </c>
      <c r="N277" s="0" t="s">
        <v>423</v>
      </c>
      <c r="O277" s="0" t="n">
        <v>21</v>
      </c>
      <c r="P277" s="0" t="n">
        <v>2475</v>
      </c>
    </row>
    <row r="278" customFormat="false" ht="12.8" hidden="false" customHeight="false" outlineLevel="0" collapsed="false">
      <c r="A278" s="0" t="n">
        <v>9084</v>
      </c>
      <c r="B278" s="0" t="s">
        <v>511</v>
      </c>
      <c r="C278" s="0" t="s">
        <v>309</v>
      </c>
      <c r="D278" s="12" t="s">
        <v>434</v>
      </c>
      <c r="E278" s="0" t="s">
        <v>77</v>
      </c>
      <c r="F278" s="0" t="s">
        <v>212</v>
      </c>
      <c r="G278" s="12" t="s">
        <v>97</v>
      </c>
      <c r="H278" s="12" t="s">
        <v>97</v>
      </c>
      <c r="I278" s="12" t="s">
        <v>97</v>
      </c>
      <c r="M278" s="0" t="s">
        <v>422</v>
      </c>
      <c r="N278" s="0" t="s">
        <v>423</v>
      </c>
      <c r="O278" s="0" t="n">
        <v>13</v>
      </c>
      <c r="P278" s="0" t="n">
        <v>4261</v>
      </c>
    </row>
    <row r="279" customFormat="false" ht="12.8" hidden="false" customHeight="false" outlineLevel="0" collapsed="false">
      <c r="A279" s="0" t="n">
        <v>9085</v>
      </c>
      <c r="B279" s="0" t="s">
        <v>513</v>
      </c>
      <c r="C279" s="0" t="s">
        <v>296</v>
      </c>
      <c r="D279" s="12" t="s">
        <v>204</v>
      </c>
      <c r="E279" s="0" t="s">
        <v>77</v>
      </c>
      <c r="F279" s="0" t="s">
        <v>205</v>
      </c>
      <c r="G279" s="12" t="s">
        <v>98</v>
      </c>
      <c r="H279" s="12" t="s">
        <v>98</v>
      </c>
      <c r="I279" s="12" t="s">
        <v>98</v>
      </c>
      <c r="M279" s="0" t="s">
        <v>422</v>
      </c>
      <c r="N279" s="0" t="s">
        <v>423</v>
      </c>
      <c r="O279" s="0" t="n">
        <v>15</v>
      </c>
      <c r="P279" s="0" t="n">
        <v>4049</v>
      </c>
    </row>
    <row r="280" customFormat="false" ht="12.8" hidden="false" customHeight="false" outlineLevel="0" collapsed="false">
      <c r="A280" s="0" t="n">
        <v>9086</v>
      </c>
      <c r="B280" s="0" t="s">
        <v>514</v>
      </c>
      <c r="C280" s="0" t="s">
        <v>244</v>
      </c>
      <c r="D280" s="12" t="s">
        <v>400</v>
      </c>
      <c r="E280" s="0" t="s">
        <v>77</v>
      </c>
      <c r="F280" s="0" t="s">
        <v>108</v>
      </c>
      <c r="M280" s="0" t="s">
        <v>422</v>
      </c>
      <c r="N280" s="0" t="s">
        <v>423</v>
      </c>
      <c r="O280" s="0" t="n">
        <v>57</v>
      </c>
      <c r="P280" s="0" t="n">
        <v>2522</v>
      </c>
    </row>
    <row r="281" customFormat="false" ht="12.8" hidden="false" customHeight="false" outlineLevel="0" collapsed="false">
      <c r="A281" s="0" t="n">
        <v>9089</v>
      </c>
      <c r="B281" s="0" t="s">
        <v>515</v>
      </c>
      <c r="C281" s="0" t="s">
        <v>198</v>
      </c>
      <c r="D281" s="12" t="s">
        <v>113</v>
      </c>
      <c r="E281" s="0" t="s">
        <v>77</v>
      </c>
      <c r="F281" s="0" t="s">
        <v>84</v>
      </c>
      <c r="M281" s="0" t="s">
        <v>422</v>
      </c>
      <c r="N281" s="0" t="s">
        <v>423</v>
      </c>
      <c r="O281" s="0" t="n">
        <v>40</v>
      </c>
      <c r="P281" s="0" t="n">
        <v>2524</v>
      </c>
    </row>
    <row r="282" customFormat="false" ht="12.8" hidden="false" customHeight="false" outlineLevel="0" collapsed="false">
      <c r="A282" s="0" t="n">
        <v>9090</v>
      </c>
      <c r="B282" s="0" t="s">
        <v>516</v>
      </c>
      <c r="C282" s="0" t="s">
        <v>318</v>
      </c>
      <c r="D282" s="12" t="s">
        <v>83</v>
      </c>
      <c r="E282" s="0" t="s">
        <v>77</v>
      </c>
      <c r="F282" s="0" t="s">
        <v>84</v>
      </c>
      <c r="M282" s="0" t="s">
        <v>422</v>
      </c>
      <c r="N282" s="0" t="s">
        <v>423</v>
      </c>
      <c r="O282" s="0" t="n">
        <v>44</v>
      </c>
      <c r="P282" s="0" t="n">
        <v>2525</v>
      </c>
    </row>
    <row r="283" customFormat="false" ht="12.8" hidden="false" customHeight="false" outlineLevel="0" collapsed="false">
      <c r="A283" s="0" t="n">
        <v>9091</v>
      </c>
      <c r="B283" s="0" t="s">
        <v>496</v>
      </c>
      <c r="C283" s="0" t="s">
        <v>460</v>
      </c>
      <c r="D283" s="12" t="s">
        <v>110</v>
      </c>
      <c r="E283" s="0" t="s">
        <v>77</v>
      </c>
      <c r="F283" s="0" t="s">
        <v>96</v>
      </c>
      <c r="G283" s="0" t="s">
        <v>248</v>
      </c>
      <c r="M283" s="0" t="s">
        <v>422</v>
      </c>
      <c r="N283" s="0" t="s">
        <v>423</v>
      </c>
      <c r="O283" s="0" t="n">
        <v>25</v>
      </c>
      <c r="P283" s="0" t="n">
        <v>2526</v>
      </c>
    </row>
    <row r="284" customFormat="false" ht="12.8" hidden="false" customHeight="false" outlineLevel="0" collapsed="false">
      <c r="A284" s="0" t="n">
        <v>9092</v>
      </c>
      <c r="B284" s="0" t="s">
        <v>517</v>
      </c>
      <c r="C284" s="0" t="s">
        <v>238</v>
      </c>
      <c r="D284" s="12" t="s">
        <v>253</v>
      </c>
      <c r="E284" s="0" t="s">
        <v>92</v>
      </c>
      <c r="F284" s="0" t="s">
        <v>96</v>
      </c>
      <c r="H284" s="12" t="s">
        <v>97</v>
      </c>
      <c r="M284" s="0" t="s">
        <v>422</v>
      </c>
      <c r="N284" s="0" t="s">
        <v>423</v>
      </c>
      <c r="O284" s="0" t="n">
        <v>33</v>
      </c>
      <c r="P284" s="0" t="n">
        <v>2527</v>
      </c>
    </row>
    <row r="285" customFormat="false" ht="12.8" hidden="false" customHeight="false" outlineLevel="0" collapsed="false">
      <c r="A285" s="0" t="n">
        <v>9094</v>
      </c>
      <c r="B285" s="0" t="s">
        <v>518</v>
      </c>
      <c r="C285" s="0" t="s">
        <v>519</v>
      </c>
      <c r="D285" s="12" t="s">
        <v>173</v>
      </c>
      <c r="E285" s="0" t="s">
        <v>92</v>
      </c>
      <c r="F285" s="0" t="s">
        <v>88</v>
      </c>
      <c r="M285" s="0" t="s">
        <v>422</v>
      </c>
      <c r="N285" s="0" t="s">
        <v>423</v>
      </c>
      <c r="O285" s="0" t="n">
        <v>49</v>
      </c>
      <c r="P285" s="0" t="n">
        <v>2529</v>
      </c>
    </row>
    <row r="286" customFormat="false" ht="12.8" hidden="false" customHeight="false" outlineLevel="0" collapsed="false">
      <c r="A286" s="0" t="n">
        <v>9095</v>
      </c>
      <c r="B286" s="0" t="s">
        <v>520</v>
      </c>
      <c r="C286" s="0" t="s">
        <v>176</v>
      </c>
      <c r="D286" s="12" t="s">
        <v>153</v>
      </c>
      <c r="E286" s="0" t="s">
        <v>77</v>
      </c>
      <c r="F286" s="0" t="s">
        <v>84</v>
      </c>
      <c r="I286" s="12" t="s">
        <v>171</v>
      </c>
      <c r="M286" s="0" t="s">
        <v>422</v>
      </c>
      <c r="N286" s="0" t="s">
        <v>423</v>
      </c>
      <c r="O286" s="0" t="n">
        <v>38</v>
      </c>
      <c r="P286" s="0" t="n">
        <v>2530</v>
      </c>
    </row>
    <row r="287" customFormat="false" ht="12.8" hidden="false" customHeight="false" outlineLevel="0" collapsed="false">
      <c r="A287" s="0" t="n">
        <v>9096</v>
      </c>
      <c r="B287" s="0" t="s">
        <v>521</v>
      </c>
      <c r="C287" s="0" t="s">
        <v>133</v>
      </c>
      <c r="D287" s="12" t="s">
        <v>113</v>
      </c>
      <c r="E287" s="0" t="s">
        <v>77</v>
      </c>
      <c r="F287" s="0" t="s">
        <v>84</v>
      </c>
      <c r="M287" s="0" t="s">
        <v>422</v>
      </c>
      <c r="N287" s="0" t="s">
        <v>423</v>
      </c>
      <c r="O287" s="0" t="n">
        <v>40</v>
      </c>
      <c r="P287" s="0" t="n">
        <v>2531</v>
      </c>
    </row>
    <row r="288" customFormat="false" ht="12.8" hidden="false" customHeight="false" outlineLevel="0" collapsed="false">
      <c r="A288" s="0" t="n">
        <v>9097</v>
      </c>
      <c r="B288" s="0" t="s">
        <v>508</v>
      </c>
      <c r="C288" s="0" t="s">
        <v>522</v>
      </c>
      <c r="D288" s="12" t="s">
        <v>83</v>
      </c>
      <c r="E288" s="0" t="s">
        <v>92</v>
      </c>
      <c r="F288" s="0" t="s">
        <v>84</v>
      </c>
      <c r="G288" s="12" t="s">
        <v>97</v>
      </c>
      <c r="M288" s="0" t="s">
        <v>422</v>
      </c>
      <c r="N288" s="0" t="s">
        <v>423</v>
      </c>
      <c r="O288" s="0" t="n">
        <v>44</v>
      </c>
      <c r="P288" s="0" t="n">
        <v>2477</v>
      </c>
    </row>
    <row r="289" customFormat="false" ht="12.8" hidden="false" customHeight="false" outlineLevel="0" collapsed="false">
      <c r="A289" s="0" t="n">
        <v>9098</v>
      </c>
      <c r="B289" s="0" t="s">
        <v>523</v>
      </c>
      <c r="C289" s="0" t="s">
        <v>298</v>
      </c>
      <c r="D289" s="12" t="s">
        <v>159</v>
      </c>
      <c r="E289" s="0" t="s">
        <v>77</v>
      </c>
      <c r="F289" s="0" t="s">
        <v>96</v>
      </c>
      <c r="H289" s="12" t="s">
        <v>171</v>
      </c>
      <c r="L289" s="0" t="n">
        <v>1</v>
      </c>
      <c r="M289" s="0" t="s">
        <v>422</v>
      </c>
      <c r="N289" s="0" t="s">
        <v>423</v>
      </c>
      <c r="O289" s="0" t="n">
        <v>28</v>
      </c>
      <c r="P289" s="0" t="n">
        <v>540</v>
      </c>
    </row>
    <row r="290" customFormat="false" ht="12.8" hidden="false" customHeight="false" outlineLevel="0" collapsed="false">
      <c r="A290" s="0" t="n">
        <v>9099</v>
      </c>
      <c r="B290" s="0" t="s">
        <v>524</v>
      </c>
      <c r="C290" s="0" t="s">
        <v>403</v>
      </c>
      <c r="D290" s="12" t="s">
        <v>224</v>
      </c>
      <c r="E290" s="0" t="s">
        <v>77</v>
      </c>
      <c r="F290" s="0" t="s">
        <v>84</v>
      </c>
      <c r="I290" s="12" t="s">
        <v>98</v>
      </c>
      <c r="M290" s="0" t="s">
        <v>422</v>
      </c>
      <c r="N290" s="0" t="s">
        <v>423</v>
      </c>
      <c r="O290" s="0" t="n">
        <v>41</v>
      </c>
      <c r="P290" s="0" t="n">
        <v>2532</v>
      </c>
    </row>
    <row r="291" customFormat="false" ht="12.8" hidden="false" customHeight="false" outlineLevel="0" collapsed="false">
      <c r="A291" s="0" t="n">
        <v>9100</v>
      </c>
      <c r="B291" s="0" t="s">
        <v>525</v>
      </c>
      <c r="C291" s="0" t="s">
        <v>309</v>
      </c>
      <c r="D291" s="12" t="s">
        <v>124</v>
      </c>
      <c r="E291" s="0" t="s">
        <v>77</v>
      </c>
      <c r="F291" s="0" t="s">
        <v>96</v>
      </c>
      <c r="H291" s="12" t="s">
        <v>98</v>
      </c>
      <c r="I291" s="12" t="s">
        <v>98</v>
      </c>
      <c r="L291" s="0" t="n">
        <v>1</v>
      </c>
      <c r="M291" s="0" t="s">
        <v>422</v>
      </c>
      <c r="N291" s="0" t="s">
        <v>423</v>
      </c>
      <c r="O291" s="0" t="n">
        <v>27</v>
      </c>
      <c r="P291" s="0" t="n">
        <v>3004</v>
      </c>
    </row>
    <row r="292" customFormat="false" ht="12.8" hidden="false" customHeight="false" outlineLevel="0" collapsed="false">
      <c r="A292" s="0" t="n">
        <v>9101</v>
      </c>
      <c r="B292" s="0" t="s">
        <v>526</v>
      </c>
      <c r="C292" s="0" t="s">
        <v>262</v>
      </c>
      <c r="D292" s="12" t="s">
        <v>325</v>
      </c>
      <c r="E292" s="0" t="s">
        <v>92</v>
      </c>
      <c r="F292" s="0" t="s">
        <v>96</v>
      </c>
      <c r="G292" s="12" t="s">
        <v>371</v>
      </c>
      <c r="H292" s="12" t="s">
        <v>97</v>
      </c>
      <c r="M292" s="0" t="s">
        <v>422</v>
      </c>
      <c r="N292" s="0" t="s">
        <v>423</v>
      </c>
      <c r="O292" s="0" t="n">
        <v>31</v>
      </c>
      <c r="P292" s="0" t="n">
        <v>3547</v>
      </c>
    </row>
    <row r="293" customFormat="false" ht="12.8" hidden="false" customHeight="false" outlineLevel="0" collapsed="false">
      <c r="A293" s="0" t="n">
        <v>9102</v>
      </c>
      <c r="B293" s="0" t="s">
        <v>117</v>
      </c>
      <c r="C293" s="0" t="s">
        <v>298</v>
      </c>
      <c r="D293" s="12" t="s">
        <v>211</v>
      </c>
      <c r="E293" s="0" t="s">
        <v>77</v>
      </c>
      <c r="F293" s="0" t="s">
        <v>212</v>
      </c>
      <c r="G293" s="12" t="s">
        <v>98</v>
      </c>
      <c r="M293" s="0" t="s">
        <v>422</v>
      </c>
      <c r="N293" s="0" t="s">
        <v>423</v>
      </c>
      <c r="O293" s="0" t="n">
        <v>14</v>
      </c>
      <c r="P293" s="0" t="n">
        <v>4570</v>
      </c>
    </row>
    <row r="294" customFormat="false" ht="12.8" hidden="false" customHeight="false" outlineLevel="0" collapsed="false">
      <c r="A294" s="0" t="n">
        <v>9103</v>
      </c>
      <c r="B294" s="0" t="s">
        <v>527</v>
      </c>
      <c r="C294" s="0" t="s">
        <v>155</v>
      </c>
      <c r="D294" s="12" t="s">
        <v>434</v>
      </c>
      <c r="E294" s="0" t="s">
        <v>92</v>
      </c>
      <c r="F294" s="0" t="s">
        <v>212</v>
      </c>
      <c r="G294" s="12" t="s">
        <v>98</v>
      </c>
      <c r="M294" s="0" t="s">
        <v>422</v>
      </c>
      <c r="N294" s="0" t="s">
        <v>423</v>
      </c>
      <c r="O294" s="0" t="n">
        <v>13</v>
      </c>
      <c r="P294" s="0" t="n">
        <v>4586</v>
      </c>
    </row>
    <row r="295" customFormat="false" ht="12.8" hidden="false" customHeight="false" outlineLevel="0" collapsed="false">
      <c r="A295" s="0" t="n">
        <v>9104</v>
      </c>
      <c r="B295" s="0" t="s">
        <v>528</v>
      </c>
      <c r="C295" s="0" t="s">
        <v>149</v>
      </c>
      <c r="D295" s="12" t="s">
        <v>466</v>
      </c>
      <c r="E295" s="0" t="s">
        <v>77</v>
      </c>
      <c r="F295" s="0" t="s">
        <v>467</v>
      </c>
      <c r="G295" s="12" t="s">
        <v>97</v>
      </c>
      <c r="M295" s="0" t="s">
        <v>422</v>
      </c>
      <c r="N295" s="0" t="s">
        <v>423</v>
      </c>
      <c r="O295" s="0" t="n">
        <v>12</v>
      </c>
      <c r="P295" s="0" t="n">
        <v>4478</v>
      </c>
    </row>
    <row r="296" customFormat="false" ht="12.8" hidden="false" customHeight="false" outlineLevel="0" collapsed="false">
      <c r="A296" s="0" t="n">
        <v>9105</v>
      </c>
      <c r="B296" s="0" t="s">
        <v>499</v>
      </c>
      <c r="C296" s="0" t="s">
        <v>231</v>
      </c>
      <c r="D296" s="12" t="s">
        <v>211</v>
      </c>
      <c r="E296" s="0" t="s">
        <v>92</v>
      </c>
      <c r="F296" s="0" t="s">
        <v>212</v>
      </c>
      <c r="G296" s="12" t="s">
        <v>98</v>
      </c>
      <c r="M296" s="0" t="s">
        <v>422</v>
      </c>
      <c r="N296" s="0" t="s">
        <v>423</v>
      </c>
      <c r="O296" s="0" t="n">
        <v>14</v>
      </c>
      <c r="P296" s="0" t="n">
        <v>4192</v>
      </c>
    </row>
    <row r="297" customFormat="false" ht="12.8" hidden="false" customHeight="false" outlineLevel="0" collapsed="false">
      <c r="A297" s="0" t="n">
        <v>9106</v>
      </c>
      <c r="B297" s="0" t="s">
        <v>510</v>
      </c>
      <c r="C297" s="0" t="s">
        <v>465</v>
      </c>
      <c r="D297" s="12" t="s">
        <v>466</v>
      </c>
      <c r="E297" s="0" t="s">
        <v>77</v>
      </c>
      <c r="F297" s="0" t="s">
        <v>467</v>
      </c>
      <c r="G297" s="12" t="s">
        <v>97</v>
      </c>
      <c r="I297" s="12" t="s">
        <v>97</v>
      </c>
      <c r="M297" s="0" t="s">
        <v>422</v>
      </c>
      <c r="N297" s="0" t="s">
        <v>423</v>
      </c>
      <c r="O297" s="0" t="n">
        <v>12</v>
      </c>
      <c r="P297" s="0" t="n">
        <v>4219</v>
      </c>
    </row>
    <row r="298" customFormat="false" ht="12.8" hidden="false" customHeight="false" outlineLevel="0" collapsed="false">
      <c r="A298" s="0" t="n">
        <v>9107</v>
      </c>
      <c r="B298" s="0" t="s">
        <v>528</v>
      </c>
      <c r="C298" s="0" t="s">
        <v>307</v>
      </c>
      <c r="D298" s="12" t="s">
        <v>76</v>
      </c>
      <c r="E298" s="0" t="s">
        <v>77</v>
      </c>
      <c r="F298" s="0" t="s">
        <v>78</v>
      </c>
      <c r="M298" s="0" t="s">
        <v>422</v>
      </c>
      <c r="N298" s="0" t="s">
        <v>423</v>
      </c>
      <c r="O298" s="0" t="n">
        <v>19</v>
      </c>
      <c r="P298" s="0" t="n">
        <v>4286</v>
      </c>
    </row>
    <row r="299" customFormat="false" ht="12.8" hidden="false" customHeight="false" outlineLevel="0" collapsed="false">
      <c r="A299" s="0" t="n">
        <v>9109</v>
      </c>
      <c r="B299" s="0" t="s">
        <v>529</v>
      </c>
      <c r="C299" s="0" t="s">
        <v>106</v>
      </c>
      <c r="D299" s="12" t="s">
        <v>242</v>
      </c>
      <c r="E299" s="0" t="s">
        <v>77</v>
      </c>
      <c r="F299" s="0" t="s">
        <v>88</v>
      </c>
      <c r="M299" s="0" t="s">
        <v>422</v>
      </c>
      <c r="N299" s="0" t="s">
        <v>423</v>
      </c>
      <c r="O299" s="0" t="n">
        <v>45</v>
      </c>
      <c r="P299" s="0" t="n">
        <v>2573</v>
      </c>
    </row>
    <row r="300" customFormat="false" ht="12.8" hidden="false" customHeight="false" outlineLevel="0" collapsed="false">
      <c r="A300" s="0" t="n">
        <v>9110</v>
      </c>
      <c r="B300" s="0" t="s">
        <v>530</v>
      </c>
      <c r="C300" s="0" t="s">
        <v>460</v>
      </c>
      <c r="D300" s="12" t="s">
        <v>531</v>
      </c>
      <c r="E300" s="0" t="s">
        <v>77</v>
      </c>
      <c r="F300" s="0" t="s">
        <v>467</v>
      </c>
      <c r="M300" s="0" t="s">
        <v>422</v>
      </c>
      <c r="N300" s="0" t="s">
        <v>423</v>
      </c>
      <c r="O300" s="0" t="n">
        <v>11</v>
      </c>
      <c r="P300" s="0" t="n">
        <v>4293</v>
      </c>
    </row>
    <row r="301" customFormat="false" ht="12.8" hidden="false" customHeight="false" outlineLevel="0" collapsed="false">
      <c r="A301" s="0" t="n">
        <v>9111</v>
      </c>
      <c r="B301" s="0" t="s">
        <v>401</v>
      </c>
      <c r="C301" s="0" t="s">
        <v>307</v>
      </c>
      <c r="D301" s="12" t="s">
        <v>224</v>
      </c>
      <c r="E301" s="0" t="s">
        <v>77</v>
      </c>
      <c r="F301" s="0" t="s">
        <v>84</v>
      </c>
      <c r="G301" s="12" t="s">
        <v>97</v>
      </c>
      <c r="M301" s="0" t="s">
        <v>422</v>
      </c>
      <c r="N301" s="0" t="s">
        <v>423</v>
      </c>
      <c r="O301" s="0" t="n">
        <v>41</v>
      </c>
      <c r="P301" s="0" t="n">
        <v>4299</v>
      </c>
    </row>
    <row r="302" customFormat="false" ht="12.8" hidden="false" customHeight="false" outlineLevel="0" collapsed="false">
      <c r="A302" s="0" t="n">
        <v>9112</v>
      </c>
      <c r="B302" s="0" t="s">
        <v>532</v>
      </c>
      <c r="C302" s="0" t="s">
        <v>90</v>
      </c>
      <c r="D302" s="12" t="s">
        <v>531</v>
      </c>
      <c r="E302" s="0" t="s">
        <v>92</v>
      </c>
      <c r="F302" s="0" t="s">
        <v>467</v>
      </c>
      <c r="G302" s="12" t="s">
        <v>97</v>
      </c>
      <c r="M302" s="0" t="s">
        <v>422</v>
      </c>
      <c r="N302" s="0" t="s">
        <v>423</v>
      </c>
      <c r="O302" s="0" t="n">
        <v>11</v>
      </c>
      <c r="P302" s="0" t="n">
        <v>4633</v>
      </c>
    </row>
    <row r="303" customFormat="false" ht="12.8" hidden="false" customHeight="false" outlineLevel="0" collapsed="false">
      <c r="A303" s="0" t="n">
        <v>9113</v>
      </c>
      <c r="B303" s="0" t="s">
        <v>533</v>
      </c>
      <c r="C303" s="0" t="s">
        <v>451</v>
      </c>
      <c r="D303" s="12" t="s">
        <v>534</v>
      </c>
      <c r="E303" s="0" t="s">
        <v>77</v>
      </c>
      <c r="F303" s="0" t="s">
        <v>108</v>
      </c>
      <c r="M303" s="0" t="s">
        <v>422</v>
      </c>
      <c r="N303" s="0" t="s">
        <v>423</v>
      </c>
      <c r="O303" s="0" t="n">
        <v>76</v>
      </c>
      <c r="P303" s="0" t="n">
        <v>2534</v>
      </c>
    </row>
    <row r="304" customFormat="false" ht="12.8" hidden="false" customHeight="false" outlineLevel="0" collapsed="false">
      <c r="A304" s="0" t="n">
        <v>9114</v>
      </c>
      <c r="B304" s="0" t="s">
        <v>535</v>
      </c>
      <c r="C304" s="0" t="s">
        <v>333</v>
      </c>
      <c r="D304" s="12" t="s">
        <v>531</v>
      </c>
      <c r="E304" s="0" t="s">
        <v>77</v>
      </c>
      <c r="F304" s="0" t="s">
        <v>467</v>
      </c>
      <c r="G304" s="12" t="s">
        <v>97</v>
      </c>
      <c r="H304" s="12" t="s">
        <v>97</v>
      </c>
      <c r="I304" s="12" t="s">
        <v>98</v>
      </c>
      <c r="M304" s="0" t="s">
        <v>422</v>
      </c>
      <c r="N304" s="0" t="s">
        <v>423</v>
      </c>
      <c r="O304" s="0" t="n">
        <v>11</v>
      </c>
      <c r="P304" s="0" t="n">
        <v>4436</v>
      </c>
    </row>
    <row r="305" customFormat="false" ht="12.8" hidden="false" customHeight="false" outlineLevel="0" collapsed="false">
      <c r="A305" s="0" t="n">
        <v>9115</v>
      </c>
      <c r="B305" s="0" t="s">
        <v>491</v>
      </c>
      <c r="C305" s="0" t="s">
        <v>403</v>
      </c>
      <c r="D305" s="12" t="s">
        <v>178</v>
      </c>
      <c r="E305" s="0" t="s">
        <v>77</v>
      </c>
      <c r="F305" s="0" t="s">
        <v>108</v>
      </c>
      <c r="M305" s="0" t="s">
        <v>422</v>
      </c>
      <c r="N305" s="0" t="s">
        <v>423</v>
      </c>
      <c r="O305" s="0" t="n">
        <v>71</v>
      </c>
      <c r="P305" s="0" t="n">
        <v>2535</v>
      </c>
    </row>
    <row r="306" customFormat="false" ht="12.8" hidden="false" customHeight="false" outlineLevel="0" collapsed="false">
      <c r="A306" s="0" t="n">
        <v>9116</v>
      </c>
      <c r="B306" s="0" t="s">
        <v>536</v>
      </c>
      <c r="C306" s="0" t="s">
        <v>537</v>
      </c>
      <c r="D306" s="12" t="s">
        <v>497</v>
      </c>
      <c r="E306" s="0" t="s">
        <v>77</v>
      </c>
      <c r="F306" s="0" t="s">
        <v>88</v>
      </c>
      <c r="M306" s="0" t="s">
        <v>422</v>
      </c>
      <c r="N306" s="0" t="s">
        <v>423</v>
      </c>
      <c r="O306" s="0" t="n">
        <v>53</v>
      </c>
      <c r="P306" s="0" t="n">
        <v>2536</v>
      </c>
    </row>
    <row r="307" customFormat="false" ht="12.8" hidden="false" customHeight="false" outlineLevel="0" collapsed="false">
      <c r="A307" s="0" t="n">
        <v>9117</v>
      </c>
      <c r="B307" s="0" t="s">
        <v>516</v>
      </c>
      <c r="C307" s="0" t="s">
        <v>413</v>
      </c>
      <c r="D307" s="12" t="s">
        <v>531</v>
      </c>
      <c r="E307" s="0" t="s">
        <v>77</v>
      </c>
      <c r="F307" s="0" t="s">
        <v>467</v>
      </c>
      <c r="G307" s="12" t="s">
        <v>97</v>
      </c>
      <c r="H307" s="12" t="s">
        <v>97</v>
      </c>
      <c r="I307" s="12" t="s">
        <v>97</v>
      </c>
      <c r="M307" s="0" t="s">
        <v>422</v>
      </c>
      <c r="N307" s="0" t="s">
        <v>423</v>
      </c>
      <c r="O307" s="0" t="n">
        <v>11</v>
      </c>
      <c r="P307" s="0" t="n">
        <v>4437</v>
      </c>
    </row>
    <row r="308" customFormat="false" ht="12.8" hidden="false" customHeight="false" outlineLevel="0" collapsed="false">
      <c r="A308" s="0" t="n">
        <v>9118</v>
      </c>
      <c r="B308" s="0" t="s">
        <v>538</v>
      </c>
      <c r="C308" s="0" t="s">
        <v>413</v>
      </c>
      <c r="D308" s="12" t="s">
        <v>466</v>
      </c>
      <c r="E308" s="0" t="s">
        <v>77</v>
      </c>
      <c r="F308" s="0" t="s">
        <v>467</v>
      </c>
      <c r="G308" s="12" t="s">
        <v>97</v>
      </c>
      <c r="M308" s="0" t="s">
        <v>422</v>
      </c>
      <c r="N308" s="0" t="s">
        <v>423</v>
      </c>
      <c r="O308" s="0" t="n">
        <v>12</v>
      </c>
      <c r="P308" s="0" t="n">
        <v>4438</v>
      </c>
    </row>
    <row r="309" customFormat="false" ht="12.8" hidden="false" customHeight="false" outlineLevel="0" collapsed="false">
      <c r="A309" s="0" t="n">
        <v>9119</v>
      </c>
      <c r="B309" s="0" t="s">
        <v>539</v>
      </c>
      <c r="C309" s="0" t="s">
        <v>345</v>
      </c>
      <c r="D309" s="12" t="s">
        <v>466</v>
      </c>
      <c r="E309" s="0" t="s">
        <v>92</v>
      </c>
      <c r="F309" s="0" t="s">
        <v>467</v>
      </c>
      <c r="M309" s="0" t="s">
        <v>422</v>
      </c>
      <c r="N309" s="0" t="s">
        <v>423</v>
      </c>
      <c r="O309" s="0" t="n">
        <v>12</v>
      </c>
      <c r="P309" s="0" t="n">
        <v>4634</v>
      </c>
    </row>
    <row r="310" customFormat="false" ht="12.8" hidden="false" customHeight="false" outlineLevel="0" collapsed="false">
      <c r="A310" s="0" t="n">
        <v>9120</v>
      </c>
      <c r="B310" s="0" t="s">
        <v>540</v>
      </c>
      <c r="C310" s="0" t="s">
        <v>162</v>
      </c>
      <c r="D310" s="12" t="s">
        <v>531</v>
      </c>
      <c r="E310" s="0" t="s">
        <v>92</v>
      </c>
      <c r="F310" s="0" t="s">
        <v>467</v>
      </c>
      <c r="G310" s="12" t="s">
        <v>97</v>
      </c>
      <c r="M310" s="0" t="s">
        <v>422</v>
      </c>
      <c r="N310" s="0" t="s">
        <v>423</v>
      </c>
      <c r="O310" s="0" t="n">
        <v>11</v>
      </c>
      <c r="P310" s="0" t="n">
        <v>4888</v>
      </c>
    </row>
    <row r="311" customFormat="false" ht="12.8" hidden="false" customHeight="false" outlineLevel="0" collapsed="false">
      <c r="A311" s="0" t="n">
        <v>9121</v>
      </c>
      <c r="B311" s="0" t="s">
        <v>541</v>
      </c>
      <c r="C311" s="0" t="s">
        <v>465</v>
      </c>
      <c r="D311" s="12" t="s">
        <v>434</v>
      </c>
      <c r="E311" s="0" t="s">
        <v>77</v>
      </c>
      <c r="F311" s="0" t="s">
        <v>212</v>
      </c>
      <c r="G311" s="12" t="s">
        <v>97</v>
      </c>
      <c r="M311" s="0" t="s">
        <v>422</v>
      </c>
      <c r="N311" s="0" t="s">
        <v>423</v>
      </c>
      <c r="O311" s="0" t="n">
        <v>13</v>
      </c>
      <c r="P311" s="0" t="n">
        <v>4889</v>
      </c>
    </row>
    <row r="312" customFormat="false" ht="12.8" hidden="false" customHeight="false" outlineLevel="0" collapsed="false">
      <c r="A312" s="0" t="n">
        <v>9122</v>
      </c>
      <c r="B312" s="0" t="s">
        <v>542</v>
      </c>
      <c r="C312" s="0" t="s">
        <v>298</v>
      </c>
      <c r="D312" s="12" t="s">
        <v>531</v>
      </c>
      <c r="E312" s="0" t="s">
        <v>77</v>
      </c>
      <c r="F312" s="0" t="s">
        <v>467</v>
      </c>
      <c r="M312" s="0" t="s">
        <v>422</v>
      </c>
      <c r="N312" s="0" t="s">
        <v>423</v>
      </c>
      <c r="O312" s="0" t="n">
        <v>11</v>
      </c>
      <c r="P312" s="0" t="n">
        <v>4890</v>
      </c>
    </row>
    <row r="313" customFormat="false" ht="12.8" hidden="false" customHeight="false" outlineLevel="0" collapsed="false">
      <c r="A313" s="0" t="n">
        <v>9123</v>
      </c>
      <c r="B313" s="0" t="s">
        <v>543</v>
      </c>
      <c r="C313" s="0" t="s">
        <v>106</v>
      </c>
      <c r="D313" s="12" t="s">
        <v>434</v>
      </c>
      <c r="E313" s="0" t="s">
        <v>77</v>
      </c>
      <c r="F313" s="0" t="s">
        <v>212</v>
      </c>
      <c r="G313" s="12" t="s">
        <v>97</v>
      </c>
      <c r="M313" s="0" t="s">
        <v>422</v>
      </c>
      <c r="N313" s="0" t="s">
        <v>423</v>
      </c>
      <c r="O313" s="0" t="n">
        <v>13</v>
      </c>
      <c r="P313" s="0" t="n">
        <v>4891</v>
      </c>
    </row>
    <row r="314" customFormat="false" ht="12.8" hidden="false" customHeight="false" outlineLevel="0" collapsed="false">
      <c r="A314" s="0" t="n">
        <v>9124</v>
      </c>
      <c r="B314" s="0" t="s">
        <v>432</v>
      </c>
      <c r="C314" s="0" t="s">
        <v>544</v>
      </c>
      <c r="D314" s="12" t="s">
        <v>545</v>
      </c>
      <c r="E314" s="0" t="s">
        <v>77</v>
      </c>
      <c r="F314" s="0" t="s">
        <v>234</v>
      </c>
      <c r="M314" s="0" t="s">
        <v>422</v>
      </c>
      <c r="N314" s="0" t="s">
        <v>423</v>
      </c>
      <c r="O314" s="0" t="n">
        <v>10</v>
      </c>
      <c r="P314" s="0" t="n">
        <v>4892</v>
      </c>
    </row>
    <row r="315" customFormat="false" ht="12.8" hidden="false" customHeight="false" outlineLevel="0" collapsed="false">
      <c r="A315" s="0" t="n">
        <v>9125</v>
      </c>
      <c r="B315" s="0" t="s">
        <v>210</v>
      </c>
      <c r="C315" s="0" t="s">
        <v>303</v>
      </c>
      <c r="D315" s="12" t="s">
        <v>531</v>
      </c>
      <c r="E315" s="0" t="s">
        <v>77</v>
      </c>
      <c r="F315" s="0" t="s">
        <v>467</v>
      </c>
      <c r="M315" s="0" t="s">
        <v>422</v>
      </c>
      <c r="N315" s="0" t="s">
        <v>423</v>
      </c>
      <c r="O315" s="0" t="n">
        <v>11</v>
      </c>
      <c r="P315" s="0" t="n">
        <v>4893</v>
      </c>
    </row>
    <row r="316" customFormat="false" ht="12.8" hidden="false" customHeight="false" outlineLevel="0" collapsed="false">
      <c r="A316" s="0" t="n">
        <v>9126</v>
      </c>
      <c r="B316" s="0" t="s">
        <v>546</v>
      </c>
      <c r="C316" s="0" t="s">
        <v>126</v>
      </c>
      <c r="D316" s="12" t="s">
        <v>531</v>
      </c>
      <c r="E316" s="0" t="s">
        <v>77</v>
      </c>
      <c r="F316" s="0" t="s">
        <v>467</v>
      </c>
      <c r="G316" s="12" t="s">
        <v>97</v>
      </c>
      <c r="M316" s="0" t="s">
        <v>422</v>
      </c>
      <c r="N316" s="0" t="s">
        <v>423</v>
      </c>
      <c r="O316" s="0" t="n">
        <v>11</v>
      </c>
      <c r="P316" s="0" t="n">
        <v>4894</v>
      </c>
    </row>
    <row r="317" customFormat="false" ht="12.8" hidden="false" customHeight="false" outlineLevel="0" collapsed="false">
      <c r="A317" s="0" t="n">
        <v>9127</v>
      </c>
      <c r="B317" s="0" t="s">
        <v>547</v>
      </c>
      <c r="C317" s="0" t="s">
        <v>548</v>
      </c>
      <c r="D317" s="12" t="s">
        <v>531</v>
      </c>
      <c r="E317" s="0" t="s">
        <v>77</v>
      </c>
      <c r="F317" s="0" t="s">
        <v>467</v>
      </c>
      <c r="M317" s="0" t="s">
        <v>422</v>
      </c>
      <c r="N317" s="0" t="s">
        <v>423</v>
      </c>
      <c r="O317" s="0" t="n">
        <v>11</v>
      </c>
      <c r="P317" s="0" t="n">
        <v>4895</v>
      </c>
    </row>
    <row r="318" customFormat="false" ht="12.8" hidden="false" customHeight="false" outlineLevel="0" collapsed="false">
      <c r="A318" s="0" t="n">
        <v>9128</v>
      </c>
      <c r="B318" s="0" t="s">
        <v>549</v>
      </c>
      <c r="C318" s="0" t="s">
        <v>126</v>
      </c>
      <c r="D318" s="12" t="s">
        <v>531</v>
      </c>
      <c r="E318" s="0" t="s">
        <v>77</v>
      </c>
      <c r="F318" s="0" t="s">
        <v>467</v>
      </c>
      <c r="M318" s="0" t="s">
        <v>422</v>
      </c>
      <c r="N318" s="0" t="s">
        <v>423</v>
      </c>
      <c r="O318" s="0" t="n">
        <v>11</v>
      </c>
      <c r="P318" s="0" t="n">
        <v>4896</v>
      </c>
    </row>
    <row r="319" customFormat="false" ht="12.8" hidden="false" customHeight="false" outlineLevel="0" collapsed="false">
      <c r="A319" s="0" t="n">
        <v>9129</v>
      </c>
      <c r="B319" s="0" t="s">
        <v>491</v>
      </c>
      <c r="C319" s="0" t="s">
        <v>106</v>
      </c>
      <c r="D319" s="12" t="s">
        <v>344</v>
      </c>
      <c r="E319" s="0" t="s">
        <v>77</v>
      </c>
      <c r="F319" s="0" t="s">
        <v>234</v>
      </c>
      <c r="M319" s="0" t="s">
        <v>422</v>
      </c>
      <c r="N319" s="0" t="s">
        <v>423</v>
      </c>
      <c r="O319" s="0" t="n">
        <v>9</v>
      </c>
      <c r="P319" s="0" t="n">
        <v>4999</v>
      </c>
    </row>
    <row r="320" customFormat="false" ht="12.8" hidden="false" customHeight="false" outlineLevel="0" collapsed="false">
      <c r="A320" s="0" t="n">
        <v>9130</v>
      </c>
      <c r="B320" s="0" t="s">
        <v>520</v>
      </c>
      <c r="C320" s="0" t="s">
        <v>126</v>
      </c>
      <c r="D320" s="12" t="s">
        <v>344</v>
      </c>
      <c r="E320" s="0" t="s">
        <v>77</v>
      </c>
      <c r="F320" s="0" t="s">
        <v>234</v>
      </c>
      <c r="M320" s="0" t="s">
        <v>422</v>
      </c>
      <c r="N320" s="0" t="s">
        <v>423</v>
      </c>
      <c r="O320" s="0" t="n">
        <v>9</v>
      </c>
      <c r="P320" s="0" t="n">
        <v>5119</v>
      </c>
    </row>
    <row r="321" customFormat="false" ht="12.8" hidden="false" customHeight="false" outlineLevel="0" collapsed="false">
      <c r="A321" s="0" t="n">
        <v>9131</v>
      </c>
      <c r="B321" s="0" t="s">
        <v>550</v>
      </c>
      <c r="C321" s="0" t="s">
        <v>544</v>
      </c>
      <c r="D321" s="12" t="s">
        <v>434</v>
      </c>
      <c r="E321" s="0" t="s">
        <v>77</v>
      </c>
      <c r="F321" s="0" t="s">
        <v>212</v>
      </c>
      <c r="M321" s="0" t="s">
        <v>422</v>
      </c>
      <c r="N321" s="0" t="s">
        <v>423</v>
      </c>
      <c r="O321" s="0" t="n">
        <v>13</v>
      </c>
      <c r="P321" s="0" t="n">
        <v>5120</v>
      </c>
    </row>
    <row r="322" customFormat="false" ht="12.8" hidden="false" customHeight="false" outlineLevel="0" collapsed="false">
      <c r="A322" s="0" t="n">
        <v>9132</v>
      </c>
      <c r="B322" s="0" t="s">
        <v>509</v>
      </c>
      <c r="C322" s="0" t="s">
        <v>551</v>
      </c>
      <c r="D322" s="12" t="s">
        <v>434</v>
      </c>
      <c r="E322" s="0" t="s">
        <v>77</v>
      </c>
      <c r="F322" s="0" t="s">
        <v>212</v>
      </c>
      <c r="M322" s="0" t="s">
        <v>422</v>
      </c>
      <c r="N322" s="0" t="s">
        <v>423</v>
      </c>
      <c r="O322" s="0" t="n">
        <v>13</v>
      </c>
      <c r="P322" s="0" t="n">
        <v>5121</v>
      </c>
    </row>
    <row r="323" customFormat="false" ht="12.8" hidden="false" customHeight="false" outlineLevel="0" collapsed="false">
      <c r="A323" s="0" t="n">
        <v>9133</v>
      </c>
      <c r="B323" s="0" t="s">
        <v>547</v>
      </c>
      <c r="C323" s="0" t="s">
        <v>552</v>
      </c>
      <c r="D323" s="12" t="s">
        <v>344</v>
      </c>
      <c r="E323" s="0" t="s">
        <v>77</v>
      </c>
      <c r="F323" s="0" t="s">
        <v>234</v>
      </c>
      <c r="M323" s="0" t="s">
        <v>422</v>
      </c>
      <c r="N323" s="0" t="s">
        <v>423</v>
      </c>
      <c r="O323" s="0" t="n">
        <v>9</v>
      </c>
      <c r="P323" s="0" t="n">
        <v>5122</v>
      </c>
    </row>
    <row r="324" customFormat="false" ht="12.8" hidden="false" customHeight="false" outlineLevel="0" collapsed="false">
      <c r="A324" s="0" t="n">
        <v>9134</v>
      </c>
      <c r="B324" s="0" t="s">
        <v>553</v>
      </c>
      <c r="C324" s="0" t="s">
        <v>296</v>
      </c>
      <c r="D324" s="12" t="s">
        <v>466</v>
      </c>
      <c r="E324" s="0" t="s">
        <v>77</v>
      </c>
      <c r="F324" s="0" t="s">
        <v>467</v>
      </c>
      <c r="M324" s="0" t="s">
        <v>422</v>
      </c>
      <c r="N324" s="0" t="s">
        <v>423</v>
      </c>
      <c r="O324" s="0" t="n">
        <v>12</v>
      </c>
      <c r="P324" s="0" t="n">
        <v>5123</v>
      </c>
    </row>
    <row r="325" customFormat="false" ht="12.8" hidden="false" customHeight="false" outlineLevel="0" collapsed="false">
      <c r="A325" s="0" t="n">
        <v>9135</v>
      </c>
      <c r="B325" s="0" t="s">
        <v>489</v>
      </c>
      <c r="C325" s="0" t="s">
        <v>298</v>
      </c>
      <c r="D325" s="12" t="s">
        <v>344</v>
      </c>
      <c r="E325" s="0" t="s">
        <v>77</v>
      </c>
      <c r="F325" s="0" t="s">
        <v>234</v>
      </c>
      <c r="M325" s="0" t="s">
        <v>422</v>
      </c>
      <c r="N325" s="0" t="s">
        <v>423</v>
      </c>
      <c r="O325" s="0" t="n">
        <v>9</v>
      </c>
      <c r="P325" s="0" t="n">
        <v>5124</v>
      </c>
    </row>
    <row r="326" customFormat="false" ht="12.8" hidden="false" customHeight="false" outlineLevel="0" collapsed="false">
      <c r="A326" s="0" t="n">
        <v>9136</v>
      </c>
      <c r="B326" s="0" t="s">
        <v>491</v>
      </c>
      <c r="C326" s="0" t="s">
        <v>544</v>
      </c>
      <c r="D326" s="12" t="s">
        <v>545</v>
      </c>
      <c r="E326" s="0" t="s">
        <v>77</v>
      </c>
      <c r="F326" s="0" t="s">
        <v>234</v>
      </c>
      <c r="M326" s="0" t="s">
        <v>422</v>
      </c>
      <c r="N326" s="0" t="s">
        <v>423</v>
      </c>
      <c r="O326" s="0" t="n">
        <v>10</v>
      </c>
      <c r="P326" s="0" t="n">
        <v>5125</v>
      </c>
    </row>
    <row r="327" customFormat="false" ht="12.8" hidden="false" customHeight="false" outlineLevel="0" collapsed="false">
      <c r="A327" s="0" t="n">
        <v>9150</v>
      </c>
      <c r="B327" s="0" t="s">
        <v>305</v>
      </c>
      <c r="C327" s="0" t="s">
        <v>162</v>
      </c>
      <c r="D327" s="12" t="s">
        <v>351</v>
      </c>
      <c r="E327" s="0" t="s">
        <v>92</v>
      </c>
      <c r="F327" s="0" t="s">
        <v>96</v>
      </c>
      <c r="G327" s="12" t="s">
        <v>171</v>
      </c>
      <c r="M327" s="0" t="s">
        <v>422</v>
      </c>
      <c r="N327" s="0" t="s">
        <v>423</v>
      </c>
      <c r="O327" s="0" t="n">
        <v>24</v>
      </c>
      <c r="P327" s="0" t="n">
        <v>2472</v>
      </c>
    </row>
    <row r="328" customFormat="false" ht="12.8" hidden="false" customHeight="false" outlineLevel="0" collapsed="false">
      <c r="A328" s="0" t="n">
        <v>9152</v>
      </c>
      <c r="B328" s="0" t="s">
        <v>516</v>
      </c>
      <c r="C328" s="0" t="s">
        <v>149</v>
      </c>
      <c r="D328" s="12" t="s">
        <v>136</v>
      </c>
      <c r="E328" s="0" t="s">
        <v>77</v>
      </c>
      <c r="F328" s="0" t="s">
        <v>78</v>
      </c>
      <c r="H328" s="12" t="s">
        <v>171</v>
      </c>
      <c r="M328" s="0" t="s">
        <v>422</v>
      </c>
      <c r="N328" s="0" t="s">
        <v>423</v>
      </c>
      <c r="O328" s="0" t="n">
        <v>22</v>
      </c>
      <c r="P328" s="0" t="n">
        <v>2537</v>
      </c>
    </row>
    <row r="329" customFormat="false" ht="12.8" hidden="false" customHeight="false" outlineLevel="0" collapsed="false">
      <c r="A329" s="0" t="n">
        <v>9158</v>
      </c>
      <c r="B329" s="0" t="s">
        <v>554</v>
      </c>
      <c r="C329" s="0" t="s">
        <v>100</v>
      </c>
      <c r="D329" s="12" t="s">
        <v>351</v>
      </c>
      <c r="E329" s="0" t="s">
        <v>77</v>
      </c>
      <c r="F329" s="0" t="s">
        <v>96</v>
      </c>
      <c r="M329" s="0" t="s">
        <v>422</v>
      </c>
      <c r="N329" s="0" t="s">
        <v>423</v>
      </c>
      <c r="O329" s="0" t="n">
        <v>24</v>
      </c>
      <c r="P329" s="0" t="n">
        <v>2386</v>
      </c>
    </row>
    <row r="330" customFormat="false" ht="12.8" hidden="false" customHeight="false" outlineLevel="0" collapsed="false">
      <c r="A330" s="0" t="n">
        <v>9160</v>
      </c>
      <c r="B330" s="0" t="s">
        <v>555</v>
      </c>
      <c r="C330" s="0" t="s">
        <v>133</v>
      </c>
      <c r="D330" s="12" t="s">
        <v>159</v>
      </c>
      <c r="E330" s="0" t="s">
        <v>77</v>
      </c>
      <c r="F330" s="0" t="s">
        <v>96</v>
      </c>
      <c r="I330" s="0" t="s">
        <v>248</v>
      </c>
      <c r="M330" s="0" t="s">
        <v>422</v>
      </c>
      <c r="N330" s="0" t="s">
        <v>423</v>
      </c>
      <c r="O330" s="0" t="n">
        <v>28</v>
      </c>
      <c r="P330" s="0" t="n">
        <v>2539</v>
      </c>
    </row>
    <row r="331" customFormat="false" ht="12.8" hidden="false" customHeight="false" outlineLevel="0" collapsed="false">
      <c r="A331" s="0" t="n">
        <v>9162</v>
      </c>
      <c r="B331" s="0" t="s">
        <v>492</v>
      </c>
      <c r="C331" s="0" t="s">
        <v>100</v>
      </c>
      <c r="D331" s="12" t="s">
        <v>156</v>
      </c>
      <c r="E331" s="0" t="s">
        <v>77</v>
      </c>
      <c r="F331" s="0" t="s">
        <v>78</v>
      </c>
      <c r="G331" s="0" t="s">
        <v>248</v>
      </c>
      <c r="H331" s="12" t="s">
        <v>97</v>
      </c>
      <c r="I331" s="12" t="s">
        <v>97</v>
      </c>
      <c r="M331" s="0" t="s">
        <v>422</v>
      </c>
      <c r="N331" s="0" t="s">
        <v>423</v>
      </c>
      <c r="O331" s="0" t="n">
        <v>21</v>
      </c>
      <c r="P331" s="0" t="n">
        <v>2572</v>
      </c>
    </row>
    <row r="332" customFormat="false" ht="12.8" hidden="false" customHeight="false" outlineLevel="0" collapsed="false">
      <c r="A332" s="0" t="n">
        <v>9163</v>
      </c>
      <c r="B332" s="0" t="s">
        <v>556</v>
      </c>
      <c r="C332" s="0" t="s">
        <v>202</v>
      </c>
      <c r="D332" s="12" t="s">
        <v>500</v>
      </c>
      <c r="E332" s="0" t="s">
        <v>77</v>
      </c>
      <c r="F332" s="0" t="s">
        <v>205</v>
      </c>
      <c r="G332" s="12" t="s">
        <v>98</v>
      </c>
      <c r="M332" s="0" t="s">
        <v>422</v>
      </c>
      <c r="N332" s="0" t="s">
        <v>423</v>
      </c>
      <c r="O332" s="0" t="n">
        <v>16</v>
      </c>
      <c r="P332" s="0" t="n">
        <v>3675</v>
      </c>
    </row>
    <row r="333" customFormat="false" ht="12.8" hidden="false" customHeight="false" outlineLevel="0" collapsed="false">
      <c r="A333" s="0" t="n">
        <v>9165</v>
      </c>
      <c r="B333" s="0" t="s">
        <v>557</v>
      </c>
      <c r="C333" s="0" t="s">
        <v>202</v>
      </c>
      <c r="D333" s="12" t="s">
        <v>351</v>
      </c>
      <c r="E333" s="0" t="s">
        <v>77</v>
      </c>
      <c r="F333" s="0" t="s">
        <v>96</v>
      </c>
      <c r="G333" s="12" t="s">
        <v>171</v>
      </c>
      <c r="M333" s="0" t="s">
        <v>422</v>
      </c>
      <c r="N333" s="0" t="s">
        <v>423</v>
      </c>
      <c r="O333" s="0" t="n">
        <v>24</v>
      </c>
      <c r="P333" s="0" t="n">
        <v>2479</v>
      </c>
    </row>
    <row r="334" customFormat="false" ht="12.8" hidden="false" customHeight="false" outlineLevel="0" collapsed="false">
      <c r="A334" s="0" t="n">
        <v>9167</v>
      </c>
      <c r="B334" s="0" t="s">
        <v>558</v>
      </c>
      <c r="C334" s="0" t="s">
        <v>100</v>
      </c>
      <c r="D334" s="12" t="s">
        <v>186</v>
      </c>
      <c r="E334" s="0" t="s">
        <v>77</v>
      </c>
      <c r="F334" s="0" t="s">
        <v>84</v>
      </c>
      <c r="M334" s="0" t="s">
        <v>422</v>
      </c>
      <c r="N334" s="0" t="s">
        <v>423</v>
      </c>
      <c r="O334" s="0" t="n">
        <v>39</v>
      </c>
      <c r="P334" s="0" t="n">
        <v>2483</v>
      </c>
    </row>
    <row r="335" customFormat="false" ht="12.8" hidden="false" customHeight="false" outlineLevel="0" collapsed="false">
      <c r="A335" s="0" t="n">
        <v>9173</v>
      </c>
      <c r="B335" s="0" t="s">
        <v>559</v>
      </c>
      <c r="C335" s="0" t="s">
        <v>307</v>
      </c>
      <c r="D335" s="12" t="s">
        <v>124</v>
      </c>
      <c r="E335" s="0" t="s">
        <v>77</v>
      </c>
      <c r="F335" s="0" t="s">
        <v>96</v>
      </c>
      <c r="I335" s="0" t="s">
        <v>248</v>
      </c>
      <c r="M335" s="0" t="s">
        <v>422</v>
      </c>
      <c r="N335" s="0" t="s">
        <v>423</v>
      </c>
      <c r="O335" s="0" t="n">
        <v>27</v>
      </c>
      <c r="P335" s="0" t="n">
        <v>2485</v>
      </c>
    </row>
    <row r="336" customFormat="false" ht="12.8" hidden="false" customHeight="false" outlineLevel="0" collapsed="false">
      <c r="A336" s="0" t="n">
        <v>9177</v>
      </c>
      <c r="B336" s="0" t="s">
        <v>560</v>
      </c>
      <c r="C336" s="0" t="s">
        <v>289</v>
      </c>
      <c r="D336" s="12" t="s">
        <v>156</v>
      </c>
      <c r="E336" s="0" t="s">
        <v>92</v>
      </c>
      <c r="F336" s="0" t="s">
        <v>78</v>
      </c>
      <c r="M336" s="0" t="s">
        <v>422</v>
      </c>
      <c r="N336" s="0" t="s">
        <v>423</v>
      </c>
      <c r="O336" s="0" t="n">
        <v>21</v>
      </c>
      <c r="P336" s="0" t="n">
        <v>2574</v>
      </c>
    </row>
    <row r="337" customFormat="false" ht="12.8" hidden="false" customHeight="false" outlineLevel="0" collapsed="false">
      <c r="A337" s="0" t="n">
        <v>9178</v>
      </c>
      <c r="B337" s="0" t="s">
        <v>561</v>
      </c>
      <c r="C337" s="0" t="s">
        <v>193</v>
      </c>
      <c r="D337" s="12" t="s">
        <v>118</v>
      </c>
      <c r="E337" s="0" t="s">
        <v>77</v>
      </c>
      <c r="F337" s="0" t="s">
        <v>96</v>
      </c>
      <c r="H337" s="12" t="s">
        <v>97</v>
      </c>
      <c r="I337" s="12" t="s">
        <v>171</v>
      </c>
      <c r="M337" s="0" t="s">
        <v>422</v>
      </c>
      <c r="N337" s="0" t="s">
        <v>423</v>
      </c>
      <c r="O337" s="0" t="n">
        <v>29</v>
      </c>
      <c r="P337" s="0" t="n">
        <v>2487</v>
      </c>
    </row>
    <row r="338" customFormat="false" ht="12.8" hidden="false" customHeight="false" outlineLevel="0" collapsed="false">
      <c r="A338" s="0" t="n">
        <v>9180</v>
      </c>
      <c r="B338" s="0" t="s">
        <v>562</v>
      </c>
      <c r="C338" s="0" t="s">
        <v>563</v>
      </c>
      <c r="D338" s="12" t="s">
        <v>181</v>
      </c>
      <c r="E338" s="0" t="s">
        <v>92</v>
      </c>
      <c r="F338" s="0" t="s">
        <v>84</v>
      </c>
      <c r="M338" s="0" t="s">
        <v>422</v>
      </c>
      <c r="N338" s="0" t="s">
        <v>423</v>
      </c>
      <c r="O338" s="0" t="n">
        <v>35</v>
      </c>
      <c r="P338" s="0" t="n">
        <v>2489</v>
      </c>
    </row>
    <row r="339" customFormat="false" ht="12.8" hidden="false" customHeight="false" outlineLevel="0" collapsed="false">
      <c r="A339" s="0" t="n">
        <v>9191</v>
      </c>
      <c r="B339" s="0" t="s">
        <v>481</v>
      </c>
      <c r="C339" s="0" t="s">
        <v>266</v>
      </c>
      <c r="D339" s="12" t="s">
        <v>564</v>
      </c>
      <c r="E339" s="0" t="s">
        <v>92</v>
      </c>
      <c r="F339" s="0" t="s">
        <v>108</v>
      </c>
      <c r="M339" s="0" t="s">
        <v>422</v>
      </c>
      <c r="N339" s="0" t="s">
        <v>423</v>
      </c>
      <c r="O339" s="0" t="n">
        <v>56</v>
      </c>
      <c r="P339" s="0" t="n">
        <v>2494</v>
      </c>
    </row>
    <row r="340" customFormat="false" ht="12.8" hidden="false" customHeight="false" outlineLevel="0" collapsed="false">
      <c r="A340" s="0" t="n">
        <v>9192</v>
      </c>
      <c r="B340" s="0" t="s">
        <v>565</v>
      </c>
      <c r="C340" s="0" t="s">
        <v>189</v>
      </c>
      <c r="D340" s="12" t="s">
        <v>329</v>
      </c>
      <c r="E340" s="0" t="s">
        <v>77</v>
      </c>
      <c r="F340" s="0" t="s">
        <v>108</v>
      </c>
      <c r="M340" s="0" t="s">
        <v>422</v>
      </c>
      <c r="N340" s="0" t="s">
        <v>423</v>
      </c>
      <c r="O340" s="0" t="n">
        <v>58</v>
      </c>
      <c r="P340" s="0" t="n">
        <v>2493</v>
      </c>
    </row>
    <row r="341" customFormat="false" ht="12.8" hidden="false" customHeight="false" outlineLevel="0" collapsed="false">
      <c r="A341" s="0" t="n">
        <v>10001</v>
      </c>
      <c r="B341" s="0" t="s">
        <v>566</v>
      </c>
      <c r="C341" s="0" t="s">
        <v>100</v>
      </c>
      <c r="D341" s="12" t="s">
        <v>209</v>
      </c>
      <c r="E341" s="0" t="s">
        <v>77</v>
      </c>
      <c r="F341" s="0" t="s">
        <v>84</v>
      </c>
      <c r="G341" s="12" t="s">
        <v>97</v>
      </c>
      <c r="I341" s="12" t="s">
        <v>97</v>
      </c>
      <c r="M341" s="0" t="s">
        <v>567</v>
      </c>
      <c r="N341" s="0" t="s">
        <v>10</v>
      </c>
      <c r="O341" s="0" t="n">
        <v>37</v>
      </c>
      <c r="P341" s="0" t="n">
        <v>773</v>
      </c>
    </row>
    <row r="342" customFormat="false" ht="12.8" hidden="false" customHeight="false" outlineLevel="0" collapsed="false">
      <c r="A342" s="0" t="n">
        <v>10002</v>
      </c>
      <c r="B342" s="0" t="s">
        <v>568</v>
      </c>
      <c r="C342" s="0" t="s">
        <v>374</v>
      </c>
      <c r="D342" s="12" t="s">
        <v>83</v>
      </c>
      <c r="E342" s="0" t="s">
        <v>77</v>
      </c>
      <c r="F342" s="0" t="s">
        <v>84</v>
      </c>
      <c r="M342" s="0" t="s">
        <v>567</v>
      </c>
      <c r="N342" s="0" t="s">
        <v>10</v>
      </c>
      <c r="O342" s="0" t="n">
        <v>44</v>
      </c>
      <c r="P342" s="0" t="n">
        <v>774</v>
      </c>
    </row>
    <row r="343" customFormat="false" ht="12.8" hidden="false" customHeight="false" outlineLevel="0" collapsed="false">
      <c r="A343" s="0" t="n">
        <v>10003</v>
      </c>
      <c r="B343" s="0" t="s">
        <v>566</v>
      </c>
      <c r="C343" s="0" t="s">
        <v>133</v>
      </c>
      <c r="D343" s="12" t="s">
        <v>242</v>
      </c>
      <c r="E343" s="0" t="s">
        <v>77</v>
      </c>
      <c r="F343" s="0" t="s">
        <v>88</v>
      </c>
      <c r="G343" s="12" t="s">
        <v>97</v>
      </c>
      <c r="M343" s="0" t="s">
        <v>567</v>
      </c>
      <c r="N343" s="0" t="s">
        <v>10</v>
      </c>
      <c r="O343" s="0" t="n">
        <v>45</v>
      </c>
      <c r="P343" s="0" t="n">
        <v>770</v>
      </c>
    </row>
    <row r="344" customFormat="false" ht="12.8" hidden="false" customHeight="false" outlineLevel="0" collapsed="false">
      <c r="A344" s="0" t="n">
        <v>10004</v>
      </c>
      <c r="B344" s="0" t="s">
        <v>569</v>
      </c>
      <c r="C344" s="0" t="s">
        <v>82</v>
      </c>
      <c r="D344" s="12" t="s">
        <v>186</v>
      </c>
      <c r="E344" s="0" t="s">
        <v>77</v>
      </c>
      <c r="F344" s="0" t="s">
        <v>84</v>
      </c>
      <c r="M344" s="0" t="s">
        <v>567</v>
      </c>
      <c r="N344" s="0" t="s">
        <v>10</v>
      </c>
      <c r="O344" s="0" t="n">
        <v>39</v>
      </c>
      <c r="P344" s="0" t="n">
        <v>776</v>
      </c>
    </row>
    <row r="345" customFormat="false" ht="12.8" hidden="false" customHeight="false" outlineLevel="0" collapsed="false">
      <c r="A345" s="0" t="n">
        <v>10005</v>
      </c>
      <c r="B345" s="0" t="s">
        <v>570</v>
      </c>
      <c r="C345" s="0" t="s">
        <v>75</v>
      </c>
      <c r="D345" s="12" t="s">
        <v>253</v>
      </c>
      <c r="E345" s="0" t="s">
        <v>77</v>
      </c>
      <c r="F345" s="0" t="s">
        <v>96</v>
      </c>
      <c r="M345" s="0" t="s">
        <v>567</v>
      </c>
      <c r="N345" s="0" t="s">
        <v>10</v>
      </c>
      <c r="O345" s="0" t="n">
        <v>33</v>
      </c>
      <c r="P345" s="0" t="n">
        <v>801</v>
      </c>
    </row>
    <row r="346" customFormat="false" ht="12.8" hidden="false" customHeight="false" outlineLevel="0" collapsed="false">
      <c r="A346" s="0" t="n">
        <v>10006</v>
      </c>
      <c r="B346" s="0" t="s">
        <v>571</v>
      </c>
      <c r="C346" s="0" t="s">
        <v>343</v>
      </c>
      <c r="D346" s="12" t="s">
        <v>121</v>
      </c>
      <c r="E346" s="0" t="s">
        <v>92</v>
      </c>
      <c r="F346" s="0" t="s">
        <v>96</v>
      </c>
      <c r="M346" s="0" t="s">
        <v>567</v>
      </c>
      <c r="N346" s="0" t="s">
        <v>10</v>
      </c>
      <c r="O346" s="0" t="n">
        <v>26</v>
      </c>
      <c r="P346" s="0" t="n">
        <v>768</v>
      </c>
    </row>
    <row r="347" customFormat="false" ht="12.8" hidden="false" customHeight="false" outlineLevel="0" collapsed="false">
      <c r="A347" s="0" t="n">
        <v>10007</v>
      </c>
      <c r="B347" s="0" t="s">
        <v>572</v>
      </c>
      <c r="C347" s="0" t="s">
        <v>343</v>
      </c>
      <c r="D347" s="12" t="s">
        <v>434</v>
      </c>
      <c r="E347" s="0" t="s">
        <v>92</v>
      </c>
      <c r="F347" s="0" t="s">
        <v>212</v>
      </c>
      <c r="G347" s="12" t="s">
        <v>97</v>
      </c>
      <c r="M347" s="0" t="s">
        <v>567</v>
      </c>
      <c r="N347" s="0" t="s">
        <v>10</v>
      </c>
      <c r="O347" s="0" t="n">
        <v>13</v>
      </c>
      <c r="P347" s="0" t="n">
        <v>4721</v>
      </c>
    </row>
    <row r="348" customFormat="false" ht="12.8" hidden="false" customHeight="false" outlineLevel="0" collapsed="false">
      <c r="A348" s="0" t="n">
        <v>10008</v>
      </c>
      <c r="B348" s="0" t="s">
        <v>573</v>
      </c>
      <c r="C348" s="0" t="s">
        <v>309</v>
      </c>
      <c r="D348" s="12" t="s">
        <v>466</v>
      </c>
      <c r="E348" s="0" t="s">
        <v>77</v>
      </c>
      <c r="F348" s="0" t="s">
        <v>467</v>
      </c>
      <c r="G348" s="12" t="s">
        <v>97</v>
      </c>
      <c r="M348" s="0" t="s">
        <v>567</v>
      </c>
      <c r="N348" s="0" t="s">
        <v>10</v>
      </c>
      <c r="O348" s="0" t="n">
        <v>12</v>
      </c>
      <c r="P348" s="0" t="n">
        <v>4906</v>
      </c>
    </row>
    <row r="349" customFormat="false" ht="12.8" hidden="false" customHeight="false" outlineLevel="0" collapsed="false">
      <c r="A349" s="0" t="n">
        <v>10009</v>
      </c>
      <c r="B349" s="0" t="s">
        <v>574</v>
      </c>
      <c r="C349" s="0" t="s">
        <v>360</v>
      </c>
      <c r="D349" s="12" t="s">
        <v>466</v>
      </c>
      <c r="E349" s="0" t="s">
        <v>92</v>
      </c>
      <c r="F349" s="0" t="s">
        <v>467</v>
      </c>
      <c r="G349" s="12" t="s">
        <v>97</v>
      </c>
      <c r="M349" s="0" t="s">
        <v>567</v>
      </c>
      <c r="N349" s="0" t="s">
        <v>10</v>
      </c>
      <c r="O349" s="0" t="n">
        <v>12</v>
      </c>
      <c r="P349" s="0" t="n">
        <v>4907</v>
      </c>
    </row>
    <row r="350" customFormat="false" ht="12.8" hidden="false" customHeight="false" outlineLevel="0" collapsed="false">
      <c r="A350" s="0" t="n">
        <v>10012</v>
      </c>
      <c r="B350" s="0" t="s">
        <v>571</v>
      </c>
      <c r="C350" s="0" t="s">
        <v>231</v>
      </c>
      <c r="D350" s="12" t="s">
        <v>147</v>
      </c>
      <c r="E350" s="0" t="s">
        <v>92</v>
      </c>
      <c r="F350" s="0" t="s">
        <v>96</v>
      </c>
      <c r="M350" s="0" t="s">
        <v>567</v>
      </c>
      <c r="N350" s="0" t="s">
        <v>10</v>
      </c>
      <c r="O350" s="0" t="n">
        <v>30</v>
      </c>
      <c r="P350" s="0" t="n">
        <v>526</v>
      </c>
    </row>
    <row r="351" customFormat="false" ht="12.8" hidden="false" customHeight="false" outlineLevel="0" collapsed="false">
      <c r="A351" s="0" t="n">
        <v>10013</v>
      </c>
      <c r="B351" s="0" t="s">
        <v>566</v>
      </c>
      <c r="C351" s="0" t="s">
        <v>133</v>
      </c>
      <c r="D351" s="12" t="s">
        <v>136</v>
      </c>
      <c r="E351" s="0" t="s">
        <v>77</v>
      </c>
      <c r="F351" s="0" t="s">
        <v>78</v>
      </c>
      <c r="G351" s="12" t="s">
        <v>371</v>
      </c>
      <c r="H351" s="12" t="s">
        <v>97</v>
      </c>
      <c r="I351" s="12" t="s">
        <v>97</v>
      </c>
      <c r="M351" s="0" t="s">
        <v>567</v>
      </c>
      <c r="N351" s="0" t="s">
        <v>10</v>
      </c>
      <c r="O351" s="0" t="n">
        <v>22</v>
      </c>
      <c r="P351" s="0" t="n">
        <v>771</v>
      </c>
    </row>
    <row r="352" customFormat="false" ht="12.8" hidden="false" customHeight="false" outlineLevel="0" collapsed="false">
      <c r="A352" s="0" t="n">
        <v>10014</v>
      </c>
      <c r="B352" s="0" t="s">
        <v>575</v>
      </c>
      <c r="C352" s="0" t="s">
        <v>189</v>
      </c>
      <c r="D352" s="12" t="s">
        <v>315</v>
      </c>
      <c r="E352" s="0" t="s">
        <v>77</v>
      </c>
      <c r="F352" s="0" t="s">
        <v>88</v>
      </c>
      <c r="M352" s="0" t="s">
        <v>567</v>
      </c>
      <c r="N352" s="0" t="s">
        <v>10</v>
      </c>
      <c r="O352" s="0" t="n">
        <v>47</v>
      </c>
      <c r="P352" s="0" t="n">
        <v>3907</v>
      </c>
    </row>
    <row r="353" customFormat="false" ht="12.8" hidden="false" customHeight="false" outlineLevel="0" collapsed="false">
      <c r="A353" s="0" t="n">
        <v>10015</v>
      </c>
      <c r="B353" s="0" t="s">
        <v>435</v>
      </c>
      <c r="C353" s="0" t="s">
        <v>184</v>
      </c>
      <c r="D353" s="12" t="s">
        <v>497</v>
      </c>
      <c r="E353" s="0" t="s">
        <v>77</v>
      </c>
      <c r="F353" s="0" t="s">
        <v>88</v>
      </c>
      <c r="M353" s="0" t="s">
        <v>567</v>
      </c>
      <c r="N353" s="0" t="s">
        <v>10</v>
      </c>
      <c r="O353" s="0" t="n">
        <v>53</v>
      </c>
      <c r="P353" s="0" t="n">
        <v>775</v>
      </c>
    </row>
    <row r="354" customFormat="false" ht="12.8" hidden="false" customHeight="false" outlineLevel="0" collapsed="false">
      <c r="A354" s="0" t="n">
        <v>10017</v>
      </c>
      <c r="B354" s="0" t="s">
        <v>576</v>
      </c>
      <c r="C354" s="0" t="s">
        <v>238</v>
      </c>
      <c r="D354" s="12" t="s">
        <v>224</v>
      </c>
      <c r="E354" s="0" t="s">
        <v>92</v>
      </c>
      <c r="F354" s="0" t="s">
        <v>84</v>
      </c>
      <c r="M354" s="0" t="s">
        <v>567</v>
      </c>
      <c r="N354" s="0" t="s">
        <v>10</v>
      </c>
      <c r="O354" s="0" t="n">
        <v>41</v>
      </c>
      <c r="P354" s="0" t="n">
        <v>777</v>
      </c>
    </row>
    <row r="355" customFormat="false" ht="12.8" hidden="false" customHeight="false" outlineLevel="0" collapsed="false">
      <c r="A355" s="0" t="n">
        <v>10018</v>
      </c>
      <c r="B355" s="0" t="s">
        <v>576</v>
      </c>
      <c r="C355" s="0" t="s">
        <v>577</v>
      </c>
      <c r="D355" s="12" t="s">
        <v>173</v>
      </c>
      <c r="E355" s="0" t="s">
        <v>92</v>
      </c>
      <c r="F355" s="0" t="s">
        <v>88</v>
      </c>
      <c r="M355" s="0" t="s">
        <v>567</v>
      </c>
      <c r="N355" s="0" t="s">
        <v>10</v>
      </c>
      <c r="O355" s="0" t="n">
        <v>49</v>
      </c>
      <c r="P355" s="0" t="n">
        <v>778</v>
      </c>
    </row>
    <row r="356" customFormat="false" ht="12.8" hidden="false" customHeight="false" outlineLevel="0" collapsed="false">
      <c r="A356" s="0" t="n">
        <v>10021</v>
      </c>
      <c r="B356" s="0" t="s">
        <v>578</v>
      </c>
      <c r="C356" s="0" t="s">
        <v>579</v>
      </c>
      <c r="D356" s="12" t="s">
        <v>580</v>
      </c>
      <c r="E356" s="0" t="s">
        <v>92</v>
      </c>
      <c r="F356" s="0" t="s">
        <v>108</v>
      </c>
      <c r="M356" s="0" t="s">
        <v>567</v>
      </c>
      <c r="N356" s="0" t="s">
        <v>10</v>
      </c>
      <c r="O356" s="0" t="n">
        <v>63</v>
      </c>
      <c r="P356" s="0" t="n">
        <v>3908</v>
      </c>
    </row>
    <row r="357" customFormat="false" ht="12.8" hidden="false" customHeight="false" outlineLevel="0" collapsed="false">
      <c r="A357" s="0" t="n">
        <v>10023</v>
      </c>
      <c r="B357" s="0" t="s">
        <v>581</v>
      </c>
      <c r="C357" s="0" t="s">
        <v>318</v>
      </c>
      <c r="D357" s="12" t="s">
        <v>242</v>
      </c>
      <c r="E357" s="0" t="s">
        <v>77</v>
      </c>
      <c r="F357" s="0" t="s">
        <v>88</v>
      </c>
      <c r="M357" s="0" t="s">
        <v>567</v>
      </c>
      <c r="N357" s="0" t="s">
        <v>10</v>
      </c>
      <c r="O357" s="0" t="n">
        <v>45</v>
      </c>
      <c r="P357" s="0" t="n">
        <v>3912</v>
      </c>
    </row>
    <row r="358" customFormat="false" ht="12.8" hidden="false" customHeight="false" outlineLevel="0" collapsed="false">
      <c r="A358" s="0" t="n">
        <v>10024</v>
      </c>
      <c r="B358" s="0" t="s">
        <v>582</v>
      </c>
      <c r="C358" s="0" t="s">
        <v>202</v>
      </c>
      <c r="D358" s="12" t="s">
        <v>186</v>
      </c>
      <c r="E358" s="0" t="s">
        <v>77</v>
      </c>
      <c r="F358" s="0" t="s">
        <v>84</v>
      </c>
      <c r="M358" s="0" t="s">
        <v>567</v>
      </c>
      <c r="N358" s="0" t="s">
        <v>10</v>
      </c>
      <c r="O358" s="0" t="n">
        <v>39</v>
      </c>
      <c r="P358" s="0" t="n">
        <v>3914</v>
      </c>
    </row>
    <row r="359" customFormat="false" ht="12.8" hidden="false" customHeight="false" outlineLevel="0" collapsed="false">
      <c r="A359" s="0" t="n">
        <v>10026</v>
      </c>
      <c r="B359" s="0" t="s">
        <v>581</v>
      </c>
      <c r="C359" s="0" t="s">
        <v>583</v>
      </c>
      <c r="D359" s="12" t="s">
        <v>204</v>
      </c>
      <c r="E359" s="0" t="s">
        <v>77</v>
      </c>
      <c r="F359" s="0" t="s">
        <v>205</v>
      </c>
      <c r="G359" s="12" t="s">
        <v>98</v>
      </c>
      <c r="I359" s="12" t="s">
        <v>98</v>
      </c>
      <c r="M359" s="0" t="s">
        <v>567</v>
      </c>
      <c r="N359" s="0" t="s">
        <v>10</v>
      </c>
      <c r="O359" s="0" t="n">
        <v>15</v>
      </c>
      <c r="P359" s="0" t="n">
        <v>3913</v>
      </c>
    </row>
    <row r="360" customFormat="false" ht="12.8" hidden="false" customHeight="false" outlineLevel="0" collapsed="false">
      <c r="A360" s="0" t="n">
        <v>10028</v>
      </c>
      <c r="B360" s="0" t="s">
        <v>193</v>
      </c>
      <c r="C360" s="0" t="s">
        <v>584</v>
      </c>
      <c r="D360" s="12" t="s">
        <v>127</v>
      </c>
      <c r="E360" s="0" t="s">
        <v>77</v>
      </c>
      <c r="F360" s="0" t="s">
        <v>128</v>
      </c>
      <c r="G360" s="12" t="s">
        <v>98</v>
      </c>
      <c r="M360" s="0" t="s">
        <v>567</v>
      </c>
      <c r="N360" s="0" t="s">
        <v>10</v>
      </c>
      <c r="O360" s="0" t="n">
        <v>18</v>
      </c>
      <c r="P360" s="0" t="n">
        <v>3911</v>
      </c>
    </row>
    <row r="361" customFormat="false" ht="12.8" hidden="false" customHeight="false" outlineLevel="0" collapsed="false">
      <c r="A361" s="0" t="n">
        <v>10033</v>
      </c>
      <c r="B361" s="0" t="s">
        <v>383</v>
      </c>
      <c r="C361" s="0" t="s">
        <v>585</v>
      </c>
      <c r="D361" s="12" t="s">
        <v>497</v>
      </c>
      <c r="E361" s="0" t="s">
        <v>92</v>
      </c>
      <c r="F361" s="0" t="s">
        <v>88</v>
      </c>
      <c r="G361" s="12" t="s">
        <v>97</v>
      </c>
      <c r="M361" s="0" t="s">
        <v>567</v>
      </c>
      <c r="N361" s="0" t="s">
        <v>10</v>
      </c>
      <c r="O361" s="0" t="n">
        <v>53</v>
      </c>
      <c r="P361" s="0" t="n">
        <v>772</v>
      </c>
    </row>
    <row r="362" customFormat="false" ht="12.8" hidden="false" customHeight="false" outlineLevel="0" collapsed="false">
      <c r="A362" s="0" t="n">
        <v>10034</v>
      </c>
      <c r="B362" s="0" t="s">
        <v>586</v>
      </c>
      <c r="C362" s="0" t="s">
        <v>506</v>
      </c>
      <c r="D362" s="12" t="s">
        <v>186</v>
      </c>
      <c r="E362" s="0" t="s">
        <v>92</v>
      </c>
      <c r="F362" s="0" t="s">
        <v>84</v>
      </c>
      <c r="M362" s="0" t="s">
        <v>567</v>
      </c>
      <c r="N362" s="0" t="s">
        <v>10</v>
      </c>
      <c r="O362" s="0" t="n">
        <v>39</v>
      </c>
      <c r="P362" s="0" t="n">
        <v>786</v>
      </c>
    </row>
    <row r="363" customFormat="false" ht="12.8" hidden="false" customHeight="false" outlineLevel="0" collapsed="false">
      <c r="A363" s="0" t="n">
        <v>10037</v>
      </c>
      <c r="B363" s="0" t="s">
        <v>587</v>
      </c>
      <c r="C363" s="0" t="s">
        <v>90</v>
      </c>
      <c r="D363" s="12" t="s">
        <v>95</v>
      </c>
      <c r="E363" s="0" t="s">
        <v>92</v>
      </c>
      <c r="F363" s="0" t="s">
        <v>96</v>
      </c>
      <c r="M363" s="0" t="s">
        <v>567</v>
      </c>
      <c r="N363" s="0" t="s">
        <v>10</v>
      </c>
      <c r="O363" s="0" t="n">
        <v>34</v>
      </c>
      <c r="P363" s="0" t="n">
        <v>529</v>
      </c>
    </row>
    <row r="364" customFormat="false" ht="12.8" hidden="false" customHeight="false" outlineLevel="0" collapsed="false">
      <c r="A364" s="0" t="n">
        <v>10039</v>
      </c>
      <c r="B364" s="0" t="s">
        <v>588</v>
      </c>
      <c r="C364" s="0" t="s">
        <v>589</v>
      </c>
      <c r="D364" s="12" t="s">
        <v>331</v>
      </c>
      <c r="E364" s="0" t="s">
        <v>77</v>
      </c>
      <c r="F364" s="0" t="s">
        <v>108</v>
      </c>
      <c r="M364" s="0" t="s">
        <v>567</v>
      </c>
      <c r="N364" s="0" t="s">
        <v>10</v>
      </c>
      <c r="O364" s="0" t="n">
        <v>66</v>
      </c>
      <c r="P364" s="0" t="n">
        <v>788</v>
      </c>
    </row>
    <row r="365" customFormat="false" ht="12.8" hidden="false" customHeight="false" outlineLevel="0" collapsed="false">
      <c r="A365" s="0" t="n">
        <v>10040</v>
      </c>
      <c r="B365" s="0" t="s">
        <v>590</v>
      </c>
      <c r="C365" s="0" t="s">
        <v>506</v>
      </c>
      <c r="D365" s="12" t="s">
        <v>253</v>
      </c>
      <c r="E365" s="0" t="s">
        <v>92</v>
      </c>
      <c r="F365" s="0" t="s">
        <v>96</v>
      </c>
      <c r="M365" s="0" t="s">
        <v>567</v>
      </c>
      <c r="N365" s="0" t="s">
        <v>10</v>
      </c>
      <c r="O365" s="0" t="n">
        <v>33</v>
      </c>
      <c r="P365" s="0" t="n">
        <v>528</v>
      </c>
    </row>
    <row r="366" customFormat="false" ht="12.8" hidden="false" customHeight="false" outlineLevel="0" collapsed="false">
      <c r="A366" s="0" t="n">
        <v>10041</v>
      </c>
      <c r="B366" s="0" t="s">
        <v>591</v>
      </c>
      <c r="C366" s="0" t="s">
        <v>273</v>
      </c>
      <c r="D366" s="12" t="s">
        <v>173</v>
      </c>
      <c r="E366" s="0" t="s">
        <v>92</v>
      </c>
      <c r="F366" s="0" t="s">
        <v>88</v>
      </c>
      <c r="M366" s="0" t="s">
        <v>567</v>
      </c>
      <c r="N366" s="0" t="s">
        <v>10</v>
      </c>
      <c r="O366" s="0" t="n">
        <v>49</v>
      </c>
      <c r="P366" s="0" t="n">
        <v>789</v>
      </c>
    </row>
    <row r="367" customFormat="false" ht="12.8" hidden="false" customHeight="false" outlineLevel="0" collapsed="false">
      <c r="A367" s="0" t="n">
        <v>10044</v>
      </c>
      <c r="B367" s="0" t="s">
        <v>274</v>
      </c>
      <c r="C367" s="0" t="s">
        <v>298</v>
      </c>
      <c r="D367" s="12" t="s">
        <v>159</v>
      </c>
      <c r="E367" s="0" t="s">
        <v>77</v>
      </c>
      <c r="F367" s="0" t="s">
        <v>96</v>
      </c>
      <c r="M367" s="0" t="s">
        <v>567</v>
      </c>
      <c r="N367" s="0" t="s">
        <v>10</v>
      </c>
      <c r="O367" s="0" t="n">
        <v>28</v>
      </c>
      <c r="P367" s="0" t="n">
        <v>792</v>
      </c>
    </row>
    <row r="368" customFormat="false" ht="12.8" hidden="false" customHeight="false" outlineLevel="0" collapsed="false">
      <c r="A368" s="0" t="n">
        <v>10045</v>
      </c>
      <c r="B368" s="0" t="s">
        <v>592</v>
      </c>
      <c r="C368" s="0" t="s">
        <v>393</v>
      </c>
      <c r="D368" s="12" t="s">
        <v>211</v>
      </c>
      <c r="E368" s="0" t="s">
        <v>92</v>
      </c>
      <c r="F368" s="0" t="s">
        <v>212</v>
      </c>
      <c r="M368" s="0" t="s">
        <v>567</v>
      </c>
      <c r="N368" s="0" t="s">
        <v>10</v>
      </c>
      <c r="O368" s="0" t="n">
        <v>14</v>
      </c>
      <c r="P368" s="0" t="n">
        <v>4791</v>
      </c>
    </row>
    <row r="369" customFormat="false" ht="12.8" hidden="false" customHeight="false" outlineLevel="0" collapsed="false">
      <c r="A369" s="0" t="n">
        <v>10050</v>
      </c>
      <c r="B369" s="0" t="s">
        <v>383</v>
      </c>
      <c r="C369" s="0" t="s">
        <v>593</v>
      </c>
      <c r="D369" s="12" t="s">
        <v>159</v>
      </c>
      <c r="E369" s="0" t="s">
        <v>92</v>
      </c>
      <c r="F369" s="0" t="s">
        <v>96</v>
      </c>
      <c r="M369" s="0" t="s">
        <v>567</v>
      </c>
      <c r="N369" s="0" t="s">
        <v>10</v>
      </c>
      <c r="O369" s="0" t="n">
        <v>28</v>
      </c>
      <c r="P369" s="0" t="n">
        <v>796</v>
      </c>
    </row>
    <row r="370" customFormat="false" ht="12.8" hidden="false" customHeight="false" outlineLevel="0" collapsed="false">
      <c r="A370" s="0" t="n">
        <v>10071</v>
      </c>
      <c r="B370" s="0" t="s">
        <v>594</v>
      </c>
      <c r="C370" s="0" t="s">
        <v>595</v>
      </c>
      <c r="D370" s="12" t="s">
        <v>245</v>
      </c>
      <c r="E370" s="0" t="s">
        <v>77</v>
      </c>
      <c r="F370" s="0" t="s">
        <v>108</v>
      </c>
      <c r="M370" s="0" t="s">
        <v>567</v>
      </c>
      <c r="N370" s="0" t="s">
        <v>10</v>
      </c>
      <c r="O370" s="0" t="n">
        <v>70</v>
      </c>
      <c r="P370" s="0" t="n">
        <v>745</v>
      </c>
    </row>
    <row r="371" customFormat="false" ht="12.8" hidden="false" customHeight="false" outlineLevel="0" collapsed="false">
      <c r="A371" s="0" t="n">
        <v>10077</v>
      </c>
      <c r="B371" s="0" t="s">
        <v>596</v>
      </c>
      <c r="C371" s="0" t="s">
        <v>266</v>
      </c>
      <c r="D371" s="12" t="s">
        <v>245</v>
      </c>
      <c r="E371" s="0" t="s">
        <v>92</v>
      </c>
      <c r="F371" s="0" t="s">
        <v>108</v>
      </c>
      <c r="M371" s="0" t="s">
        <v>567</v>
      </c>
      <c r="N371" s="0" t="s">
        <v>10</v>
      </c>
      <c r="O371" s="0" t="n">
        <v>70</v>
      </c>
      <c r="P371" s="0" t="n">
        <v>750</v>
      </c>
    </row>
    <row r="372" customFormat="false" ht="12.8" hidden="false" customHeight="false" outlineLevel="0" collapsed="false">
      <c r="A372" s="0" t="n">
        <v>10082</v>
      </c>
      <c r="B372" s="0" t="s">
        <v>597</v>
      </c>
      <c r="C372" s="0" t="s">
        <v>106</v>
      </c>
      <c r="D372" s="12" t="s">
        <v>417</v>
      </c>
      <c r="E372" s="0" t="s">
        <v>77</v>
      </c>
      <c r="F372" s="0" t="s">
        <v>108</v>
      </c>
      <c r="M372" s="0" t="s">
        <v>567</v>
      </c>
      <c r="N372" s="0" t="s">
        <v>10</v>
      </c>
      <c r="O372" s="0" t="n">
        <v>68</v>
      </c>
      <c r="P372" s="0" t="n">
        <v>754</v>
      </c>
    </row>
    <row r="373" customFormat="false" ht="12.8" hidden="false" customHeight="false" outlineLevel="0" collapsed="false">
      <c r="A373" s="0" t="n">
        <v>10083</v>
      </c>
      <c r="B373" s="0" t="s">
        <v>598</v>
      </c>
      <c r="C373" s="0" t="s">
        <v>599</v>
      </c>
      <c r="D373" s="12" t="s">
        <v>600</v>
      </c>
      <c r="E373" s="0" t="s">
        <v>77</v>
      </c>
      <c r="F373" s="0" t="s">
        <v>108</v>
      </c>
      <c r="M373" s="0" t="s">
        <v>567</v>
      </c>
      <c r="N373" s="0" t="s">
        <v>10</v>
      </c>
      <c r="O373" s="0" t="n">
        <v>77</v>
      </c>
      <c r="P373" s="0" t="n">
        <v>755</v>
      </c>
    </row>
    <row r="374" customFormat="false" ht="12.8" hidden="false" customHeight="false" outlineLevel="0" collapsed="false">
      <c r="A374" s="0" t="n">
        <v>10084</v>
      </c>
      <c r="B374" s="0" t="s">
        <v>601</v>
      </c>
      <c r="C374" s="0" t="s">
        <v>168</v>
      </c>
      <c r="D374" s="12" t="s">
        <v>178</v>
      </c>
      <c r="E374" s="0" t="s">
        <v>77</v>
      </c>
      <c r="F374" s="0" t="s">
        <v>108</v>
      </c>
      <c r="M374" s="0" t="s">
        <v>567</v>
      </c>
      <c r="N374" s="0" t="s">
        <v>10</v>
      </c>
      <c r="O374" s="0" t="n">
        <v>71</v>
      </c>
      <c r="P374" s="0" t="n">
        <v>800</v>
      </c>
    </row>
    <row r="375" customFormat="false" ht="12.8" hidden="false" customHeight="false" outlineLevel="0" collapsed="false">
      <c r="A375" s="0" t="n">
        <v>10086</v>
      </c>
      <c r="B375" s="0" t="s">
        <v>590</v>
      </c>
      <c r="C375" s="0" t="s">
        <v>602</v>
      </c>
      <c r="D375" s="12" t="s">
        <v>178</v>
      </c>
      <c r="E375" s="0" t="s">
        <v>92</v>
      </c>
      <c r="F375" s="0" t="s">
        <v>108</v>
      </c>
      <c r="M375" s="0" t="s">
        <v>567</v>
      </c>
      <c r="N375" s="0" t="s">
        <v>10</v>
      </c>
      <c r="O375" s="0" t="n">
        <v>71</v>
      </c>
      <c r="P375" s="0" t="n">
        <v>757</v>
      </c>
    </row>
    <row r="376" customFormat="false" ht="12.8" hidden="false" customHeight="false" outlineLevel="0" collapsed="false">
      <c r="A376" s="0" t="n">
        <v>10089</v>
      </c>
      <c r="B376" s="0" t="s">
        <v>460</v>
      </c>
      <c r="C376" s="0" t="s">
        <v>184</v>
      </c>
      <c r="D376" s="12" t="s">
        <v>603</v>
      </c>
      <c r="E376" s="0" t="s">
        <v>77</v>
      </c>
      <c r="F376" s="0" t="s">
        <v>108</v>
      </c>
      <c r="M376" s="0" t="s">
        <v>567</v>
      </c>
      <c r="N376" s="0" t="s">
        <v>10</v>
      </c>
      <c r="O376" s="0" t="n">
        <v>73</v>
      </c>
      <c r="P376" s="0" t="n">
        <v>760</v>
      </c>
    </row>
    <row r="377" customFormat="false" ht="12.8" hidden="false" customHeight="false" outlineLevel="0" collapsed="false">
      <c r="A377" s="0" t="n">
        <v>10094</v>
      </c>
      <c r="B377" s="0" t="s">
        <v>604</v>
      </c>
      <c r="C377" s="0" t="s">
        <v>166</v>
      </c>
      <c r="D377" s="12" t="s">
        <v>400</v>
      </c>
      <c r="E377" s="0" t="s">
        <v>77</v>
      </c>
      <c r="F377" s="0" t="s">
        <v>108</v>
      </c>
      <c r="M377" s="0" t="s">
        <v>567</v>
      </c>
      <c r="N377" s="0" t="s">
        <v>10</v>
      </c>
      <c r="O377" s="0" t="n">
        <v>57</v>
      </c>
      <c r="P377" s="0" t="n">
        <v>764</v>
      </c>
    </row>
    <row r="378" customFormat="false" ht="12.8" hidden="false" customHeight="false" outlineLevel="0" collapsed="false">
      <c r="A378" s="0" t="n">
        <v>10098</v>
      </c>
      <c r="B378" s="0" t="s">
        <v>605</v>
      </c>
      <c r="C378" s="0" t="s">
        <v>364</v>
      </c>
      <c r="D378" s="12" t="s">
        <v>606</v>
      </c>
      <c r="E378" s="0" t="s">
        <v>92</v>
      </c>
      <c r="F378" s="0" t="s">
        <v>108</v>
      </c>
      <c r="M378" s="0" t="s">
        <v>567</v>
      </c>
      <c r="N378" s="0" t="s">
        <v>10</v>
      </c>
      <c r="O378" s="0" t="n">
        <v>74</v>
      </c>
      <c r="P378" s="0" t="n">
        <v>767</v>
      </c>
    </row>
    <row r="379" customFormat="false" ht="12.8" hidden="false" customHeight="false" outlineLevel="0" collapsed="false">
      <c r="A379" s="0" t="n">
        <v>10099</v>
      </c>
      <c r="B379" s="0" t="s">
        <v>607</v>
      </c>
      <c r="C379" s="0" t="s">
        <v>223</v>
      </c>
      <c r="D379" s="12" t="s">
        <v>211</v>
      </c>
      <c r="E379" s="0" t="s">
        <v>77</v>
      </c>
      <c r="F379" s="0" t="s">
        <v>212</v>
      </c>
      <c r="G379" s="12" t="s">
        <v>98</v>
      </c>
      <c r="I379" s="12" t="s">
        <v>98</v>
      </c>
      <c r="M379" s="0" t="s">
        <v>567</v>
      </c>
      <c r="N379" s="0" t="s">
        <v>10</v>
      </c>
      <c r="O379" s="0" t="n">
        <v>14</v>
      </c>
      <c r="P379" s="0" t="n">
        <v>4244</v>
      </c>
    </row>
    <row r="380" customFormat="false" ht="12.8" hidden="false" customHeight="false" outlineLevel="0" collapsed="false">
      <c r="A380" s="0" t="n">
        <v>10100</v>
      </c>
      <c r="B380" s="0" t="s">
        <v>607</v>
      </c>
      <c r="C380" s="0" t="s">
        <v>298</v>
      </c>
      <c r="D380" s="12" t="s">
        <v>127</v>
      </c>
      <c r="E380" s="0" t="s">
        <v>77</v>
      </c>
      <c r="F380" s="0" t="s">
        <v>128</v>
      </c>
      <c r="G380" s="12" t="s">
        <v>98</v>
      </c>
      <c r="I380" s="12" t="s">
        <v>97</v>
      </c>
      <c r="M380" s="0" t="s">
        <v>567</v>
      </c>
      <c r="N380" s="0" t="s">
        <v>10</v>
      </c>
      <c r="O380" s="0" t="n">
        <v>18</v>
      </c>
      <c r="P380" s="0" t="n">
        <v>4243</v>
      </c>
    </row>
    <row r="381" customFormat="false" ht="12.8" hidden="false" customHeight="false" outlineLevel="0" collapsed="false">
      <c r="A381" s="0" t="n">
        <v>10101</v>
      </c>
      <c r="B381" s="0" t="s">
        <v>608</v>
      </c>
      <c r="C381" s="0" t="s">
        <v>298</v>
      </c>
      <c r="D381" s="12" t="s">
        <v>144</v>
      </c>
      <c r="E381" s="0" t="s">
        <v>77</v>
      </c>
      <c r="F381" s="0" t="s">
        <v>128</v>
      </c>
      <c r="G381" s="12" t="s">
        <v>98</v>
      </c>
      <c r="M381" s="0" t="s">
        <v>567</v>
      </c>
      <c r="N381" s="0" t="s">
        <v>10</v>
      </c>
      <c r="O381" s="0" t="n">
        <v>17</v>
      </c>
      <c r="P381" s="0" t="n">
        <v>4245</v>
      </c>
    </row>
    <row r="382" customFormat="false" ht="12.8" hidden="false" customHeight="false" outlineLevel="0" collapsed="false">
      <c r="A382" s="0" t="n">
        <v>10102</v>
      </c>
      <c r="B382" s="0" t="s">
        <v>608</v>
      </c>
      <c r="C382" s="0" t="s">
        <v>223</v>
      </c>
      <c r="D382" s="12" t="s">
        <v>531</v>
      </c>
      <c r="E382" s="0" t="s">
        <v>77</v>
      </c>
      <c r="F382" s="0" t="s">
        <v>467</v>
      </c>
      <c r="G382" s="12" t="s">
        <v>97</v>
      </c>
      <c r="M382" s="0" t="s">
        <v>567</v>
      </c>
      <c r="N382" s="0" t="s">
        <v>10</v>
      </c>
      <c r="O382" s="0" t="n">
        <v>11</v>
      </c>
      <c r="P382" s="0" t="n">
        <v>4384</v>
      </c>
    </row>
    <row r="383" customFormat="false" ht="12.8" hidden="false" customHeight="false" outlineLevel="0" collapsed="false">
      <c r="A383" s="0" t="n">
        <v>10103</v>
      </c>
      <c r="B383" s="0" t="s">
        <v>581</v>
      </c>
      <c r="C383" s="0" t="s">
        <v>609</v>
      </c>
      <c r="D383" s="12" t="s">
        <v>466</v>
      </c>
      <c r="E383" s="0" t="s">
        <v>77</v>
      </c>
      <c r="F383" s="0" t="s">
        <v>467</v>
      </c>
      <c r="G383" s="12" t="s">
        <v>97</v>
      </c>
      <c r="M383" s="0" t="s">
        <v>567</v>
      </c>
      <c r="N383" s="0" t="s">
        <v>10</v>
      </c>
      <c r="O383" s="0" t="n">
        <v>12</v>
      </c>
      <c r="P383" s="0" t="n">
        <v>4385</v>
      </c>
    </row>
    <row r="384" customFormat="false" ht="12.8" hidden="false" customHeight="false" outlineLevel="0" collapsed="false">
      <c r="A384" s="0" t="n">
        <v>10104</v>
      </c>
      <c r="B384" s="0" t="s">
        <v>608</v>
      </c>
      <c r="C384" s="0" t="s">
        <v>149</v>
      </c>
      <c r="D384" s="12" t="s">
        <v>169</v>
      </c>
      <c r="E384" s="0" t="s">
        <v>77</v>
      </c>
      <c r="F384" s="0" t="s">
        <v>88</v>
      </c>
      <c r="G384" s="12" t="s">
        <v>97</v>
      </c>
      <c r="I384" s="12" t="s">
        <v>97</v>
      </c>
      <c r="M384" s="0" t="s">
        <v>567</v>
      </c>
      <c r="N384" s="0" t="s">
        <v>10</v>
      </c>
      <c r="O384" s="0" t="n">
        <v>46</v>
      </c>
      <c r="P384" s="0" t="n">
        <v>4387</v>
      </c>
    </row>
    <row r="385" customFormat="false" ht="12.8" hidden="false" customHeight="false" outlineLevel="0" collapsed="false">
      <c r="A385" s="0" t="n">
        <v>10105</v>
      </c>
      <c r="B385" s="0" t="s">
        <v>610</v>
      </c>
      <c r="C385" s="0" t="s">
        <v>355</v>
      </c>
      <c r="D385" s="12" t="s">
        <v>181</v>
      </c>
      <c r="E385" s="0" t="s">
        <v>92</v>
      </c>
      <c r="F385" s="0" t="s">
        <v>84</v>
      </c>
      <c r="M385" s="0" t="s">
        <v>567</v>
      </c>
      <c r="N385" s="0" t="s">
        <v>10</v>
      </c>
      <c r="O385" s="0" t="n">
        <v>35</v>
      </c>
      <c r="P385" s="0" t="n">
        <v>4386</v>
      </c>
    </row>
    <row r="386" customFormat="false" ht="12.8" hidden="false" customHeight="false" outlineLevel="0" collapsed="false">
      <c r="A386" s="0" t="n">
        <v>10106</v>
      </c>
      <c r="B386" s="0" t="s">
        <v>611</v>
      </c>
      <c r="C386" s="0" t="s">
        <v>612</v>
      </c>
      <c r="D386" s="12" t="s">
        <v>121</v>
      </c>
      <c r="E386" s="0" t="s">
        <v>92</v>
      </c>
      <c r="F386" s="0" t="s">
        <v>96</v>
      </c>
      <c r="G386" s="12" t="s">
        <v>98</v>
      </c>
      <c r="M386" s="0" t="s">
        <v>567</v>
      </c>
      <c r="N386" s="0" t="s">
        <v>10</v>
      </c>
      <c r="O386" s="0" t="n">
        <v>26</v>
      </c>
      <c r="P386" s="0" t="n">
        <v>5062</v>
      </c>
    </row>
    <row r="387" customFormat="false" ht="12.8" hidden="false" customHeight="false" outlineLevel="0" collapsed="false">
      <c r="A387" s="0" t="n">
        <v>10107</v>
      </c>
      <c r="B387" s="0" t="s">
        <v>269</v>
      </c>
      <c r="C387" s="0" t="s">
        <v>241</v>
      </c>
      <c r="D387" s="12" t="s">
        <v>344</v>
      </c>
      <c r="E387" s="0" t="s">
        <v>92</v>
      </c>
      <c r="F387" s="0" t="s">
        <v>234</v>
      </c>
      <c r="M387" s="0" t="s">
        <v>567</v>
      </c>
      <c r="N387" s="0" t="s">
        <v>10</v>
      </c>
      <c r="O387" s="0" t="n">
        <v>9</v>
      </c>
      <c r="P387" s="0" t="n">
        <v>5149</v>
      </c>
    </row>
    <row r="388" customFormat="false" ht="12.8" hidden="false" customHeight="false" outlineLevel="0" collapsed="false">
      <c r="A388" s="0" t="n">
        <v>11001</v>
      </c>
      <c r="B388" s="0" t="s">
        <v>613</v>
      </c>
      <c r="C388" s="0" t="s">
        <v>75</v>
      </c>
      <c r="D388" s="12" t="s">
        <v>186</v>
      </c>
      <c r="E388" s="0" t="s">
        <v>77</v>
      </c>
      <c r="F388" s="0" t="s">
        <v>84</v>
      </c>
      <c r="G388" s="12" t="s">
        <v>97</v>
      </c>
      <c r="M388" s="0" t="s">
        <v>614</v>
      </c>
      <c r="N388" s="0" t="s">
        <v>615</v>
      </c>
      <c r="O388" s="0" t="n">
        <v>39</v>
      </c>
      <c r="P388" s="0" t="n">
        <v>3639</v>
      </c>
    </row>
    <row r="389" customFormat="false" ht="12.8" hidden="false" customHeight="false" outlineLevel="0" collapsed="false">
      <c r="A389" s="0" t="n">
        <v>11002</v>
      </c>
      <c r="B389" s="0" t="s">
        <v>616</v>
      </c>
      <c r="C389" s="0" t="s">
        <v>617</v>
      </c>
      <c r="D389" s="12" t="s">
        <v>209</v>
      </c>
      <c r="E389" s="0" t="s">
        <v>77</v>
      </c>
      <c r="F389" s="0" t="s">
        <v>84</v>
      </c>
      <c r="G389" s="12" t="s">
        <v>97</v>
      </c>
      <c r="M389" s="0" t="s">
        <v>614</v>
      </c>
      <c r="N389" s="0" t="s">
        <v>615</v>
      </c>
      <c r="O389" s="0" t="n">
        <v>37</v>
      </c>
      <c r="P389" s="0" t="n">
        <v>869</v>
      </c>
    </row>
    <row r="390" customFormat="false" ht="12.8" hidden="false" customHeight="false" outlineLevel="0" collapsed="false">
      <c r="A390" s="0" t="n">
        <v>11003</v>
      </c>
      <c r="B390" s="0" t="s">
        <v>618</v>
      </c>
      <c r="C390" s="0" t="s">
        <v>619</v>
      </c>
      <c r="D390" s="12" t="s">
        <v>620</v>
      </c>
      <c r="E390" s="0" t="s">
        <v>77</v>
      </c>
      <c r="F390" s="0" t="s">
        <v>108</v>
      </c>
      <c r="M390" s="0" t="s">
        <v>614</v>
      </c>
      <c r="N390" s="0" t="s">
        <v>615</v>
      </c>
      <c r="O390" s="0" t="n">
        <v>65</v>
      </c>
      <c r="P390" s="0" t="n">
        <v>870</v>
      </c>
    </row>
    <row r="391" customFormat="false" ht="12.8" hidden="false" customHeight="false" outlineLevel="0" collapsed="false">
      <c r="A391" s="0" t="n">
        <v>11004</v>
      </c>
      <c r="B391" s="0" t="s">
        <v>621</v>
      </c>
      <c r="C391" s="0" t="s">
        <v>189</v>
      </c>
      <c r="D391" s="12" t="s">
        <v>178</v>
      </c>
      <c r="E391" s="0" t="s">
        <v>77</v>
      </c>
      <c r="F391" s="0" t="s">
        <v>108</v>
      </c>
      <c r="M391" s="0" t="s">
        <v>614</v>
      </c>
      <c r="N391" s="0" t="s">
        <v>615</v>
      </c>
      <c r="O391" s="0" t="n">
        <v>71</v>
      </c>
      <c r="P391" s="0" t="n">
        <v>4343</v>
      </c>
    </row>
    <row r="392" customFormat="false" ht="12.8" hidden="false" customHeight="false" outlineLevel="0" collapsed="false">
      <c r="A392" s="0" t="n">
        <v>11005</v>
      </c>
      <c r="B392" s="0" t="s">
        <v>622</v>
      </c>
      <c r="C392" s="0" t="s">
        <v>103</v>
      </c>
      <c r="D392" s="12" t="s">
        <v>153</v>
      </c>
      <c r="E392" s="0" t="s">
        <v>77</v>
      </c>
      <c r="F392" s="0" t="s">
        <v>84</v>
      </c>
      <c r="M392" s="0" t="s">
        <v>614</v>
      </c>
      <c r="N392" s="0" t="s">
        <v>615</v>
      </c>
      <c r="O392" s="0" t="n">
        <v>38</v>
      </c>
      <c r="P392" s="0" t="n">
        <v>3932</v>
      </c>
    </row>
    <row r="393" customFormat="false" ht="12.8" hidden="false" customHeight="false" outlineLevel="0" collapsed="false">
      <c r="A393" s="0" t="n">
        <v>11006</v>
      </c>
      <c r="B393" s="0" t="s">
        <v>623</v>
      </c>
      <c r="C393" s="0" t="s">
        <v>202</v>
      </c>
      <c r="D393" s="12" t="s">
        <v>95</v>
      </c>
      <c r="E393" s="0" t="s">
        <v>77</v>
      </c>
      <c r="F393" s="0" t="s">
        <v>96</v>
      </c>
      <c r="M393" s="0" t="s">
        <v>614</v>
      </c>
      <c r="N393" s="0" t="s">
        <v>615</v>
      </c>
      <c r="O393" s="0" t="n">
        <v>34</v>
      </c>
      <c r="P393" s="0" t="n">
        <v>3459</v>
      </c>
    </row>
    <row r="394" customFormat="false" ht="12.8" hidden="false" customHeight="false" outlineLevel="0" collapsed="false">
      <c r="A394" s="0" t="n">
        <v>11007</v>
      </c>
      <c r="B394" s="0" t="s">
        <v>489</v>
      </c>
      <c r="C394" s="0" t="s">
        <v>184</v>
      </c>
      <c r="D394" s="12" t="s">
        <v>91</v>
      </c>
      <c r="E394" s="0" t="s">
        <v>77</v>
      </c>
      <c r="F394" s="0" t="s">
        <v>84</v>
      </c>
      <c r="M394" s="0" t="s">
        <v>614</v>
      </c>
      <c r="N394" s="0" t="s">
        <v>615</v>
      </c>
      <c r="O394" s="0" t="n">
        <v>36</v>
      </c>
      <c r="P394" s="0" t="n">
        <v>3460</v>
      </c>
    </row>
    <row r="395" customFormat="false" ht="12.8" hidden="false" customHeight="false" outlineLevel="0" collapsed="false">
      <c r="A395" s="0" t="n">
        <v>11008</v>
      </c>
      <c r="B395" s="0" t="s">
        <v>624</v>
      </c>
      <c r="C395" s="0" t="s">
        <v>318</v>
      </c>
      <c r="D395" s="12" t="s">
        <v>181</v>
      </c>
      <c r="E395" s="0" t="s">
        <v>77</v>
      </c>
      <c r="F395" s="0" t="s">
        <v>84</v>
      </c>
      <c r="M395" s="0" t="s">
        <v>614</v>
      </c>
      <c r="N395" s="0" t="s">
        <v>615</v>
      </c>
      <c r="O395" s="0" t="n">
        <v>35</v>
      </c>
      <c r="P395" s="0" t="n">
        <v>5003</v>
      </c>
    </row>
    <row r="396" customFormat="false" ht="12.8" hidden="false" customHeight="false" outlineLevel="0" collapsed="false">
      <c r="A396" s="0" t="n">
        <v>11009</v>
      </c>
      <c r="B396" s="0" t="s">
        <v>625</v>
      </c>
      <c r="C396" s="0" t="s">
        <v>403</v>
      </c>
      <c r="D396" s="12" t="s">
        <v>224</v>
      </c>
      <c r="E396" s="0" t="s">
        <v>77</v>
      </c>
      <c r="F396" s="0" t="s">
        <v>84</v>
      </c>
      <c r="I396" s="12" t="s">
        <v>98</v>
      </c>
      <c r="M396" s="0" t="s">
        <v>614</v>
      </c>
      <c r="N396" s="0" t="s">
        <v>615</v>
      </c>
      <c r="O396" s="0" t="n">
        <v>41</v>
      </c>
      <c r="P396" s="0" t="n">
        <v>871</v>
      </c>
    </row>
    <row r="397" customFormat="false" ht="12.8" hidden="false" customHeight="false" outlineLevel="0" collapsed="false">
      <c r="A397" s="0" t="n">
        <v>11010</v>
      </c>
      <c r="B397" s="0" t="s">
        <v>626</v>
      </c>
      <c r="C397" s="0" t="s">
        <v>176</v>
      </c>
      <c r="D397" s="12" t="s">
        <v>224</v>
      </c>
      <c r="E397" s="0" t="s">
        <v>77</v>
      </c>
      <c r="F397" s="0" t="s">
        <v>84</v>
      </c>
      <c r="G397" s="12" t="s">
        <v>97</v>
      </c>
      <c r="M397" s="0" t="s">
        <v>614</v>
      </c>
      <c r="N397" s="0" t="s">
        <v>615</v>
      </c>
      <c r="O397" s="0" t="n">
        <v>41</v>
      </c>
      <c r="P397" s="0" t="n">
        <v>3461</v>
      </c>
    </row>
    <row r="398" customFormat="false" ht="12.8" hidden="false" customHeight="false" outlineLevel="0" collapsed="false">
      <c r="A398" s="0" t="n">
        <v>11012</v>
      </c>
      <c r="B398" s="0" t="s">
        <v>627</v>
      </c>
      <c r="C398" s="0" t="s">
        <v>307</v>
      </c>
      <c r="D398" s="12" t="s">
        <v>204</v>
      </c>
      <c r="E398" s="0" t="s">
        <v>77</v>
      </c>
      <c r="F398" s="0" t="s">
        <v>205</v>
      </c>
      <c r="G398" s="12" t="s">
        <v>98</v>
      </c>
      <c r="M398" s="0" t="s">
        <v>614</v>
      </c>
      <c r="N398" s="0" t="s">
        <v>615</v>
      </c>
      <c r="O398" s="0" t="n">
        <v>15</v>
      </c>
      <c r="P398" s="0" t="n">
        <v>4424</v>
      </c>
    </row>
    <row r="399" customFormat="false" ht="12.8" hidden="false" customHeight="false" outlineLevel="0" collapsed="false">
      <c r="A399" s="0" t="n">
        <v>11013</v>
      </c>
      <c r="B399" s="0" t="s">
        <v>628</v>
      </c>
      <c r="C399" s="0" t="s">
        <v>202</v>
      </c>
      <c r="D399" s="12" t="s">
        <v>153</v>
      </c>
      <c r="E399" s="0" t="s">
        <v>77</v>
      </c>
      <c r="F399" s="0" t="s">
        <v>84</v>
      </c>
      <c r="M399" s="0" t="s">
        <v>614</v>
      </c>
      <c r="N399" s="0" t="s">
        <v>615</v>
      </c>
      <c r="O399" s="0" t="n">
        <v>38</v>
      </c>
      <c r="P399" s="0" t="n">
        <v>866</v>
      </c>
    </row>
    <row r="400" customFormat="false" ht="12.8" hidden="false" customHeight="false" outlineLevel="0" collapsed="false">
      <c r="A400" s="0" t="n">
        <v>11014</v>
      </c>
      <c r="B400" s="0" t="s">
        <v>629</v>
      </c>
      <c r="C400" s="0" t="s">
        <v>106</v>
      </c>
      <c r="D400" s="12" t="s">
        <v>144</v>
      </c>
      <c r="E400" s="0" t="s">
        <v>77</v>
      </c>
      <c r="F400" s="0" t="s">
        <v>128</v>
      </c>
      <c r="G400" s="12" t="s">
        <v>98</v>
      </c>
      <c r="M400" s="0" t="s">
        <v>614</v>
      </c>
      <c r="N400" s="0" t="s">
        <v>615</v>
      </c>
      <c r="O400" s="0" t="n">
        <v>17</v>
      </c>
      <c r="P400" s="0" t="n">
        <v>4379</v>
      </c>
    </row>
    <row r="401" customFormat="false" ht="12.8" hidden="false" customHeight="false" outlineLevel="0" collapsed="false">
      <c r="A401" s="0" t="n">
        <v>11015</v>
      </c>
      <c r="B401" s="0" t="s">
        <v>630</v>
      </c>
      <c r="C401" s="0" t="s">
        <v>202</v>
      </c>
      <c r="D401" s="12" t="s">
        <v>209</v>
      </c>
      <c r="E401" s="0" t="s">
        <v>77</v>
      </c>
      <c r="F401" s="0" t="s">
        <v>84</v>
      </c>
      <c r="M401" s="0" t="s">
        <v>614</v>
      </c>
      <c r="N401" s="0" t="s">
        <v>615</v>
      </c>
      <c r="O401" s="0" t="n">
        <v>37</v>
      </c>
      <c r="P401" s="0" t="n">
        <v>5004</v>
      </c>
    </row>
    <row r="402" customFormat="false" ht="12.8" hidden="false" customHeight="false" outlineLevel="0" collapsed="false">
      <c r="A402" s="0" t="n">
        <v>11016</v>
      </c>
      <c r="B402" s="0" t="s">
        <v>631</v>
      </c>
      <c r="C402" s="0" t="s">
        <v>282</v>
      </c>
      <c r="D402" s="12" t="s">
        <v>204</v>
      </c>
      <c r="E402" s="0" t="s">
        <v>77</v>
      </c>
      <c r="F402" s="0" t="s">
        <v>205</v>
      </c>
      <c r="G402" s="12" t="s">
        <v>98</v>
      </c>
      <c r="I402" s="12" t="s">
        <v>97</v>
      </c>
      <c r="J402" s="12" t="s">
        <v>97</v>
      </c>
      <c r="M402" s="0" t="s">
        <v>614</v>
      </c>
      <c r="N402" s="0" t="s">
        <v>615</v>
      </c>
      <c r="O402" s="0" t="n">
        <v>15</v>
      </c>
      <c r="P402" s="0" t="n">
        <v>4381</v>
      </c>
    </row>
    <row r="403" customFormat="false" ht="12.8" hidden="false" customHeight="false" outlineLevel="0" collapsed="false">
      <c r="A403" s="0" t="n">
        <v>11017</v>
      </c>
      <c r="B403" s="0" t="s">
        <v>632</v>
      </c>
      <c r="C403" s="0" t="s">
        <v>180</v>
      </c>
      <c r="D403" s="12" t="s">
        <v>211</v>
      </c>
      <c r="E403" s="0" t="s">
        <v>77</v>
      </c>
      <c r="F403" s="0" t="s">
        <v>212</v>
      </c>
      <c r="G403" s="12" t="s">
        <v>97</v>
      </c>
      <c r="M403" s="0" t="s">
        <v>614</v>
      </c>
      <c r="N403" s="0" t="s">
        <v>615</v>
      </c>
      <c r="O403" s="0" t="n">
        <v>14</v>
      </c>
      <c r="P403" s="0" t="n">
        <v>4382</v>
      </c>
    </row>
    <row r="404" customFormat="false" ht="12.8" hidden="false" customHeight="false" outlineLevel="0" collapsed="false">
      <c r="A404" s="0" t="n">
        <v>11018</v>
      </c>
      <c r="B404" s="0" t="s">
        <v>633</v>
      </c>
      <c r="C404" s="0" t="s">
        <v>149</v>
      </c>
      <c r="D404" s="12" t="s">
        <v>434</v>
      </c>
      <c r="E404" s="0" t="s">
        <v>77</v>
      </c>
      <c r="F404" s="0" t="s">
        <v>212</v>
      </c>
      <c r="G404" s="12" t="s">
        <v>97</v>
      </c>
      <c r="I404" s="12" t="s">
        <v>97</v>
      </c>
      <c r="M404" s="0" t="s">
        <v>614</v>
      </c>
      <c r="N404" s="0" t="s">
        <v>615</v>
      </c>
      <c r="O404" s="0" t="n">
        <v>13</v>
      </c>
      <c r="P404" s="0" t="n">
        <v>4383</v>
      </c>
    </row>
    <row r="405" customFormat="false" ht="12.8" hidden="false" customHeight="false" outlineLevel="0" collapsed="false">
      <c r="A405" s="0" t="n">
        <v>11019</v>
      </c>
      <c r="B405" s="0" t="s">
        <v>634</v>
      </c>
      <c r="C405" s="0" t="s">
        <v>307</v>
      </c>
      <c r="D405" s="12" t="s">
        <v>131</v>
      </c>
      <c r="E405" s="0" t="s">
        <v>77</v>
      </c>
      <c r="F405" s="0" t="s">
        <v>78</v>
      </c>
      <c r="G405" s="12" t="s">
        <v>97</v>
      </c>
      <c r="M405" s="0" t="s">
        <v>614</v>
      </c>
      <c r="N405" s="0" t="s">
        <v>615</v>
      </c>
      <c r="O405" s="0" t="n">
        <v>20</v>
      </c>
      <c r="P405" s="0" t="n">
        <v>3316</v>
      </c>
    </row>
    <row r="406" customFormat="false" ht="12.8" hidden="false" customHeight="false" outlineLevel="0" collapsed="false">
      <c r="A406" s="0" t="n">
        <v>11020</v>
      </c>
      <c r="B406" s="0" t="s">
        <v>635</v>
      </c>
      <c r="C406" s="0" t="s">
        <v>176</v>
      </c>
      <c r="D406" s="12" t="s">
        <v>113</v>
      </c>
      <c r="E406" s="0" t="s">
        <v>77</v>
      </c>
      <c r="F406" s="0" t="s">
        <v>84</v>
      </c>
      <c r="G406" s="12" t="s">
        <v>97</v>
      </c>
      <c r="I406" s="12" t="s">
        <v>98</v>
      </c>
      <c r="M406" s="0" t="s">
        <v>614</v>
      </c>
      <c r="N406" s="0" t="s">
        <v>615</v>
      </c>
      <c r="O406" s="0" t="n">
        <v>40</v>
      </c>
      <c r="P406" s="0" t="n">
        <v>872</v>
      </c>
    </row>
    <row r="407" customFormat="false" ht="12.8" hidden="false" customHeight="false" outlineLevel="0" collapsed="false">
      <c r="A407" s="0" t="n">
        <v>11021</v>
      </c>
      <c r="B407" s="0" t="s">
        <v>634</v>
      </c>
      <c r="C407" s="0" t="s">
        <v>318</v>
      </c>
      <c r="D407" s="12" t="s">
        <v>224</v>
      </c>
      <c r="E407" s="0" t="s">
        <v>77</v>
      </c>
      <c r="F407" s="0" t="s">
        <v>84</v>
      </c>
      <c r="G407" s="12" t="s">
        <v>98</v>
      </c>
      <c r="J407" s="12" t="s">
        <v>97</v>
      </c>
      <c r="M407" s="0" t="s">
        <v>614</v>
      </c>
      <c r="N407" s="0" t="s">
        <v>615</v>
      </c>
      <c r="O407" s="0" t="n">
        <v>41</v>
      </c>
      <c r="P407" s="0" t="n">
        <v>868</v>
      </c>
    </row>
    <row r="408" customFormat="false" ht="12.8" hidden="false" customHeight="false" outlineLevel="0" collapsed="false">
      <c r="A408" s="0" t="n">
        <v>11022</v>
      </c>
      <c r="B408" s="0" t="s">
        <v>636</v>
      </c>
      <c r="C408" s="0" t="s">
        <v>166</v>
      </c>
      <c r="D408" s="12" t="s">
        <v>151</v>
      </c>
      <c r="E408" s="0" t="s">
        <v>77</v>
      </c>
      <c r="F408" s="0" t="s">
        <v>84</v>
      </c>
      <c r="M408" s="0" t="s">
        <v>614</v>
      </c>
      <c r="N408" s="0" t="s">
        <v>615</v>
      </c>
      <c r="O408" s="0" t="n">
        <v>43</v>
      </c>
      <c r="P408" s="0" t="n">
        <v>1469</v>
      </c>
    </row>
    <row r="409" customFormat="false" ht="12.8" hidden="false" customHeight="false" outlineLevel="0" collapsed="false">
      <c r="A409" s="0" t="n">
        <v>11023</v>
      </c>
      <c r="B409" s="0" t="s">
        <v>637</v>
      </c>
      <c r="C409" s="0" t="s">
        <v>135</v>
      </c>
      <c r="D409" s="12" t="s">
        <v>500</v>
      </c>
      <c r="E409" s="0" t="s">
        <v>92</v>
      </c>
      <c r="F409" s="0" t="s">
        <v>205</v>
      </c>
      <c r="G409" s="12" t="s">
        <v>98</v>
      </c>
      <c r="M409" s="0" t="s">
        <v>614</v>
      </c>
      <c r="N409" s="0" t="s">
        <v>615</v>
      </c>
      <c r="O409" s="0" t="n">
        <v>16</v>
      </c>
      <c r="P409" s="0" t="n">
        <v>4629</v>
      </c>
    </row>
    <row r="410" customFormat="false" ht="12.8" hidden="false" customHeight="false" outlineLevel="0" collapsed="false">
      <c r="A410" s="0" t="n">
        <v>11024</v>
      </c>
      <c r="B410" s="0" t="s">
        <v>638</v>
      </c>
      <c r="C410" s="0" t="s">
        <v>355</v>
      </c>
      <c r="D410" s="12" t="s">
        <v>497</v>
      </c>
      <c r="E410" s="0" t="s">
        <v>92</v>
      </c>
      <c r="F410" s="0" t="s">
        <v>88</v>
      </c>
      <c r="M410" s="0" t="s">
        <v>614</v>
      </c>
      <c r="N410" s="0" t="s">
        <v>615</v>
      </c>
      <c r="O410" s="0" t="n">
        <v>53</v>
      </c>
      <c r="P410" s="0" t="n">
        <v>5011</v>
      </c>
    </row>
    <row r="411" customFormat="false" ht="12.8" hidden="false" customHeight="false" outlineLevel="0" collapsed="false">
      <c r="A411" s="0" t="n">
        <v>11025</v>
      </c>
      <c r="B411" s="0" t="s">
        <v>639</v>
      </c>
      <c r="C411" s="0" t="s">
        <v>266</v>
      </c>
      <c r="D411" s="12" t="s">
        <v>220</v>
      </c>
      <c r="E411" s="0" t="s">
        <v>92</v>
      </c>
      <c r="F411" s="0" t="s">
        <v>84</v>
      </c>
      <c r="M411" s="0" t="s">
        <v>614</v>
      </c>
      <c r="N411" s="0" t="s">
        <v>615</v>
      </c>
      <c r="O411" s="0" t="n">
        <v>42</v>
      </c>
      <c r="P411" s="0" t="n">
        <v>5018</v>
      </c>
    </row>
    <row r="412" customFormat="false" ht="12.8" hidden="false" customHeight="false" outlineLevel="0" collapsed="false">
      <c r="A412" s="0" t="n">
        <v>11026</v>
      </c>
      <c r="B412" s="0" t="s">
        <v>636</v>
      </c>
      <c r="C412" s="0" t="s">
        <v>176</v>
      </c>
      <c r="D412" s="12" t="s">
        <v>344</v>
      </c>
      <c r="E412" s="0" t="s">
        <v>77</v>
      </c>
      <c r="F412" s="0" t="s">
        <v>234</v>
      </c>
      <c r="M412" s="0" t="s">
        <v>614</v>
      </c>
      <c r="N412" s="0" t="s">
        <v>615</v>
      </c>
      <c r="O412" s="0" t="n">
        <v>9</v>
      </c>
      <c r="P412" s="0" t="n">
        <v>4785</v>
      </c>
    </row>
    <row r="413" customFormat="false" ht="12.8" hidden="false" customHeight="false" outlineLevel="0" collapsed="false">
      <c r="A413" s="0" t="n">
        <v>11027</v>
      </c>
      <c r="B413" s="0" t="s">
        <v>640</v>
      </c>
      <c r="C413" s="0" t="s">
        <v>202</v>
      </c>
      <c r="D413" s="12" t="s">
        <v>434</v>
      </c>
      <c r="E413" s="0" t="s">
        <v>77</v>
      </c>
      <c r="F413" s="0" t="s">
        <v>212</v>
      </c>
      <c r="I413" s="12" t="s">
        <v>97</v>
      </c>
      <c r="M413" s="0" t="s">
        <v>614</v>
      </c>
      <c r="N413" s="0" t="s">
        <v>615</v>
      </c>
      <c r="O413" s="0" t="n">
        <v>13</v>
      </c>
      <c r="P413" s="0" t="n">
        <v>4786</v>
      </c>
    </row>
    <row r="414" customFormat="false" ht="12.8" hidden="false" customHeight="false" outlineLevel="0" collapsed="false">
      <c r="A414" s="0" t="n">
        <v>11029</v>
      </c>
      <c r="B414" s="0" t="s">
        <v>641</v>
      </c>
      <c r="C414" s="0" t="s">
        <v>642</v>
      </c>
      <c r="D414" s="12" t="s">
        <v>121</v>
      </c>
      <c r="E414" s="0" t="s">
        <v>92</v>
      </c>
      <c r="F414" s="0" t="s">
        <v>96</v>
      </c>
      <c r="M414" s="0" t="s">
        <v>614</v>
      </c>
      <c r="N414" s="0" t="s">
        <v>615</v>
      </c>
      <c r="O414" s="0" t="n">
        <v>26</v>
      </c>
      <c r="P414" s="0" t="n">
        <v>4806</v>
      </c>
    </row>
    <row r="415" customFormat="false" ht="12.8" hidden="false" customHeight="false" outlineLevel="0" collapsed="false">
      <c r="A415" s="0" t="n">
        <v>11030</v>
      </c>
      <c r="B415" s="0" t="s">
        <v>643</v>
      </c>
      <c r="C415" s="0" t="s">
        <v>544</v>
      </c>
      <c r="D415" s="12" t="s">
        <v>204</v>
      </c>
      <c r="E415" s="0" t="s">
        <v>77</v>
      </c>
      <c r="F415" s="0" t="s">
        <v>205</v>
      </c>
      <c r="M415" s="0" t="s">
        <v>614</v>
      </c>
      <c r="N415" s="0" t="s">
        <v>615</v>
      </c>
      <c r="O415" s="0" t="n">
        <v>15</v>
      </c>
      <c r="P415" s="0" t="n">
        <v>4843</v>
      </c>
    </row>
    <row r="416" customFormat="false" ht="12.8" hidden="false" customHeight="false" outlineLevel="0" collapsed="false">
      <c r="A416" s="0" t="n">
        <v>11031</v>
      </c>
      <c r="B416" s="0" t="s">
        <v>176</v>
      </c>
      <c r="C416" s="0" t="s">
        <v>644</v>
      </c>
      <c r="D416" s="12" t="s">
        <v>204</v>
      </c>
      <c r="E416" s="0" t="s">
        <v>77</v>
      </c>
      <c r="F416" s="0" t="s">
        <v>205</v>
      </c>
      <c r="M416" s="0" t="s">
        <v>614</v>
      </c>
      <c r="N416" s="0" t="s">
        <v>615</v>
      </c>
      <c r="O416" s="0" t="n">
        <v>15</v>
      </c>
      <c r="P416" s="0" t="n">
        <v>4844</v>
      </c>
    </row>
    <row r="417" customFormat="false" ht="12.8" hidden="false" customHeight="false" outlineLevel="0" collapsed="false">
      <c r="A417" s="0" t="n">
        <v>11033</v>
      </c>
      <c r="B417" s="0" t="s">
        <v>645</v>
      </c>
      <c r="C417" s="0" t="s">
        <v>345</v>
      </c>
      <c r="D417" s="12" t="s">
        <v>434</v>
      </c>
      <c r="E417" s="0" t="s">
        <v>92</v>
      </c>
      <c r="F417" s="0" t="s">
        <v>212</v>
      </c>
      <c r="G417" s="12" t="s">
        <v>97</v>
      </c>
      <c r="M417" s="0" t="s">
        <v>614</v>
      </c>
      <c r="N417" s="0" t="s">
        <v>615</v>
      </c>
      <c r="O417" s="0" t="n">
        <v>13</v>
      </c>
      <c r="P417" s="0" t="n">
        <v>4846</v>
      </c>
    </row>
    <row r="418" customFormat="false" ht="12.8" hidden="false" customHeight="false" outlineLevel="0" collapsed="false">
      <c r="A418" s="0" t="n">
        <v>11034</v>
      </c>
      <c r="B418" s="0" t="s">
        <v>645</v>
      </c>
      <c r="C418" s="0" t="s">
        <v>343</v>
      </c>
      <c r="D418" s="12" t="s">
        <v>211</v>
      </c>
      <c r="E418" s="0" t="s">
        <v>92</v>
      </c>
      <c r="F418" s="0" t="s">
        <v>212</v>
      </c>
      <c r="G418" s="12" t="s">
        <v>97</v>
      </c>
      <c r="M418" s="0" t="s">
        <v>614</v>
      </c>
      <c r="N418" s="0" t="s">
        <v>615</v>
      </c>
      <c r="O418" s="0" t="n">
        <v>14</v>
      </c>
      <c r="P418" s="0" t="n">
        <v>4847</v>
      </c>
    </row>
    <row r="419" customFormat="false" ht="12.8" hidden="false" customHeight="false" outlineLevel="0" collapsed="false">
      <c r="A419" s="0" t="n">
        <v>11036</v>
      </c>
      <c r="B419" s="0" t="s">
        <v>646</v>
      </c>
      <c r="C419" s="0" t="s">
        <v>193</v>
      </c>
      <c r="D419" s="12" t="s">
        <v>545</v>
      </c>
      <c r="E419" s="0" t="s">
        <v>77</v>
      </c>
      <c r="F419" s="0" t="s">
        <v>234</v>
      </c>
      <c r="M419" s="0" t="s">
        <v>614</v>
      </c>
      <c r="N419" s="0" t="s">
        <v>615</v>
      </c>
      <c r="O419" s="0" t="n">
        <v>10</v>
      </c>
      <c r="P419" s="0" t="n">
        <v>4849</v>
      </c>
    </row>
    <row r="420" customFormat="false" ht="12.8" hidden="false" customHeight="false" outlineLevel="0" collapsed="false">
      <c r="A420" s="0" t="n">
        <v>11037</v>
      </c>
      <c r="B420" s="0" t="s">
        <v>647</v>
      </c>
      <c r="C420" s="0" t="s">
        <v>360</v>
      </c>
      <c r="D420" s="12" t="s">
        <v>159</v>
      </c>
      <c r="E420" s="0" t="s">
        <v>92</v>
      </c>
      <c r="F420" s="0" t="s">
        <v>96</v>
      </c>
      <c r="M420" s="0" t="s">
        <v>614</v>
      </c>
      <c r="N420" s="0" t="s">
        <v>615</v>
      </c>
      <c r="O420" s="0" t="n">
        <v>28</v>
      </c>
      <c r="P420" s="0" t="n">
        <v>4850</v>
      </c>
    </row>
    <row r="421" customFormat="false" ht="12.8" hidden="false" customHeight="false" outlineLevel="0" collapsed="false">
      <c r="A421" s="0" t="n">
        <v>11040</v>
      </c>
      <c r="B421" s="0" t="s">
        <v>648</v>
      </c>
      <c r="C421" s="0" t="s">
        <v>247</v>
      </c>
      <c r="D421" s="12" t="s">
        <v>153</v>
      </c>
      <c r="E421" s="0" t="s">
        <v>77</v>
      </c>
      <c r="F421" s="0" t="s">
        <v>84</v>
      </c>
      <c r="M421" s="0" t="s">
        <v>614</v>
      </c>
      <c r="N421" s="0" t="s">
        <v>615</v>
      </c>
      <c r="O421" s="0" t="n">
        <v>38</v>
      </c>
      <c r="P421" s="0" t="n">
        <v>5005</v>
      </c>
    </row>
    <row r="422" customFormat="false" ht="12.8" hidden="false" customHeight="false" outlineLevel="0" collapsed="false">
      <c r="A422" s="0" t="n">
        <v>11041</v>
      </c>
      <c r="B422" s="0" t="s">
        <v>649</v>
      </c>
      <c r="C422" s="0" t="s">
        <v>343</v>
      </c>
      <c r="D422" s="12" t="s">
        <v>545</v>
      </c>
      <c r="E422" s="0" t="s">
        <v>92</v>
      </c>
      <c r="F422" s="0" t="s">
        <v>234</v>
      </c>
      <c r="M422" s="0" t="s">
        <v>614</v>
      </c>
      <c r="N422" s="0" t="s">
        <v>615</v>
      </c>
      <c r="O422" s="0" t="n">
        <v>10</v>
      </c>
      <c r="P422" s="0" t="n">
        <v>5044</v>
      </c>
    </row>
    <row r="423" customFormat="false" ht="12.8" hidden="false" customHeight="false" outlineLevel="0" collapsed="false">
      <c r="A423" s="0" t="n">
        <v>11042</v>
      </c>
      <c r="B423" s="0" t="s">
        <v>650</v>
      </c>
      <c r="C423" s="0" t="s">
        <v>333</v>
      </c>
      <c r="D423" s="12" t="s">
        <v>204</v>
      </c>
      <c r="E423" s="0" t="s">
        <v>77</v>
      </c>
      <c r="F423" s="0" t="s">
        <v>205</v>
      </c>
      <c r="M423" s="0" t="s">
        <v>614</v>
      </c>
      <c r="N423" s="0" t="s">
        <v>615</v>
      </c>
      <c r="O423" s="0" t="n">
        <v>15</v>
      </c>
      <c r="P423" s="0" t="n">
        <v>5019</v>
      </c>
    </row>
    <row r="424" customFormat="false" ht="12.8" hidden="false" customHeight="false" outlineLevel="0" collapsed="false">
      <c r="A424" s="0" t="n">
        <v>11044</v>
      </c>
      <c r="B424" s="0" t="s">
        <v>651</v>
      </c>
      <c r="C424" s="0" t="s">
        <v>162</v>
      </c>
      <c r="D424" s="12" t="s">
        <v>211</v>
      </c>
      <c r="E424" s="0" t="s">
        <v>92</v>
      </c>
      <c r="F424" s="0" t="s">
        <v>212</v>
      </c>
      <c r="G424" s="12" t="s">
        <v>97</v>
      </c>
      <c r="M424" s="0" t="s">
        <v>614</v>
      </c>
      <c r="N424" s="0" t="s">
        <v>615</v>
      </c>
      <c r="O424" s="0" t="n">
        <v>14</v>
      </c>
      <c r="P424" s="0" t="n">
        <v>5013</v>
      </c>
    </row>
    <row r="425" customFormat="false" ht="12.8" hidden="false" customHeight="false" outlineLevel="0" collapsed="false">
      <c r="A425" s="0" t="n">
        <v>11045</v>
      </c>
      <c r="B425" s="0" t="s">
        <v>652</v>
      </c>
      <c r="C425" s="0" t="s">
        <v>494</v>
      </c>
      <c r="D425" s="12" t="s">
        <v>233</v>
      </c>
      <c r="E425" s="0" t="s">
        <v>77</v>
      </c>
      <c r="F425" s="0" t="s">
        <v>234</v>
      </c>
      <c r="M425" s="0" t="s">
        <v>614</v>
      </c>
      <c r="N425" s="0" t="s">
        <v>615</v>
      </c>
      <c r="O425" s="0" t="n">
        <v>8</v>
      </c>
      <c r="P425" s="0" t="n">
        <v>5020</v>
      </c>
    </row>
    <row r="426" customFormat="false" ht="12.8" hidden="false" customHeight="false" outlineLevel="0" collapsed="false">
      <c r="A426" s="0" t="n">
        <v>11046</v>
      </c>
      <c r="B426" s="0" t="s">
        <v>509</v>
      </c>
      <c r="C426" s="0" t="s">
        <v>133</v>
      </c>
      <c r="D426" s="12" t="s">
        <v>233</v>
      </c>
      <c r="E426" s="0" t="s">
        <v>77</v>
      </c>
      <c r="F426" s="0" t="s">
        <v>234</v>
      </c>
      <c r="M426" s="0" t="s">
        <v>614</v>
      </c>
      <c r="N426" s="0" t="s">
        <v>615</v>
      </c>
      <c r="O426" s="0" t="n">
        <v>8</v>
      </c>
      <c r="P426" s="0" t="n">
        <v>5014</v>
      </c>
    </row>
    <row r="427" customFormat="false" ht="12.8" hidden="false" customHeight="false" outlineLevel="0" collapsed="false">
      <c r="A427" s="0" t="n">
        <v>11048</v>
      </c>
      <c r="B427" s="0" t="s">
        <v>643</v>
      </c>
      <c r="C427" s="0" t="s">
        <v>460</v>
      </c>
      <c r="D427" s="12" t="s">
        <v>531</v>
      </c>
      <c r="E427" s="0" t="s">
        <v>77</v>
      </c>
      <c r="F427" s="0" t="s">
        <v>467</v>
      </c>
      <c r="M427" s="0" t="s">
        <v>614</v>
      </c>
      <c r="N427" s="0" t="s">
        <v>615</v>
      </c>
      <c r="O427" s="0" t="n">
        <v>11</v>
      </c>
      <c r="P427" s="0" t="n">
        <v>5022</v>
      </c>
    </row>
    <row r="428" customFormat="false" ht="12.8" hidden="false" customHeight="false" outlineLevel="0" collapsed="false">
      <c r="A428" s="0" t="n">
        <v>11049</v>
      </c>
      <c r="B428" s="0" t="s">
        <v>626</v>
      </c>
      <c r="C428" s="0" t="s">
        <v>130</v>
      </c>
      <c r="D428" s="12" t="s">
        <v>233</v>
      </c>
      <c r="E428" s="0" t="s">
        <v>77</v>
      </c>
      <c r="F428" s="0" t="s">
        <v>234</v>
      </c>
      <c r="M428" s="0" t="s">
        <v>614</v>
      </c>
      <c r="N428" s="0" t="s">
        <v>615</v>
      </c>
      <c r="O428" s="0" t="n">
        <v>8</v>
      </c>
      <c r="P428" s="0" t="n">
        <v>5009</v>
      </c>
    </row>
    <row r="429" customFormat="false" ht="12.8" hidden="false" customHeight="false" outlineLevel="0" collapsed="false">
      <c r="A429" s="0" t="n">
        <v>11050</v>
      </c>
      <c r="B429" s="0" t="s">
        <v>653</v>
      </c>
      <c r="C429" s="0" t="s">
        <v>284</v>
      </c>
      <c r="D429" s="12" t="s">
        <v>545</v>
      </c>
      <c r="E429" s="0" t="s">
        <v>92</v>
      </c>
      <c r="F429" s="0" t="s">
        <v>234</v>
      </c>
      <c r="M429" s="0" t="s">
        <v>614</v>
      </c>
      <c r="N429" s="0" t="s">
        <v>615</v>
      </c>
      <c r="O429" s="0" t="n">
        <v>10</v>
      </c>
      <c r="P429" s="0" t="n">
        <v>5016</v>
      </c>
    </row>
    <row r="430" customFormat="false" ht="12.8" hidden="false" customHeight="false" outlineLevel="0" collapsed="false">
      <c r="A430" s="0" t="n">
        <v>11051</v>
      </c>
      <c r="B430" s="0" t="s">
        <v>653</v>
      </c>
      <c r="C430" s="0" t="s">
        <v>438</v>
      </c>
      <c r="D430" s="12" t="s">
        <v>654</v>
      </c>
      <c r="E430" s="0" t="s">
        <v>92</v>
      </c>
      <c r="F430" s="0" t="s">
        <v>234</v>
      </c>
      <c r="M430" s="0" t="s">
        <v>614</v>
      </c>
      <c r="N430" s="0" t="s">
        <v>615</v>
      </c>
      <c r="O430" s="0" t="n">
        <v>6</v>
      </c>
      <c r="P430" s="0" t="n">
        <v>5023</v>
      </c>
    </row>
    <row r="431" customFormat="false" ht="12.8" hidden="false" customHeight="false" outlineLevel="0" collapsed="false">
      <c r="A431" s="0" t="n">
        <v>11052</v>
      </c>
      <c r="B431" s="0" t="s">
        <v>655</v>
      </c>
      <c r="C431" s="0" t="s">
        <v>223</v>
      </c>
      <c r="D431" s="12" t="s">
        <v>466</v>
      </c>
      <c r="E431" s="0" t="s">
        <v>77</v>
      </c>
      <c r="F431" s="0" t="s">
        <v>467</v>
      </c>
      <c r="M431" s="0" t="s">
        <v>614</v>
      </c>
      <c r="N431" s="0" t="s">
        <v>615</v>
      </c>
      <c r="O431" s="0" t="n">
        <v>12</v>
      </c>
      <c r="P431" s="0" t="n">
        <v>5045</v>
      </c>
    </row>
    <row r="432" customFormat="false" ht="12.8" hidden="false" customHeight="false" outlineLevel="0" collapsed="false">
      <c r="A432" s="0" t="n">
        <v>11053</v>
      </c>
      <c r="B432" s="0" t="s">
        <v>655</v>
      </c>
      <c r="C432" s="0" t="s">
        <v>298</v>
      </c>
      <c r="D432" s="12" t="s">
        <v>545</v>
      </c>
      <c r="E432" s="0" t="s">
        <v>77</v>
      </c>
      <c r="F432" s="0" t="s">
        <v>234</v>
      </c>
      <c r="M432" s="0" t="s">
        <v>614</v>
      </c>
      <c r="N432" s="0" t="s">
        <v>615</v>
      </c>
      <c r="O432" s="0" t="n">
        <v>10</v>
      </c>
      <c r="P432" s="0" t="n">
        <v>5046</v>
      </c>
    </row>
    <row r="433" customFormat="false" ht="12.8" hidden="false" customHeight="false" outlineLevel="0" collapsed="false">
      <c r="A433" s="0" t="n">
        <v>11054</v>
      </c>
      <c r="B433" s="0" t="s">
        <v>570</v>
      </c>
      <c r="C433" s="0" t="s">
        <v>75</v>
      </c>
      <c r="D433" s="12" t="s">
        <v>253</v>
      </c>
      <c r="E433" s="0" t="s">
        <v>77</v>
      </c>
      <c r="F433" s="0" t="s">
        <v>96</v>
      </c>
      <c r="M433" s="0" t="s">
        <v>614</v>
      </c>
      <c r="N433" s="0" t="s">
        <v>615</v>
      </c>
      <c r="O433" s="0" t="n">
        <v>33</v>
      </c>
      <c r="P433" s="0" t="n">
        <v>5066</v>
      </c>
    </row>
    <row r="434" customFormat="false" ht="12.8" hidden="false" customHeight="false" outlineLevel="0" collapsed="false">
      <c r="A434" s="0" t="n">
        <v>11055</v>
      </c>
      <c r="B434" s="0" t="s">
        <v>656</v>
      </c>
      <c r="C434" s="0" t="s">
        <v>657</v>
      </c>
      <c r="D434" s="12" t="s">
        <v>344</v>
      </c>
      <c r="E434" s="0" t="s">
        <v>77</v>
      </c>
      <c r="F434" s="0" t="s">
        <v>234</v>
      </c>
      <c r="M434" s="0" t="s">
        <v>614</v>
      </c>
      <c r="N434" s="0" t="s">
        <v>615</v>
      </c>
      <c r="O434" s="0" t="n">
        <v>9</v>
      </c>
      <c r="P434" s="0" t="n">
        <v>5180</v>
      </c>
    </row>
    <row r="435" customFormat="false" ht="12.8" hidden="false" customHeight="false" outlineLevel="0" collapsed="false">
      <c r="A435" s="0" t="n">
        <v>12001</v>
      </c>
      <c r="B435" s="0" t="s">
        <v>658</v>
      </c>
      <c r="C435" s="0" t="s">
        <v>215</v>
      </c>
      <c r="D435" s="12" t="s">
        <v>159</v>
      </c>
      <c r="E435" s="0" t="s">
        <v>77</v>
      </c>
      <c r="F435" s="0" t="s">
        <v>96</v>
      </c>
      <c r="G435" s="12" t="s">
        <v>171</v>
      </c>
      <c r="M435" s="0" t="s">
        <v>659</v>
      </c>
      <c r="N435" s="0" t="s">
        <v>660</v>
      </c>
      <c r="O435" s="0" t="n">
        <v>28</v>
      </c>
      <c r="P435" s="0" t="n">
        <v>2555</v>
      </c>
    </row>
    <row r="436" customFormat="false" ht="12.8" hidden="false" customHeight="false" outlineLevel="0" collapsed="false">
      <c r="A436" s="0" t="n">
        <v>12002</v>
      </c>
      <c r="B436" s="0" t="s">
        <v>661</v>
      </c>
      <c r="C436" s="0" t="s">
        <v>133</v>
      </c>
      <c r="D436" s="12" t="s">
        <v>351</v>
      </c>
      <c r="E436" s="0" t="s">
        <v>77</v>
      </c>
      <c r="F436" s="0" t="s">
        <v>96</v>
      </c>
      <c r="G436" s="12" t="s">
        <v>171</v>
      </c>
      <c r="M436" s="0" t="s">
        <v>659</v>
      </c>
      <c r="N436" s="0" t="s">
        <v>660</v>
      </c>
      <c r="O436" s="0" t="n">
        <v>24</v>
      </c>
      <c r="P436" s="0" t="n">
        <v>1456</v>
      </c>
    </row>
    <row r="437" customFormat="false" ht="12.8" hidden="false" customHeight="false" outlineLevel="0" collapsed="false">
      <c r="A437" s="0" t="n">
        <v>12003</v>
      </c>
      <c r="B437" s="0" t="s">
        <v>662</v>
      </c>
      <c r="C437" s="0" t="s">
        <v>184</v>
      </c>
      <c r="D437" s="12" t="s">
        <v>320</v>
      </c>
      <c r="E437" s="0" t="s">
        <v>77</v>
      </c>
      <c r="F437" s="0" t="s">
        <v>88</v>
      </c>
      <c r="M437" s="0" t="s">
        <v>659</v>
      </c>
      <c r="N437" s="0" t="s">
        <v>660</v>
      </c>
      <c r="O437" s="0" t="n">
        <v>48</v>
      </c>
      <c r="P437" s="0" t="n">
        <v>508</v>
      </c>
    </row>
    <row r="438" customFormat="false" ht="12.8" hidden="false" customHeight="false" outlineLevel="0" collapsed="false">
      <c r="A438" s="0" t="n">
        <v>12004</v>
      </c>
      <c r="B438" s="0" t="s">
        <v>662</v>
      </c>
      <c r="C438" s="0" t="s">
        <v>202</v>
      </c>
      <c r="D438" s="12" t="s">
        <v>320</v>
      </c>
      <c r="E438" s="0" t="s">
        <v>77</v>
      </c>
      <c r="F438" s="0" t="s">
        <v>88</v>
      </c>
      <c r="M438" s="0" t="s">
        <v>659</v>
      </c>
      <c r="N438" s="0" t="s">
        <v>660</v>
      </c>
      <c r="O438" s="0" t="n">
        <v>48</v>
      </c>
      <c r="P438" s="0" t="n">
        <v>509</v>
      </c>
    </row>
    <row r="439" customFormat="false" ht="12.8" hidden="false" customHeight="false" outlineLevel="0" collapsed="false">
      <c r="A439" s="0" t="n">
        <v>12005</v>
      </c>
      <c r="B439" s="0" t="s">
        <v>663</v>
      </c>
      <c r="C439" s="0" t="s">
        <v>75</v>
      </c>
      <c r="D439" s="12" t="s">
        <v>190</v>
      </c>
      <c r="E439" s="0" t="s">
        <v>77</v>
      </c>
      <c r="F439" s="0" t="s">
        <v>108</v>
      </c>
      <c r="M439" s="0" t="s">
        <v>659</v>
      </c>
      <c r="N439" s="0" t="s">
        <v>660</v>
      </c>
      <c r="O439" s="0" t="n">
        <v>55</v>
      </c>
      <c r="P439" s="0" t="n">
        <v>510</v>
      </c>
    </row>
    <row r="440" customFormat="false" ht="12.8" hidden="false" customHeight="false" outlineLevel="0" collapsed="false">
      <c r="A440" s="0" t="n">
        <v>12006</v>
      </c>
      <c r="B440" s="0" t="s">
        <v>664</v>
      </c>
      <c r="C440" s="0" t="s">
        <v>483</v>
      </c>
      <c r="D440" s="12" t="s">
        <v>580</v>
      </c>
      <c r="E440" s="0" t="s">
        <v>77</v>
      </c>
      <c r="F440" s="0" t="s">
        <v>108</v>
      </c>
      <c r="M440" s="0" t="s">
        <v>659</v>
      </c>
      <c r="N440" s="0" t="s">
        <v>660</v>
      </c>
      <c r="O440" s="0" t="n">
        <v>63</v>
      </c>
      <c r="P440" s="0" t="n">
        <v>511</v>
      </c>
    </row>
    <row r="441" customFormat="false" ht="12.8" hidden="false" customHeight="false" outlineLevel="0" collapsed="false">
      <c r="A441" s="0" t="n">
        <v>12007</v>
      </c>
      <c r="B441" s="0" t="s">
        <v>665</v>
      </c>
      <c r="C441" s="0" t="s">
        <v>666</v>
      </c>
      <c r="D441" s="12" t="s">
        <v>209</v>
      </c>
      <c r="E441" s="0" t="s">
        <v>77</v>
      </c>
      <c r="F441" s="0" t="s">
        <v>84</v>
      </c>
      <c r="J441" s="0" t="s">
        <v>248</v>
      </c>
      <c r="M441" s="0" t="s">
        <v>659</v>
      </c>
      <c r="N441" s="0" t="s">
        <v>660</v>
      </c>
      <c r="O441" s="0" t="n">
        <v>37</v>
      </c>
      <c r="P441" s="0" t="n">
        <v>512</v>
      </c>
    </row>
    <row r="442" customFormat="false" ht="12.8" hidden="false" customHeight="false" outlineLevel="0" collapsed="false">
      <c r="A442" s="0" t="n">
        <v>12008</v>
      </c>
      <c r="B442" s="0" t="s">
        <v>448</v>
      </c>
      <c r="C442" s="0" t="s">
        <v>667</v>
      </c>
      <c r="D442" s="12" t="s">
        <v>169</v>
      </c>
      <c r="E442" s="0" t="s">
        <v>92</v>
      </c>
      <c r="F442" s="0" t="s">
        <v>88</v>
      </c>
      <c r="G442" s="0" t="s">
        <v>248</v>
      </c>
      <c r="M442" s="0" t="s">
        <v>659</v>
      </c>
      <c r="N442" s="0" t="s">
        <v>660</v>
      </c>
      <c r="O442" s="0" t="n">
        <v>46</v>
      </c>
      <c r="P442" s="0" t="n">
        <v>513</v>
      </c>
    </row>
    <row r="443" customFormat="false" ht="12.8" hidden="false" customHeight="false" outlineLevel="0" collapsed="false">
      <c r="A443" s="0" t="n">
        <v>12009</v>
      </c>
      <c r="B443" s="0" t="s">
        <v>493</v>
      </c>
      <c r="C443" s="0" t="s">
        <v>223</v>
      </c>
      <c r="D443" s="12" t="s">
        <v>159</v>
      </c>
      <c r="E443" s="0" t="s">
        <v>77</v>
      </c>
      <c r="F443" s="0" t="s">
        <v>96</v>
      </c>
      <c r="H443" s="12" t="s">
        <v>371</v>
      </c>
      <c r="I443" s="12" t="s">
        <v>98</v>
      </c>
      <c r="M443" s="0" t="s">
        <v>659</v>
      </c>
      <c r="N443" s="0" t="s">
        <v>660</v>
      </c>
      <c r="O443" s="0" t="n">
        <v>28</v>
      </c>
      <c r="P443" s="0" t="n">
        <v>2474</v>
      </c>
    </row>
    <row r="444" customFormat="false" ht="12.8" hidden="false" customHeight="false" outlineLevel="0" collapsed="false">
      <c r="A444" s="0" t="n">
        <v>12010</v>
      </c>
      <c r="B444" s="0" t="s">
        <v>665</v>
      </c>
      <c r="C444" s="0" t="s">
        <v>198</v>
      </c>
      <c r="D444" s="12" t="s">
        <v>153</v>
      </c>
      <c r="E444" s="0" t="s">
        <v>77</v>
      </c>
      <c r="F444" s="0" t="s">
        <v>84</v>
      </c>
      <c r="G444" s="12" t="s">
        <v>371</v>
      </c>
      <c r="M444" s="0" t="s">
        <v>659</v>
      </c>
      <c r="N444" s="0" t="s">
        <v>660</v>
      </c>
      <c r="O444" s="0" t="n">
        <v>38</v>
      </c>
      <c r="P444" s="0" t="n">
        <v>515</v>
      </c>
    </row>
    <row r="445" customFormat="false" ht="12.8" hidden="false" customHeight="false" outlineLevel="0" collapsed="false">
      <c r="A445" s="0" t="n">
        <v>12011</v>
      </c>
      <c r="B445" s="0" t="s">
        <v>658</v>
      </c>
      <c r="C445" s="0" t="s">
        <v>215</v>
      </c>
      <c r="D445" s="12" t="s">
        <v>104</v>
      </c>
      <c r="E445" s="0" t="s">
        <v>77</v>
      </c>
      <c r="F445" s="0" t="s">
        <v>88</v>
      </c>
      <c r="M445" s="0" t="s">
        <v>659</v>
      </c>
      <c r="N445" s="0" t="s">
        <v>660</v>
      </c>
      <c r="O445" s="0" t="n">
        <v>54</v>
      </c>
      <c r="P445" s="0" t="n">
        <v>516</v>
      </c>
    </row>
    <row r="446" customFormat="false" ht="12.8" hidden="false" customHeight="false" outlineLevel="0" collapsed="false">
      <c r="A446" s="0" t="n">
        <v>12012</v>
      </c>
      <c r="B446" s="0" t="s">
        <v>668</v>
      </c>
      <c r="C446" s="0" t="s">
        <v>478</v>
      </c>
      <c r="D446" s="12" t="s">
        <v>156</v>
      </c>
      <c r="E446" s="0" t="s">
        <v>92</v>
      </c>
      <c r="F446" s="0" t="s">
        <v>78</v>
      </c>
      <c r="G446" s="12" t="s">
        <v>171</v>
      </c>
      <c r="M446" s="0" t="s">
        <v>659</v>
      </c>
      <c r="N446" s="0" t="s">
        <v>660</v>
      </c>
      <c r="O446" s="0" t="n">
        <v>21</v>
      </c>
      <c r="P446" s="0" t="n">
        <v>1939</v>
      </c>
    </row>
    <row r="447" customFormat="false" ht="12.8" hidden="false" customHeight="false" outlineLevel="0" collapsed="false">
      <c r="A447" s="0" t="n">
        <v>12013</v>
      </c>
      <c r="B447" s="0" t="s">
        <v>669</v>
      </c>
      <c r="C447" s="0" t="s">
        <v>670</v>
      </c>
      <c r="D447" s="12" t="s">
        <v>91</v>
      </c>
      <c r="E447" s="0" t="s">
        <v>92</v>
      </c>
      <c r="F447" s="0" t="s">
        <v>84</v>
      </c>
      <c r="M447" s="0" t="s">
        <v>659</v>
      </c>
      <c r="N447" s="0" t="s">
        <v>660</v>
      </c>
      <c r="O447" s="0" t="n">
        <v>36</v>
      </c>
      <c r="P447" s="0" t="n">
        <v>517</v>
      </c>
    </row>
    <row r="448" customFormat="false" ht="12.8" hidden="false" customHeight="false" outlineLevel="0" collapsed="false">
      <c r="A448" s="0" t="n">
        <v>12014</v>
      </c>
      <c r="B448" s="0" t="s">
        <v>671</v>
      </c>
      <c r="C448" s="0" t="s">
        <v>133</v>
      </c>
      <c r="D448" s="12" t="s">
        <v>500</v>
      </c>
      <c r="E448" s="0" t="s">
        <v>77</v>
      </c>
      <c r="F448" s="0" t="s">
        <v>205</v>
      </c>
      <c r="G448" s="12" t="s">
        <v>98</v>
      </c>
      <c r="H448" s="12" t="s">
        <v>371</v>
      </c>
      <c r="I448" s="12" t="s">
        <v>98</v>
      </c>
      <c r="M448" s="0" t="s">
        <v>659</v>
      </c>
      <c r="N448" s="0" t="s">
        <v>660</v>
      </c>
      <c r="O448" s="0" t="n">
        <v>16</v>
      </c>
      <c r="P448" s="0" t="n">
        <v>3606</v>
      </c>
    </row>
    <row r="449" customFormat="false" ht="12.8" hidden="false" customHeight="false" outlineLevel="0" collapsed="false">
      <c r="A449" s="0" t="n">
        <v>12017</v>
      </c>
      <c r="B449" s="0" t="s">
        <v>672</v>
      </c>
      <c r="C449" s="0" t="s">
        <v>75</v>
      </c>
      <c r="D449" s="12" t="s">
        <v>181</v>
      </c>
      <c r="E449" s="0" t="s">
        <v>77</v>
      </c>
      <c r="F449" s="0" t="s">
        <v>84</v>
      </c>
      <c r="G449" s="12" t="s">
        <v>98</v>
      </c>
      <c r="I449" s="12" t="s">
        <v>171</v>
      </c>
      <c r="M449" s="0" t="s">
        <v>659</v>
      </c>
      <c r="N449" s="0" t="s">
        <v>660</v>
      </c>
      <c r="O449" s="0" t="n">
        <v>35</v>
      </c>
      <c r="P449" s="0" t="n">
        <v>521</v>
      </c>
    </row>
    <row r="450" customFormat="false" ht="12.8" hidden="false" customHeight="false" outlineLevel="0" collapsed="false">
      <c r="A450" s="0" t="n">
        <v>12019</v>
      </c>
      <c r="B450" s="0" t="s">
        <v>673</v>
      </c>
      <c r="C450" s="0" t="s">
        <v>403</v>
      </c>
      <c r="D450" s="12" t="s">
        <v>181</v>
      </c>
      <c r="E450" s="0" t="s">
        <v>77</v>
      </c>
      <c r="F450" s="0" t="s">
        <v>84</v>
      </c>
      <c r="G450" s="12" t="s">
        <v>97</v>
      </c>
      <c r="H450" s="12" t="s">
        <v>97</v>
      </c>
      <c r="I450" s="12" t="s">
        <v>171</v>
      </c>
      <c r="M450" s="0" t="s">
        <v>659</v>
      </c>
      <c r="N450" s="0" t="s">
        <v>660</v>
      </c>
      <c r="O450" s="0" t="n">
        <v>35</v>
      </c>
      <c r="P450" s="0" t="n">
        <v>523</v>
      </c>
    </row>
    <row r="451" customFormat="false" ht="12.8" hidden="false" customHeight="false" outlineLevel="0" collapsed="false">
      <c r="A451" s="0" t="n">
        <v>12020</v>
      </c>
      <c r="B451" s="0" t="s">
        <v>674</v>
      </c>
      <c r="C451" s="0" t="s">
        <v>398</v>
      </c>
      <c r="D451" s="12" t="s">
        <v>141</v>
      </c>
      <c r="E451" s="0" t="s">
        <v>77</v>
      </c>
      <c r="F451" s="0" t="s">
        <v>78</v>
      </c>
      <c r="G451" s="12" t="s">
        <v>98</v>
      </c>
      <c r="H451" s="12" t="s">
        <v>171</v>
      </c>
      <c r="M451" s="0" t="s">
        <v>659</v>
      </c>
      <c r="N451" s="0" t="s">
        <v>660</v>
      </c>
      <c r="O451" s="0" t="n">
        <v>23</v>
      </c>
      <c r="P451" s="0" t="n">
        <v>2769</v>
      </c>
    </row>
    <row r="452" customFormat="false" ht="12.8" hidden="false" customHeight="false" outlineLevel="0" collapsed="false">
      <c r="A452" s="0" t="n">
        <v>12021</v>
      </c>
      <c r="B452" s="0" t="s">
        <v>675</v>
      </c>
      <c r="C452" s="0" t="s">
        <v>519</v>
      </c>
      <c r="D452" s="12" t="s">
        <v>315</v>
      </c>
      <c r="E452" s="0" t="s">
        <v>92</v>
      </c>
      <c r="F452" s="0" t="s">
        <v>88</v>
      </c>
      <c r="G452" s="12" t="s">
        <v>171</v>
      </c>
      <c r="M452" s="0" t="s">
        <v>659</v>
      </c>
      <c r="N452" s="0" t="s">
        <v>660</v>
      </c>
      <c r="O452" s="0" t="n">
        <v>47</v>
      </c>
      <c r="P452" s="0" t="n">
        <v>525</v>
      </c>
    </row>
    <row r="453" customFormat="false" ht="12.8" hidden="false" customHeight="false" outlineLevel="0" collapsed="false">
      <c r="A453" s="0" t="n">
        <v>12022</v>
      </c>
      <c r="B453" s="0" t="s">
        <v>676</v>
      </c>
      <c r="C453" s="0" t="s">
        <v>75</v>
      </c>
      <c r="D453" s="12" t="s">
        <v>141</v>
      </c>
      <c r="E453" s="0" t="s">
        <v>77</v>
      </c>
      <c r="F453" s="0" t="s">
        <v>78</v>
      </c>
      <c r="I453" s="0" t="s">
        <v>248</v>
      </c>
      <c r="M453" s="0" t="s">
        <v>659</v>
      </c>
      <c r="N453" s="0" t="s">
        <v>660</v>
      </c>
      <c r="O453" s="0" t="n">
        <v>23</v>
      </c>
      <c r="P453" s="0" t="n">
        <v>863</v>
      </c>
    </row>
    <row r="454" customFormat="false" ht="12.8" hidden="false" customHeight="false" outlineLevel="0" collapsed="false">
      <c r="A454" s="0" t="n">
        <v>12023</v>
      </c>
      <c r="B454" s="0" t="s">
        <v>677</v>
      </c>
      <c r="C454" s="0" t="s">
        <v>307</v>
      </c>
      <c r="D454" s="12" t="s">
        <v>351</v>
      </c>
      <c r="E454" s="0" t="s">
        <v>77</v>
      </c>
      <c r="F454" s="0" t="s">
        <v>96</v>
      </c>
      <c r="I454" s="0" t="s">
        <v>248</v>
      </c>
      <c r="M454" s="0" t="s">
        <v>659</v>
      </c>
      <c r="N454" s="0" t="s">
        <v>660</v>
      </c>
      <c r="O454" s="0" t="n">
        <v>24</v>
      </c>
      <c r="P454" s="0" t="n">
        <v>850</v>
      </c>
    </row>
    <row r="455" customFormat="false" ht="12.8" hidden="false" customHeight="false" outlineLevel="0" collapsed="false">
      <c r="A455" s="0" t="n">
        <v>12024</v>
      </c>
      <c r="B455" s="0" t="s">
        <v>377</v>
      </c>
      <c r="C455" s="0" t="s">
        <v>678</v>
      </c>
      <c r="D455" s="12" t="s">
        <v>141</v>
      </c>
      <c r="E455" s="0" t="s">
        <v>77</v>
      </c>
      <c r="F455" s="0" t="s">
        <v>78</v>
      </c>
      <c r="I455" s="0" t="s">
        <v>248</v>
      </c>
      <c r="M455" s="0" t="s">
        <v>659</v>
      </c>
      <c r="N455" s="0" t="s">
        <v>660</v>
      </c>
      <c r="O455" s="0" t="n">
        <v>23</v>
      </c>
      <c r="P455" s="0" t="n">
        <v>922</v>
      </c>
    </row>
    <row r="456" customFormat="false" ht="12.8" hidden="false" customHeight="false" outlineLevel="0" collapsed="false">
      <c r="A456" s="0" t="n">
        <v>12025</v>
      </c>
      <c r="B456" s="0" t="s">
        <v>679</v>
      </c>
      <c r="C456" s="0" t="s">
        <v>176</v>
      </c>
      <c r="D456" s="12" t="s">
        <v>136</v>
      </c>
      <c r="E456" s="0" t="s">
        <v>77</v>
      </c>
      <c r="F456" s="0" t="s">
        <v>78</v>
      </c>
      <c r="I456" s="0" t="s">
        <v>248</v>
      </c>
      <c r="M456" s="0" t="s">
        <v>659</v>
      </c>
      <c r="N456" s="0" t="s">
        <v>660</v>
      </c>
      <c r="O456" s="0" t="n">
        <v>22</v>
      </c>
      <c r="P456" s="0" t="n">
        <v>916</v>
      </c>
    </row>
    <row r="457" customFormat="false" ht="12.8" hidden="false" customHeight="false" outlineLevel="0" collapsed="false">
      <c r="A457" s="0" t="n">
        <v>12026</v>
      </c>
      <c r="B457" s="0" t="s">
        <v>680</v>
      </c>
      <c r="C457" s="0" t="s">
        <v>149</v>
      </c>
      <c r="D457" s="12" t="s">
        <v>118</v>
      </c>
      <c r="E457" s="0" t="s">
        <v>77</v>
      </c>
      <c r="F457" s="0" t="s">
        <v>96</v>
      </c>
      <c r="M457" s="0" t="s">
        <v>659</v>
      </c>
      <c r="N457" s="0" t="s">
        <v>660</v>
      </c>
      <c r="O457" s="0" t="n">
        <v>29</v>
      </c>
      <c r="P457" s="0" t="n">
        <v>543</v>
      </c>
    </row>
    <row r="458" customFormat="false" ht="12.8" hidden="false" customHeight="false" outlineLevel="0" collapsed="false">
      <c r="A458" s="0" t="n">
        <v>12027</v>
      </c>
      <c r="B458" s="0" t="s">
        <v>480</v>
      </c>
      <c r="C458" s="0" t="s">
        <v>282</v>
      </c>
      <c r="D458" s="12" t="s">
        <v>118</v>
      </c>
      <c r="E458" s="0" t="s">
        <v>77</v>
      </c>
      <c r="F458" s="0" t="s">
        <v>96</v>
      </c>
      <c r="I458" s="12" t="s">
        <v>98</v>
      </c>
      <c r="M458" s="0" t="s">
        <v>659</v>
      </c>
      <c r="N458" s="0" t="s">
        <v>660</v>
      </c>
      <c r="O458" s="0" t="n">
        <v>29</v>
      </c>
      <c r="P458" s="0" t="n">
        <v>544</v>
      </c>
    </row>
    <row r="459" customFormat="false" ht="12.8" hidden="false" customHeight="false" outlineLevel="0" collapsed="false">
      <c r="A459" s="0" t="n">
        <v>12028</v>
      </c>
      <c r="B459" s="0" t="s">
        <v>435</v>
      </c>
      <c r="C459" s="0" t="s">
        <v>309</v>
      </c>
      <c r="D459" s="12" t="s">
        <v>147</v>
      </c>
      <c r="E459" s="0" t="s">
        <v>77</v>
      </c>
      <c r="F459" s="0" t="s">
        <v>96</v>
      </c>
      <c r="G459" s="12" t="s">
        <v>171</v>
      </c>
      <c r="M459" s="0" t="s">
        <v>659</v>
      </c>
      <c r="N459" s="0" t="s">
        <v>660</v>
      </c>
      <c r="O459" s="0" t="n">
        <v>30</v>
      </c>
      <c r="P459" s="0" t="n">
        <v>530</v>
      </c>
    </row>
    <row r="460" customFormat="false" ht="12.8" hidden="false" customHeight="false" outlineLevel="0" collapsed="false">
      <c r="A460" s="0" t="n">
        <v>12029</v>
      </c>
      <c r="B460" s="0" t="s">
        <v>681</v>
      </c>
      <c r="C460" s="0" t="s">
        <v>133</v>
      </c>
      <c r="D460" s="12" t="s">
        <v>110</v>
      </c>
      <c r="E460" s="0" t="s">
        <v>77</v>
      </c>
      <c r="F460" s="0" t="s">
        <v>96</v>
      </c>
      <c r="H460" s="0" t="s">
        <v>248</v>
      </c>
      <c r="M460" s="0" t="s">
        <v>659</v>
      </c>
      <c r="N460" s="0" t="s">
        <v>660</v>
      </c>
      <c r="O460" s="0" t="n">
        <v>25</v>
      </c>
      <c r="P460" s="0" t="n">
        <v>861</v>
      </c>
    </row>
    <row r="461" customFormat="false" ht="12.8" hidden="false" customHeight="false" outlineLevel="0" collapsed="false">
      <c r="A461" s="0" t="n">
        <v>12030</v>
      </c>
      <c r="B461" s="0" t="s">
        <v>682</v>
      </c>
      <c r="C461" s="0" t="s">
        <v>82</v>
      </c>
      <c r="D461" s="12" t="s">
        <v>209</v>
      </c>
      <c r="E461" s="0" t="s">
        <v>77</v>
      </c>
      <c r="F461" s="0" t="s">
        <v>84</v>
      </c>
      <c r="H461" s="12" t="s">
        <v>171</v>
      </c>
      <c r="M461" s="0" t="s">
        <v>659</v>
      </c>
      <c r="N461" s="0" t="s">
        <v>660</v>
      </c>
      <c r="O461" s="0" t="n">
        <v>37</v>
      </c>
      <c r="P461" s="0" t="n">
        <v>532</v>
      </c>
    </row>
    <row r="462" customFormat="false" ht="12.8" hidden="false" customHeight="false" outlineLevel="0" collapsed="false">
      <c r="A462" s="0" t="n">
        <v>12032</v>
      </c>
      <c r="B462" s="0" t="s">
        <v>407</v>
      </c>
      <c r="C462" s="0" t="s">
        <v>609</v>
      </c>
      <c r="D462" s="12" t="s">
        <v>186</v>
      </c>
      <c r="E462" s="0" t="s">
        <v>77</v>
      </c>
      <c r="F462" s="0" t="s">
        <v>84</v>
      </c>
      <c r="G462" s="12" t="s">
        <v>97</v>
      </c>
      <c r="M462" s="0" t="s">
        <v>659</v>
      </c>
      <c r="N462" s="0" t="s">
        <v>660</v>
      </c>
      <c r="O462" s="0" t="n">
        <v>39</v>
      </c>
      <c r="P462" s="0" t="n">
        <v>534</v>
      </c>
    </row>
    <row r="463" customFormat="false" ht="12.8" hidden="false" customHeight="false" outlineLevel="0" collapsed="false">
      <c r="A463" s="0" t="n">
        <v>12033</v>
      </c>
      <c r="B463" s="0" t="s">
        <v>665</v>
      </c>
      <c r="C463" s="0" t="s">
        <v>307</v>
      </c>
      <c r="D463" s="12" t="s">
        <v>76</v>
      </c>
      <c r="E463" s="0" t="s">
        <v>77</v>
      </c>
      <c r="F463" s="0" t="s">
        <v>78</v>
      </c>
      <c r="H463" s="12" t="s">
        <v>171</v>
      </c>
      <c r="M463" s="0" t="s">
        <v>659</v>
      </c>
      <c r="N463" s="0" t="s">
        <v>660</v>
      </c>
      <c r="O463" s="0" t="n">
        <v>19</v>
      </c>
      <c r="P463" s="0" t="n">
        <v>877</v>
      </c>
    </row>
    <row r="464" customFormat="false" ht="12.8" hidden="false" customHeight="false" outlineLevel="0" collapsed="false">
      <c r="A464" s="0" t="n">
        <v>12035</v>
      </c>
      <c r="B464" s="0" t="s">
        <v>683</v>
      </c>
      <c r="C464" s="0" t="s">
        <v>133</v>
      </c>
      <c r="D464" s="12" t="s">
        <v>136</v>
      </c>
      <c r="E464" s="0" t="s">
        <v>77</v>
      </c>
      <c r="F464" s="0" t="s">
        <v>78</v>
      </c>
      <c r="G464" s="12" t="s">
        <v>371</v>
      </c>
      <c r="I464" s="12" t="s">
        <v>171</v>
      </c>
      <c r="J464" s="12" t="s">
        <v>97</v>
      </c>
      <c r="L464" s="0" t="n">
        <v>3</v>
      </c>
      <c r="M464" s="0" t="s">
        <v>659</v>
      </c>
      <c r="N464" s="0" t="s">
        <v>660</v>
      </c>
      <c r="O464" s="0" t="n">
        <v>22</v>
      </c>
      <c r="P464" s="0" t="n">
        <v>18</v>
      </c>
    </row>
    <row r="465" customFormat="false" ht="12.8" hidden="false" customHeight="false" outlineLevel="0" collapsed="false">
      <c r="A465" s="0" t="n">
        <v>12036</v>
      </c>
      <c r="B465" s="0" t="s">
        <v>684</v>
      </c>
      <c r="C465" s="0" t="s">
        <v>166</v>
      </c>
      <c r="D465" s="12" t="s">
        <v>351</v>
      </c>
      <c r="E465" s="0" t="s">
        <v>77</v>
      </c>
      <c r="F465" s="0" t="s">
        <v>96</v>
      </c>
      <c r="G465" s="12" t="s">
        <v>171</v>
      </c>
      <c r="M465" s="0" t="s">
        <v>659</v>
      </c>
      <c r="N465" s="0" t="s">
        <v>660</v>
      </c>
      <c r="O465" s="0" t="n">
        <v>24</v>
      </c>
      <c r="P465" s="0" t="n">
        <v>3126</v>
      </c>
    </row>
    <row r="466" customFormat="false" ht="12.8" hidden="false" customHeight="false" outlineLevel="0" collapsed="false">
      <c r="A466" s="0" t="n">
        <v>12037</v>
      </c>
      <c r="B466" s="0" t="s">
        <v>685</v>
      </c>
      <c r="C466" s="0" t="s">
        <v>106</v>
      </c>
      <c r="D466" s="12" t="s">
        <v>121</v>
      </c>
      <c r="E466" s="0" t="s">
        <v>77</v>
      </c>
      <c r="F466" s="0" t="s">
        <v>96</v>
      </c>
      <c r="G466" s="12" t="s">
        <v>171</v>
      </c>
      <c r="M466" s="0" t="s">
        <v>659</v>
      </c>
      <c r="N466" s="0" t="s">
        <v>660</v>
      </c>
      <c r="O466" s="0" t="n">
        <v>26</v>
      </c>
      <c r="P466" s="0" t="n">
        <v>1468</v>
      </c>
    </row>
    <row r="467" customFormat="false" ht="12.8" hidden="false" customHeight="false" outlineLevel="0" collapsed="false">
      <c r="A467" s="0" t="n">
        <v>12038</v>
      </c>
      <c r="B467" s="0" t="s">
        <v>686</v>
      </c>
      <c r="C467" s="0" t="s">
        <v>303</v>
      </c>
      <c r="D467" s="12" t="s">
        <v>118</v>
      </c>
      <c r="E467" s="0" t="s">
        <v>77</v>
      </c>
      <c r="F467" s="0" t="s">
        <v>96</v>
      </c>
      <c r="I467" s="12" t="s">
        <v>98</v>
      </c>
      <c r="M467" s="0" t="s">
        <v>659</v>
      </c>
      <c r="N467" s="0" t="s">
        <v>660</v>
      </c>
      <c r="O467" s="0" t="n">
        <v>29</v>
      </c>
      <c r="P467" s="0" t="n">
        <v>542</v>
      </c>
    </row>
    <row r="468" customFormat="false" ht="12.8" hidden="false" customHeight="false" outlineLevel="0" collapsed="false">
      <c r="A468" s="0" t="n">
        <v>12039</v>
      </c>
      <c r="B468" s="0" t="s">
        <v>677</v>
      </c>
      <c r="C468" s="0" t="s">
        <v>82</v>
      </c>
      <c r="D468" s="12" t="s">
        <v>159</v>
      </c>
      <c r="E468" s="0" t="s">
        <v>77</v>
      </c>
      <c r="F468" s="0" t="s">
        <v>96</v>
      </c>
      <c r="H468" s="12" t="s">
        <v>171</v>
      </c>
      <c r="M468" s="0" t="s">
        <v>659</v>
      </c>
      <c r="N468" s="0" t="s">
        <v>660</v>
      </c>
      <c r="O468" s="0" t="n">
        <v>28</v>
      </c>
      <c r="P468" s="0" t="n">
        <v>539</v>
      </c>
    </row>
    <row r="469" customFormat="false" ht="12.8" hidden="false" customHeight="false" outlineLevel="0" collapsed="false">
      <c r="A469" s="0" t="n">
        <v>12040</v>
      </c>
      <c r="B469" s="0" t="s">
        <v>687</v>
      </c>
      <c r="C469" s="0" t="s">
        <v>398</v>
      </c>
      <c r="D469" s="12" t="s">
        <v>245</v>
      </c>
      <c r="E469" s="0" t="s">
        <v>77</v>
      </c>
      <c r="F469" s="0" t="s">
        <v>108</v>
      </c>
      <c r="M469" s="0" t="s">
        <v>659</v>
      </c>
      <c r="N469" s="0" t="s">
        <v>660</v>
      </c>
      <c r="O469" s="0" t="n">
        <v>70</v>
      </c>
      <c r="P469" s="0" t="n">
        <v>538</v>
      </c>
    </row>
    <row r="470" customFormat="false" ht="12.8" hidden="false" customHeight="false" outlineLevel="0" collapsed="false">
      <c r="A470" s="0" t="n">
        <v>12041</v>
      </c>
      <c r="B470" s="0" t="s">
        <v>688</v>
      </c>
      <c r="C470" s="0" t="s">
        <v>282</v>
      </c>
      <c r="D470" s="12" t="s">
        <v>169</v>
      </c>
      <c r="E470" s="0" t="s">
        <v>77</v>
      </c>
      <c r="F470" s="0" t="s">
        <v>88</v>
      </c>
      <c r="M470" s="0" t="s">
        <v>659</v>
      </c>
      <c r="N470" s="0" t="s">
        <v>660</v>
      </c>
      <c r="O470" s="0" t="n">
        <v>46</v>
      </c>
      <c r="P470" s="0" t="n">
        <v>152</v>
      </c>
    </row>
    <row r="471" customFormat="false" ht="12.8" hidden="false" customHeight="false" outlineLevel="0" collapsed="false">
      <c r="A471" s="0" t="n">
        <v>12043</v>
      </c>
      <c r="B471" s="0" t="s">
        <v>689</v>
      </c>
      <c r="C471" s="0" t="s">
        <v>106</v>
      </c>
      <c r="D471" s="12" t="s">
        <v>118</v>
      </c>
      <c r="E471" s="0" t="s">
        <v>77</v>
      </c>
      <c r="F471" s="0" t="s">
        <v>96</v>
      </c>
      <c r="L471" s="0" t="n">
        <v>1</v>
      </c>
      <c r="M471" s="0" t="s">
        <v>659</v>
      </c>
      <c r="N471" s="0" t="s">
        <v>660</v>
      </c>
      <c r="O471" s="0" t="n">
        <v>29</v>
      </c>
      <c r="P471" s="0" t="n">
        <v>64</v>
      </c>
    </row>
    <row r="472" customFormat="false" ht="12.8" hidden="false" customHeight="false" outlineLevel="0" collapsed="false">
      <c r="A472" s="0" t="n">
        <v>12044</v>
      </c>
      <c r="B472" s="0" t="s">
        <v>690</v>
      </c>
      <c r="C472" s="0" t="s">
        <v>184</v>
      </c>
      <c r="D472" s="12" t="s">
        <v>124</v>
      </c>
      <c r="E472" s="0" t="s">
        <v>77</v>
      </c>
      <c r="F472" s="0" t="s">
        <v>96</v>
      </c>
      <c r="H472" s="12" t="s">
        <v>171</v>
      </c>
      <c r="M472" s="0" t="s">
        <v>659</v>
      </c>
      <c r="N472" s="0" t="s">
        <v>660</v>
      </c>
      <c r="O472" s="0" t="n">
        <v>27</v>
      </c>
      <c r="P472" s="0" t="n">
        <v>1030</v>
      </c>
    </row>
    <row r="473" customFormat="false" ht="12.8" hidden="false" customHeight="false" outlineLevel="0" collapsed="false">
      <c r="A473" s="0" t="n">
        <v>12045</v>
      </c>
      <c r="B473" s="0" t="s">
        <v>691</v>
      </c>
      <c r="C473" s="0" t="s">
        <v>273</v>
      </c>
      <c r="D473" s="12" t="s">
        <v>110</v>
      </c>
      <c r="E473" s="0" t="s">
        <v>92</v>
      </c>
      <c r="F473" s="0" t="s">
        <v>96</v>
      </c>
      <c r="G473" s="12" t="s">
        <v>171</v>
      </c>
      <c r="M473" s="0" t="s">
        <v>659</v>
      </c>
      <c r="N473" s="0" t="s">
        <v>660</v>
      </c>
      <c r="O473" s="0" t="n">
        <v>25</v>
      </c>
      <c r="P473" s="0" t="n">
        <v>3117</v>
      </c>
    </row>
    <row r="474" customFormat="false" ht="12.8" hidden="false" customHeight="false" outlineLevel="0" collapsed="false">
      <c r="A474" s="0" t="n">
        <v>12047</v>
      </c>
      <c r="B474" s="0" t="s">
        <v>692</v>
      </c>
      <c r="C474" s="0" t="s">
        <v>693</v>
      </c>
      <c r="D474" s="12" t="s">
        <v>136</v>
      </c>
      <c r="E474" s="0" t="s">
        <v>92</v>
      </c>
      <c r="F474" s="0" t="s">
        <v>78</v>
      </c>
      <c r="G474" s="12" t="s">
        <v>171</v>
      </c>
      <c r="H474" s="12" t="s">
        <v>171</v>
      </c>
      <c r="M474" s="0" t="s">
        <v>659</v>
      </c>
      <c r="N474" s="0" t="s">
        <v>660</v>
      </c>
      <c r="O474" s="0" t="n">
        <v>22</v>
      </c>
      <c r="P474" s="0" t="n">
        <v>2734</v>
      </c>
    </row>
    <row r="475" customFormat="false" ht="12.8" hidden="false" customHeight="false" outlineLevel="0" collapsed="false">
      <c r="A475" s="0" t="n">
        <v>12048</v>
      </c>
      <c r="B475" s="0" t="s">
        <v>501</v>
      </c>
      <c r="C475" s="0" t="s">
        <v>694</v>
      </c>
      <c r="D475" s="12" t="s">
        <v>466</v>
      </c>
      <c r="E475" s="0" t="s">
        <v>92</v>
      </c>
      <c r="F475" s="0" t="s">
        <v>467</v>
      </c>
      <c r="G475" s="12" t="s">
        <v>97</v>
      </c>
      <c r="J475" s="12" t="s">
        <v>98</v>
      </c>
      <c r="M475" s="0" t="s">
        <v>659</v>
      </c>
      <c r="N475" s="0" t="s">
        <v>660</v>
      </c>
      <c r="O475" s="0" t="n">
        <v>12</v>
      </c>
      <c r="P475" s="0" t="n">
        <v>4619</v>
      </c>
    </row>
    <row r="476" customFormat="false" ht="12.8" hidden="false" customHeight="false" outlineLevel="0" collapsed="false">
      <c r="A476" s="0" t="n">
        <v>12049</v>
      </c>
      <c r="B476" s="0" t="s">
        <v>493</v>
      </c>
      <c r="C476" s="0" t="s">
        <v>75</v>
      </c>
      <c r="D476" s="12" t="s">
        <v>181</v>
      </c>
      <c r="E476" s="0" t="s">
        <v>77</v>
      </c>
      <c r="F476" s="0" t="s">
        <v>84</v>
      </c>
      <c r="G476" s="12" t="s">
        <v>98</v>
      </c>
      <c r="I476" s="12" t="s">
        <v>98</v>
      </c>
      <c r="M476" s="0" t="s">
        <v>659</v>
      </c>
      <c r="N476" s="0" t="s">
        <v>660</v>
      </c>
      <c r="O476" s="0" t="n">
        <v>35</v>
      </c>
      <c r="P476" s="0" t="n">
        <v>1112</v>
      </c>
    </row>
    <row r="477" customFormat="false" ht="12.8" hidden="false" customHeight="false" outlineLevel="0" collapsed="false">
      <c r="A477" s="0" t="n">
        <v>12050</v>
      </c>
      <c r="B477" s="0" t="s">
        <v>672</v>
      </c>
      <c r="C477" s="0" t="s">
        <v>403</v>
      </c>
      <c r="D477" s="12" t="s">
        <v>220</v>
      </c>
      <c r="E477" s="0" t="s">
        <v>77</v>
      </c>
      <c r="F477" s="0" t="s">
        <v>84</v>
      </c>
      <c r="M477" s="0" t="s">
        <v>659</v>
      </c>
      <c r="N477" s="0" t="s">
        <v>660</v>
      </c>
      <c r="O477" s="0" t="n">
        <v>42</v>
      </c>
      <c r="P477" s="0" t="n">
        <v>3917</v>
      </c>
    </row>
    <row r="478" customFormat="false" ht="12.8" hidden="false" customHeight="false" outlineLevel="0" collapsed="false">
      <c r="A478" s="0" t="n">
        <v>12051</v>
      </c>
      <c r="B478" s="0" t="s">
        <v>695</v>
      </c>
      <c r="C478" s="0" t="s">
        <v>133</v>
      </c>
      <c r="D478" s="12" t="s">
        <v>497</v>
      </c>
      <c r="E478" s="0" t="s">
        <v>77</v>
      </c>
      <c r="F478" s="0" t="s">
        <v>88</v>
      </c>
      <c r="M478" s="0" t="s">
        <v>659</v>
      </c>
      <c r="N478" s="0" t="s">
        <v>660</v>
      </c>
      <c r="O478" s="0" t="n">
        <v>53</v>
      </c>
      <c r="P478" s="0" t="n">
        <v>4106</v>
      </c>
    </row>
    <row r="479" customFormat="false" ht="12.8" hidden="false" customHeight="false" outlineLevel="0" collapsed="false">
      <c r="A479" s="0" t="n">
        <v>12055</v>
      </c>
      <c r="B479" s="0" t="s">
        <v>696</v>
      </c>
      <c r="C479" s="0" t="s">
        <v>198</v>
      </c>
      <c r="D479" s="12" t="s">
        <v>466</v>
      </c>
      <c r="E479" s="0" t="s">
        <v>77</v>
      </c>
      <c r="F479" s="0" t="s">
        <v>467</v>
      </c>
      <c r="G479" s="12" t="s">
        <v>97</v>
      </c>
      <c r="J479" s="12" t="s">
        <v>97</v>
      </c>
      <c r="M479" s="0" t="s">
        <v>659</v>
      </c>
      <c r="N479" s="0" t="s">
        <v>660</v>
      </c>
      <c r="O479" s="0" t="n">
        <v>12</v>
      </c>
      <c r="P479" s="0" t="n">
        <v>4334</v>
      </c>
    </row>
    <row r="480" customFormat="false" ht="12.8" hidden="false" customHeight="false" outlineLevel="0" collapsed="false">
      <c r="A480" s="0" t="n">
        <v>12056</v>
      </c>
      <c r="B480" s="0" t="s">
        <v>662</v>
      </c>
      <c r="C480" s="0" t="s">
        <v>460</v>
      </c>
      <c r="D480" s="12" t="s">
        <v>204</v>
      </c>
      <c r="E480" s="0" t="s">
        <v>77</v>
      </c>
      <c r="F480" s="0" t="s">
        <v>205</v>
      </c>
      <c r="G480" s="12" t="s">
        <v>98</v>
      </c>
      <c r="I480" s="12" t="s">
        <v>97</v>
      </c>
      <c r="M480" s="0" t="s">
        <v>659</v>
      </c>
      <c r="N480" s="0" t="s">
        <v>660</v>
      </c>
      <c r="O480" s="0" t="n">
        <v>15</v>
      </c>
      <c r="P480" s="0" t="n">
        <v>3995</v>
      </c>
    </row>
    <row r="481" customFormat="false" ht="12.8" hidden="false" customHeight="false" outlineLevel="0" collapsed="false">
      <c r="A481" s="0" t="n">
        <v>12057</v>
      </c>
      <c r="B481" s="0" t="s">
        <v>697</v>
      </c>
      <c r="C481" s="0" t="s">
        <v>133</v>
      </c>
      <c r="D481" s="12" t="s">
        <v>159</v>
      </c>
      <c r="E481" s="0" t="s">
        <v>77</v>
      </c>
      <c r="F481" s="0" t="s">
        <v>96</v>
      </c>
      <c r="M481" s="0" t="s">
        <v>659</v>
      </c>
      <c r="N481" s="0" t="s">
        <v>660</v>
      </c>
      <c r="O481" s="0" t="n">
        <v>28</v>
      </c>
      <c r="P481" s="0" t="n">
        <v>4434</v>
      </c>
    </row>
    <row r="482" customFormat="false" ht="12.8" hidden="false" customHeight="false" outlineLevel="0" collapsed="false">
      <c r="A482" s="0" t="n">
        <v>12058</v>
      </c>
      <c r="B482" s="0" t="s">
        <v>697</v>
      </c>
      <c r="C482" s="0" t="s">
        <v>507</v>
      </c>
      <c r="D482" s="12" t="s">
        <v>181</v>
      </c>
      <c r="E482" s="0" t="s">
        <v>77</v>
      </c>
      <c r="F482" s="0" t="s">
        <v>84</v>
      </c>
      <c r="J482" s="12" t="s">
        <v>98</v>
      </c>
      <c r="M482" s="0" t="s">
        <v>659</v>
      </c>
      <c r="N482" s="0" t="s">
        <v>660</v>
      </c>
      <c r="O482" s="0" t="n">
        <v>35</v>
      </c>
      <c r="P482" s="0" t="n">
        <v>4435</v>
      </c>
    </row>
    <row r="483" customFormat="false" ht="12.8" hidden="false" customHeight="false" outlineLevel="0" collapsed="false">
      <c r="A483" s="0" t="n">
        <v>12059</v>
      </c>
      <c r="B483" s="0" t="s">
        <v>698</v>
      </c>
      <c r="C483" s="0" t="s">
        <v>202</v>
      </c>
      <c r="D483" s="12" t="s">
        <v>131</v>
      </c>
      <c r="E483" s="0" t="s">
        <v>77</v>
      </c>
      <c r="F483" s="0" t="s">
        <v>78</v>
      </c>
      <c r="G483" s="12" t="s">
        <v>171</v>
      </c>
      <c r="M483" s="0" t="s">
        <v>659</v>
      </c>
      <c r="N483" s="0" t="s">
        <v>660</v>
      </c>
      <c r="O483" s="0" t="n">
        <v>20</v>
      </c>
      <c r="P483" s="0" t="n">
        <v>909</v>
      </c>
    </row>
    <row r="484" customFormat="false" ht="12.8" hidden="false" customHeight="false" outlineLevel="0" collapsed="false">
      <c r="A484" s="0" t="n">
        <v>12060</v>
      </c>
      <c r="B484" s="0" t="s">
        <v>699</v>
      </c>
      <c r="C484" s="0" t="s">
        <v>700</v>
      </c>
      <c r="D484" s="12" t="s">
        <v>173</v>
      </c>
      <c r="E484" s="0" t="s">
        <v>92</v>
      </c>
      <c r="F484" s="0" t="s">
        <v>88</v>
      </c>
      <c r="G484" s="12" t="s">
        <v>371</v>
      </c>
      <c r="M484" s="0" t="s">
        <v>659</v>
      </c>
      <c r="N484" s="0" t="s">
        <v>660</v>
      </c>
      <c r="O484" s="0" t="n">
        <v>49</v>
      </c>
      <c r="P484" s="0" t="n">
        <v>2570</v>
      </c>
    </row>
    <row r="485" customFormat="false" ht="12.8" hidden="false" customHeight="false" outlineLevel="0" collapsed="false">
      <c r="A485" s="0" t="n">
        <v>12061</v>
      </c>
      <c r="B485" s="0" t="s">
        <v>222</v>
      </c>
      <c r="C485" s="0" t="s">
        <v>548</v>
      </c>
      <c r="D485" s="12" t="s">
        <v>211</v>
      </c>
      <c r="E485" s="0" t="s">
        <v>77</v>
      </c>
      <c r="F485" s="0" t="s">
        <v>212</v>
      </c>
      <c r="G485" s="12" t="s">
        <v>98</v>
      </c>
      <c r="H485" s="12" t="s">
        <v>97</v>
      </c>
      <c r="I485" s="12" t="s">
        <v>98</v>
      </c>
      <c r="J485" s="12" t="s">
        <v>98</v>
      </c>
      <c r="L485" s="0" t="n">
        <v>2</v>
      </c>
      <c r="M485" s="0" t="s">
        <v>659</v>
      </c>
      <c r="N485" s="0" t="s">
        <v>660</v>
      </c>
      <c r="O485" s="0" t="n">
        <v>14</v>
      </c>
      <c r="P485" s="0" t="n">
        <v>3632</v>
      </c>
    </row>
    <row r="486" customFormat="false" ht="12.8" hidden="false" customHeight="false" outlineLevel="0" collapsed="false">
      <c r="A486" s="0" t="n">
        <v>12062</v>
      </c>
      <c r="B486" s="0" t="s">
        <v>222</v>
      </c>
      <c r="C486" s="0" t="s">
        <v>298</v>
      </c>
      <c r="D486" s="12" t="s">
        <v>500</v>
      </c>
      <c r="E486" s="0" t="s">
        <v>77</v>
      </c>
      <c r="F486" s="0" t="s">
        <v>205</v>
      </c>
      <c r="G486" s="12" t="s">
        <v>98</v>
      </c>
      <c r="H486" s="12" t="s">
        <v>97</v>
      </c>
      <c r="I486" s="12" t="s">
        <v>98</v>
      </c>
      <c r="J486" s="12" t="s">
        <v>98</v>
      </c>
      <c r="L486" s="0" t="n">
        <v>1</v>
      </c>
      <c r="M486" s="0" t="s">
        <v>659</v>
      </c>
      <c r="N486" s="0" t="s">
        <v>660</v>
      </c>
      <c r="O486" s="0" t="n">
        <v>16</v>
      </c>
      <c r="P486" s="0" t="n">
        <v>3514</v>
      </c>
    </row>
    <row r="487" customFormat="false" ht="12.8" hidden="false" customHeight="false" outlineLevel="0" collapsed="false">
      <c r="A487" s="0" t="n">
        <v>12063</v>
      </c>
      <c r="B487" s="0" t="s">
        <v>701</v>
      </c>
      <c r="C487" s="0" t="s">
        <v>284</v>
      </c>
      <c r="D487" s="12" t="s">
        <v>131</v>
      </c>
      <c r="E487" s="0" t="s">
        <v>92</v>
      </c>
      <c r="F487" s="0" t="s">
        <v>78</v>
      </c>
      <c r="G487" s="12" t="s">
        <v>171</v>
      </c>
      <c r="M487" s="0" t="s">
        <v>659</v>
      </c>
      <c r="N487" s="0" t="s">
        <v>660</v>
      </c>
      <c r="O487" s="0" t="n">
        <v>20</v>
      </c>
      <c r="P487" s="0" t="n">
        <v>887</v>
      </c>
    </row>
    <row r="488" customFormat="false" ht="12.8" hidden="false" customHeight="false" outlineLevel="0" collapsed="false">
      <c r="A488" s="0" t="n">
        <v>12064</v>
      </c>
      <c r="B488" s="0" t="s">
        <v>702</v>
      </c>
      <c r="C488" s="0" t="s">
        <v>266</v>
      </c>
      <c r="D488" s="12" t="s">
        <v>127</v>
      </c>
      <c r="E488" s="0" t="s">
        <v>92</v>
      </c>
      <c r="F488" s="0" t="s">
        <v>128</v>
      </c>
      <c r="G488" s="12" t="s">
        <v>371</v>
      </c>
      <c r="H488" s="12" t="s">
        <v>171</v>
      </c>
      <c r="M488" s="0" t="s">
        <v>659</v>
      </c>
      <c r="N488" s="0" t="s">
        <v>660</v>
      </c>
      <c r="O488" s="0" t="n">
        <v>18</v>
      </c>
      <c r="P488" s="0" t="n">
        <v>3693</v>
      </c>
    </row>
    <row r="489" customFormat="false" ht="12.8" hidden="false" customHeight="false" outlineLevel="0" collapsed="false">
      <c r="A489" s="0" t="n">
        <v>13001</v>
      </c>
      <c r="B489" s="0" t="s">
        <v>703</v>
      </c>
      <c r="C489" s="0" t="s">
        <v>133</v>
      </c>
      <c r="D489" s="12" t="s">
        <v>253</v>
      </c>
      <c r="E489" s="0" t="s">
        <v>77</v>
      </c>
      <c r="F489" s="0" t="s">
        <v>96</v>
      </c>
      <c r="M489" s="0" t="s">
        <v>704</v>
      </c>
      <c r="N489" s="0" t="s">
        <v>705</v>
      </c>
      <c r="O489" s="0" t="n">
        <v>33</v>
      </c>
      <c r="P489" s="0" t="n">
        <v>4856</v>
      </c>
    </row>
    <row r="490" customFormat="false" ht="12.8" hidden="false" customHeight="false" outlineLevel="0" collapsed="false">
      <c r="A490" s="0" t="n">
        <v>13002</v>
      </c>
      <c r="B490" s="0" t="s">
        <v>706</v>
      </c>
      <c r="C490" s="0" t="s">
        <v>707</v>
      </c>
      <c r="D490" s="12" t="s">
        <v>151</v>
      </c>
      <c r="E490" s="0" t="s">
        <v>92</v>
      </c>
      <c r="F490" s="0" t="s">
        <v>84</v>
      </c>
      <c r="M490" s="0" t="s">
        <v>704</v>
      </c>
      <c r="N490" s="0" t="s">
        <v>705</v>
      </c>
      <c r="O490" s="0" t="n">
        <v>43</v>
      </c>
      <c r="P490" s="0" t="n">
        <v>4858</v>
      </c>
    </row>
    <row r="491" customFormat="false" ht="12.8" hidden="false" customHeight="false" outlineLevel="0" collapsed="false">
      <c r="A491" s="0" t="n">
        <v>13005</v>
      </c>
      <c r="B491" s="0" t="s">
        <v>643</v>
      </c>
      <c r="C491" s="0" t="s">
        <v>708</v>
      </c>
      <c r="D491" s="12" t="s">
        <v>531</v>
      </c>
      <c r="E491" s="0" t="s">
        <v>77</v>
      </c>
      <c r="F491" s="0" t="s">
        <v>467</v>
      </c>
      <c r="M491" s="0" t="s">
        <v>704</v>
      </c>
      <c r="N491" s="0" t="s">
        <v>705</v>
      </c>
      <c r="O491" s="0" t="n">
        <v>11</v>
      </c>
      <c r="P491" s="0" t="n">
        <v>4861</v>
      </c>
    </row>
    <row r="492" customFormat="false" ht="12.8" hidden="false" customHeight="false" outlineLevel="0" collapsed="false">
      <c r="A492" s="0" t="n">
        <v>14001</v>
      </c>
      <c r="B492" s="0" t="s">
        <v>426</v>
      </c>
      <c r="C492" s="0" t="s">
        <v>403</v>
      </c>
      <c r="D492" s="12" t="s">
        <v>315</v>
      </c>
      <c r="E492" s="0" t="s">
        <v>77</v>
      </c>
      <c r="F492" s="0" t="s">
        <v>88</v>
      </c>
      <c r="M492" s="0" t="s">
        <v>709</v>
      </c>
      <c r="N492" s="0" t="s">
        <v>710</v>
      </c>
      <c r="O492" s="0" t="n">
        <v>47</v>
      </c>
      <c r="P492" s="0" t="n">
        <v>966</v>
      </c>
    </row>
    <row r="493" customFormat="false" ht="12.8" hidden="false" customHeight="false" outlineLevel="0" collapsed="false">
      <c r="A493" s="0" t="n">
        <v>14002</v>
      </c>
      <c r="B493" s="0" t="s">
        <v>711</v>
      </c>
      <c r="C493" s="0" t="s">
        <v>309</v>
      </c>
      <c r="D493" s="12" t="s">
        <v>209</v>
      </c>
      <c r="E493" s="0" t="s">
        <v>77</v>
      </c>
      <c r="F493" s="0" t="s">
        <v>84</v>
      </c>
      <c r="G493" s="12" t="s">
        <v>97</v>
      </c>
      <c r="M493" s="0" t="s">
        <v>709</v>
      </c>
      <c r="N493" s="0" t="s">
        <v>710</v>
      </c>
      <c r="O493" s="0" t="n">
        <v>37</v>
      </c>
      <c r="P493" s="0" t="n">
        <v>976</v>
      </c>
    </row>
    <row r="494" customFormat="false" ht="12.8" hidden="false" customHeight="false" outlineLevel="0" collapsed="false">
      <c r="A494" s="0" t="n">
        <v>14003</v>
      </c>
      <c r="B494" s="0" t="s">
        <v>712</v>
      </c>
      <c r="C494" s="0" t="s">
        <v>282</v>
      </c>
      <c r="D494" s="12" t="s">
        <v>118</v>
      </c>
      <c r="E494" s="0" t="s">
        <v>77</v>
      </c>
      <c r="F494" s="0" t="s">
        <v>96</v>
      </c>
      <c r="G494" s="12" t="s">
        <v>98</v>
      </c>
      <c r="M494" s="0" t="s">
        <v>709</v>
      </c>
      <c r="N494" s="0" t="s">
        <v>710</v>
      </c>
      <c r="O494" s="0" t="n">
        <v>29</v>
      </c>
      <c r="P494" s="0" t="n">
        <v>978</v>
      </c>
    </row>
    <row r="495" customFormat="false" ht="12.8" hidden="false" customHeight="false" outlineLevel="0" collapsed="false">
      <c r="A495" s="0" t="n">
        <v>14004</v>
      </c>
      <c r="B495" s="0" t="s">
        <v>713</v>
      </c>
      <c r="C495" s="0" t="s">
        <v>318</v>
      </c>
      <c r="D495" s="12" t="s">
        <v>400</v>
      </c>
      <c r="E495" s="0" t="s">
        <v>77</v>
      </c>
      <c r="F495" s="0" t="s">
        <v>108</v>
      </c>
      <c r="M495" s="0" t="s">
        <v>709</v>
      </c>
      <c r="N495" s="0" t="s">
        <v>710</v>
      </c>
      <c r="O495" s="0" t="n">
        <v>57</v>
      </c>
      <c r="P495" s="0" t="n">
        <v>979</v>
      </c>
    </row>
    <row r="496" customFormat="false" ht="12.8" hidden="false" customHeight="false" outlineLevel="0" collapsed="false">
      <c r="A496" s="0" t="n">
        <v>14005</v>
      </c>
      <c r="B496" s="0" t="s">
        <v>714</v>
      </c>
      <c r="C496" s="0" t="s">
        <v>106</v>
      </c>
      <c r="D496" s="12" t="s">
        <v>124</v>
      </c>
      <c r="E496" s="0" t="s">
        <v>77</v>
      </c>
      <c r="F496" s="0" t="s">
        <v>96</v>
      </c>
      <c r="G496" s="12" t="s">
        <v>98</v>
      </c>
      <c r="M496" s="0" t="s">
        <v>709</v>
      </c>
      <c r="N496" s="0" t="s">
        <v>710</v>
      </c>
      <c r="O496" s="0" t="n">
        <v>27</v>
      </c>
      <c r="P496" s="0" t="n">
        <v>977</v>
      </c>
    </row>
    <row r="497" customFormat="false" ht="12.8" hidden="false" customHeight="false" outlineLevel="0" collapsed="false">
      <c r="A497" s="0" t="n">
        <v>14006</v>
      </c>
      <c r="B497" s="0" t="s">
        <v>715</v>
      </c>
      <c r="C497" s="0" t="s">
        <v>716</v>
      </c>
      <c r="D497" s="12" t="s">
        <v>204</v>
      </c>
      <c r="E497" s="0" t="s">
        <v>92</v>
      </c>
      <c r="F497" s="0" t="s">
        <v>205</v>
      </c>
      <c r="M497" s="0" t="s">
        <v>709</v>
      </c>
      <c r="N497" s="0" t="s">
        <v>710</v>
      </c>
      <c r="O497" s="0" t="n">
        <v>15</v>
      </c>
      <c r="P497" s="0" t="n">
        <v>4663</v>
      </c>
    </row>
    <row r="498" customFormat="false" ht="12.8" hidden="false" customHeight="false" outlineLevel="0" collapsed="false">
      <c r="A498" s="0" t="n">
        <v>14007</v>
      </c>
      <c r="B498" s="0" t="s">
        <v>685</v>
      </c>
      <c r="C498" s="0" t="s">
        <v>456</v>
      </c>
      <c r="D498" s="12" t="s">
        <v>531</v>
      </c>
      <c r="E498" s="0" t="s">
        <v>77</v>
      </c>
      <c r="F498" s="0" t="s">
        <v>467</v>
      </c>
      <c r="M498" s="0" t="s">
        <v>709</v>
      </c>
      <c r="N498" s="0" t="s">
        <v>710</v>
      </c>
      <c r="O498" s="0" t="n">
        <v>11</v>
      </c>
      <c r="P498" s="0" t="n">
        <v>4664</v>
      </c>
    </row>
    <row r="499" customFormat="false" ht="12.8" hidden="false" customHeight="false" outlineLevel="0" collapsed="false">
      <c r="A499" s="0" t="n">
        <v>14008</v>
      </c>
      <c r="B499" s="0" t="s">
        <v>717</v>
      </c>
      <c r="C499" s="0" t="s">
        <v>318</v>
      </c>
      <c r="D499" s="12" t="s">
        <v>186</v>
      </c>
      <c r="E499" s="0" t="s">
        <v>77</v>
      </c>
      <c r="F499" s="0" t="s">
        <v>84</v>
      </c>
      <c r="G499" s="12" t="s">
        <v>97</v>
      </c>
      <c r="H499" s="12" t="s">
        <v>98</v>
      </c>
      <c r="M499" s="0" t="s">
        <v>709</v>
      </c>
      <c r="N499" s="0" t="s">
        <v>710</v>
      </c>
      <c r="O499" s="0" t="n">
        <v>39</v>
      </c>
      <c r="P499" s="0" t="n">
        <v>981</v>
      </c>
    </row>
    <row r="500" customFormat="false" ht="12.8" hidden="false" customHeight="false" outlineLevel="0" collapsed="false">
      <c r="A500" s="0" t="n">
        <v>14009</v>
      </c>
      <c r="B500" s="0" t="s">
        <v>718</v>
      </c>
      <c r="C500" s="0" t="s">
        <v>100</v>
      </c>
      <c r="D500" s="12" t="s">
        <v>124</v>
      </c>
      <c r="E500" s="0" t="s">
        <v>77</v>
      </c>
      <c r="F500" s="0" t="s">
        <v>96</v>
      </c>
      <c r="H500" s="12" t="s">
        <v>98</v>
      </c>
      <c r="I500" s="12" t="s">
        <v>97</v>
      </c>
      <c r="M500" s="0" t="s">
        <v>709</v>
      </c>
      <c r="N500" s="0" t="s">
        <v>710</v>
      </c>
      <c r="O500" s="0" t="n">
        <v>27</v>
      </c>
      <c r="P500" s="0" t="n">
        <v>982</v>
      </c>
    </row>
    <row r="501" customFormat="false" ht="12.8" hidden="false" customHeight="false" outlineLevel="0" collapsed="false">
      <c r="A501" s="0" t="n">
        <v>14012</v>
      </c>
      <c r="B501" s="0" t="s">
        <v>117</v>
      </c>
      <c r="C501" s="0" t="s">
        <v>223</v>
      </c>
      <c r="D501" s="12" t="s">
        <v>466</v>
      </c>
      <c r="E501" s="0" t="s">
        <v>77</v>
      </c>
      <c r="F501" s="0" t="s">
        <v>467</v>
      </c>
      <c r="G501" s="12" t="s">
        <v>97</v>
      </c>
      <c r="M501" s="0" t="s">
        <v>709</v>
      </c>
      <c r="N501" s="0" t="s">
        <v>710</v>
      </c>
      <c r="O501" s="0" t="n">
        <v>12</v>
      </c>
      <c r="P501" s="0" t="n">
        <v>4665</v>
      </c>
    </row>
    <row r="502" customFormat="false" ht="12.8" hidden="false" customHeight="false" outlineLevel="0" collapsed="false">
      <c r="A502" s="0" t="n">
        <v>14013</v>
      </c>
      <c r="B502" s="0" t="s">
        <v>719</v>
      </c>
      <c r="C502" s="0" t="s">
        <v>149</v>
      </c>
      <c r="D502" s="12" t="s">
        <v>220</v>
      </c>
      <c r="E502" s="0" t="s">
        <v>77</v>
      </c>
      <c r="F502" s="0" t="s">
        <v>84</v>
      </c>
      <c r="M502" s="0" t="s">
        <v>709</v>
      </c>
      <c r="N502" s="0" t="s">
        <v>710</v>
      </c>
      <c r="O502" s="0" t="n">
        <v>42</v>
      </c>
      <c r="P502" s="0" t="n">
        <v>985</v>
      </c>
    </row>
    <row r="503" customFormat="false" ht="12.8" hidden="false" customHeight="false" outlineLevel="0" collapsed="false">
      <c r="A503" s="0" t="n">
        <v>14014</v>
      </c>
      <c r="B503" s="0" t="s">
        <v>720</v>
      </c>
      <c r="C503" s="0" t="s">
        <v>184</v>
      </c>
      <c r="D503" s="12" t="s">
        <v>144</v>
      </c>
      <c r="E503" s="0" t="s">
        <v>77</v>
      </c>
      <c r="F503" s="0" t="s">
        <v>128</v>
      </c>
      <c r="G503" s="12" t="s">
        <v>371</v>
      </c>
      <c r="J503" s="12" t="s">
        <v>97</v>
      </c>
      <c r="M503" s="0" t="s">
        <v>709</v>
      </c>
      <c r="N503" s="0" t="s">
        <v>710</v>
      </c>
      <c r="O503" s="0" t="n">
        <v>17</v>
      </c>
      <c r="P503" s="0" t="n">
        <v>3320</v>
      </c>
    </row>
    <row r="504" customFormat="false" ht="12.8" hidden="false" customHeight="false" outlineLevel="0" collapsed="false">
      <c r="A504" s="0" t="n">
        <v>14015</v>
      </c>
      <c r="B504" s="0" t="s">
        <v>721</v>
      </c>
      <c r="C504" s="0" t="s">
        <v>722</v>
      </c>
      <c r="D504" s="12" t="s">
        <v>531</v>
      </c>
      <c r="E504" s="0" t="s">
        <v>92</v>
      </c>
      <c r="F504" s="0" t="s">
        <v>467</v>
      </c>
      <c r="M504" s="0" t="s">
        <v>709</v>
      </c>
      <c r="N504" s="0" t="s">
        <v>710</v>
      </c>
      <c r="O504" s="0" t="n">
        <v>11</v>
      </c>
      <c r="P504" s="0" t="n">
        <v>4915</v>
      </c>
    </row>
    <row r="505" customFormat="false" ht="12.8" hidden="false" customHeight="false" outlineLevel="0" collapsed="false">
      <c r="A505" s="0" t="n">
        <v>14016</v>
      </c>
      <c r="B505" s="0" t="s">
        <v>723</v>
      </c>
      <c r="C505" s="0" t="s">
        <v>724</v>
      </c>
      <c r="D505" s="12" t="s">
        <v>124</v>
      </c>
      <c r="E505" s="0" t="s">
        <v>77</v>
      </c>
      <c r="F505" s="0" t="s">
        <v>96</v>
      </c>
      <c r="M505" s="0" t="s">
        <v>709</v>
      </c>
      <c r="N505" s="0" t="s">
        <v>710</v>
      </c>
      <c r="O505" s="0" t="n">
        <v>27</v>
      </c>
      <c r="P505" s="0" t="n">
        <v>1678</v>
      </c>
    </row>
    <row r="506" customFormat="false" ht="12.8" hidden="false" customHeight="false" outlineLevel="0" collapsed="false">
      <c r="A506" s="0" t="n">
        <v>14017</v>
      </c>
      <c r="B506" s="0" t="s">
        <v>725</v>
      </c>
      <c r="C506" s="0" t="s">
        <v>184</v>
      </c>
      <c r="D506" s="12" t="s">
        <v>153</v>
      </c>
      <c r="E506" s="0" t="s">
        <v>77</v>
      </c>
      <c r="F506" s="0" t="s">
        <v>84</v>
      </c>
      <c r="G506" s="12" t="s">
        <v>98</v>
      </c>
      <c r="J506" s="12" t="s">
        <v>97</v>
      </c>
      <c r="M506" s="0" t="s">
        <v>709</v>
      </c>
      <c r="N506" s="0" t="s">
        <v>710</v>
      </c>
      <c r="O506" s="0" t="n">
        <v>38</v>
      </c>
      <c r="P506" s="0" t="n">
        <v>974</v>
      </c>
    </row>
    <row r="507" customFormat="false" ht="12.8" hidden="false" customHeight="false" outlineLevel="0" collapsed="false">
      <c r="A507" s="0" t="n">
        <v>14018</v>
      </c>
      <c r="B507" s="0" t="s">
        <v>726</v>
      </c>
      <c r="C507" s="0" t="s">
        <v>727</v>
      </c>
      <c r="D507" s="12" t="s">
        <v>531</v>
      </c>
      <c r="E507" s="0" t="s">
        <v>92</v>
      </c>
      <c r="F507" s="0" t="s">
        <v>467</v>
      </c>
      <c r="M507" s="0" t="s">
        <v>709</v>
      </c>
      <c r="N507" s="0" t="s">
        <v>710</v>
      </c>
      <c r="O507" s="0" t="n">
        <v>11</v>
      </c>
      <c r="P507" s="0" t="n">
        <v>4918</v>
      </c>
    </row>
    <row r="508" customFormat="false" ht="12.8" hidden="false" customHeight="false" outlineLevel="0" collapsed="false">
      <c r="A508" s="0" t="n">
        <v>14019</v>
      </c>
      <c r="B508" s="0" t="s">
        <v>728</v>
      </c>
      <c r="C508" s="0" t="s">
        <v>395</v>
      </c>
      <c r="D508" s="12" t="s">
        <v>531</v>
      </c>
      <c r="E508" s="0" t="s">
        <v>92</v>
      </c>
      <c r="F508" s="0" t="s">
        <v>467</v>
      </c>
      <c r="G508" s="12" t="s">
        <v>97</v>
      </c>
      <c r="M508" s="0" t="s">
        <v>709</v>
      </c>
      <c r="N508" s="0" t="s">
        <v>710</v>
      </c>
      <c r="O508" s="0" t="n">
        <v>11</v>
      </c>
      <c r="P508" s="0" t="n">
        <v>4666</v>
      </c>
    </row>
    <row r="509" customFormat="false" ht="12.8" hidden="false" customHeight="false" outlineLevel="0" collapsed="false">
      <c r="A509" s="0" t="n">
        <v>14020</v>
      </c>
      <c r="B509" s="0" t="s">
        <v>729</v>
      </c>
      <c r="C509" s="0" t="s">
        <v>609</v>
      </c>
      <c r="D509" s="12" t="s">
        <v>434</v>
      </c>
      <c r="E509" s="0" t="s">
        <v>77</v>
      </c>
      <c r="F509" s="0" t="s">
        <v>212</v>
      </c>
      <c r="M509" s="0" t="s">
        <v>709</v>
      </c>
      <c r="N509" s="0" t="s">
        <v>710</v>
      </c>
      <c r="O509" s="0" t="n">
        <v>13</v>
      </c>
      <c r="P509" s="0" t="n">
        <v>4668</v>
      </c>
    </row>
    <row r="510" customFormat="false" ht="12.8" hidden="false" customHeight="false" outlineLevel="0" collapsed="false">
      <c r="A510" s="0" t="n">
        <v>14021</v>
      </c>
      <c r="B510" s="0" t="s">
        <v>179</v>
      </c>
      <c r="C510" s="0" t="s">
        <v>129</v>
      </c>
      <c r="D510" s="12" t="s">
        <v>101</v>
      </c>
      <c r="E510" s="0" t="s">
        <v>77</v>
      </c>
      <c r="F510" s="0" t="s">
        <v>88</v>
      </c>
      <c r="G510" s="12" t="s">
        <v>97</v>
      </c>
      <c r="M510" s="0" t="s">
        <v>709</v>
      </c>
      <c r="N510" s="0" t="s">
        <v>710</v>
      </c>
      <c r="O510" s="0" t="n">
        <v>50</v>
      </c>
      <c r="P510" s="0" t="n">
        <v>986</v>
      </c>
    </row>
    <row r="511" customFormat="false" ht="12.8" hidden="false" customHeight="false" outlineLevel="0" collapsed="false">
      <c r="A511" s="0" t="n">
        <v>14022</v>
      </c>
      <c r="B511" s="0" t="s">
        <v>730</v>
      </c>
      <c r="C511" s="0" t="s">
        <v>380</v>
      </c>
      <c r="D511" s="12" t="s">
        <v>136</v>
      </c>
      <c r="E511" s="0" t="s">
        <v>77</v>
      </c>
      <c r="F511" s="0" t="s">
        <v>78</v>
      </c>
      <c r="M511" s="0" t="s">
        <v>709</v>
      </c>
      <c r="N511" s="0" t="s">
        <v>710</v>
      </c>
      <c r="O511" s="0" t="n">
        <v>22</v>
      </c>
      <c r="P511" s="0" t="n">
        <v>975</v>
      </c>
    </row>
    <row r="512" customFormat="false" ht="12.8" hidden="false" customHeight="false" outlineLevel="0" collapsed="false">
      <c r="A512" s="0" t="n">
        <v>14023</v>
      </c>
      <c r="B512" s="0" t="s">
        <v>731</v>
      </c>
      <c r="C512" s="0" t="s">
        <v>732</v>
      </c>
      <c r="D512" s="12" t="s">
        <v>181</v>
      </c>
      <c r="E512" s="0" t="s">
        <v>77</v>
      </c>
      <c r="F512" s="0" t="s">
        <v>84</v>
      </c>
      <c r="G512" s="12" t="s">
        <v>97</v>
      </c>
      <c r="M512" s="0" t="s">
        <v>709</v>
      </c>
      <c r="N512" s="0" t="s">
        <v>710</v>
      </c>
      <c r="O512" s="0" t="n">
        <v>35</v>
      </c>
      <c r="P512" s="0" t="n">
        <v>971</v>
      </c>
    </row>
    <row r="513" customFormat="false" ht="12.8" hidden="false" customHeight="false" outlineLevel="0" collapsed="false">
      <c r="A513" s="0" t="n">
        <v>14024</v>
      </c>
      <c r="B513" s="0" t="s">
        <v>733</v>
      </c>
      <c r="C513" s="0" t="s">
        <v>198</v>
      </c>
      <c r="D513" s="12" t="s">
        <v>209</v>
      </c>
      <c r="E513" s="0" t="s">
        <v>77</v>
      </c>
      <c r="F513" s="0" t="s">
        <v>84</v>
      </c>
      <c r="G513" s="12" t="s">
        <v>98</v>
      </c>
      <c r="H513" s="12" t="s">
        <v>97</v>
      </c>
      <c r="M513" s="0" t="s">
        <v>709</v>
      </c>
      <c r="N513" s="0" t="s">
        <v>710</v>
      </c>
      <c r="O513" s="0" t="n">
        <v>37</v>
      </c>
      <c r="P513" s="0" t="n">
        <v>987</v>
      </c>
    </row>
    <row r="514" customFormat="false" ht="12.8" hidden="false" customHeight="false" outlineLevel="0" collapsed="false">
      <c r="A514" s="0" t="n">
        <v>14025</v>
      </c>
      <c r="B514" s="0" t="s">
        <v>720</v>
      </c>
      <c r="C514" s="0" t="s">
        <v>215</v>
      </c>
      <c r="D514" s="12" t="s">
        <v>136</v>
      </c>
      <c r="E514" s="0" t="s">
        <v>77</v>
      </c>
      <c r="F514" s="0" t="s">
        <v>78</v>
      </c>
      <c r="G514" s="12" t="s">
        <v>97</v>
      </c>
      <c r="I514" s="12" t="s">
        <v>171</v>
      </c>
      <c r="M514" s="0" t="s">
        <v>709</v>
      </c>
      <c r="N514" s="0" t="s">
        <v>710</v>
      </c>
      <c r="O514" s="0" t="n">
        <v>22</v>
      </c>
      <c r="P514" s="0" t="n">
        <v>972</v>
      </c>
    </row>
    <row r="515" customFormat="false" ht="12.8" hidden="false" customHeight="false" outlineLevel="0" collapsed="false">
      <c r="A515" s="0" t="n">
        <v>14026</v>
      </c>
      <c r="B515" s="0" t="s">
        <v>734</v>
      </c>
      <c r="C515" s="0" t="s">
        <v>82</v>
      </c>
      <c r="D515" s="12" t="s">
        <v>169</v>
      </c>
      <c r="E515" s="0" t="s">
        <v>77</v>
      </c>
      <c r="F515" s="0" t="s">
        <v>88</v>
      </c>
      <c r="M515" s="0" t="s">
        <v>709</v>
      </c>
      <c r="N515" s="0" t="s">
        <v>710</v>
      </c>
      <c r="O515" s="0" t="n">
        <v>46</v>
      </c>
      <c r="P515" s="0" t="n">
        <v>4395</v>
      </c>
    </row>
    <row r="516" customFormat="false" ht="12.8" hidden="false" customHeight="false" outlineLevel="0" collapsed="false">
      <c r="A516" s="0" t="n">
        <v>14027</v>
      </c>
      <c r="B516" s="0" t="s">
        <v>735</v>
      </c>
      <c r="C516" s="0" t="s">
        <v>736</v>
      </c>
      <c r="D516" s="12" t="s">
        <v>136</v>
      </c>
      <c r="E516" s="0" t="s">
        <v>77</v>
      </c>
      <c r="F516" s="0" t="s">
        <v>78</v>
      </c>
      <c r="H516" s="12" t="s">
        <v>97</v>
      </c>
      <c r="I516" s="12" t="s">
        <v>171</v>
      </c>
      <c r="M516" s="0" t="s">
        <v>709</v>
      </c>
      <c r="N516" s="0" t="s">
        <v>710</v>
      </c>
      <c r="O516" s="0" t="n">
        <v>22</v>
      </c>
      <c r="P516" s="0" t="n">
        <v>994</v>
      </c>
    </row>
    <row r="517" customFormat="false" ht="12.8" hidden="false" customHeight="false" outlineLevel="0" collapsed="false">
      <c r="A517" s="0" t="n">
        <v>14028</v>
      </c>
      <c r="B517" s="0" t="s">
        <v>737</v>
      </c>
      <c r="C517" s="0" t="s">
        <v>75</v>
      </c>
      <c r="D517" s="12" t="s">
        <v>181</v>
      </c>
      <c r="E517" s="0" t="s">
        <v>77</v>
      </c>
      <c r="F517" s="0" t="s">
        <v>84</v>
      </c>
      <c r="G517" s="12" t="s">
        <v>97</v>
      </c>
      <c r="M517" s="0" t="s">
        <v>709</v>
      </c>
      <c r="N517" s="0" t="s">
        <v>710</v>
      </c>
      <c r="O517" s="0" t="n">
        <v>35</v>
      </c>
      <c r="P517" s="0" t="n">
        <v>988</v>
      </c>
    </row>
    <row r="518" customFormat="false" ht="12.8" hidden="false" customHeight="false" outlineLevel="0" collapsed="false">
      <c r="A518" s="0" t="n">
        <v>14029</v>
      </c>
      <c r="B518" s="0" t="s">
        <v>738</v>
      </c>
      <c r="C518" s="0" t="s">
        <v>82</v>
      </c>
      <c r="D518" s="12" t="s">
        <v>136</v>
      </c>
      <c r="E518" s="0" t="s">
        <v>77</v>
      </c>
      <c r="F518" s="0" t="s">
        <v>78</v>
      </c>
      <c r="H518" s="12" t="s">
        <v>371</v>
      </c>
      <c r="M518" s="0" t="s">
        <v>709</v>
      </c>
      <c r="N518" s="0" t="s">
        <v>710</v>
      </c>
      <c r="O518" s="0" t="n">
        <v>22</v>
      </c>
      <c r="P518" s="0" t="n">
        <v>965</v>
      </c>
    </row>
    <row r="519" customFormat="false" ht="12.8" hidden="false" customHeight="false" outlineLevel="0" collapsed="false">
      <c r="A519" s="0" t="n">
        <v>14030</v>
      </c>
      <c r="B519" s="0" t="s">
        <v>739</v>
      </c>
      <c r="C519" s="0" t="s">
        <v>343</v>
      </c>
      <c r="D519" s="12" t="s">
        <v>144</v>
      </c>
      <c r="E519" s="0" t="s">
        <v>92</v>
      </c>
      <c r="F519" s="0" t="s">
        <v>128</v>
      </c>
      <c r="G519" s="12" t="s">
        <v>171</v>
      </c>
      <c r="H519" s="0" t="s">
        <v>248</v>
      </c>
      <c r="J519" s="12" t="s">
        <v>97</v>
      </c>
      <c r="M519" s="0" t="s">
        <v>709</v>
      </c>
      <c r="N519" s="0" t="s">
        <v>710</v>
      </c>
      <c r="O519" s="0" t="n">
        <v>17</v>
      </c>
      <c r="P519" s="0" t="n">
        <v>3417</v>
      </c>
    </row>
    <row r="520" customFormat="false" ht="12.8" hidden="false" customHeight="false" outlineLevel="0" collapsed="false">
      <c r="A520" s="0" t="n">
        <v>14031</v>
      </c>
      <c r="B520" s="0" t="s">
        <v>723</v>
      </c>
      <c r="C520" s="0" t="s">
        <v>82</v>
      </c>
      <c r="D520" s="12" t="s">
        <v>147</v>
      </c>
      <c r="E520" s="0" t="s">
        <v>77</v>
      </c>
      <c r="F520" s="0" t="s">
        <v>96</v>
      </c>
      <c r="M520" s="0" t="s">
        <v>709</v>
      </c>
      <c r="N520" s="0" t="s">
        <v>710</v>
      </c>
      <c r="O520" s="0" t="n">
        <v>30</v>
      </c>
      <c r="P520" s="0" t="n">
        <v>1701</v>
      </c>
    </row>
    <row r="521" customFormat="false" ht="12.8" hidden="false" customHeight="false" outlineLevel="0" collapsed="false">
      <c r="A521" s="0" t="n">
        <v>14032</v>
      </c>
      <c r="B521" s="0" t="s">
        <v>117</v>
      </c>
      <c r="C521" s="0" t="s">
        <v>307</v>
      </c>
      <c r="D521" s="12" t="s">
        <v>211</v>
      </c>
      <c r="E521" s="0" t="s">
        <v>77</v>
      </c>
      <c r="F521" s="0" t="s">
        <v>212</v>
      </c>
      <c r="G521" s="12" t="s">
        <v>97</v>
      </c>
      <c r="M521" s="0" t="s">
        <v>709</v>
      </c>
      <c r="N521" s="0" t="s">
        <v>710</v>
      </c>
      <c r="O521" s="0" t="n">
        <v>14</v>
      </c>
      <c r="P521" s="0" t="n">
        <v>4674</v>
      </c>
    </row>
    <row r="522" customFormat="false" ht="12.8" hidden="false" customHeight="false" outlineLevel="0" collapsed="false">
      <c r="A522" s="0" t="n">
        <v>14033</v>
      </c>
      <c r="B522" s="0" t="s">
        <v>179</v>
      </c>
      <c r="C522" s="0" t="s">
        <v>82</v>
      </c>
      <c r="D522" s="12" t="s">
        <v>531</v>
      </c>
      <c r="E522" s="0" t="s">
        <v>77</v>
      </c>
      <c r="F522" s="0" t="s">
        <v>467</v>
      </c>
      <c r="M522" s="0" t="s">
        <v>709</v>
      </c>
      <c r="N522" s="0" t="s">
        <v>710</v>
      </c>
      <c r="O522" s="0" t="n">
        <v>11</v>
      </c>
      <c r="P522" s="0" t="n">
        <v>3517</v>
      </c>
    </row>
    <row r="523" customFormat="false" ht="12.8" hidden="false" customHeight="false" outlineLevel="0" collapsed="false">
      <c r="A523" s="0" t="n">
        <v>14036</v>
      </c>
      <c r="B523" s="0" t="s">
        <v>740</v>
      </c>
      <c r="C523" s="0" t="s">
        <v>741</v>
      </c>
      <c r="D523" s="12" t="s">
        <v>127</v>
      </c>
      <c r="E523" s="0" t="s">
        <v>77</v>
      </c>
      <c r="F523" s="0" t="s">
        <v>128</v>
      </c>
      <c r="M523" s="0" t="s">
        <v>709</v>
      </c>
      <c r="N523" s="0" t="s">
        <v>710</v>
      </c>
      <c r="O523" s="0" t="n">
        <v>18</v>
      </c>
      <c r="P523" s="0" t="n">
        <v>4040</v>
      </c>
    </row>
    <row r="524" customFormat="false" ht="12.8" hidden="false" customHeight="false" outlineLevel="0" collapsed="false">
      <c r="A524" s="0" t="n">
        <v>14037</v>
      </c>
      <c r="B524" s="0" t="s">
        <v>742</v>
      </c>
      <c r="C524" s="0" t="s">
        <v>307</v>
      </c>
      <c r="D524" s="12" t="s">
        <v>500</v>
      </c>
      <c r="E524" s="0" t="s">
        <v>77</v>
      </c>
      <c r="F524" s="0" t="s">
        <v>205</v>
      </c>
      <c r="G524" s="12" t="s">
        <v>98</v>
      </c>
      <c r="M524" s="0" t="s">
        <v>709</v>
      </c>
      <c r="N524" s="0" t="s">
        <v>710</v>
      </c>
      <c r="O524" s="0" t="n">
        <v>16</v>
      </c>
      <c r="P524" s="0" t="n">
        <v>4037</v>
      </c>
    </row>
    <row r="525" customFormat="false" ht="12.8" hidden="false" customHeight="false" outlineLevel="0" collapsed="false">
      <c r="A525" s="0" t="n">
        <v>14038</v>
      </c>
      <c r="B525" s="0" t="s">
        <v>743</v>
      </c>
      <c r="C525" s="0" t="s">
        <v>284</v>
      </c>
      <c r="D525" s="12" t="s">
        <v>351</v>
      </c>
      <c r="E525" s="0" t="s">
        <v>92</v>
      </c>
      <c r="F525" s="0" t="s">
        <v>96</v>
      </c>
      <c r="G525" s="12" t="s">
        <v>371</v>
      </c>
      <c r="M525" s="0" t="s">
        <v>709</v>
      </c>
      <c r="N525" s="0" t="s">
        <v>710</v>
      </c>
      <c r="O525" s="0" t="n">
        <v>24</v>
      </c>
      <c r="P525" s="0" t="n">
        <v>235</v>
      </c>
    </row>
    <row r="526" customFormat="false" ht="12.8" hidden="false" customHeight="false" outlineLevel="0" collapsed="false">
      <c r="A526" s="0" t="n">
        <v>14039</v>
      </c>
      <c r="B526" s="0" t="s">
        <v>744</v>
      </c>
      <c r="C526" s="0" t="s">
        <v>380</v>
      </c>
      <c r="D526" s="12" t="s">
        <v>236</v>
      </c>
      <c r="E526" s="0" t="s">
        <v>77</v>
      </c>
      <c r="F526" s="0" t="s">
        <v>108</v>
      </c>
      <c r="I526" s="12" t="s">
        <v>97</v>
      </c>
      <c r="M526" s="0" t="s">
        <v>709</v>
      </c>
      <c r="N526" s="0" t="s">
        <v>710</v>
      </c>
      <c r="O526" s="0" t="n">
        <v>59</v>
      </c>
      <c r="P526" s="0" t="n">
        <v>1552</v>
      </c>
    </row>
    <row r="527" customFormat="false" ht="12.8" hidden="false" customHeight="false" outlineLevel="0" collapsed="false">
      <c r="A527" s="0" t="n">
        <v>14040</v>
      </c>
      <c r="B527" s="0" t="s">
        <v>745</v>
      </c>
      <c r="C527" s="0" t="s">
        <v>164</v>
      </c>
      <c r="D527" s="12" t="s">
        <v>141</v>
      </c>
      <c r="E527" s="0" t="s">
        <v>92</v>
      </c>
      <c r="F527" s="0" t="s">
        <v>78</v>
      </c>
      <c r="G527" s="12" t="s">
        <v>98</v>
      </c>
      <c r="H527" s="12" t="s">
        <v>97</v>
      </c>
      <c r="M527" s="0" t="s">
        <v>709</v>
      </c>
      <c r="N527" s="0" t="s">
        <v>710</v>
      </c>
      <c r="O527" s="0" t="n">
        <v>23</v>
      </c>
      <c r="P527" s="0" t="n">
        <v>1564</v>
      </c>
    </row>
    <row r="528" customFormat="false" ht="12.8" hidden="false" customHeight="false" outlineLevel="0" collapsed="false">
      <c r="A528" s="0" t="n">
        <v>14041</v>
      </c>
      <c r="B528" s="0" t="s">
        <v>746</v>
      </c>
      <c r="C528" s="0" t="s">
        <v>202</v>
      </c>
      <c r="D528" s="12" t="s">
        <v>187</v>
      </c>
      <c r="E528" s="0" t="s">
        <v>77</v>
      </c>
      <c r="F528" s="0" t="s">
        <v>96</v>
      </c>
      <c r="G528" s="12" t="s">
        <v>97</v>
      </c>
      <c r="M528" s="0" t="s">
        <v>709</v>
      </c>
      <c r="N528" s="0" t="s">
        <v>710</v>
      </c>
      <c r="O528" s="0" t="n">
        <v>32</v>
      </c>
      <c r="P528" s="0" t="n">
        <v>989</v>
      </c>
    </row>
    <row r="529" customFormat="false" ht="12.8" hidden="false" customHeight="false" outlineLevel="0" collapsed="false">
      <c r="A529" s="0" t="n">
        <v>14042</v>
      </c>
      <c r="B529" s="0" t="s">
        <v>747</v>
      </c>
      <c r="C529" s="0" t="s">
        <v>202</v>
      </c>
      <c r="D529" s="12" t="s">
        <v>253</v>
      </c>
      <c r="E529" s="0" t="s">
        <v>77</v>
      </c>
      <c r="F529" s="0" t="s">
        <v>96</v>
      </c>
      <c r="G529" s="12" t="s">
        <v>97</v>
      </c>
      <c r="M529" s="0" t="s">
        <v>709</v>
      </c>
      <c r="N529" s="0" t="s">
        <v>710</v>
      </c>
      <c r="O529" s="0" t="n">
        <v>33</v>
      </c>
      <c r="P529" s="0" t="n">
        <v>990</v>
      </c>
    </row>
    <row r="530" customFormat="false" ht="12.8" hidden="false" customHeight="false" outlineLevel="0" collapsed="false">
      <c r="A530" s="0" t="n">
        <v>14043</v>
      </c>
      <c r="B530" s="0" t="s">
        <v>748</v>
      </c>
      <c r="C530" s="0" t="s">
        <v>106</v>
      </c>
      <c r="D530" s="12" t="s">
        <v>211</v>
      </c>
      <c r="E530" s="0" t="s">
        <v>77</v>
      </c>
      <c r="F530" s="0" t="s">
        <v>212</v>
      </c>
      <c r="G530" s="12" t="s">
        <v>98</v>
      </c>
      <c r="H530" s="12" t="s">
        <v>97</v>
      </c>
      <c r="J530" s="12" t="s">
        <v>97</v>
      </c>
      <c r="M530" s="0" t="s">
        <v>709</v>
      </c>
      <c r="N530" s="0" t="s">
        <v>710</v>
      </c>
      <c r="O530" s="0" t="n">
        <v>14</v>
      </c>
      <c r="P530" s="0" t="n">
        <v>4210</v>
      </c>
    </row>
    <row r="531" customFormat="false" ht="12.8" hidden="false" customHeight="false" outlineLevel="0" collapsed="false">
      <c r="A531" s="0" t="n">
        <v>14044</v>
      </c>
      <c r="B531" s="0" t="s">
        <v>749</v>
      </c>
      <c r="C531" s="0" t="s">
        <v>750</v>
      </c>
      <c r="D531" s="12" t="s">
        <v>531</v>
      </c>
      <c r="E531" s="0" t="s">
        <v>92</v>
      </c>
      <c r="F531" s="0" t="s">
        <v>467</v>
      </c>
      <c r="G531" s="12" t="s">
        <v>97</v>
      </c>
      <c r="M531" s="0" t="s">
        <v>709</v>
      </c>
      <c r="N531" s="0" t="s">
        <v>710</v>
      </c>
      <c r="O531" s="0" t="n">
        <v>11</v>
      </c>
      <c r="P531" s="0" t="n">
        <v>3519</v>
      </c>
    </row>
    <row r="532" customFormat="false" ht="12.8" hidden="false" customHeight="false" outlineLevel="0" collapsed="false">
      <c r="A532" s="0" t="n">
        <v>14045</v>
      </c>
      <c r="B532" s="0" t="s">
        <v>738</v>
      </c>
      <c r="C532" s="0" t="s">
        <v>403</v>
      </c>
      <c r="D532" s="12" t="s">
        <v>87</v>
      </c>
      <c r="E532" s="0" t="s">
        <v>77</v>
      </c>
      <c r="F532" s="0" t="s">
        <v>88</v>
      </c>
      <c r="M532" s="0" t="s">
        <v>709</v>
      </c>
      <c r="N532" s="0" t="s">
        <v>710</v>
      </c>
      <c r="O532" s="0" t="n">
        <v>52</v>
      </c>
      <c r="P532" s="0" t="n">
        <v>3292</v>
      </c>
    </row>
    <row r="533" customFormat="false" ht="12.8" hidden="false" customHeight="false" outlineLevel="0" collapsed="false">
      <c r="A533" s="0" t="n">
        <v>14046</v>
      </c>
      <c r="B533" s="0" t="s">
        <v>587</v>
      </c>
      <c r="C533" s="0" t="s">
        <v>693</v>
      </c>
      <c r="D533" s="12" t="s">
        <v>242</v>
      </c>
      <c r="E533" s="0" t="s">
        <v>92</v>
      </c>
      <c r="F533" s="0" t="s">
        <v>88</v>
      </c>
      <c r="M533" s="0" t="s">
        <v>709</v>
      </c>
      <c r="N533" s="0" t="s">
        <v>710</v>
      </c>
      <c r="O533" s="0" t="n">
        <v>45</v>
      </c>
      <c r="P533" s="0" t="n">
        <v>3293</v>
      </c>
    </row>
    <row r="534" customFormat="false" ht="12.8" hidden="false" customHeight="false" outlineLevel="0" collapsed="false">
      <c r="A534" s="0" t="n">
        <v>14047</v>
      </c>
      <c r="B534" s="0" t="s">
        <v>751</v>
      </c>
      <c r="C534" s="0" t="s">
        <v>266</v>
      </c>
      <c r="D534" s="12" t="s">
        <v>181</v>
      </c>
      <c r="E534" s="0" t="s">
        <v>92</v>
      </c>
      <c r="F534" s="0" t="s">
        <v>84</v>
      </c>
      <c r="M534" s="0" t="s">
        <v>709</v>
      </c>
      <c r="N534" s="0" t="s">
        <v>710</v>
      </c>
      <c r="O534" s="0" t="n">
        <v>35</v>
      </c>
      <c r="P534" s="0" t="n">
        <v>3437</v>
      </c>
    </row>
    <row r="535" customFormat="false" ht="12.8" hidden="false" customHeight="false" outlineLevel="0" collapsed="false">
      <c r="A535" s="0" t="n">
        <v>14048</v>
      </c>
      <c r="B535" s="0" t="s">
        <v>752</v>
      </c>
      <c r="C535" s="0" t="s">
        <v>100</v>
      </c>
      <c r="D535" s="12" t="s">
        <v>253</v>
      </c>
      <c r="E535" s="0" t="s">
        <v>77</v>
      </c>
      <c r="F535" s="0" t="s">
        <v>96</v>
      </c>
      <c r="G535" s="12" t="s">
        <v>98</v>
      </c>
      <c r="M535" s="0" t="s">
        <v>709</v>
      </c>
      <c r="N535" s="0" t="s">
        <v>710</v>
      </c>
      <c r="O535" s="0" t="n">
        <v>33</v>
      </c>
      <c r="P535" s="0" t="n">
        <v>533</v>
      </c>
    </row>
    <row r="536" customFormat="false" ht="12.8" hidden="false" customHeight="false" outlineLevel="0" collapsed="false">
      <c r="A536" s="0" t="n">
        <v>14049</v>
      </c>
      <c r="B536" s="0" t="s">
        <v>753</v>
      </c>
      <c r="C536" s="0" t="s">
        <v>754</v>
      </c>
      <c r="D536" s="12" t="s">
        <v>209</v>
      </c>
      <c r="E536" s="0" t="s">
        <v>92</v>
      </c>
      <c r="F536" s="0" t="s">
        <v>84</v>
      </c>
      <c r="M536" s="0" t="s">
        <v>709</v>
      </c>
      <c r="N536" s="0" t="s">
        <v>710</v>
      </c>
      <c r="O536" s="0" t="n">
        <v>37</v>
      </c>
      <c r="P536" s="0" t="n">
        <v>4036</v>
      </c>
    </row>
    <row r="537" customFormat="false" ht="12.8" hidden="false" customHeight="false" outlineLevel="0" collapsed="false">
      <c r="A537" s="0" t="n">
        <v>14051</v>
      </c>
      <c r="B537" s="0" t="s">
        <v>711</v>
      </c>
      <c r="C537" s="0" t="s">
        <v>223</v>
      </c>
      <c r="D537" s="12" t="s">
        <v>755</v>
      </c>
      <c r="E537" s="0" t="s">
        <v>77</v>
      </c>
      <c r="F537" s="0" t="s">
        <v>96</v>
      </c>
      <c r="M537" s="0" t="s">
        <v>709</v>
      </c>
      <c r="N537" s="0" t="s">
        <v>710</v>
      </c>
      <c r="O537" s="0" t="n">
        <v>4</v>
      </c>
      <c r="P537" s="0" t="n">
        <v>4671</v>
      </c>
    </row>
    <row r="538" customFormat="false" ht="12.8" hidden="false" customHeight="false" outlineLevel="0" collapsed="false">
      <c r="A538" s="0" t="n">
        <v>14052</v>
      </c>
      <c r="B538" s="0" t="s">
        <v>756</v>
      </c>
      <c r="C538" s="0" t="s">
        <v>403</v>
      </c>
      <c r="D538" s="12" t="s">
        <v>603</v>
      </c>
      <c r="E538" s="0" t="s">
        <v>77</v>
      </c>
      <c r="F538" s="0" t="s">
        <v>108</v>
      </c>
      <c r="M538" s="0" t="s">
        <v>709</v>
      </c>
      <c r="N538" s="0" t="s">
        <v>710</v>
      </c>
      <c r="O538" s="0" t="n">
        <v>73</v>
      </c>
      <c r="P538" s="0" t="n">
        <v>991</v>
      </c>
    </row>
    <row r="539" customFormat="false" ht="12.8" hidden="false" customHeight="false" outlineLevel="0" collapsed="false">
      <c r="A539" s="0" t="n">
        <v>14053</v>
      </c>
      <c r="B539" s="0" t="s">
        <v>305</v>
      </c>
      <c r="C539" s="0" t="s">
        <v>164</v>
      </c>
      <c r="D539" s="12" t="s">
        <v>121</v>
      </c>
      <c r="E539" s="0" t="s">
        <v>92</v>
      </c>
      <c r="F539" s="0" t="s">
        <v>96</v>
      </c>
      <c r="G539" s="12" t="s">
        <v>97</v>
      </c>
      <c r="M539" s="0" t="s">
        <v>709</v>
      </c>
      <c r="N539" s="0" t="s">
        <v>710</v>
      </c>
      <c r="O539" s="0" t="n">
        <v>26</v>
      </c>
      <c r="P539" s="0" t="n">
        <v>2569</v>
      </c>
    </row>
    <row r="540" customFormat="false" ht="12.8" hidden="false" customHeight="false" outlineLevel="0" collapsed="false">
      <c r="A540" s="0" t="n">
        <v>14054</v>
      </c>
      <c r="B540" s="0" t="s">
        <v>729</v>
      </c>
      <c r="C540" s="0" t="s">
        <v>166</v>
      </c>
      <c r="D540" s="12" t="s">
        <v>101</v>
      </c>
      <c r="E540" s="0" t="s">
        <v>77</v>
      </c>
      <c r="F540" s="0" t="s">
        <v>88</v>
      </c>
      <c r="G540" s="12" t="s">
        <v>98</v>
      </c>
      <c r="H540" s="12" t="s">
        <v>97</v>
      </c>
      <c r="I540" s="12" t="s">
        <v>97</v>
      </c>
      <c r="M540" s="0" t="s">
        <v>709</v>
      </c>
      <c r="N540" s="0" t="s">
        <v>710</v>
      </c>
      <c r="O540" s="0" t="n">
        <v>50</v>
      </c>
      <c r="P540" s="0" t="n">
        <v>2473</v>
      </c>
    </row>
    <row r="541" customFormat="false" ht="12.8" hidden="false" customHeight="false" outlineLevel="0" collapsed="false">
      <c r="A541" s="0" t="n">
        <v>14055</v>
      </c>
      <c r="B541" s="0" t="s">
        <v>712</v>
      </c>
      <c r="C541" s="0" t="s">
        <v>282</v>
      </c>
      <c r="D541" s="12" t="s">
        <v>400</v>
      </c>
      <c r="E541" s="0" t="s">
        <v>77</v>
      </c>
      <c r="F541" s="0" t="s">
        <v>108</v>
      </c>
      <c r="M541" s="0" t="s">
        <v>709</v>
      </c>
      <c r="N541" s="0" t="s">
        <v>710</v>
      </c>
      <c r="O541" s="0" t="n">
        <v>57</v>
      </c>
      <c r="P541" s="0" t="n">
        <v>992</v>
      </c>
    </row>
    <row r="542" customFormat="false" ht="12.8" hidden="false" customHeight="false" outlineLevel="0" collapsed="false">
      <c r="A542" s="0" t="n">
        <v>14056</v>
      </c>
      <c r="B542" s="0" t="s">
        <v>757</v>
      </c>
      <c r="C542" s="0" t="s">
        <v>758</v>
      </c>
      <c r="D542" s="12" t="s">
        <v>173</v>
      </c>
      <c r="E542" s="0" t="s">
        <v>77</v>
      </c>
      <c r="F542" s="0" t="s">
        <v>88</v>
      </c>
      <c r="M542" s="0" t="s">
        <v>709</v>
      </c>
      <c r="N542" s="0" t="s">
        <v>710</v>
      </c>
      <c r="O542" s="0" t="n">
        <v>49</v>
      </c>
      <c r="P542" s="0" t="n">
        <v>993</v>
      </c>
    </row>
    <row r="543" customFormat="false" ht="12.8" hidden="false" customHeight="false" outlineLevel="0" collapsed="false">
      <c r="A543" s="0" t="n">
        <v>14057</v>
      </c>
      <c r="B543" s="0" t="s">
        <v>728</v>
      </c>
      <c r="C543" s="0" t="s">
        <v>90</v>
      </c>
      <c r="D543" s="12" t="s">
        <v>759</v>
      </c>
      <c r="E543" s="0" t="s">
        <v>92</v>
      </c>
      <c r="F543" s="0" t="s">
        <v>96</v>
      </c>
      <c r="M543" s="0" t="s">
        <v>709</v>
      </c>
      <c r="N543" s="0" t="s">
        <v>710</v>
      </c>
      <c r="O543" s="0" t="n">
        <v>3</v>
      </c>
      <c r="P543" s="0" t="n">
        <v>4670</v>
      </c>
    </row>
    <row r="544" customFormat="false" ht="12.8" hidden="false" customHeight="false" outlineLevel="0" collapsed="false">
      <c r="A544" s="0" t="n">
        <v>14058</v>
      </c>
      <c r="B544" s="0" t="s">
        <v>760</v>
      </c>
      <c r="C544" s="0" t="s">
        <v>522</v>
      </c>
      <c r="D544" s="12" t="s">
        <v>113</v>
      </c>
      <c r="E544" s="0" t="s">
        <v>92</v>
      </c>
      <c r="F544" s="0" t="s">
        <v>84</v>
      </c>
      <c r="M544" s="0" t="s">
        <v>709</v>
      </c>
      <c r="N544" s="0" t="s">
        <v>710</v>
      </c>
      <c r="O544" s="0" t="n">
        <v>40</v>
      </c>
      <c r="P544" s="0" t="n">
        <v>4672</v>
      </c>
    </row>
    <row r="545" customFormat="false" ht="12.8" hidden="false" customHeight="false" outlineLevel="0" collapsed="false">
      <c r="A545" s="0" t="n">
        <v>14059</v>
      </c>
      <c r="B545" s="0" t="s">
        <v>761</v>
      </c>
      <c r="C545" s="0" t="s">
        <v>126</v>
      </c>
      <c r="D545" s="12" t="s">
        <v>531</v>
      </c>
      <c r="E545" s="0" t="s">
        <v>77</v>
      </c>
      <c r="F545" s="0" t="s">
        <v>467</v>
      </c>
      <c r="M545" s="0" t="s">
        <v>709</v>
      </c>
      <c r="N545" s="0" t="s">
        <v>710</v>
      </c>
      <c r="O545" s="0" t="n">
        <v>11</v>
      </c>
      <c r="P545" s="0" t="n">
        <v>4673</v>
      </c>
    </row>
    <row r="546" customFormat="false" ht="12.8" hidden="false" customHeight="false" outlineLevel="0" collapsed="false">
      <c r="A546" s="0" t="n">
        <v>14060</v>
      </c>
      <c r="B546" s="0" t="s">
        <v>762</v>
      </c>
      <c r="C546" s="0" t="s">
        <v>360</v>
      </c>
      <c r="D546" s="12" t="s">
        <v>95</v>
      </c>
      <c r="E546" s="0" t="s">
        <v>92</v>
      </c>
      <c r="F546" s="0" t="s">
        <v>96</v>
      </c>
      <c r="M546" s="0" t="s">
        <v>709</v>
      </c>
      <c r="N546" s="0" t="s">
        <v>710</v>
      </c>
      <c r="O546" s="0" t="n">
        <v>34</v>
      </c>
      <c r="P546" s="0" t="n">
        <v>4675</v>
      </c>
    </row>
    <row r="547" customFormat="false" ht="12.8" hidden="false" customHeight="false" outlineLevel="0" collapsed="false">
      <c r="A547" s="0" t="n">
        <v>14061</v>
      </c>
      <c r="B547" s="0" t="s">
        <v>763</v>
      </c>
      <c r="C547" s="0" t="s">
        <v>133</v>
      </c>
      <c r="D547" s="12" t="s">
        <v>153</v>
      </c>
      <c r="E547" s="0" t="s">
        <v>77</v>
      </c>
      <c r="F547" s="0" t="s">
        <v>84</v>
      </c>
      <c r="I547" s="12" t="s">
        <v>98</v>
      </c>
      <c r="M547" s="0" t="s">
        <v>709</v>
      </c>
      <c r="N547" s="0" t="s">
        <v>710</v>
      </c>
      <c r="O547" s="0" t="n">
        <v>38</v>
      </c>
      <c r="P547" s="0" t="n">
        <v>4676</v>
      </c>
    </row>
    <row r="548" customFormat="false" ht="12.8" hidden="false" customHeight="false" outlineLevel="0" collapsed="false">
      <c r="A548" s="0" t="n">
        <v>14063</v>
      </c>
      <c r="B548" s="0" t="s">
        <v>764</v>
      </c>
      <c r="C548" s="0" t="s">
        <v>765</v>
      </c>
      <c r="D548" s="12" t="s">
        <v>545</v>
      </c>
      <c r="E548" s="0" t="s">
        <v>92</v>
      </c>
      <c r="F548" s="0" t="s">
        <v>234</v>
      </c>
      <c r="M548" s="0" t="s">
        <v>709</v>
      </c>
      <c r="N548" s="0" t="s">
        <v>710</v>
      </c>
      <c r="O548" s="0" t="n">
        <v>10</v>
      </c>
      <c r="P548" s="0" t="n">
        <v>4881</v>
      </c>
    </row>
    <row r="549" customFormat="false" ht="12.8" hidden="false" customHeight="false" outlineLevel="0" collapsed="false">
      <c r="A549" s="0" t="n">
        <v>14066</v>
      </c>
      <c r="B549" s="0" t="s">
        <v>766</v>
      </c>
      <c r="C549" s="0" t="s">
        <v>727</v>
      </c>
      <c r="D549" s="12" t="s">
        <v>531</v>
      </c>
      <c r="E549" s="0" t="s">
        <v>92</v>
      </c>
      <c r="F549" s="0" t="s">
        <v>467</v>
      </c>
      <c r="M549" s="0" t="s">
        <v>709</v>
      </c>
      <c r="N549" s="0" t="s">
        <v>710</v>
      </c>
      <c r="O549" s="0" t="n">
        <v>11</v>
      </c>
      <c r="P549" s="0" t="n">
        <v>4882</v>
      </c>
    </row>
    <row r="550" customFormat="false" ht="12.8" hidden="false" customHeight="false" outlineLevel="0" collapsed="false">
      <c r="A550" s="0" t="n">
        <v>14067</v>
      </c>
      <c r="B550" s="0" t="s">
        <v>767</v>
      </c>
      <c r="C550" s="0" t="s">
        <v>544</v>
      </c>
      <c r="D550" s="12" t="s">
        <v>545</v>
      </c>
      <c r="E550" s="0" t="s">
        <v>77</v>
      </c>
      <c r="F550" s="0" t="s">
        <v>234</v>
      </c>
      <c r="M550" s="0" t="s">
        <v>709</v>
      </c>
      <c r="N550" s="0" t="s">
        <v>710</v>
      </c>
      <c r="O550" s="0" t="n">
        <v>10</v>
      </c>
      <c r="P550" s="0" t="n">
        <v>4883</v>
      </c>
    </row>
    <row r="551" customFormat="false" ht="12.8" hidden="false" customHeight="false" outlineLevel="0" collapsed="false">
      <c r="A551" s="0" t="n">
        <v>14068</v>
      </c>
      <c r="B551" s="0" t="s">
        <v>767</v>
      </c>
      <c r="C551" s="0" t="s">
        <v>298</v>
      </c>
      <c r="D551" s="12" t="s">
        <v>466</v>
      </c>
      <c r="E551" s="0" t="s">
        <v>77</v>
      </c>
      <c r="F551" s="0" t="s">
        <v>467</v>
      </c>
      <c r="M551" s="0" t="s">
        <v>709</v>
      </c>
      <c r="N551" s="0" t="s">
        <v>710</v>
      </c>
      <c r="O551" s="0" t="n">
        <v>12</v>
      </c>
      <c r="P551" s="0" t="n">
        <v>4884</v>
      </c>
    </row>
    <row r="552" customFormat="false" ht="12.8" hidden="false" customHeight="false" outlineLevel="0" collapsed="false">
      <c r="A552" s="0" t="n">
        <v>14069</v>
      </c>
      <c r="B552" s="0" t="s">
        <v>768</v>
      </c>
      <c r="C552" s="0" t="s">
        <v>184</v>
      </c>
      <c r="D552" s="12" t="s">
        <v>131</v>
      </c>
      <c r="E552" s="0" t="s">
        <v>77</v>
      </c>
      <c r="F552" s="0" t="s">
        <v>78</v>
      </c>
      <c r="M552" s="0" t="s">
        <v>709</v>
      </c>
      <c r="N552" s="0" t="s">
        <v>710</v>
      </c>
      <c r="O552" s="0" t="n">
        <v>20</v>
      </c>
      <c r="P552" s="0" t="n">
        <v>5085</v>
      </c>
    </row>
    <row r="553" customFormat="false" ht="12.8" hidden="false" customHeight="false" outlineLevel="0" collapsed="false">
      <c r="A553" s="0" t="n">
        <v>14070</v>
      </c>
      <c r="B553" s="0" t="s">
        <v>769</v>
      </c>
      <c r="C553" s="0" t="s">
        <v>90</v>
      </c>
      <c r="D553" s="12" t="s">
        <v>159</v>
      </c>
      <c r="E553" s="0" t="s">
        <v>92</v>
      </c>
      <c r="F553" s="0" t="s">
        <v>96</v>
      </c>
      <c r="M553" s="0" t="s">
        <v>709</v>
      </c>
      <c r="N553" s="0" t="s">
        <v>710</v>
      </c>
      <c r="O553" s="0" t="n">
        <v>28</v>
      </c>
      <c r="P553" s="0" t="n">
        <v>5086</v>
      </c>
    </row>
    <row r="554" customFormat="false" ht="12.8" hidden="false" customHeight="false" outlineLevel="0" collapsed="false">
      <c r="A554" s="0" t="n">
        <v>14071</v>
      </c>
      <c r="B554" s="0" t="s">
        <v>770</v>
      </c>
      <c r="C554" s="0" t="s">
        <v>238</v>
      </c>
      <c r="D554" s="12" t="s">
        <v>545</v>
      </c>
      <c r="E554" s="0" t="s">
        <v>92</v>
      </c>
      <c r="F554" s="0" t="s">
        <v>234</v>
      </c>
      <c r="M554" s="0" t="s">
        <v>709</v>
      </c>
      <c r="N554" s="0" t="s">
        <v>710</v>
      </c>
      <c r="O554" s="0" t="n">
        <v>10</v>
      </c>
      <c r="P554" s="0" t="n">
        <v>4885</v>
      </c>
    </row>
    <row r="555" customFormat="false" ht="12.8" hidden="false" customHeight="false" outlineLevel="0" collapsed="false">
      <c r="A555" s="0" t="n">
        <v>14072</v>
      </c>
      <c r="B555" s="0" t="s">
        <v>771</v>
      </c>
      <c r="C555" s="0" t="s">
        <v>140</v>
      </c>
      <c r="D555" s="12" t="s">
        <v>466</v>
      </c>
      <c r="E555" s="0" t="s">
        <v>92</v>
      </c>
      <c r="F555" s="0" t="s">
        <v>467</v>
      </c>
      <c r="G555" s="12" t="s">
        <v>98</v>
      </c>
      <c r="M555" s="0" t="s">
        <v>709</v>
      </c>
      <c r="N555" s="0" t="s">
        <v>710</v>
      </c>
      <c r="O555" s="0" t="n">
        <v>12</v>
      </c>
      <c r="P555" s="0" t="n">
        <v>4075</v>
      </c>
    </row>
    <row r="556" customFormat="false" ht="12.8" hidden="false" customHeight="false" outlineLevel="0" collapsed="false">
      <c r="A556" s="0" t="n">
        <v>14073</v>
      </c>
      <c r="B556" s="0" t="s">
        <v>772</v>
      </c>
      <c r="C556" s="0" t="s">
        <v>333</v>
      </c>
      <c r="D556" s="12" t="s">
        <v>344</v>
      </c>
      <c r="E556" s="0" t="s">
        <v>77</v>
      </c>
      <c r="F556" s="0" t="s">
        <v>234</v>
      </c>
      <c r="M556" s="0" t="s">
        <v>709</v>
      </c>
      <c r="N556" s="0" t="s">
        <v>710</v>
      </c>
      <c r="O556" s="0" t="n">
        <v>9</v>
      </c>
      <c r="P556" s="0" t="n">
        <v>5087</v>
      </c>
    </row>
    <row r="557" customFormat="false" ht="12.8" hidden="false" customHeight="false" outlineLevel="0" collapsed="false">
      <c r="A557" s="0" t="n">
        <v>14074</v>
      </c>
      <c r="B557" s="0" t="s">
        <v>326</v>
      </c>
      <c r="C557" s="0" t="s">
        <v>198</v>
      </c>
      <c r="D557" s="12" t="s">
        <v>344</v>
      </c>
      <c r="E557" s="0" t="s">
        <v>77</v>
      </c>
      <c r="F557" s="0" t="s">
        <v>234</v>
      </c>
      <c r="M557" s="0" t="s">
        <v>709</v>
      </c>
      <c r="N557" s="0" t="s">
        <v>710</v>
      </c>
      <c r="O557" s="0" t="n">
        <v>9</v>
      </c>
      <c r="P557" s="0" t="n">
        <v>5088</v>
      </c>
    </row>
    <row r="558" customFormat="false" ht="12.8" hidden="false" customHeight="false" outlineLevel="0" collapsed="false">
      <c r="A558" s="0" t="n">
        <v>14075</v>
      </c>
      <c r="B558" s="0" t="s">
        <v>773</v>
      </c>
      <c r="C558" s="0" t="s">
        <v>289</v>
      </c>
      <c r="D558" s="12" t="s">
        <v>233</v>
      </c>
      <c r="E558" s="0" t="s">
        <v>92</v>
      </c>
      <c r="F558" s="0" t="s">
        <v>234</v>
      </c>
      <c r="M558" s="0" t="s">
        <v>709</v>
      </c>
      <c r="N558" s="0" t="s">
        <v>710</v>
      </c>
      <c r="O558" s="0" t="n">
        <v>8</v>
      </c>
      <c r="P558" s="0" t="n">
        <v>5089</v>
      </c>
    </row>
    <row r="559" customFormat="false" ht="12.8" hidden="false" customHeight="false" outlineLevel="0" collapsed="false">
      <c r="A559" s="0" t="n">
        <v>14076</v>
      </c>
      <c r="B559" s="0" t="s">
        <v>774</v>
      </c>
      <c r="C559" s="0" t="s">
        <v>199</v>
      </c>
      <c r="D559" s="12" t="s">
        <v>466</v>
      </c>
      <c r="E559" s="0" t="s">
        <v>77</v>
      </c>
      <c r="F559" s="0" t="s">
        <v>467</v>
      </c>
      <c r="M559" s="0" t="s">
        <v>709</v>
      </c>
      <c r="N559" s="0" t="s">
        <v>710</v>
      </c>
      <c r="O559" s="0" t="n">
        <v>12</v>
      </c>
      <c r="P559" s="0" t="n">
        <v>5090</v>
      </c>
    </row>
    <row r="560" customFormat="false" ht="12.8" hidden="false" customHeight="false" outlineLevel="0" collapsed="false">
      <c r="A560" s="0" t="n">
        <v>14077</v>
      </c>
      <c r="B560" s="0" t="s">
        <v>775</v>
      </c>
      <c r="C560" s="0" t="s">
        <v>75</v>
      </c>
      <c r="D560" s="12" t="s">
        <v>344</v>
      </c>
      <c r="E560" s="0" t="s">
        <v>77</v>
      </c>
      <c r="F560" s="0" t="s">
        <v>234</v>
      </c>
      <c r="M560" s="0" t="s">
        <v>709</v>
      </c>
      <c r="N560" s="0" t="s">
        <v>710</v>
      </c>
      <c r="O560" s="0" t="n">
        <v>9</v>
      </c>
      <c r="P560" s="0" t="n">
        <v>5091</v>
      </c>
    </row>
    <row r="561" customFormat="false" ht="12.8" hidden="false" customHeight="false" outlineLevel="0" collapsed="false">
      <c r="A561" s="0" t="n">
        <v>15001</v>
      </c>
      <c r="B561" s="0" t="s">
        <v>776</v>
      </c>
      <c r="C561" s="0" t="s">
        <v>506</v>
      </c>
      <c r="D561" s="12" t="s">
        <v>242</v>
      </c>
      <c r="E561" s="0" t="s">
        <v>92</v>
      </c>
      <c r="F561" s="0" t="s">
        <v>88</v>
      </c>
      <c r="M561" s="0" t="s">
        <v>777</v>
      </c>
      <c r="N561" s="0" t="s">
        <v>778</v>
      </c>
      <c r="O561" s="0" t="n">
        <v>45</v>
      </c>
      <c r="P561" s="0" t="n">
        <v>3749</v>
      </c>
    </row>
    <row r="562" customFormat="false" ht="12.8" hidden="false" customHeight="false" outlineLevel="0" collapsed="false">
      <c r="A562" s="0" t="n">
        <v>15002</v>
      </c>
      <c r="B562" s="0" t="s">
        <v>779</v>
      </c>
      <c r="C562" s="0" t="s">
        <v>106</v>
      </c>
      <c r="D562" s="12" t="s">
        <v>242</v>
      </c>
      <c r="E562" s="0" t="s">
        <v>77</v>
      </c>
      <c r="F562" s="0" t="s">
        <v>88</v>
      </c>
      <c r="M562" s="0" t="s">
        <v>777</v>
      </c>
      <c r="N562" s="0" t="s">
        <v>778</v>
      </c>
      <c r="O562" s="0" t="n">
        <v>45</v>
      </c>
      <c r="P562" s="0" t="n">
        <v>2</v>
      </c>
    </row>
    <row r="563" customFormat="false" ht="12.8" hidden="false" customHeight="false" outlineLevel="0" collapsed="false">
      <c r="A563" s="0" t="n">
        <v>15003</v>
      </c>
      <c r="B563" s="0" t="s">
        <v>780</v>
      </c>
      <c r="C563" s="0" t="s">
        <v>133</v>
      </c>
      <c r="D563" s="12" t="s">
        <v>118</v>
      </c>
      <c r="E563" s="0" t="s">
        <v>77</v>
      </c>
      <c r="F563" s="0" t="s">
        <v>96</v>
      </c>
      <c r="M563" s="0" t="s">
        <v>777</v>
      </c>
      <c r="N563" s="0" t="s">
        <v>778</v>
      </c>
      <c r="O563" s="0" t="n">
        <v>29</v>
      </c>
      <c r="P563" s="0" t="n">
        <v>3</v>
      </c>
    </row>
    <row r="564" customFormat="false" ht="12.8" hidden="false" customHeight="false" outlineLevel="0" collapsed="false">
      <c r="A564" s="0" t="n">
        <v>15004</v>
      </c>
      <c r="B564" s="0" t="s">
        <v>781</v>
      </c>
      <c r="C564" s="0" t="s">
        <v>176</v>
      </c>
      <c r="D564" s="12" t="s">
        <v>151</v>
      </c>
      <c r="E564" s="0" t="s">
        <v>77</v>
      </c>
      <c r="F564" s="0" t="s">
        <v>84</v>
      </c>
      <c r="M564" s="0" t="s">
        <v>777</v>
      </c>
      <c r="N564" s="0" t="s">
        <v>778</v>
      </c>
      <c r="O564" s="0" t="n">
        <v>43</v>
      </c>
      <c r="P564" s="0" t="n">
        <v>159</v>
      </c>
    </row>
    <row r="565" customFormat="false" ht="12.8" hidden="false" customHeight="false" outlineLevel="0" collapsed="false">
      <c r="A565" s="0" t="n">
        <v>15005</v>
      </c>
      <c r="B565" s="0" t="s">
        <v>243</v>
      </c>
      <c r="C565" s="0" t="s">
        <v>617</v>
      </c>
      <c r="D565" s="12" t="s">
        <v>315</v>
      </c>
      <c r="E565" s="0" t="s">
        <v>77</v>
      </c>
      <c r="F565" s="0" t="s">
        <v>88</v>
      </c>
      <c r="M565" s="0" t="s">
        <v>777</v>
      </c>
      <c r="N565" s="0" t="s">
        <v>778</v>
      </c>
      <c r="O565" s="0" t="n">
        <v>47</v>
      </c>
      <c r="P565" s="0" t="n">
        <v>145</v>
      </c>
    </row>
    <row r="566" customFormat="false" ht="12.8" hidden="false" customHeight="false" outlineLevel="0" collapsed="false">
      <c r="A566" s="0" t="n">
        <v>15007</v>
      </c>
      <c r="B566" s="0" t="s">
        <v>780</v>
      </c>
      <c r="C566" s="0" t="s">
        <v>403</v>
      </c>
      <c r="D566" s="12" t="s">
        <v>87</v>
      </c>
      <c r="E566" s="0" t="s">
        <v>77</v>
      </c>
      <c r="F566" s="0" t="s">
        <v>88</v>
      </c>
      <c r="M566" s="0" t="s">
        <v>777</v>
      </c>
      <c r="N566" s="0" t="s">
        <v>778</v>
      </c>
      <c r="O566" s="0" t="n">
        <v>52</v>
      </c>
      <c r="P566" s="0" t="n">
        <v>5</v>
      </c>
    </row>
    <row r="567" customFormat="false" ht="12.8" hidden="false" customHeight="false" outlineLevel="0" collapsed="false">
      <c r="A567" s="0" t="n">
        <v>15021</v>
      </c>
      <c r="B567" s="0" t="s">
        <v>782</v>
      </c>
      <c r="C567" s="0" t="s">
        <v>189</v>
      </c>
      <c r="D567" s="12" t="s">
        <v>173</v>
      </c>
      <c r="E567" s="0" t="s">
        <v>77</v>
      </c>
      <c r="F567" s="0" t="s">
        <v>88</v>
      </c>
      <c r="M567" s="0" t="s">
        <v>777</v>
      </c>
      <c r="N567" s="0" t="s">
        <v>778</v>
      </c>
      <c r="O567" s="0" t="n">
        <v>49</v>
      </c>
      <c r="P567" s="0" t="n">
        <v>6</v>
      </c>
    </row>
    <row r="568" customFormat="false" ht="12.8" hidden="false" customHeight="false" outlineLevel="0" collapsed="false">
      <c r="A568" s="0" t="n">
        <v>15022</v>
      </c>
      <c r="B568" s="0" t="s">
        <v>782</v>
      </c>
      <c r="C568" s="0" t="s">
        <v>202</v>
      </c>
      <c r="D568" s="12" t="s">
        <v>320</v>
      </c>
      <c r="E568" s="0" t="s">
        <v>77</v>
      </c>
      <c r="F568" s="0" t="s">
        <v>88</v>
      </c>
      <c r="M568" s="0" t="s">
        <v>777</v>
      </c>
      <c r="N568" s="0" t="s">
        <v>778</v>
      </c>
      <c r="O568" s="0" t="n">
        <v>48</v>
      </c>
      <c r="P568" s="0" t="n">
        <v>7</v>
      </c>
    </row>
    <row r="569" customFormat="false" ht="12.8" hidden="false" customHeight="false" outlineLevel="0" collapsed="false">
      <c r="A569" s="0" t="n">
        <v>15025</v>
      </c>
      <c r="B569" s="0" t="s">
        <v>783</v>
      </c>
      <c r="C569" s="0" t="s">
        <v>180</v>
      </c>
      <c r="D569" s="12" t="s">
        <v>87</v>
      </c>
      <c r="E569" s="0" t="s">
        <v>77</v>
      </c>
      <c r="F569" s="0" t="s">
        <v>88</v>
      </c>
      <c r="M569" s="0" t="s">
        <v>777</v>
      </c>
      <c r="N569" s="0" t="s">
        <v>778</v>
      </c>
      <c r="O569" s="0" t="n">
        <v>52</v>
      </c>
      <c r="P569" s="0" t="n">
        <v>1</v>
      </c>
    </row>
    <row r="570" customFormat="false" ht="12.8" hidden="false" customHeight="false" outlineLevel="0" collapsed="false">
      <c r="A570" s="0" t="n">
        <v>15051</v>
      </c>
      <c r="B570" s="0" t="s">
        <v>784</v>
      </c>
      <c r="C570" s="0" t="s">
        <v>483</v>
      </c>
      <c r="D570" s="12" t="s">
        <v>315</v>
      </c>
      <c r="E570" s="0" t="s">
        <v>77</v>
      </c>
      <c r="F570" s="0" t="s">
        <v>88</v>
      </c>
      <c r="M570" s="0" t="s">
        <v>777</v>
      </c>
      <c r="N570" s="0" t="s">
        <v>778</v>
      </c>
      <c r="O570" s="0" t="n">
        <v>47</v>
      </c>
      <c r="P570" s="0" t="n">
        <v>8</v>
      </c>
    </row>
    <row r="571" customFormat="false" ht="12.8" hidden="false" customHeight="false" outlineLevel="0" collapsed="false">
      <c r="A571" s="0" t="n">
        <v>15052</v>
      </c>
      <c r="B571" s="0" t="s">
        <v>785</v>
      </c>
      <c r="C571" s="0" t="s">
        <v>786</v>
      </c>
      <c r="D571" s="12" t="s">
        <v>304</v>
      </c>
      <c r="E571" s="0" t="s">
        <v>77</v>
      </c>
      <c r="F571" s="0" t="s">
        <v>88</v>
      </c>
      <c r="M571" s="0" t="s">
        <v>777</v>
      </c>
      <c r="N571" s="0" t="s">
        <v>778</v>
      </c>
      <c r="O571" s="0" t="n">
        <v>51</v>
      </c>
      <c r="P571" s="0" t="n">
        <v>9</v>
      </c>
    </row>
    <row r="572" customFormat="false" ht="12.8" hidden="false" customHeight="false" outlineLevel="0" collapsed="false">
      <c r="A572" s="0" t="n">
        <v>15053</v>
      </c>
      <c r="B572" s="0" t="s">
        <v>787</v>
      </c>
      <c r="C572" s="0" t="s">
        <v>180</v>
      </c>
      <c r="D572" s="12" t="s">
        <v>603</v>
      </c>
      <c r="E572" s="0" t="s">
        <v>77</v>
      </c>
      <c r="F572" s="0" t="s">
        <v>108</v>
      </c>
      <c r="M572" s="0" t="s">
        <v>777</v>
      </c>
      <c r="N572" s="0" t="s">
        <v>778</v>
      </c>
      <c r="O572" s="0" t="n">
        <v>73</v>
      </c>
      <c r="P572" s="0" t="n">
        <v>10</v>
      </c>
    </row>
    <row r="573" customFormat="false" ht="12.8" hidden="false" customHeight="false" outlineLevel="0" collapsed="false">
      <c r="A573" s="0" t="n">
        <v>15054</v>
      </c>
      <c r="B573" s="0" t="s">
        <v>788</v>
      </c>
      <c r="C573" s="0" t="s">
        <v>384</v>
      </c>
      <c r="D573" s="12" t="s">
        <v>113</v>
      </c>
      <c r="E573" s="0" t="s">
        <v>92</v>
      </c>
      <c r="F573" s="0" t="s">
        <v>84</v>
      </c>
      <c r="M573" s="0" t="s">
        <v>777</v>
      </c>
      <c r="N573" s="0" t="s">
        <v>778</v>
      </c>
      <c r="O573" s="0" t="n">
        <v>40</v>
      </c>
      <c r="P573" s="0" t="n">
        <v>11</v>
      </c>
    </row>
    <row r="574" customFormat="false" ht="12.8" hidden="false" customHeight="false" outlineLevel="0" collapsed="false">
      <c r="A574" s="0" t="n">
        <v>15055</v>
      </c>
      <c r="B574" s="0" t="s">
        <v>789</v>
      </c>
      <c r="C574" s="0" t="s">
        <v>123</v>
      </c>
      <c r="D574" s="12" t="s">
        <v>224</v>
      </c>
      <c r="E574" s="0" t="s">
        <v>92</v>
      </c>
      <c r="F574" s="0" t="s">
        <v>84</v>
      </c>
      <c r="M574" s="0" t="s">
        <v>777</v>
      </c>
      <c r="N574" s="0" t="s">
        <v>778</v>
      </c>
      <c r="O574" s="0" t="n">
        <v>41</v>
      </c>
      <c r="P574" s="0" t="n">
        <v>15</v>
      </c>
    </row>
    <row r="575" customFormat="false" ht="12.8" hidden="false" customHeight="false" outlineLevel="0" collapsed="false">
      <c r="A575" s="0" t="n">
        <v>15059</v>
      </c>
      <c r="B575" s="0" t="s">
        <v>672</v>
      </c>
      <c r="C575" s="0" t="s">
        <v>202</v>
      </c>
      <c r="D575" s="12" t="s">
        <v>373</v>
      </c>
      <c r="E575" s="0" t="s">
        <v>77</v>
      </c>
      <c r="F575" s="0" t="s">
        <v>108</v>
      </c>
      <c r="M575" s="0" t="s">
        <v>777</v>
      </c>
      <c r="N575" s="0" t="s">
        <v>778</v>
      </c>
      <c r="O575" s="0" t="n">
        <v>60</v>
      </c>
      <c r="P575" s="0" t="n">
        <v>12</v>
      </c>
    </row>
    <row r="576" customFormat="false" ht="12.8" hidden="false" customHeight="false" outlineLevel="0" collapsed="false">
      <c r="A576" s="0" t="n">
        <v>15060</v>
      </c>
      <c r="B576" s="0" t="s">
        <v>782</v>
      </c>
      <c r="C576" s="0" t="s">
        <v>112</v>
      </c>
      <c r="D576" s="12" t="s">
        <v>790</v>
      </c>
      <c r="E576" s="0" t="s">
        <v>77</v>
      </c>
      <c r="F576" s="0" t="s">
        <v>108</v>
      </c>
      <c r="M576" s="0" t="s">
        <v>777</v>
      </c>
      <c r="N576" s="0" t="s">
        <v>778</v>
      </c>
      <c r="O576" s="0" t="n">
        <v>79</v>
      </c>
      <c r="P576" s="0" t="n">
        <v>13</v>
      </c>
    </row>
    <row r="577" customFormat="false" ht="12.8" hidden="false" customHeight="false" outlineLevel="0" collapsed="false">
      <c r="A577" s="0" t="n">
        <v>15068</v>
      </c>
      <c r="B577" s="0" t="s">
        <v>672</v>
      </c>
      <c r="C577" s="0" t="s">
        <v>100</v>
      </c>
      <c r="D577" s="12" t="s">
        <v>620</v>
      </c>
      <c r="E577" s="0" t="s">
        <v>77</v>
      </c>
      <c r="F577" s="0" t="s">
        <v>108</v>
      </c>
      <c r="M577" s="0" t="s">
        <v>777</v>
      </c>
      <c r="N577" s="0" t="s">
        <v>778</v>
      </c>
      <c r="O577" s="0" t="n">
        <v>65</v>
      </c>
      <c r="P577" s="0" t="n">
        <v>14</v>
      </c>
    </row>
    <row r="578" customFormat="false" ht="12.8" hidden="false" customHeight="false" outlineLevel="0" collapsed="false">
      <c r="A578" s="0" t="n">
        <v>16001</v>
      </c>
      <c r="B578" s="0" t="s">
        <v>791</v>
      </c>
      <c r="C578" s="0" t="s">
        <v>617</v>
      </c>
      <c r="D578" s="12" t="s">
        <v>320</v>
      </c>
      <c r="E578" s="0" t="s">
        <v>77</v>
      </c>
      <c r="F578" s="0" t="s">
        <v>88</v>
      </c>
      <c r="M578" s="0" t="s">
        <v>792</v>
      </c>
      <c r="N578" s="0" t="s">
        <v>793</v>
      </c>
      <c r="O578" s="0" t="n">
        <v>48</v>
      </c>
      <c r="P578" s="0" t="n">
        <v>2828</v>
      </c>
    </row>
    <row r="579" customFormat="false" ht="12.8" hidden="false" customHeight="false" outlineLevel="0" collapsed="false">
      <c r="A579" s="0" t="n">
        <v>16002</v>
      </c>
      <c r="B579" s="0" t="s">
        <v>794</v>
      </c>
      <c r="C579" s="0" t="s">
        <v>196</v>
      </c>
      <c r="D579" s="12" t="s">
        <v>181</v>
      </c>
      <c r="E579" s="0" t="s">
        <v>77</v>
      </c>
      <c r="F579" s="0" t="s">
        <v>84</v>
      </c>
      <c r="M579" s="0" t="s">
        <v>792</v>
      </c>
      <c r="N579" s="0" t="s">
        <v>793</v>
      </c>
      <c r="O579" s="0" t="n">
        <v>35</v>
      </c>
      <c r="P579" s="0" t="n">
        <v>2830</v>
      </c>
    </row>
    <row r="580" customFormat="false" ht="12.8" hidden="false" customHeight="false" outlineLevel="0" collapsed="false">
      <c r="A580" s="0" t="n">
        <v>16003</v>
      </c>
      <c r="B580" s="0" t="s">
        <v>795</v>
      </c>
      <c r="C580" s="0" t="s">
        <v>82</v>
      </c>
      <c r="D580" s="12" t="s">
        <v>187</v>
      </c>
      <c r="E580" s="0" t="s">
        <v>77</v>
      </c>
      <c r="F580" s="0" t="s">
        <v>96</v>
      </c>
      <c r="M580" s="0" t="s">
        <v>792</v>
      </c>
      <c r="N580" s="0" t="s">
        <v>793</v>
      </c>
      <c r="O580" s="0" t="n">
        <v>32</v>
      </c>
      <c r="P580" s="0" t="n">
        <v>2829</v>
      </c>
    </row>
    <row r="581" customFormat="false" ht="12.8" hidden="false" customHeight="false" outlineLevel="0" collapsed="false">
      <c r="A581" s="0" t="n">
        <v>16004</v>
      </c>
      <c r="B581" s="0" t="s">
        <v>796</v>
      </c>
      <c r="C581" s="0" t="s">
        <v>133</v>
      </c>
      <c r="D581" s="12" t="s">
        <v>113</v>
      </c>
      <c r="E581" s="0" t="s">
        <v>77</v>
      </c>
      <c r="F581" s="0" t="s">
        <v>84</v>
      </c>
      <c r="M581" s="0" t="s">
        <v>792</v>
      </c>
      <c r="N581" s="0" t="s">
        <v>793</v>
      </c>
      <c r="O581" s="0" t="n">
        <v>40</v>
      </c>
      <c r="P581" s="0" t="n">
        <v>2831</v>
      </c>
    </row>
    <row r="582" customFormat="false" ht="12.8" hidden="false" customHeight="false" outlineLevel="0" collapsed="false">
      <c r="A582" s="0" t="n">
        <v>16005</v>
      </c>
      <c r="B582" s="0" t="s">
        <v>797</v>
      </c>
      <c r="C582" s="0" t="s">
        <v>247</v>
      </c>
      <c r="D582" s="12" t="s">
        <v>320</v>
      </c>
      <c r="E582" s="0" t="s">
        <v>77</v>
      </c>
      <c r="F582" s="0" t="s">
        <v>88</v>
      </c>
      <c r="M582" s="0" t="s">
        <v>792</v>
      </c>
      <c r="N582" s="0" t="s">
        <v>793</v>
      </c>
      <c r="O582" s="0" t="n">
        <v>48</v>
      </c>
      <c r="P582" s="0" t="n">
        <v>2832</v>
      </c>
    </row>
    <row r="583" customFormat="false" ht="12.8" hidden="false" customHeight="false" outlineLevel="0" collapsed="false">
      <c r="A583" s="0" t="n">
        <v>16006</v>
      </c>
      <c r="B583" s="0" t="s">
        <v>798</v>
      </c>
      <c r="C583" s="0" t="s">
        <v>106</v>
      </c>
      <c r="D583" s="12" t="s">
        <v>187</v>
      </c>
      <c r="E583" s="0" t="s">
        <v>77</v>
      </c>
      <c r="F583" s="0" t="s">
        <v>96</v>
      </c>
      <c r="M583" s="0" t="s">
        <v>792</v>
      </c>
      <c r="N583" s="0" t="s">
        <v>793</v>
      </c>
      <c r="O583" s="0" t="n">
        <v>32</v>
      </c>
      <c r="P583" s="0" t="n">
        <v>2833</v>
      </c>
    </row>
    <row r="584" customFormat="false" ht="12.8" hidden="false" customHeight="false" outlineLevel="0" collapsed="false">
      <c r="A584" s="0" t="n">
        <v>16007</v>
      </c>
      <c r="B584" s="0" t="s">
        <v>799</v>
      </c>
      <c r="C584" s="0" t="s">
        <v>460</v>
      </c>
      <c r="D584" s="12" t="s">
        <v>209</v>
      </c>
      <c r="E584" s="0" t="s">
        <v>77</v>
      </c>
      <c r="F584" s="0" t="s">
        <v>84</v>
      </c>
      <c r="G584" s="12" t="s">
        <v>97</v>
      </c>
      <c r="I584" s="12" t="s">
        <v>97</v>
      </c>
      <c r="M584" s="0" t="s">
        <v>792</v>
      </c>
      <c r="N584" s="0" t="s">
        <v>793</v>
      </c>
      <c r="O584" s="0" t="n">
        <v>37</v>
      </c>
      <c r="P584" s="0" t="n">
        <v>3736</v>
      </c>
    </row>
    <row r="585" customFormat="false" ht="12.8" hidden="false" customHeight="false" outlineLevel="0" collapsed="false">
      <c r="A585" s="0" t="n">
        <v>16008</v>
      </c>
      <c r="B585" s="0" t="s">
        <v>800</v>
      </c>
      <c r="C585" s="0" t="s">
        <v>82</v>
      </c>
      <c r="D585" s="12" t="s">
        <v>153</v>
      </c>
      <c r="E585" s="0" t="s">
        <v>77</v>
      </c>
      <c r="F585" s="0" t="s">
        <v>84</v>
      </c>
      <c r="I585" s="12" t="s">
        <v>97</v>
      </c>
      <c r="M585" s="0" t="s">
        <v>792</v>
      </c>
      <c r="N585" s="0" t="s">
        <v>793</v>
      </c>
      <c r="O585" s="0" t="n">
        <v>38</v>
      </c>
      <c r="P585" s="0" t="n">
        <v>3737</v>
      </c>
    </row>
    <row r="586" customFormat="false" ht="12.8" hidden="false" customHeight="false" outlineLevel="0" collapsed="false">
      <c r="A586" s="0" t="n">
        <v>17003</v>
      </c>
      <c r="B586" s="0" t="s">
        <v>801</v>
      </c>
      <c r="C586" s="0" t="s">
        <v>307</v>
      </c>
      <c r="D586" s="12" t="s">
        <v>159</v>
      </c>
      <c r="E586" s="0" t="s">
        <v>77</v>
      </c>
      <c r="F586" s="0" t="s">
        <v>96</v>
      </c>
      <c r="M586" s="0" t="s">
        <v>802</v>
      </c>
      <c r="N586" s="0" t="s">
        <v>803</v>
      </c>
      <c r="O586" s="0" t="n">
        <v>28</v>
      </c>
      <c r="P586" s="0" t="n">
        <v>964</v>
      </c>
    </row>
    <row r="587" customFormat="false" ht="12.8" hidden="false" customHeight="false" outlineLevel="0" collapsed="false">
      <c r="A587" s="0" t="n">
        <v>17004</v>
      </c>
      <c r="B587" s="0" t="s">
        <v>763</v>
      </c>
      <c r="C587" s="0" t="s">
        <v>152</v>
      </c>
      <c r="D587" s="12" t="s">
        <v>580</v>
      </c>
      <c r="E587" s="0" t="s">
        <v>77</v>
      </c>
      <c r="F587" s="0" t="s">
        <v>108</v>
      </c>
      <c r="M587" s="0" t="s">
        <v>802</v>
      </c>
      <c r="N587" s="0" t="s">
        <v>803</v>
      </c>
      <c r="O587" s="0" t="n">
        <v>63</v>
      </c>
      <c r="P587" s="0" t="n">
        <v>944</v>
      </c>
    </row>
    <row r="588" customFormat="false" ht="12.8" hidden="false" customHeight="false" outlineLevel="0" collapsed="false">
      <c r="A588" s="0" t="n">
        <v>17005</v>
      </c>
      <c r="B588" s="0" t="s">
        <v>801</v>
      </c>
      <c r="C588" s="0" t="s">
        <v>106</v>
      </c>
      <c r="D588" s="12" t="s">
        <v>110</v>
      </c>
      <c r="E588" s="0" t="s">
        <v>77</v>
      </c>
      <c r="F588" s="0" t="s">
        <v>96</v>
      </c>
      <c r="M588" s="0" t="s">
        <v>802</v>
      </c>
      <c r="N588" s="0" t="s">
        <v>803</v>
      </c>
      <c r="O588" s="0" t="n">
        <v>25</v>
      </c>
      <c r="P588" s="0" t="n">
        <v>955</v>
      </c>
    </row>
    <row r="589" customFormat="false" ht="12.8" hidden="false" customHeight="false" outlineLevel="0" collapsed="false">
      <c r="A589" s="0" t="n">
        <v>17006</v>
      </c>
      <c r="B589" s="0" t="s">
        <v>804</v>
      </c>
      <c r="C589" s="0" t="s">
        <v>805</v>
      </c>
      <c r="D589" s="12" t="s">
        <v>187</v>
      </c>
      <c r="E589" s="0" t="s">
        <v>77</v>
      </c>
      <c r="F589" s="0" t="s">
        <v>96</v>
      </c>
      <c r="M589" s="0" t="s">
        <v>802</v>
      </c>
      <c r="N589" s="0" t="s">
        <v>803</v>
      </c>
      <c r="O589" s="0" t="n">
        <v>32</v>
      </c>
      <c r="P589" s="0" t="n">
        <v>4135</v>
      </c>
    </row>
    <row r="590" customFormat="false" ht="12.8" hidden="false" customHeight="false" outlineLevel="0" collapsed="false">
      <c r="A590" s="0" t="n">
        <v>17007</v>
      </c>
      <c r="B590" s="0" t="s">
        <v>806</v>
      </c>
      <c r="C590" s="0" t="s">
        <v>100</v>
      </c>
      <c r="D590" s="12" t="s">
        <v>400</v>
      </c>
      <c r="E590" s="0" t="s">
        <v>77</v>
      </c>
      <c r="F590" s="0" t="s">
        <v>108</v>
      </c>
      <c r="G590" s="0" t="s">
        <v>807</v>
      </c>
      <c r="H590" s="12" t="s">
        <v>97</v>
      </c>
      <c r="I590" s="12" t="s">
        <v>98</v>
      </c>
      <c r="M590" s="0" t="s">
        <v>802</v>
      </c>
      <c r="N590" s="0" t="s">
        <v>803</v>
      </c>
      <c r="O590" s="0" t="n">
        <v>57</v>
      </c>
      <c r="P590" s="0" t="n">
        <v>953</v>
      </c>
    </row>
    <row r="591" customFormat="false" ht="12.8" hidden="false" customHeight="false" outlineLevel="0" collapsed="false">
      <c r="A591" s="0" t="n">
        <v>17009</v>
      </c>
      <c r="B591" s="0" t="s">
        <v>808</v>
      </c>
      <c r="C591" s="0" t="s">
        <v>106</v>
      </c>
      <c r="D591" s="12" t="s">
        <v>104</v>
      </c>
      <c r="E591" s="0" t="s">
        <v>77</v>
      </c>
      <c r="F591" s="0" t="s">
        <v>88</v>
      </c>
      <c r="M591" s="0" t="s">
        <v>802</v>
      </c>
      <c r="N591" s="0" t="s">
        <v>803</v>
      </c>
      <c r="O591" s="0" t="n">
        <v>54</v>
      </c>
      <c r="P591" s="0" t="n">
        <v>952</v>
      </c>
    </row>
    <row r="592" customFormat="false" ht="12.8" hidden="false" customHeight="false" outlineLevel="0" collapsed="false">
      <c r="A592" s="0" t="n">
        <v>17010</v>
      </c>
      <c r="B592" s="0" t="s">
        <v>731</v>
      </c>
      <c r="C592" s="0" t="s">
        <v>100</v>
      </c>
      <c r="D592" s="12" t="s">
        <v>124</v>
      </c>
      <c r="E592" s="0" t="s">
        <v>77</v>
      </c>
      <c r="F592" s="0" t="s">
        <v>96</v>
      </c>
      <c r="M592" s="0" t="s">
        <v>802</v>
      </c>
      <c r="N592" s="0" t="s">
        <v>803</v>
      </c>
      <c r="O592" s="0" t="n">
        <v>27</v>
      </c>
      <c r="P592" s="0" t="n">
        <v>956</v>
      </c>
    </row>
    <row r="593" customFormat="false" ht="12.8" hidden="false" customHeight="false" outlineLevel="0" collapsed="false">
      <c r="A593" s="0" t="n">
        <v>17011</v>
      </c>
      <c r="B593" s="0" t="s">
        <v>809</v>
      </c>
      <c r="C593" s="0" t="s">
        <v>150</v>
      </c>
      <c r="D593" s="12" t="s">
        <v>373</v>
      </c>
      <c r="E593" s="0" t="s">
        <v>77</v>
      </c>
      <c r="F593" s="0" t="s">
        <v>108</v>
      </c>
      <c r="M593" s="0" t="s">
        <v>802</v>
      </c>
      <c r="N593" s="0" t="s">
        <v>803</v>
      </c>
      <c r="O593" s="0" t="n">
        <v>60</v>
      </c>
      <c r="P593" s="0" t="n">
        <v>945</v>
      </c>
    </row>
    <row r="594" customFormat="false" ht="12.8" hidden="false" customHeight="false" outlineLevel="0" collapsed="false">
      <c r="A594" s="0" t="n">
        <v>17012</v>
      </c>
      <c r="B594" s="0" t="s">
        <v>810</v>
      </c>
      <c r="C594" s="0" t="s">
        <v>100</v>
      </c>
      <c r="D594" s="12" t="s">
        <v>329</v>
      </c>
      <c r="E594" s="0" t="s">
        <v>77</v>
      </c>
      <c r="F594" s="0" t="s">
        <v>108</v>
      </c>
      <c r="M594" s="0" t="s">
        <v>802</v>
      </c>
      <c r="N594" s="0" t="s">
        <v>803</v>
      </c>
      <c r="O594" s="0" t="n">
        <v>58</v>
      </c>
      <c r="P594" s="0" t="n">
        <v>946</v>
      </c>
    </row>
    <row r="595" customFormat="false" ht="12.8" hidden="false" customHeight="false" outlineLevel="0" collapsed="false">
      <c r="A595" s="0" t="n">
        <v>17013</v>
      </c>
      <c r="B595" s="0" t="s">
        <v>811</v>
      </c>
      <c r="C595" s="0" t="s">
        <v>196</v>
      </c>
      <c r="D595" s="12" t="s">
        <v>181</v>
      </c>
      <c r="E595" s="0" t="s">
        <v>77</v>
      </c>
      <c r="F595" s="0" t="s">
        <v>84</v>
      </c>
      <c r="M595" s="0" t="s">
        <v>802</v>
      </c>
      <c r="N595" s="0" t="s">
        <v>803</v>
      </c>
      <c r="O595" s="0" t="n">
        <v>35</v>
      </c>
      <c r="P595" s="0" t="n">
        <v>947</v>
      </c>
    </row>
    <row r="596" customFormat="false" ht="12.8" hidden="false" customHeight="false" outlineLevel="0" collapsed="false">
      <c r="A596" s="0" t="n">
        <v>17014</v>
      </c>
      <c r="B596" s="0" t="s">
        <v>812</v>
      </c>
      <c r="C596" s="0" t="s">
        <v>259</v>
      </c>
      <c r="D596" s="12" t="s">
        <v>564</v>
      </c>
      <c r="E596" s="0" t="s">
        <v>77</v>
      </c>
      <c r="F596" s="0" t="s">
        <v>108</v>
      </c>
      <c r="M596" s="0" t="s">
        <v>802</v>
      </c>
      <c r="N596" s="0" t="s">
        <v>803</v>
      </c>
      <c r="O596" s="0" t="n">
        <v>56</v>
      </c>
      <c r="P596" s="0" t="n">
        <v>948</v>
      </c>
    </row>
    <row r="597" customFormat="false" ht="12.8" hidden="false" customHeight="false" outlineLevel="0" collapsed="false">
      <c r="A597" s="0" t="n">
        <v>17015</v>
      </c>
      <c r="B597" s="0" t="s">
        <v>813</v>
      </c>
      <c r="C597" s="0" t="s">
        <v>149</v>
      </c>
      <c r="D597" s="12" t="s">
        <v>242</v>
      </c>
      <c r="E597" s="0" t="s">
        <v>77</v>
      </c>
      <c r="F597" s="0" t="s">
        <v>88</v>
      </c>
      <c r="M597" s="0" t="s">
        <v>802</v>
      </c>
      <c r="N597" s="0" t="s">
        <v>803</v>
      </c>
      <c r="O597" s="0" t="n">
        <v>45</v>
      </c>
      <c r="P597" s="0" t="n">
        <v>938</v>
      </c>
    </row>
    <row r="598" customFormat="false" ht="12.8" hidden="false" customHeight="false" outlineLevel="0" collapsed="false">
      <c r="A598" s="0" t="n">
        <v>17016</v>
      </c>
      <c r="B598" s="0" t="s">
        <v>813</v>
      </c>
      <c r="C598" s="0" t="s">
        <v>814</v>
      </c>
      <c r="D598" s="12" t="s">
        <v>242</v>
      </c>
      <c r="E598" s="0" t="s">
        <v>77</v>
      </c>
      <c r="F598" s="0" t="s">
        <v>88</v>
      </c>
      <c r="M598" s="0" t="s">
        <v>802</v>
      </c>
      <c r="N598" s="0" t="s">
        <v>803</v>
      </c>
      <c r="O598" s="0" t="n">
        <v>45</v>
      </c>
      <c r="P598" s="0" t="n">
        <v>941</v>
      </c>
    </row>
    <row r="599" customFormat="false" ht="12.8" hidden="false" customHeight="false" outlineLevel="0" collapsed="false">
      <c r="A599" s="0" t="n">
        <v>17017</v>
      </c>
      <c r="B599" s="0" t="s">
        <v>815</v>
      </c>
      <c r="C599" s="0" t="s">
        <v>133</v>
      </c>
      <c r="D599" s="12" t="s">
        <v>159</v>
      </c>
      <c r="E599" s="0" t="s">
        <v>77</v>
      </c>
      <c r="F599" s="0" t="s">
        <v>96</v>
      </c>
      <c r="M599" s="0" t="s">
        <v>802</v>
      </c>
      <c r="N599" s="0" t="s">
        <v>803</v>
      </c>
      <c r="O599" s="0" t="n">
        <v>28</v>
      </c>
      <c r="P599" s="0" t="n">
        <v>957</v>
      </c>
    </row>
    <row r="600" customFormat="false" ht="12.8" hidden="false" customHeight="false" outlineLevel="0" collapsed="false">
      <c r="A600" s="0" t="n">
        <v>17018</v>
      </c>
      <c r="B600" s="0" t="s">
        <v>816</v>
      </c>
      <c r="C600" s="0" t="s">
        <v>115</v>
      </c>
      <c r="D600" s="12" t="s">
        <v>564</v>
      </c>
      <c r="E600" s="0" t="s">
        <v>77</v>
      </c>
      <c r="F600" s="0" t="s">
        <v>108</v>
      </c>
      <c r="M600" s="0" t="s">
        <v>802</v>
      </c>
      <c r="N600" s="0" t="s">
        <v>803</v>
      </c>
      <c r="O600" s="0" t="n">
        <v>56</v>
      </c>
      <c r="P600" s="0" t="n">
        <v>949</v>
      </c>
    </row>
    <row r="601" customFormat="false" ht="12.8" hidden="false" customHeight="false" outlineLevel="0" collapsed="false">
      <c r="A601" s="0" t="n">
        <v>17019</v>
      </c>
      <c r="B601" s="0" t="s">
        <v>816</v>
      </c>
      <c r="C601" s="0" t="s">
        <v>202</v>
      </c>
      <c r="D601" s="12" t="s">
        <v>304</v>
      </c>
      <c r="E601" s="0" t="s">
        <v>77</v>
      </c>
      <c r="F601" s="0" t="s">
        <v>88</v>
      </c>
      <c r="M601" s="0" t="s">
        <v>802</v>
      </c>
      <c r="N601" s="0" t="s">
        <v>803</v>
      </c>
      <c r="O601" s="0" t="n">
        <v>51</v>
      </c>
      <c r="P601" s="0" t="n">
        <v>932</v>
      </c>
    </row>
    <row r="602" customFormat="false" ht="12.8" hidden="false" customHeight="false" outlineLevel="0" collapsed="false">
      <c r="A602" s="0" t="n">
        <v>17020</v>
      </c>
      <c r="B602" s="0" t="s">
        <v>817</v>
      </c>
      <c r="C602" s="0" t="s">
        <v>189</v>
      </c>
      <c r="D602" s="12" t="s">
        <v>236</v>
      </c>
      <c r="E602" s="0" t="s">
        <v>77</v>
      </c>
      <c r="F602" s="0" t="s">
        <v>108</v>
      </c>
      <c r="M602" s="0" t="s">
        <v>802</v>
      </c>
      <c r="N602" s="0" t="s">
        <v>803</v>
      </c>
      <c r="O602" s="0" t="n">
        <v>59</v>
      </c>
      <c r="P602" s="0" t="n">
        <v>942</v>
      </c>
    </row>
    <row r="603" customFormat="false" ht="12.8" hidden="false" customHeight="false" outlineLevel="0" collapsed="false">
      <c r="A603" s="0" t="n">
        <v>17021</v>
      </c>
      <c r="B603" s="0" t="s">
        <v>179</v>
      </c>
      <c r="C603" s="0" t="s">
        <v>202</v>
      </c>
      <c r="D603" s="12" t="s">
        <v>173</v>
      </c>
      <c r="E603" s="0" t="s">
        <v>77</v>
      </c>
      <c r="F603" s="0" t="s">
        <v>88</v>
      </c>
      <c r="M603" s="0" t="s">
        <v>802</v>
      </c>
      <c r="N603" s="0" t="s">
        <v>803</v>
      </c>
      <c r="O603" s="0" t="n">
        <v>49</v>
      </c>
      <c r="P603" s="0" t="n">
        <v>943</v>
      </c>
    </row>
    <row r="604" customFormat="false" ht="12.8" hidden="false" customHeight="false" outlineLevel="0" collapsed="false">
      <c r="A604" s="0" t="n">
        <v>17022</v>
      </c>
      <c r="B604" s="0" t="s">
        <v>818</v>
      </c>
      <c r="C604" s="0" t="s">
        <v>150</v>
      </c>
      <c r="D604" s="12" t="s">
        <v>434</v>
      </c>
      <c r="E604" s="0" t="s">
        <v>77</v>
      </c>
      <c r="F604" s="0" t="s">
        <v>212</v>
      </c>
      <c r="I604" s="12" t="s">
        <v>97</v>
      </c>
      <c r="M604" s="0" t="s">
        <v>802</v>
      </c>
      <c r="N604" s="0" t="s">
        <v>803</v>
      </c>
      <c r="O604" s="0" t="n">
        <v>13</v>
      </c>
      <c r="P604" s="0" t="n">
        <v>933</v>
      </c>
    </row>
    <row r="605" customFormat="false" ht="12.8" hidden="false" customHeight="false" outlineLevel="0" collapsed="false">
      <c r="A605" s="0" t="n">
        <v>17023</v>
      </c>
      <c r="B605" s="0" t="s">
        <v>819</v>
      </c>
      <c r="C605" s="0" t="s">
        <v>266</v>
      </c>
      <c r="D605" s="12" t="s">
        <v>500</v>
      </c>
      <c r="E605" s="0" t="s">
        <v>92</v>
      </c>
      <c r="F605" s="0" t="s">
        <v>205</v>
      </c>
      <c r="G605" s="12" t="s">
        <v>97</v>
      </c>
      <c r="M605" s="0" t="s">
        <v>802</v>
      </c>
      <c r="N605" s="0" t="s">
        <v>803</v>
      </c>
      <c r="O605" s="0" t="n">
        <v>16</v>
      </c>
      <c r="P605" s="0" t="n">
        <v>934</v>
      </c>
    </row>
    <row r="606" customFormat="false" ht="12.8" hidden="false" customHeight="false" outlineLevel="0" collapsed="false">
      <c r="A606" s="0" t="n">
        <v>17024</v>
      </c>
      <c r="B606" s="0" t="s">
        <v>819</v>
      </c>
      <c r="C606" s="0" t="s">
        <v>506</v>
      </c>
      <c r="D606" s="12" t="s">
        <v>224</v>
      </c>
      <c r="E606" s="0" t="s">
        <v>92</v>
      </c>
      <c r="F606" s="0" t="s">
        <v>84</v>
      </c>
      <c r="M606" s="0" t="s">
        <v>802</v>
      </c>
      <c r="N606" s="0" t="s">
        <v>803</v>
      </c>
      <c r="O606" s="0" t="n">
        <v>41</v>
      </c>
      <c r="P606" s="0" t="n">
        <v>940</v>
      </c>
    </row>
    <row r="607" customFormat="false" ht="12.8" hidden="false" customHeight="false" outlineLevel="0" collapsed="false">
      <c r="A607" s="0" t="n">
        <v>17025</v>
      </c>
      <c r="B607" s="0" t="s">
        <v>820</v>
      </c>
      <c r="C607" s="0" t="s">
        <v>460</v>
      </c>
      <c r="D607" s="12" t="s">
        <v>242</v>
      </c>
      <c r="E607" s="0" t="s">
        <v>77</v>
      </c>
      <c r="F607" s="0" t="s">
        <v>88</v>
      </c>
      <c r="M607" s="0" t="s">
        <v>802</v>
      </c>
      <c r="N607" s="0" t="s">
        <v>803</v>
      </c>
      <c r="O607" s="0" t="n">
        <v>45</v>
      </c>
      <c r="P607" s="0" t="n">
        <v>951</v>
      </c>
    </row>
    <row r="608" customFormat="false" ht="12.8" hidden="false" customHeight="false" outlineLevel="0" collapsed="false">
      <c r="A608" s="0" t="n">
        <v>17026</v>
      </c>
      <c r="B608" s="0" t="s">
        <v>818</v>
      </c>
      <c r="C608" s="0" t="s">
        <v>589</v>
      </c>
      <c r="D608" s="12" t="s">
        <v>104</v>
      </c>
      <c r="E608" s="0" t="s">
        <v>77</v>
      </c>
      <c r="F608" s="0" t="s">
        <v>88</v>
      </c>
      <c r="G608" s="12" t="s">
        <v>97</v>
      </c>
      <c r="H608" s="12" t="s">
        <v>97</v>
      </c>
      <c r="M608" s="0" t="s">
        <v>802</v>
      </c>
      <c r="N608" s="0" t="s">
        <v>803</v>
      </c>
      <c r="O608" s="0" t="n">
        <v>54</v>
      </c>
      <c r="P608" s="0" t="n">
        <v>954</v>
      </c>
    </row>
    <row r="609" customFormat="false" ht="12.8" hidden="false" customHeight="false" outlineLevel="0" collapsed="false">
      <c r="A609" s="0" t="n">
        <v>17027</v>
      </c>
      <c r="B609" s="0" t="s">
        <v>820</v>
      </c>
      <c r="C609" s="0" t="s">
        <v>333</v>
      </c>
      <c r="D609" s="12" t="s">
        <v>127</v>
      </c>
      <c r="E609" s="0" t="s">
        <v>77</v>
      </c>
      <c r="F609" s="0" t="s">
        <v>128</v>
      </c>
      <c r="G609" s="12" t="s">
        <v>97</v>
      </c>
      <c r="I609" s="12" t="s">
        <v>98</v>
      </c>
      <c r="M609" s="0" t="s">
        <v>802</v>
      </c>
      <c r="N609" s="0" t="s">
        <v>803</v>
      </c>
      <c r="O609" s="0" t="n">
        <v>18</v>
      </c>
      <c r="P609" s="0" t="n">
        <v>935</v>
      </c>
    </row>
    <row r="610" customFormat="false" ht="12.8" hidden="false" customHeight="false" outlineLevel="0" collapsed="false">
      <c r="A610" s="0" t="n">
        <v>17028</v>
      </c>
      <c r="B610" s="0" t="s">
        <v>820</v>
      </c>
      <c r="C610" s="0" t="s">
        <v>544</v>
      </c>
      <c r="D610" s="12" t="s">
        <v>500</v>
      </c>
      <c r="E610" s="0" t="s">
        <v>77</v>
      </c>
      <c r="F610" s="0" t="s">
        <v>205</v>
      </c>
      <c r="M610" s="0" t="s">
        <v>802</v>
      </c>
      <c r="N610" s="0" t="s">
        <v>803</v>
      </c>
      <c r="O610" s="0" t="n">
        <v>16</v>
      </c>
      <c r="P610" s="0" t="n">
        <v>936</v>
      </c>
    </row>
    <row r="611" customFormat="false" ht="12.8" hidden="false" customHeight="false" outlineLevel="0" collapsed="false">
      <c r="A611" s="0" t="n">
        <v>17029</v>
      </c>
      <c r="B611" s="0" t="s">
        <v>806</v>
      </c>
      <c r="C611" s="0" t="s">
        <v>100</v>
      </c>
      <c r="D611" s="12" t="s">
        <v>159</v>
      </c>
      <c r="E611" s="0" t="s">
        <v>77</v>
      </c>
      <c r="F611" s="0" t="s">
        <v>96</v>
      </c>
      <c r="M611" s="0" t="s">
        <v>802</v>
      </c>
      <c r="N611" s="0" t="s">
        <v>803</v>
      </c>
      <c r="O611" s="0" t="n">
        <v>28</v>
      </c>
      <c r="P611" s="0" t="n">
        <v>937</v>
      </c>
    </row>
    <row r="612" customFormat="false" ht="12.8" hidden="false" customHeight="false" outlineLevel="0" collapsed="false">
      <c r="A612" s="0" t="n">
        <v>17030</v>
      </c>
      <c r="B612" s="0" t="s">
        <v>821</v>
      </c>
      <c r="C612" s="0" t="s">
        <v>822</v>
      </c>
      <c r="D612" s="12" t="s">
        <v>204</v>
      </c>
      <c r="E612" s="0" t="s">
        <v>92</v>
      </c>
      <c r="F612" s="0" t="s">
        <v>205</v>
      </c>
      <c r="M612" s="0" t="s">
        <v>802</v>
      </c>
      <c r="N612" s="0" t="s">
        <v>803</v>
      </c>
      <c r="O612" s="0" t="n">
        <v>15</v>
      </c>
      <c r="P612" s="0" t="n">
        <v>950</v>
      </c>
    </row>
    <row r="613" customFormat="false" ht="12.8" hidden="false" customHeight="false" outlineLevel="0" collapsed="false">
      <c r="A613" s="0" t="n">
        <v>17031</v>
      </c>
      <c r="B613" s="0" t="s">
        <v>823</v>
      </c>
      <c r="C613" s="0" t="s">
        <v>364</v>
      </c>
      <c r="D613" s="12" t="s">
        <v>104</v>
      </c>
      <c r="E613" s="0" t="s">
        <v>92</v>
      </c>
      <c r="F613" s="0" t="s">
        <v>88</v>
      </c>
      <c r="M613" s="0" t="s">
        <v>802</v>
      </c>
      <c r="N613" s="0" t="s">
        <v>803</v>
      </c>
      <c r="O613" s="0" t="n">
        <v>54</v>
      </c>
      <c r="P613" s="0" t="n">
        <v>959</v>
      </c>
    </row>
    <row r="614" customFormat="false" ht="12.8" hidden="false" customHeight="false" outlineLevel="0" collapsed="false">
      <c r="A614" s="0" t="n">
        <v>17032</v>
      </c>
      <c r="B614" s="0" t="s">
        <v>824</v>
      </c>
      <c r="C614" s="0" t="s">
        <v>355</v>
      </c>
      <c r="D614" s="12" t="s">
        <v>83</v>
      </c>
      <c r="E614" s="0" t="s">
        <v>92</v>
      </c>
      <c r="F614" s="0" t="s">
        <v>84</v>
      </c>
      <c r="M614" s="0" t="s">
        <v>802</v>
      </c>
      <c r="N614" s="0" t="s">
        <v>803</v>
      </c>
      <c r="O614" s="0" t="n">
        <v>44</v>
      </c>
      <c r="P614" s="0" t="n">
        <v>960</v>
      </c>
    </row>
    <row r="615" customFormat="false" ht="12.8" hidden="false" customHeight="false" outlineLevel="0" collapsed="false">
      <c r="A615" s="0" t="n">
        <v>17033</v>
      </c>
      <c r="B615" s="0" t="s">
        <v>825</v>
      </c>
      <c r="C615" s="0" t="s">
        <v>826</v>
      </c>
      <c r="D615" s="12" t="s">
        <v>113</v>
      </c>
      <c r="E615" s="0" t="s">
        <v>92</v>
      </c>
      <c r="F615" s="0" t="s">
        <v>84</v>
      </c>
      <c r="M615" s="0" t="s">
        <v>802</v>
      </c>
      <c r="N615" s="0" t="s">
        <v>803</v>
      </c>
      <c r="O615" s="0" t="n">
        <v>40</v>
      </c>
      <c r="P615" s="0" t="n">
        <v>961</v>
      </c>
    </row>
    <row r="616" customFormat="false" ht="12.8" hidden="false" customHeight="false" outlineLevel="0" collapsed="false">
      <c r="A616" s="0" t="n">
        <v>17034</v>
      </c>
      <c r="B616" s="0" t="s">
        <v>827</v>
      </c>
      <c r="C616" s="0" t="s">
        <v>828</v>
      </c>
      <c r="D616" s="12" t="s">
        <v>190</v>
      </c>
      <c r="E616" s="0" t="s">
        <v>77</v>
      </c>
      <c r="F616" s="0" t="s">
        <v>108</v>
      </c>
      <c r="M616" s="0" t="s">
        <v>802</v>
      </c>
      <c r="N616" s="0" t="s">
        <v>803</v>
      </c>
      <c r="O616" s="0" t="n">
        <v>55</v>
      </c>
      <c r="P616" s="0" t="n">
        <v>962</v>
      </c>
    </row>
    <row r="617" customFormat="false" ht="12.8" hidden="false" customHeight="false" outlineLevel="0" collapsed="false">
      <c r="A617" s="0" t="n">
        <v>17035</v>
      </c>
      <c r="B617" s="0" t="s">
        <v>829</v>
      </c>
      <c r="C617" s="0" t="s">
        <v>830</v>
      </c>
      <c r="D617" s="12" t="s">
        <v>304</v>
      </c>
      <c r="E617" s="0" t="s">
        <v>92</v>
      </c>
      <c r="F617" s="0" t="s">
        <v>88</v>
      </c>
      <c r="M617" s="0" t="s">
        <v>802</v>
      </c>
      <c r="N617" s="0" t="s">
        <v>803</v>
      </c>
      <c r="O617" s="0" t="n">
        <v>51</v>
      </c>
      <c r="P617" s="0" t="n">
        <v>963</v>
      </c>
    </row>
    <row r="618" customFormat="false" ht="12.8" hidden="false" customHeight="false" outlineLevel="0" collapsed="false">
      <c r="A618" s="0" t="n">
        <v>17036</v>
      </c>
      <c r="B618" s="0" t="s">
        <v>671</v>
      </c>
      <c r="C618" s="0" t="s">
        <v>548</v>
      </c>
      <c r="D618" s="12" t="s">
        <v>351</v>
      </c>
      <c r="E618" s="0" t="s">
        <v>77</v>
      </c>
      <c r="F618" s="0" t="s">
        <v>96</v>
      </c>
      <c r="G618" s="12" t="s">
        <v>98</v>
      </c>
      <c r="I618" s="12" t="s">
        <v>98</v>
      </c>
      <c r="M618" s="0" t="s">
        <v>802</v>
      </c>
      <c r="N618" s="0" t="s">
        <v>803</v>
      </c>
      <c r="O618" s="0" t="n">
        <v>24</v>
      </c>
      <c r="P618" s="0" t="n">
        <v>3374</v>
      </c>
    </row>
    <row r="619" customFormat="false" ht="12.8" hidden="false" customHeight="false" outlineLevel="0" collapsed="false">
      <c r="A619" s="0" t="n">
        <v>17037</v>
      </c>
      <c r="B619" s="0" t="s">
        <v>671</v>
      </c>
      <c r="C619" s="0" t="s">
        <v>465</v>
      </c>
      <c r="D619" s="12" t="s">
        <v>136</v>
      </c>
      <c r="E619" s="0" t="s">
        <v>77</v>
      </c>
      <c r="F619" s="0" t="s">
        <v>78</v>
      </c>
      <c r="G619" s="12" t="s">
        <v>97</v>
      </c>
      <c r="I619" s="12" t="s">
        <v>98</v>
      </c>
      <c r="M619" s="0" t="s">
        <v>802</v>
      </c>
      <c r="N619" s="0" t="s">
        <v>803</v>
      </c>
      <c r="O619" s="0" t="n">
        <v>22</v>
      </c>
      <c r="P619" s="0" t="n">
        <v>3528</v>
      </c>
    </row>
    <row r="620" customFormat="false" ht="12.8" hidden="false" customHeight="false" outlineLevel="0" collapsed="false">
      <c r="A620" s="0" t="n">
        <v>17038</v>
      </c>
      <c r="B620" s="0" t="s">
        <v>671</v>
      </c>
      <c r="C620" s="0" t="s">
        <v>189</v>
      </c>
      <c r="D620" s="12" t="s">
        <v>236</v>
      </c>
      <c r="E620" s="0" t="s">
        <v>77</v>
      </c>
      <c r="F620" s="0" t="s">
        <v>108</v>
      </c>
      <c r="G620" s="12" t="s">
        <v>97</v>
      </c>
      <c r="M620" s="0" t="s">
        <v>802</v>
      </c>
      <c r="N620" s="0" t="s">
        <v>803</v>
      </c>
      <c r="O620" s="0" t="n">
        <v>59</v>
      </c>
      <c r="P620" s="0" t="n">
        <v>3731</v>
      </c>
    </row>
    <row r="621" customFormat="false" ht="12.8" hidden="false" customHeight="false" outlineLevel="0" collapsed="false">
      <c r="A621" s="0" t="n">
        <v>17039</v>
      </c>
      <c r="B621" s="0" t="s">
        <v>831</v>
      </c>
      <c r="C621" s="0" t="s">
        <v>259</v>
      </c>
      <c r="D621" s="12" t="s">
        <v>220</v>
      </c>
      <c r="E621" s="0" t="s">
        <v>77</v>
      </c>
      <c r="F621" s="0" t="s">
        <v>84</v>
      </c>
      <c r="M621" s="0" t="s">
        <v>802</v>
      </c>
      <c r="N621" s="0" t="s">
        <v>803</v>
      </c>
      <c r="O621" s="0" t="n">
        <v>42</v>
      </c>
      <c r="P621" s="0" t="n">
        <v>3903</v>
      </c>
    </row>
    <row r="622" customFormat="false" ht="12.8" hidden="false" customHeight="false" outlineLevel="0" collapsed="false">
      <c r="A622" s="0" t="n">
        <v>17040</v>
      </c>
      <c r="B622" s="0" t="s">
        <v>832</v>
      </c>
      <c r="C622" s="0" t="s">
        <v>184</v>
      </c>
      <c r="D622" s="12" t="s">
        <v>373</v>
      </c>
      <c r="E622" s="0" t="s">
        <v>77</v>
      </c>
      <c r="F622" s="0" t="s">
        <v>108</v>
      </c>
      <c r="M622" s="0" t="s">
        <v>802</v>
      </c>
      <c r="N622" s="0" t="s">
        <v>803</v>
      </c>
      <c r="O622" s="0" t="n">
        <v>60</v>
      </c>
      <c r="P622" s="0" t="n">
        <v>3904</v>
      </c>
    </row>
    <row r="623" customFormat="false" ht="12.8" hidden="false" customHeight="false" outlineLevel="0" collapsed="false">
      <c r="A623" s="0" t="n">
        <v>17041</v>
      </c>
      <c r="B623" s="0" t="s">
        <v>833</v>
      </c>
      <c r="C623" s="0" t="s">
        <v>834</v>
      </c>
      <c r="D623" s="12" t="s">
        <v>113</v>
      </c>
      <c r="E623" s="0" t="s">
        <v>77</v>
      </c>
      <c r="F623" s="0" t="s">
        <v>84</v>
      </c>
      <c r="G623" s="12" t="s">
        <v>97</v>
      </c>
      <c r="M623" s="0" t="s">
        <v>802</v>
      </c>
      <c r="N623" s="0" t="s">
        <v>803</v>
      </c>
      <c r="O623" s="0" t="n">
        <v>40</v>
      </c>
      <c r="P623" s="0" t="n">
        <v>4264</v>
      </c>
    </row>
    <row r="624" customFormat="false" ht="12.8" hidden="false" customHeight="false" outlineLevel="0" collapsed="false">
      <c r="A624" s="0" t="n">
        <v>17042</v>
      </c>
      <c r="B624" s="0" t="s">
        <v>827</v>
      </c>
      <c r="C624" s="0" t="s">
        <v>298</v>
      </c>
      <c r="D624" s="12" t="s">
        <v>204</v>
      </c>
      <c r="E624" s="0" t="s">
        <v>77</v>
      </c>
      <c r="F624" s="0" t="s">
        <v>205</v>
      </c>
      <c r="G624" s="12" t="s">
        <v>98</v>
      </c>
      <c r="I624" s="12" t="s">
        <v>97</v>
      </c>
      <c r="M624" s="0" t="s">
        <v>802</v>
      </c>
      <c r="N624" s="0" t="s">
        <v>803</v>
      </c>
      <c r="O624" s="0" t="n">
        <v>15</v>
      </c>
      <c r="P624" s="0" t="n">
        <v>4399</v>
      </c>
    </row>
    <row r="625" customFormat="false" ht="12.8" hidden="false" customHeight="false" outlineLevel="0" collapsed="false">
      <c r="A625" s="0" t="n">
        <v>17043</v>
      </c>
      <c r="B625" s="0" t="s">
        <v>835</v>
      </c>
      <c r="C625" s="0" t="s">
        <v>150</v>
      </c>
      <c r="D625" s="12" t="s">
        <v>144</v>
      </c>
      <c r="E625" s="0" t="s">
        <v>77</v>
      </c>
      <c r="F625" s="0" t="s">
        <v>128</v>
      </c>
      <c r="G625" s="12" t="s">
        <v>98</v>
      </c>
      <c r="I625" s="12" t="s">
        <v>97</v>
      </c>
      <c r="M625" s="0" t="s">
        <v>802</v>
      </c>
      <c r="N625" s="0" t="s">
        <v>803</v>
      </c>
      <c r="O625" s="0" t="n">
        <v>17</v>
      </c>
      <c r="P625" s="0" t="n">
        <v>3748</v>
      </c>
    </row>
    <row r="626" customFormat="false" ht="12.8" hidden="false" customHeight="false" outlineLevel="0" collapsed="false">
      <c r="A626" s="0" t="n">
        <v>18001</v>
      </c>
      <c r="B626" s="0" t="s">
        <v>836</v>
      </c>
      <c r="C626" s="0" t="s">
        <v>189</v>
      </c>
      <c r="D626" s="12" t="s">
        <v>315</v>
      </c>
      <c r="E626" s="0" t="s">
        <v>77</v>
      </c>
      <c r="F626" s="0" t="s">
        <v>88</v>
      </c>
      <c r="H626" s="12" t="s">
        <v>97</v>
      </c>
      <c r="M626" s="0" t="s">
        <v>837</v>
      </c>
      <c r="N626" s="0" t="s">
        <v>838</v>
      </c>
      <c r="O626" s="0" t="n">
        <v>47</v>
      </c>
      <c r="P626" s="0" t="n">
        <v>2646</v>
      </c>
    </row>
    <row r="627" customFormat="false" ht="12.8" hidden="false" customHeight="false" outlineLevel="0" collapsed="false">
      <c r="A627" s="0" t="n">
        <v>18002</v>
      </c>
      <c r="B627" s="0" t="s">
        <v>839</v>
      </c>
      <c r="C627" s="0" t="s">
        <v>100</v>
      </c>
      <c r="D627" s="12" t="s">
        <v>151</v>
      </c>
      <c r="E627" s="0" t="s">
        <v>77</v>
      </c>
      <c r="F627" s="0" t="s">
        <v>84</v>
      </c>
      <c r="M627" s="0" t="s">
        <v>837</v>
      </c>
      <c r="N627" s="0" t="s">
        <v>838</v>
      </c>
      <c r="O627" s="0" t="n">
        <v>43</v>
      </c>
      <c r="P627" s="0" t="n">
        <v>2647</v>
      </c>
    </row>
    <row r="628" customFormat="false" ht="12.8" hidden="false" customHeight="false" outlineLevel="0" collapsed="false">
      <c r="A628" s="0" t="n">
        <v>18003</v>
      </c>
      <c r="B628" s="0" t="s">
        <v>405</v>
      </c>
      <c r="C628" s="0" t="s">
        <v>198</v>
      </c>
      <c r="D628" s="12" t="s">
        <v>83</v>
      </c>
      <c r="E628" s="0" t="s">
        <v>77</v>
      </c>
      <c r="F628" s="0" t="s">
        <v>84</v>
      </c>
      <c r="M628" s="0" t="s">
        <v>837</v>
      </c>
      <c r="N628" s="0" t="s">
        <v>838</v>
      </c>
      <c r="O628" s="0" t="n">
        <v>44</v>
      </c>
      <c r="P628" s="0" t="n">
        <v>2648</v>
      </c>
    </row>
    <row r="629" customFormat="false" ht="12.8" hidden="false" customHeight="false" outlineLevel="0" collapsed="false">
      <c r="A629" s="0" t="n">
        <v>18004</v>
      </c>
      <c r="B629" s="0" t="s">
        <v>840</v>
      </c>
      <c r="C629" s="0" t="s">
        <v>189</v>
      </c>
      <c r="D629" s="12" t="s">
        <v>101</v>
      </c>
      <c r="E629" s="0" t="s">
        <v>77</v>
      </c>
      <c r="F629" s="0" t="s">
        <v>88</v>
      </c>
      <c r="M629" s="0" t="s">
        <v>837</v>
      </c>
      <c r="N629" s="0" t="s">
        <v>838</v>
      </c>
      <c r="O629" s="0" t="n">
        <v>50</v>
      </c>
      <c r="P629" s="0" t="n">
        <v>2649</v>
      </c>
    </row>
    <row r="630" customFormat="false" ht="12.8" hidden="false" customHeight="false" outlineLevel="0" collapsed="false">
      <c r="A630" s="0" t="n">
        <v>18005</v>
      </c>
      <c r="B630" s="0" t="s">
        <v>841</v>
      </c>
      <c r="C630" s="0" t="s">
        <v>693</v>
      </c>
      <c r="D630" s="12" t="s">
        <v>121</v>
      </c>
      <c r="E630" s="0" t="s">
        <v>92</v>
      </c>
      <c r="F630" s="0" t="s">
        <v>96</v>
      </c>
      <c r="M630" s="0" t="s">
        <v>837</v>
      </c>
      <c r="N630" s="0" t="s">
        <v>838</v>
      </c>
      <c r="O630" s="0" t="n">
        <v>26</v>
      </c>
      <c r="P630" s="0" t="n">
        <v>2656</v>
      </c>
    </row>
    <row r="631" customFormat="false" ht="12.8" hidden="false" customHeight="false" outlineLevel="0" collapsed="false">
      <c r="A631" s="0" t="n">
        <v>18008</v>
      </c>
      <c r="B631" s="0" t="s">
        <v>842</v>
      </c>
      <c r="C631" s="0" t="s">
        <v>106</v>
      </c>
      <c r="D631" s="12" t="s">
        <v>124</v>
      </c>
      <c r="E631" s="0" t="s">
        <v>77</v>
      </c>
      <c r="F631" s="0" t="s">
        <v>96</v>
      </c>
      <c r="M631" s="0" t="s">
        <v>837</v>
      </c>
      <c r="N631" s="0" t="s">
        <v>838</v>
      </c>
      <c r="O631" s="0" t="n">
        <v>27</v>
      </c>
      <c r="P631" s="0" t="n">
        <v>2650</v>
      </c>
    </row>
    <row r="632" customFormat="false" ht="12.8" hidden="false" customHeight="false" outlineLevel="0" collapsed="false">
      <c r="A632" s="0" t="n">
        <v>18015</v>
      </c>
      <c r="B632" s="0" t="s">
        <v>843</v>
      </c>
      <c r="C632" s="0" t="s">
        <v>694</v>
      </c>
      <c r="D632" s="12" t="s">
        <v>325</v>
      </c>
      <c r="E632" s="0" t="s">
        <v>92</v>
      </c>
      <c r="F632" s="0" t="s">
        <v>96</v>
      </c>
      <c r="M632" s="0" t="s">
        <v>837</v>
      </c>
      <c r="N632" s="0" t="s">
        <v>838</v>
      </c>
      <c r="O632" s="0" t="n">
        <v>31</v>
      </c>
      <c r="P632" s="0" t="n">
        <v>2657</v>
      </c>
    </row>
    <row r="633" customFormat="false" ht="12.8" hidden="false" customHeight="false" outlineLevel="0" collapsed="false">
      <c r="A633" s="0" t="n">
        <v>18017</v>
      </c>
      <c r="B633" s="0" t="s">
        <v>841</v>
      </c>
      <c r="C633" s="0" t="s">
        <v>395</v>
      </c>
      <c r="D633" s="12" t="s">
        <v>110</v>
      </c>
      <c r="E633" s="0" t="s">
        <v>92</v>
      </c>
      <c r="F633" s="0" t="s">
        <v>96</v>
      </c>
      <c r="M633" s="0" t="s">
        <v>837</v>
      </c>
      <c r="N633" s="0" t="s">
        <v>838</v>
      </c>
      <c r="O633" s="0" t="n">
        <v>25</v>
      </c>
      <c r="P633" s="0" t="n">
        <v>2652</v>
      </c>
    </row>
    <row r="634" customFormat="false" ht="12.8" hidden="false" customHeight="false" outlineLevel="0" collapsed="false">
      <c r="A634" s="0" t="n">
        <v>18018</v>
      </c>
      <c r="B634" s="0" t="s">
        <v>312</v>
      </c>
      <c r="C634" s="0" t="s">
        <v>198</v>
      </c>
      <c r="D634" s="12" t="s">
        <v>124</v>
      </c>
      <c r="E634" s="0" t="s">
        <v>77</v>
      </c>
      <c r="F634" s="0" t="s">
        <v>96</v>
      </c>
      <c r="M634" s="0" t="s">
        <v>837</v>
      </c>
      <c r="N634" s="0" t="s">
        <v>838</v>
      </c>
      <c r="O634" s="0" t="n">
        <v>27</v>
      </c>
      <c r="P634" s="0" t="n">
        <v>2653</v>
      </c>
    </row>
    <row r="635" customFormat="false" ht="12.8" hidden="false" customHeight="false" outlineLevel="0" collapsed="false">
      <c r="A635" s="0" t="n">
        <v>18019</v>
      </c>
      <c r="B635" s="0" t="s">
        <v>844</v>
      </c>
      <c r="C635" s="0" t="s">
        <v>519</v>
      </c>
      <c r="D635" s="12" t="s">
        <v>136</v>
      </c>
      <c r="E635" s="0" t="s">
        <v>92</v>
      </c>
      <c r="F635" s="0" t="s">
        <v>78</v>
      </c>
      <c r="M635" s="0" t="s">
        <v>837</v>
      </c>
      <c r="N635" s="0" t="s">
        <v>838</v>
      </c>
      <c r="O635" s="0" t="n">
        <v>22</v>
      </c>
      <c r="P635" s="0" t="n">
        <v>2654</v>
      </c>
    </row>
    <row r="636" customFormat="false" ht="12.8" hidden="false" customHeight="false" outlineLevel="0" collapsed="false">
      <c r="A636" s="0" t="n">
        <v>19001</v>
      </c>
      <c r="B636" s="0" t="s">
        <v>845</v>
      </c>
      <c r="C636" s="0" t="s">
        <v>184</v>
      </c>
      <c r="D636" s="12" t="s">
        <v>113</v>
      </c>
      <c r="E636" s="0" t="s">
        <v>77</v>
      </c>
      <c r="F636" s="0" t="s">
        <v>84</v>
      </c>
      <c r="M636" s="0" t="s">
        <v>846</v>
      </c>
      <c r="N636" s="0" t="s">
        <v>847</v>
      </c>
      <c r="O636" s="0" t="n">
        <v>40</v>
      </c>
      <c r="P636" s="0" t="n">
        <v>2748</v>
      </c>
    </row>
    <row r="637" customFormat="false" ht="12.8" hidden="false" customHeight="false" outlineLevel="0" collapsed="false">
      <c r="A637" s="0" t="n">
        <v>19003</v>
      </c>
      <c r="B637" s="0" t="s">
        <v>848</v>
      </c>
      <c r="C637" s="0" t="s">
        <v>149</v>
      </c>
      <c r="D637" s="12" t="s">
        <v>141</v>
      </c>
      <c r="E637" s="0" t="s">
        <v>77</v>
      </c>
      <c r="F637" s="0" t="s">
        <v>78</v>
      </c>
      <c r="M637" s="0" t="s">
        <v>846</v>
      </c>
      <c r="N637" s="0" t="s">
        <v>847</v>
      </c>
      <c r="O637" s="0" t="n">
        <v>23</v>
      </c>
      <c r="P637" s="0" t="n">
        <v>2735</v>
      </c>
    </row>
    <row r="638" customFormat="false" ht="12.8" hidden="false" customHeight="false" outlineLevel="0" collapsed="false">
      <c r="A638" s="0" t="n">
        <v>19004</v>
      </c>
      <c r="B638" s="0" t="s">
        <v>848</v>
      </c>
      <c r="C638" s="0" t="s">
        <v>176</v>
      </c>
      <c r="D638" s="12" t="s">
        <v>131</v>
      </c>
      <c r="E638" s="0" t="s">
        <v>77</v>
      </c>
      <c r="F638" s="0" t="s">
        <v>78</v>
      </c>
      <c r="M638" s="0" t="s">
        <v>846</v>
      </c>
      <c r="N638" s="0" t="s">
        <v>847</v>
      </c>
      <c r="O638" s="0" t="n">
        <v>20</v>
      </c>
      <c r="P638" s="0" t="n">
        <v>2736</v>
      </c>
    </row>
    <row r="639" customFormat="false" ht="12.8" hidden="false" customHeight="false" outlineLevel="0" collapsed="false">
      <c r="A639" s="0" t="n">
        <v>19005</v>
      </c>
      <c r="B639" s="0" t="s">
        <v>848</v>
      </c>
      <c r="C639" s="0" t="s">
        <v>403</v>
      </c>
      <c r="D639" s="12" t="s">
        <v>320</v>
      </c>
      <c r="E639" s="0" t="s">
        <v>77</v>
      </c>
      <c r="F639" s="0" t="s">
        <v>88</v>
      </c>
      <c r="M639" s="0" t="s">
        <v>846</v>
      </c>
      <c r="N639" s="0" t="s">
        <v>847</v>
      </c>
      <c r="O639" s="0" t="n">
        <v>48</v>
      </c>
      <c r="P639" s="0" t="n">
        <v>2738</v>
      </c>
    </row>
    <row r="640" customFormat="false" ht="12.8" hidden="false" customHeight="false" outlineLevel="0" collapsed="false">
      <c r="A640" s="0" t="n">
        <v>19007</v>
      </c>
      <c r="B640" s="0" t="s">
        <v>849</v>
      </c>
      <c r="C640" s="0" t="s">
        <v>309</v>
      </c>
      <c r="D640" s="12" t="s">
        <v>124</v>
      </c>
      <c r="E640" s="0" t="s">
        <v>77</v>
      </c>
      <c r="F640" s="0" t="s">
        <v>96</v>
      </c>
      <c r="M640" s="0" t="s">
        <v>846</v>
      </c>
      <c r="N640" s="0" t="s">
        <v>847</v>
      </c>
      <c r="O640" s="0" t="n">
        <v>27</v>
      </c>
      <c r="P640" s="0" t="n">
        <v>2750</v>
      </c>
    </row>
    <row r="641" customFormat="false" ht="12.8" hidden="false" customHeight="false" outlineLevel="0" collapsed="false">
      <c r="A641" s="0" t="n">
        <v>19009</v>
      </c>
      <c r="B641" s="0" t="s">
        <v>316</v>
      </c>
      <c r="C641" s="0" t="s">
        <v>202</v>
      </c>
      <c r="D641" s="12" t="s">
        <v>224</v>
      </c>
      <c r="E641" s="0" t="s">
        <v>77</v>
      </c>
      <c r="F641" s="0" t="s">
        <v>84</v>
      </c>
      <c r="M641" s="0" t="s">
        <v>846</v>
      </c>
      <c r="N641" s="0" t="s">
        <v>847</v>
      </c>
      <c r="O641" s="0" t="n">
        <v>41</v>
      </c>
      <c r="P641" s="0" t="n">
        <v>2740</v>
      </c>
    </row>
    <row r="642" customFormat="false" ht="12.8" hidden="false" customHeight="false" outlineLevel="0" collapsed="false">
      <c r="A642" s="0" t="n">
        <v>19010</v>
      </c>
      <c r="B642" s="0" t="s">
        <v>718</v>
      </c>
      <c r="C642" s="0" t="s">
        <v>202</v>
      </c>
      <c r="D642" s="12" t="s">
        <v>224</v>
      </c>
      <c r="E642" s="0" t="s">
        <v>77</v>
      </c>
      <c r="F642" s="0" t="s">
        <v>84</v>
      </c>
      <c r="M642" s="0" t="s">
        <v>846</v>
      </c>
      <c r="N642" s="0" t="s">
        <v>847</v>
      </c>
      <c r="O642" s="0" t="n">
        <v>41</v>
      </c>
      <c r="P642" s="0" t="n">
        <v>2741</v>
      </c>
    </row>
    <row r="643" customFormat="false" ht="12.8" hidden="false" customHeight="false" outlineLevel="0" collapsed="false">
      <c r="A643" s="0" t="n">
        <v>19011</v>
      </c>
      <c r="B643" s="0" t="s">
        <v>850</v>
      </c>
      <c r="C643" s="0" t="s">
        <v>168</v>
      </c>
      <c r="D643" s="12" t="s">
        <v>186</v>
      </c>
      <c r="E643" s="0" t="s">
        <v>77</v>
      </c>
      <c r="F643" s="0" t="s">
        <v>84</v>
      </c>
      <c r="M643" s="0" t="s">
        <v>846</v>
      </c>
      <c r="N643" s="0" t="s">
        <v>847</v>
      </c>
      <c r="O643" s="0" t="n">
        <v>39</v>
      </c>
      <c r="P643" s="0" t="n">
        <v>2742</v>
      </c>
    </row>
    <row r="644" customFormat="false" ht="12.8" hidden="false" customHeight="false" outlineLevel="0" collapsed="false">
      <c r="A644" s="0" t="n">
        <v>19012</v>
      </c>
      <c r="B644" s="0" t="s">
        <v>849</v>
      </c>
      <c r="C644" s="0" t="s">
        <v>184</v>
      </c>
      <c r="D644" s="12" t="s">
        <v>101</v>
      </c>
      <c r="E644" s="0" t="s">
        <v>77</v>
      </c>
      <c r="F644" s="0" t="s">
        <v>88</v>
      </c>
      <c r="M644" s="0" t="s">
        <v>846</v>
      </c>
      <c r="N644" s="0" t="s">
        <v>847</v>
      </c>
      <c r="O644" s="0" t="n">
        <v>50</v>
      </c>
      <c r="P644" s="0" t="n">
        <v>2749</v>
      </c>
    </row>
    <row r="645" customFormat="false" ht="12.8" hidden="false" customHeight="false" outlineLevel="0" collapsed="false">
      <c r="A645" s="0" t="n">
        <v>19013</v>
      </c>
      <c r="B645" s="0" t="s">
        <v>176</v>
      </c>
      <c r="C645" s="0" t="s">
        <v>106</v>
      </c>
      <c r="D645" s="12" t="s">
        <v>220</v>
      </c>
      <c r="E645" s="0" t="s">
        <v>77</v>
      </c>
      <c r="F645" s="0" t="s">
        <v>84</v>
      </c>
      <c r="M645" s="0" t="s">
        <v>846</v>
      </c>
      <c r="N645" s="0" t="s">
        <v>847</v>
      </c>
      <c r="O645" s="0" t="n">
        <v>42</v>
      </c>
      <c r="P645" s="0" t="n">
        <v>2743</v>
      </c>
    </row>
    <row r="646" customFormat="false" ht="12.8" hidden="false" customHeight="false" outlineLevel="0" collapsed="false">
      <c r="A646" s="0" t="n">
        <v>19014</v>
      </c>
      <c r="B646" s="0" t="s">
        <v>851</v>
      </c>
      <c r="C646" s="0" t="s">
        <v>106</v>
      </c>
      <c r="D646" s="12" t="s">
        <v>110</v>
      </c>
      <c r="E646" s="0" t="s">
        <v>77</v>
      </c>
      <c r="F646" s="0" t="s">
        <v>96</v>
      </c>
      <c r="M646" s="0" t="s">
        <v>846</v>
      </c>
      <c r="N646" s="0" t="s">
        <v>847</v>
      </c>
      <c r="O646" s="0" t="n">
        <v>25</v>
      </c>
      <c r="P646" s="0" t="n">
        <v>2744</v>
      </c>
    </row>
    <row r="647" customFormat="false" ht="12.8" hidden="false" customHeight="false" outlineLevel="0" collapsed="false">
      <c r="A647" s="0" t="n">
        <v>19015</v>
      </c>
      <c r="B647" s="0" t="s">
        <v>852</v>
      </c>
      <c r="C647" s="0" t="s">
        <v>853</v>
      </c>
      <c r="D647" s="12" t="s">
        <v>304</v>
      </c>
      <c r="E647" s="0" t="s">
        <v>77</v>
      </c>
      <c r="F647" s="0" t="s">
        <v>88</v>
      </c>
      <c r="M647" s="0" t="s">
        <v>846</v>
      </c>
      <c r="N647" s="0" t="s">
        <v>847</v>
      </c>
      <c r="O647" s="0" t="n">
        <v>51</v>
      </c>
      <c r="P647" s="0" t="n">
        <v>2745</v>
      </c>
    </row>
    <row r="648" customFormat="false" ht="12.8" hidden="false" customHeight="false" outlineLevel="0" collapsed="false">
      <c r="A648" s="0" t="n">
        <v>19017</v>
      </c>
      <c r="B648" s="0" t="s">
        <v>854</v>
      </c>
      <c r="C648" s="0" t="s">
        <v>198</v>
      </c>
      <c r="D648" s="12" t="s">
        <v>151</v>
      </c>
      <c r="E648" s="0" t="s">
        <v>77</v>
      </c>
      <c r="F648" s="0" t="s">
        <v>84</v>
      </c>
      <c r="M648" s="0" t="s">
        <v>846</v>
      </c>
      <c r="N648" s="0" t="s">
        <v>847</v>
      </c>
      <c r="O648" s="0" t="n">
        <v>43</v>
      </c>
      <c r="P648" s="0" t="n">
        <v>2747</v>
      </c>
    </row>
    <row r="649" customFormat="false" ht="12.8" hidden="false" customHeight="false" outlineLevel="0" collapsed="false">
      <c r="A649" s="0" t="n">
        <v>19018</v>
      </c>
      <c r="B649" s="0" t="s">
        <v>855</v>
      </c>
      <c r="C649" s="0" t="s">
        <v>856</v>
      </c>
      <c r="D649" s="12" t="s">
        <v>118</v>
      </c>
      <c r="E649" s="0" t="s">
        <v>92</v>
      </c>
      <c r="F649" s="0" t="s">
        <v>96</v>
      </c>
      <c r="M649" s="0" t="s">
        <v>846</v>
      </c>
      <c r="N649" s="0" t="s">
        <v>847</v>
      </c>
      <c r="O649" s="0" t="n">
        <v>29</v>
      </c>
      <c r="P649" s="0" t="n">
        <v>3394</v>
      </c>
    </row>
    <row r="650" customFormat="false" ht="12.8" hidden="false" customHeight="false" outlineLevel="0" collapsed="false">
      <c r="A650" s="0" t="n">
        <v>19019</v>
      </c>
      <c r="B650" s="0" t="s">
        <v>857</v>
      </c>
      <c r="C650" s="0" t="s">
        <v>100</v>
      </c>
      <c r="D650" s="12" t="s">
        <v>121</v>
      </c>
      <c r="E650" s="0" t="s">
        <v>77</v>
      </c>
      <c r="F650" s="0" t="s">
        <v>96</v>
      </c>
      <c r="M650" s="0" t="s">
        <v>846</v>
      </c>
      <c r="N650" s="0" t="s">
        <v>847</v>
      </c>
      <c r="O650" s="0" t="n">
        <v>26</v>
      </c>
      <c r="P650" s="0" t="n">
        <v>3395</v>
      </c>
    </row>
    <row r="651" customFormat="false" ht="12.8" hidden="false" customHeight="false" outlineLevel="0" collapsed="false">
      <c r="A651" s="0" t="n">
        <v>19020</v>
      </c>
      <c r="B651" s="0" t="s">
        <v>858</v>
      </c>
      <c r="C651" s="0" t="s">
        <v>382</v>
      </c>
      <c r="D651" s="12" t="s">
        <v>124</v>
      </c>
      <c r="E651" s="0" t="s">
        <v>77</v>
      </c>
      <c r="F651" s="0" t="s">
        <v>96</v>
      </c>
      <c r="M651" s="0" t="s">
        <v>846</v>
      </c>
      <c r="N651" s="0" t="s">
        <v>847</v>
      </c>
      <c r="O651" s="0" t="n">
        <v>27</v>
      </c>
      <c r="P651" s="0" t="n">
        <v>3398</v>
      </c>
    </row>
    <row r="652" customFormat="false" ht="12.8" hidden="false" customHeight="false" outlineLevel="0" collapsed="false">
      <c r="A652" s="0" t="n">
        <v>19021</v>
      </c>
      <c r="B652" s="0" t="s">
        <v>859</v>
      </c>
      <c r="C652" s="0" t="s">
        <v>202</v>
      </c>
      <c r="D652" s="12" t="s">
        <v>127</v>
      </c>
      <c r="E652" s="0" t="s">
        <v>77</v>
      </c>
      <c r="F652" s="0" t="s">
        <v>128</v>
      </c>
      <c r="M652" s="0" t="s">
        <v>846</v>
      </c>
      <c r="N652" s="0" t="s">
        <v>847</v>
      </c>
      <c r="O652" s="0" t="n">
        <v>18</v>
      </c>
      <c r="P652" s="0" t="n">
        <v>3771</v>
      </c>
    </row>
    <row r="653" customFormat="false" ht="12.8" hidden="false" customHeight="false" outlineLevel="0" collapsed="false">
      <c r="A653" s="0" t="n">
        <v>19022</v>
      </c>
      <c r="B653" s="0" t="s">
        <v>316</v>
      </c>
      <c r="C653" s="0" t="s">
        <v>202</v>
      </c>
      <c r="D653" s="12" t="s">
        <v>211</v>
      </c>
      <c r="E653" s="0" t="s">
        <v>77</v>
      </c>
      <c r="F653" s="0" t="s">
        <v>212</v>
      </c>
      <c r="G653" s="12" t="s">
        <v>98</v>
      </c>
      <c r="M653" s="0" t="s">
        <v>846</v>
      </c>
      <c r="N653" s="0" t="s">
        <v>847</v>
      </c>
      <c r="O653" s="0" t="n">
        <v>14</v>
      </c>
      <c r="P653" s="0" t="n">
        <v>3772</v>
      </c>
    </row>
    <row r="654" customFormat="false" ht="12.8" hidden="false" customHeight="false" outlineLevel="0" collapsed="false">
      <c r="A654" s="0" t="n">
        <v>19023</v>
      </c>
      <c r="B654" s="0" t="s">
        <v>860</v>
      </c>
      <c r="C654" s="0" t="s">
        <v>100</v>
      </c>
      <c r="D654" s="12" t="s">
        <v>127</v>
      </c>
      <c r="E654" s="0" t="s">
        <v>77</v>
      </c>
      <c r="F654" s="0" t="s">
        <v>128</v>
      </c>
      <c r="M654" s="0" t="s">
        <v>846</v>
      </c>
      <c r="N654" s="0" t="s">
        <v>847</v>
      </c>
      <c r="O654" s="0" t="n">
        <v>18</v>
      </c>
      <c r="P654" s="0" t="n">
        <v>3773</v>
      </c>
    </row>
    <row r="655" customFormat="false" ht="12.8" hidden="false" customHeight="false" outlineLevel="0" collapsed="false">
      <c r="A655" s="0" t="n">
        <v>19024</v>
      </c>
      <c r="B655" s="0" t="s">
        <v>861</v>
      </c>
      <c r="C655" s="0" t="s">
        <v>298</v>
      </c>
      <c r="D655" s="12" t="s">
        <v>144</v>
      </c>
      <c r="E655" s="0" t="s">
        <v>77</v>
      </c>
      <c r="F655" s="0" t="s">
        <v>128</v>
      </c>
      <c r="M655" s="0" t="s">
        <v>846</v>
      </c>
      <c r="N655" s="0" t="s">
        <v>847</v>
      </c>
      <c r="O655" s="0" t="n">
        <v>17</v>
      </c>
      <c r="P655" s="0" t="n">
        <v>4296</v>
      </c>
    </row>
    <row r="656" customFormat="false" ht="12.8" hidden="false" customHeight="false" outlineLevel="0" collapsed="false">
      <c r="A656" s="0" t="n">
        <v>19025</v>
      </c>
      <c r="B656" s="0" t="s">
        <v>862</v>
      </c>
      <c r="C656" s="0" t="s">
        <v>413</v>
      </c>
      <c r="D656" s="12" t="s">
        <v>500</v>
      </c>
      <c r="E656" s="0" t="s">
        <v>77</v>
      </c>
      <c r="F656" s="0" t="s">
        <v>205</v>
      </c>
      <c r="M656" s="0" t="s">
        <v>846</v>
      </c>
      <c r="N656" s="0" t="s">
        <v>847</v>
      </c>
      <c r="O656" s="0" t="n">
        <v>16</v>
      </c>
      <c r="P656" s="0" t="n">
        <v>4297</v>
      </c>
    </row>
    <row r="657" customFormat="false" ht="12.8" hidden="false" customHeight="false" outlineLevel="0" collapsed="false">
      <c r="A657" s="0" t="n">
        <v>19026</v>
      </c>
      <c r="B657" s="0" t="s">
        <v>862</v>
      </c>
      <c r="C657" s="0" t="s">
        <v>298</v>
      </c>
      <c r="D657" s="12" t="s">
        <v>434</v>
      </c>
      <c r="E657" s="0" t="s">
        <v>77</v>
      </c>
      <c r="F657" s="0" t="s">
        <v>212</v>
      </c>
      <c r="G657" s="12" t="s">
        <v>97</v>
      </c>
      <c r="M657" s="0" t="s">
        <v>846</v>
      </c>
      <c r="N657" s="0" t="s">
        <v>847</v>
      </c>
      <c r="O657" s="0" t="n">
        <v>13</v>
      </c>
      <c r="P657" s="0" t="n">
        <v>4298</v>
      </c>
    </row>
    <row r="658" customFormat="false" ht="12.8" hidden="false" customHeight="false" outlineLevel="0" collapsed="false">
      <c r="A658" s="0" t="n">
        <v>20002</v>
      </c>
      <c r="B658" s="0" t="s">
        <v>863</v>
      </c>
      <c r="C658" s="0" t="s">
        <v>303</v>
      </c>
      <c r="D658" s="12" t="s">
        <v>606</v>
      </c>
      <c r="E658" s="0" t="s">
        <v>77</v>
      </c>
      <c r="F658" s="0" t="s">
        <v>108</v>
      </c>
      <c r="M658" s="0" t="s">
        <v>864</v>
      </c>
      <c r="N658" s="0" t="s">
        <v>865</v>
      </c>
      <c r="O658" s="0" t="n">
        <v>74</v>
      </c>
      <c r="P658" s="0" t="n">
        <v>650</v>
      </c>
    </row>
    <row r="659" customFormat="false" ht="12.8" hidden="false" customHeight="false" outlineLevel="0" collapsed="false">
      <c r="A659" s="0" t="n">
        <v>20003</v>
      </c>
      <c r="B659" s="0" t="s">
        <v>866</v>
      </c>
      <c r="C659" s="0" t="s">
        <v>94</v>
      </c>
      <c r="D659" s="12" t="s">
        <v>245</v>
      </c>
      <c r="E659" s="0" t="s">
        <v>92</v>
      </c>
      <c r="F659" s="0" t="s">
        <v>108</v>
      </c>
      <c r="M659" s="0" t="s">
        <v>864</v>
      </c>
      <c r="N659" s="0" t="s">
        <v>865</v>
      </c>
      <c r="O659" s="0" t="n">
        <v>70</v>
      </c>
      <c r="P659" s="0" t="n">
        <v>651</v>
      </c>
    </row>
    <row r="660" customFormat="false" ht="12.8" hidden="false" customHeight="false" outlineLevel="0" collapsed="false">
      <c r="A660" s="0" t="n">
        <v>20004</v>
      </c>
      <c r="B660" s="0" t="s">
        <v>867</v>
      </c>
      <c r="C660" s="0" t="s">
        <v>589</v>
      </c>
      <c r="D660" s="12" t="s">
        <v>315</v>
      </c>
      <c r="E660" s="0" t="s">
        <v>77</v>
      </c>
      <c r="F660" s="0" t="s">
        <v>88</v>
      </c>
      <c r="M660" s="0" t="s">
        <v>864</v>
      </c>
      <c r="N660" s="0" t="s">
        <v>865</v>
      </c>
      <c r="O660" s="0" t="n">
        <v>47</v>
      </c>
      <c r="P660" s="0" t="n">
        <v>3481</v>
      </c>
    </row>
    <row r="661" customFormat="false" ht="12.8" hidden="false" customHeight="false" outlineLevel="0" collapsed="false">
      <c r="A661" s="0" t="n">
        <v>20005</v>
      </c>
      <c r="B661" s="0" t="s">
        <v>868</v>
      </c>
      <c r="C661" s="0" t="s">
        <v>853</v>
      </c>
      <c r="D661" s="12" t="s">
        <v>564</v>
      </c>
      <c r="E661" s="0" t="s">
        <v>77</v>
      </c>
      <c r="F661" s="0" t="s">
        <v>108</v>
      </c>
      <c r="M661" s="0" t="s">
        <v>864</v>
      </c>
      <c r="N661" s="0" t="s">
        <v>865</v>
      </c>
      <c r="O661" s="0" t="n">
        <v>56</v>
      </c>
      <c r="P661" s="0" t="n">
        <v>3478</v>
      </c>
    </row>
    <row r="662" customFormat="false" ht="12.8" hidden="false" customHeight="false" outlineLevel="0" collapsed="false">
      <c r="A662" s="0" t="n">
        <v>20006</v>
      </c>
      <c r="B662" s="0" t="s">
        <v>869</v>
      </c>
      <c r="C662" s="0" t="s">
        <v>112</v>
      </c>
      <c r="D662" s="12" t="s">
        <v>564</v>
      </c>
      <c r="E662" s="0" t="s">
        <v>77</v>
      </c>
      <c r="F662" s="0" t="s">
        <v>108</v>
      </c>
      <c r="M662" s="0" t="s">
        <v>864</v>
      </c>
      <c r="N662" s="0" t="s">
        <v>865</v>
      </c>
      <c r="O662" s="0" t="n">
        <v>56</v>
      </c>
      <c r="P662" s="0" t="n">
        <v>3477</v>
      </c>
    </row>
    <row r="663" customFormat="false" ht="12.8" hidden="false" customHeight="false" outlineLevel="0" collapsed="false">
      <c r="A663" s="0" t="n">
        <v>20007</v>
      </c>
      <c r="B663" s="0" t="s">
        <v>870</v>
      </c>
      <c r="C663" s="0" t="s">
        <v>106</v>
      </c>
      <c r="D663" s="12" t="s">
        <v>127</v>
      </c>
      <c r="E663" s="0" t="s">
        <v>77</v>
      </c>
      <c r="F663" s="0" t="s">
        <v>128</v>
      </c>
      <c r="J663" s="12" t="s">
        <v>97</v>
      </c>
      <c r="M663" s="0" t="s">
        <v>864</v>
      </c>
      <c r="N663" s="0" t="s">
        <v>865</v>
      </c>
      <c r="O663" s="0" t="n">
        <v>18</v>
      </c>
      <c r="P663" s="0" t="n">
        <v>3968</v>
      </c>
    </row>
    <row r="664" customFormat="false" ht="12.8" hidden="false" customHeight="false" outlineLevel="0" collapsed="false">
      <c r="A664" s="0" t="n">
        <v>20008</v>
      </c>
      <c r="B664" s="0" t="s">
        <v>870</v>
      </c>
      <c r="C664" s="0" t="s">
        <v>100</v>
      </c>
      <c r="D664" s="12" t="s">
        <v>144</v>
      </c>
      <c r="E664" s="0" t="s">
        <v>77</v>
      </c>
      <c r="F664" s="0" t="s">
        <v>128</v>
      </c>
      <c r="J664" s="12" t="s">
        <v>98</v>
      </c>
      <c r="M664" s="0" t="s">
        <v>864</v>
      </c>
      <c r="N664" s="0" t="s">
        <v>865</v>
      </c>
      <c r="O664" s="0" t="n">
        <v>17</v>
      </c>
      <c r="P664" s="0" t="n">
        <v>3969</v>
      </c>
    </row>
    <row r="665" customFormat="false" ht="12.8" hidden="false" customHeight="false" outlineLevel="0" collapsed="false">
      <c r="A665" s="0" t="n">
        <v>21002</v>
      </c>
      <c r="B665" s="0" t="s">
        <v>871</v>
      </c>
      <c r="C665" s="0" t="s">
        <v>184</v>
      </c>
      <c r="D665" s="12" t="s">
        <v>220</v>
      </c>
      <c r="E665" s="0" t="s">
        <v>77</v>
      </c>
      <c r="F665" s="0" t="s">
        <v>84</v>
      </c>
      <c r="M665" s="0" t="s">
        <v>872</v>
      </c>
      <c r="N665" s="0" t="s">
        <v>873</v>
      </c>
      <c r="O665" s="0" t="n">
        <v>42</v>
      </c>
      <c r="P665" s="0" t="n">
        <v>1191</v>
      </c>
    </row>
    <row r="666" customFormat="false" ht="12.8" hidden="false" customHeight="false" outlineLevel="0" collapsed="false">
      <c r="A666" s="0" t="n">
        <v>21003</v>
      </c>
      <c r="B666" s="0" t="s">
        <v>871</v>
      </c>
      <c r="C666" s="0" t="s">
        <v>150</v>
      </c>
      <c r="D666" s="12" t="s">
        <v>220</v>
      </c>
      <c r="E666" s="0" t="s">
        <v>77</v>
      </c>
      <c r="F666" s="0" t="s">
        <v>84</v>
      </c>
      <c r="M666" s="0" t="s">
        <v>872</v>
      </c>
      <c r="N666" s="0" t="s">
        <v>873</v>
      </c>
      <c r="O666" s="0" t="n">
        <v>42</v>
      </c>
      <c r="P666" s="0" t="n">
        <v>1192</v>
      </c>
    </row>
    <row r="667" customFormat="false" ht="12.8" hidden="false" customHeight="false" outlineLevel="0" collapsed="false">
      <c r="A667" s="0" t="n">
        <v>21004</v>
      </c>
      <c r="B667" s="0" t="s">
        <v>874</v>
      </c>
      <c r="C667" s="0" t="s">
        <v>215</v>
      </c>
      <c r="D667" s="12" t="s">
        <v>101</v>
      </c>
      <c r="E667" s="0" t="s">
        <v>77</v>
      </c>
      <c r="F667" s="0" t="s">
        <v>88</v>
      </c>
      <c r="M667" s="0" t="s">
        <v>872</v>
      </c>
      <c r="N667" s="0" t="s">
        <v>873</v>
      </c>
      <c r="O667" s="0" t="n">
        <v>50</v>
      </c>
      <c r="P667" s="0" t="n">
        <v>1193</v>
      </c>
    </row>
    <row r="668" customFormat="false" ht="12.8" hidden="false" customHeight="false" outlineLevel="0" collapsed="false">
      <c r="A668" s="0" t="n">
        <v>21005</v>
      </c>
      <c r="B668" s="0" t="s">
        <v>875</v>
      </c>
      <c r="C668" s="0" t="s">
        <v>184</v>
      </c>
      <c r="D668" s="12" t="s">
        <v>373</v>
      </c>
      <c r="E668" s="0" t="s">
        <v>77</v>
      </c>
      <c r="F668" s="0" t="s">
        <v>108</v>
      </c>
      <c r="M668" s="0" t="s">
        <v>872</v>
      </c>
      <c r="N668" s="0" t="s">
        <v>873</v>
      </c>
      <c r="O668" s="0" t="n">
        <v>60</v>
      </c>
      <c r="P668" s="0" t="n">
        <v>1194</v>
      </c>
    </row>
    <row r="669" customFormat="false" ht="12.8" hidden="false" customHeight="false" outlineLevel="0" collapsed="false">
      <c r="A669" s="0" t="n">
        <v>21006</v>
      </c>
      <c r="B669" s="0" t="s">
        <v>876</v>
      </c>
      <c r="C669" s="0" t="s">
        <v>247</v>
      </c>
      <c r="D669" s="12" t="s">
        <v>315</v>
      </c>
      <c r="E669" s="0" t="s">
        <v>77</v>
      </c>
      <c r="F669" s="0" t="s">
        <v>88</v>
      </c>
      <c r="M669" s="0" t="s">
        <v>872</v>
      </c>
      <c r="N669" s="0" t="s">
        <v>873</v>
      </c>
      <c r="O669" s="0" t="n">
        <v>47</v>
      </c>
      <c r="P669" s="0" t="n">
        <v>1195</v>
      </c>
    </row>
    <row r="670" customFormat="false" ht="12.8" hidden="false" customHeight="false" outlineLevel="0" collapsed="false">
      <c r="A670" s="0" t="n">
        <v>21011</v>
      </c>
      <c r="B670" s="0" t="s">
        <v>877</v>
      </c>
      <c r="C670" s="0" t="s">
        <v>106</v>
      </c>
      <c r="D670" s="12" t="s">
        <v>878</v>
      </c>
      <c r="E670" s="0" t="s">
        <v>77</v>
      </c>
      <c r="F670" s="0" t="s">
        <v>108</v>
      </c>
      <c r="M670" s="0" t="s">
        <v>872</v>
      </c>
      <c r="N670" s="0" t="s">
        <v>873</v>
      </c>
      <c r="O670" s="0" t="n">
        <v>62</v>
      </c>
      <c r="P670" s="0" t="n">
        <v>1197</v>
      </c>
    </row>
    <row r="671" customFormat="false" ht="12.8" hidden="false" customHeight="false" outlineLevel="0" collapsed="false">
      <c r="A671" s="0" t="n">
        <v>21012</v>
      </c>
      <c r="B671" s="0" t="s">
        <v>877</v>
      </c>
      <c r="C671" s="0" t="s">
        <v>202</v>
      </c>
      <c r="D671" s="12" t="s">
        <v>107</v>
      </c>
      <c r="E671" s="0" t="s">
        <v>77</v>
      </c>
      <c r="F671" s="0" t="s">
        <v>108</v>
      </c>
      <c r="M671" s="0" t="s">
        <v>872</v>
      </c>
      <c r="N671" s="0" t="s">
        <v>873</v>
      </c>
      <c r="O671" s="0" t="n">
        <v>61</v>
      </c>
      <c r="P671" s="0" t="n">
        <v>1198</v>
      </c>
    </row>
    <row r="672" customFormat="false" ht="12.8" hidden="false" customHeight="false" outlineLevel="0" collapsed="false">
      <c r="A672" s="0" t="n">
        <v>21013</v>
      </c>
      <c r="B672" s="0" t="s">
        <v>879</v>
      </c>
      <c r="C672" s="0" t="s">
        <v>82</v>
      </c>
      <c r="D672" s="12" t="s">
        <v>497</v>
      </c>
      <c r="E672" s="0" t="s">
        <v>77</v>
      </c>
      <c r="F672" s="0" t="s">
        <v>88</v>
      </c>
      <c r="M672" s="0" t="s">
        <v>872</v>
      </c>
      <c r="N672" s="0" t="s">
        <v>873</v>
      </c>
      <c r="O672" s="0" t="n">
        <v>53</v>
      </c>
      <c r="P672" s="0" t="n">
        <v>1199</v>
      </c>
    </row>
    <row r="673" customFormat="false" ht="12.8" hidden="false" customHeight="false" outlineLevel="0" collapsed="false">
      <c r="A673" s="0" t="n">
        <v>21014</v>
      </c>
      <c r="B673" s="0" t="s">
        <v>880</v>
      </c>
      <c r="C673" s="0" t="s">
        <v>318</v>
      </c>
      <c r="D673" s="12" t="s">
        <v>190</v>
      </c>
      <c r="E673" s="0" t="s">
        <v>77</v>
      </c>
      <c r="F673" s="0" t="s">
        <v>108</v>
      </c>
      <c r="M673" s="0" t="s">
        <v>872</v>
      </c>
      <c r="N673" s="0" t="s">
        <v>873</v>
      </c>
      <c r="O673" s="0" t="n">
        <v>55</v>
      </c>
      <c r="P673" s="0" t="n">
        <v>1200</v>
      </c>
    </row>
    <row r="674" customFormat="false" ht="12.8" hidden="false" customHeight="false" outlineLevel="0" collapsed="false">
      <c r="A674" s="0" t="n">
        <v>21017</v>
      </c>
      <c r="B674" s="0" t="s">
        <v>881</v>
      </c>
      <c r="C674" s="0" t="s">
        <v>318</v>
      </c>
      <c r="D674" s="12" t="s">
        <v>564</v>
      </c>
      <c r="E674" s="0" t="s">
        <v>77</v>
      </c>
      <c r="F674" s="0" t="s">
        <v>108</v>
      </c>
      <c r="M674" s="0" t="s">
        <v>872</v>
      </c>
      <c r="N674" s="0" t="s">
        <v>873</v>
      </c>
      <c r="O674" s="0" t="n">
        <v>56</v>
      </c>
      <c r="P674" s="0" t="n">
        <v>1201</v>
      </c>
    </row>
    <row r="675" customFormat="false" ht="12.8" hidden="false" customHeight="false" outlineLevel="0" collapsed="false">
      <c r="A675" s="0" t="n">
        <v>21018</v>
      </c>
      <c r="B675" s="0" t="s">
        <v>179</v>
      </c>
      <c r="C675" s="0" t="s">
        <v>202</v>
      </c>
      <c r="D675" s="12" t="s">
        <v>181</v>
      </c>
      <c r="E675" s="0" t="s">
        <v>77</v>
      </c>
      <c r="F675" s="0" t="s">
        <v>84</v>
      </c>
      <c r="M675" s="0" t="s">
        <v>872</v>
      </c>
      <c r="N675" s="0" t="s">
        <v>873</v>
      </c>
      <c r="O675" s="0" t="n">
        <v>35</v>
      </c>
      <c r="P675" s="0" t="n">
        <v>1202</v>
      </c>
    </row>
    <row r="676" customFormat="false" ht="12.8" hidden="false" customHeight="false" outlineLevel="0" collapsed="false">
      <c r="A676" s="0" t="n">
        <v>21019</v>
      </c>
      <c r="B676" s="0" t="s">
        <v>882</v>
      </c>
      <c r="C676" s="0" t="s">
        <v>106</v>
      </c>
      <c r="D676" s="12" t="s">
        <v>104</v>
      </c>
      <c r="E676" s="0" t="s">
        <v>77</v>
      </c>
      <c r="F676" s="0" t="s">
        <v>88</v>
      </c>
      <c r="M676" s="0" t="s">
        <v>872</v>
      </c>
      <c r="N676" s="0" t="s">
        <v>873</v>
      </c>
      <c r="O676" s="0" t="n">
        <v>54</v>
      </c>
      <c r="P676" s="0" t="n">
        <v>1203</v>
      </c>
    </row>
    <row r="677" customFormat="false" ht="12.8" hidden="false" customHeight="false" outlineLevel="0" collapsed="false">
      <c r="A677" s="0" t="n">
        <v>21051</v>
      </c>
      <c r="B677" s="0" t="s">
        <v>883</v>
      </c>
      <c r="C677" s="0" t="s">
        <v>202</v>
      </c>
      <c r="D677" s="12" t="s">
        <v>884</v>
      </c>
      <c r="E677" s="0" t="s">
        <v>77</v>
      </c>
      <c r="F677" s="0" t="s">
        <v>108</v>
      </c>
      <c r="M677" s="0" t="s">
        <v>872</v>
      </c>
      <c r="N677" s="0" t="s">
        <v>873</v>
      </c>
      <c r="O677" s="0" t="n">
        <v>69</v>
      </c>
      <c r="P677" s="0" t="n">
        <v>1205</v>
      </c>
    </row>
    <row r="678" customFormat="false" ht="12.8" hidden="false" customHeight="false" outlineLevel="0" collapsed="false">
      <c r="A678" s="0" t="n">
        <v>21052</v>
      </c>
      <c r="B678" s="0" t="s">
        <v>885</v>
      </c>
      <c r="C678" s="0" t="s">
        <v>828</v>
      </c>
      <c r="D678" s="12" t="s">
        <v>207</v>
      </c>
      <c r="E678" s="0" t="s">
        <v>77</v>
      </c>
      <c r="F678" s="0" t="s">
        <v>108</v>
      </c>
      <c r="M678" s="0" t="s">
        <v>872</v>
      </c>
      <c r="N678" s="0" t="s">
        <v>873</v>
      </c>
      <c r="O678" s="0" t="n">
        <v>67</v>
      </c>
      <c r="P678" s="0" t="n">
        <v>1208</v>
      </c>
    </row>
    <row r="679" customFormat="false" ht="12.8" hidden="false" customHeight="false" outlineLevel="0" collapsed="false">
      <c r="A679" s="0" t="n">
        <v>21053</v>
      </c>
      <c r="B679" s="0" t="s">
        <v>886</v>
      </c>
      <c r="C679" s="0" t="s">
        <v>189</v>
      </c>
      <c r="D679" s="12" t="s">
        <v>887</v>
      </c>
      <c r="E679" s="0" t="s">
        <v>77</v>
      </c>
      <c r="F679" s="0" t="s">
        <v>108</v>
      </c>
      <c r="M679" s="0" t="s">
        <v>872</v>
      </c>
      <c r="N679" s="0" t="s">
        <v>873</v>
      </c>
      <c r="O679" s="0" t="n">
        <v>81</v>
      </c>
      <c r="P679" s="0" t="n">
        <v>1206</v>
      </c>
    </row>
    <row r="680" customFormat="false" ht="12.8" hidden="false" customHeight="false" outlineLevel="0" collapsed="false">
      <c r="A680" s="0" t="n">
        <v>21054</v>
      </c>
      <c r="B680" s="0" t="s">
        <v>888</v>
      </c>
      <c r="C680" s="0" t="s">
        <v>112</v>
      </c>
      <c r="D680" s="12" t="s">
        <v>600</v>
      </c>
      <c r="E680" s="0" t="s">
        <v>77</v>
      </c>
      <c r="F680" s="0" t="s">
        <v>108</v>
      </c>
      <c r="M680" s="0" t="s">
        <v>872</v>
      </c>
      <c r="N680" s="0" t="s">
        <v>873</v>
      </c>
      <c r="O680" s="0" t="n">
        <v>77</v>
      </c>
      <c r="P680" s="0" t="n">
        <v>1207</v>
      </c>
    </row>
    <row r="681" customFormat="false" ht="12.8" hidden="false" customHeight="false" outlineLevel="0" collapsed="false">
      <c r="A681" s="0" t="n">
        <v>23001</v>
      </c>
      <c r="B681" s="0" t="s">
        <v>889</v>
      </c>
      <c r="C681" s="0" t="s">
        <v>296</v>
      </c>
      <c r="D681" s="12" t="s">
        <v>790</v>
      </c>
      <c r="E681" s="0" t="s">
        <v>77</v>
      </c>
      <c r="F681" s="0" t="s">
        <v>108</v>
      </c>
      <c r="M681" s="0" t="s">
        <v>890</v>
      </c>
      <c r="N681" s="0" t="s">
        <v>891</v>
      </c>
      <c r="O681" s="0" t="n">
        <v>79</v>
      </c>
      <c r="P681" s="0" t="n">
        <v>2931</v>
      </c>
    </row>
    <row r="682" customFormat="false" ht="12.8" hidden="false" customHeight="false" outlineLevel="0" collapsed="false">
      <c r="A682" s="0" t="n">
        <v>23002</v>
      </c>
      <c r="B682" s="0" t="s">
        <v>892</v>
      </c>
      <c r="C682" s="0" t="s">
        <v>282</v>
      </c>
      <c r="D682" s="12" t="s">
        <v>373</v>
      </c>
      <c r="E682" s="0" t="s">
        <v>77</v>
      </c>
      <c r="F682" s="0" t="s">
        <v>108</v>
      </c>
      <c r="I682" s="12" t="s">
        <v>98</v>
      </c>
      <c r="M682" s="0" t="s">
        <v>890</v>
      </c>
      <c r="N682" s="0" t="s">
        <v>891</v>
      </c>
      <c r="O682" s="0" t="n">
        <v>60</v>
      </c>
      <c r="P682" s="0" t="n">
        <v>2953</v>
      </c>
    </row>
    <row r="683" customFormat="false" ht="12.8" hidden="false" customHeight="false" outlineLevel="0" collapsed="false">
      <c r="A683" s="0" t="n">
        <v>23003</v>
      </c>
      <c r="B683" s="0" t="s">
        <v>489</v>
      </c>
      <c r="C683" s="0" t="s">
        <v>150</v>
      </c>
      <c r="D683" s="12" t="s">
        <v>207</v>
      </c>
      <c r="E683" s="0" t="s">
        <v>77</v>
      </c>
      <c r="F683" s="0" t="s">
        <v>108</v>
      </c>
      <c r="M683" s="0" t="s">
        <v>890</v>
      </c>
      <c r="N683" s="0" t="s">
        <v>891</v>
      </c>
      <c r="O683" s="0" t="n">
        <v>67</v>
      </c>
      <c r="P683" s="0" t="n">
        <v>2849</v>
      </c>
    </row>
    <row r="684" customFormat="false" ht="12.8" hidden="false" customHeight="false" outlineLevel="0" collapsed="false">
      <c r="A684" s="0" t="n">
        <v>23004</v>
      </c>
      <c r="B684" s="0" t="s">
        <v>893</v>
      </c>
      <c r="C684" s="0" t="s">
        <v>307</v>
      </c>
      <c r="D684" s="12" t="s">
        <v>95</v>
      </c>
      <c r="E684" s="0" t="s">
        <v>77</v>
      </c>
      <c r="F684" s="0" t="s">
        <v>96</v>
      </c>
      <c r="M684" s="0" t="s">
        <v>890</v>
      </c>
      <c r="N684" s="0" t="s">
        <v>891</v>
      </c>
      <c r="O684" s="0" t="n">
        <v>34</v>
      </c>
      <c r="P684" s="0" t="n">
        <v>2976</v>
      </c>
    </row>
    <row r="685" customFormat="false" ht="12.8" hidden="false" customHeight="false" outlineLevel="0" collapsed="false">
      <c r="A685" s="0" t="n">
        <v>23005</v>
      </c>
      <c r="B685" s="0" t="s">
        <v>894</v>
      </c>
      <c r="C685" s="0" t="s">
        <v>106</v>
      </c>
      <c r="D685" s="12" t="s">
        <v>895</v>
      </c>
      <c r="E685" s="0" t="s">
        <v>77</v>
      </c>
      <c r="F685" s="0" t="s">
        <v>96</v>
      </c>
      <c r="M685" s="0" t="s">
        <v>890</v>
      </c>
      <c r="N685" s="0" t="s">
        <v>891</v>
      </c>
      <c r="O685" s="0" t="n">
        <v>1</v>
      </c>
      <c r="P685" s="0" t="n">
        <v>2905</v>
      </c>
    </row>
    <row r="686" customFormat="false" ht="12.8" hidden="false" customHeight="false" outlineLevel="0" collapsed="false">
      <c r="A686" s="0" t="n">
        <v>23006</v>
      </c>
      <c r="B686" s="0" t="s">
        <v>894</v>
      </c>
      <c r="C686" s="0" t="s">
        <v>166</v>
      </c>
      <c r="D686" s="12" t="s">
        <v>186</v>
      </c>
      <c r="E686" s="0" t="s">
        <v>77</v>
      </c>
      <c r="F686" s="0" t="s">
        <v>84</v>
      </c>
      <c r="G686" s="12" t="s">
        <v>98</v>
      </c>
      <c r="H686" s="12" t="s">
        <v>98</v>
      </c>
      <c r="I686" s="12" t="s">
        <v>98</v>
      </c>
      <c r="J686" s="12" t="s">
        <v>98</v>
      </c>
      <c r="M686" s="0" t="s">
        <v>890</v>
      </c>
      <c r="N686" s="0" t="s">
        <v>891</v>
      </c>
      <c r="O686" s="0" t="n">
        <v>39</v>
      </c>
      <c r="P686" s="0" t="n">
        <v>2835</v>
      </c>
    </row>
    <row r="687" customFormat="false" ht="12.8" hidden="false" customHeight="false" outlineLevel="0" collapsed="false">
      <c r="A687" s="0" t="n">
        <v>23007</v>
      </c>
      <c r="B687" s="0" t="s">
        <v>896</v>
      </c>
      <c r="C687" s="0" t="s">
        <v>162</v>
      </c>
      <c r="D687" s="12" t="s">
        <v>346</v>
      </c>
      <c r="E687" s="0" t="s">
        <v>92</v>
      </c>
      <c r="F687" s="0" t="s">
        <v>234</v>
      </c>
      <c r="M687" s="0" t="s">
        <v>890</v>
      </c>
      <c r="N687" s="0" t="s">
        <v>891</v>
      </c>
      <c r="O687" s="0" t="n">
        <v>7</v>
      </c>
      <c r="P687" s="0" t="n">
        <v>2904</v>
      </c>
    </row>
    <row r="688" customFormat="false" ht="12.8" hidden="false" customHeight="false" outlineLevel="0" collapsed="false">
      <c r="A688" s="0" t="n">
        <v>23008</v>
      </c>
      <c r="B688" s="0" t="s">
        <v>897</v>
      </c>
      <c r="C688" s="0" t="s">
        <v>184</v>
      </c>
      <c r="D688" s="12" t="s">
        <v>187</v>
      </c>
      <c r="E688" s="0" t="s">
        <v>77</v>
      </c>
      <c r="F688" s="0" t="s">
        <v>96</v>
      </c>
      <c r="M688" s="0" t="s">
        <v>890</v>
      </c>
      <c r="N688" s="0" t="s">
        <v>891</v>
      </c>
      <c r="O688" s="0" t="n">
        <v>32</v>
      </c>
      <c r="P688" s="0" t="n">
        <v>2901</v>
      </c>
    </row>
    <row r="689" customFormat="false" ht="12.8" hidden="false" customHeight="false" outlineLevel="0" collapsed="false">
      <c r="A689" s="0" t="n">
        <v>23009</v>
      </c>
      <c r="B689" s="0" t="s">
        <v>898</v>
      </c>
      <c r="C689" s="0" t="s">
        <v>273</v>
      </c>
      <c r="D689" s="12" t="s">
        <v>497</v>
      </c>
      <c r="E689" s="0" t="s">
        <v>92</v>
      </c>
      <c r="F689" s="0" t="s">
        <v>88</v>
      </c>
      <c r="M689" s="0" t="s">
        <v>890</v>
      </c>
      <c r="N689" s="0" t="s">
        <v>891</v>
      </c>
      <c r="O689" s="0" t="n">
        <v>53</v>
      </c>
      <c r="P689" s="0" t="n">
        <v>2895</v>
      </c>
    </row>
    <row r="690" customFormat="false" ht="12.8" hidden="false" customHeight="false" outlineLevel="0" collapsed="false">
      <c r="A690" s="0" t="n">
        <v>23010</v>
      </c>
      <c r="B690" s="0" t="s">
        <v>899</v>
      </c>
      <c r="C690" s="0" t="s">
        <v>106</v>
      </c>
      <c r="D690" s="12" t="s">
        <v>121</v>
      </c>
      <c r="E690" s="0" t="s">
        <v>77</v>
      </c>
      <c r="F690" s="0" t="s">
        <v>96</v>
      </c>
      <c r="M690" s="0" t="s">
        <v>890</v>
      </c>
      <c r="N690" s="0" t="s">
        <v>891</v>
      </c>
      <c r="O690" s="0" t="n">
        <v>26</v>
      </c>
      <c r="P690" s="0" t="n">
        <v>2903</v>
      </c>
    </row>
    <row r="691" customFormat="false" ht="12.8" hidden="false" customHeight="false" outlineLevel="0" collapsed="false">
      <c r="A691" s="0" t="n">
        <v>23011</v>
      </c>
      <c r="B691" s="0" t="s">
        <v>900</v>
      </c>
      <c r="C691" s="0" t="s">
        <v>901</v>
      </c>
      <c r="D691" s="12" t="s">
        <v>500</v>
      </c>
      <c r="E691" s="0" t="s">
        <v>92</v>
      </c>
      <c r="F691" s="0" t="s">
        <v>205</v>
      </c>
      <c r="G691" s="12" t="s">
        <v>371</v>
      </c>
      <c r="H691" s="12" t="s">
        <v>171</v>
      </c>
      <c r="M691" s="0" t="s">
        <v>890</v>
      </c>
      <c r="N691" s="0" t="s">
        <v>891</v>
      </c>
      <c r="O691" s="0" t="n">
        <v>16</v>
      </c>
      <c r="P691" s="0" t="n">
        <v>3531</v>
      </c>
    </row>
    <row r="692" customFormat="false" ht="12.8" hidden="false" customHeight="false" outlineLevel="0" collapsed="false">
      <c r="A692" s="0" t="n">
        <v>23012</v>
      </c>
      <c r="B692" s="0" t="s">
        <v>902</v>
      </c>
      <c r="C692" s="0" t="s">
        <v>483</v>
      </c>
      <c r="D692" s="12" t="s">
        <v>95</v>
      </c>
      <c r="E692" s="0" t="s">
        <v>77</v>
      </c>
      <c r="F692" s="0" t="s">
        <v>96</v>
      </c>
      <c r="M692" s="0" t="s">
        <v>890</v>
      </c>
      <c r="N692" s="0" t="s">
        <v>891</v>
      </c>
      <c r="O692" s="0" t="n">
        <v>34</v>
      </c>
      <c r="P692" s="0" t="n">
        <v>2896</v>
      </c>
    </row>
    <row r="693" customFormat="false" ht="12.8" hidden="false" customHeight="false" outlineLevel="0" collapsed="false">
      <c r="A693" s="0" t="n">
        <v>23013</v>
      </c>
      <c r="B693" s="0" t="s">
        <v>530</v>
      </c>
      <c r="C693" s="0" t="s">
        <v>112</v>
      </c>
      <c r="D693" s="12" t="s">
        <v>87</v>
      </c>
      <c r="E693" s="0" t="s">
        <v>77</v>
      </c>
      <c r="F693" s="0" t="s">
        <v>88</v>
      </c>
      <c r="M693" s="0" t="s">
        <v>890</v>
      </c>
      <c r="N693" s="0" t="s">
        <v>891</v>
      </c>
      <c r="O693" s="0" t="n">
        <v>52</v>
      </c>
      <c r="P693" s="0" t="n">
        <v>3270</v>
      </c>
    </row>
    <row r="694" customFormat="false" ht="12.8" hidden="false" customHeight="false" outlineLevel="0" collapsed="false">
      <c r="A694" s="0" t="n">
        <v>23014</v>
      </c>
      <c r="B694" s="0" t="s">
        <v>501</v>
      </c>
      <c r="C694" s="0" t="s">
        <v>90</v>
      </c>
      <c r="D694" s="12" t="s">
        <v>351</v>
      </c>
      <c r="E694" s="0" t="s">
        <v>92</v>
      </c>
      <c r="F694" s="0" t="s">
        <v>96</v>
      </c>
      <c r="M694" s="0" t="s">
        <v>890</v>
      </c>
      <c r="N694" s="0" t="s">
        <v>891</v>
      </c>
      <c r="O694" s="0" t="n">
        <v>24</v>
      </c>
      <c r="P694" s="0" t="n">
        <v>2988</v>
      </c>
    </row>
    <row r="695" customFormat="false" ht="12.8" hidden="false" customHeight="false" outlineLevel="0" collapsed="false">
      <c r="A695" s="0" t="n">
        <v>23015</v>
      </c>
      <c r="B695" s="0" t="s">
        <v>501</v>
      </c>
      <c r="C695" s="0" t="s">
        <v>94</v>
      </c>
      <c r="D695" s="12" t="s">
        <v>131</v>
      </c>
      <c r="E695" s="0" t="s">
        <v>92</v>
      </c>
      <c r="F695" s="0" t="s">
        <v>78</v>
      </c>
      <c r="M695" s="0" t="s">
        <v>890</v>
      </c>
      <c r="N695" s="0" t="s">
        <v>891</v>
      </c>
      <c r="O695" s="0" t="n">
        <v>20</v>
      </c>
      <c r="P695" s="0" t="n">
        <v>2954</v>
      </c>
    </row>
    <row r="696" customFormat="false" ht="12.8" hidden="false" customHeight="false" outlineLevel="0" collapsed="false">
      <c r="A696" s="0" t="n">
        <v>23016</v>
      </c>
      <c r="B696" s="0" t="s">
        <v>903</v>
      </c>
      <c r="C696" s="0" t="s">
        <v>309</v>
      </c>
      <c r="D696" s="12" t="s">
        <v>144</v>
      </c>
      <c r="E696" s="0" t="s">
        <v>77</v>
      </c>
      <c r="F696" s="0" t="s">
        <v>128</v>
      </c>
      <c r="M696" s="0" t="s">
        <v>890</v>
      </c>
      <c r="N696" s="0" t="s">
        <v>891</v>
      </c>
      <c r="O696" s="0" t="n">
        <v>17</v>
      </c>
      <c r="P696" s="0" t="n">
        <v>4536</v>
      </c>
    </row>
    <row r="697" customFormat="false" ht="12.8" hidden="false" customHeight="false" outlineLevel="0" collapsed="false">
      <c r="A697" s="0" t="n">
        <v>23017</v>
      </c>
      <c r="B697" s="0" t="s">
        <v>904</v>
      </c>
      <c r="C697" s="0" t="s">
        <v>162</v>
      </c>
      <c r="D697" s="12" t="s">
        <v>344</v>
      </c>
      <c r="E697" s="0" t="s">
        <v>92</v>
      </c>
      <c r="F697" s="0" t="s">
        <v>234</v>
      </c>
      <c r="M697" s="0" t="s">
        <v>890</v>
      </c>
      <c r="N697" s="0" t="s">
        <v>891</v>
      </c>
      <c r="O697" s="0" t="n">
        <v>9</v>
      </c>
      <c r="P697" s="0" t="n">
        <v>5178</v>
      </c>
    </row>
    <row r="698" customFormat="false" ht="12.8" hidden="false" customHeight="false" outlineLevel="0" collapsed="false">
      <c r="A698" s="0" t="n">
        <v>23018</v>
      </c>
      <c r="B698" s="0" t="s">
        <v>905</v>
      </c>
      <c r="C698" s="0" t="s">
        <v>906</v>
      </c>
      <c r="D698" s="12" t="s">
        <v>121</v>
      </c>
      <c r="E698" s="0" t="s">
        <v>77</v>
      </c>
      <c r="F698" s="0" t="s">
        <v>96</v>
      </c>
      <c r="M698" s="0" t="s">
        <v>890</v>
      </c>
      <c r="N698" s="0" t="s">
        <v>891</v>
      </c>
      <c r="O698" s="0" t="n">
        <v>26</v>
      </c>
      <c r="P698" s="0" t="n">
        <v>2836</v>
      </c>
    </row>
    <row r="699" customFormat="false" ht="12.8" hidden="false" customHeight="false" outlineLevel="0" collapsed="false">
      <c r="A699" s="0" t="n">
        <v>23019</v>
      </c>
      <c r="B699" s="0" t="s">
        <v>907</v>
      </c>
      <c r="C699" s="0" t="s">
        <v>333</v>
      </c>
      <c r="D699" s="12" t="s">
        <v>136</v>
      </c>
      <c r="E699" s="0" t="s">
        <v>77</v>
      </c>
      <c r="F699" s="0" t="s">
        <v>78</v>
      </c>
      <c r="M699" s="0" t="s">
        <v>890</v>
      </c>
      <c r="N699" s="0" t="s">
        <v>891</v>
      </c>
      <c r="O699" s="0" t="n">
        <v>22</v>
      </c>
      <c r="P699" s="0" t="n">
        <v>2838</v>
      </c>
    </row>
    <row r="700" customFormat="false" ht="12.8" hidden="false" customHeight="false" outlineLevel="0" collapsed="false">
      <c r="A700" s="0" t="n">
        <v>23020</v>
      </c>
      <c r="B700" s="0" t="s">
        <v>907</v>
      </c>
      <c r="C700" s="0" t="s">
        <v>75</v>
      </c>
      <c r="D700" s="12" t="s">
        <v>351</v>
      </c>
      <c r="E700" s="0" t="s">
        <v>77</v>
      </c>
      <c r="F700" s="0" t="s">
        <v>96</v>
      </c>
      <c r="G700" s="12" t="s">
        <v>97</v>
      </c>
      <c r="M700" s="0" t="s">
        <v>890</v>
      </c>
      <c r="N700" s="0" t="s">
        <v>891</v>
      </c>
      <c r="O700" s="0" t="n">
        <v>24</v>
      </c>
      <c r="P700" s="0" t="n">
        <v>2839</v>
      </c>
    </row>
    <row r="701" customFormat="false" ht="12.8" hidden="false" customHeight="false" outlineLevel="0" collapsed="false">
      <c r="A701" s="0" t="n">
        <v>23021</v>
      </c>
      <c r="B701" s="0" t="s">
        <v>908</v>
      </c>
      <c r="C701" s="0" t="s">
        <v>115</v>
      </c>
      <c r="D701" s="12" t="s">
        <v>110</v>
      </c>
      <c r="E701" s="0" t="s">
        <v>77</v>
      </c>
      <c r="F701" s="0" t="s">
        <v>96</v>
      </c>
      <c r="M701" s="0" t="s">
        <v>890</v>
      </c>
      <c r="N701" s="0" t="s">
        <v>891</v>
      </c>
      <c r="O701" s="0" t="n">
        <v>25</v>
      </c>
      <c r="P701" s="0" t="n">
        <v>4493</v>
      </c>
    </row>
    <row r="702" customFormat="false" ht="12.8" hidden="false" customHeight="false" outlineLevel="0" collapsed="false">
      <c r="A702" s="0" t="n">
        <v>23022</v>
      </c>
      <c r="B702" s="0" t="s">
        <v>909</v>
      </c>
      <c r="C702" s="0" t="s">
        <v>910</v>
      </c>
      <c r="D702" s="12" t="s">
        <v>186</v>
      </c>
      <c r="E702" s="0" t="s">
        <v>77</v>
      </c>
      <c r="F702" s="0" t="s">
        <v>84</v>
      </c>
      <c r="M702" s="0" t="s">
        <v>890</v>
      </c>
      <c r="N702" s="0" t="s">
        <v>891</v>
      </c>
      <c r="O702" s="0" t="n">
        <v>39</v>
      </c>
      <c r="P702" s="0" t="n">
        <v>2956</v>
      </c>
    </row>
    <row r="703" customFormat="false" ht="12.8" hidden="false" customHeight="false" outlineLevel="0" collapsed="false">
      <c r="A703" s="0" t="n">
        <v>23023</v>
      </c>
      <c r="B703" s="0" t="s">
        <v>911</v>
      </c>
      <c r="C703" s="0" t="s">
        <v>693</v>
      </c>
      <c r="D703" s="12" t="s">
        <v>169</v>
      </c>
      <c r="E703" s="0" t="s">
        <v>92</v>
      </c>
      <c r="F703" s="0" t="s">
        <v>88</v>
      </c>
      <c r="M703" s="0" t="s">
        <v>890</v>
      </c>
      <c r="N703" s="0" t="s">
        <v>891</v>
      </c>
      <c r="O703" s="0" t="n">
        <v>46</v>
      </c>
      <c r="P703" s="0" t="n">
        <v>2967</v>
      </c>
    </row>
    <row r="704" customFormat="false" ht="12.8" hidden="false" customHeight="false" outlineLevel="0" collapsed="false">
      <c r="A704" s="0" t="n">
        <v>23024</v>
      </c>
      <c r="B704" s="0" t="s">
        <v>912</v>
      </c>
      <c r="C704" s="0" t="s">
        <v>150</v>
      </c>
      <c r="D704" s="12" t="s">
        <v>178</v>
      </c>
      <c r="E704" s="0" t="s">
        <v>77</v>
      </c>
      <c r="F704" s="0" t="s">
        <v>108</v>
      </c>
      <c r="M704" s="0" t="s">
        <v>890</v>
      </c>
      <c r="N704" s="0" t="s">
        <v>891</v>
      </c>
      <c r="O704" s="0" t="n">
        <v>71</v>
      </c>
      <c r="P704" s="0" t="n">
        <v>2908</v>
      </c>
    </row>
    <row r="705" customFormat="false" ht="12.8" hidden="false" customHeight="false" outlineLevel="0" collapsed="false">
      <c r="A705" s="0" t="n">
        <v>23025</v>
      </c>
      <c r="B705" s="0" t="s">
        <v>912</v>
      </c>
      <c r="C705" s="0" t="s">
        <v>382</v>
      </c>
      <c r="D705" s="12" t="s">
        <v>315</v>
      </c>
      <c r="E705" s="0" t="s">
        <v>77</v>
      </c>
      <c r="F705" s="0" t="s">
        <v>88</v>
      </c>
      <c r="G705" s="12" t="s">
        <v>97</v>
      </c>
      <c r="M705" s="0" t="s">
        <v>890</v>
      </c>
      <c r="N705" s="0" t="s">
        <v>891</v>
      </c>
      <c r="O705" s="0" t="n">
        <v>47</v>
      </c>
      <c r="P705" s="0" t="n">
        <v>2958</v>
      </c>
    </row>
    <row r="706" customFormat="false" ht="12.8" hidden="false" customHeight="false" outlineLevel="0" collapsed="false">
      <c r="A706" s="0" t="n">
        <v>23026</v>
      </c>
      <c r="B706" s="0" t="s">
        <v>913</v>
      </c>
      <c r="C706" s="0" t="s">
        <v>266</v>
      </c>
      <c r="D706" s="12" t="s">
        <v>417</v>
      </c>
      <c r="E706" s="0" t="s">
        <v>92</v>
      </c>
      <c r="F706" s="0" t="s">
        <v>108</v>
      </c>
      <c r="M706" s="0" t="s">
        <v>890</v>
      </c>
      <c r="N706" s="0" t="s">
        <v>891</v>
      </c>
      <c r="O706" s="0" t="n">
        <v>68</v>
      </c>
      <c r="P706" s="0" t="n">
        <v>2910</v>
      </c>
    </row>
    <row r="707" customFormat="false" ht="12.8" hidden="false" customHeight="false" outlineLevel="0" collapsed="false">
      <c r="A707" s="0" t="n">
        <v>23027</v>
      </c>
      <c r="B707" s="0" t="s">
        <v>914</v>
      </c>
      <c r="C707" s="0" t="s">
        <v>106</v>
      </c>
      <c r="D707" s="12" t="s">
        <v>110</v>
      </c>
      <c r="E707" s="0" t="s">
        <v>77</v>
      </c>
      <c r="F707" s="0" t="s">
        <v>96</v>
      </c>
      <c r="H707" s="12" t="s">
        <v>97</v>
      </c>
      <c r="M707" s="0" t="s">
        <v>890</v>
      </c>
      <c r="N707" s="0" t="s">
        <v>891</v>
      </c>
      <c r="O707" s="0" t="n">
        <v>25</v>
      </c>
      <c r="P707" s="0" t="n">
        <v>2103</v>
      </c>
    </row>
    <row r="708" customFormat="false" ht="12.8" hidden="false" customHeight="false" outlineLevel="0" collapsed="false">
      <c r="A708" s="0" t="n">
        <v>23028</v>
      </c>
      <c r="B708" s="0" t="s">
        <v>915</v>
      </c>
      <c r="C708" s="0" t="s">
        <v>303</v>
      </c>
      <c r="D708" s="12" t="s">
        <v>186</v>
      </c>
      <c r="E708" s="0" t="s">
        <v>77</v>
      </c>
      <c r="F708" s="0" t="s">
        <v>84</v>
      </c>
      <c r="G708" s="12" t="s">
        <v>371</v>
      </c>
      <c r="M708" s="0" t="s">
        <v>890</v>
      </c>
      <c r="N708" s="0" t="s">
        <v>891</v>
      </c>
      <c r="O708" s="0" t="n">
        <v>39</v>
      </c>
      <c r="P708" s="0" t="n">
        <v>1366</v>
      </c>
    </row>
    <row r="709" customFormat="false" ht="12.8" hidden="false" customHeight="false" outlineLevel="0" collapsed="false">
      <c r="A709" s="0" t="n">
        <v>23029</v>
      </c>
      <c r="B709" s="0" t="s">
        <v>916</v>
      </c>
      <c r="C709" s="0" t="s">
        <v>166</v>
      </c>
      <c r="D709" s="12" t="s">
        <v>917</v>
      </c>
      <c r="E709" s="0" t="s">
        <v>77</v>
      </c>
      <c r="F709" s="0" t="s">
        <v>108</v>
      </c>
      <c r="M709" s="0" t="s">
        <v>890</v>
      </c>
      <c r="N709" s="0" t="s">
        <v>891</v>
      </c>
      <c r="O709" s="0" t="n">
        <v>93</v>
      </c>
      <c r="P709" s="0" t="n">
        <v>2909</v>
      </c>
    </row>
    <row r="710" customFormat="false" ht="12.8" hidden="false" customHeight="false" outlineLevel="0" collapsed="false">
      <c r="A710" s="0" t="n">
        <v>23030</v>
      </c>
      <c r="B710" s="0" t="s">
        <v>918</v>
      </c>
      <c r="C710" s="0" t="s">
        <v>82</v>
      </c>
      <c r="D710" s="12" t="s">
        <v>156</v>
      </c>
      <c r="E710" s="0" t="s">
        <v>77</v>
      </c>
      <c r="F710" s="0" t="s">
        <v>78</v>
      </c>
      <c r="M710" s="0" t="s">
        <v>890</v>
      </c>
      <c r="N710" s="0" t="s">
        <v>891</v>
      </c>
      <c r="O710" s="0" t="n">
        <v>21</v>
      </c>
      <c r="P710" s="0" t="n">
        <v>2837</v>
      </c>
    </row>
    <row r="711" customFormat="false" ht="12.8" hidden="false" customHeight="false" outlineLevel="0" collapsed="false">
      <c r="A711" s="0" t="n">
        <v>23031</v>
      </c>
      <c r="B711" s="0" t="s">
        <v>918</v>
      </c>
      <c r="C711" s="0" t="s">
        <v>133</v>
      </c>
      <c r="D711" s="12" t="s">
        <v>220</v>
      </c>
      <c r="E711" s="0" t="s">
        <v>77</v>
      </c>
      <c r="F711" s="0" t="s">
        <v>84</v>
      </c>
      <c r="M711" s="0" t="s">
        <v>890</v>
      </c>
      <c r="N711" s="0" t="s">
        <v>891</v>
      </c>
      <c r="O711" s="0" t="n">
        <v>42</v>
      </c>
      <c r="P711" s="0" t="n">
        <v>2891</v>
      </c>
    </row>
    <row r="712" customFormat="false" ht="12.8" hidden="false" customHeight="false" outlineLevel="0" collapsed="false">
      <c r="A712" s="0" t="n">
        <v>23032</v>
      </c>
      <c r="B712" s="0" t="s">
        <v>919</v>
      </c>
      <c r="C712" s="0" t="s">
        <v>75</v>
      </c>
      <c r="D712" s="12" t="s">
        <v>209</v>
      </c>
      <c r="E712" s="0" t="s">
        <v>77</v>
      </c>
      <c r="F712" s="0" t="s">
        <v>84</v>
      </c>
      <c r="M712" s="0" t="s">
        <v>890</v>
      </c>
      <c r="N712" s="0" t="s">
        <v>891</v>
      </c>
      <c r="O712" s="0" t="n">
        <v>37</v>
      </c>
      <c r="P712" s="0" t="n">
        <v>535</v>
      </c>
    </row>
    <row r="713" customFormat="false" ht="12.8" hidden="false" customHeight="false" outlineLevel="0" collapsed="false">
      <c r="A713" s="0" t="n">
        <v>23033</v>
      </c>
      <c r="B713" s="0" t="s">
        <v>920</v>
      </c>
      <c r="C713" s="0" t="s">
        <v>202</v>
      </c>
      <c r="D713" s="12" t="s">
        <v>580</v>
      </c>
      <c r="E713" s="0" t="s">
        <v>77</v>
      </c>
      <c r="F713" s="0" t="s">
        <v>108</v>
      </c>
      <c r="M713" s="0" t="s">
        <v>890</v>
      </c>
      <c r="N713" s="0" t="s">
        <v>891</v>
      </c>
      <c r="O713" s="0" t="n">
        <v>63</v>
      </c>
      <c r="P713" s="0" t="n">
        <v>2989</v>
      </c>
    </row>
    <row r="714" customFormat="false" ht="12.8" hidden="false" customHeight="false" outlineLevel="0" collapsed="false">
      <c r="A714" s="0" t="n">
        <v>23034</v>
      </c>
      <c r="B714" s="0" t="s">
        <v>921</v>
      </c>
      <c r="C714" s="0" t="s">
        <v>266</v>
      </c>
      <c r="D714" s="12" t="s">
        <v>400</v>
      </c>
      <c r="E714" s="0" t="s">
        <v>92</v>
      </c>
      <c r="F714" s="0" t="s">
        <v>108</v>
      </c>
      <c r="M714" s="0" t="s">
        <v>890</v>
      </c>
      <c r="N714" s="0" t="s">
        <v>891</v>
      </c>
      <c r="O714" s="0" t="n">
        <v>57</v>
      </c>
      <c r="P714" s="0" t="n">
        <v>2924</v>
      </c>
    </row>
    <row r="715" customFormat="false" ht="12.8" hidden="false" customHeight="false" outlineLevel="0" collapsed="false">
      <c r="A715" s="0" t="n">
        <v>23035</v>
      </c>
      <c r="B715" s="0" t="s">
        <v>428</v>
      </c>
      <c r="C715" s="0" t="s">
        <v>223</v>
      </c>
      <c r="D715" s="12" t="s">
        <v>500</v>
      </c>
      <c r="E715" s="0" t="s">
        <v>77</v>
      </c>
      <c r="F715" s="0" t="s">
        <v>205</v>
      </c>
      <c r="H715" s="12" t="s">
        <v>98</v>
      </c>
      <c r="I715" s="12" t="s">
        <v>98</v>
      </c>
      <c r="M715" s="0" t="s">
        <v>890</v>
      </c>
      <c r="N715" s="0" t="s">
        <v>891</v>
      </c>
      <c r="O715" s="0" t="n">
        <v>16</v>
      </c>
      <c r="P715" s="0" t="n">
        <v>1133</v>
      </c>
    </row>
    <row r="716" customFormat="false" ht="12.8" hidden="false" customHeight="false" outlineLevel="0" collapsed="false">
      <c r="A716" s="0" t="n">
        <v>23036</v>
      </c>
      <c r="B716" s="0" t="s">
        <v>558</v>
      </c>
      <c r="C716" s="0" t="s">
        <v>403</v>
      </c>
      <c r="D716" s="12" t="s">
        <v>186</v>
      </c>
      <c r="E716" s="0" t="s">
        <v>77</v>
      </c>
      <c r="F716" s="0" t="s">
        <v>84</v>
      </c>
      <c r="M716" s="0" t="s">
        <v>890</v>
      </c>
      <c r="N716" s="0" t="s">
        <v>891</v>
      </c>
      <c r="O716" s="0" t="n">
        <v>39</v>
      </c>
      <c r="P716" s="0" t="n">
        <v>2973</v>
      </c>
    </row>
    <row r="717" customFormat="false" ht="12.8" hidden="false" customHeight="false" outlineLevel="0" collapsed="false">
      <c r="A717" s="0" t="n">
        <v>23037</v>
      </c>
      <c r="B717" s="0" t="s">
        <v>922</v>
      </c>
      <c r="C717" s="0" t="s">
        <v>384</v>
      </c>
      <c r="D717" s="12" t="s">
        <v>91</v>
      </c>
      <c r="E717" s="0" t="s">
        <v>92</v>
      </c>
      <c r="F717" s="0" t="s">
        <v>84</v>
      </c>
      <c r="M717" s="0" t="s">
        <v>890</v>
      </c>
      <c r="N717" s="0" t="s">
        <v>891</v>
      </c>
      <c r="O717" s="0" t="n">
        <v>36</v>
      </c>
      <c r="P717" s="0" t="n">
        <v>2964</v>
      </c>
    </row>
    <row r="718" customFormat="false" ht="12.8" hidden="false" customHeight="false" outlineLevel="0" collapsed="false">
      <c r="A718" s="0" t="n">
        <v>23038</v>
      </c>
      <c r="B718" s="0" t="s">
        <v>923</v>
      </c>
      <c r="C718" s="0" t="s">
        <v>180</v>
      </c>
      <c r="D718" s="12" t="s">
        <v>110</v>
      </c>
      <c r="E718" s="0" t="s">
        <v>77</v>
      </c>
      <c r="F718" s="0" t="s">
        <v>96</v>
      </c>
      <c r="M718" s="0" t="s">
        <v>890</v>
      </c>
      <c r="N718" s="0" t="s">
        <v>891</v>
      </c>
      <c r="O718" s="0" t="n">
        <v>25</v>
      </c>
      <c r="P718" s="0" t="n">
        <v>2952</v>
      </c>
    </row>
    <row r="719" customFormat="false" ht="12.8" hidden="false" customHeight="false" outlineLevel="0" collapsed="false">
      <c r="A719" s="0" t="n">
        <v>23039</v>
      </c>
      <c r="B719" s="0" t="s">
        <v>924</v>
      </c>
      <c r="C719" s="0" t="s">
        <v>382</v>
      </c>
      <c r="D719" s="12" t="s">
        <v>131</v>
      </c>
      <c r="E719" s="0" t="s">
        <v>77</v>
      </c>
      <c r="F719" s="0" t="s">
        <v>78</v>
      </c>
      <c r="H719" s="12" t="s">
        <v>371</v>
      </c>
      <c r="I719" s="12" t="s">
        <v>171</v>
      </c>
      <c r="M719" s="0" t="s">
        <v>890</v>
      </c>
      <c r="N719" s="0" t="s">
        <v>891</v>
      </c>
      <c r="O719" s="0" t="n">
        <v>20</v>
      </c>
      <c r="P719" s="0" t="n">
        <v>434</v>
      </c>
    </row>
    <row r="720" customFormat="false" ht="12.8" hidden="false" customHeight="false" outlineLevel="0" collapsed="false">
      <c r="A720" s="0" t="n">
        <v>23040</v>
      </c>
      <c r="B720" s="0" t="s">
        <v>925</v>
      </c>
      <c r="C720" s="0" t="s">
        <v>106</v>
      </c>
      <c r="D720" s="12" t="s">
        <v>76</v>
      </c>
      <c r="E720" s="0" t="s">
        <v>77</v>
      </c>
      <c r="F720" s="0" t="s">
        <v>78</v>
      </c>
      <c r="G720" s="12" t="s">
        <v>371</v>
      </c>
      <c r="I720" s="12" t="s">
        <v>97</v>
      </c>
      <c r="J720" s="12" t="s">
        <v>98</v>
      </c>
      <c r="M720" s="0" t="s">
        <v>890</v>
      </c>
      <c r="N720" s="0" t="s">
        <v>891</v>
      </c>
      <c r="O720" s="0" t="n">
        <v>19</v>
      </c>
      <c r="P720" s="0" t="n">
        <v>44</v>
      </c>
    </row>
    <row r="721" customFormat="false" ht="12.8" hidden="false" customHeight="false" outlineLevel="0" collapsed="false">
      <c r="A721" s="0" t="n">
        <v>23041</v>
      </c>
      <c r="B721" s="0" t="s">
        <v>926</v>
      </c>
      <c r="C721" s="0" t="s">
        <v>617</v>
      </c>
      <c r="D721" s="12" t="s">
        <v>531</v>
      </c>
      <c r="E721" s="0" t="s">
        <v>77</v>
      </c>
      <c r="F721" s="0" t="s">
        <v>467</v>
      </c>
      <c r="G721" s="12" t="s">
        <v>97</v>
      </c>
      <c r="M721" s="0" t="s">
        <v>890</v>
      </c>
      <c r="N721" s="0" t="s">
        <v>891</v>
      </c>
      <c r="O721" s="0" t="n">
        <v>11</v>
      </c>
      <c r="P721" s="0" t="n">
        <v>4824</v>
      </c>
    </row>
    <row r="722" customFormat="false" ht="12.8" hidden="false" customHeight="false" outlineLevel="0" collapsed="false">
      <c r="A722" s="0" t="n">
        <v>23042</v>
      </c>
      <c r="B722" s="0" t="s">
        <v>927</v>
      </c>
      <c r="C722" s="0" t="s">
        <v>298</v>
      </c>
      <c r="D722" s="12" t="s">
        <v>466</v>
      </c>
      <c r="E722" s="0" t="s">
        <v>77</v>
      </c>
      <c r="F722" s="0" t="s">
        <v>467</v>
      </c>
      <c r="G722" s="12" t="s">
        <v>97</v>
      </c>
      <c r="M722" s="0" t="s">
        <v>890</v>
      </c>
      <c r="N722" s="0" t="s">
        <v>891</v>
      </c>
      <c r="O722" s="0" t="n">
        <v>12</v>
      </c>
      <c r="P722" s="0" t="n">
        <v>4825</v>
      </c>
    </row>
    <row r="723" customFormat="false" ht="12.8" hidden="false" customHeight="false" outlineLevel="0" collapsed="false">
      <c r="A723" s="0" t="n">
        <v>23043</v>
      </c>
      <c r="B723" s="0" t="s">
        <v>176</v>
      </c>
      <c r="C723" s="0" t="s">
        <v>196</v>
      </c>
      <c r="D723" s="12" t="s">
        <v>211</v>
      </c>
      <c r="E723" s="0" t="s">
        <v>77</v>
      </c>
      <c r="F723" s="0" t="s">
        <v>212</v>
      </c>
      <c r="M723" s="0" t="s">
        <v>890</v>
      </c>
      <c r="N723" s="0" t="s">
        <v>891</v>
      </c>
      <c r="O723" s="0" t="n">
        <v>14</v>
      </c>
      <c r="P723" s="0" t="n">
        <v>4916</v>
      </c>
    </row>
    <row r="724" customFormat="false" ht="12.8" hidden="false" customHeight="false" outlineLevel="0" collapsed="false">
      <c r="A724" s="0" t="n">
        <v>23044</v>
      </c>
      <c r="B724" s="0" t="s">
        <v>928</v>
      </c>
      <c r="C724" s="0" t="s">
        <v>929</v>
      </c>
      <c r="D724" s="12" t="s">
        <v>153</v>
      </c>
      <c r="E724" s="0" t="s">
        <v>77</v>
      </c>
      <c r="F724" s="0" t="s">
        <v>84</v>
      </c>
      <c r="M724" s="0" t="s">
        <v>890</v>
      </c>
      <c r="N724" s="0" t="s">
        <v>891</v>
      </c>
      <c r="O724" s="0" t="n">
        <v>38</v>
      </c>
      <c r="P724" s="0" t="n">
        <v>4121</v>
      </c>
    </row>
    <row r="725" customFormat="false" ht="12.8" hidden="false" customHeight="false" outlineLevel="0" collapsed="false">
      <c r="A725" s="0" t="n">
        <v>23045</v>
      </c>
      <c r="B725" s="0" t="s">
        <v>930</v>
      </c>
      <c r="C725" s="0" t="s">
        <v>403</v>
      </c>
      <c r="D725" s="12" t="s">
        <v>580</v>
      </c>
      <c r="E725" s="0" t="s">
        <v>77</v>
      </c>
      <c r="F725" s="0" t="s">
        <v>108</v>
      </c>
      <c r="M725" s="0" t="s">
        <v>890</v>
      </c>
      <c r="N725" s="0" t="s">
        <v>891</v>
      </c>
      <c r="O725" s="0" t="n">
        <v>63</v>
      </c>
      <c r="P725" s="0" t="n">
        <v>2927</v>
      </c>
    </row>
    <row r="726" customFormat="false" ht="12.8" hidden="false" customHeight="false" outlineLevel="0" collapsed="false">
      <c r="A726" s="0" t="n">
        <v>23046</v>
      </c>
      <c r="B726" s="0" t="s">
        <v>930</v>
      </c>
      <c r="C726" s="0" t="s">
        <v>403</v>
      </c>
      <c r="D726" s="12" t="s">
        <v>147</v>
      </c>
      <c r="E726" s="0" t="s">
        <v>77</v>
      </c>
      <c r="F726" s="0" t="s">
        <v>96</v>
      </c>
      <c r="M726" s="0" t="s">
        <v>890</v>
      </c>
      <c r="N726" s="0" t="s">
        <v>891</v>
      </c>
      <c r="O726" s="0" t="n">
        <v>30</v>
      </c>
      <c r="P726" s="0" t="n">
        <v>2979</v>
      </c>
    </row>
    <row r="727" customFormat="false" ht="12.8" hidden="false" customHeight="false" outlineLevel="0" collapsed="false">
      <c r="A727" s="0" t="n">
        <v>23047</v>
      </c>
      <c r="B727" s="0" t="s">
        <v>835</v>
      </c>
      <c r="C727" s="0" t="s">
        <v>166</v>
      </c>
      <c r="D727" s="12" t="s">
        <v>884</v>
      </c>
      <c r="E727" s="0" t="s">
        <v>77</v>
      </c>
      <c r="F727" s="0" t="s">
        <v>108</v>
      </c>
      <c r="M727" s="0" t="s">
        <v>890</v>
      </c>
      <c r="N727" s="0" t="s">
        <v>891</v>
      </c>
      <c r="O727" s="0" t="n">
        <v>69</v>
      </c>
      <c r="P727" s="0" t="n">
        <v>2918</v>
      </c>
    </row>
    <row r="728" customFormat="false" ht="12.8" hidden="false" customHeight="false" outlineLevel="0" collapsed="false">
      <c r="A728" s="0" t="n">
        <v>23048</v>
      </c>
      <c r="B728" s="0" t="s">
        <v>927</v>
      </c>
      <c r="C728" s="0" t="s">
        <v>307</v>
      </c>
      <c r="D728" s="12" t="s">
        <v>545</v>
      </c>
      <c r="E728" s="0" t="s">
        <v>77</v>
      </c>
      <c r="F728" s="0" t="s">
        <v>234</v>
      </c>
      <c r="M728" s="0" t="s">
        <v>890</v>
      </c>
      <c r="N728" s="0" t="s">
        <v>891</v>
      </c>
      <c r="O728" s="0" t="n">
        <v>10</v>
      </c>
      <c r="P728" s="0" t="n">
        <v>4917</v>
      </c>
    </row>
    <row r="729" customFormat="false" ht="12.8" hidden="false" customHeight="false" outlineLevel="0" collapsed="false">
      <c r="A729" s="0" t="n">
        <v>23049</v>
      </c>
      <c r="B729" s="0" t="s">
        <v>931</v>
      </c>
      <c r="C729" s="0" t="s">
        <v>393</v>
      </c>
      <c r="D729" s="12" t="s">
        <v>118</v>
      </c>
      <c r="E729" s="0" t="s">
        <v>92</v>
      </c>
      <c r="F729" s="0" t="s">
        <v>96</v>
      </c>
      <c r="M729" s="0" t="s">
        <v>890</v>
      </c>
      <c r="N729" s="0" t="s">
        <v>891</v>
      </c>
      <c r="O729" s="0" t="n">
        <v>29</v>
      </c>
      <c r="P729" s="0" t="n">
        <v>4959</v>
      </c>
    </row>
    <row r="730" customFormat="false" ht="12.8" hidden="false" customHeight="false" outlineLevel="0" collapsed="false">
      <c r="A730" s="0" t="n">
        <v>23050</v>
      </c>
      <c r="B730" s="0" t="s">
        <v>932</v>
      </c>
      <c r="C730" s="0" t="s">
        <v>166</v>
      </c>
      <c r="D730" s="12" t="s">
        <v>933</v>
      </c>
      <c r="E730" s="0" t="s">
        <v>77</v>
      </c>
      <c r="F730" s="0" t="s">
        <v>108</v>
      </c>
      <c r="M730" s="0" t="s">
        <v>890</v>
      </c>
      <c r="N730" s="0" t="s">
        <v>891</v>
      </c>
      <c r="O730" s="0" t="n">
        <v>82</v>
      </c>
      <c r="P730" s="0" t="n">
        <v>2940</v>
      </c>
    </row>
    <row r="731" customFormat="false" ht="12.8" hidden="false" customHeight="false" outlineLevel="0" collapsed="false">
      <c r="A731" s="0" t="n">
        <v>23051</v>
      </c>
      <c r="B731" s="0" t="s">
        <v>744</v>
      </c>
      <c r="C731" s="0" t="s">
        <v>244</v>
      </c>
      <c r="D731" s="12" t="s">
        <v>606</v>
      </c>
      <c r="E731" s="0" t="s">
        <v>77</v>
      </c>
      <c r="F731" s="0" t="s">
        <v>108</v>
      </c>
      <c r="M731" s="0" t="s">
        <v>890</v>
      </c>
      <c r="N731" s="0" t="s">
        <v>891</v>
      </c>
      <c r="O731" s="0" t="n">
        <v>74</v>
      </c>
      <c r="P731" s="0" t="n">
        <v>2922</v>
      </c>
    </row>
    <row r="732" customFormat="false" ht="12.8" hidden="false" customHeight="false" outlineLevel="0" collapsed="false">
      <c r="A732" s="0" t="n">
        <v>23052</v>
      </c>
      <c r="B732" s="0" t="s">
        <v>744</v>
      </c>
      <c r="C732" s="0" t="s">
        <v>180</v>
      </c>
      <c r="D732" s="12" t="s">
        <v>245</v>
      </c>
      <c r="E732" s="0" t="s">
        <v>77</v>
      </c>
      <c r="F732" s="0" t="s">
        <v>108</v>
      </c>
      <c r="M732" s="0" t="s">
        <v>890</v>
      </c>
      <c r="N732" s="0" t="s">
        <v>891</v>
      </c>
      <c r="O732" s="0" t="n">
        <v>70</v>
      </c>
      <c r="P732" s="0" t="n">
        <v>2911</v>
      </c>
    </row>
    <row r="733" customFormat="false" ht="12.8" hidden="false" customHeight="false" outlineLevel="0" collapsed="false">
      <c r="A733" s="0" t="n">
        <v>23053</v>
      </c>
      <c r="B733" s="0" t="s">
        <v>744</v>
      </c>
      <c r="C733" s="0" t="s">
        <v>180</v>
      </c>
      <c r="D733" s="12" t="s">
        <v>220</v>
      </c>
      <c r="E733" s="0" t="s">
        <v>77</v>
      </c>
      <c r="F733" s="0" t="s">
        <v>84</v>
      </c>
      <c r="G733" s="12" t="s">
        <v>97</v>
      </c>
      <c r="H733" s="12" t="s">
        <v>371</v>
      </c>
      <c r="I733" s="12" t="s">
        <v>97</v>
      </c>
      <c r="M733" s="0" t="s">
        <v>890</v>
      </c>
      <c r="N733" s="0" t="s">
        <v>891</v>
      </c>
      <c r="O733" s="0" t="n">
        <v>42</v>
      </c>
      <c r="P733" s="0" t="n">
        <v>2962</v>
      </c>
    </row>
    <row r="734" customFormat="false" ht="12.8" hidden="false" customHeight="false" outlineLevel="0" collapsed="false">
      <c r="A734" s="0" t="n">
        <v>23054</v>
      </c>
      <c r="B734" s="0" t="s">
        <v>744</v>
      </c>
      <c r="C734" s="0" t="s">
        <v>307</v>
      </c>
      <c r="D734" s="12" t="s">
        <v>466</v>
      </c>
      <c r="E734" s="0" t="s">
        <v>77</v>
      </c>
      <c r="F734" s="0" t="s">
        <v>467</v>
      </c>
      <c r="G734" s="12" t="s">
        <v>97</v>
      </c>
      <c r="M734" s="0" t="s">
        <v>890</v>
      </c>
      <c r="N734" s="0" t="s">
        <v>891</v>
      </c>
      <c r="O734" s="0" t="n">
        <v>12</v>
      </c>
      <c r="P734" s="0" t="n">
        <v>4568</v>
      </c>
    </row>
    <row r="735" customFormat="false" ht="12.8" hidden="false" customHeight="false" outlineLevel="0" collapsed="false">
      <c r="A735" s="0" t="n">
        <v>23055</v>
      </c>
      <c r="B735" s="0" t="s">
        <v>745</v>
      </c>
      <c r="C735" s="0" t="s">
        <v>266</v>
      </c>
      <c r="D735" s="12" t="s">
        <v>603</v>
      </c>
      <c r="E735" s="0" t="s">
        <v>92</v>
      </c>
      <c r="F735" s="0" t="s">
        <v>108</v>
      </c>
      <c r="M735" s="0" t="s">
        <v>890</v>
      </c>
      <c r="N735" s="0" t="s">
        <v>891</v>
      </c>
      <c r="O735" s="0" t="n">
        <v>73</v>
      </c>
      <c r="P735" s="0" t="n">
        <v>2923</v>
      </c>
    </row>
    <row r="736" customFormat="false" ht="12.8" hidden="false" customHeight="false" outlineLevel="0" collapsed="false">
      <c r="A736" s="0" t="n">
        <v>23056</v>
      </c>
      <c r="B736" s="0" t="s">
        <v>745</v>
      </c>
      <c r="C736" s="0" t="s">
        <v>238</v>
      </c>
      <c r="D736" s="12" t="s">
        <v>207</v>
      </c>
      <c r="E736" s="0" t="s">
        <v>92</v>
      </c>
      <c r="F736" s="0" t="s">
        <v>108</v>
      </c>
      <c r="M736" s="0" t="s">
        <v>890</v>
      </c>
      <c r="N736" s="0" t="s">
        <v>891</v>
      </c>
      <c r="O736" s="0" t="n">
        <v>67</v>
      </c>
      <c r="P736" s="0" t="n">
        <v>2893</v>
      </c>
    </row>
    <row r="737" customFormat="false" ht="12.8" hidden="false" customHeight="false" outlineLevel="0" collapsed="false">
      <c r="A737" s="0" t="n">
        <v>23057</v>
      </c>
      <c r="B737" s="0" t="s">
        <v>934</v>
      </c>
      <c r="C737" s="0" t="s">
        <v>451</v>
      </c>
      <c r="D737" s="12" t="s">
        <v>153</v>
      </c>
      <c r="E737" s="0" t="s">
        <v>92</v>
      </c>
      <c r="F737" s="0" t="s">
        <v>84</v>
      </c>
      <c r="G737" s="12" t="s">
        <v>97</v>
      </c>
      <c r="I737" s="12" t="s">
        <v>97</v>
      </c>
      <c r="J737" s="12" t="s">
        <v>97</v>
      </c>
      <c r="M737" s="0" t="s">
        <v>890</v>
      </c>
      <c r="N737" s="0" t="s">
        <v>891</v>
      </c>
      <c r="O737" s="0" t="n">
        <v>38</v>
      </c>
      <c r="P737" s="0" t="n">
        <v>132</v>
      </c>
    </row>
    <row r="738" customFormat="false" ht="12.8" hidden="false" customHeight="false" outlineLevel="0" collapsed="false">
      <c r="A738" s="0" t="n">
        <v>23058</v>
      </c>
      <c r="B738" s="0" t="s">
        <v>935</v>
      </c>
      <c r="C738" s="0" t="s">
        <v>180</v>
      </c>
      <c r="D738" s="12" t="s">
        <v>315</v>
      </c>
      <c r="E738" s="0" t="s">
        <v>77</v>
      </c>
      <c r="F738" s="0" t="s">
        <v>88</v>
      </c>
      <c r="M738" s="0" t="s">
        <v>890</v>
      </c>
      <c r="N738" s="0" t="s">
        <v>891</v>
      </c>
      <c r="O738" s="0" t="n">
        <v>47</v>
      </c>
      <c r="P738" s="0" t="n">
        <v>2950</v>
      </c>
    </row>
    <row r="739" customFormat="false" ht="12.8" hidden="false" customHeight="false" outlineLevel="0" collapsed="false">
      <c r="A739" s="0" t="n">
        <v>23059</v>
      </c>
      <c r="B739" s="0" t="s">
        <v>936</v>
      </c>
      <c r="C739" s="0" t="s">
        <v>937</v>
      </c>
      <c r="D739" s="12" t="s">
        <v>104</v>
      </c>
      <c r="E739" s="0" t="s">
        <v>77</v>
      </c>
      <c r="F739" s="0" t="s">
        <v>88</v>
      </c>
      <c r="H739" s="12" t="s">
        <v>98</v>
      </c>
      <c r="I739" s="12" t="s">
        <v>97</v>
      </c>
      <c r="M739" s="0" t="s">
        <v>890</v>
      </c>
      <c r="N739" s="0" t="s">
        <v>891</v>
      </c>
      <c r="O739" s="0" t="n">
        <v>54</v>
      </c>
      <c r="P739" s="0" t="n">
        <v>3019</v>
      </c>
    </row>
    <row r="740" customFormat="false" ht="12.8" hidden="false" customHeight="false" outlineLevel="0" collapsed="false">
      <c r="A740" s="0" t="n">
        <v>23060</v>
      </c>
      <c r="B740" s="0" t="s">
        <v>936</v>
      </c>
      <c r="C740" s="0" t="s">
        <v>937</v>
      </c>
      <c r="D740" s="12" t="s">
        <v>121</v>
      </c>
      <c r="E740" s="0" t="s">
        <v>77</v>
      </c>
      <c r="F740" s="0" t="s">
        <v>96</v>
      </c>
      <c r="H740" s="12" t="s">
        <v>171</v>
      </c>
      <c r="M740" s="0" t="s">
        <v>890</v>
      </c>
      <c r="N740" s="0" t="s">
        <v>891</v>
      </c>
      <c r="O740" s="0" t="n">
        <v>26</v>
      </c>
      <c r="P740" s="0" t="n">
        <v>2982</v>
      </c>
    </row>
    <row r="741" customFormat="false" ht="12.8" hidden="false" customHeight="false" outlineLevel="0" collapsed="false">
      <c r="A741" s="0" t="n">
        <v>23061</v>
      </c>
      <c r="B741" s="0" t="s">
        <v>936</v>
      </c>
      <c r="C741" s="0" t="s">
        <v>106</v>
      </c>
      <c r="D741" s="12" t="s">
        <v>351</v>
      </c>
      <c r="E741" s="0" t="s">
        <v>77</v>
      </c>
      <c r="F741" s="0" t="s">
        <v>96</v>
      </c>
      <c r="M741" s="0" t="s">
        <v>890</v>
      </c>
      <c r="N741" s="0" t="s">
        <v>891</v>
      </c>
      <c r="O741" s="0" t="n">
        <v>24</v>
      </c>
      <c r="P741" s="0" t="n">
        <v>2985</v>
      </c>
    </row>
    <row r="742" customFormat="false" ht="12.8" hidden="false" customHeight="false" outlineLevel="0" collapsed="false">
      <c r="A742" s="0" t="n">
        <v>23062</v>
      </c>
      <c r="B742" s="0" t="s">
        <v>938</v>
      </c>
      <c r="C742" s="0" t="s">
        <v>589</v>
      </c>
      <c r="D742" s="12" t="s">
        <v>884</v>
      </c>
      <c r="E742" s="0" t="s">
        <v>77</v>
      </c>
      <c r="F742" s="0" t="s">
        <v>108</v>
      </c>
      <c r="M742" s="0" t="s">
        <v>890</v>
      </c>
      <c r="N742" s="0" t="s">
        <v>891</v>
      </c>
      <c r="O742" s="0" t="n">
        <v>69</v>
      </c>
      <c r="P742" s="0" t="n">
        <v>2912</v>
      </c>
    </row>
    <row r="743" customFormat="false" ht="12.8" hidden="false" customHeight="false" outlineLevel="0" collapsed="false">
      <c r="A743" s="0" t="n">
        <v>23063</v>
      </c>
      <c r="B743" s="0" t="s">
        <v>938</v>
      </c>
      <c r="C743" s="0" t="s">
        <v>589</v>
      </c>
      <c r="D743" s="12" t="s">
        <v>91</v>
      </c>
      <c r="E743" s="0" t="s">
        <v>77</v>
      </c>
      <c r="F743" s="0" t="s">
        <v>84</v>
      </c>
      <c r="G743" s="12" t="s">
        <v>97</v>
      </c>
      <c r="H743" s="0" t="s">
        <v>96</v>
      </c>
      <c r="M743" s="0" t="s">
        <v>890</v>
      </c>
      <c r="N743" s="0" t="s">
        <v>891</v>
      </c>
      <c r="O743" s="0" t="n">
        <v>36</v>
      </c>
      <c r="P743" s="0" t="n">
        <v>2963</v>
      </c>
    </row>
    <row r="744" customFormat="false" ht="12.8" hidden="false" customHeight="false" outlineLevel="0" collapsed="false">
      <c r="A744" s="0" t="n">
        <v>23064</v>
      </c>
      <c r="B744" s="0" t="s">
        <v>939</v>
      </c>
      <c r="C744" s="0" t="s">
        <v>126</v>
      </c>
      <c r="D744" s="12" t="s">
        <v>91</v>
      </c>
      <c r="E744" s="0" t="s">
        <v>77</v>
      </c>
      <c r="F744" s="0" t="s">
        <v>84</v>
      </c>
      <c r="M744" s="0" t="s">
        <v>890</v>
      </c>
      <c r="N744" s="0" t="s">
        <v>891</v>
      </c>
      <c r="O744" s="0" t="n">
        <v>36</v>
      </c>
      <c r="P744" s="0" t="n">
        <v>3008</v>
      </c>
    </row>
    <row r="745" customFormat="false" ht="12.8" hidden="false" customHeight="false" outlineLevel="0" collapsed="false">
      <c r="A745" s="0" t="n">
        <v>23065</v>
      </c>
      <c r="B745" s="0" t="s">
        <v>940</v>
      </c>
      <c r="C745" s="0" t="s">
        <v>189</v>
      </c>
      <c r="D745" s="12" t="s">
        <v>878</v>
      </c>
      <c r="E745" s="0" t="s">
        <v>77</v>
      </c>
      <c r="F745" s="0" t="s">
        <v>108</v>
      </c>
      <c r="M745" s="0" t="s">
        <v>890</v>
      </c>
      <c r="N745" s="0" t="s">
        <v>891</v>
      </c>
      <c r="O745" s="0" t="n">
        <v>62</v>
      </c>
      <c r="P745" s="0" t="n">
        <v>2986</v>
      </c>
    </row>
    <row r="746" customFormat="false" ht="12.8" hidden="false" customHeight="false" outlineLevel="0" collapsed="false">
      <c r="A746" s="0" t="n">
        <v>23066</v>
      </c>
      <c r="B746" s="0" t="s">
        <v>940</v>
      </c>
      <c r="C746" s="0" t="s">
        <v>189</v>
      </c>
      <c r="D746" s="12" t="s">
        <v>159</v>
      </c>
      <c r="E746" s="0" t="s">
        <v>77</v>
      </c>
      <c r="F746" s="0" t="s">
        <v>96</v>
      </c>
      <c r="G746" s="12" t="s">
        <v>97</v>
      </c>
      <c r="M746" s="0" t="s">
        <v>890</v>
      </c>
      <c r="N746" s="0" t="s">
        <v>891</v>
      </c>
      <c r="O746" s="0" t="n">
        <v>28</v>
      </c>
      <c r="P746" s="0" t="n">
        <v>2897</v>
      </c>
    </row>
    <row r="747" customFormat="false" ht="12.8" hidden="false" customHeight="false" outlineLevel="0" collapsed="false">
      <c r="A747" s="0" t="n">
        <v>23067</v>
      </c>
      <c r="B747" s="0" t="s">
        <v>941</v>
      </c>
      <c r="C747" s="0" t="s">
        <v>202</v>
      </c>
      <c r="D747" s="12" t="s">
        <v>878</v>
      </c>
      <c r="E747" s="0" t="s">
        <v>77</v>
      </c>
      <c r="F747" s="0" t="s">
        <v>108</v>
      </c>
      <c r="M747" s="0" t="s">
        <v>890</v>
      </c>
      <c r="N747" s="0" t="s">
        <v>891</v>
      </c>
      <c r="O747" s="0" t="n">
        <v>62</v>
      </c>
      <c r="P747" s="0" t="n">
        <v>2898</v>
      </c>
    </row>
    <row r="748" customFormat="false" ht="12.8" hidden="false" customHeight="false" outlineLevel="0" collapsed="false">
      <c r="A748" s="0" t="n">
        <v>23068</v>
      </c>
      <c r="B748" s="0" t="s">
        <v>896</v>
      </c>
      <c r="C748" s="0" t="s">
        <v>901</v>
      </c>
      <c r="D748" s="12" t="s">
        <v>531</v>
      </c>
      <c r="E748" s="0" t="s">
        <v>92</v>
      </c>
      <c r="F748" s="0" t="s">
        <v>467</v>
      </c>
      <c r="M748" s="0" t="s">
        <v>890</v>
      </c>
      <c r="N748" s="0" t="s">
        <v>891</v>
      </c>
      <c r="O748" s="0" t="n">
        <v>11</v>
      </c>
      <c r="P748" s="0" t="n">
        <v>4941</v>
      </c>
    </row>
    <row r="749" customFormat="false" ht="12.8" hidden="false" customHeight="false" outlineLevel="0" collapsed="false">
      <c r="A749" s="0" t="n">
        <v>23069</v>
      </c>
      <c r="B749" s="0" t="s">
        <v>942</v>
      </c>
      <c r="C749" s="0" t="s">
        <v>130</v>
      </c>
      <c r="D749" s="12" t="s">
        <v>531</v>
      </c>
      <c r="E749" s="0" t="s">
        <v>77</v>
      </c>
      <c r="F749" s="0" t="s">
        <v>467</v>
      </c>
      <c r="M749" s="0" t="s">
        <v>890</v>
      </c>
      <c r="N749" s="0" t="s">
        <v>891</v>
      </c>
      <c r="O749" s="0" t="n">
        <v>11</v>
      </c>
      <c r="P749" s="0" t="n">
        <v>4960</v>
      </c>
    </row>
    <row r="750" customFormat="false" ht="12.8" hidden="false" customHeight="false" outlineLevel="0" collapsed="false">
      <c r="A750" s="0" t="n">
        <v>23070</v>
      </c>
      <c r="B750" s="0" t="s">
        <v>332</v>
      </c>
      <c r="C750" s="0" t="s">
        <v>100</v>
      </c>
      <c r="D750" s="12" t="s">
        <v>151</v>
      </c>
      <c r="E750" s="0" t="s">
        <v>77</v>
      </c>
      <c r="F750" s="0" t="s">
        <v>84</v>
      </c>
      <c r="M750" s="0" t="s">
        <v>890</v>
      </c>
      <c r="N750" s="0" t="s">
        <v>891</v>
      </c>
      <c r="O750" s="0" t="n">
        <v>43</v>
      </c>
      <c r="P750" s="0" t="n">
        <v>2840</v>
      </c>
    </row>
    <row r="751" customFormat="false" ht="12.8" hidden="false" customHeight="false" outlineLevel="0" collapsed="false">
      <c r="A751" s="0" t="n">
        <v>23071</v>
      </c>
      <c r="B751" s="0" t="s">
        <v>943</v>
      </c>
      <c r="C751" s="0" t="s">
        <v>298</v>
      </c>
      <c r="D751" s="12" t="s">
        <v>233</v>
      </c>
      <c r="E751" s="0" t="s">
        <v>77</v>
      </c>
      <c r="F751" s="0" t="s">
        <v>234</v>
      </c>
      <c r="M751" s="0" t="s">
        <v>890</v>
      </c>
      <c r="N751" s="0" t="s">
        <v>891</v>
      </c>
      <c r="O751" s="0" t="n">
        <v>8</v>
      </c>
      <c r="P751" s="0" t="n">
        <v>4961</v>
      </c>
    </row>
    <row r="752" customFormat="false" ht="12.8" hidden="false" customHeight="false" outlineLevel="0" collapsed="false">
      <c r="A752" s="0" t="n">
        <v>23072</v>
      </c>
      <c r="B752" s="0" t="s">
        <v>176</v>
      </c>
      <c r="C752" s="0" t="s">
        <v>152</v>
      </c>
      <c r="D752" s="12" t="s">
        <v>204</v>
      </c>
      <c r="E752" s="0" t="s">
        <v>77</v>
      </c>
      <c r="F752" s="0" t="s">
        <v>205</v>
      </c>
      <c r="M752" s="0" t="s">
        <v>890</v>
      </c>
      <c r="N752" s="0" t="s">
        <v>891</v>
      </c>
      <c r="O752" s="0" t="n">
        <v>15</v>
      </c>
      <c r="P752" s="0" t="n">
        <v>4145</v>
      </c>
    </row>
    <row r="753" customFormat="false" ht="12.8" hidden="false" customHeight="false" outlineLevel="0" collapsed="false">
      <c r="A753" s="0" t="n">
        <v>23073</v>
      </c>
      <c r="B753" s="0" t="s">
        <v>944</v>
      </c>
      <c r="C753" s="0" t="s">
        <v>180</v>
      </c>
      <c r="D753" s="12" t="s">
        <v>884</v>
      </c>
      <c r="E753" s="0" t="s">
        <v>77</v>
      </c>
      <c r="F753" s="0" t="s">
        <v>108</v>
      </c>
      <c r="M753" s="0" t="s">
        <v>890</v>
      </c>
      <c r="N753" s="0" t="s">
        <v>891</v>
      </c>
      <c r="O753" s="0" t="n">
        <v>69</v>
      </c>
      <c r="P753" s="0" t="n">
        <v>2937</v>
      </c>
    </row>
    <row r="754" customFormat="false" ht="12.8" hidden="false" customHeight="false" outlineLevel="0" collapsed="false">
      <c r="A754" s="0" t="n">
        <v>23074</v>
      </c>
      <c r="B754" s="0" t="s">
        <v>945</v>
      </c>
      <c r="C754" s="0" t="s">
        <v>384</v>
      </c>
      <c r="D754" s="12" t="s">
        <v>83</v>
      </c>
      <c r="E754" s="0" t="s">
        <v>92</v>
      </c>
      <c r="F754" s="0" t="s">
        <v>84</v>
      </c>
      <c r="M754" s="0" t="s">
        <v>890</v>
      </c>
      <c r="N754" s="0" t="s">
        <v>891</v>
      </c>
      <c r="O754" s="0" t="n">
        <v>44</v>
      </c>
      <c r="P754" s="0" t="n">
        <v>2965</v>
      </c>
    </row>
    <row r="755" customFormat="false" ht="12.8" hidden="false" customHeight="false" outlineLevel="0" collapsed="false">
      <c r="A755" s="0" t="n">
        <v>23075</v>
      </c>
      <c r="B755" s="0" t="s">
        <v>946</v>
      </c>
      <c r="C755" s="0" t="s">
        <v>298</v>
      </c>
      <c r="D755" s="12" t="s">
        <v>325</v>
      </c>
      <c r="E755" s="0" t="s">
        <v>77</v>
      </c>
      <c r="F755" s="0" t="s">
        <v>96</v>
      </c>
      <c r="M755" s="0" t="s">
        <v>890</v>
      </c>
      <c r="N755" s="0" t="s">
        <v>891</v>
      </c>
      <c r="O755" s="0" t="n">
        <v>31</v>
      </c>
      <c r="P755" s="0" t="n">
        <v>4389</v>
      </c>
    </row>
    <row r="756" customFormat="false" ht="12.8" hidden="false" customHeight="false" outlineLevel="0" collapsed="false">
      <c r="A756" s="0" t="n">
        <v>23076</v>
      </c>
      <c r="B756" s="0" t="s">
        <v>947</v>
      </c>
      <c r="C756" s="0" t="s">
        <v>106</v>
      </c>
      <c r="D756" s="12" t="s">
        <v>580</v>
      </c>
      <c r="E756" s="0" t="s">
        <v>77</v>
      </c>
      <c r="F756" s="0" t="s">
        <v>108</v>
      </c>
      <c r="I756" s="12" t="s">
        <v>97</v>
      </c>
      <c r="M756" s="0" t="s">
        <v>890</v>
      </c>
      <c r="N756" s="0" t="s">
        <v>891</v>
      </c>
      <c r="O756" s="0" t="n">
        <v>63</v>
      </c>
      <c r="P756" s="0" t="n">
        <v>2928</v>
      </c>
    </row>
    <row r="757" customFormat="false" ht="12.8" hidden="false" customHeight="false" outlineLevel="0" collapsed="false">
      <c r="A757" s="0" t="n">
        <v>23077</v>
      </c>
      <c r="B757" s="0" t="s">
        <v>948</v>
      </c>
      <c r="C757" s="0" t="s">
        <v>298</v>
      </c>
      <c r="D757" s="12" t="s">
        <v>466</v>
      </c>
      <c r="E757" s="0" t="s">
        <v>77</v>
      </c>
      <c r="F757" s="0" t="s">
        <v>467</v>
      </c>
      <c r="G757" s="12" t="s">
        <v>97</v>
      </c>
      <c r="M757" s="0" t="s">
        <v>890</v>
      </c>
      <c r="N757" s="0" t="s">
        <v>891</v>
      </c>
      <c r="O757" s="0" t="n">
        <v>12</v>
      </c>
      <c r="P757" s="0" t="n">
        <v>4962</v>
      </c>
    </row>
    <row r="758" customFormat="false" ht="12.8" hidden="false" customHeight="false" outlineLevel="0" collapsed="false">
      <c r="A758" s="0" t="n">
        <v>23078</v>
      </c>
      <c r="B758" s="0" t="s">
        <v>949</v>
      </c>
      <c r="C758" s="0" t="s">
        <v>202</v>
      </c>
      <c r="D758" s="12" t="s">
        <v>173</v>
      </c>
      <c r="E758" s="0" t="s">
        <v>77</v>
      </c>
      <c r="F758" s="0" t="s">
        <v>88</v>
      </c>
      <c r="M758" s="0" t="s">
        <v>890</v>
      </c>
      <c r="N758" s="0" t="s">
        <v>891</v>
      </c>
      <c r="O758" s="0" t="n">
        <v>49</v>
      </c>
      <c r="P758" s="0" t="n">
        <v>2915</v>
      </c>
    </row>
    <row r="759" customFormat="false" ht="12.8" hidden="false" customHeight="false" outlineLevel="0" collapsed="false">
      <c r="A759" s="0" t="n">
        <v>23080</v>
      </c>
      <c r="B759" s="0" t="s">
        <v>950</v>
      </c>
      <c r="C759" s="0" t="s">
        <v>296</v>
      </c>
      <c r="D759" s="12" t="s">
        <v>417</v>
      </c>
      <c r="E759" s="0" t="s">
        <v>77</v>
      </c>
      <c r="F759" s="0" t="s">
        <v>108</v>
      </c>
      <c r="M759" s="0" t="s">
        <v>890</v>
      </c>
      <c r="N759" s="0" t="s">
        <v>891</v>
      </c>
      <c r="O759" s="0" t="n">
        <v>68</v>
      </c>
      <c r="P759" s="0" t="n">
        <v>2916</v>
      </c>
    </row>
    <row r="760" customFormat="false" ht="12.8" hidden="false" customHeight="false" outlineLevel="0" collapsed="false">
      <c r="A760" s="0" t="n">
        <v>23081</v>
      </c>
      <c r="B760" s="0" t="s">
        <v>950</v>
      </c>
      <c r="C760" s="0" t="s">
        <v>382</v>
      </c>
      <c r="D760" s="12" t="s">
        <v>83</v>
      </c>
      <c r="E760" s="0" t="s">
        <v>77</v>
      </c>
      <c r="F760" s="0" t="s">
        <v>84</v>
      </c>
      <c r="M760" s="0" t="s">
        <v>890</v>
      </c>
      <c r="N760" s="0" t="s">
        <v>891</v>
      </c>
      <c r="O760" s="0" t="n">
        <v>44</v>
      </c>
      <c r="P760" s="0" t="n">
        <v>2929</v>
      </c>
    </row>
    <row r="761" customFormat="false" ht="12.8" hidden="false" customHeight="false" outlineLevel="0" collapsed="false">
      <c r="A761" s="0" t="n">
        <v>23082</v>
      </c>
      <c r="B761" s="0" t="s">
        <v>951</v>
      </c>
      <c r="C761" s="0" t="s">
        <v>106</v>
      </c>
      <c r="D761" s="12" t="s">
        <v>153</v>
      </c>
      <c r="E761" s="0" t="s">
        <v>77</v>
      </c>
      <c r="F761" s="0" t="s">
        <v>84</v>
      </c>
      <c r="M761" s="0" t="s">
        <v>890</v>
      </c>
      <c r="N761" s="0" t="s">
        <v>891</v>
      </c>
      <c r="O761" s="0" t="n">
        <v>38</v>
      </c>
      <c r="P761" s="0" t="n">
        <v>4393</v>
      </c>
    </row>
    <row r="762" customFormat="false" ht="12.8" hidden="false" customHeight="false" outlineLevel="0" collapsed="false">
      <c r="A762" s="0" t="n">
        <v>23083</v>
      </c>
      <c r="B762" s="0" t="s">
        <v>951</v>
      </c>
      <c r="C762" s="0" t="s">
        <v>106</v>
      </c>
      <c r="D762" s="12" t="s">
        <v>344</v>
      </c>
      <c r="E762" s="0" t="s">
        <v>77</v>
      </c>
      <c r="F762" s="0" t="s">
        <v>234</v>
      </c>
      <c r="M762" s="0" t="s">
        <v>890</v>
      </c>
      <c r="N762" s="0" t="s">
        <v>891</v>
      </c>
      <c r="O762" s="0" t="n">
        <v>9</v>
      </c>
      <c r="P762" s="0" t="n">
        <v>4394</v>
      </c>
    </row>
    <row r="763" customFormat="false" ht="12.8" hidden="false" customHeight="false" outlineLevel="0" collapsed="false">
      <c r="A763" s="0" t="n">
        <v>23084</v>
      </c>
      <c r="B763" s="0" t="s">
        <v>952</v>
      </c>
      <c r="C763" s="0" t="s">
        <v>395</v>
      </c>
      <c r="D763" s="12" t="s">
        <v>118</v>
      </c>
      <c r="E763" s="0" t="s">
        <v>92</v>
      </c>
      <c r="F763" s="0" t="s">
        <v>96</v>
      </c>
      <c r="G763" s="12" t="s">
        <v>97</v>
      </c>
      <c r="M763" s="0" t="s">
        <v>890</v>
      </c>
      <c r="N763" s="0" t="s">
        <v>891</v>
      </c>
      <c r="O763" s="0" t="n">
        <v>29</v>
      </c>
      <c r="P763" s="0" t="n">
        <v>2975</v>
      </c>
    </row>
    <row r="764" customFormat="false" ht="12.8" hidden="false" customHeight="false" outlineLevel="0" collapsed="false">
      <c r="A764" s="0" t="n">
        <v>23085</v>
      </c>
      <c r="B764" s="0" t="s">
        <v>953</v>
      </c>
      <c r="C764" s="0" t="s">
        <v>90</v>
      </c>
      <c r="D764" s="12" t="s">
        <v>545</v>
      </c>
      <c r="E764" s="0" t="s">
        <v>92</v>
      </c>
      <c r="F764" s="0" t="s">
        <v>234</v>
      </c>
      <c r="M764" s="0" t="s">
        <v>890</v>
      </c>
      <c r="N764" s="0" t="s">
        <v>891</v>
      </c>
      <c r="O764" s="0" t="n">
        <v>10</v>
      </c>
      <c r="P764" s="0" t="n">
        <v>5101</v>
      </c>
    </row>
    <row r="765" customFormat="false" ht="12.8" hidden="false" customHeight="false" outlineLevel="0" collapsed="false">
      <c r="A765" s="0" t="n">
        <v>23086</v>
      </c>
      <c r="B765" s="0" t="s">
        <v>550</v>
      </c>
      <c r="C765" s="0" t="s">
        <v>75</v>
      </c>
      <c r="D765" s="12" t="s">
        <v>124</v>
      </c>
      <c r="E765" s="0" t="s">
        <v>77</v>
      </c>
      <c r="F765" s="0" t="s">
        <v>96</v>
      </c>
      <c r="G765" s="12" t="s">
        <v>97</v>
      </c>
      <c r="M765" s="0" t="s">
        <v>890</v>
      </c>
      <c r="N765" s="0" t="s">
        <v>891</v>
      </c>
      <c r="O765" s="0" t="n">
        <v>27</v>
      </c>
      <c r="P765" s="0" t="n">
        <v>2974</v>
      </c>
    </row>
    <row r="766" customFormat="false" ht="12.8" hidden="false" customHeight="false" outlineLevel="0" collapsed="false">
      <c r="A766" s="0" t="n">
        <v>23087</v>
      </c>
      <c r="B766" s="0" t="s">
        <v>954</v>
      </c>
      <c r="C766" s="0" t="s">
        <v>318</v>
      </c>
      <c r="D766" s="12" t="s">
        <v>159</v>
      </c>
      <c r="E766" s="0" t="s">
        <v>77</v>
      </c>
      <c r="F766" s="0" t="s">
        <v>96</v>
      </c>
      <c r="H766" s="12" t="s">
        <v>97</v>
      </c>
      <c r="I766" s="12" t="s">
        <v>97</v>
      </c>
      <c r="L766" s="0" t="n">
        <v>3</v>
      </c>
      <c r="M766" s="0" t="s">
        <v>890</v>
      </c>
      <c r="N766" s="0" t="s">
        <v>891</v>
      </c>
      <c r="O766" s="0" t="n">
        <v>28</v>
      </c>
      <c r="P766" s="0" t="n">
        <v>3005</v>
      </c>
    </row>
    <row r="767" customFormat="false" ht="12.8" hidden="false" customHeight="false" outlineLevel="0" collapsed="false">
      <c r="A767" s="0" t="n">
        <v>23088</v>
      </c>
      <c r="B767" s="0" t="s">
        <v>943</v>
      </c>
      <c r="C767" s="0" t="s">
        <v>307</v>
      </c>
      <c r="D767" s="12" t="s">
        <v>169</v>
      </c>
      <c r="E767" s="0" t="s">
        <v>77</v>
      </c>
      <c r="F767" s="0" t="s">
        <v>88</v>
      </c>
      <c r="G767" s="0" t="s">
        <v>96</v>
      </c>
      <c r="H767" s="12" t="s">
        <v>98</v>
      </c>
      <c r="M767" s="0" t="s">
        <v>890</v>
      </c>
      <c r="N767" s="0" t="s">
        <v>891</v>
      </c>
      <c r="O767" s="0" t="n">
        <v>46</v>
      </c>
      <c r="P767" s="0" t="n">
        <v>2842</v>
      </c>
    </row>
    <row r="768" customFormat="false" ht="12.8" hidden="false" customHeight="false" outlineLevel="0" collapsed="false">
      <c r="A768" s="0" t="n">
        <v>23089</v>
      </c>
      <c r="B768" s="0" t="s">
        <v>943</v>
      </c>
      <c r="C768" s="0" t="s">
        <v>106</v>
      </c>
      <c r="D768" s="12" t="s">
        <v>887</v>
      </c>
      <c r="E768" s="0" t="s">
        <v>77</v>
      </c>
      <c r="F768" s="0" t="s">
        <v>108</v>
      </c>
      <c r="M768" s="0" t="s">
        <v>890</v>
      </c>
      <c r="N768" s="0" t="s">
        <v>891</v>
      </c>
      <c r="O768" s="0" t="n">
        <v>81</v>
      </c>
      <c r="P768" s="0" t="n">
        <v>2843</v>
      </c>
    </row>
    <row r="769" customFormat="false" ht="12.8" hidden="false" customHeight="false" outlineLevel="0" collapsed="false">
      <c r="A769" s="0" t="n">
        <v>23090</v>
      </c>
      <c r="B769" s="0" t="s">
        <v>955</v>
      </c>
      <c r="C769" s="0" t="s">
        <v>202</v>
      </c>
      <c r="D769" s="12" t="s">
        <v>466</v>
      </c>
      <c r="E769" s="0" t="s">
        <v>77</v>
      </c>
      <c r="F769" s="0" t="s">
        <v>467</v>
      </c>
      <c r="M769" s="0" t="s">
        <v>890</v>
      </c>
      <c r="N769" s="0" t="s">
        <v>891</v>
      </c>
      <c r="O769" s="0" t="n">
        <v>12</v>
      </c>
      <c r="P769" s="0" t="n">
        <v>5138</v>
      </c>
    </row>
    <row r="770" customFormat="false" ht="12.8" hidden="false" customHeight="false" outlineLevel="0" collapsed="false">
      <c r="A770" s="0" t="n">
        <v>23091</v>
      </c>
      <c r="B770" s="0" t="s">
        <v>956</v>
      </c>
      <c r="C770" s="0" t="s">
        <v>184</v>
      </c>
      <c r="D770" s="12" t="s">
        <v>110</v>
      </c>
      <c r="E770" s="0" t="s">
        <v>77</v>
      </c>
      <c r="F770" s="0" t="s">
        <v>96</v>
      </c>
      <c r="M770" s="0" t="s">
        <v>890</v>
      </c>
      <c r="N770" s="0" t="s">
        <v>891</v>
      </c>
      <c r="O770" s="0" t="n">
        <v>25</v>
      </c>
      <c r="P770" s="0" t="n">
        <v>2995</v>
      </c>
    </row>
    <row r="771" customFormat="false" ht="12.8" hidden="false" customHeight="false" outlineLevel="0" collapsed="false">
      <c r="A771" s="0" t="n">
        <v>23092</v>
      </c>
      <c r="B771" s="0" t="s">
        <v>957</v>
      </c>
      <c r="C771" s="0" t="s">
        <v>958</v>
      </c>
      <c r="D771" s="12" t="s">
        <v>620</v>
      </c>
      <c r="E771" s="0" t="s">
        <v>77</v>
      </c>
      <c r="F771" s="0" t="s">
        <v>108</v>
      </c>
      <c r="M771" s="0" t="s">
        <v>890</v>
      </c>
      <c r="N771" s="0" t="s">
        <v>891</v>
      </c>
      <c r="O771" s="0" t="n">
        <v>65</v>
      </c>
      <c r="P771" s="0" t="n">
        <v>2938</v>
      </c>
    </row>
    <row r="772" customFormat="false" ht="12.8" hidden="false" customHeight="false" outlineLevel="0" collapsed="false">
      <c r="A772" s="0" t="n">
        <v>23093</v>
      </c>
      <c r="B772" s="0" t="s">
        <v>959</v>
      </c>
      <c r="C772" s="0" t="s">
        <v>106</v>
      </c>
      <c r="D772" s="12" t="s">
        <v>156</v>
      </c>
      <c r="E772" s="0" t="s">
        <v>77</v>
      </c>
      <c r="F772" s="0" t="s">
        <v>78</v>
      </c>
      <c r="M772" s="0" t="s">
        <v>890</v>
      </c>
      <c r="N772" s="0" t="s">
        <v>891</v>
      </c>
      <c r="O772" s="0" t="n">
        <v>21</v>
      </c>
      <c r="P772" s="0" t="n">
        <v>3371</v>
      </c>
    </row>
    <row r="773" customFormat="false" ht="12.8" hidden="false" customHeight="false" outlineLevel="0" collapsed="false">
      <c r="A773" s="0" t="n">
        <v>23094</v>
      </c>
      <c r="B773" s="0" t="s">
        <v>960</v>
      </c>
      <c r="C773" s="0" t="s">
        <v>609</v>
      </c>
      <c r="D773" s="12" t="s">
        <v>121</v>
      </c>
      <c r="E773" s="0" t="s">
        <v>77</v>
      </c>
      <c r="F773" s="0" t="s">
        <v>96</v>
      </c>
      <c r="M773" s="0" t="s">
        <v>890</v>
      </c>
      <c r="N773" s="0" t="s">
        <v>891</v>
      </c>
      <c r="O773" s="0" t="n">
        <v>26</v>
      </c>
      <c r="P773" s="0" t="n">
        <v>2987</v>
      </c>
    </row>
    <row r="774" customFormat="false" ht="12.8" hidden="false" customHeight="false" outlineLevel="0" collapsed="false">
      <c r="A774" s="0" t="n">
        <v>23095</v>
      </c>
      <c r="B774" s="0" t="s">
        <v>960</v>
      </c>
      <c r="C774" s="0" t="s">
        <v>180</v>
      </c>
      <c r="D774" s="12" t="s">
        <v>190</v>
      </c>
      <c r="E774" s="0" t="s">
        <v>77</v>
      </c>
      <c r="F774" s="0" t="s">
        <v>108</v>
      </c>
      <c r="M774" s="0" t="s">
        <v>890</v>
      </c>
      <c r="N774" s="0" t="s">
        <v>891</v>
      </c>
      <c r="O774" s="0" t="n">
        <v>55</v>
      </c>
      <c r="P774" s="0" t="n">
        <v>3009</v>
      </c>
    </row>
    <row r="775" customFormat="false" ht="12.8" hidden="false" customHeight="false" outlineLevel="0" collapsed="false">
      <c r="A775" s="0" t="n">
        <v>23096</v>
      </c>
      <c r="B775" s="0" t="s">
        <v>961</v>
      </c>
      <c r="C775" s="0" t="s">
        <v>395</v>
      </c>
      <c r="D775" s="12" t="s">
        <v>204</v>
      </c>
      <c r="E775" s="0" t="s">
        <v>92</v>
      </c>
      <c r="F775" s="0" t="s">
        <v>205</v>
      </c>
      <c r="M775" s="0" t="s">
        <v>890</v>
      </c>
      <c r="N775" s="0" t="s">
        <v>891</v>
      </c>
      <c r="O775" s="0" t="n">
        <v>15</v>
      </c>
      <c r="P775" s="0" t="n">
        <v>4146</v>
      </c>
    </row>
    <row r="776" customFormat="false" ht="12.8" hidden="false" customHeight="false" outlineLevel="0" collapsed="false">
      <c r="A776" s="0" t="n">
        <v>23097</v>
      </c>
      <c r="B776" s="0" t="s">
        <v>581</v>
      </c>
      <c r="C776" s="0" t="s">
        <v>309</v>
      </c>
      <c r="D776" s="12" t="s">
        <v>124</v>
      </c>
      <c r="E776" s="0" t="s">
        <v>77</v>
      </c>
      <c r="F776" s="0" t="s">
        <v>96</v>
      </c>
      <c r="G776" s="12" t="s">
        <v>371</v>
      </c>
      <c r="H776" s="0" t="s">
        <v>96</v>
      </c>
      <c r="M776" s="0" t="s">
        <v>890</v>
      </c>
      <c r="N776" s="0" t="s">
        <v>891</v>
      </c>
      <c r="O776" s="0" t="n">
        <v>27</v>
      </c>
      <c r="P776" s="0" t="n">
        <v>2983</v>
      </c>
    </row>
    <row r="777" customFormat="false" ht="12.8" hidden="false" customHeight="false" outlineLevel="0" collapsed="false">
      <c r="A777" s="0" t="n">
        <v>23098</v>
      </c>
      <c r="B777" s="0" t="s">
        <v>294</v>
      </c>
      <c r="C777" s="0" t="s">
        <v>184</v>
      </c>
      <c r="D777" s="12" t="s">
        <v>417</v>
      </c>
      <c r="E777" s="0" t="s">
        <v>77</v>
      </c>
      <c r="F777" s="0" t="s">
        <v>108</v>
      </c>
      <c r="M777" s="0" t="s">
        <v>890</v>
      </c>
      <c r="N777" s="0" t="s">
        <v>891</v>
      </c>
      <c r="O777" s="0" t="n">
        <v>68</v>
      </c>
      <c r="P777" s="0" t="n">
        <v>2917</v>
      </c>
    </row>
    <row r="778" customFormat="false" ht="12.8" hidden="false" customHeight="false" outlineLevel="0" collapsed="false">
      <c r="A778" s="0" t="n">
        <v>23099</v>
      </c>
      <c r="B778" s="0" t="s">
        <v>256</v>
      </c>
      <c r="C778" s="0" t="s">
        <v>176</v>
      </c>
      <c r="D778" s="12" t="s">
        <v>351</v>
      </c>
      <c r="E778" s="0" t="s">
        <v>77</v>
      </c>
      <c r="F778" s="0" t="s">
        <v>96</v>
      </c>
      <c r="M778" s="0" t="s">
        <v>890</v>
      </c>
      <c r="N778" s="0" t="s">
        <v>891</v>
      </c>
      <c r="O778" s="0" t="n">
        <v>24</v>
      </c>
      <c r="P778" s="0" t="n">
        <v>2980</v>
      </c>
    </row>
    <row r="779" customFormat="false" ht="12.8" hidden="false" customHeight="false" outlineLevel="0" collapsed="false">
      <c r="A779" s="0" t="n">
        <v>23100</v>
      </c>
      <c r="B779" s="0" t="s">
        <v>962</v>
      </c>
      <c r="C779" s="0" t="s">
        <v>115</v>
      </c>
      <c r="D779" s="12" t="s">
        <v>606</v>
      </c>
      <c r="E779" s="0" t="s">
        <v>77</v>
      </c>
      <c r="F779" s="0" t="s">
        <v>108</v>
      </c>
      <c r="M779" s="0" t="s">
        <v>890</v>
      </c>
      <c r="N779" s="0" t="s">
        <v>891</v>
      </c>
      <c r="O779" s="0" t="n">
        <v>74</v>
      </c>
      <c r="P779" s="0" t="n">
        <v>2925</v>
      </c>
    </row>
    <row r="780" customFormat="false" ht="12.8" hidden="false" customHeight="false" outlineLevel="0" collapsed="false">
      <c r="A780" s="0" t="n">
        <v>23101</v>
      </c>
      <c r="B780" s="0" t="s">
        <v>963</v>
      </c>
      <c r="C780" s="0" t="s">
        <v>830</v>
      </c>
      <c r="D780" s="12" t="s">
        <v>227</v>
      </c>
      <c r="E780" s="0" t="s">
        <v>92</v>
      </c>
      <c r="F780" s="0" t="s">
        <v>108</v>
      </c>
      <c r="M780" s="0" t="s">
        <v>890</v>
      </c>
      <c r="N780" s="0" t="s">
        <v>891</v>
      </c>
      <c r="O780" s="0" t="n">
        <v>72</v>
      </c>
      <c r="P780" s="0" t="n">
        <v>2926</v>
      </c>
    </row>
    <row r="781" customFormat="false" ht="12.8" hidden="false" customHeight="false" outlineLevel="0" collapsed="false">
      <c r="A781" s="0" t="n">
        <v>23102</v>
      </c>
      <c r="B781" s="0" t="s">
        <v>963</v>
      </c>
      <c r="C781" s="0" t="s">
        <v>612</v>
      </c>
      <c r="D781" s="12" t="s">
        <v>417</v>
      </c>
      <c r="E781" s="0" t="s">
        <v>92</v>
      </c>
      <c r="F781" s="0" t="s">
        <v>108</v>
      </c>
      <c r="M781" s="0" t="s">
        <v>890</v>
      </c>
      <c r="N781" s="0" t="s">
        <v>891</v>
      </c>
      <c r="O781" s="0" t="n">
        <v>68</v>
      </c>
      <c r="P781" s="0" t="n">
        <v>2941</v>
      </c>
    </row>
    <row r="782" customFormat="false" ht="12.8" hidden="false" customHeight="false" outlineLevel="0" collapsed="false">
      <c r="A782" s="0" t="n">
        <v>23103</v>
      </c>
      <c r="B782" s="0" t="s">
        <v>964</v>
      </c>
      <c r="C782" s="0" t="s">
        <v>309</v>
      </c>
      <c r="D782" s="12" t="s">
        <v>325</v>
      </c>
      <c r="E782" s="0" t="s">
        <v>77</v>
      </c>
      <c r="F782" s="0" t="s">
        <v>96</v>
      </c>
      <c r="M782" s="0" t="s">
        <v>890</v>
      </c>
      <c r="N782" s="0" t="s">
        <v>891</v>
      </c>
      <c r="O782" s="0" t="n">
        <v>31</v>
      </c>
      <c r="P782" s="0" t="n">
        <v>2902</v>
      </c>
    </row>
    <row r="783" customFormat="false" ht="12.8" hidden="false" customHeight="false" outlineLevel="0" collapsed="false">
      <c r="A783" s="0" t="n">
        <v>23104</v>
      </c>
      <c r="B783" s="0" t="s">
        <v>965</v>
      </c>
      <c r="C783" s="0" t="s">
        <v>100</v>
      </c>
      <c r="D783" s="12" t="s">
        <v>83</v>
      </c>
      <c r="E783" s="0" t="s">
        <v>77</v>
      </c>
      <c r="F783" s="0" t="s">
        <v>84</v>
      </c>
      <c r="M783" s="0" t="s">
        <v>890</v>
      </c>
      <c r="N783" s="0" t="s">
        <v>891</v>
      </c>
      <c r="O783" s="0" t="n">
        <v>44</v>
      </c>
      <c r="P783" s="0" t="n">
        <v>2969</v>
      </c>
    </row>
    <row r="784" customFormat="false" ht="12.8" hidden="false" customHeight="false" outlineLevel="0" collapsed="false">
      <c r="A784" s="0" t="n">
        <v>23105</v>
      </c>
      <c r="B784" s="0" t="s">
        <v>966</v>
      </c>
      <c r="C784" s="0" t="s">
        <v>196</v>
      </c>
      <c r="D784" s="12" t="s">
        <v>153</v>
      </c>
      <c r="E784" s="0" t="s">
        <v>77</v>
      </c>
      <c r="F784" s="0" t="s">
        <v>84</v>
      </c>
      <c r="M784" s="0" t="s">
        <v>890</v>
      </c>
      <c r="N784" s="0" t="s">
        <v>891</v>
      </c>
      <c r="O784" s="0" t="n">
        <v>38</v>
      </c>
      <c r="P784" s="0" t="n">
        <v>2968</v>
      </c>
    </row>
    <row r="785" customFormat="false" ht="12.8" hidden="false" customHeight="false" outlineLevel="0" collapsed="false">
      <c r="A785" s="0" t="n">
        <v>23106</v>
      </c>
      <c r="B785" s="0" t="s">
        <v>967</v>
      </c>
      <c r="C785" s="0" t="s">
        <v>318</v>
      </c>
      <c r="D785" s="12" t="s">
        <v>121</v>
      </c>
      <c r="E785" s="0" t="s">
        <v>77</v>
      </c>
      <c r="F785" s="0" t="s">
        <v>96</v>
      </c>
      <c r="M785" s="0" t="s">
        <v>890</v>
      </c>
      <c r="N785" s="0" t="s">
        <v>891</v>
      </c>
      <c r="O785" s="0" t="n">
        <v>26</v>
      </c>
      <c r="P785" s="0" t="n">
        <v>3273</v>
      </c>
    </row>
    <row r="786" customFormat="false" ht="12.8" hidden="false" customHeight="false" outlineLevel="0" collapsed="false">
      <c r="A786" s="0" t="n">
        <v>23107</v>
      </c>
      <c r="B786" s="0" t="s">
        <v>968</v>
      </c>
      <c r="C786" s="0" t="s">
        <v>202</v>
      </c>
      <c r="D786" s="12" t="s">
        <v>173</v>
      </c>
      <c r="E786" s="0" t="s">
        <v>77</v>
      </c>
      <c r="F786" s="0" t="s">
        <v>88</v>
      </c>
      <c r="G786" s="12" t="s">
        <v>97</v>
      </c>
      <c r="M786" s="0" t="s">
        <v>890</v>
      </c>
      <c r="N786" s="0" t="s">
        <v>891</v>
      </c>
      <c r="O786" s="0" t="n">
        <v>49</v>
      </c>
      <c r="P786" s="0" t="n">
        <v>3296</v>
      </c>
    </row>
    <row r="787" customFormat="false" ht="12.8" hidden="false" customHeight="false" outlineLevel="0" collapsed="false">
      <c r="A787" s="0" t="n">
        <v>23108</v>
      </c>
      <c r="B787" s="0" t="s">
        <v>969</v>
      </c>
      <c r="C787" s="0" t="s">
        <v>374</v>
      </c>
      <c r="D787" s="12" t="s">
        <v>404</v>
      </c>
      <c r="E787" s="0" t="s">
        <v>77</v>
      </c>
      <c r="F787" s="0" t="s">
        <v>108</v>
      </c>
      <c r="M787" s="0" t="s">
        <v>890</v>
      </c>
      <c r="N787" s="0" t="s">
        <v>891</v>
      </c>
      <c r="O787" s="0" t="n">
        <v>64</v>
      </c>
      <c r="P787" s="0" t="n">
        <v>3011</v>
      </c>
    </row>
    <row r="788" customFormat="false" ht="12.8" hidden="false" customHeight="false" outlineLevel="0" collapsed="false">
      <c r="A788" s="0" t="n">
        <v>23109</v>
      </c>
      <c r="B788" s="0" t="s">
        <v>948</v>
      </c>
      <c r="C788" s="0" t="s">
        <v>296</v>
      </c>
      <c r="D788" s="12" t="s">
        <v>417</v>
      </c>
      <c r="E788" s="0" t="s">
        <v>77</v>
      </c>
      <c r="F788" s="0" t="s">
        <v>108</v>
      </c>
      <c r="M788" s="0" t="s">
        <v>890</v>
      </c>
      <c r="N788" s="0" t="s">
        <v>891</v>
      </c>
      <c r="O788" s="0" t="n">
        <v>68</v>
      </c>
      <c r="P788" s="0" t="n">
        <v>2920</v>
      </c>
    </row>
    <row r="789" customFormat="false" ht="12.8" hidden="false" customHeight="false" outlineLevel="0" collapsed="false">
      <c r="A789" s="0" t="n">
        <v>23110</v>
      </c>
      <c r="B789" s="0" t="s">
        <v>948</v>
      </c>
      <c r="C789" s="0" t="s">
        <v>259</v>
      </c>
      <c r="D789" s="12" t="s">
        <v>220</v>
      </c>
      <c r="E789" s="0" t="s">
        <v>77</v>
      </c>
      <c r="F789" s="0" t="s">
        <v>84</v>
      </c>
      <c r="G789" s="12" t="s">
        <v>98</v>
      </c>
      <c r="M789" s="0" t="s">
        <v>890</v>
      </c>
      <c r="N789" s="0" t="s">
        <v>891</v>
      </c>
      <c r="O789" s="0" t="n">
        <v>42</v>
      </c>
      <c r="P789" s="0" t="n">
        <v>2971</v>
      </c>
    </row>
    <row r="790" customFormat="false" ht="12.8" hidden="false" customHeight="false" outlineLevel="0" collapsed="false">
      <c r="A790" s="0" t="n">
        <v>23111</v>
      </c>
      <c r="B790" s="0" t="s">
        <v>970</v>
      </c>
      <c r="C790" s="0" t="s">
        <v>106</v>
      </c>
      <c r="D790" s="12" t="s">
        <v>181</v>
      </c>
      <c r="E790" s="0" t="s">
        <v>77</v>
      </c>
      <c r="F790" s="0" t="s">
        <v>84</v>
      </c>
      <c r="M790" s="0" t="s">
        <v>890</v>
      </c>
      <c r="N790" s="0" t="s">
        <v>891</v>
      </c>
      <c r="O790" s="0" t="n">
        <v>35</v>
      </c>
      <c r="P790" s="0" t="n">
        <v>527</v>
      </c>
    </row>
    <row r="791" customFormat="false" ht="12.8" hidden="false" customHeight="false" outlineLevel="0" collapsed="false">
      <c r="A791" s="0" t="n">
        <v>23112</v>
      </c>
      <c r="B791" s="0" t="s">
        <v>971</v>
      </c>
      <c r="C791" s="0" t="s">
        <v>189</v>
      </c>
      <c r="D791" s="12" t="s">
        <v>178</v>
      </c>
      <c r="E791" s="0" t="s">
        <v>77</v>
      </c>
      <c r="F791" s="0" t="s">
        <v>108</v>
      </c>
      <c r="M791" s="0" t="s">
        <v>890</v>
      </c>
      <c r="N791" s="0" t="s">
        <v>891</v>
      </c>
      <c r="O791" s="0" t="n">
        <v>71</v>
      </c>
      <c r="P791" s="0" t="n">
        <v>2919</v>
      </c>
    </row>
    <row r="792" customFormat="false" ht="12.8" hidden="false" customHeight="false" outlineLevel="0" collapsed="false">
      <c r="A792" s="0" t="n">
        <v>23113</v>
      </c>
      <c r="B792" s="0" t="s">
        <v>971</v>
      </c>
      <c r="C792" s="0" t="s">
        <v>149</v>
      </c>
      <c r="D792" s="12" t="s">
        <v>186</v>
      </c>
      <c r="E792" s="0" t="s">
        <v>77</v>
      </c>
      <c r="F792" s="0" t="s">
        <v>84</v>
      </c>
      <c r="G792" s="12" t="s">
        <v>97</v>
      </c>
      <c r="M792" s="0" t="s">
        <v>890</v>
      </c>
      <c r="N792" s="0" t="s">
        <v>891</v>
      </c>
      <c r="O792" s="0" t="n">
        <v>39</v>
      </c>
      <c r="P792" s="0" t="n">
        <v>2834</v>
      </c>
    </row>
    <row r="793" customFormat="false" ht="12.8" hidden="false" customHeight="false" outlineLevel="0" collapsed="false">
      <c r="A793" s="0" t="n">
        <v>23114</v>
      </c>
      <c r="B793" s="0" t="s">
        <v>972</v>
      </c>
      <c r="C793" s="0" t="s">
        <v>438</v>
      </c>
      <c r="D793" s="12" t="s">
        <v>204</v>
      </c>
      <c r="E793" s="0" t="s">
        <v>92</v>
      </c>
      <c r="F793" s="0" t="s">
        <v>205</v>
      </c>
      <c r="M793" s="0" t="s">
        <v>890</v>
      </c>
      <c r="N793" s="0" t="s">
        <v>891</v>
      </c>
      <c r="O793" s="0" t="n">
        <v>15</v>
      </c>
      <c r="P793" s="0" t="n">
        <v>5102</v>
      </c>
    </row>
    <row r="794" customFormat="false" ht="12.8" hidden="false" customHeight="false" outlineLevel="0" collapsed="false">
      <c r="A794" s="0" t="n">
        <v>23115</v>
      </c>
      <c r="B794" s="0" t="s">
        <v>968</v>
      </c>
      <c r="C794" s="0" t="s">
        <v>223</v>
      </c>
      <c r="D794" s="12" t="s">
        <v>127</v>
      </c>
      <c r="E794" s="0" t="s">
        <v>77</v>
      </c>
      <c r="F794" s="0" t="s">
        <v>128</v>
      </c>
      <c r="G794" s="12" t="s">
        <v>98</v>
      </c>
      <c r="M794" s="0" t="s">
        <v>890</v>
      </c>
      <c r="N794" s="0" t="s">
        <v>891</v>
      </c>
      <c r="O794" s="0" t="n">
        <v>18</v>
      </c>
      <c r="P794" s="0" t="n">
        <v>3352</v>
      </c>
    </row>
    <row r="795" customFormat="false" ht="12.8" hidden="false" customHeight="false" outlineLevel="0" collapsed="false">
      <c r="A795" s="0" t="n">
        <v>23117</v>
      </c>
      <c r="B795" s="0" t="s">
        <v>973</v>
      </c>
      <c r="C795" s="0" t="s">
        <v>123</v>
      </c>
      <c r="D795" s="12" t="s">
        <v>147</v>
      </c>
      <c r="E795" s="0" t="s">
        <v>92</v>
      </c>
      <c r="F795" s="0" t="s">
        <v>96</v>
      </c>
      <c r="G795" s="12" t="s">
        <v>371</v>
      </c>
      <c r="H795" s="12" t="s">
        <v>97</v>
      </c>
      <c r="I795" s="12" t="s">
        <v>97</v>
      </c>
      <c r="M795" s="0" t="s">
        <v>890</v>
      </c>
      <c r="N795" s="0" t="s">
        <v>891</v>
      </c>
      <c r="O795" s="0" t="n">
        <v>30</v>
      </c>
      <c r="P795" s="0" t="n">
        <v>2548</v>
      </c>
    </row>
    <row r="796" customFormat="false" ht="12.8" hidden="false" customHeight="false" outlineLevel="0" collapsed="false">
      <c r="A796" s="0" t="n">
        <v>23118</v>
      </c>
      <c r="B796" s="0" t="s">
        <v>974</v>
      </c>
      <c r="C796" s="0" t="s">
        <v>975</v>
      </c>
      <c r="D796" s="12" t="s">
        <v>417</v>
      </c>
      <c r="E796" s="0" t="s">
        <v>92</v>
      </c>
      <c r="F796" s="0" t="s">
        <v>108</v>
      </c>
      <c r="M796" s="0" t="s">
        <v>890</v>
      </c>
      <c r="N796" s="0" t="s">
        <v>891</v>
      </c>
      <c r="O796" s="0" t="n">
        <v>68</v>
      </c>
      <c r="P796" s="0" t="n">
        <v>2939</v>
      </c>
    </row>
    <row r="797" customFormat="false" ht="12.8" hidden="false" customHeight="false" outlineLevel="0" collapsed="false">
      <c r="A797" s="0" t="n">
        <v>23119</v>
      </c>
      <c r="B797" s="0" t="s">
        <v>976</v>
      </c>
      <c r="C797" s="0" t="s">
        <v>198</v>
      </c>
      <c r="D797" s="12" t="s">
        <v>187</v>
      </c>
      <c r="E797" s="0" t="s">
        <v>77</v>
      </c>
      <c r="F797" s="0" t="s">
        <v>96</v>
      </c>
      <c r="M797" s="0" t="s">
        <v>890</v>
      </c>
      <c r="N797" s="0" t="s">
        <v>891</v>
      </c>
      <c r="O797" s="0" t="n">
        <v>32</v>
      </c>
      <c r="P797" s="0" t="n">
        <v>4390</v>
      </c>
    </row>
    <row r="798" customFormat="false" ht="12.8" hidden="false" customHeight="false" outlineLevel="0" collapsed="false">
      <c r="A798" s="0" t="n">
        <v>23120</v>
      </c>
      <c r="B798" s="0" t="s">
        <v>686</v>
      </c>
      <c r="C798" s="0" t="s">
        <v>106</v>
      </c>
      <c r="D798" s="12" t="s">
        <v>564</v>
      </c>
      <c r="E798" s="0" t="s">
        <v>77</v>
      </c>
      <c r="F798" s="0" t="s">
        <v>108</v>
      </c>
      <c r="M798" s="0" t="s">
        <v>890</v>
      </c>
      <c r="N798" s="0" t="s">
        <v>891</v>
      </c>
      <c r="O798" s="0" t="n">
        <v>56</v>
      </c>
      <c r="P798" s="0" t="n">
        <v>2889</v>
      </c>
    </row>
    <row r="799" customFormat="false" ht="12.8" hidden="false" customHeight="false" outlineLevel="0" collapsed="false">
      <c r="A799" s="0" t="n">
        <v>23121</v>
      </c>
      <c r="B799" s="0" t="s">
        <v>977</v>
      </c>
      <c r="C799" s="0" t="s">
        <v>284</v>
      </c>
      <c r="D799" s="12" t="s">
        <v>121</v>
      </c>
      <c r="E799" s="0" t="s">
        <v>92</v>
      </c>
      <c r="F799" s="0" t="s">
        <v>96</v>
      </c>
      <c r="M799" s="0" t="s">
        <v>890</v>
      </c>
      <c r="N799" s="0" t="s">
        <v>891</v>
      </c>
      <c r="O799" s="0" t="n">
        <v>26</v>
      </c>
      <c r="P799" s="0" t="n">
        <v>2990</v>
      </c>
    </row>
    <row r="800" customFormat="false" ht="12.8" hidden="false" customHeight="false" outlineLevel="0" collapsed="false">
      <c r="A800" s="0" t="n">
        <v>23122</v>
      </c>
      <c r="B800" s="0" t="s">
        <v>977</v>
      </c>
      <c r="C800" s="0" t="s">
        <v>830</v>
      </c>
      <c r="D800" s="12" t="s">
        <v>104</v>
      </c>
      <c r="E800" s="0" t="s">
        <v>92</v>
      </c>
      <c r="F800" s="0" t="s">
        <v>88</v>
      </c>
      <c r="M800" s="0" t="s">
        <v>890</v>
      </c>
      <c r="N800" s="0" t="s">
        <v>891</v>
      </c>
      <c r="O800" s="0" t="n">
        <v>54</v>
      </c>
      <c r="P800" s="0" t="n">
        <v>2890</v>
      </c>
    </row>
    <row r="801" customFormat="false" ht="12.8" hidden="false" customHeight="false" outlineLevel="0" collapsed="false">
      <c r="A801" s="0" t="n">
        <v>23123</v>
      </c>
      <c r="B801" s="0" t="s">
        <v>978</v>
      </c>
      <c r="C801" s="0" t="s">
        <v>202</v>
      </c>
      <c r="D801" s="12" t="s">
        <v>173</v>
      </c>
      <c r="E801" s="0" t="s">
        <v>77</v>
      </c>
      <c r="F801" s="0" t="s">
        <v>88</v>
      </c>
      <c r="M801" s="0" t="s">
        <v>890</v>
      </c>
      <c r="N801" s="0" t="s">
        <v>891</v>
      </c>
      <c r="O801" s="0" t="n">
        <v>49</v>
      </c>
      <c r="P801" s="0" t="n">
        <v>4391</v>
      </c>
    </row>
    <row r="802" customFormat="false" ht="12.8" hidden="false" customHeight="false" outlineLevel="0" collapsed="false">
      <c r="A802" s="0" t="n">
        <v>23124</v>
      </c>
      <c r="B802" s="0" t="s">
        <v>979</v>
      </c>
      <c r="C802" s="0" t="s">
        <v>149</v>
      </c>
      <c r="D802" s="12" t="s">
        <v>91</v>
      </c>
      <c r="E802" s="0" t="s">
        <v>77</v>
      </c>
      <c r="F802" s="0" t="s">
        <v>84</v>
      </c>
      <c r="M802" s="0" t="s">
        <v>890</v>
      </c>
      <c r="N802" s="0" t="s">
        <v>891</v>
      </c>
      <c r="O802" s="0" t="n">
        <v>36</v>
      </c>
      <c r="P802" s="0" t="n">
        <v>2945</v>
      </c>
    </row>
    <row r="803" customFormat="false" ht="12.8" hidden="false" customHeight="false" outlineLevel="0" collapsed="false">
      <c r="A803" s="0" t="n">
        <v>23125</v>
      </c>
      <c r="B803" s="0" t="s">
        <v>980</v>
      </c>
      <c r="C803" s="0" t="s">
        <v>189</v>
      </c>
      <c r="D803" s="12" t="s">
        <v>534</v>
      </c>
      <c r="E803" s="0" t="s">
        <v>77</v>
      </c>
      <c r="F803" s="0" t="s">
        <v>108</v>
      </c>
      <c r="M803" s="0" t="s">
        <v>890</v>
      </c>
      <c r="N803" s="0" t="s">
        <v>891</v>
      </c>
      <c r="O803" s="0" t="n">
        <v>76</v>
      </c>
      <c r="P803" s="0" t="n">
        <v>2888</v>
      </c>
    </row>
    <row r="804" customFormat="false" ht="12.8" hidden="false" customHeight="false" outlineLevel="0" collapsed="false">
      <c r="A804" s="0" t="n">
        <v>23126</v>
      </c>
      <c r="B804" s="0" t="s">
        <v>981</v>
      </c>
      <c r="C804" s="0" t="s">
        <v>238</v>
      </c>
      <c r="D804" s="12" t="s">
        <v>227</v>
      </c>
      <c r="E804" s="0" t="s">
        <v>92</v>
      </c>
      <c r="F804" s="0" t="s">
        <v>108</v>
      </c>
      <c r="M804" s="0" t="s">
        <v>890</v>
      </c>
      <c r="N804" s="0" t="s">
        <v>891</v>
      </c>
      <c r="O804" s="0" t="n">
        <v>72</v>
      </c>
      <c r="P804" s="0" t="n">
        <v>2887</v>
      </c>
    </row>
    <row r="805" customFormat="false" ht="12.8" hidden="false" customHeight="false" outlineLevel="0" collapsed="false">
      <c r="A805" s="0" t="n">
        <v>23127</v>
      </c>
      <c r="B805" s="0" t="s">
        <v>982</v>
      </c>
      <c r="C805" s="0" t="s">
        <v>307</v>
      </c>
      <c r="D805" s="12" t="s">
        <v>95</v>
      </c>
      <c r="E805" s="0" t="s">
        <v>77</v>
      </c>
      <c r="F805" s="0" t="s">
        <v>96</v>
      </c>
      <c r="M805" s="0" t="s">
        <v>890</v>
      </c>
      <c r="N805" s="0" t="s">
        <v>891</v>
      </c>
      <c r="O805" s="0" t="n">
        <v>34</v>
      </c>
      <c r="P805" s="0" t="n">
        <v>5179</v>
      </c>
    </row>
    <row r="806" customFormat="false" ht="12.8" hidden="false" customHeight="false" outlineLevel="0" collapsed="false">
      <c r="A806" s="0" t="n">
        <v>23128</v>
      </c>
      <c r="B806" s="0" t="s">
        <v>983</v>
      </c>
      <c r="C806" s="0" t="s">
        <v>333</v>
      </c>
      <c r="D806" s="12" t="s">
        <v>755</v>
      </c>
      <c r="E806" s="0" t="s">
        <v>77</v>
      </c>
      <c r="F806" s="0" t="s">
        <v>96</v>
      </c>
      <c r="M806" s="0" t="s">
        <v>890</v>
      </c>
      <c r="N806" s="0" t="s">
        <v>891</v>
      </c>
      <c r="O806" s="0" t="n">
        <v>4</v>
      </c>
      <c r="P806" s="0" t="n">
        <v>5181</v>
      </c>
    </row>
    <row r="807" customFormat="false" ht="12.8" hidden="false" customHeight="false" outlineLevel="0" collapsed="false">
      <c r="A807" s="0" t="n">
        <v>23130</v>
      </c>
      <c r="B807" s="0" t="s">
        <v>984</v>
      </c>
      <c r="C807" s="0" t="s">
        <v>273</v>
      </c>
      <c r="D807" s="12" t="s">
        <v>325</v>
      </c>
      <c r="E807" s="0" t="s">
        <v>92</v>
      </c>
      <c r="F807" s="0" t="s">
        <v>96</v>
      </c>
      <c r="M807" s="0" t="s">
        <v>890</v>
      </c>
      <c r="N807" s="0" t="s">
        <v>891</v>
      </c>
      <c r="O807" s="0" t="n">
        <v>31</v>
      </c>
      <c r="P807" s="0" t="n">
        <v>2977</v>
      </c>
    </row>
    <row r="808" customFormat="false" ht="12.8" hidden="false" customHeight="false" outlineLevel="0" collapsed="false">
      <c r="A808" s="0" t="n">
        <v>23131</v>
      </c>
      <c r="B808" s="0" t="s">
        <v>985</v>
      </c>
      <c r="C808" s="0" t="s">
        <v>364</v>
      </c>
      <c r="D808" s="12" t="s">
        <v>207</v>
      </c>
      <c r="E808" s="0" t="s">
        <v>92</v>
      </c>
      <c r="F808" s="0" t="s">
        <v>108</v>
      </c>
      <c r="M808" s="0" t="s">
        <v>890</v>
      </c>
      <c r="N808" s="0" t="s">
        <v>891</v>
      </c>
      <c r="O808" s="0" t="n">
        <v>67</v>
      </c>
      <c r="P808" s="0" t="n">
        <v>2943</v>
      </c>
    </row>
    <row r="809" customFormat="false" ht="12.8" hidden="false" customHeight="false" outlineLevel="0" collapsed="false">
      <c r="A809" s="0" t="n">
        <v>23132</v>
      </c>
      <c r="B809" s="0" t="s">
        <v>986</v>
      </c>
      <c r="C809" s="0" t="s">
        <v>619</v>
      </c>
      <c r="D809" s="12" t="s">
        <v>329</v>
      </c>
      <c r="E809" s="0" t="s">
        <v>77</v>
      </c>
      <c r="F809" s="0" t="s">
        <v>108</v>
      </c>
      <c r="M809" s="0" t="s">
        <v>890</v>
      </c>
      <c r="N809" s="0" t="s">
        <v>891</v>
      </c>
      <c r="O809" s="0" t="n">
        <v>58</v>
      </c>
      <c r="P809" s="0" t="n">
        <v>2892</v>
      </c>
    </row>
    <row r="810" customFormat="false" ht="12.8" hidden="false" customHeight="false" outlineLevel="0" collapsed="false">
      <c r="A810" s="0" t="n">
        <v>23133</v>
      </c>
      <c r="B810" s="0" t="s">
        <v>986</v>
      </c>
      <c r="C810" s="0" t="s">
        <v>619</v>
      </c>
      <c r="D810" s="12" t="s">
        <v>124</v>
      </c>
      <c r="E810" s="0" t="s">
        <v>77</v>
      </c>
      <c r="F810" s="0" t="s">
        <v>96</v>
      </c>
      <c r="G810" s="0" t="s">
        <v>96</v>
      </c>
      <c r="H810" s="12" t="s">
        <v>98</v>
      </c>
      <c r="I810" s="12" t="s">
        <v>98</v>
      </c>
      <c r="L810" s="0" t="n">
        <v>3</v>
      </c>
      <c r="M810" s="0" t="s">
        <v>890</v>
      </c>
      <c r="N810" s="0" t="s">
        <v>891</v>
      </c>
      <c r="O810" s="0" t="n">
        <v>27</v>
      </c>
      <c r="P810" s="0" t="n">
        <v>2984</v>
      </c>
    </row>
    <row r="811" customFormat="false" ht="12.8" hidden="false" customHeight="false" outlineLevel="0" collapsed="false">
      <c r="A811" s="0" t="n">
        <v>23134</v>
      </c>
      <c r="B811" s="0" t="s">
        <v>987</v>
      </c>
      <c r="C811" s="0" t="s">
        <v>106</v>
      </c>
      <c r="D811" s="12" t="s">
        <v>531</v>
      </c>
      <c r="E811" s="0" t="s">
        <v>77</v>
      </c>
      <c r="F811" s="0" t="s">
        <v>467</v>
      </c>
      <c r="M811" s="0" t="s">
        <v>890</v>
      </c>
      <c r="N811" s="0" t="s">
        <v>891</v>
      </c>
      <c r="O811" s="0" t="n">
        <v>11</v>
      </c>
      <c r="P811" s="0" t="n">
        <v>4766</v>
      </c>
    </row>
    <row r="812" customFormat="false" ht="12.8" hidden="false" customHeight="false" outlineLevel="0" collapsed="false">
      <c r="A812" s="0" t="n">
        <v>23135</v>
      </c>
      <c r="B812" s="0" t="s">
        <v>987</v>
      </c>
      <c r="C812" s="0" t="s">
        <v>460</v>
      </c>
      <c r="D812" s="12" t="s">
        <v>545</v>
      </c>
      <c r="E812" s="0" t="s">
        <v>77</v>
      </c>
      <c r="F812" s="0" t="s">
        <v>234</v>
      </c>
      <c r="M812" s="0" t="s">
        <v>890</v>
      </c>
      <c r="N812" s="0" t="s">
        <v>891</v>
      </c>
      <c r="O812" s="0" t="n">
        <v>10</v>
      </c>
      <c r="P812" s="0" t="n">
        <v>4767</v>
      </c>
    </row>
    <row r="813" customFormat="false" ht="12.8" hidden="false" customHeight="false" outlineLevel="0" collapsed="false">
      <c r="A813" s="0" t="n">
        <v>23137</v>
      </c>
      <c r="B813" s="0" t="s">
        <v>988</v>
      </c>
      <c r="C813" s="0" t="s">
        <v>989</v>
      </c>
      <c r="D813" s="12" t="s">
        <v>220</v>
      </c>
      <c r="E813" s="0" t="s">
        <v>77</v>
      </c>
      <c r="F813" s="0" t="s">
        <v>84</v>
      </c>
      <c r="M813" s="0" t="s">
        <v>890</v>
      </c>
      <c r="N813" s="0" t="s">
        <v>891</v>
      </c>
      <c r="O813" s="0" t="n">
        <v>42</v>
      </c>
      <c r="P813" s="0" t="n">
        <v>4392</v>
      </c>
    </row>
    <row r="814" customFormat="false" ht="12.8" hidden="false" customHeight="false" outlineLevel="0" collapsed="false">
      <c r="A814" s="0" t="n">
        <v>23138</v>
      </c>
      <c r="B814" s="0" t="s">
        <v>990</v>
      </c>
      <c r="C814" s="0" t="s">
        <v>991</v>
      </c>
      <c r="D814" s="12" t="s">
        <v>173</v>
      </c>
      <c r="E814" s="0" t="s">
        <v>92</v>
      </c>
      <c r="F814" s="0" t="s">
        <v>88</v>
      </c>
      <c r="M814" s="0" t="s">
        <v>890</v>
      </c>
      <c r="N814" s="0" t="s">
        <v>891</v>
      </c>
      <c r="O814" s="0" t="n">
        <v>49</v>
      </c>
      <c r="P814" s="0" t="n">
        <v>3294</v>
      </c>
    </row>
    <row r="815" customFormat="false" ht="12.8" hidden="false" customHeight="false" outlineLevel="0" collapsed="false">
      <c r="A815" s="0" t="n">
        <v>23142</v>
      </c>
      <c r="B815" s="0" t="s">
        <v>992</v>
      </c>
      <c r="C815" s="0" t="s">
        <v>106</v>
      </c>
      <c r="D815" s="12" t="s">
        <v>127</v>
      </c>
      <c r="E815" s="0" t="s">
        <v>77</v>
      </c>
      <c r="F815" s="0" t="s">
        <v>128</v>
      </c>
      <c r="M815" s="0" t="s">
        <v>890</v>
      </c>
      <c r="N815" s="0" t="s">
        <v>891</v>
      </c>
      <c r="O815" s="0" t="n">
        <v>18</v>
      </c>
      <c r="P815" s="0" t="n">
        <v>3496</v>
      </c>
    </row>
    <row r="816" customFormat="false" ht="12.8" hidden="false" customHeight="false" outlineLevel="0" collapsed="false">
      <c r="A816" s="0" t="n">
        <v>23145</v>
      </c>
      <c r="B816" s="0" t="s">
        <v>993</v>
      </c>
      <c r="C816" s="0" t="s">
        <v>307</v>
      </c>
      <c r="D816" s="12" t="s">
        <v>124</v>
      </c>
      <c r="E816" s="0" t="s">
        <v>77</v>
      </c>
      <c r="F816" s="0" t="s">
        <v>96</v>
      </c>
      <c r="M816" s="0" t="s">
        <v>890</v>
      </c>
      <c r="N816" s="0" t="s">
        <v>891</v>
      </c>
      <c r="O816" s="0" t="n">
        <v>27</v>
      </c>
      <c r="P816" s="0" t="n">
        <v>4147</v>
      </c>
    </row>
    <row r="817" customFormat="false" ht="12.8" hidden="false" customHeight="false" outlineLevel="0" collapsed="false">
      <c r="A817" s="0" t="n">
        <v>23149</v>
      </c>
      <c r="B817" s="0" t="s">
        <v>994</v>
      </c>
      <c r="C817" s="0" t="s">
        <v>494</v>
      </c>
      <c r="D817" s="12" t="s">
        <v>131</v>
      </c>
      <c r="E817" s="0" t="s">
        <v>77</v>
      </c>
      <c r="F817" s="0" t="s">
        <v>78</v>
      </c>
      <c r="H817" s="12" t="s">
        <v>371</v>
      </c>
      <c r="I817" s="12" t="s">
        <v>98</v>
      </c>
      <c r="L817" s="0" t="n">
        <v>3</v>
      </c>
      <c r="M817" s="0" t="s">
        <v>890</v>
      </c>
      <c r="N817" s="0" t="s">
        <v>891</v>
      </c>
      <c r="O817" s="0" t="n">
        <v>20</v>
      </c>
      <c r="P817" s="0" t="n">
        <v>3631</v>
      </c>
    </row>
    <row r="818" customFormat="false" ht="12.8" hidden="false" customHeight="false" outlineLevel="0" collapsed="false">
      <c r="A818" s="0" t="n">
        <v>23151</v>
      </c>
      <c r="B818" s="0" t="s">
        <v>936</v>
      </c>
      <c r="C818" s="0" t="s">
        <v>150</v>
      </c>
      <c r="D818" s="12" t="s">
        <v>500</v>
      </c>
      <c r="E818" s="0" t="s">
        <v>77</v>
      </c>
      <c r="F818" s="0" t="s">
        <v>205</v>
      </c>
      <c r="G818" s="12" t="s">
        <v>97</v>
      </c>
      <c r="H818" s="12" t="s">
        <v>98</v>
      </c>
      <c r="I818" s="12" t="s">
        <v>98</v>
      </c>
      <c r="M818" s="0" t="s">
        <v>890</v>
      </c>
      <c r="N818" s="0" t="s">
        <v>891</v>
      </c>
      <c r="O818" s="0" t="n">
        <v>16</v>
      </c>
      <c r="P818" s="0" t="n">
        <v>3684</v>
      </c>
    </row>
    <row r="819" customFormat="false" ht="12.8" hidden="false" customHeight="false" outlineLevel="0" collapsed="false">
      <c r="A819" s="0" t="n">
        <v>23153</v>
      </c>
      <c r="B819" s="0" t="s">
        <v>995</v>
      </c>
      <c r="C819" s="0" t="s">
        <v>727</v>
      </c>
      <c r="D819" s="12" t="s">
        <v>127</v>
      </c>
      <c r="E819" s="0" t="s">
        <v>92</v>
      </c>
      <c r="F819" s="0" t="s">
        <v>128</v>
      </c>
      <c r="M819" s="0" t="s">
        <v>890</v>
      </c>
      <c r="N819" s="0" t="s">
        <v>891</v>
      </c>
      <c r="O819" s="0" t="n">
        <v>18</v>
      </c>
      <c r="P819" s="0" t="n">
        <v>3695</v>
      </c>
    </row>
    <row r="820" customFormat="false" ht="12.8" hidden="false" customHeight="false" outlineLevel="0" collapsed="false">
      <c r="A820" s="0" t="n">
        <v>23154</v>
      </c>
      <c r="B820" s="0" t="s">
        <v>912</v>
      </c>
      <c r="C820" s="0" t="s">
        <v>126</v>
      </c>
      <c r="D820" s="12" t="s">
        <v>144</v>
      </c>
      <c r="E820" s="0" t="s">
        <v>77</v>
      </c>
      <c r="F820" s="0" t="s">
        <v>128</v>
      </c>
      <c r="G820" s="12" t="s">
        <v>97</v>
      </c>
      <c r="H820" s="0" t="s">
        <v>96</v>
      </c>
      <c r="M820" s="0" t="s">
        <v>890</v>
      </c>
      <c r="N820" s="0" t="s">
        <v>891</v>
      </c>
      <c r="O820" s="0" t="n">
        <v>17</v>
      </c>
      <c r="P820" s="0" t="n">
        <v>3696</v>
      </c>
    </row>
    <row r="821" customFormat="false" ht="12.8" hidden="false" customHeight="false" outlineLevel="0" collapsed="false">
      <c r="A821" s="0" t="n">
        <v>23155</v>
      </c>
      <c r="B821" s="0" t="s">
        <v>996</v>
      </c>
      <c r="C821" s="0" t="s">
        <v>115</v>
      </c>
      <c r="D821" s="12" t="s">
        <v>131</v>
      </c>
      <c r="E821" s="0" t="s">
        <v>77</v>
      </c>
      <c r="F821" s="0" t="s">
        <v>78</v>
      </c>
      <c r="M821" s="0" t="s">
        <v>890</v>
      </c>
      <c r="N821" s="0" t="s">
        <v>891</v>
      </c>
      <c r="O821" s="0" t="n">
        <v>20</v>
      </c>
      <c r="P821" s="0" t="n">
        <v>3697</v>
      </c>
    </row>
    <row r="822" customFormat="false" ht="12.8" hidden="false" customHeight="false" outlineLevel="0" collapsed="false">
      <c r="A822" s="0" t="n">
        <v>23160</v>
      </c>
      <c r="B822" s="0" t="s">
        <v>997</v>
      </c>
      <c r="C822" s="0" t="s">
        <v>126</v>
      </c>
      <c r="D822" s="12" t="s">
        <v>144</v>
      </c>
      <c r="E822" s="0" t="s">
        <v>77</v>
      </c>
      <c r="F822" s="0" t="s">
        <v>128</v>
      </c>
      <c r="M822" s="0" t="s">
        <v>890</v>
      </c>
      <c r="N822" s="0" t="s">
        <v>891</v>
      </c>
      <c r="O822" s="0" t="n">
        <v>17</v>
      </c>
      <c r="P822" s="0" t="n">
        <v>4207</v>
      </c>
    </row>
    <row r="823" customFormat="false" ht="12.8" hidden="false" customHeight="false" outlineLevel="0" collapsed="false">
      <c r="A823" s="0" t="n">
        <v>23161</v>
      </c>
      <c r="B823" s="0" t="s">
        <v>961</v>
      </c>
      <c r="C823" s="0" t="s">
        <v>998</v>
      </c>
      <c r="D823" s="12" t="s">
        <v>434</v>
      </c>
      <c r="E823" s="0" t="s">
        <v>92</v>
      </c>
      <c r="F823" s="0" t="s">
        <v>212</v>
      </c>
      <c r="M823" s="0" t="s">
        <v>890</v>
      </c>
      <c r="N823" s="0" t="s">
        <v>891</v>
      </c>
      <c r="O823" s="0" t="n">
        <v>13</v>
      </c>
      <c r="P823" s="0" t="n">
        <v>4288</v>
      </c>
    </row>
    <row r="824" customFormat="false" ht="12.8" hidden="false" customHeight="false" outlineLevel="0" collapsed="false">
      <c r="A824" s="0" t="n">
        <v>23162</v>
      </c>
      <c r="B824" s="0" t="s">
        <v>983</v>
      </c>
      <c r="C824" s="0" t="s">
        <v>133</v>
      </c>
      <c r="D824" s="12" t="s">
        <v>434</v>
      </c>
      <c r="E824" s="0" t="s">
        <v>77</v>
      </c>
      <c r="F824" s="0" t="s">
        <v>212</v>
      </c>
      <c r="G824" s="12" t="s">
        <v>97</v>
      </c>
      <c r="M824" s="0" t="s">
        <v>890</v>
      </c>
      <c r="N824" s="0" t="s">
        <v>891</v>
      </c>
      <c r="O824" s="0" t="n">
        <v>13</v>
      </c>
      <c r="P824" s="0" t="n">
        <v>4289</v>
      </c>
    </row>
    <row r="825" customFormat="false" ht="12.8" hidden="false" customHeight="false" outlineLevel="0" collapsed="false">
      <c r="A825" s="0" t="n">
        <v>24001</v>
      </c>
      <c r="B825" s="0" t="s">
        <v>999</v>
      </c>
      <c r="C825" s="0" t="s">
        <v>309</v>
      </c>
      <c r="D825" s="12" t="s">
        <v>153</v>
      </c>
      <c r="E825" s="0" t="s">
        <v>77</v>
      </c>
      <c r="F825" s="0" t="s">
        <v>84</v>
      </c>
      <c r="K825" s="0" t="s">
        <v>248</v>
      </c>
      <c r="M825" s="0" t="s">
        <v>1000</v>
      </c>
      <c r="N825" s="0" t="s">
        <v>1001</v>
      </c>
      <c r="O825" s="0" t="n">
        <v>38</v>
      </c>
      <c r="P825" s="0" t="n">
        <v>1276</v>
      </c>
    </row>
    <row r="826" customFormat="false" ht="12.8" hidden="false" customHeight="false" outlineLevel="0" collapsed="false">
      <c r="A826" s="0" t="n">
        <v>24002</v>
      </c>
      <c r="B826" s="0" t="s">
        <v>645</v>
      </c>
      <c r="C826" s="0" t="s">
        <v>162</v>
      </c>
      <c r="D826" s="12" t="s">
        <v>76</v>
      </c>
      <c r="E826" s="0" t="s">
        <v>92</v>
      </c>
      <c r="F826" s="0" t="s">
        <v>78</v>
      </c>
      <c r="G826" s="12" t="s">
        <v>97</v>
      </c>
      <c r="J826" s="12" t="s">
        <v>97</v>
      </c>
      <c r="M826" s="0" t="s">
        <v>1000</v>
      </c>
      <c r="N826" s="0" t="s">
        <v>1001</v>
      </c>
      <c r="O826" s="0" t="n">
        <v>19</v>
      </c>
      <c r="P826" s="0" t="n">
        <v>3520</v>
      </c>
    </row>
    <row r="827" customFormat="false" ht="12.8" hidden="false" customHeight="false" outlineLevel="0" collapsed="false">
      <c r="A827" s="0" t="n">
        <v>24003</v>
      </c>
      <c r="B827" s="0" t="s">
        <v>1002</v>
      </c>
      <c r="C827" s="0" t="s">
        <v>149</v>
      </c>
      <c r="D827" s="12" t="s">
        <v>124</v>
      </c>
      <c r="E827" s="0" t="s">
        <v>77</v>
      </c>
      <c r="F827" s="0" t="s">
        <v>96</v>
      </c>
      <c r="K827" s="12" t="s">
        <v>97</v>
      </c>
      <c r="L827" s="0" t="n">
        <v>3</v>
      </c>
      <c r="M827" s="0" t="s">
        <v>1000</v>
      </c>
      <c r="N827" s="0" t="s">
        <v>1001</v>
      </c>
      <c r="O827" s="0" t="n">
        <v>27</v>
      </c>
      <c r="P827" s="0" t="n">
        <v>4265</v>
      </c>
    </row>
    <row r="828" customFormat="false" ht="12.8" hidden="false" customHeight="false" outlineLevel="0" collapsed="false">
      <c r="A828" s="0" t="n">
        <v>24004</v>
      </c>
      <c r="B828" s="0" t="s">
        <v>678</v>
      </c>
      <c r="C828" s="0" t="s">
        <v>223</v>
      </c>
      <c r="D828" s="12" t="s">
        <v>204</v>
      </c>
      <c r="E828" s="0" t="s">
        <v>77</v>
      </c>
      <c r="F828" s="0" t="s">
        <v>205</v>
      </c>
      <c r="M828" s="0" t="s">
        <v>1000</v>
      </c>
      <c r="N828" s="0" t="s">
        <v>1001</v>
      </c>
      <c r="O828" s="0" t="n">
        <v>15</v>
      </c>
      <c r="P828" s="0" t="n">
        <v>5096</v>
      </c>
    </row>
    <row r="829" customFormat="false" ht="12.8" hidden="false" customHeight="false" outlineLevel="0" collapsed="false">
      <c r="A829" s="0" t="n">
        <v>24005</v>
      </c>
      <c r="B829" s="0" t="s">
        <v>1003</v>
      </c>
      <c r="C829" s="0" t="s">
        <v>166</v>
      </c>
      <c r="D829" s="12" t="s">
        <v>1004</v>
      </c>
      <c r="E829" s="0" t="s">
        <v>77</v>
      </c>
      <c r="F829" s="0" t="s">
        <v>108</v>
      </c>
      <c r="G829" s="12" t="s">
        <v>97</v>
      </c>
      <c r="J829" s="12" t="s">
        <v>97</v>
      </c>
      <c r="M829" s="0" t="s">
        <v>1000</v>
      </c>
      <c r="N829" s="0" t="s">
        <v>1001</v>
      </c>
      <c r="O829" s="0" t="n">
        <v>75</v>
      </c>
      <c r="P829" s="0" t="n">
        <v>2638</v>
      </c>
    </row>
    <row r="830" customFormat="false" ht="12.8" hidden="false" customHeight="false" outlineLevel="0" collapsed="false">
      <c r="A830" s="0" t="n">
        <v>24006</v>
      </c>
      <c r="B830" s="0" t="s">
        <v>1005</v>
      </c>
      <c r="C830" s="0" t="s">
        <v>106</v>
      </c>
      <c r="D830" s="12" t="s">
        <v>500</v>
      </c>
      <c r="E830" s="0" t="s">
        <v>77</v>
      </c>
      <c r="F830" s="0" t="s">
        <v>205</v>
      </c>
      <c r="H830" s="12" t="s">
        <v>97</v>
      </c>
      <c r="I830" s="12" t="s">
        <v>97</v>
      </c>
      <c r="K830" s="12" t="s">
        <v>98</v>
      </c>
      <c r="L830" s="0" t="n">
        <v>3</v>
      </c>
      <c r="M830" s="0" t="s">
        <v>1000</v>
      </c>
      <c r="N830" s="0" t="s">
        <v>1001</v>
      </c>
      <c r="O830" s="0" t="n">
        <v>16</v>
      </c>
      <c r="P830" s="0" t="n">
        <v>3745</v>
      </c>
    </row>
    <row r="831" customFormat="false" ht="12.8" hidden="false" customHeight="false" outlineLevel="0" collapsed="false">
      <c r="A831" s="0" t="n">
        <v>24007</v>
      </c>
      <c r="B831" s="0" t="s">
        <v>1006</v>
      </c>
      <c r="C831" s="0" t="s">
        <v>1007</v>
      </c>
      <c r="D831" s="12" t="s">
        <v>121</v>
      </c>
      <c r="E831" s="0" t="s">
        <v>92</v>
      </c>
      <c r="F831" s="0" t="s">
        <v>96</v>
      </c>
      <c r="G831" s="12" t="s">
        <v>98</v>
      </c>
      <c r="M831" s="0" t="s">
        <v>1000</v>
      </c>
      <c r="N831" s="0" t="s">
        <v>1001</v>
      </c>
      <c r="O831" s="0" t="n">
        <v>26</v>
      </c>
      <c r="P831" s="0" t="n">
        <v>2644</v>
      </c>
    </row>
    <row r="832" customFormat="false" ht="12.8" hidden="false" customHeight="false" outlineLevel="0" collapsed="false">
      <c r="A832" s="0" t="n">
        <v>24008</v>
      </c>
      <c r="B832" s="0" t="s">
        <v>1008</v>
      </c>
      <c r="C832" s="0" t="s">
        <v>282</v>
      </c>
      <c r="D832" s="12" t="s">
        <v>220</v>
      </c>
      <c r="E832" s="0" t="s">
        <v>77</v>
      </c>
      <c r="F832" s="0" t="s">
        <v>84</v>
      </c>
      <c r="J832" s="12" t="s">
        <v>97</v>
      </c>
      <c r="M832" s="0" t="s">
        <v>1000</v>
      </c>
      <c r="N832" s="0" t="s">
        <v>1001</v>
      </c>
      <c r="O832" s="0" t="n">
        <v>42</v>
      </c>
      <c r="P832" s="0" t="n">
        <v>2629</v>
      </c>
    </row>
    <row r="833" customFormat="false" ht="12.8" hidden="false" customHeight="false" outlineLevel="0" collapsed="false">
      <c r="A833" s="0" t="n">
        <v>24009</v>
      </c>
      <c r="B833" s="0" t="s">
        <v>1009</v>
      </c>
      <c r="C833" s="0" t="s">
        <v>503</v>
      </c>
      <c r="D833" s="12" t="s">
        <v>531</v>
      </c>
      <c r="E833" s="0" t="s">
        <v>92</v>
      </c>
      <c r="F833" s="0" t="s">
        <v>467</v>
      </c>
      <c r="M833" s="0" t="s">
        <v>1000</v>
      </c>
      <c r="N833" s="0" t="s">
        <v>1001</v>
      </c>
      <c r="O833" s="0" t="n">
        <v>11</v>
      </c>
      <c r="P833" s="0" t="n">
        <v>5097</v>
      </c>
    </row>
    <row r="834" customFormat="false" ht="12.8" hidden="false" customHeight="false" outlineLevel="0" collapsed="false">
      <c r="A834" s="0" t="n">
        <v>24010</v>
      </c>
      <c r="B834" s="0" t="s">
        <v>1010</v>
      </c>
      <c r="C834" s="0" t="s">
        <v>164</v>
      </c>
      <c r="D834" s="12" t="s">
        <v>233</v>
      </c>
      <c r="E834" s="0" t="s">
        <v>92</v>
      </c>
      <c r="F834" s="0" t="s">
        <v>234</v>
      </c>
      <c r="M834" s="0" t="s">
        <v>1000</v>
      </c>
      <c r="N834" s="0" t="s">
        <v>1001</v>
      </c>
      <c r="O834" s="0" t="n">
        <v>8</v>
      </c>
      <c r="P834" s="0" t="n">
        <v>5098</v>
      </c>
    </row>
    <row r="835" customFormat="false" ht="12.8" hidden="false" customHeight="false" outlineLevel="0" collapsed="false">
      <c r="A835" s="0" t="n">
        <v>24011</v>
      </c>
      <c r="B835" s="0" t="s">
        <v>835</v>
      </c>
      <c r="C835" s="0" t="s">
        <v>1011</v>
      </c>
      <c r="D835" s="12" t="s">
        <v>466</v>
      </c>
      <c r="E835" s="0" t="s">
        <v>77</v>
      </c>
      <c r="F835" s="0" t="s">
        <v>467</v>
      </c>
      <c r="J835" s="12" t="s">
        <v>97</v>
      </c>
      <c r="M835" s="0" t="s">
        <v>1000</v>
      </c>
      <c r="N835" s="0" t="s">
        <v>1001</v>
      </c>
      <c r="O835" s="0" t="n">
        <v>12</v>
      </c>
      <c r="P835" s="0" t="n">
        <v>4287</v>
      </c>
    </row>
    <row r="836" customFormat="false" ht="12.8" hidden="false" customHeight="false" outlineLevel="0" collapsed="false">
      <c r="A836" s="0" t="n">
        <v>24012</v>
      </c>
      <c r="B836" s="0" t="s">
        <v>1012</v>
      </c>
      <c r="C836" s="0" t="s">
        <v>380</v>
      </c>
      <c r="D836" s="12" t="s">
        <v>136</v>
      </c>
      <c r="E836" s="0" t="s">
        <v>77</v>
      </c>
      <c r="F836" s="0" t="s">
        <v>78</v>
      </c>
      <c r="K836" s="0" t="s">
        <v>248</v>
      </c>
      <c r="L836" s="0" t="n">
        <v>1</v>
      </c>
      <c r="M836" s="0" t="s">
        <v>1000</v>
      </c>
      <c r="N836" s="0" t="s">
        <v>1001</v>
      </c>
      <c r="O836" s="0" t="n">
        <v>22</v>
      </c>
      <c r="P836" s="0" t="n">
        <v>3746</v>
      </c>
    </row>
    <row r="837" customFormat="false" ht="12.8" hidden="false" customHeight="false" outlineLevel="0" collapsed="false">
      <c r="A837" s="0" t="n">
        <v>24014</v>
      </c>
      <c r="B837" s="0" t="s">
        <v>218</v>
      </c>
      <c r="C837" s="0" t="s">
        <v>273</v>
      </c>
      <c r="D837" s="12" t="s">
        <v>151</v>
      </c>
      <c r="E837" s="0" t="s">
        <v>92</v>
      </c>
      <c r="F837" s="0" t="s">
        <v>84</v>
      </c>
      <c r="M837" s="0" t="s">
        <v>1000</v>
      </c>
      <c r="N837" s="0" t="s">
        <v>1001</v>
      </c>
      <c r="O837" s="0" t="n">
        <v>43</v>
      </c>
      <c r="P837" s="0" t="n">
        <v>4333</v>
      </c>
    </row>
    <row r="838" customFormat="false" ht="12.8" hidden="false" customHeight="false" outlineLevel="0" collapsed="false">
      <c r="A838" s="0" t="n">
        <v>24015</v>
      </c>
      <c r="B838" s="0" t="s">
        <v>1013</v>
      </c>
      <c r="C838" s="0" t="s">
        <v>298</v>
      </c>
      <c r="D838" s="12" t="s">
        <v>204</v>
      </c>
      <c r="E838" s="0" t="s">
        <v>77</v>
      </c>
      <c r="F838" s="0" t="s">
        <v>205</v>
      </c>
      <c r="G838" s="12" t="s">
        <v>97</v>
      </c>
      <c r="H838" s="12" t="s">
        <v>97</v>
      </c>
      <c r="I838" s="12" t="s">
        <v>97</v>
      </c>
      <c r="K838" s="12" t="s">
        <v>98</v>
      </c>
      <c r="L838" s="0" t="n">
        <v>3</v>
      </c>
      <c r="M838" s="0" t="s">
        <v>1000</v>
      </c>
      <c r="N838" s="0" t="s">
        <v>1001</v>
      </c>
      <c r="O838" s="0" t="n">
        <v>15</v>
      </c>
      <c r="P838" s="0" t="n">
        <v>3957</v>
      </c>
    </row>
    <row r="839" customFormat="false" ht="12.8" hidden="false" customHeight="false" outlineLevel="0" collapsed="false">
      <c r="A839" s="0" t="n">
        <v>24016</v>
      </c>
      <c r="B839" s="0" t="s">
        <v>1014</v>
      </c>
      <c r="C839" s="0" t="s">
        <v>642</v>
      </c>
      <c r="D839" s="12" t="s">
        <v>224</v>
      </c>
      <c r="E839" s="0" t="s">
        <v>92</v>
      </c>
      <c r="F839" s="0" t="s">
        <v>84</v>
      </c>
      <c r="M839" s="0" t="s">
        <v>1000</v>
      </c>
      <c r="N839" s="0" t="s">
        <v>1001</v>
      </c>
      <c r="O839" s="0" t="n">
        <v>41</v>
      </c>
      <c r="P839" s="0" t="n">
        <v>3958</v>
      </c>
    </row>
    <row r="840" customFormat="false" ht="12.8" hidden="false" customHeight="false" outlineLevel="0" collapsed="false">
      <c r="A840" s="0" t="n">
        <v>24017</v>
      </c>
      <c r="B840" s="0" t="s">
        <v>1015</v>
      </c>
      <c r="C840" s="0" t="s">
        <v>765</v>
      </c>
      <c r="D840" s="12" t="s">
        <v>204</v>
      </c>
      <c r="E840" s="0" t="s">
        <v>92</v>
      </c>
      <c r="F840" s="0" t="s">
        <v>205</v>
      </c>
      <c r="G840" s="12" t="s">
        <v>98</v>
      </c>
      <c r="H840" s="12" t="s">
        <v>98</v>
      </c>
      <c r="J840" s="12" t="s">
        <v>171</v>
      </c>
      <c r="K840" s="12" t="s">
        <v>98</v>
      </c>
      <c r="M840" s="0" t="s">
        <v>1000</v>
      </c>
      <c r="N840" s="0" t="s">
        <v>1001</v>
      </c>
      <c r="O840" s="0" t="n">
        <v>15</v>
      </c>
      <c r="P840" s="0" t="n">
        <v>3959</v>
      </c>
    </row>
    <row r="841" customFormat="false" ht="12.8" hidden="false" customHeight="false" outlineLevel="0" collapsed="false">
      <c r="A841" s="0" t="n">
        <v>24018</v>
      </c>
      <c r="B841" s="0" t="s">
        <v>1016</v>
      </c>
      <c r="C841" s="0" t="s">
        <v>1017</v>
      </c>
      <c r="D841" s="12" t="s">
        <v>373</v>
      </c>
      <c r="E841" s="0" t="s">
        <v>77</v>
      </c>
      <c r="F841" s="0" t="s">
        <v>108</v>
      </c>
      <c r="G841" s="12" t="s">
        <v>97</v>
      </c>
      <c r="M841" s="0" t="s">
        <v>1000</v>
      </c>
      <c r="N841" s="0" t="s">
        <v>1001</v>
      </c>
      <c r="O841" s="0" t="n">
        <v>60</v>
      </c>
      <c r="P841" s="0" t="n">
        <v>2621</v>
      </c>
    </row>
    <row r="842" customFormat="false" ht="12.8" hidden="false" customHeight="false" outlineLevel="0" collapsed="false">
      <c r="A842" s="0" t="n">
        <v>24019</v>
      </c>
      <c r="B842" s="0" t="s">
        <v>1018</v>
      </c>
      <c r="C842" s="0" t="s">
        <v>374</v>
      </c>
      <c r="D842" s="12" t="s">
        <v>564</v>
      </c>
      <c r="E842" s="0" t="s">
        <v>77</v>
      </c>
      <c r="F842" s="0" t="s">
        <v>108</v>
      </c>
      <c r="M842" s="0" t="s">
        <v>1000</v>
      </c>
      <c r="N842" s="0" t="s">
        <v>1001</v>
      </c>
      <c r="O842" s="0" t="n">
        <v>56</v>
      </c>
      <c r="P842" s="0" t="n">
        <v>4637</v>
      </c>
    </row>
    <row r="843" customFormat="false" ht="12.8" hidden="false" customHeight="false" outlineLevel="0" collapsed="false">
      <c r="A843" s="0" t="n">
        <v>24020</v>
      </c>
      <c r="B843" s="0" t="s">
        <v>645</v>
      </c>
      <c r="C843" s="0" t="s">
        <v>438</v>
      </c>
      <c r="D843" s="12" t="s">
        <v>500</v>
      </c>
      <c r="E843" s="0" t="s">
        <v>92</v>
      </c>
      <c r="F843" s="0" t="s">
        <v>205</v>
      </c>
      <c r="G843" s="12" t="s">
        <v>97</v>
      </c>
      <c r="J843" s="12" t="s">
        <v>97</v>
      </c>
      <c r="M843" s="0" t="s">
        <v>1000</v>
      </c>
      <c r="N843" s="0" t="s">
        <v>1001</v>
      </c>
      <c r="O843" s="0" t="n">
        <v>16</v>
      </c>
      <c r="P843" s="0" t="n">
        <v>3960</v>
      </c>
    </row>
    <row r="844" customFormat="false" ht="12.8" hidden="false" customHeight="false" outlineLevel="0" collapsed="false">
      <c r="A844" s="0" t="n">
        <v>24021</v>
      </c>
      <c r="B844" s="0" t="s">
        <v>1019</v>
      </c>
      <c r="C844" s="0" t="s">
        <v>133</v>
      </c>
      <c r="D844" s="12" t="s">
        <v>242</v>
      </c>
      <c r="E844" s="0" t="s">
        <v>77</v>
      </c>
      <c r="F844" s="0" t="s">
        <v>88</v>
      </c>
      <c r="G844" s="12" t="s">
        <v>97</v>
      </c>
      <c r="J844" s="12" t="s">
        <v>98</v>
      </c>
      <c r="L844" s="0" t="n">
        <v>3</v>
      </c>
      <c r="M844" s="0" t="s">
        <v>1000</v>
      </c>
      <c r="N844" s="0" t="s">
        <v>1001</v>
      </c>
      <c r="O844" s="0" t="n">
        <v>45</v>
      </c>
      <c r="P844" s="0" t="n">
        <v>4000</v>
      </c>
    </row>
    <row r="845" customFormat="false" ht="12.8" hidden="false" customHeight="false" outlineLevel="0" collapsed="false">
      <c r="A845" s="0" t="n">
        <v>24022</v>
      </c>
      <c r="B845" s="0" t="s">
        <v>1020</v>
      </c>
      <c r="C845" s="0" t="s">
        <v>166</v>
      </c>
      <c r="D845" s="12" t="s">
        <v>373</v>
      </c>
      <c r="E845" s="0" t="s">
        <v>77</v>
      </c>
      <c r="F845" s="0" t="s">
        <v>108</v>
      </c>
      <c r="M845" s="0" t="s">
        <v>1000</v>
      </c>
      <c r="N845" s="0" t="s">
        <v>1001</v>
      </c>
      <c r="O845" s="0" t="n">
        <v>60</v>
      </c>
      <c r="P845" s="0" t="n">
        <v>2622</v>
      </c>
    </row>
    <row r="846" customFormat="false" ht="12.8" hidden="false" customHeight="false" outlineLevel="0" collapsed="false">
      <c r="A846" s="0" t="n">
        <v>24023</v>
      </c>
      <c r="B846" s="0" t="s">
        <v>1020</v>
      </c>
      <c r="C846" s="0" t="s">
        <v>166</v>
      </c>
      <c r="D846" s="12" t="s">
        <v>153</v>
      </c>
      <c r="E846" s="0" t="s">
        <v>77</v>
      </c>
      <c r="F846" s="0" t="s">
        <v>84</v>
      </c>
      <c r="G846" s="12" t="s">
        <v>97</v>
      </c>
      <c r="M846" s="0" t="s">
        <v>1000</v>
      </c>
      <c r="N846" s="0" t="s">
        <v>1001</v>
      </c>
      <c r="O846" s="0" t="n">
        <v>38</v>
      </c>
      <c r="P846" s="0" t="n">
        <v>2623</v>
      </c>
    </row>
    <row r="847" customFormat="false" ht="12.8" hidden="false" customHeight="false" outlineLevel="0" collapsed="false">
      <c r="A847" s="0" t="n">
        <v>24025</v>
      </c>
      <c r="B847" s="0" t="s">
        <v>1021</v>
      </c>
      <c r="C847" s="0" t="s">
        <v>126</v>
      </c>
      <c r="D847" s="12" t="s">
        <v>136</v>
      </c>
      <c r="E847" s="0" t="s">
        <v>77</v>
      </c>
      <c r="F847" s="0" t="s">
        <v>78</v>
      </c>
      <c r="K847" s="12" t="s">
        <v>97</v>
      </c>
      <c r="L847" s="0" t="n">
        <v>3</v>
      </c>
      <c r="M847" s="0" t="s">
        <v>1000</v>
      </c>
      <c r="N847" s="0" t="s">
        <v>1001</v>
      </c>
      <c r="O847" s="0" t="n">
        <v>22</v>
      </c>
      <c r="P847" s="0" t="n">
        <v>4638</v>
      </c>
    </row>
    <row r="848" customFormat="false" ht="12.8" hidden="false" customHeight="false" outlineLevel="0" collapsed="false">
      <c r="A848" s="0" t="n">
        <v>24026</v>
      </c>
      <c r="B848" s="0" t="s">
        <v>1022</v>
      </c>
      <c r="C848" s="0" t="s">
        <v>1023</v>
      </c>
      <c r="D848" s="12" t="s">
        <v>91</v>
      </c>
      <c r="E848" s="0" t="s">
        <v>92</v>
      </c>
      <c r="F848" s="0" t="s">
        <v>84</v>
      </c>
      <c r="M848" s="0" t="s">
        <v>1000</v>
      </c>
      <c r="N848" s="0" t="s">
        <v>1001</v>
      </c>
      <c r="O848" s="0" t="n">
        <v>36</v>
      </c>
      <c r="P848" s="0" t="n">
        <v>4369</v>
      </c>
    </row>
    <row r="849" customFormat="false" ht="12.8" hidden="false" customHeight="false" outlineLevel="0" collapsed="false">
      <c r="A849" s="0" t="n">
        <v>24027</v>
      </c>
      <c r="B849" s="0" t="s">
        <v>835</v>
      </c>
      <c r="C849" s="0" t="s">
        <v>133</v>
      </c>
      <c r="D849" s="12" t="s">
        <v>101</v>
      </c>
      <c r="E849" s="0" t="s">
        <v>77</v>
      </c>
      <c r="F849" s="0" t="s">
        <v>88</v>
      </c>
      <c r="G849" s="12" t="s">
        <v>98</v>
      </c>
      <c r="J849" s="12" t="s">
        <v>97</v>
      </c>
      <c r="L849" s="0" t="n">
        <v>3</v>
      </c>
      <c r="M849" s="0" t="s">
        <v>1000</v>
      </c>
      <c r="N849" s="0" t="s">
        <v>1001</v>
      </c>
      <c r="O849" s="0" t="n">
        <v>50</v>
      </c>
      <c r="P849" s="0" t="n">
        <v>2626</v>
      </c>
    </row>
    <row r="850" customFormat="false" ht="12.8" hidden="false" customHeight="false" outlineLevel="0" collapsed="false">
      <c r="A850" s="0" t="n">
        <v>24028</v>
      </c>
      <c r="B850" s="0" t="s">
        <v>1020</v>
      </c>
      <c r="C850" s="0" t="s">
        <v>382</v>
      </c>
      <c r="D850" s="12" t="s">
        <v>181</v>
      </c>
      <c r="E850" s="0" t="s">
        <v>77</v>
      </c>
      <c r="F850" s="0" t="s">
        <v>84</v>
      </c>
      <c r="M850" s="0" t="s">
        <v>1000</v>
      </c>
      <c r="N850" s="0" t="s">
        <v>1001</v>
      </c>
      <c r="O850" s="0" t="n">
        <v>35</v>
      </c>
      <c r="P850" s="0" t="n">
        <v>2627</v>
      </c>
    </row>
    <row r="851" customFormat="false" ht="12.8" hidden="false" customHeight="false" outlineLevel="0" collapsed="false">
      <c r="A851" s="0" t="n">
        <v>24029</v>
      </c>
      <c r="B851" s="0" t="s">
        <v>1024</v>
      </c>
      <c r="C851" s="0" t="s">
        <v>164</v>
      </c>
      <c r="D851" s="12" t="s">
        <v>147</v>
      </c>
      <c r="E851" s="0" t="s">
        <v>92</v>
      </c>
      <c r="F851" s="0" t="s">
        <v>96</v>
      </c>
      <c r="M851" s="0" t="s">
        <v>1000</v>
      </c>
      <c r="N851" s="0" t="s">
        <v>1001</v>
      </c>
      <c r="O851" s="0" t="n">
        <v>30</v>
      </c>
      <c r="P851" s="0" t="n">
        <v>4030</v>
      </c>
    </row>
    <row r="852" customFormat="false" ht="12.8" hidden="false" customHeight="false" outlineLevel="0" collapsed="false">
      <c r="A852" s="0" t="n">
        <v>24030</v>
      </c>
      <c r="B852" s="0" t="s">
        <v>1025</v>
      </c>
      <c r="C852" s="0" t="s">
        <v>1026</v>
      </c>
      <c r="D852" s="12" t="s">
        <v>500</v>
      </c>
      <c r="E852" s="0" t="s">
        <v>92</v>
      </c>
      <c r="F852" s="0" t="s">
        <v>205</v>
      </c>
      <c r="M852" s="0" t="s">
        <v>1000</v>
      </c>
      <c r="N852" s="0" t="s">
        <v>1001</v>
      </c>
      <c r="O852" s="0" t="n">
        <v>16</v>
      </c>
      <c r="P852" s="0" t="n">
        <v>5127</v>
      </c>
    </row>
    <row r="853" customFormat="false" ht="12.8" hidden="false" customHeight="false" outlineLevel="0" collapsed="false">
      <c r="A853" s="0" t="n">
        <v>24031</v>
      </c>
      <c r="B853" s="0" t="s">
        <v>1027</v>
      </c>
      <c r="C853" s="0" t="s">
        <v>198</v>
      </c>
      <c r="D853" s="12" t="s">
        <v>118</v>
      </c>
      <c r="E853" s="0" t="s">
        <v>77</v>
      </c>
      <c r="F853" s="0" t="s">
        <v>96</v>
      </c>
      <c r="K853" s="12" t="s">
        <v>171</v>
      </c>
      <c r="L853" s="0" t="n">
        <v>2</v>
      </c>
      <c r="M853" s="0" t="s">
        <v>1000</v>
      </c>
      <c r="N853" s="0" t="s">
        <v>1001</v>
      </c>
      <c r="O853" s="0" t="n">
        <v>29</v>
      </c>
      <c r="P853" s="0" t="n">
        <v>4067</v>
      </c>
    </row>
    <row r="854" customFormat="false" ht="12.8" hidden="false" customHeight="false" outlineLevel="0" collapsed="false">
      <c r="A854" s="0" t="n">
        <v>24032</v>
      </c>
      <c r="B854" s="0" t="s">
        <v>1002</v>
      </c>
      <c r="C854" s="0" t="s">
        <v>150</v>
      </c>
      <c r="D854" s="12" t="s">
        <v>118</v>
      </c>
      <c r="E854" s="0" t="s">
        <v>77</v>
      </c>
      <c r="F854" s="0" t="s">
        <v>96</v>
      </c>
      <c r="K854" s="12" t="s">
        <v>171</v>
      </c>
      <c r="L854" s="0" t="n">
        <v>2</v>
      </c>
      <c r="M854" s="0" t="s">
        <v>1000</v>
      </c>
      <c r="N854" s="0" t="s">
        <v>1001</v>
      </c>
      <c r="O854" s="0" t="n">
        <v>29</v>
      </c>
      <c r="P854" s="0" t="n">
        <v>4068</v>
      </c>
    </row>
    <row r="855" customFormat="false" ht="12.8" hidden="false" customHeight="false" outlineLevel="0" collapsed="false">
      <c r="A855" s="0" t="n">
        <v>24033</v>
      </c>
      <c r="B855" s="0" t="s">
        <v>1005</v>
      </c>
      <c r="C855" s="0" t="s">
        <v>298</v>
      </c>
      <c r="D855" s="12" t="s">
        <v>466</v>
      </c>
      <c r="E855" s="0" t="s">
        <v>77</v>
      </c>
      <c r="F855" s="0" t="s">
        <v>467</v>
      </c>
      <c r="G855" s="12" t="s">
        <v>97</v>
      </c>
      <c r="H855" s="12" t="s">
        <v>97</v>
      </c>
      <c r="J855" s="12" t="s">
        <v>97</v>
      </c>
      <c r="K855" s="12" t="s">
        <v>97</v>
      </c>
      <c r="L855" s="0" t="n">
        <v>3</v>
      </c>
      <c r="M855" s="0" t="s">
        <v>1000</v>
      </c>
      <c r="N855" s="0" t="s">
        <v>1001</v>
      </c>
      <c r="O855" s="0" t="n">
        <v>12</v>
      </c>
      <c r="P855" s="0" t="n">
        <v>4140</v>
      </c>
    </row>
    <row r="856" customFormat="false" ht="12.8" hidden="false" customHeight="false" outlineLevel="0" collapsed="false">
      <c r="A856" s="0" t="n">
        <v>24034</v>
      </c>
      <c r="B856" s="0" t="s">
        <v>1015</v>
      </c>
      <c r="C856" s="0" t="s">
        <v>1028</v>
      </c>
      <c r="D856" s="12" t="s">
        <v>211</v>
      </c>
      <c r="E856" s="0" t="s">
        <v>92</v>
      </c>
      <c r="F856" s="0" t="s">
        <v>212</v>
      </c>
      <c r="G856" s="12" t="s">
        <v>97</v>
      </c>
      <c r="J856" s="12" t="s">
        <v>98</v>
      </c>
      <c r="K856" s="12" t="s">
        <v>97</v>
      </c>
      <c r="M856" s="0" t="s">
        <v>1000</v>
      </c>
      <c r="N856" s="0" t="s">
        <v>1001</v>
      </c>
      <c r="O856" s="0" t="n">
        <v>14</v>
      </c>
      <c r="P856" s="0" t="n">
        <v>4141</v>
      </c>
    </row>
    <row r="857" customFormat="false" ht="12.8" hidden="false" customHeight="false" outlineLevel="0" collapsed="false">
      <c r="A857" s="0" t="n">
        <v>24035</v>
      </c>
      <c r="B857" s="0" t="s">
        <v>824</v>
      </c>
      <c r="C857" s="0" t="s">
        <v>90</v>
      </c>
      <c r="D857" s="12" t="s">
        <v>124</v>
      </c>
      <c r="E857" s="0" t="s">
        <v>92</v>
      </c>
      <c r="F857" s="0" t="s">
        <v>96</v>
      </c>
      <c r="K857" s="12" t="s">
        <v>98</v>
      </c>
      <c r="M857" s="0" t="s">
        <v>1000</v>
      </c>
      <c r="N857" s="0" t="s">
        <v>1001</v>
      </c>
      <c r="O857" s="0" t="n">
        <v>27</v>
      </c>
      <c r="P857" s="0" t="n">
        <v>3915</v>
      </c>
    </row>
    <row r="858" customFormat="false" ht="12.8" hidden="false" customHeight="false" outlineLevel="0" collapsed="false">
      <c r="A858" s="0" t="n">
        <v>24036</v>
      </c>
      <c r="B858" s="0" t="s">
        <v>835</v>
      </c>
      <c r="C858" s="0" t="s">
        <v>133</v>
      </c>
      <c r="D858" s="12" t="s">
        <v>211</v>
      </c>
      <c r="E858" s="0" t="s">
        <v>77</v>
      </c>
      <c r="F858" s="0" t="s">
        <v>212</v>
      </c>
      <c r="J858" s="12" t="s">
        <v>97</v>
      </c>
      <c r="M858" s="0" t="s">
        <v>1000</v>
      </c>
      <c r="N858" s="0" t="s">
        <v>1001</v>
      </c>
      <c r="O858" s="0" t="n">
        <v>14</v>
      </c>
      <c r="P858" s="0" t="n">
        <v>4142</v>
      </c>
    </row>
    <row r="859" customFormat="false" ht="12.8" hidden="false" customHeight="false" outlineLevel="0" collapsed="false">
      <c r="A859" s="0" t="n">
        <v>24037</v>
      </c>
      <c r="B859" s="0" t="s">
        <v>1029</v>
      </c>
      <c r="C859" s="0" t="s">
        <v>202</v>
      </c>
      <c r="D859" s="12" t="s">
        <v>124</v>
      </c>
      <c r="E859" s="0" t="s">
        <v>77</v>
      </c>
      <c r="F859" s="0" t="s">
        <v>96</v>
      </c>
      <c r="K859" s="12" t="s">
        <v>97</v>
      </c>
      <c r="L859" s="0" t="n">
        <v>3</v>
      </c>
      <c r="M859" s="0" t="s">
        <v>1000</v>
      </c>
      <c r="N859" s="0" t="s">
        <v>1001</v>
      </c>
      <c r="O859" s="0" t="n">
        <v>27</v>
      </c>
      <c r="P859" s="0" t="n">
        <v>4236</v>
      </c>
    </row>
    <row r="860" customFormat="false" ht="12.8" hidden="false" customHeight="false" outlineLevel="0" collapsed="false">
      <c r="A860" s="0" t="n">
        <v>24038</v>
      </c>
      <c r="B860" s="0" t="s">
        <v>1030</v>
      </c>
      <c r="C860" s="0" t="s">
        <v>133</v>
      </c>
      <c r="D860" s="12" t="s">
        <v>159</v>
      </c>
      <c r="E860" s="0" t="s">
        <v>77</v>
      </c>
      <c r="F860" s="0" t="s">
        <v>96</v>
      </c>
      <c r="K860" s="12" t="s">
        <v>98</v>
      </c>
      <c r="M860" s="0" t="s">
        <v>1000</v>
      </c>
      <c r="N860" s="0" t="s">
        <v>1001</v>
      </c>
      <c r="O860" s="0" t="n">
        <v>28</v>
      </c>
      <c r="P860" s="0" t="n">
        <v>3452</v>
      </c>
    </row>
    <row r="861" customFormat="false" ht="12.8" hidden="false" customHeight="false" outlineLevel="0" collapsed="false">
      <c r="A861" s="0" t="n">
        <v>24039</v>
      </c>
      <c r="B861" s="0" t="s">
        <v>1031</v>
      </c>
      <c r="C861" s="0" t="s">
        <v>196</v>
      </c>
      <c r="D861" s="12" t="s">
        <v>124</v>
      </c>
      <c r="E861" s="0" t="s">
        <v>77</v>
      </c>
      <c r="F861" s="0" t="s">
        <v>96</v>
      </c>
      <c r="K861" s="12" t="s">
        <v>97</v>
      </c>
      <c r="M861" s="0" t="s">
        <v>1000</v>
      </c>
      <c r="N861" s="0" t="s">
        <v>1001</v>
      </c>
      <c r="O861" s="0" t="n">
        <v>27</v>
      </c>
      <c r="P861" s="0" t="n">
        <v>3596</v>
      </c>
    </row>
    <row r="862" customFormat="false" ht="12.8" hidden="false" customHeight="false" outlineLevel="0" collapsed="false">
      <c r="A862" s="0" t="n">
        <v>24040</v>
      </c>
      <c r="B862" s="0" t="s">
        <v>1032</v>
      </c>
      <c r="C862" s="0" t="s">
        <v>133</v>
      </c>
      <c r="D862" s="12" t="s">
        <v>159</v>
      </c>
      <c r="E862" s="0" t="s">
        <v>77</v>
      </c>
      <c r="F862" s="0" t="s">
        <v>96</v>
      </c>
      <c r="H862" s="12" t="s">
        <v>97</v>
      </c>
      <c r="I862" s="12" t="s">
        <v>98</v>
      </c>
      <c r="J862" s="12" t="s">
        <v>97</v>
      </c>
      <c r="M862" s="0" t="s">
        <v>1000</v>
      </c>
      <c r="N862" s="0" t="s">
        <v>1001</v>
      </c>
      <c r="O862" s="0" t="n">
        <v>28</v>
      </c>
      <c r="P862" s="0" t="n">
        <v>3627</v>
      </c>
    </row>
    <row r="863" customFormat="false" ht="12.8" hidden="false" customHeight="false" outlineLevel="0" collapsed="false">
      <c r="A863" s="0" t="n">
        <v>24041</v>
      </c>
      <c r="B863" s="0" t="s">
        <v>1033</v>
      </c>
      <c r="C863" s="0" t="s">
        <v>284</v>
      </c>
      <c r="D863" s="12" t="s">
        <v>136</v>
      </c>
      <c r="E863" s="0" t="s">
        <v>92</v>
      </c>
      <c r="F863" s="0" t="s">
        <v>78</v>
      </c>
      <c r="K863" s="12" t="s">
        <v>97</v>
      </c>
      <c r="L863" s="0" t="n">
        <v>3</v>
      </c>
      <c r="M863" s="0" t="s">
        <v>1000</v>
      </c>
      <c r="N863" s="0" t="s">
        <v>1001</v>
      </c>
      <c r="O863" s="0" t="n">
        <v>22</v>
      </c>
      <c r="P863" s="0" t="n">
        <v>4372</v>
      </c>
    </row>
    <row r="864" customFormat="false" ht="12.8" hidden="false" customHeight="false" outlineLevel="0" collapsed="false">
      <c r="A864" s="0" t="n">
        <v>24043</v>
      </c>
      <c r="B864" s="0" t="s">
        <v>179</v>
      </c>
      <c r="C864" s="0" t="s">
        <v>149</v>
      </c>
      <c r="D864" s="12" t="s">
        <v>141</v>
      </c>
      <c r="E864" s="0" t="s">
        <v>77</v>
      </c>
      <c r="F864" s="0" t="s">
        <v>78</v>
      </c>
      <c r="H864" s="12" t="s">
        <v>98</v>
      </c>
      <c r="I864" s="12" t="s">
        <v>97</v>
      </c>
      <c r="K864" s="12" t="s">
        <v>171</v>
      </c>
      <c r="L864" s="0" t="n">
        <v>1</v>
      </c>
      <c r="M864" s="0" t="s">
        <v>1000</v>
      </c>
      <c r="N864" s="0" t="s">
        <v>1001</v>
      </c>
      <c r="O864" s="0" t="n">
        <v>23</v>
      </c>
      <c r="P864" s="0" t="n">
        <v>3630</v>
      </c>
    </row>
    <row r="865" customFormat="false" ht="12.8" hidden="false" customHeight="false" outlineLevel="0" collapsed="false">
      <c r="A865" s="0" t="n">
        <v>24044</v>
      </c>
      <c r="B865" s="0" t="s">
        <v>1034</v>
      </c>
      <c r="C865" s="0" t="s">
        <v>355</v>
      </c>
      <c r="D865" s="12" t="s">
        <v>118</v>
      </c>
      <c r="E865" s="0" t="s">
        <v>92</v>
      </c>
      <c r="F865" s="0" t="s">
        <v>96</v>
      </c>
      <c r="G865" s="12" t="s">
        <v>98</v>
      </c>
      <c r="H865" s="12" t="s">
        <v>97</v>
      </c>
      <c r="J865" s="12" t="s">
        <v>171</v>
      </c>
      <c r="K865" s="0" t="s">
        <v>248</v>
      </c>
      <c r="L865" s="0" t="n">
        <v>3</v>
      </c>
      <c r="M865" s="0" t="s">
        <v>1000</v>
      </c>
      <c r="N865" s="0" t="s">
        <v>1001</v>
      </c>
      <c r="O865" s="0" t="n">
        <v>29</v>
      </c>
      <c r="P865" s="0" t="n">
        <v>1877</v>
      </c>
    </row>
    <row r="866" customFormat="false" ht="12.8" hidden="false" customHeight="false" outlineLevel="0" collapsed="false">
      <c r="A866" s="0" t="n">
        <v>24045</v>
      </c>
      <c r="B866" s="0" t="s">
        <v>1035</v>
      </c>
      <c r="C866" s="0" t="s">
        <v>180</v>
      </c>
      <c r="D866" s="12" t="s">
        <v>466</v>
      </c>
      <c r="E866" s="0" t="s">
        <v>77</v>
      </c>
      <c r="F866" s="0" t="s">
        <v>467</v>
      </c>
      <c r="M866" s="0" t="s">
        <v>1000</v>
      </c>
      <c r="N866" s="0" t="s">
        <v>1001</v>
      </c>
      <c r="O866" s="0" t="n">
        <v>12</v>
      </c>
      <c r="P866" s="0" t="n">
        <v>5099</v>
      </c>
    </row>
    <row r="867" customFormat="false" ht="12.8" hidden="false" customHeight="false" outlineLevel="0" collapsed="false">
      <c r="A867" s="0" t="n">
        <v>24046</v>
      </c>
      <c r="B867" s="0" t="s">
        <v>645</v>
      </c>
      <c r="C867" s="0" t="s">
        <v>506</v>
      </c>
      <c r="D867" s="12" t="s">
        <v>242</v>
      </c>
      <c r="E867" s="0" t="s">
        <v>92</v>
      </c>
      <c r="F867" s="0" t="s">
        <v>88</v>
      </c>
      <c r="J867" s="12" t="s">
        <v>97</v>
      </c>
      <c r="M867" s="0" t="s">
        <v>1000</v>
      </c>
      <c r="N867" s="0" t="s">
        <v>1001</v>
      </c>
      <c r="O867" s="0" t="n">
        <v>45</v>
      </c>
      <c r="P867" s="0" t="n">
        <v>4514</v>
      </c>
    </row>
    <row r="868" customFormat="false" ht="12.8" hidden="false" customHeight="false" outlineLevel="0" collapsed="false">
      <c r="A868" s="0" t="n">
        <v>24047</v>
      </c>
      <c r="B868" s="0" t="s">
        <v>1036</v>
      </c>
      <c r="C868" s="0" t="s">
        <v>133</v>
      </c>
      <c r="D868" s="12" t="s">
        <v>118</v>
      </c>
      <c r="E868" s="0" t="s">
        <v>77</v>
      </c>
      <c r="F868" s="0" t="s">
        <v>96</v>
      </c>
      <c r="J868" s="12" t="s">
        <v>98</v>
      </c>
      <c r="M868" s="0" t="s">
        <v>1000</v>
      </c>
      <c r="N868" s="0" t="s">
        <v>1001</v>
      </c>
      <c r="O868" s="0" t="n">
        <v>29</v>
      </c>
      <c r="P868" s="0" t="n">
        <v>4755</v>
      </c>
    </row>
    <row r="869" customFormat="false" ht="12.8" hidden="false" customHeight="false" outlineLevel="0" collapsed="false">
      <c r="A869" s="0" t="n">
        <v>24048</v>
      </c>
      <c r="B869" s="0" t="s">
        <v>1005</v>
      </c>
      <c r="C869" s="0" t="s">
        <v>149</v>
      </c>
      <c r="D869" s="12" t="s">
        <v>344</v>
      </c>
      <c r="E869" s="0" t="s">
        <v>77</v>
      </c>
      <c r="F869" s="0" t="s">
        <v>234</v>
      </c>
      <c r="M869" s="0" t="s">
        <v>1000</v>
      </c>
      <c r="N869" s="0" t="s">
        <v>1001</v>
      </c>
      <c r="O869" s="0" t="n">
        <v>9</v>
      </c>
      <c r="P869" s="0" t="n">
        <v>4771</v>
      </c>
    </row>
    <row r="870" customFormat="false" ht="12.8" hidden="false" customHeight="false" outlineLevel="0" collapsed="false">
      <c r="A870" s="0" t="n">
        <v>24049</v>
      </c>
      <c r="B870" s="0" t="s">
        <v>678</v>
      </c>
      <c r="C870" s="0" t="s">
        <v>403</v>
      </c>
      <c r="D870" s="12" t="s">
        <v>144</v>
      </c>
      <c r="E870" s="0" t="s">
        <v>77</v>
      </c>
      <c r="F870" s="0" t="s">
        <v>128</v>
      </c>
      <c r="J870" s="12" t="s">
        <v>97</v>
      </c>
      <c r="L870" s="0" t="n">
        <v>2</v>
      </c>
      <c r="M870" s="0" t="s">
        <v>1000</v>
      </c>
      <c r="N870" s="0" t="s">
        <v>1001</v>
      </c>
      <c r="O870" s="0" t="n">
        <v>17</v>
      </c>
      <c r="P870" s="0" t="n">
        <v>4905</v>
      </c>
    </row>
    <row r="871" customFormat="false" ht="12.8" hidden="false" customHeight="false" outlineLevel="0" collapsed="false">
      <c r="A871" s="0" t="n">
        <v>24050</v>
      </c>
      <c r="B871" s="0" t="s">
        <v>827</v>
      </c>
      <c r="C871" s="0" t="s">
        <v>75</v>
      </c>
      <c r="D871" s="12" t="s">
        <v>95</v>
      </c>
      <c r="E871" s="0" t="s">
        <v>77</v>
      </c>
      <c r="F871" s="0" t="s">
        <v>96</v>
      </c>
      <c r="M871" s="0" t="s">
        <v>1000</v>
      </c>
      <c r="N871" s="0" t="s">
        <v>1001</v>
      </c>
      <c r="O871" s="0" t="n">
        <v>34</v>
      </c>
      <c r="P871" s="0" t="n">
        <v>4925</v>
      </c>
    </row>
    <row r="872" customFormat="false" ht="12.8" hidden="false" customHeight="false" outlineLevel="0" collapsed="false">
      <c r="A872" s="0" t="n">
        <v>24051</v>
      </c>
      <c r="B872" s="0" t="s">
        <v>1037</v>
      </c>
      <c r="C872" s="0" t="s">
        <v>1038</v>
      </c>
      <c r="D872" s="12" t="s">
        <v>500</v>
      </c>
      <c r="E872" s="0" t="s">
        <v>92</v>
      </c>
      <c r="F872" s="0" t="s">
        <v>205</v>
      </c>
      <c r="J872" s="12" t="s">
        <v>97</v>
      </c>
      <c r="M872" s="0" t="s">
        <v>1000</v>
      </c>
      <c r="N872" s="0" t="s">
        <v>1001</v>
      </c>
      <c r="O872" s="0" t="n">
        <v>16</v>
      </c>
      <c r="P872" s="0" t="n">
        <v>4926</v>
      </c>
    </row>
    <row r="873" customFormat="false" ht="12.8" hidden="false" customHeight="false" outlineLevel="0" collapsed="false">
      <c r="A873" s="0" t="n">
        <v>24052</v>
      </c>
      <c r="B873" s="0" t="s">
        <v>1039</v>
      </c>
      <c r="C873" s="0" t="s">
        <v>120</v>
      </c>
      <c r="D873" s="12" t="s">
        <v>204</v>
      </c>
      <c r="E873" s="0" t="s">
        <v>92</v>
      </c>
      <c r="F873" s="0" t="s">
        <v>205</v>
      </c>
      <c r="J873" s="12" t="s">
        <v>97</v>
      </c>
      <c r="M873" s="0" t="s">
        <v>1000</v>
      </c>
      <c r="N873" s="0" t="s">
        <v>1001</v>
      </c>
      <c r="O873" s="0" t="n">
        <v>15</v>
      </c>
      <c r="P873" s="0" t="n">
        <v>4927</v>
      </c>
    </row>
    <row r="874" customFormat="false" ht="12.8" hidden="false" customHeight="false" outlineLevel="0" collapsed="false">
      <c r="A874" s="0" t="n">
        <v>24053</v>
      </c>
      <c r="B874" s="0" t="s">
        <v>1040</v>
      </c>
      <c r="C874" s="0" t="s">
        <v>184</v>
      </c>
      <c r="D874" s="12" t="s">
        <v>434</v>
      </c>
      <c r="E874" s="0" t="s">
        <v>77</v>
      </c>
      <c r="F874" s="0" t="s">
        <v>212</v>
      </c>
      <c r="J874" s="12" t="s">
        <v>97</v>
      </c>
      <c r="M874" s="0" t="s">
        <v>1000</v>
      </c>
      <c r="N874" s="0" t="s">
        <v>1001</v>
      </c>
      <c r="O874" s="0" t="n">
        <v>13</v>
      </c>
      <c r="P874" s="0" t="n">
        <v>4928</v>
      </c>
    </row>
    <row r="875" customFormat="false" ht="12.8" hidden="false" customHeight="false" outlineLevel="0" collapsed="false">
      <c r="A875" s="0" t="n">
        <v>24054</v>
      </c>
      <c r="B875" s="0" t="s">
        <v>1041</v>
      </c>
      <c r="C875" s="0" t="s">
        <v>133</v>
      </c>
      <c r="D875" s="12" t="s">
        <v>204</v>
      </c>
      <c r="E875" s="0" t="s">
        <v>77</v>
      </c>
      <c r="F875" s="0" t="s">
        <v>205</v>
      </c>
      <c r="M875" s="0" t="s">
        <v>1000</v>
      </c>
      <c r="N875" s="0" t="s">
        <v>1001</v>
      </c>
      <c r="O875" s="0" t="n">
        <v>15</v>
      </c>
      <c r="P875" s="0" t="n">
        <v>4947</v>
      </c>
    </row>
    <row r="876" customFormat="false" ht="12.8" hidden="false" customHeight="false" outlineLevel="0" collapsed="false">
      <c r="A876" s="0" t="n">
        <v>24055</v>
      </c>
      <c r="B876" s="0" t="s">
        <v>1042</v>
      </c>
      <c r="C876" s="0" t="s">
        <v>307</v>
      </c>
      <c r="D876" s="12" t="s">
        <v>531</v>
      </c>
      <c r="E876" s="0" t="s">
        <v>77</v>
      </c>
      <c r="F876" s="0" t="s">
        <v>467</v>
      </c>
      <c r="M876" s="0" t="s">
        <v>1000</v>
      </c>
      <c r="N876" s="0" t="s">
        <v>1001</v>
      </c>
      <c r="O876" s="0" t="n">
        <v>11</v>
      </c>
      <c r="P876" s="0" t="n">
        <v>4948</v>
      </c>
    </row>
    <row r="877" customFormat="false" ht="12.8" hidden="false" customHeight="false" outlineLevel="0" collapsed="false">
      <c r="A877" s="0" t="n">
        <v>24057</v>
      </c>
      <c r="B877" s="0" t="s">
        <v>1043</v>
      </c>
      <c r="C877" s="0" t="s">
        <v>106</v>
      </c>
      <c r="D877" s="12" t="s">
        <v>434</v>
      </c>
      <c r="E877" s="0" t="s">
        <v>77</v>
      </c>
      <c r="F877" s="0" t="s">
        <v>212</v>
      </c>
      <c r="M877" s="0" t="s">
        <v>1000</v>
      </c>
      <c r="N877" s="0" t="s">
        <v>1001</v>
      </c>
      <c r="O877" s="0" t="n">
        <v>13</v>
      </c>
      <c r="P877" s="0" t="n">
        <v>4949</v>
      </c>
    </row>
    <row r="878" customFormat="false" ht="12.8" hidden="false" customHeight="false" outlineLevel="0" collapsed="false">
      <c r="A878" s="0" t="n">
        <v>24058</v>
      </c>
      <c r="B878" s="0" t="s">
        <v>1044</v>
      </c>
      <c r="C878" s="0" t="s">
        <v>241</v>
      </c>
      <c r="D878" s="12" t="s">
        <v>434</v>
      </c>
      <c r="E878" s="0" t="s">
        <v>92</v>
      </c>
      <c r="F878" s="0" t="s">
        <v>212</v>
      </c>
      <c r="M878" s="0" t="s">
        <v>1000</v>
      </c>
      <c r="N878" s="0" t="s">
        <v>1001</v>
      </c>
      <c r="O878" s="0" t="n">
        <v>13</v>
      </c>
      <c r="P878" s="0" t="n">
        <v>4950</v>
      </c>
    </row>
    <row r="879" customFormat="false" ht="12.8" hidden="false" customHeight="false" outlineLevel="0" collapsed="false">
      <c r="A879" s="0" t="n">
        <v>24059</v>
      </c>
      <c r="B879" s="0" t="s">
        <v>1045</v>
      </c>
      <c r="C879" s="0" t="s">
        <v>120</v>
      </c>
      <c r="D879" s="12" t="s">
        <v>344</v>
      </c>
      <c r="E879" s="0" t="s">
        <v>92</v>
      </c>
      <c r="F879" s="0" t="s">
        <v>234</v>
      </c>
      <c r="M879" s="0" t="s">
        <v>1000</v>
      </c>
      <c r="N879" s="0" t="s">
        <v>1001</v>
      </c>
      <c r="O879" s="0" t="n">
        <v>9</v>
      </c>
      <c r="P879" s="0" t="n">
        <v>4951</v>
      </c>
    </row>
    <row r="880" customFormat="false" ht="12.8" hidden="false" customHeight="false" outlineLevel="0" collapsed="false">
      <c r="A880" s="0" t="n">
        <v>24060</v>
      </c>
      <c r="B880" s="0" t="s">
        <v>1046</v>
      </c>
      <c r="C880" s="0" t="s">
        <v>395</v>
      </c>
      <c r="D880" s="12" t="s">
        <v>76</v>
      </c>
      <c r="E880" s="0" t="s">
        <v>92</v>
      </c>
      <c r="F880" s="0" t="s">
        <v>78</v>
      </c>
      <c r="I880" s="12" t="s">
        <v>97</v>
      </c>
      <c r="J880" s="12" t="s">
        <v>97</v>
      </c>
      <c r="M880" s="0" t="s">
        <v>1000</v>
      </c>
      <c r="N880" s="0" t="s">
        <v>1001</v>
      </c>
      <c r="O880" s="0" t="n">
        <v>19</v>
      </c>
      <c r="P880" s="0" t="n">
        <v>4641</v>
      </c>
    </row>
    <row r="881" customFormat="false" ht="12.8" hidden="false" customHeight="false" outlineLevel="0" collapsed="false">
      <c r="A881" s="0" t="n">
        <v>24061</v>
      </c>
      <c r="B881" s="0" t="s">
        <v>1047</v>
      </c>
      <c r="C881" s="0" t="s">
        <v>736</v>
      </c>
      <c r="D881" s="12" t="s">
        <v>204</v>
      </c>
      <c r="E881" s="0" t="s">
        <v>77</v>
      </c>
      <c r="F881" s="0" t="s">
        <v>205</v>
      </c>
      <c r="I881" s="12" t="s">
        <v>97</v>
      </c>
      <c r="L881" s="0" t="n">
        <v>3</v>
      </c>
      <c r="M881" s="0" t="s">
        <v>1000</v>
      </c>
      <c r="N881" s="0" t="s">
        <v>1001</v>
      </c>
      <c r="O881" s="0" t="n">
        <v>15</v>
      </c>
      <c r="P881" s="0" t="n">
        <v>4952</v>
      </c>
    </row>
    <row r="882" customFormat="false" ht="12.8" hidden="false" customHeight="false" outlineLevel="0" collapsed="false">
      <c r="A882" s="0" t="n">
        <v>24062</v>
      </c>
      <c r="B882" s="0" t="s">
        <v>1048</v>
      </c>
      <c r="C882" s="0" t="s">
        <v>380</v>
      </c>
      <c r="D882" s="12" t="s">
        <v>204</v>
      </c>
      <c r="E882" s="0" t="s">
        <v>77</v>
      </c>
      <c r="F882" s="0" t="s">
        <v>205</v>
      </c>
      <c r="M882" s="0" t="s">
        <v>1000</v>
      </c>
      <c r="N882" s="0" t="s">
        <v>1001</v>
      </c>
      <c r="O882" s="0" t="n">
        <v>15</v>
      </c>
      <c r="P882" s="0" t="n">
        <v>4953</v>
      </c>
    </row>
    <row r="883" customFormat="false" ht="12.8" hidden="false" customHeight="false" outlineLevel="0" collapsed="false">
      <c r="A883" s="0" t="n">
        <v>24063</v>
      </c>
      <c r="B883" s="0" t="s">
        <v>1049</v>
      </c>
      <c r="C883" s="0" t="s">
        <v>238</v>
      </c>
      <c r="D883" s="12" t="s">
        <v>144</v>
      </c>
      <c r="E883" s="0" t="s">
        <v>92</v>
      </c>
      <c r="F883" s="0" t="s">
        <v>128</v>
      </c>
      <c r="J883" s="12" t="s">
        <v>98</v>
      </c>
      <c r="K883" s="12" t="s">
        <v>97</v>
      </c>
      <c r="M883" s="0" t="s">
        <v>1000</v>
      </c>
      <c r="N883" s="0" t="s">
        <v>1001</v>
      </c>
      <c r="O883" s="0" t="n">
        <v>17</v>
      </c>
      <c r="P883" s="0" t="n">
        <v>4642</v>
      </c>
    </row>
    <row r="884" customFormat="false" ht="12.8" hidden="false" customHeight="false" outlineLevel="0" collapsed="false">
      <c r="A884" s="0" t="n">
        <v>24064</v>
      </c>
      <c r="B884" s="0" t="s">
        <v>1033</v>
      </c>
      <c r="C884" s="0" t="s">
        <v>162</v>
      </c>
      <c r="D884" s="12" t="s">
        <v>127</v>
      </c>
      <c r="E884" s="0" t="s">
        <v>92</v>
      </c>
      <c r="F884" s="0" t="s">
        <v>128</v>
      </c>
      <c r="J884" s="12" t="s">
        <v>97</v>
      </c>
      <c r="L884" s="0" t="n">
        <v>3</v>
      </c>
      <c r="M884" s="0" t="s">
        <v>1000</v>
      </c>
      <c r="N884" s="0" t="s">
        <v>1001</v>
      </c>
      <c r="O884" s="0" t="n">
        <v>18</v>
      </c>
      <c r="P884" s="0" t="n">
        <v>4643</v>
      </c>
    </row>
    <row r="885" customFormat="false" ht="12.8" hidden="false" customHeight="false" outlineLevel="0" collapsed="false">
      <c r="A885" s="0" t="n">
        <v>24065</v>
      </c>
      <c r="B885" s="0" t="s">
        <v>1050</v>
      </c>
      <c r="C885" s="0" t="s">
        <v>1051</v>
      </c>
      <c r="D885" s="12" t="s">
        <v>211</v>
      </c>
      <c r="E885" s="0" t="s">
        <v>92</v>
      </c>
      <c r="F885" s="0" t="s">
        <v>212</v>
      </c>
      <c r="M885" s="0" t="s">
        <v>1000</v>
      </c>
      <c r="N885" s="0" t="s">
        <v>1001</v>
      </c>
      <c r="O885" s="0" t="n">
        <v>14</v>
      </c>
      <c r="P885" s="0" t="n">
        <v>4954</v>
      </c>
    </row>
    <row r="886" customFormat="false" ht="12.8" hidden="false" customHeight="false" outlineLevel="0" collapsed="false">
      <c r="A886" s="0" t="n">
        <v>24066</v>
      </c>
      <c r="B886" s="0" t="s">
        <v>1052</v>
      </c>
      <c r="C886" s="0" t="s">
        <v>398</v>
      </c>
      <c r="D886" s="12" t="s">
        <v>466</v>
      </c>
      <c r="E886" s="0" t="s">
        <v>77</v>
      </c>
      <c r="F886" s="0" t="s">
        <v>467</v>
      </c>
      <c r="M886" s="0" t="s">
        <v>1000</v>
      </c>
      <c r="N886" s="0" t="s">
        <v>1001</v>
      </c>
      <c r="O886" s="0" t="n">
        <v>12</v>
      </c>
      <c r="P886" s="0" t="n">
        <v>4955</v>
      </c>
    </row>
    <row r="887" customFormat="false" ht="12.8" hidden="false" customHeight="false" outlineLevel="0" collapsed="false">
      <c r="A887" s="0" t="n">
        <v>25002</v>
      </c>
      <c r="B887" s="0" t="s">
        <v>1053</v>
      </c>
      <c r="C887" s="0" t="s">
        <v>277</v>
      </c>
      <c r="D887" s="12" t="s">
        <v>253</v>
      </c>
      <c r="E887" s="0" t="s">
        <v>77</v>
      </c>
      <c r="F887" s="0" t="s">
        <v>96</v>
      </c>
      <c r="M887" s="0" t="s">
        <v>1054</v>
      </c>
      <c r="N887" s="0" t="s">
        <v>1055</v>
      </c>
      <c r="O887" s="0" t="n">
        <v>33</v>
      </c>
      <c r="P887" s="0" t="n">
        <v>802</v>
      </c>
    </row>
    <row r="888" customFormat="false" ht="12.8" hidden="false" customHeight="false" outlineLevel="0" collapsed="false">
      <c r="A888" s="0" t="n">
        <v>25003</v>
      </c>
      <c r="B888" s="0" t="s">
        <v>1056</v>
      </c>
      <c r="C888" s="0" t="s">
        <v>215</v>
      </c>
      <c r="D888" s="12" t="s">
        <v>245</v>
      </c>
      <c r="E888" s="0" t="s">
        <v>77</v>
      </c>
      <c r="F888" s="0" t="s">
        <v>108</v>
      </c>
      <c r="M888" s="0" t="s">
        <v>1054</v>
      </c>
      <c r="N888" s="0" t="s">
        <v>1055</v>
      </c>
      <c r="O888" s="0" t="n">
        <v>70</v>
      </c>
      <c r="P888" s="0" t="n">
        <v>803</v>
      </c>
    </row>
    <row r="889" customFormat="false" ht="12.8" hidden="false" customHeight="false" outlineLevel="0" collapsed="false">
      <c r="A889" s="0" t="n">
        <v>25005</v>
      </c>
      <c r="B889" s="0" t="s">
        <v>1057</v>
      </c>
      <c r="C889" s="0" t="s">
        <v>100</v>
      </c>
      <c r="D889" s="12" t="s">
        <v>253</v>
      </c>
      <c r="E889" s="0" t="s">
        <v>77</v>
      </c>
      <c r="F889" s="0" t="s">
        <v>96</v>
      </c>
      <c r="M889" s="0" t="s">
        <v>1054</v>
      </c>
      <c r="N889" s="0" t="s">
        <v>1055</v>
      </c>
      <c r="O889" s="0" t="n">
        <v>33</v>
      </c>
      <c r="P889" s="0" t="n">
        <v>804</v>
      </c>
    </row>
    <row r="890" customFormat="false" ht="12.8" hidden="false" customHeight="false" outlineLevel="0" collapsed="false">
      <c r="A890" s="0" t="n">
        <v>25006</v>
      </c>
      <c r="B890" s="0" t="s">
        <v>1058</v>
      </c>
      <c r="C890" s="0" t="s">
        <v>202</v>
      </c>
      <c r="D890" s="12" t="s">
        <v>153</v>
      </c>
      <c r="E890" s="0" t="s">
        <v>77</v>
      </c>
      <c r="F890" s="0" t="s">
        <v>84</v>
      </c>
      <c r="M890" s="0" t="s">
        <v>1054</v>
      </c>
      <c r="N890" s="0" t="s">
        <v>1055</v>
      </c>
      <c r="O890" s="0" t="n">
        <v>38</v>
      </c>
      <c r="P890" s="0" t="n">
        <v>805</v>
      </c>
    </row>
    <row r="891" customFormat="false" ht="12.8" hidden="false" customHeight="false" outlineLevel="0" collapsed="false">
      <c r="A891" s="0" t="n">
        <v>25007</v>
      </c>
      <c r="B891" s="0" t="s">
        <v>1053</v>
      </c>
      <c r="C891" s="0" t="s">
        <v>277</v>
      </c>
      <c r="D891" s="12" t="s">
        <v>190</v>
      </c>
      <c r="E891" s="0" t="s">
        <v>77</v>
      </c>
      <c r="F891" s="0" t="s">
        <v>108</v>
      </c>
      <c r="M891" s="0" t="s">
        <v>1054</v>
      </c>
      <c r="N891" s="0" t="s">
        <v>1055</v>
      </c>
      <c r="O891" s="0" t="n">
        <v>55</v>
      </c>
      <c r="P891" s="0" t="n">
        <v>806</v>
      </c>
    </row>
    <row r="892" customFormat="false" ht="12.8" hidden="false" customHeight="false" outlineLevel="0" collapsed="false">
      <c r="A892" s="0" t="n">
        <v>25008</v>
      </c>
      <c r="B892" s="0" t="s">
        <v>1059</v>
      </c>
      <c r="C892" s="0" t="s">
        <v>1060</v>
      </c>
      <c r="D892" s="12" t="s">
        <v>315</v>
      </c>
      <c r="E892" s="0" t="s">
        <v>92</v>
      </c>
      <c r="F892" s="0" t="s">
        <v>88</v>
      </c>
      <c r="M892" s="0" t="s">
        <v>1054</v>
      </c>
      <c r="N892" s="0" t="s">
        <v>1055</v>
      </c>
      <c r="O892" s="0" t="n">
        <v>47</v>
      </c>
      <c r="P892" s="0" t="n">
        <v>807</v>
      </c>
    </row>
    <row r="893" customFormat="false" ht="12.8" hidden="false" customHeight="false" outlineLevel="0" collapsed="false">
      <c r="A893" s="0" t="n">
        <v>25010</v>
      </c>
      <c r="B893" s="0" t="s">
        <v>1061</v>
      </c>
      <c r="C893" s="0" t="s">
        <v>345</v>
      </c>
      <c r="D893" s="12" t="s">
        <v>187</v>
      </c>
      <c r="E893" s="0" t="s">
        <v>92</v>
      </c>
      <c r="F893" s="0" t="s">
        <v>96</v>
      </c>
      <c r="M893" s="0" t="s">
        <v>1054</v>
      </c>
      <c r="N893" s="0" t="s">
        <v>1055</v>
      </c>
      <c r="O893" s="0" t="n">
        <v>32</v>
      </c>
      <c r="P893" s="0" t="n">
        <v>820</v>
      </c>
    </row>
    <row r="894" customFormat="false" ht="12.8" hidden="false" customHeight="false" outlineLevel="0" collapsed="false">
      <c r="A894" s="0" t="n">
        <v>25011</v>
      </c>
      <c r="B894" s="0" t="s">
        <v>1062</v>
      </c>
      <c r="C894" s="0" t="s">
        <v>82</v>
      </c>
      <c r="D894" s="12" t="s">
        <v>91</v>
      </c>
      <c r="E894" s="0" t="s">
        <v>77</v>
      </c>
      <c r="F894" s="0" t="s">
        <v>84</v>
      </c>
      <c r="M894" s="0" t="s">
        <v>1054</v>
      </c>
      <c r="N894" s="0" t="s">
        <v>1055</v>
      </c>
      <c r="O894" s="0" t="n">
        <v>36</v>
      </c>
      <c r="P894" s="0" t="n">
        <v>808</v>
      </c>
    </row>
    <row r="895" customFormat="false" ht="12.8" hidden="false" customHeight="false" outlineLevel="0" collapsed="false">
      <c r="A895" s="0" t="n">
        <v>25012</v>
      </c>
      <c r="B895" s="0" t="s">
        <v>1063</v>
      </c>
      <c r="C895" s="0" t="s">
        <v>202</v>
      </c>
      <c r="D895" s="12" t="s">
        <v>320</v>
      </c>
      <c r="E895" s="0" t="s">
        <v>77</v>
      </c>
      <c r="F895" s="0" t="s">
        <v>88</v>
      </c>
      <c r="M895" s="0" t="s">
        <v>1054</v>
      </c>
      <c r="N895" s="0" t="s">
        <v>1055</v>
      </c>
      <c r="O895" s="0" t="n">
        <v>48</v>
      </c>
      <c r="P895" s="0" t="n">
        <v>809</v>
      </c>
    </row>
    <row r="896" customFormat="false" ht="12.8" hidden="false" customHeight="false" outlineLevel="0" collapsed="false">
      <c r="A896" s="0" t="n">
        <v>25015</v>
      </c>
      <c r="B896" s="0" t="s">
        <v>928</v>
      </c>
      <c r="C896" s="0" t="s">
        <v>910</v>
      </c>
      <c r="D896" s="12" t="s">
        <v>153</v>
      </c>
      <c r="E896" s="0" t="s">
        <v>77</v>
      </c>
      <c r="F896" s="0" t="s">
        <v>84</v>
      </c>
      <c r="M896" s="0" t="s">
        <v>1054</v>
      </c>
      <c r="N896" s="0" t="s">
        <v>1055</v>
      </c>
      <c r="O896" s="0" t="n">
        <v>38</v>
      </c>
      <c r="P896" s="0" t="n">
        <v>810</v>
      </c>
    </row>
    <row r="897" customFormat="false" ht="12.8" hidden="false" customHeight="false" outlineLevel="0" collapsed="false">
      <c r="A897" s="0" t="n">
        <v>25017</v>
      </c>
      <c r="B897" s="0" t="s">
        <v>632</v>
      </c>
      <c r="C897" s="0" t="s">
        <v>374</v>
      </c>
      <c r="D897" s="12" t="s">
        <v>564</v>
      </c>
      <c r="E897" s="0" t="s">
        <v>77</v>
      </c>
      <c r="F897" s="0" t="s">
        <v>108</v>
      </c>
      <c r="M897" s="0" t="s">
        <v>1054</v>
      </c>
      <c r="N897" s="0" t="s">
        <v>1055</v>
      </c>
      <c r="O897" s="0" t="n">
        <v>56</v>
      </c>
      <c r="P897" s="0" t="n">
        <v>811</v>
      </c>
    </row>
    <row r="898" customFormat="false" ht="12.8" hidden="false" customHeight="false" outlineLevel="0" collapsed="false">
      <c r="A898" s="0" t="n">
        <v>25018</v>
      </c>
      <c r="B898" s="0" t="s">
        <v>1064</v>
      </c>
      <c r="C898" s="0" t="s">
        <v>604</v>
      </c>
      <c r="D898" s="12" t="s">
        <v>153</v>
      </c>
      <c r="E898" s="0" t="s">
        <v>77</v>
      </c>
      <c r="F898" s="0" t="s">
        <v>84</v>
      </c>
      <c r="M898" s="0" t="s">
        <v>1054</v>
      </c>
      <c r="N898" s="0" t="s">
        <v>1055</v>
      </c>
      <c r="O898" s="0" t="n">
        <v>38</v>
      </c>
      <c r="P898" s="0" t="n">
        <v>812</v>
      </c>
    </row>
    <row r="899" customFormat="false" ht="12.8" hidden="false" customHeight="false" outlineLevel="0" collapsed="false">
      <c r="A899" s="0" t="n">
        <v>25019</v>
      </c>
      <c r="B899" s="0" t="s">
        <v>1064</v>
      </c>
      <c r="C899" s="0" t="s">
        <v>106</v>
      </c>
      <c r="D899" s="12" t="s">
        <v>91</v>
      </c>
      <c r="E899" s="0" t="s">
        <v>77</v>
      </c>
      <c r="F899" s="0" t="s">
        <v>84</v>
      </c>
      <c r="M899" s="0" t="s">
        <v>1054</v>
      </c>
      <c r="N899" s="0" t="s">
        <v>1055</v>
      </c>
      <c r="O899" s="0" t="n">
        <v>36</v>
      </c>
      <c r="P899" s="0" t="n">
        <v>813</v>
      </c>
    </row>
    <row r="900" customFormat="false" ht="12.8" hidden="false" customHeight="false" outlineLevel="0" collapsed="false">
      <c r="A900" s="0" t="n">
        <v>25022</v>
      </c>
      <c r="B900" s="0" t="s">
        <v>1065</v>
      </c>
      <c r="C900" s="0" t="s">
        <v>202</v>
      </c>
      <c r="D900" s="12" t="s">
        <v>209</v>
      </c>
      <c r="E900" s="0" t="s">
        <v>77</v>
      </c>
      <c r="F900" s="0" t="s">
        <v>84</v>
      </c>
      <c r="M900" s="0" t="s">
        <v>1054</v>
      </c>
      <c r="N900" s="0" t="s">
        <v>1055</v>
      </c>
      <c r="O900" s="0" t="n">
        <v>37</v>
      </c>
      <c r="P900" s="0" t="n">
        <v>814</v>
      </c>
    </row>
    <row r="901" customFormat="false" ht="12.8" hidden="false" customHeight="false" outlineLevel="0" collapsed="false">
      <c r="A901" s="0" t="n">
        <v>25023</v>
      </c>
      <c r="B901" s="0" t="s">
        <v>269</v>
      </c>
      <c r="C901" s="0" t="s">
        <v>830</v>
      </c>
      <c r="D901" s="12" t="s">
        <v>181</v>
      </c>
      <c r="E901" s="0" t="s">
        <v>92</v>
      </c>
      <c r="F901" s="0" t="s">
        <v>84</v>
      </c>
      <c r="M901" s="0" t="s">
        <v>1054</v>
      </c>
      <c r="N901" s="0" t="s">
        <v>1055</v>
      </c>
      <c r="O901" s="0" t="n">
        <v>35</v>
      </c>
      <c r="P901" s="0" t="n">
        <v>815</v>
      </c>
    </row>
    <row r="902" customFormat="false" ht="12.8" hidden="false" customHeight="false" outlineLevel="0" collapsed="false">
      <c r="A902" s="0" t="n">
        <v>25024</v>
      </c>
      <c r="B902" s="0" t="s">
        <v>1066</v>
      </c>
      <c r="C902" s="0" t="s">
        <v>314</v>
      </c>
      <c r="D902" s="12" t="s">
        <v>878</v>
      </c>
      <c r="E902" s="0" t="s">
        <v>77</v>
      </c>
      <c r="F902" s="0" t="s">
        <v>108</v>
      </c>
      <c r="M902" s="0" t="s">
        <v>1054</v>
      </c>
      <c r="N902" s="0" t="s">
        <v>1055</v>
      </c>
      <c r="O902" s="0" t="n">
        <v>62</v>
      </c>
      <c r="P902" s="0" t="n">
        <v>816</v>
      </c>
    </row>
    <row r="903" customFormat="false" ht="12.8" hidden="false" customHeight="false" outlineLevel="0" collapsed="false">
      <c r="A903" s="0" t="n">
        <v>25025</v>
      </c>
      <c r="B903" s="0" t="s">
        <v>1061</v>
      </c>
      <c r="C903" s="0" t="s">
        <v>364</v>
      </c>
      <c r="D903" s="12" t="s">
        <v>304</v>
      </c>
      <c r="E903" s="0" t="s">
        <v>92</v>
      </c>
      <c r="F903" s="0" t="s">
        <v>88</v>
      </c>
      <c r="M903" s="0" t="s">
        <v>1054</v>
      </c>
      <c r="N903" s="0" t="s">
        <v>1055</v>
      </c>
      <c r="O903" s="0" t="n">
        <v>51</v>
      </c>
      <c r="P903" s="0" t="n">
        <v>817</v>
      </c>
    </row>
    <row r="904" customFormat="false" ht="12.8" hidden="false" customHeight="false" outlineLevel="0" collapsed="false">
      <c r="A904" s="0" t="n">
        <v>25026</v>
      </c>
      <c r="B904" s="0" t="s">
        <v>1067</v>
      </c>
      <c r="C904" s="0" t="s">
        <v>1068</v>
      </c>
      <c r="D904" s="12" t="s">
        <v>186</v>
      </c>
      <c r="E904" s="0" t="s">
        <v>92</v>
      </c>
      <c r="F904" s="0" t="s">
        <v>84</v>
      </c>
      <c r="M904" s="0" t="s">
        <v>1054</v>
      </c>
      <c r="N904" s="0" t="s">
        <v>1055</v>
      </c>
      <c r="O904" s="0" t="n">
        <v>39</v>
      </c>
      <c r="P904" s="0" t="n">
        <v>818</v>
      </c>
    </row>
    <row r="905" customFormat="false" ht="12.8" hidden="false" customHeight="false" outlineLevel="0" collapsed="false">
      <c r="A905" s="0" t="n">
        <v>25033</v>
      </c>
      <c r="B905" s="0" t="s">
        <v>1063</v>
      </c>
      <c r="C905" s="0" t="s">
        <v>184</v>
      </c>
      <c r="D905" s="12" t="s">
        <v>315</v>
      </c>
      <c r="E905" s="0" t="s">
        <v>77</v>
      </c>
      <c r="F905" s="0" t="s">
        <v>88</v>
      </c>
      <c r="M905" s="0" t="s">
        <v>1054</v>
      </c>
      <c r="N905" s="0" t="s">
        <v>1055</v>
      </c>
      <c r="O905" s="0" t="n">
        <v>47</v>
      </c>
      <c r="P905" s="0" t="n">
        <v>819</v>
      </c>
    </row>
    <row r="906" customFormat="false" ht="12.8" hidden="false" customHeight="false" outlineLevel="0" collapsed="false">
      <c r="A906" s="0" t="n">
        <v>26001</v>
      </c>
      <c r="B906" s="0" t="s">
        <v>1069</v>
      </c>
      <c r="C906" s="0" t="s">
        <v>1070</v>
      </c>
      <c r="D906" s="12" t="s">
        <v>211</v>
      </c>
      <c r="E906" s="0" t="s">
        <v>77</v>
      </c>
      <c r="F906" s="0" t="s">
        <v>212</v>
      </c>
      <c r="M906" s="0" t="s">
        <v>1071</v>
      </c>
      <c r="N906" s="0" t="s">
        <v>1072</v>
      </c>
      <c r="O906" s="0" t="n">
        <v>14</v>
      </c>
      <c r="P906" s="0" t="n">
        <v>4581</v>
      </c>
    </row>
    <row r="907" customFormat="false" ht="12.8" hidden="false" customHeight="false" outlineLevel="0" collapsed="false">
      <c r="A907" s="0" t="n">
        <v>26002</v>
      </c>
      <c r="B907" s="0" t="s">
        <v>1073</v>
      </c>
      <c r="C907" s="0" t="s">
        <v>238</v>
      </c>
      <c r="D907" s="12" t="s">
        <v>211</v>
      </c>
      <c r="E907" s="0" t="s">
        <v>92</v>
      </c>
      <c r="F907" s="0" t="s">
        <v>212</v>
      </c>
      <c r="M907" s="0" t="s">
        <v>1071</v>
      </c>
      <c r="N907" s="0" t="s">
        <v>1072</v>
      </c>
      <c r="O907" s="0" t="n">
        <v>14</v>
      </c>
      <c r="P907" s="0" t="n">
        <v>4582</v>
      </c>
    </row>
    <row r="908" customFormat="false" ht="12.8" hidden="false" customHeight="false" outlineLevel="0" collapsed="false">
      <c r="A908" s="0" t="n">
        <v>26003</v>
      </c>
      <c r="B908" s="0" t="s">
        <v>1074</v>
      </c>
      <c r="C908" s="0" t="s">
        <v>595</v>
      </c>
      <c r="D908" s="12" t="s">
        <v>187</v>
      </c>
      <c r="E908" s="0" t="s">
        <v>77</v>
      </c>
      <c r="F908" s="0" t="s">
        <v>96</v>
      </c>
      <c r="M908" s="0" t="s">
        <v>1071</v>
      </c>
      <c r="N908" s="0" t="s">
        <v>1072</v>
      </c>
      <c r="O908" s="0" t="n">
        <v>32</v>
      </c>
      <c r="P908" s="0" t="n">
        <v>4971</v>
      </c>
    </row>
    <row r="909" customFormat="false" ht="12.8" hidden="false" customHeight="false" outlineLevel="0" collapsed="false">
      <c r="A909" s="0" t="n">
        <v>26004</v>
      </c>
      <c r="B909" s="0" t="s">
        <v>1075</v>
      </c>
      <c r="C909" s="0" t="s">
        <v>1076</v>
      </c>
      <c r="D909" s="12" t="s">
        <v>564</v>
      </c>
      <c r="E909" s="0" t="s">
        <v>92</v>
      </c>
      <c r="F909" s="0" t="s">
        <v>108</v>
      </c>
      <c r="M909" s="0" t="s">
        <v>1071</v>
      </c>
      <c r="N909" s="0" t="s">
        <v>1072</v>
      </c>
      <c r="O909" s="0" t="n">
        <v>56</v>
      </c>
      <c r="P909" s="0" t="n">
        <v>4584</v>
      </c>
    </row>
    <row r="910" customFormat="false" ht="12.8" hidden="false" customHeight="false" outlineLevel="0" collapsed="false">
      <c r="A910" s="0" t="n">
        <v>26005</v>
      </c>
      <c r="B910" s="0" t="s">
        <v>650</v>
      </c>
      <c r="C910" s="0" t="s">
        <v>149</v>
      </c>
      <c r="D910" s="12" t="s">
        <v>121</v>
      </c>
      <c r="E910" s="0" t="s">
        <v>77</v>
      </c>
      <c r="F910" s="0" t="s">
        <v>96</v>
      </c>
      <c r="M910" s="0" t="s">
        <v>1071</v>
      </c>
      <c r="N910" s="0" t="s">
        <v>1072</v>
      </c>
      <c r="O910" s="0" t="n">
        <v>26</v>
      </c>
      <c r="P910" s="0" t="n">
        <v>1873</v>
      </c>
    </row>
    <row r="911" customFormat="false" ht="12.8" hidden="false" customHeight="false" outlineLevel="0" collapsed="false">
      <c r="A911" s="0" t="n">
        <v>26010</v>
      </c>
      <c r="B911" s="0" t="s">
        <v>1034</v>
      </c>
      <c r="C911" s="0" t="s">
        <v>266</v>
      </c>
      <c r="D911" s="12" t="s">
        <v>190</v>
      </c>
      <c r="E911" s="0" t="s">
        <v>92</v>
      </c>
      <c r="F911" s="0" t="s">
        <v>108</v>
      </c>
      <c r="G911" s="12" t="s">
        <v>98</v>
      </c>
      <c r="J911" s="12" t="s">
        <v>98</v>
      </c>
      <c r="K911" s="12" t="s">
        <v>97</v>
      </c>
      <c r="M911" s="0" t="s">
        <v>1071</v>
      </c>
      <c r="N911" s="0" t="s">
        <v>1072</v>
      </c>
      <c r="O911" s="0" t="n">
        <v>55</v>
      </c>
      <c r="P911" s="0" t="n">
        <v>1876</v>
      </c>
    </row>
    <row r="912" customFormat="false" ht="12.8" hidden="false" customHeight="false" outlineLevel="0" collapsed="false">
      <c r="A912" s="0" t="n">
        <v>26013</v>
      </c>
      <c r="B912" s="0" t="s">
        <v>1077</v>
      </c>
      <c r="C912" s="0" t="s">
        <v>106</v>
      </c>
      <c r="D912" s="12" t="s">
        <v>136</v>
      </c>
      <c r="E912" s="0" t="s">
        <v>77</v>
      </c>
      <c r="F912" s="0" t="s">
        <v>78</v>
      </c>
      <c r="M912" s="0" t="s">
        <v>1071</v>
      </c>
      <c r="N912" s="0" t="s">
        <v>1072</v>
      </c>
      <c r="O912" s="0" t="n">
        <v>22</v>
      </c>
      <c r="P912" s="0" t="n">
        <v>3310</v>
      </c>
    </row>
    <row r="913" customFormat="false" ht="12.8" hidden="false" customHeight="false" outlineLevel="0" collapsed="false">
      <c r="A913" s="0" t="n">
        <v>26015</v>
      </c>
      <c r="B913" s="0" t="s">
        <v>1077</v>
      </c>
      <c r="C913" s="0" t="s">
        <v>202</v>
      </c>
      <c r="D913" s="12" t="s">
        <v>121</v>
      </c>
      <c r="E913" s="0" t="s">
        <v>77</v>
      </c>
      <c r="F913" s="0" t="s">
        <v>96</v>
      </c>
      <c r="M913" s="0" t="s">
        <v>1071</v>
      </c>
      <c r="N913" s="0" t="s">
        <v>1072</v>
      </c>
      <c r="O913" s="0" t="n">
        <v>26</v>
      </c>
      <c r="P913" s="0" t="n">
        <v>1890</v>
      </c>
    </row>
    <row r="914" customFormat="false" ht="12.8" hidden="false" customHeight="false" outlineLevel="0" collapsed="false">
      <c r="A914" s="0" t="n">
        <v>26016</v>
      </c>
      <c r="B914" s="0" t="s">
        <v>550</v>
      </c>
      <c r="C914" s="0" t="s">
        <v>106</v>
      </c>
      <c r="D914" s="12" t="s">
        <v>242</v>
      </c>
      <c r="E914" s="0" t="s">
        <v>77</v>
      </c>
      <c r="F914" s="0" t="s">
        <v>88</v>
      </c>
      <c r="M914" s="0" t="s">
        <v>1071</v>
      </c>
      <c r="N914" s="0" t="s">
        <v>1072</v>
      </c>
      <c r="O914" s="0" t="n">
        <v>45</v>
      </c>
      <c r="P914" s="0" t="n">
        <v>1882</v>
      </c>
    </row>
    <row r="915" customFormat="false" ht="12.8" hidden="false" customHeight="false" outlineLevel="0" collapsed="false">
      <c r="A915" s="0" t="n">
        <v>26017</v>
      </c>
      <c r="B915" s="0" t="s">
        <v>1078</v>
      </c>
      <c r="C915" s="0" t="s">
        <v>162</v>
      </c>
      <c r="D915" s="12" t="s">
        <v>466</v>
      </c>
      <c r="E915" s="0" t="s">
        <v>92</v>
      </c>
      <c r="F915" s="0" t="s">
        <v>467</v>
      </c>
      <c r="J915" s="12" t="s">
        <v>97</v>
      </c>
      <c r="M915" s="0" t="s">
        <v>1071</v>
      </c>
      <c r="N915" s="0" t="s">
        <v>1072</v>
      </c>
      <c r="O915" s="0" t="n">
        <v>12</v>
      </c>
      <c r="P915" s="0" t="n">
        <v>4956</v>
      </c>
    </row>
    <row r="916" customFormat="false" ht="12.8" hidden="false" customHeight="false" outlineLevel="0" collapsed="false">
      <c r="A916" s="0" t="n">
        <v>26018</v>
      </c>
      <c r="B916" s="0" t="s">
        <v>1079</v>
      </c>
      <c r="C916" s="0" t="s">
        <v>90</v>
      </c>
      <c r="D916" s="12" t="s">
        <v>531</v>
      </c>
      <c r="E916" s="0" t="s">
        <v>92</v>
      </c>
      <c r="F916" s="0" t="s">
        <v>467</v>
      </c>
      <c r="M916" s="0" t="s">
        <v>1071</v>
      </c>
      <c r="N916" s="0" t="s">
        <v>1072</v>
      </c>
      <c r="O916" s="0" t="n">
        <v>11</v>
      </c>
      <c r="P916" s="0" t="n">
        <v>4957</v>
      </c>
    </row>
    <row r="917" customFormat="false" ht="12.8" hidden="false" customHeight="false" outlineLevel="0" collapsed="false">
      <c r="A917" s="0" t="n">
        <v>26019</v>
      </c>
      <c r="B917" s="0" t="s">
        <v>1069</v>
      </c>
      <c r="C917" s="0" t="s">
        <v>266</v>
      </c>
      <c r="D917" s="12" t="s">
        <v>531</v>
      </c>
      <c r="E917" s="0" t="s">
        <v>92</v>
      </c>
      <c r="F917" s="0" t="s">
        <v>467</v>
      </c>
      <c r="M917" s="0" t="s">
        <v>1071</v>
      </c>
      <c r="N917" s="0" t="s">
        <v>1072</v>
      </c>
      <c r="O917" s="0" t="n">
        <v>11</v>
      </c>
      <c r="P917" s="0" t="n">
        <v>4958</v>
      </c>
    </row>
    <row r="918" customFormat="false" ht="12.8" hidden="false" customHeight="false" outlineLevel="0" collapsed="false">
      <c r="A918" s="0" t="n">
        <v>26021</v>
      </c>
      <c r="B918" s="0" t="s">
        <v>1080</v>
      </c>
      <c r="C918" s="0" t="s">
        <v>106</v>
      </c>
      <c r="D918" s="12" t="s">
        <v>131</v>
      </c>
      <c r="E918" s="0" t="s">
        <v>77</v>
      </c>
      <c r="F918" s="0" t="s">
        <v>78</v>
      </c>
      <c r="M918" s="0" t="s">
        <v>1071</v>
      </c>
      <c r="N918" s="0" t="s">
        <v>1072</v>
      </c>
      <c r="O918" s="0" t="n">
        <v>20</v>
      </c>
      <c r="P918" s="0" t="n">
        <v>4008</v>
      </c>
    </row>
    <row r="919" customFormat="false" ht="12.8" hidden="false" customHeight="false" outlineLevel="0" collapsed="false">
      <c r="A919" s="0" t="n">
        <v>26023</v>
      </c>
      <c r="B919" s="0" t="s">
        <v>1081</v>
      </c>
      <c r="C919" s="0" t="s">
        <v>403</v>
      </c>
      <c r="D919" s="12" t="s">
        <v>242</v>
      </c>
      <c r="E919" s="0" t="s">
        <v>77</v>
      </c>
      <c r="F919" s="0" t="s">
        <v>88</v>
      </c>
      <c r="M919" s="0" t="s">
        <v>1071</v>
      </c>
      <c r="N919" s="0" t="s">
        <v>1072</v>
      </c>
      <c r="O919" s="0" t="n">
        <v>45</v>
      </c>
      <c r="P919" s="0" t="n">
        <v>1887</v>
      </c>
    </row>
    <row r="920" customFormat="false" ht="12.8" hidden="false" customHeight="false" outlineLevel="0" collapsed="false">
      <c r="A920" s="0" t="n">
        <v>26029</v>
      </c>
      <c r="B920" s="0" t="s">
        <v>228</v>
      </c>
      <c r="C920" s="0" t="s">
        <v>133</v>
      </c>
      <c r="D920" s="12" t="s">
        <v>76</v>
      </c>
      <c r="E920" s="0" t="s">
        <v>77</v>
      </c>
      <c r="F920" s="0" t="s">
        <v>78</v>
      </c>
      <c r="J920" s="12" t="s">
        <v>171</v>
      </c>
      <c r="M920" s="0" t="s">
        <v>1071</v>
      </c>
      <c r="N920" s="0" t="s">
        <v>1072</v>
      </c>
      <c r="O920" s="0" t="n">
        <v>19</v>
      </c>
      <c r="P920" s="0" t="n">
        <v>3570</v>
      </c>
    </row>
    <row r="921" customFormat="false" ht="12.8" hidden="false" customHeight="false" outlineLevel="0" collapsed="false">
      <c r="A921" s="0" t="n">
        <v>27001</v>
      </c>
      <c r="B921" s="0" t="s">
        <v>1082</v>
      </c>
      <c r="C921" s="0" t="s">
        <v>1060</v>
      </c>
      <c r="D921" s="12" t="s">
        <v>325</v>
      </c>
      <c r="E921" s="0" t="s">
        <v>92</v>
      </c>
      <c r="F921" s="0" t="s">
        <v>96</v>
      </c>
      <c r="G921" s="12" t="s">
        <v>97</v>
      </c>
      <c r="M921" s="0" t="s">
        <v>1083</v>
      </c>
      <c r="N921" s="0" t="s">
        <v>1084</v>
      </c>
      <c r="O921" s="0" t="n">
        <v>31</v>
      </c>
      <c r="P921" s="0" t="n">
        <v>3980</v>
      </c>
    </row>
    <row r="922" customFormat="false" ht="12.8" hidden="false" customHeight="false" outlineLevel="0" collapsed="false">
      <c r="A922" s="0" t="n">
        <v>27002</v>
      </c>
      <c r="B922" s="0" t="s">
        <v>1085</v>
      </c>
      <c r="C922" s="0" t="s">
        <v>1086</v>
      </c>
      <c r="D922" s="12" t="s">
        <v>531</v>
      </c>
      <c r="E922" s="0" t="s">
        <v>92</v>
      </c>
      <c r="F922" s="0" t="s">
        <v>467</v>
      </c>
      <c r="G922" s="12" t="s">
        <v>97</v>
      </c>
      <c r="M922" s="0" t="s">
        <v>1083</v>
      </c>
      <c r="N922" s="0" t="s">
        <v>1084</v>
      </c>
      <c r="O922" s="0" t="n">
        <v>11</v>
      </c>
      <c r="P922" s="0" t="n">
        <v>4792</v>
      </c>
    </row>
    <row r="923" customFormat="false" ht="12.8" hidden="false" customHeight="false" outlineLevel="0" collapsed="false">
      <c r="A923" s="0" t="n">
        <v>27003</v>
      </c>
      <c r="B923" s="0" t="s">
        <v>1087</v>
      </c>
      <c r="C923" s="0" t="s">
        <v>360</v>
      </c>
      <c r="D923" s="12" t="s">
        <v>500</v>
      </c>
      <c r="E923" s="0" t="s">
        <v>92</v>
      </c>
      <c r="F923" s="0" t="s">
        <v>205</v>
      </c>
      <c r="G923" s="12" t="s">
        <v>97</v>
      </c>
      <c r="M923" s="0" t="s">
        <v>1083</v>
      </c>
      <c r="N923" s="0" t="s">
        <v>1084</v>
      </c>
      <c r="O923" s="0" t="n">
        <v>16</v>
      </c>
      <c r="P923" s="0" t="n">
        <v>4502</v>
      </c>
    </row>
    <row r="924" customFormat="false" ht="12.8" hidden="false" customHeight="false" outlineLevel="0" collapsed="false">
      <c r="A924" s="0" t="n">
        <v>27004</v>
      </c>
      <c r="B924" s="0" t="s">
        <v>1088</v>
      </c>
      <c r="C924" s="0" t="s">
        <v>184</v>
      </c>
      <c r="D924" s="12" t="s">
        <v>159</v>
      </c>
      <c r="E924" s="0" t="s">
        <v>77</v>
      </c>
      <c r="F924" s="0" t="s">
        <v>96</v>
      </c>
      <c r="M924" s="0" t="s">
        <v>1083</v>
      </c>
      <c r="N924" s="0" t="s">
        <v>1084</v>
      </c>
      <c r="O924" s="0" t="n">
        <v>28</v>
      </c>
      <c r="P924" s="0" t="n">
        <v>1471</v>
      </c>
    </row>
    <row r="925" customFormat="false" ht="12.8" hidden="false" customHeight="false" outlineLevel="0" collapsed="false">
      <c r="A925" s="0" t="n">
        <v>27005</v>
      </c>
      <c r="B925" s="0" t="s">
        <v>1089</v>
      </c>
      <c r="C925" s="0" t="s">
        <v>223</v>
      </c>
      <c r="D925" s="12" t="s">
        <v>211</v>
      </c>
      <c r="E925" s="0" t="s">
        <v>77</v>
      </c>
      <c r="F925" s="0" t="s">
        <v>212</v>
      </c>
      <c r="M925" s="0" t="s">
        <v>1083</v>
      </c>
      <c r="N925" s="0" t="s">
        <v>1084</v>
      </c>
      <c r="O925" s="0" t="n">
        <v>14</v>
      </c>
      <c r="P925" s="0" t="n">
        <v>4503</v>
      </c>
    </row>
    <row r="926" customFormat="false" ht="12.8" hidden="false" customHeight="false" outlineLevel="0" collapsed="false">
      <c r="A926" s="0" t="n">
        <v>27006</v>
      </c>
      <c r="B926" s="0" t="s">
        <v>219</v>
      </c>
      <c r="C926" s="0" t="s">
        <v>168</v>
      </c>
      <c r="D926" s="12" t="s">
        <v>83</v>
      </c>
      <c r="E926" s="0" t="s">
        <v>77</v>
      </c>
      <c r="F926" s="0" t="s">
        <v>84</v>
      </c>
      <c r="G926" s="12" t="s">
        <v>97</v>
      </c>
      <c r="M926" s="0" t="s">
        <v>1083</v>
      </c>
      <c r="N926" s="0" t="s">
        <v>1084</v>
      </c>
      <c r="O926" s="0" t="n">
        <v>44</v>
      </c>
      <c r="P926" s="0" t="n">
        <v>4534</v>
      </c>
    </row>
    <row r="927" customFormat="false" ht="12.8" hidden="false" customHeight="false" outlineLevel="0" collapsed="false">
      <c r="A927" s="0" t="n">
        <v>27007</v>
      </c>
      <c r="B927" s="0" t="s">
        <v>401</v>
      </c>
      <c r="C927" s="0" t="s">
        <v>403</v>
      </c>
      <c r="D927" s="12" t="s">
        <v>156</v>
      </c>
      <c r="E927" s="0" t="s">
        <v>77</v>
      </c>
      <c r="F927" s="0" t="s">
        <v>78</v>
      </c>
      <c r="G927" s="12" t="s">
        <v>97</v>
      </c>
      <c r="M927" s="0" t="s">
        <v>1083</v>
      </c>
      <c r="N927" s="0" t="s">
        <v>1084</v>
      </c>
      <c r="O927" s="0" t="n">
        <v>21</v>
      </c>
      <c r="P927" s="0" t="n">
        <v>4535</v>
      </c>
    </row>
    <row r="928" customFormat="false" ht="12.8" hidden="false" customHeight="false" outlineLevel="0" collapsed="false">
      <c r="A928" s="0" t="n">
        <v>27008</v>
      </c>
      <c r="B928" s="0" t="s">
        <v>1090</v>
      </c>
      <c r="C928" s="0" t="s">
        <v>273</v>
      </c>
      <c r="D928" s="12" t="s">
        <v>344</v>
      </c>
      <c r="E928" s="0" t="s">
        <v>92</v>
      </c>
      <c r="F928" s="0" t="s">
        <v>234</v>
      </c>
      <c r="M928" s="0" t="s">
        <v>1083</v>
      </c>
      <c r="N928" s="0" t="s">
        <v>1084</v>
      </c>
      <c r="O928" s="0" t="n">
        <v>9</v>
      </c>
      <c r="P928" s="0" t="n">
        <v>4793</v>
      </c>
    </row>
    <row r="929" customFormat="false" ht="12.8" hidden="false" customHeight="false" outlineLevel="0" collapsed="false">
      <c r="A929" s="0" t="n">
        <v>27009</v>
      </c>
      <c r="B929" s="0" t="s">
        <v>1091</v>
      </c>
      <c r="C929" s="0" t="s">
        <v>133</v>
      </c>
      <c r="D929" s="12" t="s">
        <v>153</v>
      </c>
      <c r="E929" s="0" t="s">
        <v>77</v>
      </c>
      <c r="F929" s="0" t="s">
        <v>84</v>
      </c>
      <c r="G929" s="12" t="s">
        <v>97</v>
      </c>
      <c r="M929" s="0" t="s">
        <v>1083</v>
      </c>
      <c r="N929" s="0" t="s">
        <v>1084</v>
      </c>
      <c r="O929" s="0" t="n">
        <v>38</v>
      </c>
      <c r="P929" s="0" t="n">
        <v>4794</v>
      </c>
    </row>
    <row r="930" customFormat="false" ht="12.8" hidden="false" customHeight="false" outlineLevel="0" collapsed="false">
      <c r="A930" s="0" t="n">
        <v>27010</v>
      </c>
      <c r="B930" s="0" t="s">
        <v>1092</v>
      </c>
      <c r="C930" s="0" t="s">
        <v>403</v>
      </c>
      <c r="D930" s="12" t="s">
        <v>545</v>
      </c>
      <c r="E930" s="0" t="s">
        <v>77</v>
      </c>
      <c r="F930" s="0" t="s">
        <v>234</v>
      </c>
      <c r="M930" s="0" t="s">
        <v>1083</v>
      </c>
      <c r="N930" s="0" t="s">
        <v>1084</v>
      </c>
      <c r="O930" s="0" t="n">
        <v>10</v>
      </c>
      <c r="P930" s="0" t="n">
        <v>4829</v>
      </c>
    </row>
    <row r="931" customFormat="false" ht="12.8" hidden="false" customHeight="false" outlineLevel="0" collapsed="false">
      <c r="A931" s="0" t="n">
        <v>27011</v>
      </c>
      <c r="B931" s="0" t="s">
        <v>486</v>
      </c>
      <c r="C931" s="0" t="s">
        <v>1093</v>
      </c>
      <c r="D931" s="12" t="s">
        <v>580</v>
      </c>
      <c r="E931" s="0" t="s">
        <v>77</v>
      </c>
      <c r="F931" s="0" t="s">
        <v>108</v>
      </c>
      <c r="M931" s="0" t="s">
        <v>1083</v>
      </c>
      <c r="N931" s="0" t="s">
        <v>1084</v>
      </c>
      <c r="O931" s="0" t="n">
        <v>63</v>
      </c>
      <c r="P931" s="0" t="n">
        <v>1467</v>
      </c>
    </row>
    <row r="932" customFormat="false" ht="12.8" hidden="false" customHeight="false" outlineLevel="0" collapsed="false">
      <c r="A932" s="0" t="n">
        <v>27012</v>
      </c>
      <c r="B932" s="0" t="s">
        <v>1094</v>
      </c>
      <c r="C932" s="0" t="s">
        <v>277</v>
      </c>
      <c r="D932" s="12" t="s">
        <v>190</v>
      </c>
      <c r="E932" s="0" t="s">
        <v>77</v>
      </c>
      <c r="F932" s="0" t="s">
        <v>108</v>
      </c>
      <c r="G932" s="12" t="s">
        <v>97</v>
      </c>
      <c r="M932" s="0" t="s">
        <v>1083</v>
      </c>
      <c r="N932" s="0" t="s">
        <v>1084</v>
      </c>
      <c r="O932" s="0" t="n">
        <v>55</v>
      </c>
      <c r="P932" s="0" t="n">
        <v>4501</v>
      </c>
    </row>
    <row r="933" customFormat="false" ht="12.8" hidden="false" customHeight="false" outlineLevel="0" collapsed="false">
      <c r="A933" s="0" t="n">
        <v>27013</v>
      </c>
      <c r="B933" s="0" t="s">
        <v>1090</v>
      </c>
      <c r="C933" s="0" t="s">
        <v>1070</v>
      </c>
      <c r="D933" s="12" t="s">
        <v>531</v>
      </c>
      <c r="E933" s="0" t="s">
        <v>92</v>
      </c>
      <c r="F933" s="0" t="s">
        <v>467</v>
      </c>
      <c r="M933" s="0" t="s">
        <v>1083</v>
      </c>
      <c r="N933" s="0" t="s">
        <v>1084</v>
      </c>
      <c r="O933" s="0" t="n">
        <v>11</v>
      </c>
      <c r="P933" s="0" t="n">
        <v>4968</v>
      </c>
    </row>
    <row r="934" customFormat="false" ht="12.8" hidden="false" customHeight="false" outlineLevel="0" collapsed="false">
      <c r="A934" s="0" t="n">
        <v>27018</v>
      </c>
      <c r="B934" s="0" t="s">
        <v>415</v>
      </c>
      <c r="C934" s="0" t="s">
        <v>100</v>
      </c>
      <c r="D934" s="12" t="s">
        <v>118</v>
      </c>
      <c r="E934" s="0" t="s">
        <v>77</v>
      </c>
      <c r="F934" s="0" t="s">
        <v>96</v>
      </c>
      <c r="M934" s="0" t="s">
        <v>1083</v>
      </c>
      <c r="N934" s="0" t="s">
        <v>1084</v>
      </c>
      <c r="O934" s="0" t="n">
        <v>29</v>
      </c>
      <c r="P934" s="0" t="n">
        <v>1463</v>
      </c>
    </row>
    <row r="935" customFormat="false" ht="12.8" hidden="false" customHeight="false" outlineLevel="0" collapsed="false">
      <c r="A935" s="0" t="n">
        <v>27020</v>
      </c>
      <c r="B935" s="0" t="s">
        <v>685</v>
      </c>
      <c r="C935" s="0" t="s">
        <v>150</v>
      </c>
      <c r="D935" s="12" t="s">
        <v>400</v>
      </c>
      <c r="E935" s="0" t="s">
        <v>77</v>
      </c>
      <c r="F935" s="0" t="s">
        <v>108</v>
      </c>
      <c r="G935" s="12" t="s">
        <v>97</v>
      </c>
      <c r="M935" s="0" t="s">
        <v>1083</v>
      </c>
      <c r="N935" s="0" t="s">
        <v>1084</v>
      </c>
      <c r="O935" s="0" t="n">
        <v>57</v>
      </c>
      <c r="P935" s="0" t="n">
        <v>1464</v>
      </c>
    </row>
    <row r="936" customFormat="false" ht="12.8" hidden="false" customHeight="false" outlineLevel="0" collapsed="false">
      <c r="A936" s="0" t="n">
        <v>27021</v>
      </c>
      <c r="B936" s="0" t="s">
        <v>685</v>
      </c>
      <c r="C936" s="0" t="s">
        <v>150</v>
      </c>
      <c r="D936" s="12" t="s">
        <v>325</v>
      </c>
      <c r="E936" s="0" t="s">
        <v>77</v>
      </c>
      <c r="F936" s="0" t="s">
        <v>96</v>
      </c>
      <c r="M936" s="0" t="s">
        <v>1083</v>
      </c>
      <c r="N936" s="0" t="s">
        <v>1084</v>
      </c>
      <c r="O936" s="0" t="n">
        <v>31</v>
      </c>
      <c r="P936" s="0" t="n">
        <v>1470</v>
      </c>
    </row>
    <row r="937" customFormat="false" ht="12.8" hidden="false" customHeight="false" outlineLevel="0" collapsed="false">
      <c r="A937" s="0" t="n">
        <v>27052</v>
      </c>
      <c r="B937" s="0" t="s">
        <v>1095</v>
      </c>
      <c r="C937" s="0" t="s">
        <v>395</v>
      </c>
      <c r="D937" s="12" t="s">
        <v>186</v>
      </c>
      <c r="E937" s="0" t="s">
        <v>92</v>
      </c>
      <c r="F937" s="0" t="s">
        <v>84</v>
      </c>
      <c r="M937" s="0" t="s">
        <v>1083</v>
      </c>
      <c r="N937" s="0" t="s">
        <v>1084</v>
      </c>
      <c r="O937" s="0" t="n">
        <v>39</v>
      </c>
      <c r="P937" s="0" t="n">
        <v>1414</v>
      </c>
    </row>
    <row r="938" customFormat="false" ht="12.8" hidden="false" customHeight="false" outlineLevel="0" collapsed="false">
      <c r="A938" s="0" t="n">
        <v>27053</v>
      </c>
      <c r="B938" s="0" t="s">
        <v>1088</v>
      </c>
      <c r="C938" s="0" t="s">
        <v>184</v>
      </c>
      <c r="D938" s="12" t="s">
        <v>236</v>
      </c>
      <c r="E938" s="0" t="s">
        <v>77</v>
      </c>
      <c r="F938" s="0" t="s">
        <v>108</v>
      </c>
      <c r="M938" s="0" t="s">
        <v>1083</v>
      </c>
      <c r="N938" s="0" t="s">
        <v>1084</v>
      </c>
      <c r="O938" s="0" t="n">
        <v>59</v>
      </c>
      <c r="P938" s="0" t="n">
        <v>1465</v>
      </c>
    </row>
    <row r="939" customFormat="false" ht="12.8" hidden="false" customHeight="false" outlineLevel="0" collapsed="false">
      <c r="A939" s="0" t="n">
        <v>27059</v>
      </c>
      <c r="B939" s="0" t="s">
        <v>415</v>
      </c>
      <c r="C939" s="0" t="s">
        <v>100</v>
      </c>
      <c r="D939" s="12" t="s">
        <v>329</v>
      </c>
      <c r="E939" s="0" t="s">
        <v>77</v>
      </c>
      <c r="F939" s="0" t="s">
        <v>108</v>
      </c>
      <c r="M939" s="0" t="s">
        <v>1083</v>
      </c>
      <c r="N939" s="0" t="s">
        <v>1084</v>
      </c>
      <c r="O939" s="0" t="n">
        <v>58</v>
      </c>
      <c r="P939" s="0" t="n">
        <v>1466</v>
      </c>
    </row>
    <row r="940" customFormat="false" ht="12.8" hidden="false" customHeight="false" outlineLevel="0" collapsed="false">
      <c r="A940" s="0" t="n">
        <v>28002</v>
      </c>
      <c r="B940" s="0" t="s">
        <v>1096</v>
      </c>
      <c r="C940" s="0" t="s">
        <v>273</v>
      </c>
      <c r="D940" s="12" t="s">
        <v>147</v>
      </c>
      <c r="E940" s="0" t="s">
        <v>92</v>
      </c>
      <c r="F940" s="0" t="s">
        <v>96</v>
      </c>
      <c r="M940" s="0" t="s">
        <v>1097</v>
      </c>
      <c r="N940" s="0" t="s">
        <v>1098</v>
      </c>
      <c r="O940" s="0" t="n">
        <v>30</v>
      </c>
      <c r="P940" s="0" t="n">
        <v>1222</v>
      </c>
    </row>
    <row r="941" customFormat="false" ht="12.8" hidden="false" customHeight="false" outlineLevel="0" collapsed="false">
      <c r="A941" s="0" t="n">
        <v>28006</v>
      </c>
      <c r="B941" s="0" t="s">
        <v>1099</v>
      </c>
      <c r="C941" s="0" t="s">
        <v>309</v>
      </c>
      <c r="D941" s="12" t="s">
        <v>95</v>
      </c>
      <c r="E941" s="0" t="s">
        <v>77</v>
      </c>
      <c r="F941" s="0" t="s">
        <v>96</v>
      </c>
      <c r="M941" s="0" t="s">
        <v>1097</v>
      </c>
      <c r="N941" s="0" t="s">
        <v>1098</v>
      </c>
      <c r="O941" s="0" t="n">
        <v>34</v>
      </c>
      <c r="P941" s="0" t="n">
        <v>1210</v>
      </c>
    </row>
    <row r="942" customFormat="false" ht="12.8" hidden="false" customHeight="false" outlineLevel="0" collapsed="false">
      <c r="A942" s="0" t="n">
        <v>28008</v>
      </c>
      <c r="B942" s="0" t="s">
        <v>1100</v>
      </c>
      <c r="C942" s="0" t="s">
        <v>106</v>
      </c>
      <c r="D942" s="12" t="s">
        <v>95</v>
      </c>
      <c r="E942" s="0" t="s">
        <v>77</v>
      </c>
      <c r="F942" s="0" t="s">
        <v>96</v>
      </c>
      <c r="M942" s="0" t="s">
        <v>1097</v>
      </c>
      <c r="N942" s="0" t="s">
        <v>1098</v>
      </c>
      <c r="O942" s="0" t="n">
        <v>34</v>
      </c>
      <c r="P942" s="0" t="n">
        <v>1212</v>
      </c>
    </row>
    <row r="943" customFormat="false" ht="12.8" hidden="false" customHeight="false" outlineLevel="0" collapsed="false">
      <c r="A943" s="0" t="n">
        <v>28009</v>
      </c>
      <c r="B943" s="0" t="s">
        <v>1101</v>
      </c>
      <c r="C943" s="0" t="s">
        <v>106</v>
      </c>
      <c r="D943" s="12" t="s">
        <v>159</v>
      </c>
      <c r="E943" s="0" t="s">
        <v>77</v>
      </c>
      <c r="F943" s="0" t="s">
        <v>96</v>
      </c>
      <c r="M943" s="0" t="s">
        <v>1097</v>
      </c>
      <c r="N943" s="0" t="s">
        <v>1098</v>
      </c>
      <c r="O943" s="0" t="n">
        <v>28</v>
      </c>
      <c r="P943" s="0" t="n">
        <v>1209</v>
      </c>
    </row>
    <row r="944" customFormat="false" ht="12.8" hidden="false" customHeight="false" outlineLevel="0" collapsed="false">
      <c r="A944" s="0" t="n">
        <v>28010</v>
      </c>
      <c r="B944" s="0" t="s">
        <v>1100</v>
      </c>
      <c r="C944" s="0" t="s">
        <v>202</v>
      </c>
      <c r="D944" s="12" t="s">
        <v>304</v>
      </c>
      <c r="E944" s="0" t="s">
        <v>77</v>
      </c>
      <c r="F944" s="0" t="s">
        <v>88</v>
      </c>
      <c r="M944" s="0" t="s">
        <v>1097</v>
      </c>
      <c r="N944" s="0" t="s">
        <v>1098</v>
      </c>
      <c r="O944" s="0" t="n">
        <v>51</v>
      </c>
      <c r="P944" s="0" t="n">
        <v>1213</v>
      </c>
    </row>
    <row r="945" customFormat="false" ht="12.8" hidden="false" customHeight="false" outlineLevel="0" collapsed="false">
      <c r="A945" s="0" t="n">
        <v>28018</v>
      </c>
      <c r="B945" s="0" t="s">
        <v>1102</v>
      </c>
      <c r="C945" s="0" t="s">
        <v>318</v>
      </c>
      <c r="D945" s="12" t="s">
        <v>304</v>
      </c>
      <c r="E945" s="0" t="s">
        <v>77</v>
      </c>
      <c r="F945" s="0" t="s">
        <v>88</v>
      </c>
      <c r="M945" s="0" t="s">
        <v>1097</v>
      </c>
      <c r="N945" s="0" t="s">
        <v>1098</v>
      </c>
      <c r="O945" s="0" t="n">
        <v>51</v>
      </c>
      <c r="P945" s="0" t="n">
        <v>1235</v>
      </c>
    </row>
    <row r="946" customFormat="false" ht="12.8" hidden="false" customHeight="false" outlineLevel="0" collapsed="false">
      <c r="A946" s="0" t="n">
        <v>28023</v>
      </c>
      <c r="B946" s="0" t="s">
        <v>1103</v>
      </c>
      <c r="C946" s="0" t="s">
        <v>198</v>
      </c>
      <c r="D946" s="12" t="s">
        <v>186</v>
      </c>
      <c r="E946" s="0" t="s">
        <v>77</v>
      </c>
      <c r="F946" s="0" t="s">
        <v>84</v>
      </c>
      <c r="M946" s="0" t="s">
        <v>1097</v>
      </c>
      <c r="N946" s="0" t="s">
        <v>1098</v>
      </c>
      <c r="O946" s="0" t="n">
        <v>39</v>
      </c>
      <c r="P946" s="0" t="n">
        <v>3604</v>
      </c>
    </row>
    <row r="947" customFormat="false" ht="12.8" hidden="false" customHeight="false" outlineLevel="0" collapsed="false">
      <c r="A947" s="0" t="n">
        <v>28052</v>
      </c>
      <c r="B947" s="0" t="s">
        <v>1104</v>
      </c>
      <c r="C947" s="0" t="s">
        <v>202</v>
      </c>
      <c r="D947" s="12" t="s">
        <v>186</v>
      </c>
      <c r="E947" s="0" t="s">
        <v>77</v>
      </c>
      <c r="F947" s="0" t="s">
        <v>84</v>
      </c>
      <c r="M947" s="0" t="s">
        <v>1097</v>
      </c>
      <c r="N947" s="0" t="s">
        <v>1098</v>
      </c>
      <c r="O947" s="0" t="n">
        <v>39</v>
      </c>
      <c r="P947" s="0" t="n">
        <v>1218</v>
      </c>
    </row>
    <row r="948" customFormat="false" ht="12.8" hidden="false" customHeight="false" outlineLevel="0" collapsed="false">
      <c r="A948" s="0" t="n">
        <v>28053</v>
      </c>
      <c r="B948" s="0" t="s">
        <v>532</v>
      </c>
      <c r="C948" s="0" t="s">
        <v>506</v>
      </c>
      <c r="D948" s="12" t="s">
        <v>209</v>
      </c>
      <c r="E948" s="0" t="s">
        <v>92</v>
      </c>
      <c r="F948" s="0" t="s">
        <v>84</v>
      </c>
      <c r="M948" s="0" t="s">
        <v>1097</v>
      </c>
      <c r="N948" s="0" t="s">
        <v>1098</v>
      </c>
      <c r="O948" s="0" t="n">
        <v>37</v>
      </c>
      <c r="P948" s="0" t="n">
        <v>1229</v>
      </c>
    </row>
    <row r="949" customFormat="false" ht="12.8" hidden="false" customHeight="false" outlineLevel="0" collapsed="false">
      <c r="A949" s="0" t="n">
        <v>28060</v>
      </c>
      <c r="B949" s="0" t="s">
        <v>1105</v>
      </c>
      <c r="C949" s="0" t="s">
        <v>135</v>
      </c>
      <c r="D949" s="12" t="s">
        <v>101</v>
      </c>
      <c r="E949" s="0" t="s">
        <v>92</v>
      </c>
      <c r="F949" s="0" t="s">
        <v>88</v>
      </c>
      <c r="M949" s="0" t="s">
        <v>1097</v>
      </c>
      <c r="N949" s="0" t="s">
        <v>1098</v>
      </c>
      <c r="O949" s="0" t="n">
        <v>50</v>
      </c>
      <c r="P949" s="0" t="n">
        <v>1230</v>
      </c>
    </row>
    <row r="950" customFormat="false" ht="12.8" hidden="false" customHeight="false" outlineLevel="0" collapsed="false">
      <c r="A950" s="0" t="n">
        <v>29001</v>
      </c>
      <c r="B950" s="0" t="s">
        <v>1106</v>
      </c>
      <c r="C950" s="0" t="s">
        <v>318</v>
      </c>
      <c r="D950" s="12" t="s">
        <v>1107</v>
      </c>
      <c r="E950" s="0" t="s">
        <v>77</v>
      </c>
      <c r="F950" s="0" t="s">
        <v>108</v>
      </c>
      <c r="M950" s="0" t="s">
        <v>1108</v>
      </c>
      <c r="N950" s="0" t="s">
        <v>1109</v>
      </c>
      <c r="O950" s="0" t="n">
        <v>80</v>
      </c>
      <c r="P950" s="0" t="n">
        <v>1601</v>
      </c>
    </row>
    <row r="951" customFormat="false" ht="12.8" hidden="false" customHeight="false" outlineLevel="0" collapsed="false">
      <c r="A951" s="0" t="n">
        <v>29002</v>
      </c>
      <c r="B951" s="0" t="s">
        <v>1110</v>
      </c>
      <c r="C951" s="0" t="s">
        <v>403</v>
      </c>
      <c r="D951" s="12" t="s">
        <v>417</v>
      </c>
      <c r="E951" s="0" t="s">
        <v>77</v>
      </c>
      <c r="F951" s="0" t="s">
        <v>108</v>
      </c>
      <c r="M951" s="0" t="s">
        <v>1108</v>
      </c>
      <c r="N951" s="0" t="s">
        <v>1109</v>
      </c>
      <c r="O951" s="0" t="n">
        <v>68</v>
      </c>
      <c r="P951" s="0" t="n">
        <v>1602</v>
      </c>
    </row>
    <row r="952" customFormat="false" ht="12.8" hidden="false" customHeight="false" outlineLevel="0" collapsed="false">
      <c r="A952" s="0" t="n">
        <v>29003</v>
      </c>
      <c r="B952" s="0" t="s">
        <v>1111</v>
      </c>
      <c r="C952" s="0" t="s">
        <v>103</v>
      </c>
      <c r="D952" s="12" t="s">
        <v>600</v>
      </c>
      <c r="E952" s="0" t="s">
        <v>77</v>
      </c>
      <c r="F952" s="0" t="s">
        <v>108</v>
      </c>
      <c r="M952" s="0" t="s">
        <v>1108</v>
      </c>
      <c r="N952" s="0" t="s">
        <v>1109</v>
      </c>
      <c r="O952" s="0" t="n">
        <v>77</v>
      </c>
      <c r="P952" s="0" t="n">
        <v>1603</v>
      </c>
    </row>
    <row r="953" customFormat="false" ht="12.8" hidden="false" customHeight="false" outlineLevel="0" collapsed="false">
      <c r="A953" s="0" t="n">
        <v>29005</v>
      </c>
      <c r="B953" s="0" t="s">
        <v>1112</v>
      </c>
      <c r="C953" s="0" t="s">
        <v>318</v>
      </c>
      <c r="D953" s="12" t="s">
        <v>606</v>
      </c>
      <c r="E953" s="0" t="s">
        <v>77</v>
      </c>
      <c r="F953" s="0" t="s">
        <v>108</v>
      </c>
      <c r="M953" s="0" t="s">
        <v>1108</v>
      </c>
      <c r="N953" s="0" t="s">
        <v>1109</v>
      </c>
      <c r="O953" s="0" t="n">
        <v>74</v>
      </c>
      <c r="P953" s="0" t="n">
        <v>1604</v>
      </c>
    </row>
    <row r="954" customFormat="false" ht="12.8" hidden="false" customHeight="false" outlineLevel="0" collapsed="false">
      <c r="A954" s="0" t="n">
        <v>29006</v>
      </c>
      <c r="B954" s="0" t="s">
        <v>1113</v>
      </c>
      <c r="C954" s="0" t="s">
        <v>103</v>
      </c>
      <c r="D954" s="12" t="s">
        <v>534</v>
      </c>
      <c r="E954" s="0" t="s">
        <v>77</v>
      </c>
      <c r="F954" s="0" t="s">
        <v>108</v>
      </c>
      <c r="M954" s="0" t="s">
        <v>1108</v>
      </c>
      <c r="N954" s="0" t="s">
        <v>1109</v>
      </c>
      <c r="O954" s="0" t="n">
        <v>76</v>
      </c>
      <c r="P954" s="0" t="n">
        <v>1605</v>
      </c>
    </row>
    <row r="955" customFormat="false" ht="12.8" hidden="false" customHeight="false" outlineLevel="0" collapsed="false">
      <c r="A955" s="0" t="n">
        <v>29007</v>
      </c>
      <c r="B955" s="0" t="s">
        <v>1114</v>
      </c>
      <c r="C955" s="0" t="s">
        <v>1115</v>
      </c>
      <c r="D955" s="12" t="s">
        <v>209</v>
      </c>
      <c r="E955" s="0" t="s">
        <v>92</v>
      </c>
      <c r="F955" s="0" t="s">
        <v>84</v>
      </c>
      <c r="M955" s="0" t="s">
        <v>1108</v>
      </c>
      <c r="N955" s="0" t="s">
        <v>1109</v>
      </c>
      <c r="O955" s="0" t="n">
        <v>37</v>
      </c>
      <c r="P955" s="0" t="n">
        <v>1606</v>
      </c>
    </row>
    <row r="956" customFormat="false" ht="12.8" hidden="false" customHeight="false" outlineLevel="0" collapsed="false">
      <c r="A956" s="0" t="n">
        <v>29008</v>
      </c>
      <c r="B956" s="0" t="s">
        <v>256</v>
      </c>
      <c r="C956" s="0" t="s">
        <v>1116</v>
      </c>
      <c r="D956" s="12" t="s">
        <v>1117</v>
      </c>
      <c r="E956" s="0" t="s">
        <v>77</v>
      </c>
      <c r="F956" s="0" t="s">
        <v>108</v>
      </c>
      <c r="M956" s="0" t="s">
        <v>1108</v>
      </c>
      <c r="N956" s="0" t="s">
        <v>1109</v>
      </c>
      <c r="O956" s="0" t="n">
        <v>83</v>
      </c>
      <c r="P956" s="0" t="n">
        <v>1607</v>
      </c>
    </row>
    <row r="957" customFormat="false" ht="12.8" hidden="false" customHeight="false" outlineLevel="0" collapsed="false">
      <c r="A957" s="0" t="n">
        <v>30001</v>
      </c>
      <c r="B957" s="0" t="s">
        <v>1118</v>
      </c>
      <c r="C957" s="0" t="s">
        <v>180</v>
      </c>
      <c r="D957" s="12" t="s">
        <v>186</v>
      </c>
      <c r="E957" s="0" t="s">
        <v>77</v>
      </c>
      <c r="F957" s="0" t="s">
        <v>84</v>
      </c>
      <c r="M957" s="0" t="s">
        <v>1119</v>
      </c>
      <c r="N957" s="0" t="s">
        <v>1119</v>
      </c>
      <c r="O957" s="0" t="n">
        <v>39</v>
      </c>
      <c r="P957" s="0" t="n">
        <v>3059</v>
      </c>
    </row>
    <row r="958" customFormat="false" ht="12.8" hidden="false" customHeight="false" outlineLevel="0" collapsed="false">
      <c r="A958" s="0" t="n">
        <v>30002</v>
      </c>
      <c r="B958" s="0" t="s">
        <v>1120</v>
      </c>
      <c r="C958" s="0" t="s">
        <v>244</v>
      </c>
      <c r="D958" s="12" t="s">
        <v>497</v>
      </c>
      <c r="E958" s="0" t="s">
        <v>77</v>
      </c>
      <c r="F958" s="0" t="s">
        <v>88</v>
      </c>
      <c r="I958" s="12" t="s">
        <v>98</v>
      </c>
      <c r="M958" s="0" t="s">
        <v>1119</v>
      </c>
      <c r="N958" s="0" t="s">
        <v>1119</v>
      </c>
      <c r="O958" s="0" t="n">
        <v>53</v>
      </c>
      <c r="P958" s="0" t="n">
        <v>3064</v>
      </c>
    </row>
    <row r="959" customFormat="false" ht="12.8" hidden="false" customHeight="false" outlineLevel="0" collapsed="false">
      <c r="A959" s="0" t="n">
        <v>30003</v>
      </c>
      <c r="B959" s="0" t="s">
        <v>1120</v>
      </c>
      <c r="C959" s="0" t="s">
        <v>244</v>
      </c>
      <c r="D959" s="12" t="s">
        <v>141</v>
      </c>
      <c r="E959" s="0" t="s">
        <v>77</v>
      </c>
      <c r="F959" s="0" t="s">
        <v>78</v>
      </c>
      <c r="H959" s="12" t="s">
        <v>97</v>
      </c>
      <c r="M959" s="0" t="s">
        <v>1119</v>
      </c>
      <c r="N959" s="0" t="s">
        <v>1119</v>
      </c>
      <c r="O959" s="0" t="n">
        <v>23</v>
      </c>
      <c r="P959" s="0" t="n">
        <v>3030</v>
      </c>
    </row>
    <row r="960" customFormat="false" ht="12.8" hidden="false" customHeight="false" outlineLevel="0" collapsed="false">
      <c r="A960" s="0" t="n">
        <v>30004</v>
      </c>
      <c r="B960" s="0" t="s">
        <v>1121</v>
      </c>
      <c r="C960" s="0" t="s">
        <v>168</v>
      </c>
      <c r="D960" s="12" t="s">
        <v>304</v>
      </c>
      <c r="E960" s="0" t="s">
        <v>77</v>
      </c>
      <c r="F960" s="0" t="s">
        <v>88</v>
      </c>
      <c r="M960" s="0" t="s">
        <v>1119</v>
      </c>
      <c r="N960" s="0" t="s">
        <v>1119</v>
      </c>
      <c r="O960" s="0" t="n">
        <v>51</v>
      </c>
      <c r="P960" s="0" t="n">
        <v>4407</v>
      </c>
    </row>
    <row r="961" customFormat="false" ht="12.8" hidden="false" customHeight="false" outlineLevel="0" collapsed="false">
      <c r="A961" s="0" t="n">
        <v>30005</v>
      </c>
      <c r="B961" s="0" t="s">
        <v>530</v>
      </c>
      <c r="C961" s="0" t="s">
        <v>150</v>
      </c>
      <c r="D961" s="12" t="s">
        <v>320</v>
      </c>
      <c r="E961" s="0" t="s">
        <v>77</v>
      </c>
      <c r="F961" s="0" t="s">
        <v>88</v>
      </c>
      <c r="H961" s="12" t="s">
        <v>97</v>
      </c>
      <c r="M961" s="0" t="s">
        <v>1119</v>
      </c>
      <c r="N961" s="0" t="s">
        <v>1119</v>
      </c>
      <c r="O961" s="0" t="n">
        <v>48</v>
      </c>
      <c r="P961" s="0" t="n">
        <v>3048</v>
      </c>
    </row>
    <row r="962" customFormat="false" ht="12.8" hidden="false" customHeight="false" outlineLevel="0" collapsed="false">
      <c r="A962" s="0" t="n">
        <v>30006</v>
      </c>
      <c r="B962" s="0" t="s">
        <v>1122</v>
      </c>
      <c r="C962" s="0" t="s">
        <v>115</v>
      </c>
      <c r="D962" s="12" t="s">
        <v>304</v>
      </c>
      <c r="E962" s="0" t="s">
        <v>77</v>
      </c>
      <c r="F962" s="0" t="s">
        <v>88</v>
      </c>
      <c r="H962" s="12" t="s">
        <v>97</v>
      </c>
      <c r="I962" s="12" t="s">
        <v>98</v>
      </c>
      <c r="M962" s="0" t="s">
        <v>1119</v>
      </c>
      <c r="N962" s="0" t="s">
        <v>1119</v>
      </c>
      <c r="O962" s="0" t="n">
        <v>51</v>
      </c>
      <c r="P962" s="0" t="n">
        <v>3049</v>
      </c>
    </row>
    <row r="963" customFormat="false" ht="12.8" hidden="false" customHeight="false" outlineLevel="0" collapsed="false">
      <c r="A963" s="0" t="n">
        <v>30007</v>
      </c>
      <c r="B963" s="0" t="s">
        <v>1123</v>
      </c>
      <c r="C963" s="0" t="s">
        <v>609</v>
      </c>
      <c r="D963" s="12" t="s">
        <v>224</v>
      </c>
      <c r="E963" s="0" t="s">
        <v>77</v>
      </c>
      <c r="F963" s="0" t="s">
        <v>84</v>
      </c>
      <c r="M963" s="0" t="s">
        <v>1119</v>
      </c>
      <c r="N963" s="0" t="s">
        <v>1119</v>
      </c>
      <c r="O963" s="0" t="n">
        <v>41</v>
      </c>
      <c r="P963" s="0" t="n">
        <v>4096</v>
      </c>
    </row>
    <row r="964" customFormat="false" ht="12.8" hidden="false" customHeight="false" outlineLevel="0" collapsed="false">
      <c r="A964" s="0" t="n">
        <v>30008</v>
      </c>
      <c r="B964" s="0" t="s">
        <v>1124</v>
      </c>
      <c r="C964" s="0" t="s">
        <v>184</v>
      </c>
      <c r="D964" s="12" t="s">
        <v>315</v>
      </c>
      <c r="E964" s="0" t="s">
        <v>77</v>
      </c>
      <c r="F964" s="0" t="s">
        <v>88</v>
      </c>
      <c r="M964" s="0" t="s">
        <v>1119</v>
      </c>
      <c r="N964" s="0" t="s">
        <v>1119</v>
      </c>
      <c r="O964" s="0" t="n">
        <v>47</v>
      </c>
      <c r="P964" s="0" t="n">
        <v>3051</v>
      </c>
    </row>
    <row r="965" customFormat="false" ht="12.8" hidden="false" customHeight="false" outlineLevel="0" collapsed="false">
      <c r="A965" s="0" t="n">
        <v>30009</v>
      </c>
      <c r="B965" s="0" t="s">
        <v>1125</v>
      </c>
      <c r="C965" s="0" t="s">
        <v>828</v>
      </c>
      <c r="D965" s="12" t="s">
        <v>87</v>
      </c>
      <c r="E965" s="0" t="s">
        <v>77</v>
      </c>
      <c r="F965" s="0" t="s">
        <v>88</v>
      </c>
      <c r="H965" s="12" t="s">
        <v>98</v>
      </c>
      <c r="I965" s="12" t="s">
        <v>98</v>
      </c>
      <c r="M965" s="0" t="s">
        <v>1119</v>
      </c>
      <c r="N965" s="0" t="s">
        <v>1119</v>
      </c>
      <c r="O965" s="0" t="n">
        <v>52</v>
      </c>
      <c r="P965" s="0" t="n">
        <v>3046</v>
      </c>
    </row>
    <row r="966" customFormat="false" ht="12.8" hidden="false" customHeight="false" outlineLevel="0" collapsed="false">
      <c r="A966" s="0" t="n">
        <v>30010</v>
      </c>
      <c r="B966" s="0" t="s">
        <v>1126</v>
      </c>
      <c r="C966" s="0" t="s">
        <v>786</v>
      </c>
      <c r="D966" s="12" t="s">
        <v>113</v>
      </c>
      <c r="E966" s="0" t="s">
        <v>77</v>
      </c>
      <c r="F966" s="0" t="s">
        <v>84</v>
      </c>
      <c r="H966" s="12" t="s">
        <v>97</v>
      </c>
      <c r="K966" s="12" t="s">
        <v>97</v>
      </c>
      <c r="M966" s="0" t="s">
        <v>1119</v>
      </c>
      <c r="N966" s="0" t="s">
        <v>1119</v>
      </c>
      <c r="O966" s="0" t="n">
        <v>40</v>
      </c>
      <c r="P966" s="0" t="n">
        <v>3053</v>
      </c>
    </row>
    <row r="967" customFormat="false" ht="12.8" hidden="false" customHeight="false" outlineLevel="0" collapsed="false">
      <c r="A967" s="0" t="n">
        <v>30011</v>
      </c>
      <c r="B967" s="0" t="s">
        <v>650</v>
      </c>
      <c r="C967" s="0" t="s">
        <v>115</v>
      </c>
      <c r="D967" s="12" t="s">
        <v>497</v>
      </c>
      <c r="E967" s="0" t="s">
        <v>77</v>
      </c>
      <c r="F967" s="0" t="s">
        <v>88</v>
      </c>
      <c r="H967" s="12" t="s">
        <v>97</v>
      </c>
      <c r="I967" s="12" t="s">
        <v>98</v>
      </c>
      <c r="M967" s="0" t="s">
        <v>1119</v>
      </c>
      <c r="N967" s="0" t="s">
        <v>1119</v>
      </c>
      <c r="O967" s="0" t="n">
        <v>53</v>
      </c>
      <c r="P967" s="0" t="n">
        <v>3028</v>
      </c>
    </row>
    <row r="968" customFormat="false" ht="12.8" hidden="false" customHeight="false" outlineLevel="0" collapsed="false">
      <c r="A968" s="0" t="n">
        <v>30013</v>
      </c>
      <c r="B968" s="0" t="s">
        <v>1127</v>
      </c>
      <c r="C968" s="0" t="s">
        <v>202</v>
      </c>
      <c r="D968" s="12" t="s">
        <v>329</v>
      </c>
      <c r="E968" s="0" t="s">
        <v>77</v>
      </c>
      <c r="F968" s="0" t="s">
        <v>108</v>
      </c>
      <c r="M968" s="0" t="s">
        <v>1119</v>
      </c>
      <c r="N968" s="0" t="s">
        <v>1119</v>
      </c>
      <c r="O968" s="0" t="n">
        <v>58</v>
      </c>
      <c r="P968" s="0" t="n">
        <v>3027</v>
      </c>
    </row>
    <row r="969" customFormat="false" ht="12.8" hidden="false" customHeight="false" outlineLevel="0" collapsed="false">
      <c r="A969" s="0" t="n">
        <v>30014</v>
      </c>
      <c r="B969" s="0" t="s">
        <v>265</v>
      </c>
      <c r="C969" s="0" t="s">
        <v>1128</v>
      </c>
      <c r="D969" s="12" t="s">
        <v>153</v>
      </c>
      <c r="E969" s="0" t="s">
        <v>92</v>
      </c>
      <c r="F969" s="0" t="s">
        <v>84</v>
      </c>
      <c r="M969" s="0" t="s">
        <v>1119</v>
      </c>
      <c r="N969" s="0" t="s">
        <v>1119</v>
      </c>
      <c r="O969" s="0" t="n">
        <v>38</v>
      </c>
      <c r="P969" s="0" t="n">
        <v>4097</v>
      </c>
    </row>
    <row r="970" customFormat="false" ht="12.8" hidden="false" customHeight="false" outlineLevel="0" collapsed="false">
      <c r="A970" s="0" t="n">
        <v>30015</v>
      </c>
      <c r="B970" s="0" t="s">
        <v>1129</v>
      </c>
      <c r="C970" s="0" t="s">
        <v>184</v>
      </c>
      <c r="D970" s="12" t="s">
        <v>151</v>
      </c>
      <c r="E970" s="0" t="s">
        <v>77</v>
      </c>
      <c r="F970" s="0" t="s">
        <v>84</v>
      </c>
      <c r="H970" s="12" t="s">
        <v>97</v>
      </c>
      <c r="I970" s="0" t="s">
        <v>96</v>
      </c>
      <c r="M970" s="0" t="s">
        <v>1119</v>
      </c>
      <c r="N970" s="0" t="s">
        <v>1119</v>
      </c>
      <c r="O970" s="0" t="n">
        <v>43</v>
      </c>
      <c r="P970" s="0" t="n">
        <v>3055</v>
      </c>
    </row>
    <row r="971" customFormat="false" ht="12.8" hidden="false" customHeight="false" outlineLevel="0" collapsed="false">
      <c r="A971" s="0" t="n">
        <v>30016</v>
      </c>
      <c r="B971" s="0" t="s">
        <v>1130</v>
      </c>
      <c r="C971" s="0" t="s">
        <v>184</v>
      </c>
      <c r="D971" s="12" t="s">
        <v>104</v>
      </c>
      <c r="E971" s="0" t="s">
        <v>77</v>
      </c>
      <c r="F971" s="0" t="s">
        <v>88</v>
      </c>
      <c r="M971" s="0" t="s">
        <v>1119</v>
      </c>
      <c r="N971" s="0" t="s">
        <v>1119</v>
      </c>
      <c r="O971" s="0" t="n">
        <v>54</v>
      </c>
      <c r="P971" s="0" t="n">
        <v>4408</v>
      </c>
    </row>
    <row r="972" customFormat="false" ht="12.8" hidden="false" customHeight="false" outlineLevel="0" collapsed="false">
      <c r="A972" s="0" t="n">
        <v>30017</v>
      </c>
      <c r="B972" s="0" t="s">
        <v>389</v>
      </c>
      <c r="C972" s="0" t="s">
        <v>318</v>
      </c>
      <c r="D972" s="12" t="s">
        <v>329</v>
      </c>
      <c r="E972" s="0" t="s">
        <v>77</v>
      </c>
      <c r="F972" s="0" t="s">
        <v>108</v>
      </c>
      <c r="M972" s="0" t="s">
        <v>1119</v>
      </c>
      <c r="N972" s="0" t="s">
        <v>1119</v>
      </c>
      <c r="O972" s="0" t="n">
        <v>58</v>
      </c>
      <c r="P972" s="0" t="n">
        <v>3056</v>
      </c>
    </row>
    <row r="973" customFormat="false" ht="12.8" hidden="false" customHeight="false" outlineLevel="0" collapsed="false">
      <c r="A973" s="0" t="n">
        <v>30018</v>
      </c>
      <c r="B973" s="0" t="s">
        <v>1131</v>
      </c>
      <c r="C973" s="0" t="s">
        <v>115</v>
      </c>
      <c r="D973" s="12" t="s">
        <v>209</v>
      </c>
      <c r="E973" s="0" t="s">
        <v>77</v>
      </c>
      <c r="F973" s="0" t="s">
        <v>84</v>
      </c>
      <c r="M973" s="0" t="s">
        <v>1119</v>
      </c>
      <c r="N973" s="0" t="s">
        <v>1119</v>
      </c>
      <c r="O973" s="0" t="n">
        <v>37</v>
      </c>
      <c r="P973" s="0" t="n">
        <v>4098</v>
      </c>
    </row>
    <row r="974" customFormat="false" ht="12.8" hidden="false" customHeight="false" outlineLevel="0" collapsed="false">
      <c r="A974" s="0" t="n">
        <v>30019</v>
      </c>
      <c r="B974" s="0" t="s">
        <v>1132</v>
      </c>
      <c r="C974" s="0" t="s">
        <v>94</v>
      </c>
      <c r="D974" s="12" t="s">
        <v>110</v>
      </c>
      <c r="E974" s="0" t="s">
        <v>92</v>
      </c>
      <c r="F974" s="0" t="s">
        <v>96</v>
      </c>
      <c r="G974" s="12" t="s">
        <v>98</v>
      </c>
      <c r="H974" s="12" t="s">
        <v>97</v>
      </c>
      <c r="I974" s="12" t="s">
        <v>97</v>
      </c>
      <c r="M974" s="0" t="s">
        <v>1119</v>
      </c>
      <c r="N974" s="0" t="s">
        <v>1119</v>
      </c>
      <c r="O974" s="0" t="n">
        <v>25</v>
      </c>
      <c r="P974" s="0" t="n">
        <v>3951</v>
      </c>
    </row>
    <row r="975" customFormat="false" ht="12.8" hidden="false" customHeight="false" outlineLevel="0" collapsed="false">
      <c r="A975" s="0" t="n">
        <v>30020</v>
      </c>
      <c r="B975" s="0" t="s">
        <v>405</v>
      </c>
      <c r="C975" s="0" t="s">
        <v>180</v>
      </c>
      <c r="D975" s="12" t="s">
        <v>104</v>
      </c>
      <c r="E975" s="0" t="s">
        <v>77</v>
      </c>
      <c r="F975" s="0" t="s">
        <v>88</v>
      </c>
      <c r="M975" s="0" t="s">
        <v>1119</v>
      </c>
      <c r="N975" s="0" t="s">
        <v>1119</v>
      </c>
      <c r="O975" s="0" t="n">
        <v>54</v>
      </c>
      <c r="P975" s="0" t="n">
        <v>4099</v>
      </c>
    </row>
    <row r="976" customFormat="false" ht="12.8" hidden="false" customHeight="false" outlineLevel="0" collapsed="false">
      <c r="A976" s="0" t="n">
        <v>30021</v>
      </c>
      <c r="B976" s="0" t="s">
        <v>1133</v>
      </c>
      <c r="C976" s="0" t="s">
        <v>277</v>
      </c>
      <c r="D976" s="12" t="s">
        <v>564</v>
      </c>
      <c r="E976" s="0" t="s">
        <v>77</v>
      </c>
      <c r="F976" s="0" t="s">
        <v>108</v>
      </c>
      <c r="M976" s="0" t="s">
        <v>1119</v>
      </c>
      <c r="N976" s="0" t="s">
        <v>1119</v>
      </c>
      <c r="O976" s="0" t="n">
        <v>56</v>
      </c>
      <c r="P976" s="0" t="n">
        <v>3029</v>
      </c>
    </row>
    <row r="977" customFormat="false" ht="12.8" hidden="false" customHeight="false" outlineLevel="0" collapsed="false">
      <c r="A977" s="0" t="n">
        <v>30022</v>
      </c>
      <c r="B977" s="0" t="s">
        <v>1134</v>
      </c>
      <c r="C977" s="0" t="s">
        <v>82</v>
      </c>
      <c r="D977" s="12" t="s">
        <v>113</v>
      </c>
      <c r="E977" s="0" t="s">
        <v>77</v>
      </c>
      <c r="F977" s="0" t="s">
        <v>84</v>
      </c>
      <c r="I977" s="12" t="s">
        <v>97</v>
      </c>
      <c r="K977" s="12" t="s">
        <v>97</v>
      </c>
      <c r="M977" s="0" t="s">
        <v>1119</v>
      </c>
      <c r="N977" s="0" t="s">
        <v>1119</v>
      </c>
      <c r="O977" s="0" t="n">
        <v>40</v>
      </c>
      <c r="P977" s="0" t="n">
        <v>3057</v>
      </c>
    </row>
    <row r="978" customFormat="false" ht="12.8" hidden="false" customHeight="false" outlineLevel="0" collapsed="false">
      <c r="A978" s="0" t="n">
        <v>30023</v>
      </c>
      <c r="B978" s="0" t="s">
        <v>1135</v>
      </c>
      <c r="C978" s="0" t="s">
        <v>282</v>
      </c>
      <c r="D978" s="12" t="s">
        <v>400</v>
      </c>
      <c r="E978" s="0" t="s">
        <v>77</v>
      </c>
      <c r="F978" s="0" t="s">
        <v>108</v>
      </c>
      <c r="M978" s="0" t="s">
        <v>1119</v>
      </c>
      <c r="N978" s="0" t="s">
        <v>1119</v>
      </c>
      <c r="O978" s="0" t="n">
        <v>57</v>
      </c>
      <c r="P978" s="0" t="n">
        <v>3058</v>
      </c>
    </row>
    <row r="979" customFormat="false" ht="12.8" hidden="false" customHeight="false" outlineLevel="0" collapsed="false">
      <c r="A979" s="0" t="n">
        <v>30024</v>
      </c>
      <c r="B979" s="0" t="s">
        <v>179</v>
      </c>
      <c r="C979" s="0" t="s">
        <v>456</v>
      </c>
      <c r="D979" s="12" t="s">
        <v>233</v>
      </c>
      <c r="E979" s="0" t="s">
        <v>77</v>
      </c>
      <c r="F979" s="0" t="s">
        <v>234</v>
      </c>
      <c r="M979" s="0" t="s">
        <v>1119</v>
      </c>
      <c r="N979" s="0" t="s">
        <v>1119</v>
      </c>
      <c r="O979" s="0" t="n">
        <v>8</v>
      </c>
      <c r="P979" s="0" t="n">
        <v>5105</v>
      </c>
    </row>
    <row r="980" customFormat="false" ht="12.8" hidden="false" customHeight="false" outlineLevel="0" collapsed="false">
      <c r="A980" s="0" t="n">
        <v>30025</v>
      </c>
      <c r="B980" s="0" t="s">
        <v>1134</v>
      </c>
      <c r="C980" s="0" t="s">
        <v>82</v>
      </c>
      <c r="D980" s="12" t="s">
        <v>233</v>
      </c>
      <c r="E980" s="0" t="s">
        <v>77</v>
      </c>
      <c r="F980" s="0" t="s">
        <v>234</v>
      </c>
      <c r="M980" s="0" t="s">
        <v>1119</v>
      </c>
      <c r="N980" s="0" t="s">
        <v>1119</v>
      </c>
      <c r="O980" s="0" t="n">
        <v>8</v>
      </c>
      <c r="P980" s="0" t="n">
        <v>5106</v>
      </c>
    </row>
    <row r="981" customFormat="false" ht="12.8" hidden="false" customHeight="false" outlineLevel="0" collapsed="false">
      <c r="A981" s="0" t="n">
        <v>30026</v>
      </c>
      <c r="B981" s="0" t="s">
        <v>1136</v>
      </c>
      <c r="C981" s="0" t="s">
        <v>1137</v>
      </c>
      <c r="D981" s="12" t="s">
        <v>136</v>
      </c>
      <c r="E981" s="0" t="s">
        <v>92</v>
      </c>
      <c r="F981" s="0" t="s">
        <v>78</v>
      </c>
      <c r="M981" s="0" t="s">
        <v>1119</v>
      </c>
      <c r="N981" s="0" t="s">
        <v>1119</v>
      </c>
      <c r="O981" s="0" t="n">
        <v>22</v>
      </c>
      <c r="P981" s="0" t="n">
        <v>4102</v>
      </c>
    </row>
    <row r="982" customFormat="false" ht="12.8" hidden="false" customHeight="false" outlineLevel="0" collapsed="false">
      <c r="A982" s="0" t="n">
        <v>30027</v>
      </c>
      <c r="B982" s="0" t="s">
        <v>1138</v>
      </c>
      <c r="C982" s="0" t="s">
        <v>133</v>
      </c>
      <c r="D982" s="12" t="s">
        <v>173</v>
      </c>
      <c r="E982" s="0" t="s">
        <v>77</v>
      </c>
      <c r="F982" s="0" t="s">
        <v>88</v>
      </c>
      <c r="G982" s="12" t="s">
        <v>97</v>
      </c>
      <c r="M982" s="0" t="s">
        <v>1119</v>
      </c>
      <c r="N982" s="0" t="s">
        <v>1119</v>
      </c>
      <c r="O982" s="0" t="n">
        <v>49</v>
      </c>
      <c r="P982" s="0" t="n">
        <v>3034</v>
      </c>
    </row>
    <row r="983" customFormat="false" ht="12.8" hidden="false" customHeight="false" outlineLevel="0" collapsed="false">
      <c r="A983" s="0" t="n">
        <v>30028</v>
      </c>
      <c r="B983" s="0" t="s">
        <v>1139</v>
      </c>
      <c r="C983" s="0" t="s">
        <v>975</v>
      </c>
      <c r="D983" s="12" t="s">
        <v>91</v>
      </c>
      <c r="E983" s="0" t="s">
        <v>92</v>
      </c>
      <c r="F983" s="0" t="s">
        <v>84</v>
      </c>
      <c r="M983" s="0" t="s">
        <v>1119</v>
      </c>
      <c r="N983" s="0" t="s">
        <v>1119</v>
      </c>
      <c r="O983" s="0" t="n">
        <v>36</v>
      </c>
      <c r="P983" s="0" t="n">
        <v>4103</v>
      </c>
    </row>
    <row r="984" customFormat="false" ht="12.8" hidden="false" customHeight="false" outlineLevel="0" collapsed="false">
      <c r="A984" s="0" t="n">
        <v>30029</v>
      </c>
      <c r="B984" s="0" t="s">
        <v>1140</v>
      </c>
      <c r="C984" s="0" t="s">
        <v>451</v>
      </c>
      <c r="D984" s="12" t="s">
        <v>153</v>
      </c>
      <c r="E984" s="0" t="s">
        <v>92</v>
      </c>
      <c r="F984" s="0" t="s">
        <v>84</v>
      </c>
      <c r="M984" s="0" t="s">
        <v>1119</v>
      </c>
      <c r="N984" s="0" t="s">
        <v>1119</v>
      </c>
      <c r="O984" s="0" t="n">
        <v>38</v>
      </c>
      <c r="P984" s="0" t="n">
        <v>4104</v>
      </c>
    </row>
    <row r="985" customFormat="false" ht="12.8" hidden="false" customHeight="false" outlineLevel="0" collapsed="false">
      <c r="A985" s="0" t="n">
        <v>30030</v>
      </c>
      <c r="B985" s="0" t="s">
        <v>1141</v>
      </c>
      <c r="C985" s="0" t="s">
        <v>451</v>
      </c>
      <c r="D985" s="12" t="s">
        <v>242</v>
      </c>
      <c r="E985" s="0" t="s">
        <v>92</v>
      </c>
      <c r="F985" s="0" t="s">
        <v>88</v>
      </c>
      <c r="M985" s="0" t="s">
        <v>1119</v>
      </c>
      <c r="N985" s="0" t="s">
        <v>1119</v>
      </c>
      <c r="O985" s="0" t="n">
        <v>45</v>
      </c>
      <c r="P985" s="0" t="n">
        <v>3036</v>
      </c>
    </row>
    <row r="986" customFormat="false" ht="12.8" hidden="false" customHeight="false" outlineLevel="0" collapsed="false">
      <c r="A986" s="0" t="n">
        <v>30031</v>
      </c>
      <c r="B986" s="0" t="s">
        <v>1120</v>
      </c>
      <c r="C986" s="0" t="s">
        <v>180</v>
      </c>
      <c r="D986" s="12" t="s">
        <v>131</v>
      </c>
      <c r="E986" s="0" t="s">
        <v>77</v>
      </c>
      <c r="F986" s="0" t="s">
        <v>78</v>
      </c>
      <c r="H986" s="12" t="s">
        <v>97</v>
      </c>
      <c r="I986" s="12" t="s">
        <v>97</v>
      </c>
      <c r="K986" s="12" t="s">
        <v>97</v>
      </c>
      <c r="M986" s="0" t="s">
        <v>1119</v>
      </c>
      <c r="N986" s="0" t="s">
        <v>1119</v>
      </c>
      <c r="O986" s="0" t="n">
        <v>20</v>
      </c>
      <c r="P986" s="0" t="n">
        <v>3063</v>
      </c>
    </row>
    <row r="987" customFormat="false" ht="12.8" hidden="false" customHeight="false" outlineLevel="0" collapsed="false">
      <c r="A987" s="0" t="n">
        <v>30032</v>
      </c>
      <c r="B987" s="0" t="s">
        <v>1118</v>
      </c>
      <c r="C987" s="0" t="s">
        <v>180</v>
      </c>
      <c r="D987" s="12" t="s">
        <v>620</v>
      </c>
      <c r="E987" s="0" t="s">
        <v>77</v>
      </c>
      <c r="F987" s="0" t="s">
        <v>108</v>
      </c>
      <c r="M987" s="0" t="s">
        <v>1119</v>
      </c>
      <c r="N987" s="0" t="s">
        <v>1119</v>
      </c>
      <c r="O987" s="0" t="n">
        <v>65</v>
      </c>
      <c r="P987" s="0" t="n">
        <v>3037</v>
      </c>
    </row>
    <row r="988" customFormat="false" ht="12.8" hidden="false" customHeight="false" outlineLevel="0" collapsed="false">
      <c r="A988" s="0" t="n">
        <v>30035</v>
      </c>
      <c r="B988" s="0" t="s">
        <v>1142</v>
      </c>
      <c r="C988" s="0" t="s">
        <v>140</v>
      </c>
      <c r="D988" s="12" t="s">
        <v>91</v>
      </c>
      <c r="E988" s="0" t="s">
        <v>77</v>
      </c>
      <c r="F988" s="0" t="s">
        <v>84</v>
      </c>
      <c r="M988" s="0" t="s">
        <v>1119</v>
      </c>
      <c r="N988" s="0" t="s">
        <v>1119</v>
      </c>
      <c r="O988" s="0" t="n">
        <v>36</v>
      </c>
      <c r="P988" s="0" t="n">
        <v>4215</v>
      </c>
    </row>
    <row r="989" customFormat="false" ht="12.8" hidden="false" customHeight="false" outlineLevel="0" collapsed="false">
      <c r="A989" s="0" t="n">
        <v>30040</v>
      </c>
      <c r="B989" s="0" t="s">
        <v>1122</v>
      </c>
      <c r="C989" s="0" t="s">
        <v>223</v>
      </c>
      <c r="D989" s="12" t="s">
        <v>156</v>
      </c>
      <c r="E989" s="0" t="s">
        <v>77</v>
      </c>
      <c r="F989" s="0" t="s">
        <v>78</v>
      </c>
      <c r="M989" s="0" t="s">
        <v>1119</v>
      </c>
      <c r="N989" s="0" t="s">
        <v>1119</v>
      </c>
      <c r="O989" s="0" t="n">
        <v>21</v>
      </c>
      <c r="P989" s="0" t="n">
        <v>4340</v>
      </c>
    </row>
    <row r="990" customFormat="false" ht="12.8" hidden="false" customHeight="false" outlineLevel="0" collapsed="false">
      <c r="A990" s="0" t="n">
        <v>30042</v>
      </c>
      <c r="B990" s="0" t="s">
        <v>1143</v>
      </c>
      <c r="C990" s="0" t="s">
        <v>1144</v>
      </c>
      <c r="D990" s="12" t="s">
        <v>531</v>
      </c>
      <c r="E990" s="0" t="s">
        <v>92</v>
      </c>
      <c r="F990" s="0" t="s">
        <v>467</v>
      </c>
      <c r="G990" s="12" t="s">
        <v>97</v>
      </c>
      <c r="M990" s="0" t="s">
        <v>1119</v>
      </c>
      <c r="N990" s="0" t="s">
        <v>1119</v>
      </c>
      <c r="O990" s="0" t="n">
        <v>11</v>
      </c>
      <c r="P990" s="0" t="n">
        <v>4371</v>
      </c>
    </row>
    <row r="991" customFormat="false" ht="12.8" hidden="false" customHeight="false" outlineLevel="0" collapsed="false">
      <c r="A991" s="0" t="n">
        <v>30043</v>
      </c>
      <c r="B991" s="0" t="s">
        <v>1145</v>
      </c>
      <c r="C991" s="0" t="s">
        <v>1146</v>
      </c>
      <c r="D991" s="12" t="s">
        <v>434</v>
      </c>
      <c r="E991" s="0" t="s">
        <v>92</v>
      </c>
      <c r="F991" s="0" t="s">
        <v>212</v>
      </c>
      <c r="G991" s="12" t="s">
        <v>98</v>
      </c>
      <c r="J991" s="12" t="s">
        <v>97</v>
      </c>
      <c r="M991" s="0" t="s">
        <v>1119</v>
      </c>
      <c r="N991" s="0" t="s">
        <v>1119</v>
      </c>
      <c r="O991" s="0" t="n">
        <v>13</v>
      </c>
      <c r="P991" s="0" t="n">
        <v>4531</v>
      </c>
    </row>
    <row r="992" customFormat="false" ht="12.8" hidden="false" customHeight="false" outlineLevel="0" collapsed="false">
      <c r="A992" s="0" t="n">
        <v>30044</v>
      </c>
      <c r="B992" s="0" t="s">
        <v>718</v>
      </c>
      <c r="C992" s="0" t="s">
        <v>223</v>
      </c>
      <c r="D992" s="12" t="s">
        <v>545</v>
      </c>
      <c r="E992" s="0" t="s">
        <v>77</v>
      </c>
      <c r="F992" s="0" t="s">
        <v>234</v>
      </c>
      <c r="M992" s="0" t="s">
        <v>1119</v>
      </c>
      <c r="N992" s="0" t="s">
        <v>1119</v>
      </c>
      <c r="O992" s="0" t="n">
        <v>10</v>
      </c>
      <c r="P992" s="0" t="n">
        <v>4529</v>
      </c>
    </row>
    <row r="993" customFormat="false" ht="12.8" hidden="false" customHeight="false" outlineLevel="0" collapsed="false">
      <c r="A993" s="0" t="n">
        <v>30045</v>
      </c>
      <c r="B993" s="0" t="s">
        <v>1147</v>
      </c>
      <c r="C993" s="0" t="s">
        <v>166</v>
      </c>
      <c r="D993" s="12" t="s">
        <v>190</v>
      </c>
      <c r="E993" s="0" t="s">
        <v>77</v>
      </c>
      <c r="F993" s="0" t="s">
        <v>108</v>
      </c>
      <c r="H993" s="12" t="s">
        <v>97</v>
      </c>
      <c r="I993" s="12" t="s">
        <v>98</v>
      </c>
      <c r="M993" s="0" t="s">
        <v>1119</v>
      </c>
      <c r="N993" s="0" t="s">
        <v>1119</v>
      </c>
      <c r="O993" s="0" t="n">
        <v>55</v>
      </c>
      <c r="P993" s="0" t="n">
        <v>4530</v>
      </c>
    </row>
    <row r="994" customFormat="false" ht="12.8" hidden="false" customHeight="false" outlineLevel="0" collapsed="false">
      <c r="A994" s="0" t="n">
        <v>30047</v>
      </c>
      <c r="B994" s="0" t="s">
        <v>1147</v>
      </c>
      <c r="C994" s="0" t="s">
        <v>583</v>
      </c>
      <c r="D994" s="12" t="s">
        <v>156</v>
      </c>
      <c r="E994" s="0" t="s">
        <v>77</v>
      </c>
      <c r="F994" s="0" t="s">
        <v>78</v>
      </c>
      <c r="H994" s="12" t="s">
        <v>97</v>
      </c>
      <c r="I994" s="12" t="s">
        <v>98</v>
      </c>
      <c r="M994" s="0" t="s">
        <v>1119</v>
      </c>
      <c r="N994" s="0" t="s">
        <v>1119</v>
      </c>
      <c r="O994" s="0" t="n">
        <v>21</v>
      </c>
      <c r="P994" s="0" t="n">
        <v>4560</v>
      </c>
    </row>
    <row r="995" customFormat="false" ht="12.8" hidden="false" customHeight="false" outlineLevel="0" collapsed="false">
      <c r="A995" s="0" t="n">
        <v>30048</v>
      </c>
      <c r="B995" s="0" t="s">
        <v>1147</v>
      </c>
      <c r="C995" s="0" t="s">
        <v>129</v>
      </c>
      <c r="D995" s="12" t="s">
        <v>351</v>
      </c>
      <c r="E995" s="0" t="s">
        <v>77</v>
      </c>
      <c r="F995" s="0" t="s">
        <v>96</v>
      </c>
      <c r="M995" s="0" t="s">
        <v>1119</v>
      </c>
      <c r="N995" s="0" t="s">
        <v>1119</v>
      </c>
      <c r="O995" s="0" t="n">
        <v>24</v>
      </c>
      <c r="P995" s="0" t="n">
        <v>4562</v>
      </c>
    </row>
    <row r="996" customFormat="false" ht="12.8" hidden="false" customHeight="false" outlineLevel="0" collapsed="false">
      <c r="A996" s="0" t="n">
        <v>30049</v>
      </c>
      <c r="B996" s="0" t="s">
        <v>718</v>
      </c>
      <c r="C996" s="0" t="s">
        <v>149</v>
      </c>
      <c r="D996" s="12" t="s">
        <v>151</v>
      </c>
      <c r="E996" s="0" t="s">
        <v>77</v>
      </c>
      <c r="F996" s="0" t="s">
        <v>84</v>
      </c>
      <c r="G996" s="12" t="s">
        <v>97</v>
      </c>
      <c r="J996" s="12" t="s">
        <v>97</v>
      </c>
      <c r="M996" s="0" t="s">
        <v>1119</v>
      </c>
      <c r="N996" s="0" t="s">
        <v>1119</v>
      </c>
      <c r="O996" s="0" t="n">
        <v>43</v>
      </c>
      <c r="P996" s="0" t="n">
        <v>4712</v>
      </c>
    </row>
    <row r="997" customFormat="false" ht="12.8" hidden="false" customHeight="false" outlineLevel="0" collapsed="false">
      <c r="A997" s="0" t="n">
        <v>30050</v>
      </c>
      <c r="B997" s="0" t="s">
        <v>1148</v>
      </c>
      <c r="C997" s="0" t="s">
        <v>309</v>
      </c>
      <c r="D997" s="12" t="s">
        <v>124</v>
      </c>
      <c r="E997" s="0" t="s">
        <v>77</v>
      </c>
      <c r="F997" s="0" t="s">
        <v>96</v>
      </c>
      <c r="M997" s="0" t="s">
        <v>1119</v>
      </c>
      <c r="N997" s="0" t="s">
        <v>1119</v>
      </c>
      <c r="O997" s="0" t="n">
        <v>27</v>
      </c>
      <c r="P997" s="0" t="n">
        <v>4713</v>
      </c>
    </row>
    <row r="998" customFormat="false" ht="12.8" hidden="false" customHeight="false" outlineLevel="0" collapsed="false">
      <c r="A998" s="0" t="n">
        <v>30051</v>
      </c>
      <c r="B998" s="0" t="s">
        <v>179</v>
      </c>
      <c r="C998" s="0" t="s">
        <v>460</v>
      </c>
      <c r="D998" s="12" t="s">
        <v>169</v>
      </c>
      <c r="E998" s="0" t="s">
        <v>77</v>
      </c>
      <c r="F998" s="0" t="s">
        <v>88</v>
      </c>
      <c r="M998" s="0" t="s">
        <v>1119</v>
      </c>
      <c r="N998" s="0" t="s">
        <v>1119</v>
      </c>
      <c r="O998" s="0" t="n">
        <v>46</v>
      </c>
      <c r="P998" s="0" t="n">
        <v>4717</v>
      </c>
    </row>
    <row r="999" customFormat="false" ht="12.8" hidden="false" customHeight="false" outlineLevel="0" collapsed="false">
      <c r="A999" s="0" t="n">
        <v>30052</v>
      </c>
      <c r="B999" s="0" t="s">
        <v>1123</v>
      </c>
      <c r="C999" s="0" t="s">
        <v>184</v>
      </c>
      <c r="D999" s="12" t="s">
        <v>620</v>
      </c>
      <c r="E999" s="0" t="s">
        <v>77</v>
      </c>
      <c r="F999" s="0" t="s">
        <v>108</v>
      </c>
      <c r="M999" s="0" t="s">
        <v>1119</v>
      </c>
      <c r="N999" s="0" t="s">
        <v>1119</v>
      </c>
      <c r="O999" s="0" t="n">
        <v>65</v>
      </c>
      <c r="P999" s="0" t="n">
        <v>3041</v>
      </c>
    </row>
    <row r="1000" customFormat="false" ht="12.8" hidden="false" customHeight="false" outlineLevel="0" collapsed="false">
      <c r="A1000" s="0" t="n">
        <v>30053</v>
      </c>
      <c r="B1000" s="0" t="s">
        <v>1149</v>
      </c>
      <c r="C1000" s="0" t="s">
        <v>106</v>
      </c>
      <c r="D1000" s="12" t="s">
        <v>1004</v>
      </c>
      <c r="E1000" s="0" t="s">
        <v>77</v>
      </c>
      <c r="F1000" s="0" t="s">
        <v>108</v>
      </c>
      <c r="M1000" s="0" t="s">
        <v>1119</v>
      </c>
      <c r="N1000" s="0" t="s">
        <v>1119</v>
      </c>
      <c r="O1000" s="0" t="n">
        <v>75</v>
      </c>
      <c r="P1000" s="0" t="n">
        <v>3042</v>
      </c>
    </row>
    <row r="1001" customFormat="false" ht="12.8" hidden="false" customHeight="false" outlineLevel="0" collapsed="false">
      <c r="A1001" s="0" t="n">
        <v>30055</v>
      </c>
      <c r="B1001" s="0" t="s">
        <v>378</v>
      </c>
      <c r="C1001" s="0" t="s">
        <v>238</v>
      </c>
      <c r="D1001" s="12" t="s">
        <v>404</v>
      </c>
      <c r="E1001" s="0" t="s">
        <v>92</v>
      </c>
      <c r="F1001" s="0" t="s">
        <v>108</v>
      </c>
      <c r="M1001" s="0" t="s">
        <v>1119</v>
      </c>
      <c r="N1001" s="0" t="s">
        <v>1119</v>
      </c>
      <c r="O1001" s="0" t="n">
        <v>64</v>
      </c>
      <c r="P1001" s="0" t="n">
        <v>3061</v>
      </c>
    </row>
    <row r="1002" customFormat="false" ht="12.8" hidden="false" customHeight="false" outlineLevel="0" collapsed="false">
      <c r="A1002" s="0" t="n">
        <v>30057</v>
      </c>
      <c r="B1002" s="0" t="s">
        <v>1150</v>
      </c>
      <c r="C1002" s="0" t="s">
        <v>398</v>
      </c>
      <c r="D1002" s="12" t="s">
        <v>417</v>
      </c>
      <c r="E1002" s="0" t="s">
        <v>77</v>
      </c>
      <c r="F1002" s="0" t="s">
        <v>108</v>
      </c>
      <c r="M1002" s="0" t="s">
        <v>1119</v>
      </c>
      <c r="N1002" s="0" t="s">
        <v>1119</v>
      </c>
      <c r="O1002" s="0" t="n">
        <v>68</v>
      </c>
      <c r="P1002" s="0" t="n">
        <v>3062</v>
      </c>
    </row>
    <row r="1003" customFormat="false" ht="12.8" hidden="false" customHeight="false" outlineLevel="0" collapsed="false">
      <c r="A1003" s="0" t="n">
        <v>30058</v>
      </c>
      <c r="B1003" s="0" t="s">
        <v>1151</v>
      </c>
      <c r="C1003" s="0" t="s">
        <v>1152</v>
      </c>
      <c r="D1003" s="12" t="s">
        <v>497</v>
      </c>
      <c r="E1003" s="0" t="s">
        <v>92</v>
      </c>
      <c r="F1003" s="0" t="s">
        <v>88</v>
      </c>
      <c r="M1003" s="0" t="s">
        <v>1119</v>
      </c>
      <c r="N1003" s="0" t="s">
        <v>1119</v>
      </c>
      <c r="O1003" s="0" t="n">
        <v>53</v>
      </c>
      <c r="P1003" s="0" t="n">
        <v>3043</v>
      </c>
    </row>
    <row r="1004" customFormat="false" ht="12.8" hidden="false" customHeight="false" outlineLevel="0" collapsed="false">
      <c r="A1004" s="0" t="n">
        <v>30059</v>
      </c>
      <c r="B1004" s="0" t="s">
        <v>1131</v>
      </c>
      <c r="C1004" s="0" t="s">
        <v>115</v>
      </c>
      <c r="D1004" s="12" t="s">
        <v>207</v>
      </c>
      <c r="E1004" s="0" t="s">
        <v>77</v>
      </c>
      <c r="F1004" s="0" t="s">
        <v>108</v>
      </c>
      <c r="M1004" s="0" t="s">
        <v>1119</v>
      </c>
      <c r="N1004" s="0" t="s">
        <v>1119</v>
      </c>
      <c r="O1004" s="0" t="n">
        <v>67</v>
      </c>
      <c r="P1004" s="0" t="n">
        <v>3044</v>
      </c>
    </row>
    <row r="1005" customFormat="false" ht="12.8" hidden="false" customHeight="false" outlineLevel="0" collapsed="false">
      <c r="A1005" s="0" t="n">
        <v>30060</v>
      </c>
      <c r="B1005" s="0" t="s">
        <v>1123</v>
      </c>
      <c r="C1005" s="0" t="s">
        <v>106</v>
      </c>
      <c r="D1005" s="12" t="s">
        <v>878</v>
      </c>
      <c r="E1005" s="0" t="s">
        <v>77</v>
      </c>
      <c r="F1005" s="0" t="s">
        <v>108</v>
      </c>
      <c r="M1005" s="0" t="s">
        <v>1119</v>
      </c>
      <c r="N1005" s="0" t="s">
        <v>1119</v>
      </c>
      <c r="O1005" s="0" t="n">
        <v>62</v>
      </c>
      <c r="P1005" s="0" t="n">
        <v>3045</v>
      </c>
    </row>
    <row r="1006" customFormat="false" ht="12.8" hidden="false" customHeight="false" outlineLevel="0" collapsed="false">
      <c r="A1006" s="0" t="n">
        <v>30061</v>
      </c>
      <c r="B1006" s="0" t="s">
        <v>1120</v>
      </c>
      <c r="C1006" s="0" t="s">
        <v>133</v>
      </c>
      <c r="D1006" s="12" t="s">
        <v>144</v>
      </c>
      <c r="E1006" s="0" t="s">
        <v>77</v>
      </c>
      <c r="F1006" s="0" t="s">
        <v>128</v>
      </c>
      <c r="G1006" s="12" t="s">
        <v>97</v>
      </c>
      <c r="H1006" s="12" t="s">
        <v>97</v>
      </c>
      <c r="K1006" s="12" t="s">
        <v>97</v>
      </c>
      <c r="M1006" s="0" t="s">
        <v>1119</v>
      </c>
      <c r="N1006" s="0" t="s">
        <v>1119</v>
      </c>
      <c r="O1006" s="0" t="n">
        <v>17</v>
      </c>
      <c r="P1006" s="0" t="n">
        <v>3386</v>
      </c>
    </row>
    <row r="1007" customFormat="false" ht="12.8" hidden="false" customHeight="false" outlineLevel="0" collapsed="false">
      <c r="A1007" s="0" t="n">
        <v>32001</v>
      </c>
      <c r="B1007" s="0" t="s">
        <v>1153</v>
      </c>
      <c r="C1007" s="0" t="s">
        <v>202</v>
      </c>
      <c r="D1007" s="12" t="s">
        <v>151</v>
      </c>
      <c r="E1007" s="0" t="s">
        <v>77</v>
      </c>
      <c r="F1007" s="0" t="s">
        <v>84</v>
      </c>
      <c r="M1007" s="0" t="s">
        <v>1154</v>
      </c>
      <c r="N1007" s="0" t="s">
        <v>1155</v>
      </c>
      <c r="O1007" s="0" t="n">
        <v>43</v>
      </c>
      <c r="P1007" s="0" t="n">
        <v>2796</v>
      </c>
    </row>
    <row r="1008" customFormat="false" ht="12.8" hidden="false" customHeight="false" outlineLevel="0" collapsed="false">
      <c r="A1008" s="0" t="n">
        <v>32003</v>
      </c>
      <c r="B1008" s="0" t="s">
        <v>1156</v>
      </c>
      <c r="C1008" s="0" t="s">
        <v>266</v>
      </c>
      <c r="D1008" s="12" t="s">
        <v>95</v>
      </c>
      <c r="E1008" s="0" t="s">
        <v>92</v>
      </c>
      <c r="F1008" s="0" t="s">
        <v>96</v>
      </c>
      <c r="M1008" s="0" t="s">
        <v>1154</v>
      </c>
      <c r="N1008" s="0" t="s">
        <v>1155</v>
      </c>
      <c r="O1008" s="0" t="n">
        <v>34</v>
      </c>
      <c r="P1008" s="0" t="n">
        <v>2799</v>
      </c>
    </row>
    <row r="1009" customFormat="false" ht="12.8" hidden="false" customHeight="false" outlineLevel="0" collapsed="false">
      <c r="A1009" s="0" t="n">
        <v>32004</v>
      </c>
      <c r="B1009" s="0" t="s">
        <v>1157</v>
      </c>
      <c r="C1009" s="0" t="s">
        <v>106</v>
      </c>
      <c r="D1009" s="12" t="s">
        <v>95</v>
      </c>
      <c r="E1009" s="0" t="s">
        <v>77</v>
      </c>
      <c r="F1009" s="0" t="s">
        <v>96</v>
      </c>
      <c r="M1009" s="0" t="s">
        <v>1154</v>
      </c>
      <c r="N1009" s="0" t="s">
        <v>1155</v>
      </c>
      <c r="O1009" s="0" t="n">
        <v>34</v>
      </c>
      <c r="P1009" s="0" t="n">
        <v>2798</v>
      </c>
    </row>
    <row r="1010" customFormat="false" ht="12.8" hidden="false" customHeight="false" outlineLevel="0" collapsed="false">
      <c r="A1010" s="0" t="n">
        <v>32005</v>
      </c>
      <c r="B1010" s="0" t="s">
        <v>1158</v>
      </c>
      <c r="C1010" s="0" t="s">
        <v>382</v>
      </c>
      <c r="D1010" s="12" t="s">
        <v>181</v>
      </c>
      <c r="E1010" s="0" t="s">
        <v>77</v>
      </c>
      <c r="F1010" s="0" t="s">
        <v>84</v>
      </c>
      <c r="M1010" s="0" t="s">
        <v>1154</v>
      </c>
      <c r="N1010" s="0" t="s">
        <v>1155</v>
      </c>
      <c r="O1010" s="0" t="n">
        <v>35</v>
      </c>
      <c r="P1010" s="0" t="n">
        <v>2800</v>
      </c>
    </row>
    <row r="1011" customFormat="false" ht="12.8" hidden="false" customHeight="false" outlineLevel="0" collapsed="false">
      <c r="A1011" s="0" t="n">
        <v>32006</v>
      </c>
      <c r="B1011" s="0" t="s">
        <v>1159</v>
      </c>
      <c r="C1011" s="0" t="s">
        <v>355</v>
      </c>
      <c r="D1011" s="12" t="s">
        <v>181</v>
      </c>
      <c r="E1011" s="0" t="s">
        <v>92</v>
      </c>
      <c r="F1011" s="0" t="s">
        <v>84</v>
      </c>
      <c r="M1011" s="0" t="s">
        <v>1154</v>
      </c>
      <c r="N1011" s="0" t="s">
        <v>1155</v>
      </c>
      <c r="O1011" s="0" t="n">
        <v>35</v>
      </c>
      <c r="P1011" s="0" t="n">
        <v>2801</v>
      </c>
    </row>
    <row r="1012" customFormat="false" ht="12.8" hidden="false" customHeight="false" outlineLevel="0" collapsed="false">
      <c r="A1012" s="0" t="n">
        <v>32007</v>
      </c>
      <c r="B1012" s="0" t="s">
        <v>1160</v>
      </c>
      <c r="C1012" s="0" t="s">
        <v>106</v>
      </c>
      <c r="D1012" s="12" t="s">
        <v>95</v>
      </c>
      <c r="E1012" s="0" t="s">
        <v>77</v>
      </c>
      <c r="F1012" s="0" t="s">
        <v>96</v>
      </c>
      <c r="M1012" s="0" t="s">
        <v>1154</v>
      </c>
      <c r="N1012" s="0" t="s">
        <v>1155</v>
      </c>
      <c r="O1012" s="0" t="n">
        <v>34</v>
      </c>
      <c r="P1012" s="0" t="n">
        <v>2802</v>
      </c>
    </row>
    <row r="1013" customFormat="false" ht="12.8" hidden="false" customHeight="false" outlineLevel="0" collapsed="false">
      <c r="A1013" s="0" t="n">
        <v>32008</v>
      </c>
      <c r="B1013" s="0" t="s">
        <v>1161</v>
      </c>
      <c r="C1013" s="0" t="s">
        <v>106</v>
      </c>
      <c r="D1013" s="12" t="s">
        <v>151</v>
      </c>
      <c r="E1013" s="0" t="s">
        <v>77</v>
      </c>
      <c r="F1013" s="0" t="s">
        <v>84</v>
      </c>
      <c r="M1013" s="0" t="s">
        <v>1154</v>
      </c>
      <c r="N1013" s="0" t="s">
        <v>1155</v>
      </c>
      <c r="O1013" s="0" t="n">
        <v>43</v>
      </c>
      <c r="P1013" s="0" t="n">
        <v>2803</v>
      </c>
    </row>
    <row r="1014" customFormat="false" ht="12.8" hidden="false" customHeight="false" outlineLevel="0" collapsed="false">
      <c r="A1014" s="0" t="n">
        <v>32009</v>
      </c>
      <c r="B1014" s="0" t="s">
        <v>125</v>
      </c>
      <c r="C1014" s="0" t="s">
        <v>189</v>
      </c>
      <c r="D1014" s="12" t="s">
        <v>151</v>
      </c>
      <c r="E1014" s="0" t="s">
        <v>77</v>
      </c>
      <c r="F1014" s="0" t="s">
        <v>84</v>
      </c>
      <c r="M1014" s="0" t="s">
        <v>1154</v>
      </c>
      <c r="N1014" s="0" t="s">
        <v>1155</v>
      </c>
      <c r="O1014" s="0" t="n">
        <v>43</v>
      </c>
      <c r="P1014" s="0" t="n">
        <v>2804</v>
      </c>
    </row>
    <row r="1015" customFormat="false" ht="12.8" hidden="false" customHeight="false" outlineLevel="0" collapsed="false">
      <c r="A1015" s="0" t="n">
        <v>32010</v>
      </c>
      <c r="B1015" s="0" t="s">
        <v>1162</v>
      </c>
      <c r="C1015" s="0" t="s">
        <v>828</v>
      </c>
      <c r="D1015" s="12" t="s">
        <v>400</v>
      </c>
      <c r="E1015" s="0" t="s">
        <v>77</v>
      </c>
      <c r="F1015" s="0" t="s">
        <v>108</v>
      </c>
      <c r="M1015" s="0" t="s">
        <v>1154</v>
      </c>
      <c r="N1015" s="0" t="s">
        <v>1155</v>
      </c>
      <c r="O1015" s="0" t="n">
        <v>57</v>
      </c>
      <c r="P1015" s="0" t="n">
        <v>2805</v>
      </c>
    </row>
    <row r="1016" customFormat="false" ht="12.8" hidden="false" customHeight="false" outlineLevel="0" collapsed="false">
      <c r="A1016" s="0" t="n">
        <v>32012</v>
      </c>
      <c r="B1016" s="0" t="s">
        <v>1163</v>
      </c>
      <c r="C1016" s="0" t="s">
        <v>189</v>
      </c>
      <c r="D1016" s="12" t="s">
        <v>118</v>
      </c>
      <c r="E1016" s="0" t="s">
        <v>77</v>
      </c>
      <c r="F1016" s="0" t="s">
        <v>96</v>
      </c>
      <c r="M1016" s="0" t="s">
        <v>1154</v>
      </c>
      <c r="N1016" s="0" t="s">
        <v>1155</v>
      </c>
      <c r="O1016" s="0" t="n">
        <v>29</v>
      </c>
      <c r="P1016" s="0" t="n">
        <v>2806</v>
      </c>
    </row>
    <row r="1017" customFormat="false" ht="12.8" hidden="false" customHeight="false" outlineLevel="0" collapsed="false">
      <c r="A1017" s="0" t="n">
        <v>32013</v>
      </c>
      <c r="B1017" s="0" t="s">
        <v>1164</v>
      </c>
      <c r="C1017" s="0" t="s">
        <v>309</v>
      </c>
      <c r="D1017" s="12" t="s">
        <v>110</v>
      </c>
      <c r="E1017" s="0" t="s">
        <v>77</v>
      </c>
      <c r="F1017" s="0" t="s">
        <v>96</v>
      </c>
      <c r="M1017" s="0" t="s">
        <v>1154</v>
      </c>
      <c r="N1017" s="0" t="s">
        <v>1155</v>
      </c>
      <c r="O1017" s="0" t="n">
        <v>25</v>
      </c>
      <c r="P1017" s="0" t="n">
        <v>2809</v>
      </c>
    </row>
    <row r="1018" customFormat="false" ht="12.8" hidden="false" customHeight="false" outlineLevel="0" collapsed="false">
      <c r="A1018" s="0" t="n">
        <v>32014</v>
      </c>
      <c r="B1018" s="0" t="s">
        <v>1165</v>
      </c>
      <c r="C1018" s="0" t="s">
        <v>309</v>
      </c>
      <c r="D1018" s="12" t="s">
        <v>110</v>
      </c>
      <c r="E1018" s="0" t="s">
        <v>77</v>
      </c>
      <c r="F1018" s="0" t="s">
        <v>96</v>
      </c>
      <c r="M1018" s="0" t="s">
        <v>1154</v>
      </c>
      <c r="N1018" s="0" t="s">
        <v>1155</v>
      </c>
      <c r="O1018" s="0" t="n">
        <v>25</v>
      </c>
      <c r="P1018" s="0" t="n">
        <v>2810</v>
      </c>
    </row>
    <row r="1019" customFormat="false" ht="12.8" hidden="false" customHeight="false" outlineLevel="0" collapsed="false">
      <c r="A1019" s="0" t="n">
        <v>32015</v>
      </c>
      <c r="B1019" s="0" t="s">
        <v>1166</v>
      </c>
      <c r="C1019" s="0" t="s">
        <v>382</v>
      </c>
      <c r="D1019" s="12" t="s">
        <v>351</v>
      </c>
      <c r="E1019" s="0" t="s">
        <v>77</v>
      </c>
      <c r="F1019" s="0" t="s">
        <v>96</v>
      </c>
      <c r="M1019" s="0" t="s">
        <v>1154</v>
      </c>
      <c r="N1019" s="0" t="s">
        <v>1155</v>
      </c>
      <c r="O1019" s="0" t="n">
        <v>24</v>
      </c>
      <c r="P1019" s="0" t="n">
        <v>2811</v>
      </c>
    </row>
    <row r="1020" customFormat="false" ht="12.8" hidden="false" customHeight="false" outlineLevel="0" collapsed="false">
      <c r="A1020" s="0" t="n">
        <v>32016</v>
      </c>
      <c r="B1020" s="0" t="s">
        <v>1167</v>
      </c>
      <c r="C1020" s="0" t="s">
        <v>307</v>
      </c>
      <c r="D1020" s="12" t="s">
        <v>124</v>
      </c>
      <c r="E1020" s="0" t="s">
        <v>77</v>
      </c>
      <c r="F1020" s="0" t="s">
        <v>96</v>
      </c>
      <c r="M1020" s="0" t="s">
        <v>1154</v>
      </c>
      <c r="N1020" s="0" t="s">
        <v>1155</v>
      </c>
      <c r="O1020" s="0" t="n">
        <v>27</v>
      </c>
      <c r="P1020" s="0" t="n">
        <v>2808</v>
      </c>
    </row>
    <row r="1021" customFormat="false" ht="12.8" hidden="false" customHeight="false" outlineLevel="0" collapsed="false">
      <c r="A1021" s="0" t="n">
        <v>32017</v>
      </c>
      <c r="B1021" s="0" t="s">
        <v>1168</v>
      </c>
      <c r="C1021" s="0" t="s">
        <v>241</v>
      </c>
      <c r="D1021" s="12" t="s">
        <v>147</v>
      </c>
      <c r="E1021" s="0" t="s">
        <v>92</v>
      </c>
      <c r="F1021" s="0" t="s">
        <v>96</v>
      </c>
      <c r="M1021" s="0" t="s">
        <v>1154</v>
      </c>
      <c r="N1021" s="0" t="s">
        <v>1155</v>
      </c>
      <c r="O1021" s="0" t="n">
        <v>30</v>
      </c>
      <c r="P1021" s="0" t="n">
        <v>2812</v>
      </c>
    </row>
    <row r="1022" customFormat="false" ht="12.8" hidden="false" customHeight="false" outlineLevel="0" collapsed="false">
      <c r="A1022" s="0" t="n">
        <v>32018</v>
      </c>
      <c r="B1022" s="0" t="s">
        <v>1169</v>
      </c>
      <c r="C1022" s="0" t="s">
        <v>612</v>
      </c>
      <c r="D1022" s="12" t="s">
        <v>159</v>
      </c>
      <c r="E1022" s="0" t="s">
        <v>92</v>
      </c>
      <c r="F1022" s="0" t="s">
        <v>96</v>
      </c>
      <c r="M1022" s="0" t="s">
        <v>1154</v>
      </c>
      <c r="N1022" s="0" t="s">
        <v>1155</v>
      </c>
      <c r="O1022" s="0" t="n">
        <v>28</v>
      </c>
      <c r="P1022" s="0" t="n">
        <v>2813</v>
      </c>
    </row>
    <row r="1023" customFormat="false" ht="12.8" hidden="false" customHeight="false" outlineLevel="0" collapsed="false">
      <c r="A1023" s="0" t="n">
        <v>32019</v>
      </c>
      <c r="B1023" s="0" t="s">
        <v>1170</v>
      </c>
      <c r="C1023" s="0" t="s">
        <v>90</v>
      </c>
      <c r="D1023" s="12" t="s">
        <v>95</v>
      </c>
      <c r="E1023" s="0" t="s">
        <v>92</v>
      </c>
      <c r="F1023" s="0" t="s">
        <v>96</v>
      </c>
      <c r="M1023" s="0" t="s">
        <v>1154</v>
      </c>
      <c r="N1023" s="0" t="s">
        <v>1155</v>
      </c>
      <c r="O1023" s="0" t="n">
        <v>34</v>
      </c>
      <c r="P1023" s="0" t="n">
        <v>2814</v>
      </c>
    </row>
    <row r="1024" customFormat="false" ht="12.8" hidden="false" customHeight="false" outlineLevel="0" collapsed="false">
      <c r="A1024" s="0" t="n">
        <v>32020</v>
      </c>
      <c r="B1024" s="0" t="s">
        <v>1171</v>
      </c>
      <c r="C1024" s="0" t="s">
        <v>100</v>
      </c>
      <c r="D1024" s="12" t="s">
        <v>147</v>
      </c>
      <c r="E1024" s="0" t="s">
        <v>77</v>
      </c>
      <c r="F1024" s="0" t="s">
        <v>96</v>
      </c>
      <c r="M1024" s="0" t="s">
        <v>1154</v>
      </c>
      <c r="N1024" s="0" t="s">
        <v>1155</v>
      </c>
      <c r="O1024" s="0" t="n">
        <v>30</v>
      </c>
      <c r="P1024" s="0" t="n">
        <v>2815</v>
      </c>
    </row>
    <row r="1025" customFormat="false" ht="12.8" hidden="false" customHeight="false" outlineLevel="0" collapsed="false">
      <c r="A1025" s="0" t="n">
        <v>32021</v>
      </c>
      <c r="B1025" s="0" t="s">
        <v>1172</v>
      </c>
      <c r="C1025" s="0" t="s">
        <v>106</v>
      </c>
      <c r="D1025" s="12" t="s">
        <v>118</v>
      </c>
      <c r="E1025" s="0" t="s">
        <v>77</v>
      </c>
      <c r="F1025" s="0" t="s">
        <v>96</v>
      </c>
      <c r="M1025" s="0" t="s">
        <v>1154</v>
      </c>
      <c r="N1025" s="0" t="s">
        <v>1155</v>
      </c>
      <c r="O1025" s="0" t="n">
        <v>29</v>
      </c>
      <c r="P1025" s="0" t="n">
        <v>2816</v>
      </c>
    </row>
    <row r="1026" customFormat="false" ht="12.8" hidden="false" customHeight="false" outlineLevel="0" collapsed="false">
      <c r="A1026" s="0" t="n">
        <v>32022</v>
      </c>
      <c r="B1026" s="0" t="s">
        <v>1173</v>
      </c>
      <c r="C1026" s="0" t="s">
        <v>106</v>
      </c>
      <c r="D1026" s="12" t="s">
        <v>147</v>
      </c>
      <c r="E1026" s="0" t="s">
        <v>77</v>
      </c>
      <c r="F1026" s="0" t="s">
        <v>96</v>
      </c>
      <c r="M1026" s="0" t="s">
        <v>1154</v>
      </c>
      <c r="N1026" s="0" t="s">
        <v>1155</v>
      </c>
      <c r="O1026" s="0" t="n">
        <v>30</v>
      </c>
      <c r="P1026" s="0" t="n">
        <v>2817</v>
      </c>
    </row>
    <row r="1027" customFormat="false" ht="12.8" hidden="false" customHeight="false" outlineLevel="0" collapsed="false">
      <c r="A1027" s="0" t="n">
        <v>32023</v>
      </c>
      <c r="B1027" s="0" t="s">
        <v>1174</v>
      </c>
      <c r="C1027" s="0" t="s">
        <v>282</v>
      </c>
      <c r="D1027" s="12" t="s">
        <v>118</v>
      </c>
      <c r="E1027" s="0" t="s">
        <v>77</v>
      </c>
      <c r="F1027" s="0" t="s">
        <v>96</v>
      </c>
      <c r="M1027" s="0" t="s">
        <v>1154</v>
      </c>
      <c r="N1027" s="0" t="s">
        <v>1155</v>
      </c>
      <c r="O1027" s="0" t="n">
        <v>29</v>
      </c>
      <c r="P1027" s="0" t="n">
        <v>2818</v>
      </c>
    </row>
    <row r="1028" customFormat="false" ht="12.8" hidden="false" customHeight="false" outlineLevel="0" collapsed="false">
      <c r="A1028" s="0" t="n">
        <v>32024</v>
      </c>
      <c r="B1028" s="0" t="s">
        <v>1175</v>
      </c>
      <c r="C1028" s="0" t="s">
        <v>1060</v>
      </c>
      <c r="D1028" s="12" t="s">
        <v>124</v>
      </c>
      <c r="E1028" s="0" t="s">
        <v>92</v>
      </c>
      <c r="F1028" s="0" t="s">
        <v>96</v>
      </c>
      <c r="M1028" s="0" t="s">
        <v>1154</v>
      </c>
      <c r="N1028" s="0" t="s">
        <v>1155</v>
      </c>
      <c r="O1028" s="0" t="n">
        <v>27</v>
      </c>
      <c r="P1028" s="0" t="n">
        <v>2819</v>
      </c>
    </row>
    <row r="1029" customFormat="false" ht="12.8" hidden="false" customHeight="false" outlineLevel="0" collapsed="false">
      <c r="A1029" s="0" t="n">
        <v>32025</v>
      </c>
      <c r="B1029" s="0" t="s">
        <v>1176</v>
      </c>
      <c r="C1029" s="0" t="s">
        <v>483</v>
      </c>
      <c r="D1029" s="12" t="s">
        <v>91</v>
      </c>
      <c r="E1029" s="0" t="s">
        <v>77</v>
      </c>
      <c r="F1029" s="0" t="s">
        <v>84</v>
      </c>
      <c r="M1029" s="0" t="s">
        <v>1154</v>
      </c>
      <c r="N1029" s="0" t="s">
        <v>1155</v>
      </c>
      <c r="O1029" s="0" t="n">
        <v>36</v>
      </c>
      <c r="P1029" s="0" t="n">
        <v>2820</v>
      </c>
    </row>
    <row r="1030" customFormat="false" ht="12.8" hidden="false" customHeight="false" outlineLevel="0" collapsed="false">
      <c r="A1030" s="0" t="n">
        <v>32026</v>
      </c>
      <c r="B1030" s="0" t="s">
        <v>1177</v>
      </c>
      <c r="C1030" s="0" t="s">
        <v>309</v>
      </c>
      <c r="D1030" s="12" t="s">
        <v>121</v>
      </c>
      <c r="E1030" s="0" t="s">
        <v>77</v>
      </c>
      <c r="F1030" s="0" t="s">
        <v>96</v>
      </c>
      <c r="M1030" s="0" t="s">
        <v>1154</v>
      </c>
      <c r="N1030" s="0" t="s">
        <v>1155</v>
      </c>
      <c r="O1030" s="0" t="n">
        <v>26</v>
      </c>
      <c r="P1030" s="0" t="n">
        <v>2821</v>
      </c>
    </row>
    <row r="1031" customFormat="false" ht="12.8" hidden="false" customHeight="false" outlineLevel="0" collapsed="false">
      <c r="A1031" s="0" t="n">
        <v>32030</v>
      </c>
      <c r="B1031" s="0" t="s">
        <v>1178</v>
      </c>
      <c r="C1031" s="0" t="s">
        <v>786</v>
      </c>
      <c r="D1031" s="12" t="s">
        <v>187</v>
      </c>
      <c r="E1031" s="0" t="s">
        <v>77</v>
      </c>
      <c r="F1031" s="0" t="s">
        <v>96</v>
      </c>
      <c r="M1031" s="0" t="s">
        <v>1154</v>
      </c>
      <c r="N1031" s="0" t="s">
        <v>1155</v>
      </c>
      <c r="O1031" s="0" t="n">
        <v>32</v>
      </c>
      <c r="P1031" s="0" t="n">
        <v>2822</v>
      </c>
    </row>
    <row r="1032" customFormat="false" ht="12.8" hidden="false" customHeight="false" outlineLevel="0" collapsed="false">
      <c r="A1032" s="0" t="n">
        <v>32031</v>
      </c>
      <c r="B1032" s="0" t="s">
        <v>1179</v>
      </c>
      <c r="C1032" s="0" t="s">
        <v>103</v>
      </c>
      <c r="D1032" s="12" t="s">
        <v>325</v>
      </c>
      <c r="E1032" s="0" t="s">
        <v>77</v>
      </c>
      <c r="F1032" s="0" t="s">
        <v>96</v>
      </c>
      <c r="M1032" s="0" t="s">
        <v>1154</v>
      </c>
      <c r="N1032" s="0" t="s">
        <v>1155</v>
      </c>
      <c r="O1032" s="0" t="n">
        <v>31</v>
      </c>
      <c r="P1032" s="0" t="n">
        <v>2823</v>
      </c>
    </row>
    <row r="1033" customFormat="false" ht="12.8" hidden="false" customHeight="false" outlineLevel="0" collapsed="false">
      <c r="A1033" s="0" t="n">
        <v>32032</v>
      </c>
      <c r="B1033" s="0" t="s">
        <v>1180</v>
      </c>
      <c r="C1033" s="0" t="s">
        <v>609</v>
      </c>
      <c r="D1033" s="12" t="s">
        <v>325</v>
      </c>
      <c r="E1033" s="0" t="s">
        <v>77</v>
      </c>
      <c r="F1033" s="0" t="s">
        <v>96</v>
      </c>
      <c r="M1033" s="0" t="s">
        <v>1154</v>
      </c>
      <c r="N1033" s="0" t="s">
        <v>1155</v>
      </c>
      <c r="O1033" s="0" t="n">
        <v>31</v>
      </c>
      <c r="P1033" s="0" t="n">
        <v>2824</v>
      </c>
    </row>
    <row r="1034" customFormat="false" ht="12.8" hidden="false" customHeight="false" outlineLevel="0" collapsed="false">
      <c r="A1034" s="0" t="n">
        <v>32033</v>
      </c>
      <c r="B1034" s="0" t="s">
        <v>1162</v>
      </c>
      <c r="C1034" s="0" t="s">
        <v>202</v>
      </c>
      <c r="D1034" s="12" t="s">
        <v>118</v>
      </c>
      <c r="E1034" s="0" t="s">
        <v>77</v>
      </c>
      <c r="F1034" s="0" t="s">
        <v>96</v>
      </c>
      <c r="M1034" s="0" t="s">
        <v>1154</v>
      </c>
      <c r="N1034" s="0" t="s">
        <v>1155</v>
      </c>
      <c r="O1034" s="0" t="n">
        <v>29</v>
      </c>
      <c r="P1034" s="0" t="n">
        <v>2825</v>
      </c>
    </row>
    <row r="1035" customFormat="false" ht="12.8" hidden="false" customHeight="false" outlineLevel="0" collapsed="false">
      <c r="A1035" s="0" t="n">
        <v>32034</v>
      </c>
      <c r="B1035" s="0" t="s">
        <v>1181</v>
      </c>
      <c r="C1035" s="0" t="s">
        <v>309</v>
      </c>
      <c r="D1035" s="12" t="s">
        <v>159</v>
      </c>
      <c r="E1035" s="0" t="s">
        <v>77</v>
      </c>
      <c r="F1035" s="0" t="s">
        <v>96</v>
      </c>
      <c r="M1035" s="0" t="s">
        <v>1154</v>
      </c>
      <c r="N1035" s="0" t="s">
        <v>1155</v>
      </c>
      <c r="O1035" s="0" t="n">
        <v>28</v>
      </c>
      <c r="P1035" s="0" t="n">
        <v>2826</v>
      </c>
    </row>
    <row r="1036" customFormat="false" ht="12.8" hidden="false" customHeight="false" outlineLevel="0" collapsed="false">
      <c r="A1036" s="0" t="n">
        <v>32035</v>
      </c>
      <c r="B1036" s="0" t="s">
        <v>546</v>
      </c>
      <c r="C1036" s="0" t="s">
        <v>75</v>
      </c>
      <c r="D1036" s="12" t="s">
        <v>325</v>
      </c>
      <c r="E1036" s="0" t="s">
        <v>77</v>
      </c>
      <c r="F1036" s="0" t="s">
        <v>96</v>
      </c>
      <c r="M1036" s="0" t="s">
        <v>1154</v>
      </c>
      <c r="N1036" s="0" t="s">
        <v>1155</v>
      </c>
      <c r="O1036" s="0" t="n">
        <v>31</v>
      </c>
      <c r="P1036" s="0" t="n">
        <v>2827</v>
      </c>
    </row>
    <row r="1037" customFormat="false" ht="12.8" hidden="false" customHeight="false" outlineLevel="0" collapsed="false">
      <c r="A1037" s="0" t="n">
        <v>33001</v>
      </c>
      <c r="B1037" s="0" t="s">
        <v>1182</v>
      </c>
      <c r="C1037" s="0" t="s">
        <v>150</v>
      </c>
      <c r="D1037" s="12" t="s">
        <v>497</v>
      </c>
      <c r="E1037" s="0" t="s">
        <v>77</v>
      </c>
      <c r="F1037" s="0" t="s">
        <v>88</v>
      </c>
      <c r="G1037" s="12" t="s">
        <v>98</v>
      </c>
      <c r="M1037" s="0" t="s">
        <v>1183</v>
      </c>
      <c r="N1037" s="0" t="s">
        <v>1184</v>
      </c>
      <c r="O1037" s="0" t="n">
        <v>53</v>
      </c>
      <c r="P1037" s="0" t="n">
        <v>74</v>
      </c>
    </row>
    <row r="1038" customFormat="false" ht="12.8" hidden="false" customHeight="false" outlineLevel="0" collapsed="false">
      <c r="A1038" s="0" t="n">
        <v>33002</v>
      </c>
      <c r="B1038" s="0" t="s">
        <v>1185</v>
      </c>
      <c r="C1038" s="0" t="s">
        <v>180</v>
      </c>
      <c r="D1038" s="12" t="s">
        <v>545</v>
      </c>
      <c r="E1038" s="0" t="s">
        <v>77</v>
      </c>
      <c r="F1038" s="0" t="s">
        <v>234</v>
      </c>
      <c r="M1038" s="0" t="s">
        <v>1183</v>
      </c>
      <c r="N1038" s="0" t="s">
        <v>1184</v>
      </c>
      <c r="O1038" s="0" t="n">
        <v>10</v>
      </c>
      <c r="P1038" s="0" t="n">
        <v>5107</v>
      </c>
    </row>
    <row r="1039" customFormat="false" ht="12.8" hidden="false" customHeight="false" outlineLevel="0" collapsed="false">
      <c r="A1039" s="0" t="n">
        <v>33003</v>
      </c>
      <c r="B1039" s="0" t="s">
        <v>1186</v>
      </c>
      <c r="C1039" s="0" t="s">
        <v>374</v>
      </c>
      <c r="D1039" s="12" t="s">
        <v>325</v>
      </c>
      <c r="E1039" s="0" t="s">
        <v>77</v>
      </c>
      <c r="F1039" s="0" t="s">
        <v>96</v>
      </c>
      <c r="G1039" s="12" t="s">
        <v>97</v>
      </c>
      <c r="M1039" s="0" t="s">
        <v>1183</v>
      </c>
      <c r="N1039" s="0" t="s">
        <v>1184</v>
      </c>
      <c r="O1039" s="0" t="n">
        <v>31</v>
      </c>
      <c r="P1039" s="0" t="n">
        <v>75</v>
      </c>
    </row>
    <row r="1040" customFormat="false" ht="12.8" hidden="false" customHeight="false" outlineLevel="0" collapsed="false">
      <c r="A1040" s="0" t="n">
        <v>33004</v>
      </c>
      <c r="B1040" s="0" t="s">
        <v>1187</v>
      </c>
      <c r="C1040" s="0" t="s">
        <v>202</v>
      </c>
      <c r="D1040" s="12" t="s">
        <v>545</v>
      </c>
      <c r="E1040" s="0" t="s">
        <v>77</v>
      </c>
      <c r="F1040" s="0" t="s">
        <v>234</v>
      </c>
      <c r="M1040" s="0" t="s">
        <v>1183</v>
      </c>
      <c r="N1040" s="0" t="s">
        <v>1184</v>
      </c>
      <c r="O1040" s="0" t="n">
        <v>10</v>
      </c>
      <c r="P1040" s="0" t="n">
        <v>5111</v>
      </c>
    </row>
    <row r="1041" customFormat="false" ht="12.8" hidden="false" customHeight="false" outlineLevel="0" collapsed="false">
      <c r="A1041" s="0" t="n">
        <v>33005</v>
      </c>
      <c r="B1041" s="0" t="s">
        <v>1188</v>
      </c>
      <c r="C1041" s="0" t="s">
        <v>106</v>
      </c>
      <c r="D1041" s="12" t="s">
        <v>159</v>
      </c>
      <c r="E1041" s="0" t="s">
        <v>77</v>
      </c>
      <c r="F1041" s="0" t="s">
        <v>96</v>
      </c>
      <c r="G1041" s="12" t="s">
        <v>97</v>
      </c>
      <c r="J1041" s="12" t="s">
        <v>97</v>
      </c>
      <c r="M1041" s="0" t="s">
        <v>1183</v>
      </c>
      <c r="N1041" s="0" t="s">
        <v>1184</v>
      </c>
      <c r="O1041" s="0" t="n">
        <v>28</v>
      </c>
      <c r="P1041" s="0" t="n">
        <v>92</v>
      </c>
    </row>
    <row r="1042" customFormat="false" ht="12.8" hidden="false" customHeight="false" outlineLevel="0" collapsed="false">
      <c r="A1042" s="0" t="n">
        <v>33006</v>
      </c>
      <c r="B1042" s="0" t="s">
        <v>1189</v>
      </c>
      <c r="C1042" s="0" t="s">
        <v>133</v>
      </c>
      <c r="D1042" s="12" t="s">
        <v>545</v>
      </c>
      <c r="E1042" s="0" t="s">
        <v>77</v>
      </c>
      <c r="F1042" s="0" t="s">
        <v>234</v>
      </c>
      <c r="M1042" s="0" t="s">
        <v>1183</v>
      </c>
      <c r="N1042" s="0" t="s">
        <v>1184</v>
      </c>
      <c r="O1042" s="0" t="n">
        <v>10</v>
      </c>
      <c r="P1042" s="0" t="n">
        <v>5112</v>
      </c>
    </row>
    <row r="1043" customFormat="false" ht="12.8" hidden="false" customHeight="false" outlineLevel="0" collapsed="false">
      <c r="A1043" s="0" t="n">
        <v>33007</v>
      </c>
      <c r="B1043" s="0" t="s">
        <v>1188</v>
      </c>
      <c r="C1043" s="0" t="s">
        <v>184</v>
      </c>
      <c r="D1043" s="12" t="s">
        <v>331</v>
      </c>
      <c r="E1043" s="0" t="s">
        <v>77</v>
      </c>
      <c r="F1043" s="0" t="s">
        <v>108</v>
      </c>
      <c r="M1043" s="0" t="s">
        <v>1183</v>
      </c>
      <c r="N1043" s="0" t="s">
        <v>1184</v>
      </c>
      <c r="O1043" s="0" t="n">
        <v>66</v>
      </c>
      <c r="P1043" s="0" t="n">
        <v>79</v>
      </c>
    </row>
    <row r="1044" customFormat="false" ht="12.8" hidden="false" customHeight="false" outlineLevel="0" collapsed="false">
      <c r="A1044" s="0" t="n">
        <v>33008</v>
      </c>
      <c r="B1044" s="0" t="s">
        <v>1190</v>
      </c>
      <c r="C1044" s="0" t="s">
        <v>490</v>
      </c>
      <c r="D1044" s="12" t="s">
        <v>104</v>
      </c>
      <c r="E1044" s="0" t="s">
        <v>92</v>
      </c>
      <c r="F1044" s="0" t="s">
        <v>88</v>
      </c>
      <c r="M1044" s="0" t="s">
        <v>1183</v>
      </c>
      <c r="N1044" s="0" t="s">
        <v>1184</v>
      </c>
      <c r="O1044" s="0" t="n">
        <v>54</v>
      </c>
      <c r="P1044" s="0" t="n">
        <v>93</v>
      </c>
    </row>
    <row r="1045" customFormat="false" ht="12.8" hidden="false" customHeight="false" outlineLevel="0" collapsed="false">
      <c r="A1045" s="0" t="n">
        <v>33009</v>
      </c>
      <c r="B1045" s="0" t="s">
        <v>1191</v>
      </c>
      <c r="C1045" s="0" t="s">
        <v>106</v>
      </c>
      <c r="D1045" s="12" t="s">
        <v>545</v>
      </c>
      <c r="E1045" s="0" t="s">
        <v>77</v>
      </c>
      <c r="F1045" s="0" t="s">
        <v>234</v>
      </c>
      <c r="M1045" s="0" t="s">
        <v>1183</v>
      </c>
      <c r="N1045" s="0" t="s">
        <v>1184</v>
      </c>
      <c r="O1045" s="0" t="n">
        <v>10</v>
      </c>
      <c r="P1045" s="0" t="n">
        <v>5113</v>
      </c>
    </row>
    <row r="1046" customFormat="false" ht="12.8" hidden="false" customHeight="false" outlineLevel="0" collapsed="false">
      <c r="A1046" s="0" t="n">
        <v>33010</v>
      </c>
      <c r="B1046" s="0" t="s">
        <v>1192</v>
      </c>
      <c r="C1046" s="0" t="s">
        <v>1060</v>
      </c>
      <c r="D1046" s="12" t="s">
        <v>466</v>
      </c>
      <c r="E1046" s="0" t="s">
        <v>92</v>
      </c>
      <c r="F1046" s="0" t="s">
        <v>467</v>
      </c>
      <c r="M1046" s="0" t="s">
        <v>1183</v>
      </c>
      <c r="N1046" s="0" t="s">
        <v>1184</v>
      </c>
      <c r="O1046" s="0" t="n">
        <v>12</v>
      </c>
      <c r="P1046" s="0" t="n">
        <v>5114</v>
      </c>
    </row>
    <row r="1047" customFormat="false" ht="12.8" hidden="false" customHeight="false" outlineLevel="0" collapsed="false">
      <c r="A1047" s="0" t="n">
        <v>33011</v>
      </c>
      <c r="B1047" s="0" t="s">
        <v>1193</v>
      </c>
      <c r="C1047" s="0" t="s">
        <v>223</v>
      </c>
      <c r="D1047" s="12" t="s">
        <v>545</v>
      </c>
      <c r="E1047" s="0" t="s">
        <v>77</v>
      </c>
      <c r="F1047" s="0" t="s">
        <v>234</v>
      </c>
      <c r="M1047" s="0" t="s">
        <v>1183</v>
      </c>
      <c r="N1047" s="0" t="s">
        <v>1184</v>
      </c>
      <c r="O1047" s="0" t="n">
        <v>10</v>
      </c>
      <c r="P1047" s="0" t="n">
        <v>5170</v>
      </c>
    </row>
    <row r="1048" customFormat="false" ht="12.8" hidden="false" customHeight="false" outlineLevel="0" collapsed="false">
      <c r="A1048" s="0" t="n">
        <v>33013</v>
      </c>
      <c r="B1048" s="0" t="s">
        <v>1194</v>
      </c>
      <c r="C1048" s="0" t="s">
        <v>149</v>
      </c>
      <c r="D1048" s="12" t="s">
        <v>95</v>
      </c>
      <c r="E1048" s="0" t="s">
        <v>77</v>
      </c>
      <c r="F1048" s="0" t="s">
        <v>96</v>
      </c>
      <c r="M1048" s="0" t="s">
        <v>1183</v>
      </c>
      <c r="N1048" s="0" t="s">
        <v>1184</v>
      </c>
      <c r="O1048" s="0" t="n">
        <v>34</v>
      </c>
      <c r="P1048" s="0" t="n">
        <v>60</v>
      </c>
    </row>
    <row r="1049" customFormat="false" ht="12.8" hidden="false" customHeight="false" outlineLevel="0" collapsed="false">
      <c r="A1049" s="0" t="n">
        <v>33014</v>
      </c>
      <c r="B1049" s="0" t="s">
        <v>1182</v>
      </c>
      <c r="C1049" s="0" t="s">
        <v>198</v>
      </c>
      <c r="D1049" s="12" t="s">
        <v>187</v>
      </c>
      <c r="E1049" s="0" t="s">
        <v>77</v>
      </c>
      <c r="F1049" s="0" t="s">
        <v>96</v>
      </c>
      <c r="G1049" s="12" t="s">
        <v>97</v>
      </c>
      <c r="H1049" s="12" t="s">
        <v>98</v>
      </c>
      <c r="I1049" s="12" t="s">
        <v>97</v>
      </c>
      <c r="J1049" s="12" t="s">
        <v>97</v>
      </c>
      <c r="K1049" s="12" t="s">
        <v>98</v>
      </c>
      <c r="M1049" s="0" t="s">
        <v>1183</v>
      </c>
      <c r="N1049" s="0" t="s">
        <v>1184</v>
      </c>
      <c r="O1049" s="0" t="n">
        <v>32</v>
      </c>
      <c r="P1049" s="0" t="n">
        <v>59</v>
      </c>
    </row>
    <row r="1050" customFormat="false" ht="12.8" hidden="false" customHeight="false" outlineLevel="0" collapsed="false">
      <c r="A1050" s="0" t="n">
        <v>33015</v>
      </c>
      <c r="B1050" s="0" t="s">
        <v>1195</v>
      </c>
      <c r="C1050" s="0" t="s">
        <v>106</v>
      </c>
      <c r="D1050" s="12" t="s">
        <v>121</v>
      </c>
      <c r="E1050" s="0" t="s">
        <v>77</v>
      </c>
      <c r="F1050" s="0" t="s">
        <v>96</v>
      </c>
      <c r="M1050" s="0" t="s">
        <v>1183</v>
      </c>
      <c r="N1050" s="0" t="s">
        <v>1184</v>
      </c>
      <c r="O1050" s="0" t="n">
        <v>26</v>
      </c>
      <c r="P1050" s="0" t="n">
        <v>5162</v>
      </c>
    </row>
    <row r="1051" customFormat="false" ht="12.8" hidden="false" customHeight="false" outlineLevel="0" collapsed="false">
      <c r="A1051" s="0" t="n">
        <v>33016</v>
      </c>
      <c r="B1051" s="0" t="s">
        <v>1196</v>
      </c>
      <c r="C1051" s="0" t="s">
        <v>90</v>
      </c>
      <c r="D1051" s="12" t="s">
        <v>110</v>
      </c>
      <c r="E1051" s="0" t="s">
        <v>92</v>
      </c>
      <c r="F1051" s="0" t="s">
        <v>96</v>
      </c>
      <c r="G1051" s="12" t="s">
        <v>98</v>
      </c>
      <c r="J1051" s="12" t="s">
        <v>171</v>
      </c>
      <c r="M1051" s="0" t="s">
        <v>1183</v>
      </c>
      <c r="N1051" s="0" t="s">
        <v>1184</v>
      </c>
      <c r="O1051" s="0" t="n">
        <v>25</v>
      </c>
      <c r="P1051" s="0" t="n">
        <v>91</v>
      </c>
    </row>
    <row r="1052" customFormat="false" ht="12.8" hidden="false" customHeight="false" outlineLevel="0" collapsed="false">
      <c r="A1052" s="0" t="n">
        <v>33017</v>
      </c>
      <c r="B1052" s="0" t="s">
        <v>1197</v>
      </c>
      <c r="C1052" s="0" t="s">
        <v>106</v>
      </c>
      <c r="D1052" s="12" t="s">
        <v>159</v>
      </c>
      <c r="E1052" s="0" t="s">
        <v>77</v>
      </c>
      <c r="F1052" s="0" t="s">
        <v>96</v>
      </c>
      <c r="M1052" s="0" t="s">
        <v>1183</v>
      </c>
      <c r="N1052" s="0" t="s">
        <v>1184</v>
      </c>
      <c r="O1052" s="0" t="n">
        <v>28</v>
      </c>
      <c r="P1052" s="0" t="n">
        <v>83</v>
      </c>
    </row>
    <row r="1053" customFormat="false" ht="12.8" hidden="false" customHeight="false" outlineLevel="0" collapsed="false">
      <c r="A1053" s="0" t="n">
        <v>33021</v>
      </c>
      <c r="B1053" s="0" t="s">
        <v>1198</v>
      </c>
      <c r="C1053" s="0" t="s">
        <v>241</v>
      </c>
      <c r="D1053" s="12" t="s">
        <v>169</v>
      </c>
      <c r="E1053" s="0" t="s">
        <v>92</v>
      </c>
      <c r="F1053" s="0" t="s">
        <v>88</v>
      </c>
      <c r="G1053" s="12" t="s">
        <v>97</v>
      </c>
      <c r="M1053" s="0" t="s">
        <v>1183</v>
      </c>
      <c r="N1053" s="0" t="s">
        <v>1184</v>
      </c>
      <c r="O1053" s="0" t="n">
        <v>46</v>
      </c>
      <c r="P1053" s="0" t="n">
        <v>86</v>
      </c>
    </row>
    <row r="1054" customFormat="false" ht="12.8" hidden="false" customHeight="false" outlineLevel="0" collapsed="false">
      <c r="A1054" s="0" t="n">
        <v>33026</v>
      </c>
      <c r="B1054" s="0" t="s">
        <v>1182</v>
      </c>
      <c r="C1054" s="0" t="s">
        <v>75</v>
      </c>
      <c r="D1054" s="12" t="s">
        <v>147</v>
      </c>
      <c r="E1054" s="0" t="s">
        <v>77</v>
      </c>
      <c r="F1054" s="0" t="s">
        <v>96</v>
      </c>
      <c r="G1054" s="12" t="s">
        <v>97</v>
      </c>
      <c r="M1054" s="0" t="s">
        <v>1183</v>
      </c>
      <c r="N1054" s="0" t="s">
        <v>1184</v>
      </c>
      <c r="O1054" s="0" t="n">
        <v>30</v>
      </c>
      <c r="P1054" s="0" t="n">
        <v>73</v>
      </c>
    </row>
    <row r="1055" customFormat="false" ht="12.8" hidden="false" customHeight="false" outlineLevel="0" collapsed="false">
      <c r="A1055" s="0" t="n">
        <v>33051</v>
      </c>
      <c r="B1055" s="0" t="s">
        <v>1188</v>
      </c>
      <c r="C1055" s="0" t="s">
        <v>196</v>
      </c>
      <c r="D1055" s="12" t="s">
        <v>933</v>
      </c>
      <c r="E1055" s="0" t="s">
        <v>77</v>
      </c>
      <c r="F1055" s="0" t="s">
        <v>108</v>
      </c>
      <c r="M1055" s="0" t="s">
        <v>1183</v>
      </c>
      <c r="N1055" s="0" t="s">
        <v>1184</v>
      </c>
      <c r="O1055" s="0" t="n">
        <v>82</v>
      </c>
      <c r="P1055" s="0" t="n">
        <v>66</v>
      </c>
    </row>
    <row r="1056" customFormat="false" ht="12.8" hidden="false" customHeight="false" outlineLevel="0" collapsed="false">
      <c r="A1056" s="0" t="n">
        <v>33053</v>
      </c>
      <c r="B1056" s="0" t="s">
        <v>1199</v>
      </c>
      <c r="C1056" s="0" t="s">
        <v>374</v>
      </c>
      <c r="D1056" s="12" t="s">
        <v>1107</v>
      </c>
      <c r="E1056" s="0" t="s">
        <v>77</v>
      </c>
      <c r="F1056" s="0" t="s">
        <v>108</v>
      </c>
      <c r="M1056" s="0" t="s">
        <v>1183</v>
      </c>
      <c r="N1056" s="0" t="s">
        <v>1184</v>
      </c>
      <c r="O1056" s="0" t="n">
        <v>80</v>
      </c>
      <c r="P1056" s="0" t="n">
        <v>67</v>
      </c>
    </row>
    <row r="1057" customFormat="false" ht="12.8" hidden="false" customHeight="false" outlineLevel="0" collapsed="false">
      <c r="A1057" s="0" t="n">
        <v>33054</v>
      </c>
      <c r="B1057" s="0" t="s">
        <v>381</v>
      </c>
      <c r="C1057" s="0" t="s">
        <v>180</v>
      </c>
      <c r="D1057" s="12" t="s">
        <v>178</v>
      </c>
      <c r="E1057" s="0" t="s">
        <v>77</v>
      </c>
      <c r="F1057" s="0" t="s">
        <v>108</v>
      </c>
      <c r="M1057" s="0" t="s">
        <v>1183</v>
      </c>
      <c r="N1057" s="0" t="s">
        <v>1184</v>
      </c>
      <c r="O1057" s="0" t="n">
        <v>71</v>
      </c>
      <c r="P1057" s="0" t="n">
        <v>68</v>
      </c>
    </row>
    <row r="1058" customFormat="false" ht="12.8" hidden="false" customHeight="false" outlineLevel="0" collapsed="false">
      <c r="A1058" s="0" t="n">
        <v>33057</v>
      </c>
      <c r="B1058" s="0" t="s">
        <v>1197</v>
      </c>
      <c r="C1058" s="0" t="s">
        <v>296</v>
      </c>
      <c r="D1058" s="12" t="s">
        <v>104</v>
      </c>
      <c r="E1058" s="0" t="s">
        <v>77</v>
      </c>
      <c r="F1058" s="0" t="s">
        <v>88</v>
      </c>
      <c r="M1058" s="0" t="s">
        <v>1183</v>
      </c>
      <c r="N1058" s="0" t="s">
        <v>1184</v>
      </c>
      <c r="O1058" s="0" t="n">
        <v>54</v>
      </c>
      <c r="P1058" s="0" t="n">
        <v>72</v>
      </c>
    </row>
    <row r="1059" customFormat="false" ht="12.8" hidden="false" customHeight="false" outlineLevel="0" collapsed="false">
      <c r="A1059" s="0" t="n">
        <v>34001</v>
      </c>
      <c r="B1059" s="0" t="s">
        <v>997</v>
      </c>
      <c r="C1059" s="0" t="s">
        <v>202</v>
      </c>
      <c r="D1059" s="12" t="s">
        <v>95</v>
      </c>
      <c r="E1059" s="0" t="s">
        <v>77</v>
      </c>
      <c r="F1059" s="0" t="s">
        <v>96</v>
      </c>
      <c r="M1059" s="0" t="s">
        <v>1200</v>
      </c>
      <c r="N1059" s="0" t="s">
        <v>1201</v>
      </c>
      <c r="O1059" s="0" t="n">
        <v>34</v>
      </c>
      <c r="P1059" s="0" t="n">
        <v>612</v>
      </c>
    </row>
    <row r="1060" customFormat="false" ht="12.8" hidden="false" customHeight="false" outlineLevel="0" collapsed="false">
      <c r="A1060" s="0" t="n">
        <v>34002</v>
      </c>
      <c r="B1060" s="0" t="s">
        <v>1202</v>
      </c>
      <c r="C1060" s="0" t="s">
        <v>135</v>
      </c>
      <c r="D1060" s="12" t="s">
        <v>127</v>
      </c>
      <c r="E1060" s="0" t="s">
        <v>92</v>
      </c>
      <c r="F1060" s="0" t="s">
        <v>128</v>
      </c>
      <c r="M1060" s="0" t="s">
        <v>1200</v>
      </c>
      <c r="N1060" s="0" t="s">
        <v>1201</v>
      </c>
      <c r="O1060" s="0" t="n">
        <v>18</v>
      </c>
      <c r="P1060" s="0" t="n">
        <v>4181</v>
      </c>
    </row>
    <row r="1061" customFormat="false" ht="12.8" hidden="false" customHeight="false" outlineLevel="0" collapsed="false">
      <c r="A1061" s="0" t="n">
        <v>34003</v>
      </c>
      <c r="B1061" s="0" t="s">
        <v>319</v>
      </c>
      <c r="C1061" s="0" t="s">
        <v>403</v>
      </c>
      <c r="D1061" s="12" t="s">
        <v>101</v>
      </c>
      <c r="E1061" s="0" t="s">
        <v>77</v>
      </c>
      <c r="F1061" s="0" t="s">
        <v>88</v>
      </c>
      <c r="H1061" s="12" t="s">
        <v>97</v>
      </c>
      <c r="I1061" s="12" t="s">
        <v>97</v>
      </c>
      <c r="M1061" s="0" t="s">
        <v>1200</v>
      </c>
      <c r="N1061" s="0" t="s">
        <v>1201</v>
      </c>
      <c r="O1061" s="0" t="n">
        <v>50</v>
      </c>
      <c r="P1061" s="0" t="n">
        <v>613</v>
      </c>
    </row>
    <row r="1062" customFormat="false" ht="12.8" hidden="false" customHeight="false" outlineLevel="0" collapsed="false">
      <c r="A1062" s="0" t="n">
        <v>34004</v>
      </c>
      <c r="B1062" s="0" t="s">
        <v>1203</v>
      </c>
      <c r="C1062" s="0" t="s">
        <v>1204</v>
      </c>
      <c r="D1062" s="12" t="s">
        <v>620</v>
      </c>
      <c r="E1062" s="0" t="s">
        <v>77</v>
      </c>
      <c r="F1062" s="0" t="s">
        <v>108</v>
      </c>
      <c r="M1062" s="0" t="s">
        <v>1200</v>
      </c>
      <c r="N1062" s="0" t="s">
        <v>1201</v>
      </c>
      <c r="O1062" s="0" t="n">
        <v>65</v>
      </c>
      <c r="P1062" s="0" t="n">
        <v>614</v>
      </c>
    </row>
    <row r="1063" customFormat="false" ht="12.8" hidden="false" customHeight="false" outlineLevel="0" collapsed="false">
      <c r="A1063" s="0" t="n">
        <v>34005</v>
      </c>
      <c r="B1063" s="0" t="s">
        <v>1205</v>
      </c>
      <c r="C1063" s="0" t="s">
        <v>666</v>
      </c>
      <c r="D1063" s="12" t="s">
        <v>91</v>
      </c>
      <c r="E1063" s="0" t="s">
        <v>77</v>
      </c>
      <c r="F1063" s="0" t="s">
        <v>84</v>
      </c>
      <c r="M1063" s="0" t="s">
        <v>1200</v>
      </c>
      <c r="N1063" s="0" t="s">
        <v>1201</v>
      </c>
      <c r="O1063" s="0" t="n">
        <v>36</v>
      </c>
      <c r="P1063" s="0" t="n">
        <v>615</v>
      </c>
    </row>
    <row r="1064" customFormat="false" ht="12.8" hidden="false" customHeight="false" outlineLevel="0" collapsed="false">
      <c r="A1064" s="0" t="n">
        <v>34006</v>
      </c>
      <c r="B1064" s="0" t="s">
        <v>1206</v>
      </c>
      <c r="C1064" s="0" t="s">
        <v>166</v>
      </c>
      <c r="D1064" s="12" t="s">
        <v>320</v>
      </c>
      <c r="E1064" s="0" t="s">
        <v>77</v>
      </c>
      <c r="F1064" s="0" t="s">
        <v>88</v>
      </c>
      <c r="M1064" s="0" t="s">
        <v>1200</v>
      </c>
      <c r="N1064" s="0" t="s">
        <v>1201</v>
      </c>
      <c r="O1064" s="0" t="n">
        <v>48</v>
      </c>
      <c r="P1064" s="0" t="n">
        <v>616</v>
      </c>
    </row>
    <row r="1065" customFormat="false" ht="12.8" hidden="false" customHeight="false" outlineLevel="0" collapsed="false">
      <c r="A1065" s="0" t="n">
        <v>34007</v>
      </c>
      <c r="B1065" s="0" t="s">
        <v>1207</v>
      </c>
      <c r="C1065" s="0" t="s">
        <v>241</v>
      </c>
      <c r="D1065" s="12" t="s">
        <v>181</v>
      </c>
      <c r="E1065" s="0" t="s">
        <v>92</v>
      </c>
      <c r="F1065" s="0" t="s">
        <v>84</v>
      </c>
      <c r="G1065" s="12" t="s">
        <v>97</v>
      </c>
      <c r="M1065" s="0" t="s">
        <v>1200</v>
      </c>
      <c r="N1065" s="0" t="s">
        <v>1201</v>
      </c>
      <c r="O1065" s="0" t="n">
        <v>35</v>
      </c>
      <c r="P1065" s="0" t="n">
        <v>617</v>
      </c>
    </row>
    <row r="1066" customFormat="false" ht="12.8" hidden="false" customHeight="false" outlineLevel="0" collapsed="false">
      <c r="A1066" s="0" t="n">
        <v>34008</v>
      </c>
      <c r="B1066" s="0" t="s">
        <v>1208</v>
      </c>
      <c r="C1066" s="0" t="s">
        <v>162</v>
      </c>
      <c r="D1066" s="12" t="s">
        <v>95</v>
      </c>
      <c r="E1066" s="0" t="s">
        <v>92</v>
      </c>
      <c r="F1066" s="0" t="s">
        <v>96</v>
      </c>
      <c r="M1066" s="0" t="s">
        <v>1200</v>
      </c>
      <c r="N1066" s="0" t="s">
        <v>1201</v>
      </c>
      <c r="O1066" s="0" t="n">
        <v>34</v>
      </c>
      <c r="P1066" s="0" t="n">
        <v>618</v>
      </c>
    </row>
    <row r="1067" customFormat="false" ht="12.8" hidden="false" customHeight="false" outlineLevel="0" collapsed="false">
      <c r="A1067" s="0" t="n">
        <v>34009</v>
      </c>
      <c r="B1067" s="0" t="s">
        <v>997</v>
      </c>
      <c r="C1067" s="0" t="s">
        <v>184</v>
      </c>
      <c r="D1067" s="12" t="s">
        <v>153</v>
      </c>
      <c r="E1067" s="0" t="s">
        <v>77</v>
      </c>
      <c r="F1067" s="0" t="s">
        <v>84</v>
      </c>
      <c r="M1067" s="0" t="s">
        <v>1200</v>
      </c>
      <c r="N1067" s="0" t="s">
        <v>1201</v>
      </c>
      <c r="O1067" s="0" t="n">
        <v>38</v>
      </c>
      <c r="P1067" s="0" t="n">
        <v>611</v>
      </c>
    </row>
    <row r="1068" customFormat="false" ht="12.8" hidden="false" customHeight="false" outlineLevel="0" collapsed="false">
      <c r="A1068" s="0" t="n">
        <v>34010</v>
      </c>
      <c r="B1068" s="0" t="s">
        <v>997</v>
      </c>
      <c r="C1068" s="0" t="s">
        <v>202</v>
      </c>
      <c r="D1068" s="12" t="s">
        <v>404</v>
      </c>
      <c r="E1068" s="0" t="s">
        <v>77</v>
      </c>
      <c r="F1068" s="0" t="s">
        <v>108</v>
      </c>
      <c r="M1068" s="0" t="s">
        <v>1200</v>
      </c>
      <c r="N1068" s="0" t="s">
        <v>1201</v>
      </c>
      <c r="O1068" s="0" t="n">
        <v>64</v>
      </c>
      <c r="P1068" s="0" t="n">
        <v>619</v>
      </c>
    </row>
    <row r="1069" customFormat="false" ht="12.8" hidden="false" customHeight="false" outlineLevel="0" collapsed="false">
      <c r="A1069" s="0" t="n">
        <v>34011</v>
      </c>
      <c r="B1069" s="0" t="s">
        <v>997</v>
      </c>
      <c r="C1069" s="0" t="s">
        <v>617</v>
      </c>
      <c r="D1069" s="12" t="s">
        <v>113</v>
      </c>
      <c r="E1069" s="0" t="s">
        <v>77</v>
      </c>
      <c r="F1069" s="0" t="s">
        <v>84</v>
      </c>
      <c r="M1069" s="0" t="s">
        <v>1200</v>
      </c>
      <c r="N1069" s="0" t="s">
        <v>1201</v>
      </c>
      <c r="O1069" s="0" t="n">
        <v>40</v>
      </c>
      <c r="P1069" s="0" t="n">
        <v>620</v>
      </c>
    </row>
    <row r="1070" customFormat="false" ht="12.8" hidden="false" customHeight="false" outlineLevel="0" collapsed="false">
      <c r="A1070" s="0" t="n">
        <v>34012</v>
      </c>
      <c r="B1070" s="0" t="s">
        <v>1209</v>
      </c>
      <c r="C1070" s="0" t="s">
        <v>403</v>
      </c>
      <c r="D1070" s="12" t="s">
        <v>104</v>
      </c>
      <c r="E1070" s="0" t="s">
        <v>77</v>
      </c>
      <c r="F1070" s="0" t="s">
        <v>88</v>
      </c>
      <c r="M1070" s="0" t="s">
        <v>1200</v>
      </c>
      <c r="N1070" s="0" t="s">
        <v>1201</v>
      </c>
      <c r="O1070" s="0" t="n">
        <v>54</v>
      </c>
      <c r="P1070" s="0" t="n">
        <v>622</v>
      </c>
    </row>
    <row r="1071" customFormat="false" ht="12.8" hidden="false" customHeight="false" outlineLevel="0" collapsed="false">
      <c r="A1071" s="0" t="n">
        <v>34013</v>
      </c>
      <c r="B1071" s="0" t="s">
        <v>1210</v>
      </c>
      <c r="C1071" s="0" t="s">
        <v>296</v>
      </c>
      <c r="D1071" s="12" t="s">
        <v>497</v>
      </c>
      <c r="E1071" s="0" t="s">
        <v>77</v>
      </c>
      <c r="F1071" s="0" t="s">
        <v>88</v>
      </c>
      <c r="M1071" s="0" t="s">
        <v>1200</v>
      </c>
      <c r="N1071" s="0" t="s">
        <v>1201</v>
      </c>
      <c r="O1071" s="0" t="n">
        <v>53</v>
      </c>
      <c r="P1071" s="0" t="n">
        <v>624</v>
      </c>
    </row>
    <row r="1072" customFormat="false" ht="12.8" hidden="false" customHeight="false" outlineLevel="0" collapsed="false">
      <c r="A1072" s="0" t="n">
        <v>34014</v>
      </c>
      <c r="B1072" s="0" t="s">
        <v>1210</v>
      </c>
      <c r="C1072" s="0" t="s">
        <v>307</v>
      </c>
      <c r="D1072" s="12" t="s">
        <v>141</v>
      </c>
      <c r="E1072" s="0" t="s">
        <v>77</v>
      </c>
      <c r="F1072" s="0" t="s">
        <v>78</v>
      </c>
      <c r="M1072" s="0" t="s">
        <v>1200</v>
      </c>
      <c r="N1072" s="0" t="s">
        <v>1201</v>
      </c>
      <c r="O1072" s="0" t="n">
        <v>23</v>
      </c>
      <c r="P1072" s="0" t="n">
        <v>625</v>
      </c>
    </row>
    <row r="1073" customFormat="false" ht="12.8" hidden="false" customHeight="false" outlineLevel="0" collapsed="false">
      <c r="A1073" s="0" t="n">
        <v>34015</v>
      </c>
      <c r="B1073" s="0" t="s">
        <v>1211</v>
      </c>
      <c r="C1073" s="0" t="s">
        <v>149</v>
      </c>
      <c r="D1073" s="12" t="s">
        <v>95</v>
      </c>
      <c r="E1073" s="0" t="s">
        <v>77</v>
      </c>
      <c r="F1073" s="0" t="s">
        <v>96</v>
      </c>
      <c r="G1073" s="12" t="s">
        <v>97</v>
      </c>
      <c r="M1073" s="0" t="s">
        <v>1200</v>
      </c>
      <c r="N1073" s="0" t="s">
        <v>1201</v>
      </c>
      <c r="O1073" s="0" t="n">
        <v>34</v>
      </c>
      <c r="P1073" s="0" t="n">
        <v>636</v>
      </c>
    </row>
    <row r="1074" customFormat="false" ht="12.8" hidden="false" customHeight="false" outlineLevel="0" collapsed="false">
      <c r="A1074" s="0" t="n">
        <v>34016</v>
      </c>
      <c r="B1074" s="0" t="s">
        <v>639</v>
      </c>
      <c r="C1074" s="0" t="s">
        <v>138</v>
      </c>
      <c r="D1074" s="12" t="s">
        <v>91</v>
      </c>
      <c r="E1074" s="0" t="s">
        <v>92</v>
      </c>
      <c r="F1074" s="0" t="s">
        <v>84</v>
      </c>
      <c r="G1074" s="12" t="s">
        <v>97</v>
      </c>
      <c r="M1074" s="0" t="s">
        <v>1200</v>
      </c>
      <c r="N1074" s="0" t="s">
        <v>1201</v>
      </c>
      <c r="O1074" s="0" t="n">
        <v>36</v>
      </c>
      <c r="P1074" s="0" t="n">
        <v>649</v>
      </c>
    </row>
    <row r="1075" customFormat="false" ht="12.8" hidden="false" customHeight="false" outlineLevel="0" collapsed="false">
      <c r="A1075" s="0" t="n">
        <v>34017</v>
      </c>
      <c r="B1075" s="0" t="s">
        <v>1212</v>
      </c>
      <c r="C1075" s="0" t="s">
        <v>126</v>
      </c>
      <c r="D1075" s="12" t="s">
        <v>153</v>
      </c>
      <c r="E1075" s="0" t="s">
        <v>77</v>
      </c>
      <c r="F1075" s="0" t="s">
        <v>84</v>
      </c>
      <c r="G1075" s="12" t="s">
        <v>371</v>
      </c>
      <c r="I1075" s="12" t="s">
        <v>97</v>
      </c>
      <c r="M1075" s="0" t="s">
        <v>1200</v>
      </c>
      <c r="N1075" s="0" t="s">
        <v>1201</v>
      </c>
      <c r="O1075" s="0" t="n">
        <v>38</v>
      </c>
      <c r="P1075" s="0" t="n">
        <v>626</v>
      </c>
    </row>
    <row r="1076" customFormat="false" ht="12.8" hidden="false" customHeight="false" outlineLevel="0" collapsed="false">
      <c r="A1076" s="0" t="n">
        <v>34018</v>
      </c>
      <c r="B1076" s="0" t="s">
        <v>1212</v>
      </c>
      <c r="C1076" s="0" t="s">
        <v>483</v>
      </c>
      <c r="D1076" s="12" t="s">
        <v>404</v>
      </c>
      <c r="E1076" s="0" t="s">
        <v>77</v>
      </c>
      <c r="F1076" s="0" t="s">
        <v>108</v>
      </c>
      <c r="G1076" s="12" t="s">
        <v>97</v>
      </c>
      <c r="I1076" s="12" t="s">
        <v>97</v>
      </c>
      <c r="M1076" s="0" t="s">
        <v>1200</v>
      </c>
      <c r="N1076" s="0" t="s">
        <v>1201</v>
      </c>
      <c r="O1076" s="0" t="n">
        <v>64</v>
      </c>
      <c r="P1076" s="0" t="n">
        <v>627</v>
      </c>
    </row>
    <row r="1077" customFormat="false" ht="12.8" hidden="false" customHeight="false" outlineLevel="0" collapsed="false">
      <c r="A1077" s="0" t="n">
        <v>34019</v>
      </c>
      <c r="B1077" s="0" t="s">
        <v>1213</v>
      </c>
      <c r="C1077" s="0" t="s">
        <v>1214</v>
      </c>
      <c r="D1077" s="12" t="s">
        <v>87</v>
      </c>
      <c r="E1077" s="0" t="s">
        <v>77</v>
      </c>
      <c r="F1077" s="0" t="s">
        <v>88</v>
      </c>
      <c r="G1077" s="12" t="s">
        <v>98</v>
      </c>
      <c r="I1077" s="12" t="s">
        <v>98</v>
      </c>
      <c r="M1077" s="0" t="s">
        <v>1200</v>
      </c>
      <c r="N1077" s="0" t="s">
        <v>1201</v>
      </c>
      <c r="O1077" s="0" t="n">
        <v>52</v>
      </c>
      <c r="P1077" s="0" t="n">
        <v>628</v>
      </c>
    </row>
    <row r="1078" customFormat="false" ht="12.8" hidden="false" customHeight="false" outlineLevel="0" collapsed="false">
      <c r="A1078" s="0" t="n">
        <v>34020</v>
      </c>
      <c r="B1078" s="0" t="s">
        <v>915</v>
      </c>
      <c r="C1078" s="0" t="s">
        <v>619</v>
      </c>
      <c r="D1078" s="12" t="s">
        <v>497</v>
      </c>
      <c r="E1078" s="0" t="s">
        <v>77</v>
      </c>
      <c r="F1078" s="0" t="s">
        <v>88</v>
      </c>
      <c r="H1078" s="12" t="s">
        <v>97</v>
      </c>
      <c r="I1078" s="12" t="s">
        <v>97</v>
      </c>
      <c r="M1078" s="0" t="s">
        <v>1200</v>
      </c>
      <c r="N1078" s="0" t="s">
        <v>1201</v>
      </c>
      <c r="O1078" s="0" t="n">
        <v>53</v>
      </c>
      <c r="P1078" s="0" t="n">
        <v>629</v>
      </c>
    </row>
    <row r="1079" customFormat="false" ht="12.8" hidden="false" customHeight="false" outlineLevel="0" collapsed="false">
      <c r="A1079" s="0" t="n">
        <v>34021</v>
      </c>
      <c r="B1079" s="0" t="s">
        <v>1215</v>
      </c>
      <c r="C1079" s="0" t="s">
        <v>296</v>
      </c>
      <c r="D1079" s="12" t="s">
        <v>497</v>
      </c>
      <c r="E1079" s="0" t="s">
        <v>77</v>
      </c>
      <c r="F1079" s="0" t="s">
        <v>88</v>
      </c>
      <c r="G1079" s="12" t="s">
        <v>97</v>
      </c>
      <c r="M1079" s="0" t="s">
        <v>1200</v>
      </c>
      <c r="N1079" s="0" t="s">
        <v>1201</v>
      </c>
      <c r="O1079" s="0" t="n">
        <v>53</v>
      </c>
      <c r="P1079" s="0" t="n">
        <v>630</v>
      </c>
    </row>
    <row r="1080" customFormat="false" ht="12.8" hidden="false" customHeight="false" outlineLevel="0" collapsed="false">
      <c r="A1080" s="0" t="n">
        <v>34022</v>
      </c>
      <c r="B1080" s="0" t="s">
        <v>1216</v>
      </c>
      <c r="C1080" s="0" t="s">
        <v>382</v>
      </c>
      <c r="D1080" s="12" t="s">
        <v>153</v>
      </c>
      <c r="E1080" s="0" t="s">
        <v>77</v>
      </c>
      <c r="F1080" s="0" t="s">
        <v>84</v>
      </c>
      <c r="H1080" s="12" t="s">
        <v>97</v>
      </c>
      <c r="M1080" s="0" t="s">
        <v>1200</v>
      </c>
      <c r="N1080" s="0" t="s">
        <v>1201</v>
      </c>
      <c r="O1080" s="0" t="n">
        <v>38</v>
      </c>
      <c r="P1080" s="0" t="n">
        <v>610</v>
      </c>
    </row>
    <row r="1081" customFormat="false" ht="12.8" hidden="false" customHeight="false" outlineLevel="0" collapsed="false">
      <c r="A1081" s="0" t="n">
        <v>34023</v>
      </c>
      <c r="B1081" s="0" t="s">
        <v>1217</v>
      </c>
      <c r="C1081" s="0" t="s">
        <v>149</v>
      </c>
      <c r="D1081" s="12" t="s">
        <v>159</v>
      </c>
      <c r="E1081" s="0" t="s">
        <v>77</v>
      </c>
      <c r="F1081" s="0" t="s">
        <v>96</v>
      </c>
      <c r="M1081" s="0" t="s">
        <v>1200</v>
      </c>
      <c r="N1081" s="0" t="s">
        <v>1201</v>
      </c>
      <c r="O1081" s="0" t="n">
        <v>28</v>
      </c>
      <c r="P1081" s="0" t="n">
        <v>631</v>
      </c>
    </row>
    <row r="1082" customFormat="false" ht="12.8" hidden="false" customHeight="false" outlineLevel="0" collapsed="false">
      <c r="A1082" s="0" t="n">
        <v>34024</v>
      </c>
      <c r="B1082" s="0" t="s">
        <v>962</v>
      </c>
      <c r="C1082" s="0" t="s">
        <v>403</v>
      </c>
      <c r="D1082" s="12" t="s">
        <v>497</v>
      </c>
      <c r="E1082" s="0" t="s">
        <v>77</v>
      </c>
      <c r="F1082" s="0" t="s">
        <v>88</v>
      </c>
      <c r="H1082" s="12" t="s">
        <v>97</v>
      </c>
      <c r="I1082" s="12" t="s">
        <v>97</v>
      </c>
      <c r="M1082" s="0" t="s">
        <v>1200</v>
      </c>
      <c r="N1082" s="0" t="s">
        <v>1201</v>
      </c>
      <c r="O1082" s="0" t="n">
        <v>53</v>
      </c>
      <c r="P1082" s="0" t="n">
        <v>632</v>
      </c>
    </row>
    <row r="1083" customFormat="false" ht="12.8" hidden="false" customHeight="false" outlineLevel="0" collapsed="false">
      <c r="A1083" s="0" t="n">
        <v>34025</v>
      </c>
      <c r="B1083" s="0" t="s">
        <v>1218</v>
      </c>
      <c r="C1083" s="0" t="s">
        <v>82</v>
      </c>
      <c r="D1083" s="12" t="s">
        <v>209</v>
      </c>
      <c r="E1083" s="0" t="s">
        <v>77</v>
      </c>
      <c r="F1083" s="0" t="s">
        <v>84</v>
      </c>
      <c r="H1083" s="12" t="s">
        <v>98</v>
      </c>
      <c r="M1083" s="0" t="s">
        <v>1200</v>
      </c>
      <c r="N1083" s="0" t="s">
        <v>1201</v>
      </c>
      <c r="O1083" s="0" t="n">
        <v>37</v>
      </c>
      <c r="P1083" s="0" t="n">
        <v>633</v>
      </c>
    </row>
    <row r="1084" customFormat="false" ht="12.8" hidden="false" customHeight="false" outlineLevel="0" collapsed="false">
      <c r="A1084" s="0" t="n">
        <v>34026</v>
      </c>
      <c r="B1084" s="0" t="s">
        <v>857</v>
      </c>
      <c r="C1084" s="0" t="s">
        <v>149</v>
      </c>
      <c r="D1084" s="12" t="s">
        <v>220</v>
      </c>
      <c r="E1084" s="0" t="s">
        <v>77</v>
      </c>
      <c r="F1084" s="0" t="s">
        <v>84</v>
      </c>
      <c r="G1084" s="12" t="s">
        <v>98</v>
      </c>
      <c r="M1084" s="0" t="s">
        <v>1200</v>
      </c>
      <c r="N1084" s="0" t="s">
        <v>1201</v>
      </c>
      <c r="O1084" s="0" t="n">
        <v>42</v>
      </c>
      <c r="P1084" s="0" t="n">
        <v>634</v>
      </c>
    </row>
    <row r="1085" customFormat="false" ht="12.8" hidden="false" customHeight="false" outlineLevel="0" collapsed="false">
      <c r="A1085" s="0" t="n">
        <v>34027</v>
      </c>
      <c r="B1085" s="0" t="s">
        <v>1219</v>
      </c>
      <c r="C1085" s="0" t="s">
        <v>273</v>
      </c>
      <c r="D1085" s="12" t="s">
        <v>204</v>
      </c>
      <c r="E1085" s="0" t="s">
        <v>92</v>
      </c>
      <c r="F1085" s="0" t="s">
        <v>205</v>
      </c>
      <c r="M1085" s="0" t="s">
        <v>1200</v>
      </c>
      <c r="N1085" s="0" t="s">
        <v>1201</v>
      </c>
      <c r="O1085" s="0" t="n">
        <v>15</v>
      </c>
      <c r="P1085" s="0" t="n">
        <v>4182</v>
      </c>
    </row>
    <row r="1086" customFormat="false" ht="12.8" hidden="false" customHeight="false" outlineLevel="0" collapsed="false">
      <c r="A1086" s="0" t="n">
        <v>34028</v>
      </c>
      <c r="B1086" s="0" t="s">
        <v>1220</v>
      </c>
      <c r="C1086" s="0" t="s">
        <v>273</v>
      </c>
      <c r="D1086" s="12" t="s">
        <v>95</v>
      </c>
      <c r="E1086" s="0" t="s">
        <v>92</v>
      </c>
      <c r="F1086" s="0" t="s">
        <v>96</v>
      </c>
      <c r="M1086" s="0" t="s">
        <v>1200</v>
      </c>
      <c r="N1086" s="0" t="s">
        <v>1201</v>
      </c>
      <c r="O1086" s="0" t="n">
        <v>34</v>
      </c>
      <c r="P1086" s="0" t="n">
        <v>635</v>
      </c>
    </row>
    <row r="1087" customFormat="false" ht="12.8" hidden="false" customHeight="false" outlineLevel="0" collapsed="false">
      <c r="A1087" s="0" t="n">
        <v>34029</v>
      </c>
      <c r="B1087" s="0" t="s">
        <v>1221</v>
      </c>
      <c r="C1087" s="0" t="s">
        <v>1222</v>
      </c>
      <c r="D1087" s="12" t="s">
        <v>500</v>
      </c>
      <c r="E1087" s="0" t="s">
        <v>92</v>
      </c>
      <c r="F1087" s="0" t="s">
        <v>205</v>
      </c>
      <c r="M1087" s="0" t="s">
        <v>1200</v>
      </c>
      <c r="N1087" s="0" t="s">
        <v>1201</v>
      </c>
      <c r="O1087" s="0" t="n">
        <v>16</v>
      </c>
      <c r="P1087" s="0" t="n">
        <v>4184</v>
      </c>
    </row>
    <row r="1088" customFormat="false" ht="12.8" hidden="false" customHeight="false" outlineLevel="0" collapsed="false">
      <c r="A1088" s="0" t="n">
        <v>34030</v>
      </c>
      <c r="B1088" s="0" t="s">
        <v>962</v>
      </c>
      <c r="C1088" s="0" t="s">
        <v>133</v>
      </c>
      <c r="D1088" s="12" t="s">
        <v>136</v>
      </c>
      <c r="E1088" s="0" t="s">
        <v>77</v>
      </c>
      <c r="F1088" s="0" t="s">
        <v>78</v>
      </c>
      <c r="G1088" s="12" t="s">
        <v>97</v>
      </c>
      <c r="M1088" s="0" t="s">
        <v>1200</v>
      </c>
      <c r="N1088" s="0" t="s">
        <v>1201</v>
      </c>
      <c r="O1088" s="0" t="n">
        <v>22</v>
      </c>
      <c r="P1088" s="0" t="n">
        <v>647</v>
      </c>
    </row>
    <row r="1089" customFormat="false" ht="12.8" hidden="false" customHeight="false" outlineLevel="0" collapsed="false">
      <c r="A1089" s="0" t="n">
        <v>34031</v>
      </c>
      <c r="B1089" s="0" t="s">
        <v>450</v>
      </c>
      <c r="C1089" s="0" t="s">
        <v>162</v>
      </c>
      <c r="D1089" s="12" t="s">
        <v>76</v>
      </c>
      <c r="E1089" s="0" t="s">
        <v>92</v>
      </c>
      <c r="F1089" s="0" t="s">
        <v>78</v>
      </c>
      <c r="G1089" s="12" t="s">
        <v>97</v>
      </c>
      <c r="M1089" s="0" t="s">
        <v>1200</v>
      </c>
      <c r="N1089" s="0" t="s">
        <v>1201</v>
      </c>
      <c r="O1089" s="0" t="n">
        <v>19</v>
      </c>
      <c r="P1089" s="0" t="n">
        <v>4183</v>
      </c>
    </row>
    <row r="1090" customFormat="false" ht="12.8" hidden="false" customHeight="false" outlineLevel="0" collapsed="false">
      <c r="A1090" s="0" t="n">
        <v>34032</v>
      </c>
      <c r="B1090" s="0" t="s">
        <v>1223</v>
      </c>
      <c r="C1090" s="0" t="s">
        <v>82</v>
      </c>
      <c r="D1090" s="12" t="s">
        <v>127</v>
      </c>
      <c r="E1090" s="0" t="s">
        <v>77</v>
      </c>
      <c r="F1090" s="0" t="s">
        <v>128</v>
      </c>
      <c r="M1090" s="0" t="s">
        <v>1200</v>
      </c>
      <c r="N1090" s="0" t="s">
        <v>1201</v>
      </c>
      <c r="O1090" s="0" t="n">
        <v>18</v>
      </c>
      <c r="P1090" s="0" t="n">
        <v>4185</v>
      </c>
    </row>
    <row r="1091" customFormat="false" ht="12.8" hidden="false" customHeight="false" outlineLevel="0" collapsed="false">
      <c r="A1091" s="0" t="n">
        <v>34033</v>
      </c>
      <c r="B1091" s="0" t="s">
        <v>486</v>
      </c>
      <c r="C1091" s="0" t="s">
        <v>149</v>
      </c>
      <c r="D1091" s="12" t="s">
        <v>187</v>
      </c>
      <c r="E1091" s="0" t="s">
        <v>77</v>
      </c>
      <c r="F1091" s="0" t="s">
        <v>96</v>
      </c>
      <c r="G1091" s="12" t="s">
        <v>171</v>
      </c>
      <c r="M1091" s="0" t="s">
        <v>1200</v>
      </c>
      <c r="N1091" s="0" t="s">
        <v>1201</v>
      </c>
      <c r="O1091" s="0" t="n">
        <v>32</v>
      </c>
      <c r="P1091" s="0" t="n">
        <v>637</v>
      </c>
    </row>
    <row r="1092" customFormat="false" ht="12.8" hidden="false" customHeight="false" outlineLevel="0" collapsed="false">
      <c r="A1092" s="0" t="n">
        <v>34034</v>
      </c>
      <c r="B1092" s="0" t="s">
        <v>1224</v>
      </c>
      <c r="C1092" s="0" t="s">
        <v>1225</v>
      </c>
      <c r="D1092" s="12" t="s">
        <v>500</v>
      </c>
      <c r="E1092" s="0" t="s">
        <v>92</v>
      </c>
      <c r="F1092" s="0" t="s">
        <v>205</v>
      </c>
      <c r="G1092" s="12" t="s">
        <v>97</v>
      </c>
      <c r="M1092" s="0" t="s">
        <v>1200</v>
      </c>
      <c r="N1092" s="0" t="s">
        <v>1201</v>
      </c>
      <c r="O1092" s="0" t="n">
        <v>16</v>
      </c>
      <c r="P1092" s="0" t="n">
        <v>4208</v>
      </c>
    </row>
    <row r="1093" customFormat="false" ht="12.8" hidden="false" customHeight="false" outlineLevel="0" collapsed="false">
      <c r="A1093" s="0" t="n">
        <v>34035</v>
      </c>
      <c r="B1093" s="0" t="s">
        <v>1220</v>
      </c>
      <c r="C1093" s="0" t="s">
        <v>135</v>
      </c>
      <c r="D1093" s="12" t="s">
        <v>144</v>
      </c>
      <c r="E1093" s="0" t="s">
        <v>92</v>
      </c>
      <c r="F1093" s="0" t="s">
        <v>128</v>
      </c>
      <c r="G1093" s="12" t="s">
        <v>97</v>
      </c>
      <c r="M1093" s="0" t="s">
        <v>1200</v>
      </c>
      <c r="N1093" s="0" t="s">
        <v>1201</v>
      </c>
      <c r="O1093" s="0" t="n">
        <v>17</v>
      </c>
      <c r="P1093" s="0" t="n">
        <v>4331</v>
      </c>
    </row>
    <row r="1094" customFormat="false" ht="12.8" hidden="false" customHeight="false" outlineLevel="0" collapsed="false">
      <c r="A1094" s="0" t="n">
        <v>34036</v>
      </c>
      <c r="B1094" s="0" t="s">
        <v>1226</v>
      </c>
      <c r="C1094" s="0" t="s">
        <v>786</v>
      </c>
      <c r="D1094" s="12" t="s">
        <v>373</v>
      </c>
      <c r="E1094" s="0" t="s">
        <v>77</v>
      </c>
      <c r="F1094" s="0" t="s">
        <v>108</v>
      </c>
      <c r="G1094" s="12" t="s">
        <v>98</v>
      </c>
      <c r="M1094" s="0" t="s">
        <v>1200</v>
      </c>
      <c r="N1094" s="0" t="s">
        <v>1201</v>
      </c>
      <c r="O1094" s="0" t="n">
        <v>60</v>
      </c>
      <c r="P1094" s="0" t="n">
        <v>4559</v>
      </c>
    </row>
    <row r="1095" customFormat="false" ht="12.8" hidden="false" customHeight="false" outlineLevel="0" collapsed="false">
      <c r="A1095" s="0" t="n">
        <v>34038</v>
      </c>
      <c r="B1095" s="0" t="s">
        <v>1227</v>
      </c>
      <c r="C1095" s="0" t="s">
        <v>1060</v>
      </c>
      <c r="D1095" s="12" t="s">
        <v>315</v>
      </c>
      <c r="E1095" s="0" t="s">
        <v>92</v>
      </c>
      <c r="F1095" s="0" t="s">
        <v>88</v>
      </c>
      <c r="M1095" s="0" t="s">
        <v>1200</v>
      </c>
      <c r="N1095" s="0" t="s">
        <v>1201</v>
      </c>
      <c r="O1095" s="0" t="n">
        <v>47</v>
      </c>
      <c r="P1095" s="0" t="n">
        <v>638</v>
      </c>
    </row>
    <row r="1096" customFormat="false" ht="12.8" hidden="false" customHeight="false" outlineLevel="0" collapsed="false">
      <c r="A1096" s="0" t="n">
        <v>34039</v>
      </c>
      <c r="B1096" s="0" t="s">
        <v>1228</v>
      </c>
      <c r="C1096" s="0" t="s">
        <v>149</v>
      </c>
      <c r="D1096" s="12" t="s">
        <v>351</v>
      </c>
      <c r="E1096" s="0" t="s">
        <v>77</v>
      </c>
      <c r="F1096" s="0" t="s">
        <v>96</v>
      </c>
      <c r="M1096" s="0" t="s">
        <v>1200</v>
      </c>
      <c r="N1096" s="0" t="s">
        <v>1201</v>
      </c>
      <c r="O1096" s="0" t="n">
        <v>24</v>
      </c>
      <c r="P1096" s="0" t="n">
        <v>639</v>
      </c>
    </row>
    <row r="1097" customFormat="false" ht="12.8" hidden="false" customHeight="false" outlineLevel="0" collapsed="false">
      <c r="A1097" s="0" t="n">
        <v>34040</v>
      </c>
      <c r="B1097" s="0" t="s">
        <v>962</v>
      </c>
      <c r="C1097" s="0" t="s">
        <v>403</v>
      </c>
      <c r="D1097" s="12" t="s">
        <v>545</v>
      </c>
      <c r="E1097" s="0" t="s">
        <v>77</v>
      </c>
      <c r="F1097" s="0" t="s">
        <v>234</v>
      </c>
      <c r="M1097" s="0" t="s">
        <v>1200</v>
      </c>
      <c r="N1097" s="0" t="s">
        <v>1201</v>
      </c>
      <c r="O1097" s="0" t="n">
        <v>10</v>
      </c>
      <c r="P1097" s="0" t="n">
        <v>4341</v>
      </c>
    </row>
    <row r="1098" customFormat="false" ht="12.8" hidden="false" customHeight="false" outlineLevel="0" collapsed="false">
      <c r="A1098" s="0" t="n">
        <v>34041</v>
      </c>
      <c r="B1098" s="0" t="s">
        <v>962</v>
      </c>
      <c r="C1098" s="0" t="s">
        <v>82</v>
      </c>
      <c r="D1098" s="12" t="s">
        <v>110</v>
      </c>
      <c r="E1098" s="0" t="s">
        <v>77</v>
      </c>
      <c r="F1098" s="0" t="s">
        <v>96</v>
      </c>
      <c r="G1098" s="12" t="s">
        <v>97</v>
      </c>
      <c r="M1098" s="0" t="s">
        <v>1200</v>
      </c>
      <c r="N1098" s="0" t="s">
        <v>1201</v>
      </c>
      <c r="O1098" s="0" t="n">
        <v>25</v>
      </c>
      <c r="P1098" s="0" t="n">
        <v>640</v>
      </c>
    </row>
    <row r="1099" customFormat="false" ht="12.8" hidden="false" customHeight="false" outlineLevel="0" collapsed="false">
      <c r="A1099" s="0" t="n">
        <v>34042</v>
      </c>
      <c r="B1099" s="0" t="s">
        <v>319</v>
      </c>
      <c r="C1099" s="0" t="s">
        <v>106</v>
      </c>
      <c r="D1099" s="12" t="s">
        <v>136</v>
      </c>
      <c r="E1099" s="0" t="s">
        <v>77</v>
      </c>
      <c r="F1099" s="0" t="s">
        <v>78</v>
      </c>
      <c r="M1099" s="0" t="s">
        <v>1200</v>
      </c>
      <c r="N1099" s="0" t="s">
        <v>1201</v>
      </c>
      <c r="O1099" s="0" t="n">
        <v>22</v>
      </c>
      <c r="P1099" s="0" t="n">
        <v>641</v>
      </c>
    </row>
    <row r="1100" customFormat="false" ht="12.8" hidden="false" customHeight="false" outlineLevel="0" collapsed="false">
      <c r="A1100" s="0" t="n">
        <v>34043</v>
      </c>
      <c r="B1100" s="0" t="s">
        <v>319</v>
      </c>
      <c r="C1100" s="0" t="s">
        <v>75</v>
      </c>
      <c r="D1100" s="12" t="s">
        <v>127</v>
      </c>
      <c r="E1100" s="0" t="s">
        <v>77</v>
      </c>
      <c r="F1100" s="0" t="s">
        <v>128</v>
      </c>
      <c r="G1100" s="12" t="s">
        <v>98</v>
      </c>
      <c r="I1100" s="12" t="s">
        <v>97</v>
      </c>
      <c r="M1100" s="0" t="s">
        <v>1200</v>
      </c>
      <c r="N1100" s="0" t="s">
        <v>1201</v>
      </c>
      <c r="O1100" s="0" t="n">
        <v>18</v>
      </c>
      <c r="P1100" s="0" t="n">
        <v>3991</v>
      </c>
    </row>
    <row r="1101" customFormat="false" ht="12.8" hidden="false" customHeight="false" outlineLevel="0" collapsed="false">
      <c r="A1101" s="0" t="n">
        <v>34044</v>
      </c>
      <c r="B1101" s="0" t="s">
        <v>1229</v>
      </c>
      <c r="C1101" s="0" t="s">
        <v>189</v>
      </c>
      <c r="D1101" s="12" t="s">
        <v>236</v>
      </c>
      <c r="E1101" s="0" t="s">
        <v>77</v>
      </c>
      <c r="F1101" s="0" t="s">
        <v>108</v>
      </c>
      <c r="M1101" s="0" t="s">
        <v>1200</v>
      </c>
      <c r="N1101" s="0" t="s">
        <v>1201</v>
      </c>
      <c r="O1101" s="0" t="n">
        <v>59</v>
      </c>
      <c r="P1101" s="0" t="n">
        <v>4485</v>
      </c>
    </row>
    <row r="1102" customFormat="false" ht="12.8" hidden="false" customHeight="false" outlineLevel="0" collapsed="false">
      <c r="A1102" s="0" t="n">
        <v>34045</v>
      </c>
      <c r="B1102" s="0" t="s">
        <v>1230</v>
      </c>
      <c r="C1102" s="0" t="s">
        <v>166</v>
      </c>
      <c r="D1102" s="12" t="s">
        <v>500</v>
      </c>
      <c r="E1102" s="0" t="s">
        <v>77</v>
      </c>
      <c r="F1102" s="0" t="s">
        <v>205</v>
      </c>
      <c r="G1102" s="12" t="s">
        <v>97</v>
      </c>
      <c r="M1102" s="0" t="s">
        <v>1200</v>
      </c>
      <c r="N1102" s="0" t="s">
        <v>1201</v>
      </c>
      <c r="O1102" s="0" t="n">
        <v>16</v>
      </c>
      <c r="P1102" s="0" t="n">
        <v>4506</v>
      </c>
    </row>
    <row r="1103" customFormat="false" ht="12.8" hidden="false" customHeight="false" outlineLevel="0" collapsed="false">
      <c r="A1103" s="0" t="n">
        <v>34046</v>
      </c>
      <c r="B1103" s="0" t="s">
        <v>256</v>
      </c>
      <c r="C1103" s="0" t="s">
        <v>106</v>
      </c>
      <c r="D1103" s="12" t="s">
        <v>417</v>
      </c>
      <c r="E1103" s="0" t="s">
        <v>77</v>
      </c>
      <c r="F1103" s="0" t="s">
        <v>108</v>
      </c>
      <c r="G1103" s="12" t="s">
        <v>97</v>
      </c>
      <c r="M1103" s="0" t="s">
        <v>1200</v>
      </c>
      <c r="N1103" s="0" t="s">
        <v>1201</v>
      </c>
      <c r="O1103" s="0" t="n">
        <v>68</v>
      </c>
      <c r="P1103" s="0" t="n">
        <v>4515</v>
      </c>
    </row>
    <row r="1104" customFormat="false" ht="12.8" hidden="false" customHeight="false" outlineLevel="0" collapsed="false">
      <c r="A1104" s="0" t="n">
        <v>34051</v>
      </c>
      <c r="B1104" s="0" t="s">
        <v>1231</v>
      </c>
      <c r="C1104" s="0" t="s">
        <v>1232</v>
      </c>
      <c r="D1104" s="12" t="s">
        <v>417</v>
      </c>
      <c r="E1104" s="0" t="s">
        <v>92</v>
      </c>
      <c r="F1104" s="0" t="s">
        <v>108</v>
      </c>
      <c r="M1104" s="0" t="s">
        <v>1200</v>
      </c>
      <c r="N1104" s="0" t="s">
        <v>1201</v>
      </c>
      <c r="O1104" s="0" t="n">
        <v>68</v>
      </c>
      <c r="P1104" s="0" t="n">
        <v>642</v>
      </c>
    </row>
    <row r="1105" customFormat="false" ht="12.8" hidden="false" customHeight="false" outlineLevel="0" collapsed="false">
      <c r="A1105" s="0" t="n">
        <v>34052</v>
      </c>
      <c r="B1105" s="0" t="s">
        <v>1233</v>
      </c>
      <c r="C1105" s="0" t="s">
        <v>1234</v>
      </c>
      <c r="D1105" s="12" t="s">
        <v>580</v>
      </c>
      <c r="E1105" s="0" t="s">
        <v>92</v>
      </c>
      <c r="F1105" s="0" t="s">
        <v>108</v>
      </c>
      <c r="M1105" s="0" t="s">
        <v>1200</v>
      </c>
      <c r="N1105" s="0" t="s">
        <v>1201</v>
      </c>
      <c r="O1105" s="0" t="n">
        <v>63</v>
      </c>
      <c r="P1105" s="0" t="n">
        <v>643</v>
      </c>
    </row>
    <row r="1106" customFormat="false" ht="12.8" hidden="false" customHeight="false" outlineLevel="0" collapsed="false">
      <c r="A1106" s="0" t="n">
        <v>34053</v>
      </c>
      <c r="B1106" s="0" t="s">
        <v>1235</v>
      </c>
      <c r="C1106" s="0" t="s">
        <v>395</v>
      </c>
      <c r="D1106" s="12" t="s">
        <v>400</v>
      </c>
      <c r="E1106" s="0" t="s">
        <v>92</v>
      </c>
      <c r="F1106" s="0" t="s">
        <v>108</v>
      </c>
      <c r="M1106" s="0" t="s">
        <v>1200</v>
      </c>
      <c r="N1106" s="0" t="s">
        <v>1201</v>
      </c>
      <c r="O1106" s="0" t="n">
        <v>57</v>
      </c>
      <c r="P1106" s="0" t="n">
        <v>645</v>
      </c>
    </row>
    <row r="1107" customFormat="false" ht="12.8" hidden="false" customHeight="false" outlineLevel="0" collapsed="false">
      <c r="A1107" s="0" t="n">
        <v>34054</v>
      </c>
      <c r="B1107" s="0" t="s">
        <v>963</v>
      </c>
      <c r="C1107" s="0" t="s">
        <v>1236</v>
      </c>
      <c r="D1107" s="12" t="s">
        <v>320</v>
      </c>
      <c r="E1107" s="0" t="s">
        <v>77</v>
      </c>
      <c r="F1107" s="0" t="s">
        <v>88</v>
      </c>
      <c r="M1107" s="0" t="s">
        <v>1200</v>
      </c>
      <c r="N1107" s="0" t="s">
        <v>1201</v>
      </c>
      <c r="O1107" s="0" t="n">
        <v>48</v>
      </c>
      <c r="P1107" s="0" t="n">
        <v>644</v>
      </c>
    </row>
    <row r="1108" customFormat="false" ht="12.8" hidden="false" customHeight="false" outlineLevel="0" collapsed="false">
      <c r="A1108" s="0" t="n">
        <v>34056</v>
      </c>
      <c r="B1108" s="0" t="s">
        <v>1237</v>
      </c>
      <c r="C1108" s="0" t="s">
        <v>120</v>
      </c>
      <c r="D1108" s="12" t="s">
        <v>173</v>
      </c>
      <c r="E1108" s="0" t="s">
        <v>92</v>
      </c>
      <c r="F1108" s="0" t="s">
        <v>88</v>
      </c>
      <c r="M1108" s="0" t="s">
        <v>1200</v>
      </c>
      <c r="N1108" s="0" t="s">
        <v>1201</v>
      </c>
      <c r="O1108" s="0" t="n">
        <v>49</v>
      </c>
      <c r="P1108" s="0" t="n">
        <v>646</v>
      </c>
    </row>
    <row r="1109" customFormat="false" ht="12.8" hidden="false" customHeight="false" outlineLevel="0" collapsed="false">
      <c r="A1109" s="0" t="n">
        <v>34057</v>
      </c>
      <c r="B1109" s="0" t="s">
        <v>911</v>
      </c>
      <c r="C1109" s="0" t="s">
        <v>364</v>
      </c>
      <c r="D1109" s="12" t="s">
        <v>373</v>
      </c>
      <c r="E1109" s="0" t="s">
        <v>92</v>
      </c>
      <c r="F1109" s="0" t="s">
        <v>108</v>
      </c>
      <c r="M1109" s="0" t="s">
        <v>1200</v>
      </c>
      <c r="N1109" s="0" t="s">
        <v>1201</v>
      </c>
      <c r="O1109" s="0" t="n">
        <v>60</v>
      </c>
      <c r="P1109" s="0" t="n">
        <v>648</v>
      </c>
    </row>
    <row r="1110" customFormat="false" ht="12.8" hidden="false" customHeight="false" outlineLevel="0" collapsed="false">
      <c r="A1110" s="0" t="n">
        <v>34058</v>
      </c>
      <c r="B1110" s="0" t="s">
        <v>1238</v>
      </c>
      <c r="C1110" s="0" t="s">
        <v>1239</v>
      </c>
      <c r="D1110" s="12" t="s">
        <v>83</v>
      </c>
      <c r="E1110" s="0" t="s">
        <v>92</v>
      </c>
      <c r="F1110" s="0" t="s">
        <v>84</v>
      </c>
      <c r="M1110" s="0" t="s">
        <v>1200</v>
      </c>
      <c r="N1110" s="0" t="s">
        <v>1201</v>
      </c>
      <c r="O1110" s="0" t="n">
        <v>44</v>
      </c>
      <c r="P1110" s="0" t="n">
        <v>623</v>
      </c>
    </row>
    <row r="1111" customFormat="false" ht="12.8" hidden="false" customHeight="false" outlineLevel="0" collapsed="false">
      <c r="A1111" s="0" t="n">
        <v>35001</v>
      </c>
      <c r="B1111" s="0" t="s">
        <v>1240</v>
      </c>
      <c r="C1111" s="0" t="s">
        <v>309</v>
      </c>
      <c r="D1111" s="12" t="s">
        <v>181</v>
      </c>
      <c r="E1111" s="0" t="s">
        <v>77</v>
      </c>
      <c r="F1111" s="0" t="s">
        <v>84</v>
      </c>
      <c r="M1111" s="0" t="s">
        <v>1241</v>
      </c>
      <c r="N1111" s="0" t="s">
        <v>1242</v>
      </c>
      <c r="O1111" s="0" t="n">
        <v>35</v>
      </c>
      <c r="P1111" s="0" t="n">
        <v>1852</v>
      </c>
    </row>
    <row r="1112" customFormat="false" ht="12.8" hidden="false" customHeight="false" outlineLevel="0" collapsed="false">
      <c r="A1112" s="0" t="n">
        <v>35002</v>
      </c>
      <c r="B1112" s="0" t="s">
        <v>1118</v>
      </c>
      <c r="C1112" s="0" t="s">
        <v>298</v>
      </c>
      <c r="D1112" s="12" t="s">
        <v>253</v>
      </c>
      <c r="E1112" s="0" t="s">
        <v>77</v>
      </c>
      <c r="F1112" s="0" t="s">
        <v>96</v>
      </c>
      <c r="G1112" s="12" t="s">
        <v>97</v>
      </c>
      <c r="M1112" s="0" t="s">
        <v>1241</v>
      </c>
      <c r="N1112" s="0" t="s">
        <v>1242</v>
      </c>
      <c r="O1112" s="0" t="n">
        <v>33</v>
      </c>
      <c r="P1112" s="0" t="n">
        <v>1851</v>
      </c>
    </row>
    <row r="1113" customFormat="false" ht="12.8" hidden="false" customHeight="false" outlineLevel="0" collapsed="false">
      <c r="A1113" s="0" t="n">
        <v>35003</v>
      </c>
      <c r="B1113" s="0" t="s">
        <v>1243</v>
      </c>
      <c r="C1113" s="0" t="s">
        <v>150</v>
      </c>
      <c r="D1113" s="12" t="s">
        <v>91</v>
      </c>
      <c r="E1113" s="0" t="s">
        <v>77</v>
      </c>
      <c r="F1113" s="0" t="s">
        <v>84</v>
      </c>
      <c r="M1113" s="0" t="s">
        <v>1241</v>
      </c>
      <c r="N1113" s="0" t="s">
        <v>1242</v>
      </c>
      <c r="O1113" s="0" t="n">
        <v>36</v>
      </c>
      <c r="P1113" s="0" t="n">
        <v>1855</v>
      </c>
    </row>
    <row r="1114" customFormat="false" ht="12.8" hidden="false" customHeight="false" outlineLevel="0" collapsed="false">
      <c r="A1114" s="0" t="n">
        <v>35004</v>
      </c>
      <c r="B1114" s="0" t="s">
        <v>1244</v>
      </c>
      <c r="C1114" s="0" t="s">
        <v>1245</v>
      </c>
      <c r="D1114" s="12" t="s">
        <v>91</v>
      </c>
      <c r="E1114" s="0" t="s">
        <v>92</v>
      </c>
      <c r="F1114" s="0" t="s">
        <v>84</v>
      </c>
      <c r="G1114" s="12" t="s">
        <v>371</v>
      </c>
      <c r="H1114" s="12" t="s">
        <v>371</v>
      </c>
      <c r="M1114" s="0" t="s">
        <v>1241</v>
      </c>
      <c r="N1114" s="0" t="s">
        <v>1242</v>
      </c>
      <c r="O1114" s="0" t="n">
        <v>36</v>
      </c>
      <c r="P1114" s="0" t="n">
        <v>1868</v>
      </c>
    </row>
    <row r="1115" customFormat="false" ht="12.8" hidden="false" customHeight="false" outlineLevel="0" collapsed="false">
      <c r="A1115" s="0" t="n">
        <v>35005</v>
      </c>
      <c r="B1115" s="0" t="s">
        <v>406</v>
      </c>
      <c r="C1115" s="0" t="s">
        <v>106</v>
      </c>
      <c r="D1115" s="12" t="s">
        <v>209</v>
      </c>
      <c r="E1115" s="0" t="s">
        <v>77</v>
      </c>
      <c r="F1115" s="0" t="s">
        <v>84</v>
      </c>
      <c r="M1115" s="0" t="s">
        <v>1241</v>
      </c>
      <c r="N1115" s="0" t="s">
        <v>1242</v>
      </c>
      <c r="O1115" s="0" t="n">
        <v>37</v>
      </c>
      <c r="P1115" s="0" t="n">
        <v>1853</v>
      </c>
    </row>
    <row r="1116" customFormat="false" ht="12.8" hidden="false" customHeight="false" outlineLevel="0" collapsed="false">
      <c r="A1116" s="0" t="n">
        <v>35006</v>
      </c>
      <c r="B1116" s="0" t="s">
        <v>1246</v>
      </c>
      <c r="C1116" s="0" t="s">
        <v>133</v>
      </c>
      <c r="D1116" s="12" t="s">
        <v>404</v>
      </c>
      <c r="E1116" s="0" t="s">
        <v>77</v>
      </c>
      <c r="F1116" s="0" t="s">
        <v>108</v>
      </c>
      <c r="I1116" s="12" t="s">
        <v>97</v>
      </c>
      <c r="M1116" s="0" t="s">
        <v>1241</v>
      </c>
      <c r="N1116" s="0" t="s">
        <v>1242</v>
      </c>
      <c r="O1116" s="0" t="n">
        <v>64</v>
      </c>
      <c r="P1116" s="0" t="n">
        <v>1854</v>
      </c>
    </row>
    <row r="1117" customFormat="false" ht="12.8" hidden="false" customHeight="false" outlineLevel="0" collapsed="false">
      <c r="A1117" s="0" t="n">
        <v>35007</v>
      </c>
      <c r="B1117" s="0" t="s">
        <v>1211</v>
      </c>
      <c r="C1117" s="0" t="s">
        <v>202</v>
      </c>
      <c r="D1117" s="12" t="s">
        <v>113</v>
      </c>
      <c r="E1117" s="0" t="s">
        <v>77</v>
      </c>
      <c r="F1117" s="0" t="s">
        <v>84</v>
      </c>
      <c r="M1117" s="0" t="s">
        <v>1241</v>
      </c>
      <c r="N1117" s="0" t="s">
        <v>1242</v>
      </c>
      <c r="O1117" s="0" t="n">
        <v>40</v>
      </c>
      <c r="P1117" s="0" t="n">
        <v>1869</v>
      </c>
    </row>
    <row r="1118" customFormat="false" ht="12.8" hidden="false" customHeight="false" outlineLevel="0" collapsed="false">
      <c r="A1118" s="0" t="n">
        <v>35008</v>
      </c>
      <c r="B1118" s="0" t="s">
        <v>1247</v>
      </c>
      <c r="C1118" s="0" t="s">
        <v>398</v>
      </c>
      <c r="D1118" s="12" t="s">
        <v>101</v>
      </c>
      <c r="E1118" s="0" t="s">
        <v>77</v>
      </c>
      <c r="F1118" s="0" t="s">
        <v>88</v>
      </c>
      <c r="M1118" s="0" t="s">
        <v>1241</v>
      </c>
      <c r="N1118" s="0" t="s">
        <v>1242</v>
      </c>
      <c r="O1118" s="0" t="n">
        <v>50</v>
      </c>
      <c r="P1118" s="0" t="n">
        <v>1836</v>
      </c>
    </row>
    <row r="1119" customFormat="false" ht="12.8" hidden="false" customHeight="false" outlineLevel="0" collapsed="false">
      <c r="A1119" s="0" t="n">
        <v>35009</v>
      </c>
      <c r="B1119" s="0" t="s">
        <v>1248</v>
      </c>
      <c r="C1119" s="0" t="s">
        <v>149</v>
      </c>
      <c r="D1119" s="12" t="s">
        <v>153</v>
      </c>
      <c r="E1119" s="0" t="s">
        <v>77</v>
      </c>
      <c r="F1119" s="0" t="s">
        <v>84</v>
      </c>
      <c r="H1119" s="12" t="s">
        <v>371</v>
      </c>
      <c r="M1119" s="0" t="s">
        <v>1241</v>
      </c>
      <c r="N1119" s="0" t="s">
        <v>1242</v>
      </c>
      <c r="O1119" s="0" t="n">
        <v>38</v>
      </c>
      <c r="P1119" s="0" t="n">
        <v>1859</v>
      </c>
    </row>
    <row r="1120" customFormat="false" ht="12.8" hidden="false" customHeight="false" outlineLevel="0" collapsed="false">
      <c r="A1120" s="0" t="n">
        <v>35010</v>
      </c>
      <c r="B1120" s="0" t="s">
        <v>1249</v>
      </c>
      <c r="C1120" s="0" t="s">
        <v>259</v>
      </c>
      <c r="D1120" s="12" t="s">
        <v>220</v>
      </c>
      <c r="E1120" s="0" t="s">
        <v>77</v>
      </c>
      <c r="F1120" s="0" t="s">
        <v>84</v>
      </c>
      <c r="M1120" s="0" t="s">
        <v>1241</v>
      </c>
      <c r="N1120" s="0" t="s">
        <v>1242</v>
      </c>
      <c r="O1120" s="0" t="n">
        <v>42</v>
      </c>
      <c r="P1120" s="0" t="n">
        <v>1856</v>
      </c>
    </row>
    <row r="1121" customFormat="false" ht="12.8" hidden="false" customHeight="false" outlineLevel="0" collapsed="false">
      <c r="A1121" s="0" t="n">
        <v>35011</v>
      </c>
      <c r="B1121" s="0" t="s">
        <v>1250</v>
      </c>
      <c r="C1121" s="0" t="s">
        <v>380</v>
      </c>
      <c r="D1121" s="12" t="s">
        <v>329</v>
      </c>
      <c r="E1121" s="0" t="s">
        <v>77</v>
      </c>
      <c r="F1121" s="0" t="s">
        <v>108</v>
      </c>
      <c r="M1121" s="0" t="s">
        <v>1241</v>
      </c>
      <c r="N1121" s="0" t="s">
        <v>1242</v>
      </c>
      <c r="O1121" s="0" t="n">
        <v>58</v>
      </c>
      <c r="P1121" s="0" t="n">
        <v>279</v>
      </c>
    </row>
    <row r="1122" customFormat="false" ht="12.8" hidden="false" customHeight="false" outlineLevel="0" collapsed="false">
      <c r="A1122" s="0" t="n">
        <v>35012</v>
      </c>
      <c r="B1122" s="0" t="s">
        <v>1251</v>
      </c>
      <c r="C1122" s="0" t="s">
        <v>106</v>
      </c>
      <c r="D1122" s="12" t="s">
        <v>236</v>
      </c>
      <c r="E1122" s="0" t="s">
        <v>77</v>
      </c>
      <c r="F1122" s="0" t="s">
        <v>108</v>
      </c>
      <c r="H1122" s="12" t="s">
        <v>97</v>
      </c>
      <c r="I1122" s="12" t="s">
        <v>97</v>
      </c>
      <c r="M1122" s="0" t="s">
        <v>1241</v>
      </c>
      <c r="N1122" s="0" t="s">
        <v>1242</v>
      </c>
      <c r="O1122" s="0" t="n">
        <v>59</v>
      </c>
      <c r="P1122" s="0" t="n">
        <v>1860</v>
      </c>
    </row>
    <row r="1123" customFormat="false" ht="12.8" hidden="false" customHeight="false" outlineLevel="0" collapsed="false">
      <c r="A1123" s="0" t="n">
        <v>35013</v>
      </c>
      <c r="B1123" s="0" t="s">
        <v>378</v>
      </c>
      <c r="C1123" s="0" t="s">
        <v>266</v>
      </c>
      <c r="D1123" s="12" t="s">
        <v>118</v>
      </c>
      <c r="E1123" s="0" t="s">
        <v>92</v>
      </c>
      <c r="F1123" s="0" t="s">
        <v>96</v>
      </c>
      <c r="M1123" s="0" t="s">
        <v>1241</v>
      </c>
      <c r="N1123" s="0" t="s">
        <v>1242</v>
      </c>
      <c r="O1123" s="0" t="n">
        <v>29</v>
      </c>
      <c r="P1123" s="0" t="n">
        <v>1861</v>
      </c>
    </row>
    <row r="1124" customFormat="false" ht="12.8" hidden="false" customHeight="false" outlineLevel="0" collapsed="false">
      <c r="A1124" s="0" t="n">
        <v>35014</v>
      </c>
      <c r="B1124" s="0" t="s">
        <v>1118</v>
      </c>
      <c r="C1124" s="0" t="s">
        <v>189</v>
      </c>
      <c r="D1124" s="12" t="s">
        <v>95</v>
      </c>
      <c r="E1124" s="0" t="s">
        <v>77</v>
      </c>
      <c r="F1124" s="0" t="s">
        <v>96</v>
      </c>
      <c r="G1124" s="12" t="s">
        <v>98</v>
      </c>
      <c r="H1124" s="12" t="s">
        <v>97</v>
      </c>
      <c r="M1124" s="0" t="s">
        <v>1241</v>
      </c>
      <c r="N1124" s="0" t="s">
        <v>1242</v>
      </c>
      <c r="O1124" s="0" t="n">
        <v>34</v>
      </c>
      <c r="P1124" s="0" t="n">
        <v>1858</v>
      </c>
    </row>
    <row r="1125" customFormat="false" ht="12.8" hidden="false" customHeight="false" outlineLevel="0" collapsed="false">
      <c r="A1125" s="0" t="n">
        <v>35015</v>
      </c>
      <c r="B1125" s="0" t="s">
        <v>781</v>
      </c>
      <c r="C1125" s="0" t="s">
        <v>106</v>
      </c>
      <c r="D1125" s="12" t="s">
        <v>181</v>
      </c>
      <c r="E1125" s="0" t="s">
        <v>77</v>
      </c>
      <c r="F1125" s="0" t="s">
        <v>84</v>
      </c>
      <c r="M1125" s="0" t="s">
        <v>1241</v>
      </c>
      <c r="N1125" s="0" t="s">
        <v>1242</v>
      </c>
      <c r="O1125" s="0" t="n">
        <v>35</v>
      </c>
      <c r="P1125" s="0" t="n">
        <v>1850</v>
      </c>
    </row>
    <row r="1126" customFormat="false" ht="12.8" hidden="false" customHeight="false" outlineLevel="0" collapsed="false">
      <c r="A1126" s="0" t="n">
        <v>35016</v>
      </c>
      <c r="B1126" s="0" t="s">
        <v>1252</v>
      </c>
      <c r="C1126" s="0" t="s">
        <v>490</v>
      </c>
      <c r="D1126" s="12" t="s">
        <v>153</v>
      </c>
      <c r="E1126" s="0" t="s">
        <v>92</v>
      </c>
      <c r="F1126" s="0" t="s">
        <v>84</v>
      </c>
      <c r="M1126" s="0" t="s">
        <v>1241</v>
      </c>
      <c r="N1126" s="0" t="s">
        <v>1242</v>
      </c>
      <c r="O1126" s="0" t="n">
        <v>38</v>
      </c>
      <c r="P1126" s="0" t="n">
        <v>1862</v>
      </c>
    </row>
    <row r="1127" customFormat="false" ht="12.8" hidden="false" customHeight="false" outlineLevel="0" collapsed="false">
      <c r="A1127" s="0" t="n">
        <v>35018</v>
      </c>
      <c r="B1127" s="0" t="s">
        <v>1248</v>
      </c>
      <c r="C1127" s="0" t="s">
        <v>589</v>
      </c>
      <c r="D1127" s="12" t="s">
        <v>181</v>
      </c>
      <c r="E1127" s="0" t="s">
        <v>77</v>
      </c>
      <c r="F1127" s="0" t="s">
        <v>84</v>
      </c>
      <c r="M1127" s="0" t="s">
        <v>1241</v>
      </c>
      <c r="N1127" s="0" t="s">
        <v>1242</v>
      </c>
      <c r="O1127" s="0" t="n">
        <v>35</v>
      </c>
      <c r="P1127" s="0" t="n">
        <v>1864</v>
      </c>
    </row>
    <row r="1128" customFormat="false" ht="12.8" hidden="false" customHeight="false" outlineLevel="0" collapsed="false">
      <c r="A1128" s="0" t="n">
        <v>35019</v>
      </c>
      <c r="B1128" s="0" t="s">
        <v>1253</v>
      </c>
      <c r="C1128" s="0" t="s">
        <v>309</v>
      </c>
      <c r="D1128" s="12" t="s">
        <v>91</v>
      </c>
      <c r="E1128" s="0" t="s">
        <v>77</v>
      </c>
      <c r="F1128" s="0" t="s">
        <v>84</v>
      </c>
      <c r="H1128" s="12" t="s">
        <v>97</v>
      </c>
      <c r="I1128" s="12" t="s">
        <v>97</v>
      </c>
      <c r="M1128" s="0" t="s">
        <v>1241</v>
      </c>
      <c r="N1128" s="0" t="s">
        <v>1242</v>
      </c>
      <c r="O1128" s="0" t="n">
        <v>36</v>
      </c>
      <c r="P1128" s="0" t="n">
        <v>1865</v>
      </c>
    </row>
    <row r="1129" customFormat="false" ht="12.8" hidden="false" customHeight="false" outlineLevel="0" collapsed="false">
      <c r="A1129" s="0" t="n">
        <v>35020</v>
      </c>
      <c r="B1129" s="0" t="s">
        <v>656</v>
      </c>
      <c r="C1129" s="0" t="s">
        <v>277</v>
      </c>
      <c r="D1129" s="12" t="s">
        <v>181</v>
      </c>
      <c r="E1129" s="0" t="s">
        <v>77</v>
      </c>
      <c r="F1129" s="0" t="s">
        <v>84</v>
      </c>
      <c r="I1129" s="12" t="s">
        <v>97</v>
      </c>
      <c r="M1129" s="0" t="s">
        <v>1241</v>
      </c>
      <c r="N1129" s="0" t="s">
        <v>1242</v>
      </c>
      <c r="O1129" s="0" t="n">
        <v>35</v>
      </c>
      <c r="P1129" s="0" t="n">
        <v>1866</v>
      </c>
    </row>
    <row r="1130" customFormat="false" ht="12.8" hidden="false" customHeight="false" outlineLevel="0" collapsed="false">
      <c r="A1130" s="0" t="n">
        <v>35021</v>
      </c>
      <c r="B1130" s="0" t="s">
        <v>1176</v>
      </c>
      <c r="C1130" s="0" t="s">
        <v>309</v>
      </c>
      <c r="D1130" s="12" t="s">
        <v>209</v>
      </c>
      <c r="E1130" s="0" t="s">
        <v>77</v>
      </c>
      <c r="F1130" s="0" t="s">
        <v>84</v>
      </c>
      <c r="M1130" s="0" t="s">
        <v>1241</v>
      </c>
      <c r="N1130" s="0" t="s">
        <v>1242</v>
      </c>
      <c r="O1130" s="0" t="n">
        <v>37</v>
      </c>
      <c r="P1130" s="0" t="n">
        <v>1838</v>
      </c>
    </row>
    <row r="1131" customFormat="false" ht="12.8" hidden="false" customHeight="false" outlineLevel="0" collapsed="false">
      <c r="A1131" s="0" t="n">
        <v>35022</v>
      </c>
      <c r="B1131" s="0" t="s">
        <v>1254</v>
      </c>
      <c r="C1131" s="0" t="s">
        <v>318</v>
      </c>
      <c r="D1131" s="12" t="s">
        <v>95</v>
      </c>
      <c r="E1131" s="0" t="s">
        <v>77</v>
      </c>
      <c r="F1131" s="0" t="s">
        <v>96</v>
      </c>
      <c r="M1131" s="0" t="s">
        <v>1241</v>
      </c>
      <c r="N1131" s="0" t="s">
        <v>1242</v>
      </c>
      <c r="O1131" s="0" t="n">
        <v>34</v>
      </c>
      <c r="P1131" s="0" t="n">
        <v>1839</v>
      </c>
    </row>
    <row r="1132" customFormat="false" ht="12.8" hidden="false" customHeight="false" outlineLevel="0" collapsed="false">
      <c r="A1132" s="0" t="n">
        <v>35023</v>
      </c>
      <c r="B1132" s="0" t="s">
        <v>1255</v>
      </c>
      <c r="C1132" s="0" t="s">
        <v>184</v>
      </c>
      <c r="D1132" s="12" t="s">
        <v>121</v>
      </c>
      <c r="E1132" s="0" t="s">
        <v>77</v>
      </c>
      <c r="F1132" s="0" t="s">
        <v>96</v>
      </c>
      <c r="G1132" s="12" t="s">
        <v>98</v>
      </c>
      <c r="I1132" s="12" t="s">
        <v>97</v>
      </c>
      <c r="M1132" s="0" t="s">
        <v>1241</v>
      </c>
      <c r="N1132" s="0" t="s">
        <v>1242</v>
      </c>
      <c r="O1132" s="0" t="n">
        <v>26</v>
      </c>
      <c r="P1132" s="0" t="n">
        <v>4430</v>
      </c>
    </row>
    <row r="1133" customFormat="false" ht="12.8" hidden="false" customHeight="false" outlineLevel="0" collapsed="false">
      <c r="A1133" s="0" t="n">
        <v>35024</v>
      </c>
      <c r="B1133" s="0" t="s">
        <v>1256</v>
      </c>
      <c r="C1133" s="0" t="s">
        <v>100</v>
      </c>
      <c r="D1133" s="12" t="s">
        <v>121</v>
      </c>
      <c r="E1133" s="0" t="s">
        <v>77</v>
      </c>
      <c r="F1133" s="0" t="s">
        <v>96</v>
      </c>
      <c r="G1133" s="12" t="s">
        <v>97</v>
      </c>
      <c r="I1133" s="12" t="s">
        <v>97</v>
      </c>
      <c r="M1133" s="0" t="s">
        <v>1241</v>
      </c>
      <c r="N1133" s="0" t="s">
        <v>1242</v>
      </c>
      <c r="O1133" s="0" t="n">
        <v>26</v>
      </c>
      <c r="P1133" s="0" t="n">
        <v>4431</v>
      </c>
    </row>
    <row r="1134" customFormat="false" ht="12.8" hidden="false" customHeight="false" outlineLevel="0" collapsed="false">
      <c r="A1134" s="0" t="n">
        <v>35025</v>
      </c>
      <c r="B1134" s="0" t="s">
        <v>972</v>
      </c>
      <c r="C1134" s="0" t="s">
        <v>355</v>
      </c>
      <c r="D1134" s="12" t="s">
        <v>159</v>
      </c>
      <c r="E1134" s="0" t="s">
        <v>92</v>
      </c>
      <c r="F1134" s="0" t="s">
        <v>96</v>
      </c>
      <c r="M1134" s="0" t="s">
        <v>1241</v>
      </c>
      <c r="N1134" s="0" t="s">
        <v>1242</v>
      </c>
      <c r="O1134" s="0" t="n">
        <v>28</v>
      </c>
      <c r="P1134" s="0" t="n">
        <v>1840</v>
      </c>
    </row>
    <row r="1135" customFormat="false" ht="12.8" hidden="false" customHeight="false" outlineLevel="0" collapsed="false">
      <c r="A1135" s="0" t="n">
        <v>35026</v>
      </c>
      <c r="B1135" s="0" t="s">
        <v>1247</v>
      </c>
      <c r="C1135" s="0" t="s">
        <v>202</v>
      </c>
      <c r="D1135" s="12" t="s">
        <v>224</v>
      </c>
      <c r="E1135" s="0" t="s">
        <v>77</v>
      </c>
      <c r="F1135" s="0" t="s">
        <v>84</v>
      </c>
      <c r="M1135" s="0" t="s">
        <v>1241</v>
      </c>
      <c r="N1135" s="0" t="s">
        <v>1242</v>
      </c>
      <c r="O1135" s="0" t="n">
        <v>41</v>
      </c>
      <c r="P1135" s="0" t="n">
        <v>1837</v>
      </c>
    </row>
    <row r="1136" customFormat="false" ht="12.8" hidden="false" customHeight="false" outlineLevel="0" collapsed="false">
      <c r="A1136" s="0" t="n">
        <v>35027</v>
      </c>
      <c r="B1136" s="0" t="s">
        <v>1247</v>
      </c>
      <c r="C1136" s="0" t="s">
        <v>133</v>
      </c>
      <c r="D1136" s="12" t="s">
        <v>110</v>
      </c>
      <c r="E1136" s="0" t="s">
        <v>77</v>
      </c>
      <c r="F1136" s="0" t="s">
        <v>96</v>
      </c>
      <c r="M1136" s="0" t="s">
        <v>1241</v>
      </c>
      <c r="N1136" s="0" t="s">
        <v>1242</v>
      </c>
      <c r="O1136" s="0" t="n">
        <v>25</v>
      </c>
      <c r="P1136" s="0" t="n">
        <v>1843</v>
      </c>
    </row>
    <row r="1137" customFormat="false" ht="12.8" hidden="false" customHeight="false" outlineLevel="0" collapsed="false">
      <c r="A1137" s="0" t="n">
        <v>35028</v>
      </c>
      <c r="B1137" s="0" t="s">
        <v>1257</v>
      </c>
      <c r="C1137" s="0" t="s">
        <v>451</v>
      </c>
      <c r="D1137" s="12" t="s">
        <v>190</v>
      </c>
      <c r="E1137" s="0" t="s">
        <v>92</v>
      </c>
      <c r="F1137" s="0" t="s">
        <v>108</v>
      </c>
      <c r="M1137" s="0" t="s">
        <v>1241</v>
      </c>
      <c r="N1137" s="0" t="s">
        <v>1242</v>
      </c>
      <c r="O1137" s="0" t="n">
        <v>55</v>
      </c>
      <c r="P1137" s="0" t="n">
        <v>1844</v>
      </c>
    </row>
    <row r="1138" customFormat="false" ht="12.8" hidden="false" customHeight="false" outlineLevel="0" collapsed="false">
      <c r="A1138" s="0" t="n">
        <v>35029</v>
      </c>
      <c r="B1138" s="0" t="s">
        <v>1220</v>
      </c>
      <c r="C1138" s="0" t="s">
        <v>273</v>
      </c>
      <c r="D1138" s="12" t="s">
        <v>95</v>
      </c>
      <c r="E1138" s="0" t="s">
        <v>92</v>
      </c>
      <c r="F1138" s="0" t="s">
        <v>96</v>
      </c>
      <c r="M1138" s="0" t="s">
        <v>1241</v>
      </c>
      <c r="N1138" s="0" t="s">
        <v>1242</v>
      </c>
      <c r="O1138" s="0" t="n">
        <v>34</v>
      </c>
      <c r="P1138" s="0" t="n">
        <v>1867</v>
      </c>
    </row>
    <row r="1139" customFormat="false" ht="12.8" hidden="false" customHeight="false" outlineLevel="0" collapsed="false">
      <c r="A1139" s="0" t="n">
        <v>35031</v>
      </c>
      <c r="B1139" s="0" t="s">
        <v>1258</v>
      </c>
      <c r="C1139" s="0" t="s">
        <v>1259</v>
      </c>
      <c r="D1139" s="12" t="s">
        <v>564</v>
      </c>
      <c r="E1139" s="0" t="s">
        <v>92</v>
      </c>
      <c r="F1139" s="0" t="s">
        <v>108</v>
      </c>
      <c r="M1139" s="0" t="s">
        <v>1241</v>
      </c>
      <c r="N1139" s="0" t="s">
        <v>1242</v>
      </c>
      <c r="O1139" s="0" t="n">
        <v>56</v>
      </c>
      <c r="P1139" s="0" t="n">
        <v>1846</v>
      </c>
    </row>
    <row r="1140" customFormat="false" ht="12.8" hidden="false" customHeight="false" outlineLevel="0" collapsed="false">
      <c r="A1140" s="0" t="n">
        <v>35032</v>
      </c>
      <c r="B1140" s="0" t="s">
        <v>1258</v>
      </c>
      <c r="C1140" s="0" t="s">
        <v>360</v>
      </c>
      <c r="D1140" s="12" t="s">
        <v>91</v>
      </c>
      <c r="E1140" s="0" t="s">
        <v>92</v>
      </c>
      <c r="F1140" s="0" t="s">
        <v>84</v>
      </c>
      <c r="M1140" s="0" t="s">
        <v>1241</v>
      </c>
      <c r="N1140" s="0" t="s">
        <v>1242</v>
      </c>
      <c r="O1140" s="0" t="n">
        <v>36</v>
      </c>
      <c r="P1140" s="0" t="n">
        <v>1847</v>
      </c>
    </row>
    <row r="1141" customFormat="false" ht="12.8" hidden="false" customHeight="false" outlineLevel="0" collapsed="false">
      <c r="A1141" s="0" t="n">
        <v>35033</v>
      </c>
      <c r="B1141" s="0" t="s">
        <v>1260</v>
      </c>
      <c r="C1141" s="0" t="s">
        <v>307</v>
      </c>
      <c r="D1141" s="12" t="s">
        <v>113</v>
      </c>
      <c r="E1141" s="0" t="s">
        <v>77</v>
      </c>
      <c r="F1141" s="0" t="s">
        <v>84</v>
      </c>
      <c r="M1141" s="0" t="s">
        <v>1241</v>
      </c>
      <c r="N1141" s="0" t="s">
        <v>1242</v>
      </c>
      <c r="O1141" s="0" t="n">
        <v>40</v>
      </c>
      <c r="P1141" s="0" t="n">
        <v>1848</v>
      </c>
    </row>
    <row r="1142" customFormat="false" ht="12.8" hidden="false" customHeight="false" outlineLevel="0" collapsed="false">
      <c r="A1142" s="0" t="n">
        <v>35034</v>
      </c>
      <c r="B1142" s="0" t="s">
        <v>1261</v>
      </c>
      <c r="C1142" s="0" t="s">
        <v>384</v>
      </c>
      <c r="D1142" s="12" t="s">
        <v>224</v>
      </c>
      <c r="E1142" s="0" t="s">
        <v>92</v>
      </c>
      <c r="F1142" s="0" t="s">
        <v>84</v>
      </c>
      <c r="M1142" s="0" t="s">
        <v>1241</v>
      </c>
      <c r="N1142" s="0" t="s">
        <v>1242</v>
      </c>
      <c r="O1142" s="0" t="n">
        <v>41</v>
      </c>
      <c r="P1142" s="0" t="n">
        <v>1849</v>
      </c>
    </row>
    <row r="1143" customFormat="false" ht="12.8" hidden="false" customHeight="false" outlineLevel="0" collapsed="false">
      <c r="A1143" s="0" t="n">
        <v>35036</v>
      </c>
      <c r="B1143" s="0" t="s">
        <v>1262</v>
      </c>
      <c r="C1143" s="0" t="s">
        <v>247</v>
      </c>
      <c r="D1143" s="12" t="s">
        <v>110</v>
      </c>
      <c r="E1143" s="0" t="s">
        <v>77</v>
      </c>
      <c r="F1143" s="0" t="s">
        <v>96</v>
      </c>
      <c r="M1143" s="0" t="s">
        <v>1241</v>
      </c>
      <c r="N1143" s="0" t="s">
        <v>1242</v>
      </c>
      <c r="O1143" s="0" t="n">
        <v>25</v>
      </c>
      <c r="P1143" s="0" t="n">
        <v>239</v>
      </c>
    </row>
    <row r="1144" customFormat="false" ht="12.8" hidden="false" customHeight="false" outlineLevel="0" collapsed="false">
      <c r="A1144" s="0" t="n">
        <v>35037</v>
      </c>
      <c r="B1144" s="0" t="s">
        <v>1263</v>
      </c>
      <c r="C1144" s="0" t="s">
        <v>82</v>
      </c>
      <c r="D1144" s="12" t="s">
        <v>124</v>
      </c>
      <c r="E1144" s="0" t="s">
        <v>77</v>
      </c>
      <c r="F1144" s="0" t="s">
        <v>96</v>
      </c>
      <c r="M1144" s="0" t="s">
        <v>1241</v>
      </c>
      <c r="N1144" s="0" t="s">
        <v>1242</v>
      </c>
      <c r="O1144" s="0" t="n">
        <v>27</v>
      </c>
      <c r="P1144" s="0" t="n">
        <v>3536</v>
      </c>
    </row>
    <row r="1145" customFormat="false" ht="12.8" hidden="false" customHeight="false" outlineLevel="0" collapsed="false">
      <c r="A1145" s="0" t="n">
        <v>35038</v>
      </c>
      <c r="B1145" s="0" t="s">
        <v>1264</v>
      </c>
      <c r="C1145" s="0" t="s">
        <v>162</v>
      </c>
      <c r="D1145" s="12" t="s">
        <v>159</v>
      </c>
      <c r="E1145" s="0" t="s">
        <v>92</v>
      </c>
      <c r="F1145" s="0" t="s">
        <v>96</v>
      </c>
      <c r="G1145" s="12" t="s">
        <v>97</v>
      </c>
      <c r="M1145" s="0" t="s">
        <v>1241</v>
      </c>
      <c r="N1145" s="0" t="s">
        <v>1242</v>
      </c>
      <c r="O1145" s="0" t="n">
        <v>28</v>
      </c>
      <c r="P1145" s="0" t="n">
        <v>3539</v>
      </c>
    </row>
    <row r="1146" customFormat="false" ht="12.8" hidden="false" customHeight="false" outlineLevel="0" collapsed="false">
      <c r="A1146" s="0" t="n">
        <v>35040</v>
      </c>
      <c r="B1146" s="0" t="s">
        <v>1265</v>
      </c>
      <c r="C1146" s="0" t="s">
        <v>149</v>
      </c>
      <c r="D1146" s="12" t="s">
        <v>320</v>
      </c>
      <c r="E1146" s="0" t="s">
        <v>77</v>
      </c>
      <c r="F1146" s="0" t="s">
        <v>88</v>
      </c>
      <c r="M1146" s="0" t="s">
        <v>1241</v>
      </c>
      <c r="N1146" s="0" t="s">
        <v>1242</v>
      </c>
      <c r="O1146" s="0" t="n">
        <v>48</v>
      </c>
      <c r="P1146" s="0" t="n">
        <v>3593</v>
      </c>
    </row>
    <row r="1147" customFormat="false" ht="12.8" hidden="false" customHeight="false" outlineLevel="0" collapsed="false">
      <c r="A1147" s="0" t="n">
        <v>36001</v>
      </c>
      <c r="B1147" s="0" t="s">
        <v>1266</v>
      </c>
      <c r="C1147" s="0" t="s">
        <v>150</v>
      </c>
      <c r="D1147" s="12" t="s">
        <v>87</v>
      </c>
      <c r="E1147" s="0" t="s">
        <v>77</v>
      </c>
      <c r="F1147" s="0" t="s">
        <v>88</v>
      </c>
      <c r="M1147" s="0" t="s">
        <v>1267</v>
      </c>
      <c r="N1147" s="0" t="s">
        <v>1268</v>
      </c>
      <c r="O1147" s="0" t="n">
        <v>52</v>
      </c>
      <c r="P1147" s="0" t="n">
        <v>1002</v>
      </c>
    </row>
    <row r="1148" customFormat="false" ht="12.8" hidden="false" customHeight="false" outlineLevel="0" collapsed="false">
      <c r="A1148" s="0" t="n">
        <v>36004</v>
      </c>
      <c r="B1148" s="0" t="s">
        <v>1269</v>
      </c>
      <c r="C1148" s="0" t="s">
        <v>149</v>
      </c>
      <c r="D1148" s="12" t="s">
        <v>153</v>
      </c>
      <c r="E1148" s="0" t="s">
        <v>77</v>
      </c>
      <c r="F1148" s="0" t="s">
        <v>84</v>
      </c>
      <c r="G1148" s="12" t="s">
        <v>98</v>
      </c>
      <c r="M1148" s="0" t="s">
        <v>1267</v>
      </c>
      <c r="N1148" s="0" t="s">
        <v>1268</v>
      </c>
      <c r="O1148" s="0" t="n">
        <v>38</v>
      </c>
      <c r="P1148" s="0" t="n">
        <v>1005</v>
      </c>
    </row>
    <row r="1149" customFormat="false" ht="12.8" hidden="false" customHeight="false" outlineLevel="0" collapsed="false">
      <c r="A1149" s="0" t="n">
        <v>36005</v>
      </c>
      <c r="B1149" s="0" t="s">
        <v>1269</v>
      </c>
      <c r="C1149" s="0" t="s">
        <v>828</v>
      </c>
      <c r="D1149" s="12" t="s">
        <v>580</v>
      </c>
      <c r="E1149" s="0" t="s">
        <v>77</v>
      </c>
      <c r="F1149" s="0" t="s">
        <v>108</v>
      </c>
      <c r="M1149" s="0" t="s">
        <v>1267</v>
      </c>
      <c r="N1149" s="0" t="s">
        <v>1268</v>
      </c>
      <c r="O1149" s="0" t="n">
        <v>63</v>
      </c>
      <c r="P1149" s="0" t="n">
        <v>1006</v>
      </c>
    </row>
    <row r="1150" customFormat="false" ht="12.8" hidden="false" customHeight="false" outlineLevel="0" collapsed="false">
      <c r="A1150" s="0" t="n">
        <v>36007</v>
      </c>
      <c r="B1150" s="0" t="s">
        <v>1256</v>
      </c>
      <c r="C1150" s="0" t="s">
        <v>100</v>
      </c>
      <c r="D1150" s="12" t="s">
        <v>190</v>
      </c>
      <c r="E1150" s="0" t="s">
        <v>77</v>
      </c>
      <c r="F1150" s="0" t="s">
        <v>108</v>
      </c>
      <c r="H1150" s="12" t="s">
        <v>97</v>
      </c>
      <c r="M1150" s="0" t="s">
        <v>1267</v>
      </c>
      <c r="N1150" s="0" t="s">
        <v>1268</v>
      </c>
      <c r="O1150" s="0" t="n">
        <v>55</v>
      </c>
      <c r="P1150" s="0" t="n">
        <v>1015</v>
      </c>
    </row>
    <row r="1151" customFormat="false" ht="12.8" hidden="false" customHeight="false" outlineLevel="0" collapsed="false">
      <c r="A1151" s="0" t="n">
        <v>36008</v>
      </c>
      <c r="B1151" s="0" t="s">
        <v>1256</v>
      </c>
      <c r="C1151" s="0" t="s">
        <v>166</v>
      </c>
      <c r="D1151" s="12" t="s">
        <v>87</v>
      </c>
      <c r="E1151" s="0" t="s">
        <v>77</v>
      </c>
      <c r="F1151" s="0" t="s">
        <v>88</v>
      </c>
      <c r="M1151" s="0" t="s">
        <v>1267</v>
      </c>
      <c r="N1151" s="0" t="s">
        <v>1268</v>
      </c>
      <c r="O1151" s="0" t="n">
        <v>52</v>
      </c>
      <c r="P1151" s="0" t="n">
        <v>1001</v>
      </c>
    </row>
    <row r="1152" customFormat="false" ht="12.8" hidden="false" customHeight="false" outlineLevel="0" collapsed="false">
      <c r="A1152" s="0" t="n">
        <v>36009</v>
      </c>
      <c r="B1152" s="0" t="s">
        <v>1270</v>
      </c>
      <c r="C1152" s="0" t="s">
        <v>343</v>
      </c>
      <c r="D1152" s="12" t="s">
        <v>104</v>
      </c>
      <c r="E1152" s="0" t="s">
        <v>92</v>
      </c>
      <c r="F1152" s="0" t="s">
        <v>88</v>
      </c>
      <c r="G1152" s="12" t="s">
        <v>97</v>
      </c>
      <c r="M1152" s="0" t="s">
        <v>1267</v>
      </c>
      <c r="N1152" s="0" t="s">
        <v>1268</v>
      </c>
      <c r="O1152" s="0" t="n">
        <v>54</v>
      </c>
      <c r="P1152" s="0" t="n">
        <v>1008</v>
      </c>
    </row>
    <row r="1153" customFormat="false" ht="12.8" hidden="false" customHeight="false" outlineLevel="0" collapsed="false">
      <c r="A1153" s="0" t="n">
        <v>36010</v>
      </c>
      <c r="B1153" s="0" t="s">
        <v>1256</v>
      </c>
      <c r="C1153" s="0" t="s">
        <v>106</v>
      </c>
      <c r="D1153" s="12" t="s">
        <v>187</v>
      </c>
      <c r="E1153" s="0" t="s">
        <v>77</v>
      </c>
      <c r="F1153" s="0" t="s">
        <v>96</v>
      </c>
      <c r="G1153" s="12" t="s">
        <v>98</v>
      </c>
      <c r="M1153" s="0" t="s">
        <v>1267</v>
      </c>
      <c r="N1153" s="0" t="s">
        <v>1268</v>
      </c>
      <c r="O1153" s="0" t="n">
        <v>32</v>
      </c>
      <c r="P1153" s="0" t="n">
        <v>1108</v>
      </c>
    </row>
    <row r="1154" customFormat="false" ht="12.8" hidden="false" customHeight="false" outlineLevel="0" collapsed="false">
      <c r="A1154" s="0" t="n">
        <v>36014</v>
      </c>
      <c r="B1154" s="0" t="s">
        <v>1131</v>
      </c>
      <c r="C1154" s="0" t="s">
        <v>149</v>
      </c>
      <c r="D1154" s="12" t="s">
        <v>224</v>
      </c>
      <c r="E1154" s="0" t="s">
        <v>77</v>
      </c>
      <c r="F1154" s="0" t="s">
        <v>84</v>
      </c>
      <c r="M1154" s="0" t="s">
        <v>1267</v>
      </c>
      <c r="N1154" s="0" t="s">
        <v>1268</v>
      </c>
      <c r="O1154" s="0" t="n">
        <v>41</v>
      </c>
      <c r="P1154" s="0" t="n">
        <v>1013</v>
      </c>
    </row>
    <row r="1155" customFormat="false" ht="12.8" hidden="false" customHeight="false" outlineLevel="0" collapsed="false">
      <c r="A1155" s="0" t="n">
        <v>36018</v>
      </c>
      <c r="B1155" s="0" t="s">
        <v>1271</v>
      </c>
      <c r="C1155" s="0" t="s">
        <v>100</v>
      </c>
      <c r="D1155" s="12" t="s">
        <v>242</v>
      </c>
      <c r="E1155" s="0" t="s">
        <v>77</v>
      </c>
      <c r="F1155" s="0" t="s">
        <v>88</v>
      </c>
      <c r="G1155" s="12" t="s">
        <v>98</v>
      </c>
      <c r="M1155" s="0" t="s">
        <v>1267</v>
      </c>
      <c r="N1155" s="0" t="s">
        <v>1268</v>
      </c>
      <c r="O1155" s="0" t="n">
        <v>45</v>
      </c>
      <c r="P1155" s="0" t="n">
        <v>1018</v>
      </c>
    </row>
    <row r="1156" customFormat="false" ht="12.8" hidden="false" customHeight="false" outlineLevel="0" collapsed="false">
      <c r="A1156" s="0" t="n">
        <v>36019</v>
      </c>
      <c r="B1156" s="0" t="s">
        <v>1271</v>
      </c>
      <c r="C1156" s="0" t="s">
        <v>158</v>
      </c>
      <c r="D1156" s="12" t="s">
        <v>211</v>
      </c>
      <c r="E1156" s="0" t="s">
        <v>77</v>
      </c>
      <c r="F1156" s="0" t="s">
        <v>212</v>
      </c>
      <c r="G1156" s="12" t="s">
        <v>98</v>
      </c>
      <c r="H1156" s="12" t="s">
        <v>97</v>
      </c>
      <c r="I1156" s="12" t="s">
        <v>97</v>
      </c>
      <c r="M1156" s="0" t="s">
        <v>1267</v>
      </c>
      <c r="N1156" s="0" t="s">
        <v>1268</v>
      </c>
      <c r="O1156" s="0" t="n">
        <v>14</v>
      </c>
      <c r="P1156" s="0" t="n">
        <v>4041</v>
      </c>
    </row>
    <row r="1157" customFormat="false" ht="12.8" hidden="false" customHeight="false" outlineLevel="0" collapsed="false">
      <c r="A1157" s="0" t="n">
        <v>36020</v>
      </c>
      <c r="B1157" s="0" t="s">
        <v>381</v>
      </c>
      <c r="C1157" s="0" t="s">
        <v>296</v>
      </c>
      <c r="D1157" s="12" t="s">
        <v>404</v>
      </c>
      <c r="E1157" s="0" t="s">
        <v>77</v>
      </c>
      <c r="F1157" s="0" t="s">
        <v>108</v>
      </c>
      <c r="I1157" s="12" t="s">
        <v>98</v>
      </c>
      <c r="M1157" s="0" t="s">
        <v>1267</v>
      </c>
      <c r="N1157" s="0" t="s">
        <v>1268</v>
      </c>
      <c r="O1157" s="0" t="n">
        <v>64</v>
      </c>
      <c r="P1157" s="0" t="n">
        <v>1019</v>
      </c>
    </row>
    <row r="1158" customFormat="false" ht="12.8" hidden="false" customHeight="false" outlineLevel="0" collapsed="false">
      <c r="A1158" s="0" t="n">
        <v>36021</v>
      </c>
      <c r="B1158" s="0" t="s">
        <v>381</v>
      </c>
      <c r="C1158" s="0" t="s">
        <v>150</v>
      </c>
      <c r="D1158" s="12" t="s">
        <v>373</v>
      </c>
      <c r="E1158" s="0" t="s">
        <v>77</v>
      </c>
      <c r="F1158" s="0" t="s">
        <v>108</v>
      </c>
      <c r="M1158" s="0" t="s">
        <v>1267</v>
      </c>
      <c r="N1158" s="0" t="s">
        <v>1268</v>
      </c>
      <c r="O1158" s="0" t="n">
        <v>60</v>
      </c>
      <c r="P1158" s="0" t="n">
        <v>1021</v>
      </c>
    </row>
    <row r="1159" customFormat="false" ht="12.8" hidden="false" customHeight="false" outlineLevel="0" collapsed="false">
      <c r="A1159" s="0" t="n">
        <v>36022</v>
      </c>
      <c r="B1159" s="0" t="s">
        <v>357</v>
      </c>
      <c r="C1159" s="0" t="s">
        <v>94</v>
      </c>
      <c r="D1159" s="12" t="s">
        <v>141</v>
      </c>
      <c r="E1159" s="0" t="s">
        <v>92</v>
      </c>
      <c r="F1159" s="0" t="s">
        <v>78</v>
      </c>
      <c r="G1159" s="12" t="s">
        <v>97</v>
      </c>
      <c r="M1159" s="0" t="s">
        <v>1267</v>
      </c>
      <c r="N1159" s="0" t="s">
        <v>1268</v>
      </c>
      <c r="O1159" s="0" t="n">
        <v>23</v>
      </c>
      <c r="P1159" s="0" t="n">
        <v>1022</v>
      </c>
    </row>
    <row r="1160" customFormat="false" ht="12.8" hidden="false" customHeight="false" outlineLevel="0" collapsed="false">
      <c r="A1160" s="0" t="n">
        <v>36023</v>
      </c>
      <c r="B1160" s="0" t="s">
        <v>1266</v>
      </c>
      <c r="C1160" s="0" t="s">
        <v>150</v>
      </c>
      <c r="D1160" s="12" t="s">
        <v>351</v>
      </c>
      <c r="E1160" s="0" t="s">
        <v>77</v>
      </c>
      <c r="F1160" s="0" t="s">
        <v>96</v>
      </c>
      <c r="G1160" s="12" t="s">
        <v>97</v>
      </c>
      <c r="L1160" s="0" t="n">
        <v>1</v>
      </c>
      <c r="M1160" s="0" t="s">
        <v>1267</v>
      </c>
      <c r="N1160" s="0" t="s">
        <v>1268</v>
      </c>
      <c r="O1160" s="0" t="n">
        <v>24</v>
      </c>
      <c r="P1160" s="0" t="n">
        <v>1023</v>
      </c>
    </row>
    <row r="1161" customFormat="false" ht="12.8" hidden="false" customHeight="false" outlineLevel="0" collapsed="false">
      <c r="A1161" s="0" t="n">
        <v>36024</v>
      </c>
      <c r="B1161" s="0" t="s">
        <v>1256</v>
      </c>
      <c r="C1161" s="0" t="s">
        <v>166</v>
      </c>
      <c r="D1161" s="12" t="s">
        <v>141</v>
      </c>
      <c r="E1161" s="0" t="s">
        <v>77</v>
      </c>
      <c r="F1161" s="0" t="s">
        <v>78</v>
      </c>
      <c r="G1161" s="12" t="s">
        <v>98</v>
      </c>
      <c r="H1161" s="12" t="s">
        <v>98</v>
      </c>
      <c r="L1161" s="0" t="n">
        <v>1</v>
      </c>
      <c r="M1161" s="0" t="s">
        <v>1267</v>
      </c>
      <c r="N1161" s="0" t="s">
        <v>1268</v>
      </c>
      <c r="O1161" s="0" t="n">
        <v>23</v>
      </c>
      <c r="P1161" s="0" t="n">
        <v>1024</v>
      </c>
    </row>
    <row r="1162" customFormat="false" ht="12.8" hidden="false" customHeight="false" outlineLevel="0" collapsed="false">
      <c r="A1162" s="0" t="n">
        <v>36025</v>
      </c>
      <c r="B1162" s="0" t="s">
        <v>1272</v>
      </c>
      <c r="C1162" s="0" t="s">
        <v>395</v>
      </c>
      <c r="D1162" s="12" t="s">
        <v>315</v>
      </c>
      <c r="E1162" s="0" t="s">
        <v>92</v>
      </c>
      <c r="F1162" s="0" t="s">
        <v>88</v>
      </c>
      <c r="M1162" s="0" t="s">
        <v>1267</v>
      </c>
      <c r="N1162" s="0" t="s">
        <v>1268</v>
      </c>
      <c r="O1162" s="0" t="n">
        <v>47</v>
      </c>
      <c r="P1162" s="0" t="n">
        <v>1025</v>
      </c>
    </row>
    <row r="1163" customFormat="false" ht="12.8" hidden="false" customHeight="false" outlineLevel="0" collapsed="false">
      <c r="A1163" s="0" t="n">
        <v>36026</v>
      </c>
      <c r="B1163" s="0" t="s">
        <v>1273</v>
      </c>
      <c r="C1163" s="0" t="s">
        <v>100</v>
      </c>
      <c r="D1163" s="12" t="s">
        <v>320</v>
      </c>
      <c r="E1163" s="0" t="s">
        <v>77</v>
      </c>
      <c r="F1163" s="0" t="s">
        <v>88</v>
      </c>
      <c r="G1163" s="12" t="s">
        <v>97</v>
      </c>
      <c r="H1163" s="12" t="s">
        <v>97</v>
      </c>
      <c r="I1163" s="12" t="s">
        <v>98</v>
      </c>
      <c r="M1163" s="0" t="s">
        <v>1267</v>
      </c>
      <c r="N1163" s="0" t="s">
        <v>1268</v>
      </c>
      <c r="O1163" s="0" t="n">
        <v>48</v>
      </c>
      <c r="P1163" s="0" t="n">
        <v>1026</v>
      </c>
    </row>
    <row r="1164" customFormat="false" ht="12.8" hidden="false" customHeight="false" outlineLevel="0" collapsed="false">
      <c r="A1164" s="0" t="n">
        <v>36028</v>
      </c>
      <c r="B1164" s="0" t="s">
        <v>1269</v>
      </c>
      <c r="C1164" s="0" t="s">
        <v>828</v>
      </c>
      <c r="D1164" s="12" t="s">
        <v>187</v>
      </c>
      <c r="E1164" s="0" t="s">
        <v>77</v>
      </c>
      <c r="F1164" s="0" t="s">
        <v>96</v>
      </c>
      <c r="G1164" s="12" t="s">
        <v>97</v>
      </c>
      <c r="M1164" s="0" t="s">
        <v>1267</v>
      </c>
      <c r="N1164" s="0" t="s">
        <v>1268</v>
      </c>
      <c r="O1164" s="0" t="n">
        <v>32</v>
      </c>
      <c r="P1164" s="0" t="n">
        <v>997</v>
      </c>
    </row>
    <row r="1165" customFormat="false" ht="12.8" hidden="false" customHeight="false" outlineLevel="0" collapsed="false">
      <c r="A1165" s="0" t="n">
        <v>36051</v>
      </c>
      <c r="B1165" s="0" t="s">
        <v>1274</v>
      </c>
      <c r="C1165" s="0" t="s">
        <v>100</v>
      </c>
      <c r="D1165" s="12" t="s">
        <v>236</v>
      </c>
      <c r="E1165" s="0" t="s">
        <v>77</v>
      </c>
      <c r="F1165" s="0" t="s">
        <v>108</v>
      </c>
      <c r="M1165" s="0" t="s">
        <v>1267</v>
      </c>
      <c r="N1165" s="0" t="s">
        <v>1268</v>
      </c>
      <c r="O1165" s="0" t="n">
        <v>59</v>
      </c>
      <c r="P1165" s="0" t="n">
        <v>1012</v>
      </c>
    </row>
    <row r="1166" customFormat="false" ht="12.8" hidden="false" customHeight="false" outlineLevel="0" collapsed="false">
      <c r="A1166" s="0" t="n">
        <v>38003</v>
      </c>
      <c r="B1166" s="0" t="s">
        <v>1275</v>
      </c>
      <c r="C1166" s="0" t="s">
        <v>609</v>
      </c>
      <c r="D1166" s="12" t="s">
        <v>76</v>
      </c>
      <c r="E1166" s="0" t="s">
        <v>77</v>
      </c>
      <c r="F1166" s="0" t="s">
        <v>78</v>
      </c>
      <c r="G1166" s="12" t="s">
        <v>98</v>
      </c>
      <c r="M1166" s="0" t="s">
        <v>1276</v>
      </c>
      <c r="N1166" s="0" t="s">
        <v>1277</v>
      </c>
      <c r="O1166" s="0" t="n">
        <v>19</v>
      </c>
      <c r="P1166" s="0" t="n">
        <v>4211</v>
      </c>
    </row>
    <row r="1167" customFormat="false" ht="12.8" hidden="false" customHeight="false" outlineLevel="0" collapsed="false">
      <c r="A1167" s="0" t="n">
        <v>38004</v>
      </c>
      <c r="B1167" s="0" t="s">
        <v>1278</v>
      </c>
      <c r="C1167" s="0" t="s">
        <v>150</v>
      </c>
      <c r="D1167" s="12" t="s">
        <v>497</v>
      </c>
      <c r="E1167" s="0" t="s">
        <v>77</v>
      </c>
      <c r="F1167" s="0" t="s">
        <v>88</v>
      </c>
      <c r="M1167" s="0" t="s">
        <v>1276</v>
      </c>
      <c r="N1167" s="0" t="s">
        <v>1277</v>
      </c>
      <c r="O1167" s="0" t="n">
        <v>53</v>
      </c>
      <c r="P1167" s="0" t="n">
        <v>3765</v>
      </c>
    </row>
    <row r="1168" customFormat="false" ht="12.8" hidden="false" customHeight="false" outlineLevel="0" collapsed="false">
      <c r="A1168" s="0" t="n">
        <v>38005</v>
      </c>
      <c r="B1168" s="0" t="s">
        <v>1279</v>
      </c>
      <c r="C1168" s="0" t="s">
        <v>296</v>
      </c>
      <c r="D1168" s="12" t="s">
        <v>884</v>
      </c>
      <c r="E1168" s="0" t="s">
        <v>77</v>
      </c>
      <c r="F1168" s="0" t="s">
        <v>108</v>
      </c>
      <c r="M1168" s="0" t="s">
        <v>1276</v>
      </c>
      <c r="N1168" s="0" t="s">
        <v>1277</v>
      </c>
      <c r="O1168" s="0" t="n">
        <v>69</v>
      </c>
      <c r="P1168" s="0" t="n">
        <v>4789</v>
      </c>
    </row>
    <row r="1169" customFormat="false" ht="12.8" hidden="false" customHeight="false" outlineLevel="0" collapsed="false">
      <c r="A1169" s="0" t="n">
        <v>38006</v>
      </c>
      <c r="B1169" s="0" t="s">
        <v>509</v>
      </c>
      <c r="C1169" s="0" t="s">
        <v>609</v>
      </c>
      <c r="D1169" s="12" t="s">
        <v>131</v>
      </c>
      <c r="E1169" s="0" t="s">
        <v>77</v>
      </c>
      <c r="F1169" s="0" t="s">
        <v>78</v>
      </c>
      <c r="G1169" s="12" t="s">
        <v>98</v>
      </c>
      <c r="M1169" s="0" t="s">
        <v>1276</v>
      </c>
      <c r="N1169" s="0" t="s">
        <v>1277</v>
      </c>
      <c r="O1169" s="0" t="n">
        <v>20</v>
      </c>
      <c r="P1169" s="0" t="n">
        <v>4213</v>
      </c>
    </row>
    <row r="1170" customFormat="false" ht="12.8" hidden="false" customHeight="false" outlineLevel="0" collapsed="false">
      <c r="A1170" s="0" t="n">
        <v>38007</v>
      </c>
      <c r="B1170" s="0" t="s">
        <v>1106</v>
      </c>
      <c r="C1170" s="0" t="s">
        <v>202</v>
      </c>
      <c r="D1170" s="12" t="s">
        <v>211</v>
      </c>
      <c r="E1170" s="0" t="s">
        <v>77</v>
      </c>
      <c r="F1170" s="0" t="s">
        <v>212</v>
      </c>
      <c r="G1170" s="12" t="s">
        <v>97</v>
      </c>
      <c r="M1170" s="0" t="s">
        <v>1276</v>
      </c>
      <c r="N1170" s="0" t="s">
        <v>1277</v>
      </c>
      <c r="O1170" s="0" t="n">
        <v>14</v>
      </c>
      <c r="P1170" s="0" t="n">
        <v>4597</v>
      </c>
    </row>
    <row r="1171" customFormat="false" ht="12.8" hidden="false" customHeight="false" outlineLevel="0" collapsed="false">
      <c r="A1171" s="0" t="n">
        <v>38008</v>
      </c>
      <c r="B1171" s="0" t="s">
        <v>1280</v>
      </c>
      <c r="C1171" s="0" t="s">
        <v>126</v>
      </c>
      <c r="D1171" s="12" t="s">
        <v>211</v>
      </c>
      <c r="E1171" s="0" t="s">
        <v>77</v>
      </c>
      <c r="F1171" s="0" t="s">
        <v>212</v>
      </c>
      <c r="G1171" s="12" t="s">
        <v>98</v>
      </c>
      <c r="M1171" s="0" t="s">
        <v>1276</v>
      </c>
      <c r="N1171" s="0" t="s">
        <v>1277</v>
      </c>
      <c r="O1171" s="0" t="n">
        <v>14</v>
      </c>
      <c r="P1171" s="0" t="n">
        <v>4598</v>
      </c>
    </row>
    <row r="1172" customFormat="false" ht="12.8" hidden="false" customHeight="false" outlineLevel="0" collapsed="false">
      <c r="A1172" s="0" t="n">
        <v>38009</v>
      </c>
      <c r="B1172" s="0" t="s">
        <v>1281</v>
      </c>
      <c r="C1172" s="0" t="s">
        <v>307</v>
      </c>
      <c r="D1172" s="12" t="s">
        <v>500</v>
      </c>
      <c r="E1172" s="0" t="s">
        <v>77</v>
      </c>
      <c r="F1172" s="0" t="s">
        <v>205</v>
      </c>
      <c r="M1172" s="0" t="s">
        <v>1276</v>
      </c>
      <c r="N1172" s="0" t="s">
        <v>1277</v>
      </c>
      <c r="O1172" s="0" t="n">
        <v>16</v>
      </c>
      <c r="P1172" s="0" t="n">
        <v>4610</v>
      </c>
    </row>
    <row r="1173" customFormat="false" ht="12.8" hidden="false" customHeight="false" outlineLevel="0" collapsed="false">
      <c r="A1173" s="0" t="n">
        <v>38010</v>
      </c>
      <c r="B1173" s="0" t="s">
        <v>1282</v>
      </c>
      <c r="C1173" s="0" t="s">
        <v>403</v>
      </c>
      <c r="D1173" s="12" t="s">
        <v>245</v>
      </c>
      <c r="E1173" s="0" t="s">
        <v>77</v>
      </c>
      <c r="F1173" s="0" t="s">
        <v>108</v>
      </c>
      <c r="M1173" s="0" t="s">
        <v>1276</v>
      </c>
      <c r="N1173" s="0" t="s">
        <v>1277</v>
      </c>
      <c r="O1173" s="0" t="n">
        <v>70</v>
      </c>
      <c r="P1173" s="0" t="n">
        <v>4613</v>
      </c>
    </row>
    <row r="1174" customFormat="false" ht="12.8" hidden="false" customHeight="false" outlineLevel="0" collapsed="false">
      <c r="A1174" s="0" t="n">
        <v>38011</v>
      </c>
      <c r="B1174" s="0" t="s">
        <v>1275</v>
      </c>
      <c r="C1174" s="0" t="s">
        <v>133</v>
      </c>
      <c r="D1174" s="12" t="s">
        <v>204</v>
      </c>
      <c r="E1174" s="0" t="s">
        <v>77</v>
      </c>
      <c r="F1174" s="0" t="s">
        <v>205</v>
      </c>
      <c r="G1174" s="12" t="s">
        <v>97</v>
      </c>
      <c r="M1174" s="0" t="s">
        <v>1276</v>
      </c>
      <c r="N1174" s="0" t="s">
        <v>1277</v>
      </c>
      <c r="O1174" s="0" t="n">
        <v>15</v>
      </c>
      <c r="P1174" s="0" t="n">
        <v>4614</v>
      </c>
    </row>
    <row r="1175" customFormat="false" ht="12.8" hidden="false" customHeight="false" outlineLevel="0" collapsed="false">
      <c r="A1175" s="0" t="n">
        <v>38012</v>
      </c>
      <c r="B1175" s="0" t="s">
        <v>1283</v>
      </c>
      <c r="C1175" s="0" t="s">
        <v>106</v>
      </c>
      <c r="D1175" s="12" t="s">
        <v>144</v>
      </c>
      <c r="E1175" s="0" t="s">
        <v>77</v>
      </c>
      <c r="F1175" s="0" t="s">
        <v>128</v>
      </c>
      <c r="M1175" s="0" t="s">
        <v>1276</v>
      </c>
      <c r="N1175" s="0" t="s">
        <v>1277</v>
      </c>
      <c r="O1175" s="0" t="n">
        <v>17</v>
      </c>
      <c r="P1175" s="0" t="n">
        <v>4615</v>
      </c>
    </row>
    <row r="1176" customFormat="false" ht="12.8" hidden="false" customHeight="false" outlineLevel="0" collapsed="false">
      <c r="A1176" s="0" t="n">
        <v>38013</v>
      </c>
      <c r="B1176" s="0" t="s">
        <v>429</v>
      </c>
      <c r="C1176" s="0" t="s">
        <v>193</v>
      </c>
      <c r="D1176" s="12" t="s">
        <v>434</v>
      </c>
      <c r="E1176" s="0" t="s">
        <v>77</v>
      </c>
      <c r="F1176" s="0" t="s">
        <v>212</v>
      </c>
      <c r="M1176" s="0" t="s">
        <v>1276</v>
      </c>
      <c r="N1176" s="0" t="s">
        <v>1277</v>
      </c>
      <c r="O1176" s="0" t="n">
        <v>13</v>
      </c>
      <c r="P1176" s="0" t="n">
        <v>4841</v>
      </c>
    </row>
    <row r="1177" customFormat="false" ht="12.8" hidden="false" customHeight="false" outlineLevel="0" collapsed="false">
      <c r="A1177" s="0" t="n">
        <v>38014</v>
      </c>
      <c r="B1177" s="0" t="s">
        <v>1284</v>
      </c>
      <c r="C1177" s="0" t="s">
        <v>282</v>
      </c>
      <c r="D1177" s="12" t="s">
        <v>531</v>
      </c>
      <c r="E1177" s="0" t="s">
        <v>77</v>
      </c>
      <c r="F1177" s="0" t="s">
        <v>467</v>
      </c>
      <c r="M1177" s="0" t="s">
        <v>1276</v>
      </c>
      <c r="N1177" s="0" t="s">
        <v>1277</v>
      </c>
      <c r="O1177" s="0" t="n">
        <v>11</v>
      </c>
      <c r="P1177" s="0" t="n">
        <v>4842</v>
      </c>
    </row>
    <row r="1178" customFormat="false" ht="12.8" hidden="false" customHeight="false" outlineLevel="0" collapsed="false">
      <c r="A1178" s="0" t="n">
        <v>38015</v>
      </c>
      <c r="B1178" s="0" t="s">
        <v>1285</v>
      </c>
      <c r="C1178" s="0" t="s">
        <v>241</v>
      </c>
      <c r="D1178" s="12" t="s">
        <v>144</v>
      </c>
      <c r="E1178" s="0" t="s">
        <v>92</v>
      </c>
      <c r="F1178" s="0" t="s">
        <v>128</v>
      </c>
      <c r="G1178" s="12" t="s">
        <v>97</v>
      </c>
      <c r="M1178" s="0" t="s">
        <v>1276</v>
      </c>
      <c r="N1178" s="0" t="s">
        <v>1277</v>
      </c>
      <c r="O1178" s="0" t="n">
        <v>17</v>
      </c>
      <c r="P1178" s="0" t="n">
        <v>4808</v>
      </c>
    </row>
    <row r="1179" customFormat="false" ht="12.8" hidden="false" customHeight="false" outlineLevel="0" collapsed="false">
      <c r="A1179" s="0" t="n">
        <v>38017</v>
      </c>
      <c r="B1179" s="0" t="s">
        <v>1278</v>
      </c>
      <c r="C1179" s="0" t="s">
        <v>126</v>
      </c>
      <c r="D1179" s="12" t="s">
        <v>144</v>
      </c>
      <c r="E1179" s="0" t="s">
        <v>77</v>
      </c>
      <c r="F1179" s="0" t="s">
        <v>128</v>
      </c>
      <c r="G1179" s="12" t="s">
        <v>98</v>
      </c>
      <c r="H1179" s="12" t="s">
        <v>97</v>
      </c>
      <c r="M1179" s="0" t="s">
        <v>1276</v>
      </c>
      <c r="N1179" s="0" t="s">
        <v>1277</v>
      </c>
      <c r="O1179" s="0" t="n">
        <v>17</v>
      </c>
      <c r="P1179" s="0" t="n">
        <v>3506</v>
      </c>
    </row>
    <row r="1180" customFormat="false" ht="12.8" hidden="false" customHeight="false" outlineLevel="0" collapsed="false">
      <c r="A1180" s="0" t="n">
        <v>38022</v>
      </c>
      <c r="B1180" s="0" t="s">
        <v>1286</v>
      </c>
      <c r="C1180" s="0" t="s">
        <v>202</v>
      </c>
      <c r="D1180" s="12" t="s">
        <v>580</v>
      </c>
      <c r="E1180" s="0" t="s">
        <v>77</v>
      </c>
      <c r="F1180" s="0" t="s">
        <v>108</v>
      </c>
      <c r="G1180" s="12" t="s">
        <v>97</v>
      </c>
      <c r="M1180" s="0" t="s">
        <v>1276</v>
      </c>
      <c r="N1180" s="0" t="s">
        <v>1277</v>
      </c>
      <c r="O1180" s="0" t="n">
        <v>63</v>
      </c>
      <c r="P1180" s="0" t="n">
        <v>220</v>
      </c>
    </row>
    <row r="1181" customFormat="false" ht="12.8" hidden="false" customHeight="false" outlineLevel="0" collapsed="false">
      <c r="A1181" s="0" t="n">
        <v>38033</v>
      </c>
      <c r="B1181" s="0" t="s">
        <v>743</v>
      </c>
      <c r="C1181" s="0" t="s">
        <v>273</v>
      </c>
      <c r="D1181" s="12" t="s">
        <v>564</v>
      </c>
      <c r="E1181" s="0" t="s">
        <v>92</v>
      </c>
      <c r="F1181" s="0" t="s">
        <v>108</v>
      </c>
      <c r="M1181" s="0" t="s">
        <v>1276</v>
      </c>
      <c r="N1181" s="0" t="s">
        <v>1277</v>
      </c>
      <c r="O1181" s="0" t="n">
        <v>56</v>
      </c>
      <c r="P1181" s="0" t="n">
        <v>3546</v>
      </c>
    </row>
    <row r="1182" customFormat="false" ht="12.8" hidden="false" customHeight="false" outlineLevel="0" collapsed="false">
      <c r="A1182" s="0" t="n">
        <v>39001</v>
      </c>
      <c r="B1182" s="0" t="s">
        <v>1287</v>
      </c>
      <c r="C1182" s="0" t="s">
        <v>380</v>
      </c>
      <c r="D1182" s="12" t="s">
        <v>186</v>
      </c>
      <c r="E1182" s="0" t="s">
        <v>77</v>
      </c>
      <c r="F1182" s="0" t="s">
        <v>84</v>
      </c>
      <c r="M1182" s="0" t="s">
        <v>1288</v>
      </c>
      <c r="N1182" s="0" t="s">
        <v>1289</v>
      </c>
      <c r="O1182" s="0" t="n">
        <v>39</v>
      </c>
      <c r="P1182" s="0" t="n">
        <v>1322</v>
      </c>
    </row>
    <row r="1183" customFormat="false" ht="12.8" hidden="false" customHeight="false" outlineLevel="0" collapsed="false">
      <c r="A1183" s="0" t="n">
        <v>39002</v>
      </c>
      <c r="B1183" s="0" t="s">
        <v>1290</v>
      </c>
      <c r="C1183" s="0" t="s">
        <v>184</v>
      </c>
      <c r="D1183" s="12" t="s">
        <v>151</v>
      </c>
      <c r="E1183" s="0" t="s">
        <v>77</v>
      </c>
      <c r="F1183" s="0" t="s">
        <v>84</v>
      </c>
      <c r="M1183" s="0" t="s">
        <v>1288</v>
      </c>
      <c r="N1183" s="0" t="s">
        <v>1289</v>
      </c>
      <c r="O1183" s="0" t="n">
        <v>43</v>
      </c>
      <c r="P1183" s="0" t="n">
        <v>1323</v>
      </c>
    </row>
    <row r="1184" customFormat="false" ht="12.8" hidden="false" customHeight="false" outlineLevel="0" collapsed="false">
      <c r="A1184" s="0" t="n">
        <v>39003</v>
      </c>
      <c r="B1184" s="0" t="s">
        <v>1290</v>
      </c>
      <c r="C1184" s="0" t="s">
        <v>1291</v>
      </c>
      <c r="D1184" s="12" t="s">
        <v>315</v>
      </c>
      <c r="E1184" s="0" t="s">
        <v>77</v>
      </c>
      <c r="F1184" s="0" t="s">
        <v>88</v>
      </c>
      <c r="M1184" s="0" t="s">
        <v>1288</v>
      </c>
      <c r="N1184" s="0" t="s">
        <v>1289</v>
      </c>
      <c r="O1184" s="0" t="n">
        <v>47</v>
      </c>
      <c r="P1184" s="0" t="n">
        <v>1324</v>
      </c>
    </row>
    <row r="1185" customFormat="false" ht="12.8" hidden="false" customHeight="false" outlineLevel="0" collapsed="false">
      <c r="A1185" s="0" t="n">
        <v>39004</v>
      </c>
      <c r="B1185" s="0" t="s">
        <v>1265</v>
      </c>
      <c r="C1185" s="0" t="s">
        <v>106</v>
      </c>
      <c r="D1185" s="12" t="s">
        <v>144</v>
      </c>
      <c r="E1185" s="0" t="s">
        <v>77</v>
      </c>
      <c r="F1185" s="0" t="s">
        <v>128</v>
      </c>
      <c r="M1185" s="0" t="s">
        <v>1288</v>
      </c>
      <c r="N1185" s="0" t="s">
        <v>1289</v>
      </c>
      <c r="O1185" s="0" t="n">
        <v>17</v>
      </c>
      <c r="P1185" s="0" t="n">
        <v>5144</v>
      </c>
    </row>
    <row r="1186" customFormat="false" ht="12.8" hidden="false" customHeight="false" outlineLevel="0" collapsed="false">
      <c r="A1186" s="0" t="n">
        <v>39005</v>
      </c>
      <c r="B1186" s="0" t="s">
        <v>1292</v>
      </c>
      <c r="C1186" s="0" t="s">
        <v>1293</v>
      </c>
      <c r="D1186" s="12" t="s">
        <v>417</v>
      </c>
      <c r="E1186" s="0" t="s">
        <v>92</v>
      </c>
      <c r="F1186" s="0" t="s">
        <v>108</v>
      </c>
      <c r="M1186" s="0" t="s">
        <v>1288</v>
      </c>
      <c r="N1186" s="0" t="s">
        <v>1289</v>
      </c>
      <c r="O1186" s="0" t="n">
        <v>68</v>
      </c>
      <c r="P1186" s="0" t="n">
        <v>1326</v>
      </c>
    </row>
    <row r="1187" customFormat="false" ht="12.8" hidden="false" customHeight="false" outlineLevel="0" collapsed="false">
      <c r="A1187" s="0" t="n">
        <v>39006</v>
      </c>
      <c r="B1187" s="0" t="s">
        <v>1294</v>
      </c>
      <c r="C1187" s="0" t="s">
        <v>198</v>
      </c>
      <c r="D1187" s="12" t="s">
        <v>204</v>
      </c>
      <c r="E1187" s="0" t="s">
        <v>77</v>
      </c>
      <c r="F1187" s="0" t="s">
        <v>205</v>
      </c>
      <c r="M1187" s="0" t="s">
        <v>1288</v>
      </c>
      <c r="N1187" s="0" t="s">
        <v>1289</v>
      </c>
      <c r="O1187" s="0" t="n">
        <v>15</v>
      </c>
      <c r="P1187" s="0" t="n">
        <v>5143</v>
      </c>
    </row>
    <row r="1188" customFormat="false" ht="12.8" hidden="false" customHeight="false" outlineLevel="0" collapsed="false">
      <c r="A1188" s="0" t="n">
        <v>39007</v>
      </c>
      <c r="B1188" s="0" t="s">
        <v>1295</v>
      </c>
      <c r="C1188" s="0" t="s">
        <v>198</v>
      </c>
      <c r="D1188" s="12" t="s">
        <v>153</v>
      </c>
      <c r="E1188" s="0" t="s">
        <v>77</v>
      </c>
      <c r="F1188" s="0" t="s">
        <v>84</v>
      </c>
      <c r="M1188" s="0" t="s">
        <v>1288</v>
      </c>
      <c r="N1188" s="0" t="s">
        <v>1289</v>
      </c>
      <c r="O1188" s="0" t="n">
        <v>38</v>
      </c>
      <c r="P1188" s="0" t="n">
        <v>1328</v>
      </c>
    </row>
    <row r="1189" customFormat="false" ht="12.8" hidden="false" customHeight="false" outlineLevel="0" collapsed="false">
      <c r="A1189" s="0" t="n">
        <v>39008</v>
      </c>
      <c r="B1189" s="0" t="s">
        <v>1296</v>
      </c>
      <c r="C1189" s="0" t="s">
        <v>202</v>
      </c>
      <c r="D1189" s="12" t="s">
        <v>211</v>
      </c>
      <c r="E1189" s="0" t="s">
        <v>77</v>
      </c>
      <c r="F1189" s="0" t="s">
        <v>212</v>
      </c>
      <c r="M1189" s="0" t="s">
        <v>1288</v>
      </c>
      <c r="N1189" s="0" t="s">
        <v>1289</v>
      </c>
      <c r="O1189" s="0" t="n">
        <v>14</v>
      </c>
      <c r="P1189" s="0" t="n">
        <v>5142</v>
      </c>
    </row>
    <row r="1190" customFormat="false" ht="12.8" hidden="false" customHeight="false" outlineLevel="0" collapsed="false">
      <c r="A1190" s="0" t="n">
        <v>39009</v>
      </c>
      <c r="B1190" s="0" t="s">
        <v>1297</v>
      </c>
      <c r="C1190" s="0" t="s">
        <v>296</v>
      </c>
      <c r="D1190" s="12" t="s">
        <v>151</v>
      </c>
      <c r="E1190" s="0" t="s">
        <v>77</v>
      </c>
      <c r="F1190" s="0" t="s">
        <v>84</v>
      </c>
      <c r="M1190" s="0" t="s">
        <v>1288</v>
      </c>
      <c r="N1190" s="0" t="s">
        <v>1289</v>
      </c>
      <c r="O1190" s="0" t="n">
        <v>43</v>
      </c>
      <c r="P1190" s="0" t="n">
        <v>1331</v>
      </c>
    </row>
    <row r="1191" customFormat="false" ht="12.8" hidden="false" customHeight="false" outlineLevel="0" collapsed="false">
      <c r="A1191" s="0" t="n">
        <v>39010</v>
      </c>
      <c r="B1191" s="0" t="s">
        <v>1297</v>
      </c>
      <c r="C1191" s="0" t="s">
        <v>318</v>
      </c>
      <c r="D1191" s="12" t="s">
        <v>113</v>
      </c>
      <c r="E1191" s="0" t="s">
        <v>77</v>
      </c>
      <c r="F1191" s="0" t="s">
        <v>84</v>
      </c>
      <c r="M1191" s="0" t="s">
        <v>1288</v>
      </c>
      <c r="N1191" s="0" t="s">
        <v>1289</v>
      </c>
      <c r="O1191" s="0" t="n">
        <v>40</v>
      </c>
      <c r="P1191" s="0" t="n">
        <v>1332</v>
      </c>
    </row>
    <row r="1192" customFormat="false" ht="12.8" hidden="false" customHeight="false" outlineLevel="0" collapsed="false">
      <c r="A1192" s="0" t="n">
        <v>39011</v>
      </c>
      <c r="B1192" s="0" t="s">
        <v>1298</v>
      </c>
      <c r="C1192" s="0" t="s">
        <v>544</v>
      </c>
      <c r="D1192" s="12" t="s">
        <v>434</v>
      </c>
      <c r="E1192" s="0" t="s">
        <v>77</v>
      </c>
      <c r="F1192" s="0" t="s">
        <v>212</v>
      </c>
      <c r="M1192" s="0" t="s">
        <v>1288</v>
      </c>
      <c r="N1192" s="0" t="s">
        <v>1289</v>
      </c>
      <c r="O1192" s="0" t="n">
        <v>13</v>
      </c>
      <c r="P1192" s="0" t="n">
        <v>5141</v>
      </c>
    </row>
    <row r="1193" customFormat="false" ht="12.8" hidden="false" customHeight="false" outlineLevel="0" collapsed="false">
      <c r="A1193" s="0" t="n">
        <v>39012</v>
      </c>
      <c r="B1193" s="0" t="s">
        <v>1299</v>
      </c>
      <c r="C1193" s="0" t="s">
        <v>133</v>
      </c>
      <c r="D1193" s="12" t="s">
        <v>173</v>
      </c>
      <c r="E1193" s="0" t="s">
        <v>77</v>
      </c>
      <c r="F1193" s="0" t="s">
        <v>88</v>
      </c>
      <c r="M1193" s="0" t="s">
        <v>1288</v>
      </c>
      <c r="N1193" s="0" t="s">
        <v>1289</v>
      </c>
      <c r="O1193" s="0" t="n">
        <v>49</v>
      </c>
      <c r="P1193" s="0" t="n">
        <v>1334</v>
      </c>
    </row>
    <row r="1194" customFormat="false" ht="12.8" hidden="false" customHeight="false" outlineLevel="0" collapsed="false">
      <c r="A1194" s="0" t="n">
        <v>39015</v>
      </c>
      <c r="B1194" s="0" t="s">
        <v>1300</v>
      </c>
      <c r="C1194" s="0" t="s">
        <v>82</v>
      </c>
      <c r="D1194" s="12" t="s">
        <v>91</v>
      </c>
      <c r="E1194" s="0" t="s">
        <v>77</v>
      </c>
      <c r="F1194" s="0" t="s">
        <v>84</v>
      </c>
      <c r="M1194" s="0" t="s">
        <v>1288</v>
      </c>
      <c r="N1194" s="0" t="s">
        <v>1289</v>
      </c>
      <c r="O1194" s="0" t="n">
        <v>36</v>
      </c>
      <c r="P1194" s="0" t="n">
        <v>1365</v>
      </c>
    </row>
    <row r="1195" customFormat="false" ht="12.8" hidden="false" customHeight="false" outlineLevel="0" collapsed="false">
      <c r="A1195" s="0" t="n">
        <v>39016</v>
      </c>
      <c r="B1195" s="0" t="s">
        <v>1301</v>
      </c>
      <c r="C1195" s="0" t="s">
        <v>398</v>
      </c>
      <c r="D1195" s="12" t="s">
        <v>153</v>
      </c>
      <c r="E1195" s="0" t="s">
        <v>77</v>
      </c>
      <c r="F1195" s="0" t="s">
        <v>84</v>
      </c>
      <c r="M1195" s="0" t="s">
        <v>1288</v>
      </c>
      <c r="N1195" s="0" t="s">
        <v>1289</v>
      </c>
      <c r="O1195" s="0" t="n">
        <v>38</v>
      </c>
      <c r="P1195" s="0" t="n">
        <v>1335</v>
      </c>
    </row>
    <row r="1196" customFormat="false" ht="12.8" hidden="false" customHeight="false" outlineLevel="0" collapsed="false">
      <c r="A1196" s="0" t="n">
        <v>39017</v>
      </c>
      <c r="B1196" s="0" t="s">
        <v>1302</v>
      </c>
      <c r="C1196" s="0" t="s">
        <v>106</v>
      </c>
      <c r="D1196" s="12" t="s">
        <v>104</v>
      </c>
      <c r="E1196" s="0" t="s">
        <v>77</v>
      </c>
      <c r="F1196" s="0" t="s">
        <v>88</v>
      </c>
      <c r="M1196" s="0" t="s">
        <v>1288</v>
      </c>
      <c r="N1196" s="0" t="s">
        <v>1289</v>
      </c>
      <c r="O1196" s="0" t="n">
        <v>54</v>
      </c>
      <c r="P1196" s="0" t="n">
        <v>3638</v>
      </c>
    </row>
    <row r="1197" customFormat="false" ht="12.8" hidden="false" customHeight="false" outlineLevel="0" collapsed="false">
      <c r="A1197" s="0" t="n">
        <v>39018</v>
      </c>
      <c r="B1197" s="0" t="s">
        <v>1303</v>
      </c>
      <c r="C1197" s="0" t="s">
        <v>115</v>
      </c>
      <c r="D1197" s="12" t="s">
        <v>304</v>
      </c>
      <c r="E1197" s="0" t="s">
        <v>77</v>
      </c>
      <c r="F1197" s="0" t="s">
        <v>88</v>
      </c>
      <c r="H1197" s="12" t="s">
        <v>97</v>
      </c>
      <c r="M1197" s="0" t="s">
        <v>1288</v>
      </c>
      <c r="N1197" s="0" t="s">
        <v>1289</v>
      </c>
      <c r="O1197" s="0" t="n">
        <v>51</v>
      </c>
      <c r="P1197" s="0" t="n">
        <v>1336</v>
      </c>
    </row>
    <row r="1198" customFormat="false" ht="12.8" hidden="false" customHeight="false" outlineLevel="0" collapsed="false">
      <c r="A1198" s="0" t="n">
        <v>39019</v>
      </c>
      <c r="B1198" s="0" t="s">
        <v>1304</v>
      </c>
      <c r="C1198" s="0" t="s">
        <v>152</v>
      </c>
      <c r="D1198" s="12" t="s">
        <v>224</v>
      </c>
      <c r="E1198" s="0" t="s">
        <v>77</v>
      </c>
      <c r="F1198" s="0" t="s">
        <v>84</v>
      </c>
      <c r="M1198" s="0" t="s">
        <v>1288</v>
      </c>
      <c r="N1198" s="0" t="s">
        <v>1289</v>
      </c>
      <c r="O1198" s="0" t="n">
        <v>41</v>
      </c>
      <c r="P1198" s="0" t="n">
        <v>1337</v>
      </c>
    </row>
    <row r="1199" customFormat="false" ht="12.8" hidden="false" customHeight="false" outlineLevel="0" collapsed="false">
      <c r="A1199" s="0" t="n">
        <v>39020</v>
      </c>
      <c r="B1199" s="0" t="s">
        <v>1304</v>
      </c>
      <c r="C1199" s="0" t="s">
        <v>398</v>
      </c>
      <c r="D1199" s="12" t="s">
        <v>534</v>
      </c>
      <c r="E1199" s="0" t="s">
        <v>77</v>
      </c>
      <c r="F1199" s="0" t="s">
        <v>108</v>
      </c>
      <c r="M1199" s="0" t="s">
        <v>1288</v>
      </c>
      <c r="N1199" s="0" t="s">
        <v>1289</v>
      </c>
      <c r="O1199" s="0" t="n">
        <v>76</v>
      </c>
      <c r="P1199" s="0" t="n">
        <v>1338</v>
      </c>
    </row>
    <row r="1200" customFormat="false" ht="12.8" hidden="false" customHeight="false" outlineLevel="0" collapsed="false">
      <c r="A1200" s="0" t="n">
        <v>39021</v>
      </c>
      <c r="B1200" s="0" t="s">
        <v>1304</v>
      </c>
      <c r="C1200" s="0" t="s">
        <v>149</v>
      </c>
      <c r="D1200" s="12" t="s">
        <v>153</v>
      </c>
      <c r="E1200" s="0" t="s">
        <v>77</v>
      </c>
      <c r="F1200" s="0" t="s">
        <v>84</v>
      </c>
      <c r="M1200" s="0" t="s">
        <v>1288</v>
      </c>
      <c r="N1200" s="0" t="s">
        <v>1289</v>
      </c>
      <c r="O1200" s="0" t="n">
        <v>38</v>
      </c>
      <c r="P1200" s="0" t="n">
        <v>1339</v>
      </c>
    </row>
    <row r="1201" customFormat="false" ht="12.8" hidden="false" customHeight="false" outlineLevel="0" collapsed="false">
      <c r="A1201" s="0" t="n">
        <v>39022</v>
      </c>
      <c r="B1201" s="0" t="s">
        <v>1304</v>
      </c>
      <c r="C1201" s="0" t="s">
        <v>133</v>
      </c>
      <c r="D1201" s="12" t="s">
        <v>153</v>
      </c>
      <c r="E1201" s="0" t="s">
        <v>77</v>
      </c>
      <c r="F1201" s="0" t="s">
        <v>84</v>
      </c>
      <c r="M1201" s="0" t="s">
        <v>1288</v>
      </c>
      <c r="N1201" s="0" t="s">
        <v>1289</v>
      </c>
      <c r="O1201" s="0" t="n">
        <v>38</v>
      </c>
      <c r="P1201" s="0" t="n">
        <v>1340</v>
      </c>
    </row>
    <row r="1202" customFormat="false" ht="12.8" hidden="false" customHeight="false" outlineLevel="0" collapsed="false">
      <c r="A1202" s="0" t="n">
        <v>39023</v>
      </c>
      <c r="B1202" s="0" t="s">
        <v>1305</v>
      </c>
      <c r="C1202" s="0" t="s">
        <v>152</v>
      </c>
      <c r="D1202" s="12" t="s">
        <v>113</v>
      </c>
      <c r="E1202" s="0" t="s">
        <v>77</v>
      </c>
      <c r="F1202" s="0" t="s">
        <v>84</v>
      </c>
      <c r="G1202" s="12" t="s">
        <v>98</v>
      </c>
      <c r="J1202" s="12" t="s">
        <v>98</v>
      </c>
      <c r="M1202" s="0" t="s">
        <v>1288</v>
      </c>
      <c r="N1202" s="0" t="s">
        <v>1289</v>
      </c>
      <c r="O1202" s="0" t="n">
        <v>40</v>
      </c>
      <c r="P1202" s="0" t="n">
        <v>1358</v>
      </c>
    </row>
    <row r="1203" customFormat="false" ht="12.8" hidden="false" customHeight="false" outlineLevel="0" collapsed="false">
      <c r="A1203" s="0" t="n">
        <v>39024</v>
      </c>
      <c r="B1203" s="0" t="s">
        <v>1306</v>
      </c>
      <c r="C1203" s="0" t="s">
        <v>1307</v>
      </c>
      <c r="D1203" s="12" t="s">
        <v>580</v>
      </c>
      <c r="E1203" s="0" t="s">
        <v>77</v>
      </c>
      <c r="F1203" s="0" t="s">
        <v>108</v>
      </c>
      <c r="M1203" s="0" t="s">
        <v>1288</v>
      </c>
      <c r="N1203" s="0" t="s">
        <v>1289</v>
      </c>
      <c r="O1203" s="0" t="n">
        <v>63</v>
      </c>
      <c r="P1203" s="0" t="n">
        <v>1341</v>
      </c>
    </row>
    <row r="1204" customFormat="false" ht="12.8" hidden="false" customHeight="false" outlineLevel="0" collapsed="false">
      <c r="A1204" s="0" t="n">
        <v>39025</v>
      </c>
      <c r="B1204" s="0" t="s">
        <v>951</v>
      </c>
      <c r="C1204" s="0" t="s">
        <v>149</v>
      </c>
      <c r="D1204" s="12" t="s">
        <v>320</v>
      </c>
      <c r="E1204" s="0" t="s">
        <v>77</v>
      </c>
      <c r="F1204" s="0" t="s">
        <v>88</v>
      </c>
      <c r="M1204" s="0" t="s">
        <v>1288</v>
      </c>
      <c r="N1204" s="0" t="s">
        <v>1289</v>
      </c>
      <c r="O1204" s="0" t="n">
        <v>48</v>
      </c>
      <c r="P1204" s="0" t="n">
        <v>1342</v>
      </c>
    </row>
    <row r="1205" customFormat="false" ht="12.8" hidden="false" customHeight="false" outlineLevel="0" collapsed="false">
      <c r="A1205" s="0" t="n">
        <v>39026</v>
      </c>
      <c r="B1205" s="0" t="s">
        <v>1308</v>
      </c>
      <c r="C1205" s="0" t="s">
        <v>202</v>
      </c>
      <c r="D1205" s="12" t="s">
        <v>83</v>
      </c>
      <c r="E1205" s="0" t="s">
        <v>77</v>
      </c>
      <c r="F1205" s="0" t="s">
        <v>84</v>
      </c>
      <c r="G1205" s="12" t="s">
        <v>97</v>
      </c>
      <c r="M1205" s="0" t="s">
        <v>1288</v>
      </c>
      <c r="N1205" s="0" t="s">
        <v>1289</v>
      </c>
      <c r="O1205" s="0" t="n">
        <v>44</v>
      </c>
      <c r="P1205" s="0" t="n">
        <v>1300</v>
      </c>
    </row>
    <row r="1206" customFormat="false" ht="12.8" hidden="false" customHeight="false" outlineLevel="0" collapsed="false">
      <c r="A1206" s="0" t="n">
        <v>39027</v>
      </c>
      <c r="B1206" s="0" t="s">
        <v>1309</v>
      </c>
      <c r="C1206" s="0" t="s">
        <v>282</v>
      </c>
      <c r="D1206" s="12" t="s">
        <v>400</v>
      </c>
      <c r="E1206" s="0" t="s">
        <v>77</v>
      </c>
      <c r="F1206" s="0" t="s">
        <v>108</v>
      </c>
      <c r="M1206" s="0" t="s">
        <v>1288</v>
      </c>
      <c r="N1206" s="0" t="s">
        <v>1289</v>
      </c>
      <c r="O1206" s="0" t="n">
        <v>57</v>
      </c>
      <c r="P1206" s="0" t="n">
        <v>1344</v>
      </c>
    </row>
    <row r="1207" customFormat="false" ht="12.8" hidden="false" customHeight="false" outlineLevel="0" collapsed="false">
      <c r="A1207" s="0" t="n">
        <v>39028</v>
      </c>
      <c r="B1207" s="0" t="s">
        <v>1310</v>
      </c>
      <c r="C1207" s="0" t="s">
        <v>503</v>
      </c>
      <c r="D1207" s="12" t="s">
        <v>113</v>
      </c>
      <c r="E1207" s="0" t="s">
        <v>92</v>
      </c>
      <c r="F1207" s="0" t="s">
        <v>84</v>
      </c>
      <c r="M1207" s="0" t="s">
        <v>1288</v>
      </c>
      <c r="N1207" s="0" t="s">
        <v>1289</v>
      </c>
      <c r="O1207" s="0" t="n">
        <v>40</v>
      </c>
      <c r="P1207" s="0" t="n">
        <v>1345</v>
      </c>
    </row>
    <row r="1208" customFormat="false" ht="12.8" hidden="false" customHeight="false" outlineLevel="0" collapsed="false">
      <c r="A1208" s="0" t="n">
        <v>39029</v>
      </c>
      <c r="B1208" s="0" t="s">
        <v>1311</v>
      </c>
      <c r="C1208" s="0" t="s">
        <v>270</v>
      </c>
      <c r="D1208" s="12" t="s">
        <v>95</v>
      </c>
      <c r="E1208" s="0" t="s">
        <v>92</v>
      </c>
      <c r="F1208" s="0" t="s">
        <v>96</v>
      </c>
      <c r="M1208" s="0" t="s">
        <v>1288</v>
      </c>
      <c r="N1208" s="0" t="s">
        <v>1289</v>
      </c>
      <c r="O1208" s="0" t="n">
        <v>34</v>
      </c>
      <c r="P1208" s="0" t="n">
        <v>1346</v>
      </c>
    </row>
    <row r="1209" customFormat="false" ht="12.8" hidden="false" customHeight="false" outlineLevel="0" collapsed="false">
      <c r="A1209" s="0" t="n">
        <v>39030</v>
      </c>
      <c r="B1209" s="0" t="s">
        <v>1312</v>
      </c>
      <c r="C1209" s="0" t="s">
        <v>358</v>
      </c>
      <c r="D1209" s="12" t="s">
        <v>153</v>
      </c>
      <c r="E1209" s="0" t="s">
        <v>92</v>
      </c>
      <c r="F1209" s="0" t="s">
        <v>84</v>
      </c>
      <c r="M1209" s="0" t="s">
        <v>1288</v>
      </c>
      <c r="N1209" s="0" t="s">
        <v>1289</v>
      </c>
      <c r="O1209" s="0" t="n">
        <v>38</v>
      </c>
      <c r="P1209" s="0" t="n">
        <v>1359</v>
      </c>
    </row>
    <row r="1210" customFormat="false" ht="12.8" hidden="false" customHeight="false" outlineLevel="0" collapsed="false">
      <c r="A1210" s="0" t="n">
        <v>39031</v>
      </c>
      <c r="B1210" s="0" t="s">
        <v>1313</v>
      </c>
      <c r="C1210" s="0" t="s">
        <v>382</v>
      </c>
      <c r="D1210" s="12" t="s">
        <v>153</v>
      </c>
      <c r="E1210" s="0" t="s">
        <v>77</v>
      </c>
      <c r="F1210" s="0" t="s">
        <v>84</v>
      </c>
      <c r="M1210" s="0" t="s">
        <v>1288</v>
      </c>
      <c r="N1210" s="0" t="s">
        <v>1289</v>
      </c>
      <c r="O1210" s="0" t="n">
        <v>38</v>
      </c>
      <c r="P1210" s="0" t="n">
        <v>1347</v>
      </c>
    </row>
    <row r="1211" customFormat="false" ht="12.8" hidden="false" customHeight="false" outlineLevel="0" collapsed="false">
      <c r="A1211" s="0" t="n">
        <v>39034</v>
      </c>
      <c r="B1211" s="0" t="s">
        <v>1314</v>
      </c>
      <c r="C1211" s="0" t="s">
        <v>166</v>
      </c>
      <c r="D1211" s="12" t="s">
        <v>325</v>
      </c>
      <c r="E1211" s="0" t="s">
        <v>77</v>
      </c>
      <c r="F1211" s="0" t="s">
        <v>96</v>
      </c>
      <c r="M1211" s="0" t="s">
        <v>1288</v>
      </c>
      <c r="N1211" s="0" t="s">
        <v>1289</v>
      </c>
      <c r="O1211" s="0" t="n">
        <v>31</v>
      </c>
      <c r="P1211" s="0" t="n">
        <v>1360</v>
      </c>
    </row>
    <row r="1212" customFormat="false" ht="12.8" hidden="false" customHeight="false" outlineLevel="0" collapsed="false">
      <c r="A1212" s="0" t="n">
        <v>39035</v>
      </c>
      <c r="B1212" s="0" t="s">
        <v>1315</v>
      </c>
      <c r="C1212" s="0" t="s">
        <v>123</v>
      </c>
      <c r="D1212" s="12" t="s">
        <v>113</v>
      </c>
      <c r="E1212" s="0" t="s">
        <v>92</v>
      </c>
      <c r="F1212" s="0" t="s">
        <v>84</v>
      </c>
      <c r="M1212" s="0" t="s">
        <v>1288</v>
      </c>
      <c r="N1212" s="0" t="s">
        <v>1289</v>
      </c>
      <c r="O1212" s="0" t="n">
        <v>40</v>
      </c>
      <c r="P1212" s="0" t="n">
        <v>3603</v>
      </c>
    </row>
    <row r="1213" customFormat="false" ht="12.8" hidden="false" customHeight="false" outlineLevel="0" collapsed="false">
      <c r="A1213" s="0" t="n">
        <v>39036</v>
      </c>
      <c r="B1213" s="0" t="s">
        <v>1316</v>
      </c>
      <c r="C1213" s="0" t="s">
        <v>384</v>
      </c>
      <c r="D1213" s="12" t="s">
        <v>169</v>
      </c>
      <c r="E1213" s="0" t="s">
        <v>92</v>
      </c>
      <c r="F1213" s="0" t="s">
        <v>88</v>
      </c>
      <c r="M1213" s="0" t="s">
        <v>1288</v>
      </c>
      <c r="N1213" s="0" t="s">
        <v>1289</v>
      </c>
      <c r="O1213" s="0" t="n">
        <v>46</v>
      </c>
      <c r="P1213" s="0" t="n">
        <v>4706</v>
      </c>
    </row>
    <row r="1214" customFormat="false" ht="12.8" hidden="false" customHeight="false" outlineLevel="0" collapsed="false">
      <c r="A1214" s="0" t="n">
        <v>39037</v>
      </c>
      <c r="B1214" s="0" t="s">
        <v>1317</v>
      </c>
      <c r="C1214" s="0" t="s">
        <v>700</v>
      </c>
      <c r="D1214" s="12" t="s">
        <v>209</v>
      </c>
      <c r="E1214" s="0" t="s">
        <v>92</v>
      </c>
      <c r="F1214" s="0" t="s">
        <v>84</v>
      </c>
      <c r="M1214" s="0" t="s">
        <v>1288</v>
      </c>
      <c r="N1214" s="0" t="s">
        <v>1289</v>
      </c>
      <c r="O1214" s="0" t="n">
        <v>37</v>
      </c>
      <c r="P1214" s="0" t="n">
        <v>1361</v>
      </c>
    </row>
    <row r="1215" customFormat="false" ht="12.8" hidden="false" customHeight="false" outlineLevel="0" collapsed="false">
      <c r="A1215" s="0" t="n">
        <v>39040</v>
      </c>
      <c r="B1215" s="0" t="s">
        <v>1318</v>
      </c>
      <c r="C1215" s="0" t="s">
        <v>403</v>
      </c>
      <c r="D1215" s="12" t="s">
        <v>159</v>
      </c>
      <c r="E1215" s="0" t="s">
        <v>77</v>
      </c>
      <c r="F1215" s="0" t="s">
        <v>96</v>
      </c>
      <c r="M1215" s="0" t="s">
        <v>1288</v>
      </c>
      <c r="N1215" s="0" t="s">
        <v>1289</v>
      </c>
      <c r="O1215" s="0" t="n">
        <v>28</v>
      </c>
      <c r="P1215" s="0" t="n">
        <v>1367</v>
      </c>
    </row>
    <row r="1216" customFormat="false" ht="12.8" hidden="false" customHeight="false" outlineLevel="0" collapsed="false">
      <c r="A1216" s="0" t="n">
        <v>39042</v>
      </c>
      <c r="B1216" s="0" t="s">
        <v>1319</v>
      </c>
      <c r="C1216" s="0" t="s">
        <v>403</v>
      </c>
      <c r="D1216" s="12" t="s">
        <v>87</v>
      </c>
      <c r="E1216" s="0" t="s">
        <v>77</v>
      </c>
      <c r="F1216" s="0" t="s">
        <v>88</v>
      </c>
      <c r="M1216" s="0" t="s">
        <v>1288</v>
      </c>
      <c r="N1216" s="0" t="s">
        <v>1289</v>
      </c>
      <c r="O1216" s="0" t="n">
        <v>52</v>
      </c>
      <c r="P1216" s="0" t="n">
        <v>1352</v>
      </c>
    </row>
    <row r="1217" customFormat="false" ht="12.8" hidden="false" customHeight="false" outlineLevel="0" collapsed="false">
      <c r="A1217" s="0" t="n">
        <v>39043</v>
      </c>
      <c r="B1217" s="0" t="s">
        <v>1320</v>
      </c>
      <c r="C1217" s="0" t="s">
        <v>506</v>
      </c>
      <c r="D1217" s="12" t="s">
        <v>186</v>
      </c>
      <c r="E1217" s="0" t="s">
        <v>92</v>
      </c>
      <c r="F1217" s="0" t="s">
        <v>84</v>
      </c>
      <c r="M1217" s="0" t="s">
        <v>1288</v>
      </c>
      <c r="N1217" s="0" t="s">
        <v>1289</v>
      </c>
      <c r="O1217" s="0" t="n">
        <v>39</v>
      </c>
      <c r="P1217" s="0" t="n">
        <v>1353</v>
      </c>
    </row>
    <row r="1218" customFormat="false" ht="12.8" hidden="false" customHeight="false" outlineLevel="0" collapsed="false">
      <c r="A1218" s="0" t="n">
        <v>39044</v>
      </c>
      <c r="B1218" s="0" t="s">
        <v>1321</v>
      </c>
      <c r="C1218" s="0" t="s">
        <v>180</v>
      </c>
      <c r="D1218" s="12" t="s">
        <v>91</v>
      </c>
      <c r="E1218" s="0" t="s">
        <v>77</v>
      </c>
      <c r="F1218" s="0" t="s">
        <v>84</v>
      </c>
      <c r="M1218" s="0" t="s">
        <v>1288</v>
      </c>
      <c r="N1218" s="0" t="s">
        <v>1289</v>
      </c>
      <c r="O1218" s="0" t="n">
        <v>36</v>
      </c>
      <c r="P1218" s="0" t="n">
        <v>1369</v>
      </c>
    </row>
    <row r="1219" customFormat="false" ht="12.8" hidden="false" customHeight="false" outlineLevel="0" collapsed="false">
      <c r="A1219" s="0" t="n">
        <v>39045</v>
      </c>
      <c r="B1219" s="0" t="s">
        <v>1321</v>
      </c>
      <c r="C1219" s="0" t="s">
        <v>589</v>
      </c>
      <c r="D1219" s="12" t="s">
        <v>253</v>
      </c>
      <c r="E1219" s="0" t="s">
        <v>77</v>
      </c>
      <c r="F1219" s="0" t="s">
        <v>96</v>
      </c>
      <c r="M1219" s="0" t="s">
        <v>1288</v>
      </c>
      <c r="N1219" s="0" t="s">
        <v>1289</v>
      </c>
      <c r="O1219" s="0" t="n">
        <v>33</v>
      </c>
      <c r="P1219" s="0" t="n">
        <v>1370</v>
      </c>
    </row>
    <row r="1220" customFormat="false" ht="12.8" hidden="false" customHeight="false" outlineLevel="0" collapsed="false">
      <c r="A1220" s="0" t="n">
        <v>39046</v>
      </c>
      <c r="B1220" s="0" t="s">
        <v>1322</v>
      </c>
      <c r="C1220" s="0" t="s">
        <v>82</v>
      </c>
      <c r="D1220" s="12" t="s">
        <v>121</v>
      </c>
      <c r="E1220" s="0" t="s">
        <v>77</v>
      </c>
      <c r="F1220" s="0" t="s">
        <v>96</v>
      </c>
      <c r="M1220" s="0" t="s">
        <v>1288</v>
      </c>
      <c r="N1220" s="0" t="s">
        <v>1289</v>
      </c>
      <c r="O1220" s="0" t="n">
        <v>26</v>
      </c>
      <c r="P1220" s="0" t="n">
        <v>4366</v>
      </c>
    </row>
    <row r="1221" customFormat="false" ht="12.8" hidden="false" customHeight="false" outlineLevel="0" collapsed="false">
      <c r="A1221" s="0" t="n">
        <v>39047</v>
      </c>
      <c r="B1221" s="0" t="s">
        <v>1003</v>
      </c>
      <c r="C1221" s="0" t="s">
        <v>202</v>
      </c>
      <c r="D1221" s="12" t="s">
        <v>113</v>
      </c>
      <c r="E1221" s="0" t="s">
        <v>77</v>
      </c>
      <c r="F1221" s="0" t="s">
        <v>84</v>
      </c>
      <c r="G1221" s="12" t="s">
        <v>98</v>
      </c>
      <c r="J1221" s="12" t="s">
        <v>98</v>
      </c>
      <c r="M1221" s="0" t="s">
        <v>1288</v>
      </c>
      <c r="N1221" s="0" t="s">
        <v>1289</v>
      </c>
      <c r="O1221" s="0" t="n">
        <v>40</v>
      </c>
      <c r="P1221" s="0" t="n">
        <v>2955</v>
      </c>
    </row>
    <row r="1222" customFormat="false" ht="12.8" hidden="false" customHeight="false" outlineLevel="0" collapsed="false">
      <c r="A1222" s="0" t="n">
        <v>39050</v>
      </c>
      <c r="B1222" s="0" t="s">
        <v>1323</v>
      </c>
      <c r="C1222" s="0" t="s">
        <v>106</v>
      </c>
      <c r="D1222" s="12" t="s">
        <v>466</v>
      </c>
      <c r="E1222" s="0" t="s">
        <v>77</v>
      </c>
      <c r="F1222" s="0" t="s">
        <v>467</v>
      </c>
      <c r="G1222" s="12" t="s">
        <v>97</v>
      </c>
      <c r="M1222" s="0" t="s">
        <v>1288</v>
      </c>
      <c r="N1222" s="0" t="s">
        <v>1289</v>
      </c>
      <c r="O1222" s="0" t="n">
        <v>12</v>
      </c>
      <c r="P1222" s="0" t="n">
        <v>4723</v>
      </c>
    </row>
    <row r="1223" customFormat="false" ht="12.8" hidden="false" customHeight="false" outlineLevel="0" collapsed="false">
      <c r="A1223" s="0" t="n">
        <v>39051</v>
      </c>
      <c r="B1223" s="0" t="s">
        <v>1324</v>
      </c>
      <c r="C1223" s="0" t="s">
        <v>403</v>
      </c>
      <c r="D1223" s="12" t="s">
        <v>118</v>
      </c>
      <c r="E1223" s="0" t="s">
        <v>77</v>
      </c>
      <c r="F1223" s="0" t="s">
        <v>96</v>
      </c>
      <c r="M1223" s="0" t="s">
        <v>1288</v>
      </c>
      <c r="N1223" s="0" t="s">
        <v>1289</v>
      </c>
      <c r="O1223" s="0" t="n">
        <v>29</v>
      </c>
      <c r="P1223" s="0" t="n">
        <v>296</v>
      </c>
    </row>
    <row r="1224" customFormat="false" ht="12.8" hidden="false" customHeight="false" outlineLevel="0" collapsed="false">
      <c r="A1224" s="0" t="n">
        <v>39052</v>
      </c>
      <c r="B1224" s="0" t="s">
        <v>1295</v>
      </c>
      <c r="C1224" s="0" t="s">
        <v>100</v>
      </c>
      <c r="D1224" s="12" t="s">
        <v>1004</v>
      </c>
      <c r="E1224" s="0" t="s">
        <v>77</v>
      </c>
      <c r="F1224" s="0" t="s">
        <v>108</v>
      </c>
      <c r="M1224" s="0" t="s">
        <v>1288</v>
      </c>
      <c r="N1224" s="0" t="s">
        <v>1289</v>
      </c>
      <c r="O1224" s="0" t="n">
        <v>75</v>
      </c>
      <c r="P1224" s="0" t="n">
        <v>1355</v>
      </c>
    </row>
    <row r="1225" customFormat="false" ht="12.8" hidden="false" customHeight="false" outlineLevel="0" collapsed="false">
      <c r="A1225" s="0" t="n">
        <v>39053</v>
      </c>
      <c r="B1225" s="0" t="s">
        <v>1297</v>
      </c>
      <c r="C1225" s="0" t="s">
        <v>296</v>
      </c>
      <c r="D1225" s="12" t="s">
        <v>417</v>
      </c>
      <c r="E1225" s="0" t="s">
        <v>77</v>
      </c>
      <c r="F1225" s="0" t="s">
        <v>108</v>
      </c>
      <c r="M1225" s="0" t="s">
        <v>1288</v>
      </c>
      <c r="N1225" s="0" t="s">
        <v>1289</v>
      </c>
      <c r="O1225" s="0" t="n">
        <v>68</v>
      </c>
      <c r="P1225" s="0" t="n">
        <v>1356</v>
      </c>
    </row>
    <row r="1226" customFormat="false" ht="12.8" hidden="false" customHeight="false" outlineLevel="0" collapsed="false">
      <c r="A1226" s="0" t="n">
        <v>39054</v>
      </c>
      <c r="B1226" s="0" t="s">
        <v>535</v>
      </c>
      <c r="C1226" s="0" t="s">
        <v>100</v>
      </c>
      <c r="D1226" s="12" t="s">
        <v>224</v>
      </c>
      <c r="E1226" s="0" t="s">
        <v>77</v>
      </c>
      <c r="F1226" s="0" t="s">
        <v>84</v>
      </c>
      <c r="M1226" s="0" t="s">
        <v>1288</v>
      </c>
      <c r="N1226" s="0" t="s">
        <v>1289</v>
      </c>
      <c r="O1226" s="0" t="n">
        <v>41</v>
      </c>
      <c r="P1226" s="0" t="n">
        <v>1329</v>
      </c>
    </row>
    <row r="1227" customFormat="false" ht="12.8" hidden="false" customHeight="false" outlineLevel="0" collapsed="false">
      <c r="A1227" s="0" t="n">
        <v>39055</v>
      </c>
      <c r="B1227" s="0" t="s">
        <v>1323</v>
      </c>
      <c r="C1227" s="0" t="s">
        <v>184</v>
      </c>
      <c r="D1227" s="12" t="s">
        <v>83</v>
      </c>
      <c r="E1227" s="0" t="s">
        <v>77</v>
      </c>
      <c r="F1227" s="0" t="s">
        <v>84</v>
      </c>
      <c r="G1227" s="12" t="s">
        <v>98</v>
      </c>
      <c r="J1227" s="12" t="s">
        <v>171</v>
      </c>
      <c r="M1227" s="0" t="s">
        <v>1288</v>
      </c>
      <c r="N1227" s="0" t="s">
        <v>1289</v>
      </c>
      <c r="O1227" s="0" t="n">
        <v>44</v>
      </c>
      <c r="P1227" s="0" t="n">
        <v>1371</v>
      </c>
    </row>
    <row r="1228" customFormat="false" ht="12.8" hidden="false" customHeight="false" outlineLevel="0" collapsed="false">
      <c r="A1228" s="0" t="n">
        <v>39056</v>
      </c>
      <c r="B1228" s="0" t="s">
        <v>1325</v>
      </c>
      <c r="C1228" s="0" t="s">
        <v>198</v>
      </c>
      <c r="D1228" s="12" t="s">
        <v>124</v>
      </c>
      <c r="E1228" s="0" t="s">
        <v>77</v>
      </c>
      <c r="F1228" s="0" t="s">
        <v>96</v>
      </c>
      <c r="M1228" s="0" t="s">
        <v>1288</v>
      </c>
      <c r="N1228" s="0" t="s">
        <v>1289</v>
      </c>
      <c r="O1228" s="0" t="n">
        <v>27</v>
      </c>
      <c r="P1228" s="0" t="n">
        <v>1363</v>
      </c>
    </row>
    <row r="1229" customFormat="false" ht="12.8" hidden="false" customHeight="false" outlineLevel="0" collapsed="false">
      <c r="A1229" s="0" t="n">
        <v>39057</v>
      </c>
      <c r="B1229" s="0" t="s">
        <v>1326</v>
      </c>
      <c r="C1229" s="0" t="s">
        <v>162</v>
      </c>
      <c r="D1229" s="12" t="s">
        <v>124</v>
      </c>
      <c r="E1229" s="0" t="s">
        <v>92</v>
      </c>
      <c r="F1229" s="0" t="s">
        <v>96</v>
      </c>
      <c r="M1229" s="0" t="s">
        <v>1288</v>
      </c>
      <c r="N1229" s="0" t="s">
        <v>1289</v>
      </c>
      <c r="O1229" s="0" t="n">
        <v>27</v>
      </c>
      <c r="P1229" s="0" t="n">
        <v>1357</v>
      </c>
    </row>
    <row r="1230" customFormat="false" ht="12.8" hidden="false" customHeight="false" outlineLevel="0" collapsed="false">
      <c r="A1230" s="0" t="n">
        <v>39058</v>
      </c>
      <c r="B1230" s="0" t="s">
        <v>1327</v>
      </c>
      <c r="C1230" s="0" t="s">
        <v>94</v>
      </c>
      <c r="D1230" s="12" t="s">
        <v>351</v>
      </c>
      <c r="E1230" s="0" t="s">
        <v>92</v>
      </c>
      <c r="F1230" s="0" t="s">
        <v>96</v>
      </c>
      <c r="G1230" s="12" t="s">
        <v>97</v>
      </c>
      <c r="J1230" s="12" t="s">
        <v>98</v>
      </c>
      <c r="M1230" s="0" t="s">
        <v>1288</v>
      </c>
      <c r="N1230" s="0" t="s">
        <v>1289</v>
      </c>
      <c r="O1230" s="0" t="n">
        <v>24</v>
      </c>
      <c r="P1230" s="0" t="n">
        <v>1372</v>
      </c>
    </row>
    <row r="1231" customFormat="false" ht="12.8" hidden="false" customHeight="false" outlineLevel="0" collapsed="false">
      <c r="A1231" s="0" t="n">
        <v>39059</v>
      </c>
      <c r="B1231" s="0" t="s">
        <v>1328</v>
      </c>
      <c r="C1231" s="0" t="s">
        <v>309</v>
      </c>
      <c r="D1231" s="12" t="s">
        <v>351</v>
      </c>
      <c r="E1231" s="0" t="s">
        <v>77</v>
      </c>
      <c r="F1231" s="0" t="s">
        <v>96</v>
      </c>
      <c r="M1231" s="0" t="s">
        <v>1288</v>
      </c>
      <c r="N1231" s="0" t="s">
        <v>1289</v>
      </c>
      <c r="O1231" s="0" t="n">
        <v>24</v>
      </c>
      <c r="P1231" s="0" t="n">
        <v>1301</v>
      </c>
    </row>
    <row r="1232" customFormat="false" ht="12.8" hidden="false" customHeight="false" outlineLevel="0" collapsed="false">
      <c r="A1232" s="0" t="n">
        <v>39060</v>
      </c>
      <c r="B1232" s="0" t="s">
        <v>1328</v>
      </c>
      <c r="C1232" s="0" t="s">
        <v>82</v>
      </c>
      <c r="D1232" s="12" t="s">
        <v>136</v>
      </c>
      <c r="E1232" s="0" t="s">
        <v>77</v>
      </c>
      <c r="F1232" s="0" t="s">
        <v>78</v>
      </c>
      <c r="M1232" s="0" t="s">
        <v>1288</v>
      </c>
      <c r="N1232" s="0" t="s">
        <v>1289</v>
      </c>
      <c r="O1232" s="0" t="n">
        <v>22</v>
      </c>
      <c r="P1232" s="0" t="n">
        <v>1302</v>
      </c>
    </row>
    <row r="1233" customFormat="false" ht="12.8" hidden="false" customHeight="false" outlineLevel="0" collapsed="false">
      <c r="A1233" s="0" t="n">
        <v>39061</v>
      </c>
      <c r="B1233" s="0" t="s">
        <v>1329</v>
      </c>
      <c r="C1233" s="0" t="s">
        <v>100</v>
      </c>
      <c r="D1233" s="12" t="s">
        <v>884</v>
      </c>
      <c r="E1233" s="0" t="s">
        <v>77</v>
      </c>
      <c r="F1233" s="0" t="s">
        <v>108</v>
      </c>
      <c r="M1233" s="0" t="s">
        <v>1288</v>
      </c>
      <c r="N1233" s="0" t="s">
        <v>1289</v>
      </c>
      <c r="O1233" s="0" t="n">
        <v>69</v>
      </c>
      <c r="P1233" s="0" t="n">
        <v>1305</v>
      </c>
    </row>
    <row r="1234" customFormat="false" ht="12.8" hidden="false" customHeight="false" outlineLevel="0" collapsed="false">
      <c r="A1234" s="0" t="n">
        <v>39062</v>
      </c>
      <c r="B1234" s="0" t="s">
        <v>208</v>
      </c>
      <c r="C1234" s="0" t="s">
        <v>814</v>
      </c>
      <c r="D1234" s="12" t="s">
        <v>236</v>
      </c>
      <c r="E1234" s="0" t="s">
        <v>77</v>
      </c>
      <c r="F1234" s="0" t="s">
        <v>108</v>
      </c>
      <c r="M1234" s="0" t="s">
        <v>1288</v>
      </c>
      <c r="N1234" s="0" t="s">
        <v>1289</v>
      </c>
      <c r="O1234" s="0" t="n">
        <v>59</v>
      </c>
      <c r="P1234" s="0" t="n">
        <v>1306</v>
      </c>
    </row>
    <row r="1235" customFormat="false" ht="12.8" hidden="false" customHeight="false" outlineLevel="0" collapsed="false">
      <c r="A1235" s="0" t="n">
        <v>39063</v>
      </c>
      <c r="B1235" s="0" t="s">
        <v>1094</v>
      </c>
      <c r="C1235" s="0" t="s">
        <v>1330</v>
      </c>
      <c r="D1235" s="12" t="s">
        <v>1004</v>
      </c>
      <c r="E1235" s="0" t="s">
        <v>77</v>
      </c>
      <c r="F1235" s="0" t="s">
        <v>108</v>
      </c>
      <c r="M1235" s="0" t="s">
        <v>1288</v>
      </c>
      <c r="N1235" s="0" t="s">
        <v>1289</v>
      </c>
      <c r="O1235" s="0" t="n">
        <v>75</v>
      </c>
      <c r="P1235" s="0" t="n">
        <v>1307</v>
      </c>
    </row>
    <row r="1236" customFormat="false" ht="12.8" hidden="false" customHeight="false" outlineLevel="0" collapsed="false">
      <c r="A1236" s="0" t="n">
        <v>39065</v>
      </c>
      <c r="B1236" s="0" t="s">
        <v>1331</v>
      </c>
      <c r="C1236" s="0" t="s">
        <v>100</v>
      </c>
      <c r="D1236" s="12" t="s">
        <v>878</v>
      </c>
      <c r="E1236" s="0" t="s">
        <v>77</v>
      </c>
      <c r="F1236" s="0" t="s">
        <v>108</v>
      </c>
      <c r="M1236" s="0" t="s">
        <v>1288</v>
      </c>
      <c r="N1236" s="0" t="s">
        <v>1289</v>
      </c>
      <c r="O1236" s="0" t="n">
        <v>62</v>
      </c>
      <c r="P1236" s="0" t="n">
        <v>1308</v>
      </c>
    </row>
    <row r="1237" customFormat="false" ht="12.8" hidden="false" customHeight="false" outlineLevel="0" collapsed="false">
      <c r="A1237" s="0" t="n">
        <v>39066</v>
      </c>
      <c r="B1237" s="0" t="s">
        <v>1332</v>
      </c>
      <c r="C1237" s="0" t="s">
        <v>166</v>
      </c>
      <c r="D1237" s="12" t="s">
        <v>1004</v>
      </c>
      <c r="E1237" s="0" t="s">
        <v>77</v>
      </c>
      <c r="F1237" s="0" t="s">
        <v>108</v>
      </c>
      <c r="M1237" s="0" t="s">
        <v>1288</v>
      </c>
      <c r="N1237" s="0" t="s">
        <v>1289</v>
      </c>
      <c r="O1237" s="0" t="n">
        <v>75</v>
      </c>
      <c r="P1237" s="0" t="n">
        <v>1309</v>
      </c>
    </row>
    <row r="1238" customFormat="false" ht="12.8" hidden="false" customHeight="false" outlineLevel="0" collapsed="false">
      <c r="A1238" s="0" t="n">
        <v>39067</v>
      </c>
      <c r="B1238" s="0" t="s">
        <v>1321</v>
      </c>
      <c r="C1238" s="0" t="s">
        <v>180</v>
      </c>
      <c r="D1238" s="12" t="s">
        <v>178</v>
      </c>
      <c r="E1238" s="0" t="s">
        <v>77</v>
      </c>
      <c r="F1238" s="0" t="s">
        <v>108</v>
      </c>
      <c r="M1238" s="0" t="s">
        <v>1288</v>
      </c>
      <c r="N1238" s="0" t="s">
        <v>1289</v>
      </c>
      <c r="O1238" s="0" t="n">
        <v>71</v>
      </c>
      <c r="P1238" s="0" t="n">
        <v>1321</v>
      </c>
    </row>
    <row r="1239" customFormat="false" ht="12.8" hidden="false" customHeight="false" outlineLevel="0" collapsed="false">
      <c r="A1239" s="0" t="n">
        <v>39068</v>
      </c>
      <c r="B1239" s="0" t="s">
        <v>1333</v>
      </c>
      <c r="C1239" s="0" t="s">
        <v>150</v>
      </c>
      <c r="D1239" s="12" t="s">
        <v>404</v>
      </c>
      <c r="E1239" s="0" t="s">
        <v>77</v>
      </c>
      <c r="F1239" s="0" t="s">
        <v>108</v>
      </c>
      <c r="M1239" s="0" t="s">
        <v>1288</v>
      </c>
      <c r="N1239" s="0" t="s">
        <v>1289</v>
      </c>
      <c r="O1239" s="0" t="n">
        <v>64</v>
      </c>
      <c r="P1239" s="0" t="n">
        <v>1310</v>
      </c>
    </row>
    <row r="1240" customFormat="false" ht="12.8" hidden="false" customHeight="false" outlineLevel="0" collapsed="false">
      <c r="A1240" s="0" t="n">
        <v>39069</v>
      </c>
      <c r="B1240" s="0" t="s">
        <v>1334</v>
      </c>
      <c r="C1240" s="0" t="s">
        <v>100</v>
      </c>
      <c r="D1240" s="12" t="s">
        <v>417</v>
      </c>
      <c r="E1240" s="0" t="s">
        <v>77</v>
      </c>
      <c r="F1240" s="0" t="s">
        <v>108</v>
      </c>
      <c r="M1240" s="0" t="s">
        <v>1288</v>
      </c>
      <c r="N1240" s="0" t="s">
        <v>1289</v>
      </c>
      <c r="O1240" s="0" t="n">
        <v>68</v>
      </c>
      <c r="P1240" s="0" t="n">
        <v>1311</v>
      </c>
    </row>
    <row r="1241" customFormat="false" ht="12.8" hidden="false" customHeight="false" outlineLevel="0" collapsed="false">
      <c r="A1241" s="0" t="n">
        <v>39070</v>
      </c>
      <c r="B1241" s="0" t="s">
        <v>1335</v>
      </c>
      <c r="C1241" s="0" t="s">
        <v>202</v>
      </c>
      <c r="D1241" s="12" t="s">
        <v>606</v>
      </c>
      <c r="E1241" s="0" t="s">
        <v>77</v>
      </c>
      <c r="F1241" s="0" t="s">
        <v>108</v>
      </c>
      <c r="M1241" s="0" t="s">
        <v>1288</v>
      </c>
      <c r="N1241" s="0" t="s">
        <v>1289</v>
      </c>
      <c r="O1241" s="0" t="n">
        <v>74</v>
      </c>
      <c r="P1241" s="0" t="n">
        <v>1312</v>
      </c>
    </row>
    <row r="1242" customFormat="false" ht="12.8" hidden="false" customHeight="false" outlineLevel="0" collapsed="false">
      <c r="A1242" s="0" t="n">
        <v>39071</v>
      </c>
      <c r="B1242" s="0" t="s">
        <v>1336</v>
      </c>
      <c r="C1242" s="0" t="s">
        <v>403</v>
      </c>
      <c r="D1242" s="12" t="s">
        <v>178</v>
      </c>
      <c r="E1242" s="0" t="s">
        <v>77</v>
      </c>
      <c r="F1242" s="0" t="s">
        <v>108</v>
      </c>
      <c r="M1242" s="0" t="s">
        <v>1288</v>
      </c>
      <c r="N1242" s="0" t="s">
        <v>1289</v>
      </c>
      <c r="O1242" s="0" t="n">
        <v>71</v>
      </c>
      <c r="P1242" s="0" t="n">
        <v>1313</v>
      </c>
    </row>
    <row r="1243" customFormat="false" ht="12.8" hidden="false" customHeight="false" outlineLevel="0" collapsed="false">
      <c r="A1243" s="0" t="n">
        <v>39072</v>
      </c>
      <c r="B1243" s="0" t="s">
        <v>993</v>
      </c>
      <c r="C1243" s="0" t="s">
        <v>296</v>
      </c>
      <c r="D1243" s="12" t="s">
        <v>534</v>
      </c>
      <c r="E1243" s="0" t="s">
        <v>77</v>
      </c>
      <c r="F1243" s="0" t="s">
        <v>108</v>
      </c>
      <c r="M1243" s="0" t="s">
        <v>1288</v>
      </c>
      <c r="N1243" s="0" t="s">
        <v>1289</v>
      </c>
      <c r="O1243" s="0" t="n">
        <v>76</v>
      </c>
      <c r="P1243" s="0" t="n">
        <v>1314</v>
      </c>
    </row>
    <row r="1244" customFormat="false" ht="12.8" hidden="false" customHeight="false" outlineLevel="0" collapsed="false">
      <c r="A1244" s="0" t="n">
        <v>39073</v>
      </c>
      <c r="B1244" s="0" t="s">
        <v>1313</v>
      </c>
      <c r="C1244" s="0" t="s">
        <v>202</v>
      </c>
      <c r="D1244" s="12" t="s">
        <v>331</v>
      </c>
      <c r="E1244" s="0" t="s">
        <v>77</v>
      </c>
      <c r="F1244" s="0" t="s">
        <v>108</v>
      </c>
      <c r="M1244" s="0" t="s">
        <v>1288</v>
      </c>
      <c r="N1244" s="0" t="s">
        <v>1289</v>
      </c>
      <c r="O1244" s="0" t="n">
        <v>66</v>
      </c>
      <c r="P1244" s="0" t="n">
        <v>1315</v>
      </c>
    </row>
    <row r="1245" customFormat="false" ht="12.8" hidden="false" customHeight="false" outlineLevel="0" collapsed="false">
      <c r="A1245" s="0" t="n">
        <v>39074</v>
      </c>
      <c r="B1245" s="0" t="s">
        <v>915</v>
      </c>
      <c r="C1245" s="0" t="s">
        <v>282</v>
      </c>
      <c r="D1245" s="12" t="s">
        <v>603</v>
      </c>
      <c r="E1245" s="0" t="s">
        <v>77</v>
      </c>
      <c r="F1245" s="0" t="s">
        <v>108</v>
      </c>
      <c r="M1245" s="0" t="s">
        <v>1288</v>
      </c>
      <c r="N1245" s="0" t="s">
        <v>1289</v>
      </c>
      <c r="O1245" s="0" t="n">
        <v>73</v>
      </c>
      <c r="P1245" s="0" t="n">
        <v>1316</v>
      </c>
    </row>
    <row r="1246" customFormat="false" ht="12.8" hidden="false" customHeight="false" outlineLevel="0" collapsed="false">
      <c r="A1246" s="0" t="n">
        <v>39075</v>
      </c>
      <c r="B1246" s="0" t="s">
        <v>1337</v>
      </c>
      <c r="C1246" s="0" t="s">
        <v>202</v>
      </c>
      <c r="D1246" s="12" t="s">
        <v>227</v>
      </c>
      <c r="E1246" s="0" t="s">
        <v>77</v>
      </c>
      <c r="F1246" s="0" t="s">
        <v>108</v>
      </c>
      <c r="M1246" s="0" t="s">
        <v>1288</v>
      </c>
      <c r="N1246" s="0" t="s">
        <v>1289</v>
      </c>
      <c r="O1246" s="0" t="n">
        <v>72</v>
      </c>
      <c r="P1246" s="0" t="n">
        <v>1317</v>
      </c>
    </row>
    <row r="1247" customFormat="false" ht="12.8" hidden="false" customHeight="false" outlineLevel="0" collapsed="false">
      <c r="A1247" s="0" t="n">
        <v>39078</v>
      </c>
      <c r="B1247" s="0" t="s">
        <v>1312</v>
      </c>
      <c r="C1247" s="0" t="s">
        <v>238</v>
      </c>
      <c r="D1247" s="12" t="s">
        <v>884</v>
      </c>
      <c r="E1247" s="0" t="s">
        <v>92</v>
      </c>
      <c r="F1247" s="0" t="s">
        <v>108</v>
      </c>
      <c r="M1247" s="0" t="s">
        <v>1288</v>
      </c>
      <c r="N1247" s="0" t="s">
        <v>1289</v>
      </c>
      <c r="O1247" s="0" t="n">
        <v>69</v>
      </c>
      <c r="P1247" s="0" t="n">
        <v>1364</v>
      </c>
    </row>
    <row r="1248" customFormat="false" ht="12.8" hidden="false" customHeight="false" outlineLevel="0" collapsed="false">
      <c r="A1248" s="0" t="n">
        <v>39080</v>
      </c>
      <c r="B1248" s="0" t="s">
        <v>1338</v>
      </c>
      <c r="C1248" s="0" t="s">
        <v>106</v>
      </c>
      <c r="D1248" s="12" t="s">
        <v>118</v>
      </c>
      <c r="E1248" s="0" t="s">
        <v>77</v>
      </c>
      <c r="F1248" s="0" t="s">
        <v>96</v>
      </c>
      <c r="M1248" s="0" t="s">
        <v>1288</v>
      </c>
      <c r="N1248" s="0" t="s">
        <v>1289</v>
      </c>
      <c r="O1248" s="0" t="n">
        <v>29</v>
      </c>
      <c r="P1248" s="0" t="n">
        <v>1319</v>
      </c>
    </row>
    <row r="1249" customFormat="false" ht="12.8" hidden="false" customHeight="false" outlineLevel="0" collapsed="false">
      <c r="A1249" s="0" t="n">
        <v>39081</v>
      </c>
      <c r="B1249" s="0" t="s">
        <v>1339</v>
      </c>
      <c r="C1249" s="0" t="s">
        <v>716</v>
      </c>
      <c r="D1249" s="12" t="s">
        <v>325</v>
      </c>
      <c r="E1249" s="0" t="s">
        <v>92</v>
      </c>
      <c r="F1249" s="0" t="s">
        <v>96</v>
      </c>
      <c r="M1249" s="0" t="s">
        <v>1288</v>
      </c>
      <c r="N1249" s="0" t="s">
        <v>1289</v>
      </c>
      <c r="O1249" s="0" t="n">
        <v>31</v>
      </c>
      <c r="P1249" s="0" t="n">
        <v>1303</v>
      </c>
    </row>
    <row r="1250" customFormat="false" ht="12.8" hidden="false" customHeight="false" outlineLevel="0" collapsed="false">
      <c r="A1250" s="0" t="n">
        <v>39082</v>
      </c>
      <c r="B1250" s="0" t="s">
        <v>1340</v>
      </c>
      <c r="C1250" s="0" t="s">
        <v>82</v>
      </c>
      <c r="D1250" s="12" t="s">
        <v>136</v>
      </c>
      <c r="E1250" s="0" t="s">
        <v>77</v>
      </c>
      <c r="F1250" s="0" t="s">
        <v>78</v>
      </c>
      <c r="M1250" s="0" t="s">
        <v>1288</v>
      </c>
      <c r="N1250" s="0" t="s">
        <v>1289</v>
      </c>
      <c r="O1250" s="0" t="n">
        <v>22</v>
      </c>
      <c r="P1250" s="0" t="n">
        <v>1304</v>
      </c>
    </row>
    <row r="1251" customFormat="false" ht="12.8" hidden="false" customHeight="false" outlineLevel="0" collapsed="false">
      <c r="A1251" s="0" t="n">
        <v>40001</v>
      </c>
      <c r="B1251" s="0" t="s">
        <v>1341</v>
      </c>
      <c r="C1251" s="0" t="s">
        <v>106</v>
      </c>
      <c r="D1251" s="12" t="s">
        <v>224</v>
      </c>
      <c r="E1251" s="0" t="s">
        <v>77</v>
      </c>
      <c r="F1251" s="0" t="s">
        <v>84</v>
      </c>
      <c r="M1251" s="0" t="s">
        <v>1342</v>
      </c>
      <c r="N1251" s="0" t="s">
        <v>1343</v>
      </c>
      <c r="O1251" s="0" t="n">
        <v>41</v>
      </c>
      <c r="P1251" s="0" t="n">
        <v>1989</v>
      </c>
    </row>
    <row r="1252" customFormat="false" ht="12.8" hidden="false" customHeight="false" outlineLevel="0" collapsed="false">
      <c r="A1252" s="0" t="n">
        <v>40002</v>
      </c>
      <c r="B1252" s="0" t="s">
        <v>1341</v>
      </c>
      <c r="C1252" s="0" t="s">
        <v>202</v>
      </c>
      <c r="D1252" s="12" t="s">
        <v>320</v>
      </c>
      <c r="E1252" s="0" t="s">
        <v>77</v>
      </c>
      <c r="F1252" s="0" t="s">
        <v>88</v>
      </c>
      <c r="M1252" s="0" t="s">
        <v>1342</v>
      </c>
      <c r="N1252" s="0" t="s">
        <v>1343</v>
      </c>
      <c r="O1252" s="0" t="n">
        <v>48</v>
      </c>
      <c r="P1252" s="0" t="n">
        <v>1988</v>
      </c>
    </row>
    <row r="1253" customFormat="false" ht="12.8" hidden="false" customHeight="false" outlineLevel="0" collapsed="false">
      <c r="A1253" s="0" t="n">
        <v>40004</v>
      </c>
      <c r="B1253" s="0" t="s">
        <v>1344</v>
      </c>
      <c r="C1253" s="0" t="s">
        <v>277</v>
      </c>
      <c r="D1253" s="12" t="s">
        <v>178</v>
      </c>
      <c r="E1253" s="0" t="s">
        <v>77</v>
      </c>
      <c r="F1253" s="0" t="s">
        <v>108</v>
      </c>
      <c r="M1253" s="0" t="s">
        <v>1342</v>
      </c>
      <c r="N1253" s="0" t="s">
        <v>1343</v>
      </c>
      <c r="O1253" s="0" t="n">
        <v>71</v>
      </c>
      <c r="P1253" s="0" t="n">
        <v>2022</v>
      </c>
    </row>
    <row r="1254" customFormat="false" ht="12.8" hidden="false" customHeight="false" outlineLevel="0" collapsed="false">
      <c r="A1254" s="0" t="n">
        <v>40005</v>
      </c>
      <c r="B1254" s="0" t="s">
        <v>1345</v>
      </c>
      <c r="C1254" s="0" t="s">
        <v>100</v>
      </c>
      <c r="D1254" s="12" t="s">
        <v>497</v>
      </c>
      <c r="E1254" s="0" t="s">
        <v>77</v>
      </c>
      <c r="F1254" s="0" t="s">
        <v>88</v>
      </c>
      <c r="M1254" s="0" t="s">
        <v>1342</v>
      </c>
      <c r="N1254" s="0" t="s">
        <v>1343</v>
      </c>
      <c r="O1254" s="0" t="n">
        <v>53</v>
      </c>
      <c r="P1254" s="0" t="n">
        <v>2021</v>
      </c>
    </row>
    <row r="1255" customFormat="false" ht="12.8" hidden="false" customHeight="false" outlineLevel="0" collapsed="false">
      <c r="A1255" s="0" t="n">
        <v>40008</v>
      </c>
      <c r="B1255" s="0" t="s">
        <v>1346</v>
      </c>
      <c r="C1255" s="0" t="s">
        <v>75</v>
      </c>
      <c r="D1255" s="12" t="s">
        <v>253</v>
      </c>
      <c r="E1255" s="0" t="s">
        <v>77</v>
      </c>
      <c r="F1255" s="0" t="s">
        <v>96</v>
      </c>
      <c r="M1255" s="0" t="s">
        <v>1342</v>
      </c>
      <c r="N1255" s="0" t="s">
        <v>1343</v>
      </c>
      <c r="O1255" s="0" t="n">
        <v>33</v>
      </c>
      <c r="P1255" s="0" t="n">
        <v>1990</v>
      </c>
    </row>
    <row r="1256" customFormat="false" ht="12.8" hidden="false" customHeight="false" outlineLevel="0" collapsed="false">
      <c r="A1256" s="0" t="n">
        <v>40009</v>
      </c>
      <c r="B1256" s="0" t="s">
        <v>1347</v>
      </c>
      <c r="C1256" s="0" t="s">
        <v>707</v>
      </c>
      <c r="D1256" s="12" t="s">
        <v>186</v>
      </c>
      <c r="E1256" s="0" t="s">
        <v>77</v>
      </c>
      <c r="F1256" s="0" t="s">
        <v>84</v>
      </c>
      <c r="M1256" s="0" t="s">
        <v>1342</v>
      </c>
      <c r="N1256" s="0" t="s">
        <v>1343</v>
      </c>
      <c r="O1256" s="0" t="n">
        <v>39</v>
      </c>
      <c r="P1256" s="0" t="n">
        <v>1993</v>
      </c>
    </row>
    <row r="1257" customFormat="false" ht="12.8" hidden="false" customHeight="false" outlineLevel="0" collapsed="false">
      <c r="A1257" s="0" t="n">
        <v>40011</v>
      </c>
      <c r="B1257" s="0" t="s">
        <v>1348</v>
      </c>
      <c r="C1257" s="0" t="s">
        <v>273</v>
      </c>
      <c r="D1257" s="12" t="s">
        <v>95</v>
      </c>
      <c r="E1257" s="0" t="s">
        <v>92</v>
      </c>
      <c r="F1257" s="0" t="s">
        <v>96</v>
      </c>
      <c r="M1257" s="0" t="s">
        <v>1342</v>
      </c>
      <c r="N1257" s="0" t="s">
        <v>1343</v>
      </c>
      <c r="O1257" s="0" t="n">
        <v>34</v>
      </c>
      <c r="P1257" s="0" t="n">
        <v>1991</v>
      </c>
    </row>
    <row r="1258" customFormat="false" ht="12.8" hidden="false" customHeight="false" outlineLevel="0" collapsed="false">
      <c r="A1258" s="0" t="n">
        <v>40021</v>
      </c>
      <c r="B1258" s="0" t="s">
        <v>1346</v>
      </c>
      <c r="C1258" s="0" t="s">
        <v>403</v>
      </c>
      <c r="D1258" s="12" t="s">
        <v>178</v>
      </c>
      <c r="E1258" s="0" t="s">
        <v>77</v>
      </c>
      <c r="F1258" s="0" t="s">
        <v>108</v>
      </c>
      <c r="M1258" s="0" t="s">
        <v>1342</v>
      </c>
      <c r="N1258" s="0" t="s">
        <v>1343</v>
      </c>
      <c r="O1258" s="0" t="n">
        <v>71</v>
      </c>
      <c r="P1258" s="0" t="n">
        <v>1997</v>
      </c>
    </row>
    <row r="1259" customFormat="false" ht="12.8" hidden="false" customHeight="false" outlineLevel="0" collapsed="false">
      <c r="A1259" s="0" t="n">
        <v>40022</v>
      </c>
      <c r="B1259" s="0" t="s">
        <v>1341</v>
      </c>
      <c r="C1259" s="0" t="s">
        <v>318</v>
      </c>
      <c r="D1259" s="12" t="s">
        <v>1004</v>
      </c>
      <c r="E1259" s="0" t="s">
        <v>77</v>
      </c>
      <c r="F1259" s="0" t="s">
        <v>108</v>
      </c>
      <c r="M1259" s="0" t="s">
        <v>1342</v>
      </c>
      <c r="N1259" s="0" t="s">
        <v>1343</v>
      </c>
      <c r="O1259" s="0" t="n">
        <v>75</v>
      </c>
      <c r="P1259" s="0" t="n">
        <v>2028</v>
      </c>
    </row>
    <row r="1260" customFormat="false" ht="12.8" hidden="false" customHeight="false" outlineLevel="0" collapsed="false">
      <c r="A1260" s="0" t="n">
        <v>40026</v>
      </c>
      <c r="B1260" s="0" t="s">
        <v>558</v>
      </c>
      <c r="C1260" s="0" t="s">
        <v>106</v>
      </c>
      <c r="D1260" s="12" t="s">
        <v>245</v>
      </c>
      <c r="E1260" s="0" t="s">
        <v>77</v>
      </c>
      <c r="F1260" s="0" t="s">
        <v>108</v>
      </c>
      <c r="M1260" s="0" t="s">
        <v>1342</v>
      </c>
      <c r="N1260" s="0" t="s">
        <v>1343</v>
      </c>
      <c r="O1260" s="0" t="n">
        <v>70</v>
      </c>
      <c r="P1260" s="0" t="n">
        <v>1998</v>
      </c>
    </row>
    <row r="1261" customFormat="false" ht="12.8" hidden="false" customHeight="false" outlineLevel="0" collapsed="false">
      <c r="A1261" s="0" t="n">
        <v>40029</v>
      </c>
      <c r="B1261" s="0" t="s">
        <v>1349</v>
      </c>
      <c r="C1261" s="0" t="s">
        <v>1350</v>
      </c>
      <c r="D1261" s="12" t="s">
        <v>207</v>
      </c>
      <c r="E1261" s="0" t="s">
        <v>92</v>
      </c>
      <c r="F1261" s="0" t="s">
        <v>108</v>
      </c>
      <c r="M1261" s="0" t="s">
        <v>1342</v>
      </c>
      <c r="N1261" s="0" t="s">
        <v>1343</v>
      </c>
      <c r="O1261" s="0" t="n">
        <v>67</v>
      </c>
      <c r="P1261" s="0" t="n">
        <v>2000</v>
      </c>
    </row>
    <row r="1262" customFormat="false" ht="12.8" hidden="false" customHeight="false" outlineLevel="0" collapsed="false">
      <c r="A1262" s="0" t="n">
        <v>40030</v>
      </c>
      <c r="B1262" s="0" t="s">
        <v>1131</v>
      </c>
      <c r="C1262" s="0" t="s">
        <v>150</v>
      </c>
      <c r="D1262" s="12" t="s">
        <v>1107</v>
      </c>
      <c r="E1262" s="0" t="s">
        <v>77</v>
      </c>
      <c r="F1262" s="0" t="s">
        <v>108</v>
      </c>
      <c r="M1262" s="0" t="s">
        <v>1342</v>
      </c>
      <c r="N1262" s="0" t="s">
        <v>1343</v>
      </c>
      <c r="O1262" s="0" t="n">
        <v>80</v>
      </c>
      <c r="P1262" s="0" t="n">
        <v>2001</v>
      </c>
    </row>
    <row r="1263" customFormat="false" ht="12.8" hidden="false" customHeight="false" outlineLevel="0" collapsed="false">
      <c r="A1263" s="0" t="n">
        <v>40031</v>
      </c>
      <c r="B1263" s="0" t="s">
        <v>1351</v>
      </c>
      <c r="C1263" s="0" t="s">
        <v>1352</v>
      </c>
      <c r="D1263" s="12" t="s">
        <v>91</v>
      </c>
      <c r="E1263" s="0" t="s">
        <v>92</v>
      </c>
      <c r="F1263" s="0" t="s">
        <v>84</v>
      </c>
      <c r="M1263" s="0" t="s">
        <v>1342</v>
      </c>
      <c r="N1263" s="0" t="s">
        <v>1343</v>
      </c>
      <c r="O1263" s="0" t="n">
        <v>36</v>
      </c>
      <c r="P1263" s="0" t="n">
        <v>2003</v>
      </c>
    </row>
    <row r="1264" customFormat="false" ht="12.8" hidden="false" customHeight="false" outlineLevel="0" collapsed="false">
      <c r="A1264" s="0" t="n">
        <v>40032</v>
      </c>
      <c r="B1264" s="0" t="s">
        <v>1353</v>
      </c>
      <c r="C1264" s="0" t="s">
        <v>374</v>
      </c>
      <c r="D1264" s="12" t="s">
        <v>1354</v>
      </c>
      <c r="E1264" s="0" t="s">
        <v>77</v>
      </c>
      <c r="F1264" s="0" t="s">
        <v>108</v>
      </c>
      <c r="M1264" s="0" t="s">
        <v>1342</v>
      </c>
      <c r="N1264" s="0" t="s">
        <v>1343</v>
      </c>
      <c r="O1264" s="0" t="n">
        <v>78</v>
      </c>
      <c r="P1264" s="0" t="n">
        <v>2002</v>
      </c>
    </row>
    <row r="1265" customFormat="false" ht="12.8" hidden="false" customHeight="false" outlineLevel="0" collapsed="false">
      <c r="A1265" s="0" t="n">
        <v>40033</v>
      </c>
      <c r="B1265" s="0" t="s">
        <v>1355</v>
      </c>
      <c r="C1265" s="0" t="s">
        <v>106</v>
      </c>
      <c r="D1265" s="12" t="s">
        <v>207</v>
      </c>
      <c r="E1265" s="0" t="s">
        <v>77</v>
      </c>
      <c r="F1265" s="0" t="s">
        <v>108</v>
      </c>
      <c r="M1265" s="0" t="s">
        <v>1342</v>
      </c>
      <c r="N1265" s="0" t="s">
        <v>1343</v>
      </c>
      <c r="O1265" s="0" t="n">
        <v>67</v>
      </c>
      <c r="P1265" s="0" t="n">
        <v>2004</v>
      </c>
    </row>
    <row r="1266" customFormat="false" ht="12.8" hidden="false" customHeight="false" outlineLevel="0" collapsed="false">
      <c r="A1266" s="0" t="n">
        <v>40034</v>
      </c>
      <c r="B1266" s="0" t="s">
        <v>1355</v>
      </c>
      <c r="C1266" s="0" t="s">
        <v>1356</v>
      </c>
      <c r="D1266" s="12" t="s">
        <v>83</v>
      </c>
      <c r="E1266" s="0" t="s">
        <v>77</v>
      </c>
      <c r="F1266" s="0" t="s">
        <v>84</v>
      </c>
      <c r="M1266" s="0" t="s">
        <v>1342</v>
      </c>
      <c r="N1266" s="0" t="s">
        <v>1343</v>
      </c>
      <c r="O1266" s="0" t="n">
        <v>44</v>
      </c>
      <c r="P1266" s="0" t="n">
        <v>2005</v>
      </c>
    </row>
    <row r="1267" customFormat="false" ht="12.8" hidden="false" customHeight="false" outlineLevel="0" collapsed="false">
      <c r="A1267" s="0" t="n">
        <v>40036</v>
      </c>
      <c r="B1267" s="0" t="s">
        <v>1357</v>
      </c>
      <c r="C1267" s="0" t="s">
        <v>384</v>
      </c>
      <c r="D1267" s="12" t="s">
        <v>315</v>
      </c>
      <c r="E1267" s="0" t="s">
        <v>92</v>
      </c>
      <c r="F1267" s="0" t="s">
        <v>88</v>
      </c>
      <c r="M1267" s="0" t="s">
        <v>1342</v>
      </c>
      <c r="N1267" s="0" t="s">
        <v>1343</v>
      </c>
      <c r="O1267" s="0" t="n">
        <v>47</v>
      </c>
      <c r="P1267" s="0" t="n">
        <v>2006</v>
      </c>
    </row>
    <row r="1268" customFormat="false" ht="12.8" hidden="false" customHeight="false" outlineLevel="0" collapsed="false">
      <c r="A1268" s="0" t="n">
        <v>40038</v>
      </c>
      <c r="B1268" s="0" t="s">
        <v>1358</v>
      </c>
      <c r="C1268" s="0" t="s">
        <v>184</v>
      </c>
      <c r="D1268" s="12" t="s">
        <v>1004</v>
      </c>
      <c r="E1268" s="0" t="s">
        <v>77</v>
      </c>
      <c r="F1268" s="0" t="s">
        <v>108</v>
      </c>
      <c r="M1268" s="0" t="s">
        <v>1342</v>
      </c>
      <c r="N1268" s="0" t="s">
        <v>1343</v>
      </c>
      <c r="O1268" s="0" t="n">
        <v>75</v>
      </c>
      <c r="P1268" s="0" t="n">
        <v>2007</v>
      </c>
    </row>
    <row r="1269" customFormat="false" ht="12.8" hidden="false" customHeight="false" outlineLevel="0" collapsed="false">
      <c r="A1269" s="0" t="n">
        <v>40039</v>
      </c>
      <c r="B1269" s="0" t="s">
        <v>1358</v>
      </c>
      <c r="C1269" s="0" t="s">
        <v>202</v>
      </c>
      <c r="D1269" s="12" t="s">
        <v>186</v>
      </c>
      <c r="E1269" s="0" t="s">
        <v>77</v>
      </c>
      <c r="F1269" s="0" t="s">
        <v>84</v>
      </c>
      <c r="M1269" s="0" t="s">
        <v>1342</v>
      </c>
      <c r="N1269" s="0" t="s">
        <v>1343</v>
      </c>
      <c r="O1269" s="0" t="n">
        <v>39</v>
      </c>
      <c r="P1269" s="0" t="n">
        <v>2008</v>
      </c>
    </row>
    <row r="1270" customFormat="false" ht="12.8" hidden="false" customHeight="false" outlineLevel="0" collapsed="false">
      <c r="A1270" s="0" t="n">
        <v>40040</v>
      </c>
      <c r="B1270" s="0" t="s">
        <v>1359</v>
      </c>
      <c r="C1270" s="0" t="s">
        <v>1360</v>
      </c>
      <c r="D1270" s="12" t="s">
        <v>236</v>
      </c>
      <c r="E1270" s="0" t="s">
        <v>77</v>
      </c>
      <c r="F1270" s="0" t="s">
        <v>108</v>
      </c>
      <c r="M1270" s="0" t="s">
        <v>1342</v>
      </c>
      <c r="N1270" s="0" t="s">
        <v>1343</v>
      </c>
      <c r="O1270" s="0" t="n">
        <v>59</v>
      </c>
      <c r="P1270" s="0" t="n">
        <v>2009</v>
      </c>
    </row>
    <row r="1271" customFormat="false" ht="12.8" hidden="false" customHeight="false" outlineLevel="0" collapsed="false">
      <c r="A1271" s="0" t="n">
        <v>40044</v>
      </c>
      <c r="B1271" s="0" t="s">
        <v>1347</v>
      </c>
      <c r="C1271" s="0" t="s">
        <v>506</v>
      </c>
      <c r="D1271" s="12" t="s">
        <v>884</v>
      </c>
      <c r="E1271" s="0" t="s">
        <v>92</v>
      </c>
      <c r="F1271" s="0" t="s">
        <v>108</v>
      </c>
      <c r="M1271" s="0" t="s">
        <v>1342</v>
      </c>
      <c r="N1271" s="0" t="s">
        <v>1343</v>
      </c>
      <c r="O1271" s="0" t="n">
        <v>69</v>
      </c>
      <c r="P1271" s="0" t="n">
        <v>2012</v>
      </c>
    </row>
    <row r="1272" customFormat="false" ht="12.8" hidden="false" customHeight="false" outlineLevel="0" collapsed="false">
      <c r="A1272" s="0" t="n">
        <v>40045</v>
      </c>
      <c r="B1272" s="0" t="s">
        <v>1361</v>
      </c>
      <c r="C1272" s="0" t="s">
        <v>1225</v>
      </c>
      <c r="D1272" s="12" t="s">
        <v>564</v>
      </c>
      <c r="E1272" s="0" t="s">
        <v>92</v>
      </c>
      <c r="F1272" s="0" t="s">
        <v>108</v>
      </c>
      <c r="M1272" s="0" t="s">
        <v>1342</v>
      </c>
      <c r="N1272" s="0" t="s">
        <v>1343</v>
      </c>
      <c r="O1272" s="0" t="n">
        <v>56</v>
      </c>
      <c r="P1272" s="0" t="n">
        <v>2013</v>
      </c>
    </row>
    <row r="1273" customFormat="false" ht="12.8" hidden="false" customHeight="false" outlineLevel="0" collapsed="false">
      <c r="A1273" s="0" t="n">
        <v>40047</v>
      </c>
      <c r="B1273" s="0" t="s">
        <v>1362</v>
      </c>
      <c r="C1273" s="0" t="s">
        <v>384</v>
      </c>
      <c r="D1273" s="12" t="s">
        <v>325</v>
      </c>
      <c r="E1273" s="0" t="s">
        <v>92</v>
      </c>
      <c r="F1273" s="0" t="s">
        <v>96</v>
      </c>
      <c r="M1273" s="0" t="s">
        <v>1342</v>
      </c>
      <c r="N1273" s="0" t="s">
        <v>1343</v>
      </c>
      <c r="O1273" s="0" t="n">
        <v>31</v>
      </c>
      <c r="P1273" s="0" t="n">
        <v>2015</v>
      </c>
    </row>
    <row r="1274" customFormat="false" ht="12.8" hidden="false" customHeight="false" outlineLevel="0" collapsed="false">
      <c r="A1274" s="0" t="n">
        <v>40048</v>
      </c>
      <c r="B1274" s="0" t="s">
        <v>963</v>
      </c>
      <c r="C1274" s="0" t="s">
        <v>1007</v>
      </c>
      <c r="D1274" s="12" t="s">
        <v>209</v>
      </c>
      <c r="E1274" s="0" t="s">
        <v>92</v>
      </c>
      <c r="F1274" s="0" t="s">
        <v>84</v>
      </c>
      <c r="M1274" s="0" t="s">
        <v>1342</v>
      </c>
      <c r="N1274" s="0" t="s">
        <v>1343</v>
      </c>
      <c r="O1274" s="0" t="n">
        <v>37</v>
      </c>
      <c r="P1274" s="0" t="n">
        <v>2016</v>
      </c>
    </row>
    <row r="1275" customFormat="false" ht="12.8" hidden="false" customHeight="false" outlineLevel="0" collapsed="false">
      <c r="A1275" s="0" t="n">
        <v>40049</v>
      </c>
      <c r="B1275" s="0" t="s">
        <v>1363</v>
      </c>
      <c r="C1275" s="0" t="s">
        <v>247</v>
      </c>
      <c r="D1275" s="12" t="s">
        <v>159</v>
      </c>
      <c r="E1275" s="0" t="s">
        <v>77</v>
      </c>
      <c r="F1275" s="0" t="s">
        <v>96</v>
      </c>
      <c r="M1275" s="0" t="s">
        <v>1342</v>
      </c>
      <c r="N1275" s="0" t="s">
        <v>1343</v>
      </c>
      <c r="O1275" s="0" t="n">
        <v>28</v>
      </c>
      <c r="P1275" s="0" t="n">
        <v>2017</v>
      </c>
    </row>
    <row r="1276" customFormat="false" ht="12.8" hidden="false" customHeight="false" outlineLevel="0" collapsed="false">
      <c r="A1276" s="0" t="n">
        <v>40050</v>
      </c>
      <c r="B1276" s="0" t="s">
        <v>1364</v>
      </c>
      <c r="C1276" s="0" t="s">
        <v>360</v>
      </c>
      <c r="D1276" s="12" t="s">
        <v>147</v>
      </c>
      <c r="E1276" s="0" t="s">
        <v>92</v>
      </c>
      <c r="F1276" s="0" t="s">
        <v>96</v>
      </c>
      <c r="M1276" s="0" t="s">
        <v>1342</v>
      </c>
      <c r="N1276" s="0" t="s">
        <v>1343</v>
      </c>
      <c r="O1276" s="0" t="n">
        <v>30</v>
      </c>
      <c r="P1276" s="0" t="n">
        <v>2019</v>
      </c>
    </row>
    <row r="1277" customFormat="false" ht="12.8" hidden="false" customHeight="false" outlineLevel="0" collapsed="false">
      <c r="A1277" s="0" t="n">
        <v>40051</v>
      </c>
      <c r="B1277" s="0" t="s">
        <v>1365</v>
      </c>
      <c r="C1277" s="0" t="s">
        <v>296</v>
      </c>
      <c r="D1277" s="12" t="s">
        <v>304</v>
      </c>
      <c r="E1277" s="0" t="s">
        <v>77</v>
      </c>
      <c r="F1277" s="0" t="s">
        <v>88</v>
      </c>
      <c r="M1277" s="0" t="s">
        <v>1342</v>
      </c>
      <c r="N1277" s="0" t="s">
        <v>1343</v>
      </c>
      <c r="O1277" s="0" t="n">
        <v>51</v>
      </c>
      <c r="P1277" s="0" t="n">
        <v>2020</v>
      </c>
    </row>
    <row r="1278" customFormat="false" ht="12.8" hidden="false" customHeight="false" outlineLevel="0" collapsed="false">
      <c r="A1278" s="0" t="n">
        <v>40052</v>
      </c>
      <c r="B1278" s="0" t="s">
        <v>1365</v>
      </c>
      <c r="C1278" s="0" t="s">
        <v>133</v>
      </c>
      <c r="D1278" s="12" t="s">
        <v>159</v>
      </c>
      <c r="E1278" s="0" t="s">
        <v>77</v>
      </c>
      <c r="F1278" s="0" t="s">
        <v>96</v>
      </c>
      <c r="M1278" s="0" t="s">
        <v>1342</v>
      </c>
      <c r="N1278" s="0" t="s">
        <v>1343</v>
      </c>
      <c r="O1278" s="0" t="n">
        <v>28</v>
      </c>
      <c r="P1278" s="0" t="n">
        <v>2018</v>
      </c>
    </row>
    <row r="1279" customFormat="false" ht="12.8" hidden="false" customHeight="false" outlineLevel="0" collapsed="false">
      <c r="A1279" s="0" t="n">
        <v>40053</v>
      </c>
      <c r="B1279" s="0" t="s">
        <v>1349</v>
      </c>
      <c r="C1279" s="0" t="s">
        <v>1350</v>
      </c>
      <c r="D1279" s="12" t="s">
        <v>207</v>
      </c>
      <c r="E1279" s="0" t="s">
        <v>92</v>
      </c>
      <c r="F1279" s="0" t="s">
        <v>108</v>
      </c>
      <c r="M1279" s="0" t="s">
        <v>1342</v>
      </c>
      <c r="N1279" s="0" t="s">
        <v>1343</v>
      </c>
      <c r="O1279" s="0" t="n">
        <v>67</v>
      </c>
      <c r="P1279" s="0" t="n">
        <v>2025</v>
      </c>
    </row>
    <row r="1280" customFormat="false" ht="12.8" hidden="false" customHeight="false" outlineLevel="0" collapsed="false">
      <c r="A1280" s="0" t="n">
        <v>40054</v>
      </c>
      <c r="B1280" s="0" t="s">
        <v>1366</v>
      </c>
      <c r="C1280" s="0" t="s">
        <v>374</v>
      </c>
      <c r="D1280" s="12" t="s">
        <v>95</v>
      </c>
      <c r="E1280" s="0" t="s">
        <v>77</v>
      </c>
      <c r="F1280" s="0" t="s">
        <v>96</v>
      </c>
      <c r="M1280" s="0" t="s">
        <v>1342</v>
      </c>
      <c r="N1280" s="0" t="s">
        <v>1343</v>
      </c>
      <c r="O1280" s="0" t="n">
        <v>34</v>
      </c>
      <c r="P1280" s="0" t="n">
        <v>2026</v>
      </c>
    </row>
    <row r="1281" customFormat="false" ht="12.8" hidden="false" customHeight="false" outlineLevel="0" collapsed="false">
      <c r="A1281" s="0" t="n">
        <v>40055</v>
      </c>
      <c r="B1281" s="0" t="s">
        <v>1367</v>
      </c>
      <c r="C1281" s="0" t="s">
        <v>202</v>
      </c>
      <c r="D1281" s="12" t="s">
        <v>242</v>
      </c>
      <c r="E1281" s="0" t="s">
        <v>77</v>
      </c>
      <c r="F1281" s="0" t="s">
        <v>88</v>
      </c>
      <c r="M1281" s="0" t="s">
        <v>1342</v>
      </c>
      <c r="N1281" s="0" t="s">
        <v>1343</v>
      </c>
      <c r="O1281" s="0" t="n">
        <v>45</v>
      </c>
      <c r="P1281" s="0" t="n">
        <v>1985</v>
      </c>
    </row>
    <row r="1282" customFormat="false" ht="12.8" hidden="false" customHeight="false" outlineLevel="0" collapsed="false">
      <c r="A1282" s="0" t="n">
        <v>40056</v>
      </c>
      <c r="B1282" s="0" t="s">
        <v>1367</v>
      </c>
      <c r="C1282" s="0" t="s">
        <v>100</v>
      </c>
      <c r="D1282" s="12" t="s">
        <v>151</v>
      </c>
      <c r="E1282" s="0" t="s">
        <v>77</v>
      </c>
      <c r="F1282" s="0" t="s">
        <v>84</v>
      </c>
      <c r="M1282" s="0" t="s">
        <v>1342</v>
      </c>
      <c r="N1282" s="0" t="s">
        <v>1343</v>
      </c>
      <c r="O1282" s="0" t="n">
        <v>43</v>
      </c>
      <c r="P1282" s="0" t="n">
        <v>1986</v>
      </c>
    </row>
    <row r="1283" customFormat="false" ht="12.8" hidden="false" customHeight="false" outlineLevel="0" collapsed="false">
      <c r="A1283" s="0" t="n">
        <v>40057</v>
      </c>
      <c r="B1283" s="0" t="s">
        <v>1368</v>
      </c>
      <c r="C1283" s="0" t="s">
        <v>474</v>
      </c>
      <c r="D1283" s="12" t="s">
        <v>151</v>
      </c>
      <c r="E1283" s="0" t="s">
        <v>77</v>
      </c>
      <c r="F1283" s="0" t="s">
        <v>84</v>
      </c>
      <c r="M1283" s="0" t="s">
        <v>1342</v>
      </c>
      <c r="N1283" s="0" t="s">
        <v>1343</v>
      </c>
      <c r="O1283" s="0" t="n">
        <v>43</v>
      </c>
      <c r="P1283" s="0" t="n">
        <v>1987</v>
      </c>
    </row>
    <row r="1284" customFormat="false" ht="12.8" hidden="false" customHeight="false" outlineLevel="0" collapsed="false">
      <c r="A1284" s="0" t="n">
        <v>41001</v>
      </c>
      <c r="B1284" s="0" t="s">
        <v>1369</v>
      </c>
      <c r="C1284" s="0" t="s">
        <v>1370</v>
      </c>
      <c r="D1284" s="12" t="s">
        <v>790</v>
      </c>
      <c r="E1284" s="0" t="s">
        <v>77</v>
      </c>
      <c r="F1284" s="0" t="s">
        <v>108</v>
      </c>
      <c r="M1284" s="0" t="s">
        <v>1371</v>
      </c>
      <c r="N1284" s="0" t="s">
        <v>1372</v>
      </c>
      <c r="O1284" s="0" t="n">
        <v>79</v>
      </c>
      <c r="P1284" s="0" t="n">
        <v>1908</v>
      </c>
    </row>
    <row r="1285" customFormat="false" ht="12.8" hidden="false" customHeight="false" outlineLevel="0" collapsed="false">
      <c r="A1285" s="0" t="n">
        <v>41002</v>
      </c>
      <c r="B1285" s="0" t="s">
        <v>1373</v>
      </c>
      <c r="C1285" s="0" t="s">
        <v>273</v>
      </c>
      <c r="D1285" s="12" t="s">
        <v>181</v>
      </c>
      <c r="E1285" s="0" t="s">
        <v>92</v>
      </c>
      <c r="F1285" s="0" t="s">
        <v>84</v>
      </c>
      <c r="M1285" s="0" t="s">
        <v>1371</v>
      </c>
      <c r="N1285" s="0" t="s">
        <v>1372</v>
      </c>
      <c r="O1285" s="0" t="n">
        <v>35</v>
      </c>
      <c r="P1285" s="0" t="n">
        <v>1914</v>
      </c>
    </row>
    <row r="1286" customFormat="false" ht="12.8" hidden="false" customHeight="false" outlineLevel="0" collapsed="false">
      <c r="A1286" s="0" t="n">
        <v>41003</v>
      </c>
      <c r="B1286" s="0" t="s">
        <v>1374</v>
      </c>
      <c r="C1286" s="0" t="s">
        <v>589</v>
      </c>
      <c r="D1286" s="12" t="s">
        <v>190</v>
      </c>
      <c r="E1286" s="0" t="s">
        <v>77</v>
      </c>
      <c r="F1286" s="0" t="s">
        <v>108</v>
      </c>
      <c r="M1286" s="0" t="s">
        <v>1371</v>
      </c>
      <c r="N1286" s="0" t="s">
        <v>1372</v>
      </c>
      <c r="O1286" s="0" t="n">
        <v>55</v>
      </c>
      <c r="P1286" s="0" t="n">
        <v>1916</v>
      </c>
    </row>
    <row r="1287" customFormat="false" ht="12.8" hidden="false" customHeight="false" outlineLevel="0" collapsed="false">
      <c r="A1287" s="0" t="n">
        <v>41004</v>
      </c>
      <c r="B1287" s="0" t="s">
        <v>1375</v>
      </c>
      <c r="C1287" s="0" t="s">
        <v>100</v>
      </c>
      <c r="D1287" s="12" t="s">
        <v>878</v>
      </c>
      <c r="E1287" s="0" t="s">
        <v>77</v>
      </c>
      <c r="F1287" s="0" t="s">
        <v>108</v>
      </c>
      <c r="M1287" s="0" t="s">
        <v>1371</v>
      </c>
      <c r="N1287" s="0" t="s">
        <v>1372</v>
      </c>
      <c r="O1287" s="0" t="n">
        <v>62</v>
      </c>
      <c r="P1287" s="0" t="n">
        <v>1906</v>
      </c>
    </row>
    <row r="1288" customFormat="false" ht="12.8" hidden="false" customHeight="false" outlineLevel="0" collapsed="false">
      <c r="A1288" s="0" t="n">
        <v>41005</v>
      </c>
      <c r="B1288" s="0" t="s">
        <v>489</v>
      </c>
      <c r="C1288" s="0" t="s">
        <v>100</v>
      </c>
      <c r="D1288" s="12" t="s">
        <v>236</v>
      </c>
      <c r="E1288" s="0" t="s">
        <v>77</v>
      </c>
      <c r="F1288" s="0" t="s">
        <v>108</v>
      </c>
      <c r="M1288" s="0" t="s">
        <v>1371</v>
      </c>
      <c r="N1288" s="0" t="s">
        <v>1372</v>
      </c>
      <c r="O1288" s="0" t="n">
        <v>59</v>
      </c>
      <c r="P1288" s="0" t="n">
        <v>1925</v>
      </c>
    </row>
    <row r="1289" customFormat="false" ht="12.8" hidden="false" customHeight="false" outlineLevel="0" collapsed="false">
      <c r="A1289" s="0" t="n">
        <v>41006</v>
      </c>
      <c r="B1289" s="0" t="s">
        <v>489</v>
      </c>
      <c r="C1289" s="0" t="s">
        <v>133</v>
      </c>
      <c r="D1289" s="12" t="s">
        <v>118</v>
      </c>
      <c r="E1289" s="0" t="s">
        <v>77</v>
      </c>
      <c r="F1289" s="0" t="s">
        <v>96</v>
      </c>
      <c r="M1289" s="0" t="s">
        <v>1371</v>
      </c>
      <c r="N1289" s="0" t="s">
        <v>1372</v>
      </c>
      <c r="O1289" s="0" t="n">
        <v>29</v>
      </c>
      <c r="P1289" s="0" t="n">
        <v>1917</v>
      </c>
    </row>
    <row r="1290" customFormat="false" ht="12.8" hidden="false" customHeight="false" outlineLevel="0" collapsed="false">
      <c r="A1290" s="0" t="n">
        <v>41007</v>
      </c>
      <c r="B1290" s="0" t="s">
        <v>489</v>
      </c>
      <c r="C1290" s="0" t="s">
        <v>150</v>
      </c>
      <c r="D1290" s="12" t="s">
        <v>325</v>
      </c>
      <c r="E1290" s="0" t="s">
        <v>77</v>
      </c>
      <c r="F1290" s="0" t="s">
        <v>96</v>
      </c>
      <c r="M1290" s="0" t="s">
        <v>1371</v>
      </c>
      <c r="N1290" s="0" t="s">
        <v>1372</v>
      </c>
      <c r="O1290" s="0" t="n">
        <v>31</v>
      </c>
      <c r="P1290" s="0" t="n">
        <v>1918</v>
      </c>
    </row>
    <row r="1291" customFormat="false" ht="12.8" hidden="false" customHeight="false" outlineLevel="0" collapsed="false">
      <c r="A1291" s="0" t="n">
        <v>41008</v>
      </c>
      <c r="B1291" s="0" t="s">
        <v>532</v>
      </c>
      <c r="C1291" s="0" t="s">
        <v>1076</v>
      </c>
      <c r="D1291" s="12" t="s">
        <v>564</v>
      </c>
      <c r="E1291" s="0" t="s">
        <v>92</v>
      </c>
      <c r="F1291" s="0" t="s">
        <v>108</v>
      </c>
      <c r="M1291" s="0" t="s">
        <v>1371</v>
      </c>
      <c r="N1291" s="0" t="s">
        <v>1372</v>
      </c>
      <c r="O1291" s="0" t="n">
        <v>56</v>
      </c>
      <c r="P1291" s="0" t="n">
        <v>1892</v>
      </c>
    </row>
    <row r="1292" customFormat="false" ht="12.8" hidden="false" customHeight="false" outlineLevel="0" collapsed="false">
      <c r="A1292" s="0" t="n">
        <v>41009</v>
      </c>
      <c r="B1292" s="0" t="s">
        <v>1376</v>
      </c>
      <c r="C1292" s="0" t="s">
        <v>609</v>
      </c>
      <c r="D1292" s="12" t="s">
        <v>497</v>
      </c>
      <c r="E1292" s="0" t="s">
        <v>77</v>
      </c>
      <c r="F1292" s="0" t="s">
        <v>88</v>
      </c>
      <c r="M1292" s="0" t="s">
        <v>1371</v>
      </c>
      <c r="N1292" s="0" t="s">
        <v>1372</v>
      </c>
      <c r="O1292" s="0" t="n">
        <v>53</v>
      </c>
      <c r="P1292" s="0" t="n">
        <v>1904</v>
      </c>
    </row>
    <row r="1293" customFormat="false" ht="12.8" hidden="false" customHeight="false" outlineLevel="0" collapsed="false">
      <c r="A1293" s="0" t="n">
        <v>41010</v>
      </c>
      <c r="B1293" s="0" t="s">
        <v>1377</v>
      </c>
      <c r="C1293" s="0" t="s">
        <v>82</v>
      </c>
      <c r="D1293" s="12" t="s">
        <v>187</v>
      </c>
      <c r="E1293" s="0" t="s">
        <v>77</v>
      </c>
      <c r="F1293" s="0" t="s">
        <v>96</v>
      </c>
      <c r="M1293" s="0" t="s">
        <v>1371</v>
      </c>
      <c r="N1293" s="0" t="s">
        <v>1372</v>
      </c>
      <c r="O1293" s="0" t="n">
        <v>32</v>
      </c>
      <c r="P1293" s="0" t="n">
        <v>1909</v>
      </c>
    </row>
    <row r="1294" customFormat="false" ht="12.8" hidden="false" customHeight="false" outlineLevel="0" collapsed="false">
      <c r="A1294" s="0" t="n">
        <v>41011</v>
      </c>
      <c r="B1294" s="0" t="s">
        <v>1378</v>
      </c>
      <c r="C1294" s="0" t="s">
        <v>115</v>
      </c>
      <c r="D1294" s="12" t="s">
        <v>606</v>
      </c>
      <c r="E1294" s="0" t="s">
        <v>77</v>
      </c>
      <c r="F1294" s="0" t="s">
        <v>108</v>
      </c>
      <c r="M1294" s="0" t="s">
        <v>1371</v>
      </c>
      <c r="N1294" s="0" t="s">
        <v>1372</v>
      </c>
      <c r="O1294" s="0" t="n">
        <v>74</v>
      </c>
      <c r="P1294" s="0" t="n">
        <v>1893</v>
      </c>
    </row>
    <row r="1295" customFormat="false" ht="12.8" hidden="false" customHeight="false" outlineLevel="0" collapsed="false">
      <c r="A1295" s="0" t="n">
        <v>41012</v>
      </c>
      <c r="B1295" s="0" t="s">
        <v>126</v>
      </c>
      <c r="C1295" s="0" t="s">
        <v>184</v>
      </c>
      <c r="D1295" s="12" t="s">
        <v>1354</v>
      </c>
      <c r="E1295" s="0" t="s">
        <v>77</v>
      </c>
      <c r="F1295" s="0" t="s">
        <v>108</v>
      </c>
      <c r="M1295" s="0" t="s">
        <v>1371</v>
      </c>
      <c r="N1295" s="0" t="s">
        <v>1372</v>
      </c>
      <c r="O1295" s="0" t="n">
        <v>78</v>
      </c>
      <c r="P1295" s="0" t="n">
        <v>1894</v>
      </c>
    </row>
    <row r="1296" customFormat="false" ht="12.8" hidden="false" customHeight="false" outlineLevel="0" collapsed="false">
      <c r="A1296" s="0" t="n">
        <v>41013</v>
      </c>
      <c r="B1296" s="0" t="s">
        <v>1379</v>
      </c>
      <c r="C1296" s="0" t="s">
        <v>202</v>
      </c>
      <c r="D1296" s="12" t="s">
        <v>253</v>
      </c>
      <c r="E1296" s="0" t="s">
        <v>77</v>
      </c>
      <c r="F1296" s="0" t="s">
        <v>96</v>
      </c>
      <c r="M1296" s="0" t="s">
        <v>1371</v>
      </c>
      <c r="N1296" s="0" t="s">
        <v>1372</v>
      </c>
      <c r="O1296" s="0" t="n">
        <v>33</v>
      </c>
      <c r="P1296" s="0" t="n">
        <v>1910</v>
      </c>
    </row>
    <row r="1297" customFormat="false" ht="12.8" hidden="false" customHeight="false" outlineLevel="0" collapsed="false">
      <c r="A1297" s="0" t="n">
        <v>41014</v>
      </c>
      <c r="B1297" s="0" t="s">
        <v>1380</v>
      </c>
      <c r="C1297" s="0" t="s">
        <v>266</v>
      </c>
      <c r="D1297" s="12" t="s">
        <v>227</v>
      </c>
      <c r="E1297" s="0" t="s">
        <v>92</v>
      </c>
      <c r="F1297" s="0" t="s">
        <v>108</v>
      </c>
      <c r="M1297" s="0" t="s">
        <v>1371</v>
      </c>
      <c r="N1297" s="0" t="s">
        <v>1372</v>
      </c>
      <c r="O1297" s="0" t="n">
        <v>72</v>
      </c>
      <c r="P1297" s="0" t="n">
        <v>1895</v>
      </c>
    </row>
    <row r="1298" customFormat="false" ht="12.8" hidden="false" customHeight="false" outlineLevel="0" collapsed="false">
      <c r="A1298" s="0" t="n">
        <v>41015</v>
      </c>
      <c r="B1298" s="0" t="s">
        <v>125</v>
      </c>
      <c r="C1298" s="0" t="s">
        <v>296</v>
      </c>
      <c r="D1298" s="12" t="s">
        <v>1107</v>
      </c>
      <c r="E1298" s="0" t="s">
        <v>77</v>
      </c>
      <c r="F1298" s="0" t="s">
        <v>108</v>
      </c>
      <c r="M1298" s="0" t="s">
        <v>1371</v>
      </c>
      <c r="N1298" s="0" t="s">
        <v>1372</v>
      </c>
      <c r="O1298" s="0" t="n">
        <v>80</v>
      </c>
      <c r="P1298" s="0" t="n">
        <v>1896</v>
      </c>
    </row>
    <row r="1299" customFormat="false" ht="12.8" hidden="false" customHeight="false" outlineLevel="0" collapsed="false">
      <c r="A1299" s="0" t="n">
        <v>41016</v>
      </c>
      <c r="B1299" s="0" t="s">
        <v>1381</v>
      </c>
      <c r="C1299" s="0" t="s">
        <v>1382</v>
      </c>
      <c r="D1299" s="12" t="s">
        <v>373</v>
      </c>
      <c r="E1299" s="0" t="s">
        <v>92</v>
      </c>
      <c r="F1299" s="0" t="s">
        <v>108</v>
      </c>
      <c r="M1299" s="0" t="s">
        <v>1371</v>
      </c>
      <c r="N1299" s="0" t="s">
        <v>1372</v>
      </c>
      <c r="O1299" s="0" t="n">
        <v>60</v>
      </c>
      <c r="P1299" s="0" t="n">
        <v>1897</v>
      </c>
    </row>
    <row r="1300" customFormat="false" ht="12.8" hidden="false" customHeight="false" outlineLevel="0" collapsed="false">
      <c r="A1300" s="0" t="n">
        <v>41017</v>
      </c>
      <c r="B1300" s="0" t="s">
        <v>1383</v>
      </c>
      <c r="C1300" s="0" t="s">
        <v>483</v>
      </c>
      <c r="D1300" s="12" t="s">
        <v>207</v>
      </c>
      <c r="E1300" s="0" t="s">
        <v>77</v>
      </c>
      <c r="F1300" s="0" t="s">
        <v>108</v>
      </c>
      <c r="M1300" s="0" t="s">
        <v>1371</v>
      </c>
      <c r="N1300" s="0" t="s">
        <v>1372</v>
      </c>
      <c r="O1300" s="0" t="n">
        <v>67</v>
      </c>
      <c r="P1300" s="0" t="n">
        <v>1901</v>
      </c>
    </row>
    <row r="1301" customFormat="false" ht="12.8" hidden="false" customHeight="false" outlineLevel="0" collapsed="false">
      <c r="A1301" s="0" t="n">
        <v>41018</v>
      </c>
      <c r="B1301" s="0" t="s">
        <v>309</v>
      </c>
      <c r="C1301" s="0" t="s">
        <v>296</v>
      </c>
      <c r="D1301" s="12" t="s">
        <v>534</v>
      </c>
      <c r="E1301" s="0" t="s">
        <v>77</v>
      </c>
      <c r="F1301" s="0" t="s">
        <v>108</v>
      </c>
      <c r="M1301" s="0" t="s">
        <v>1371</v>
      </c>
      <c r="N1301" s="0" t="s">
        <v>1372</v>
      </c>
      <c r="O1301" s="0" t="n">
        <v>76</v>
      </c>
      <c r="P1301" s="0" t="n">
        <v>1899</v>
      </c>
    </row>
    <row r="1302" customFormat="false" ht="12.8" hidden="false" customHeight="false" outlineLevel="0" collapsed="false">
      <c r="A1302" s="0" t="n">
        <v>41019</v>
      </c>
      <c r="B1302" s="0" t="s">
        <v>1384</v>
      </c>
      <c r="C1302" s="0" t="s">
        <v>266</v>
      </c>
      <c r="D1302" s="12" t="s">
        <v>169</v>
      </c>
      <c r="E1302" s="0" t="s">
        <v>92</v>
      </c>
      <c r="F1302" s="0" t="s">
        <v>88</v>
      </c>
      <c r="M1302" s="0" t="s">
        <v>1371</v>
      </c>
      <c r="N1302" s="0" t="s">
        <v>1372</v>
      </c>
      <c r="O1302" s="0" t="n">
        <v>46</v>
      </c>
      <c r="P1302" s="0" t="n">
        <v>1919</v>
      </c>
    </row>
    <row r="1303" customFormat="false" ht="12.8" hidden="false" customHeight="false" outlineLevel="0" collapsed="false">
      <c r="A1303" s="0" t="n">
        <v>41020</v>
      </c>
      <c r="B1303" s="0" t="s">
        <v>1385</v>
      </c>
      <c r="C1303" s="0" t="s">
        <v>82</v>
      </c>
      <c r="D1303" s="12" t="s">
        <v>253</v>
      </c>
      <c r="E1303" s="0" t="s">
        <v>77</v>
      </c>
      <c r="F1303" s="0" t="s">
        <v>96</v>
      </c>
      <c r="M1303" s="0" t="s">
        <v>1371</v>
      </c>
      <c r="N1303" s="0" t="s">
        <v>1372</v>
      </c>
      <c r="O1303" s="0" t="n">
        <v>33</v>
      </c>
      <c r="P1303" s="0" t="n">
        <v>1920</v>
      </c>
    </row>
    <row r="1304" customFormat="false" ht="12.8" hidden="false" customHeight="false" outlineLevel="0" collapsed="false">
      <c r="A1304" s="0" t="n">
        <v>41021</v>
      </c>
      <c r="B1304" s="0" t="s">
        <v>1386</v>
      </c>
      <c r="C1304" s="0" t="s">
        <v>150</v>
      </c>
      <c r="D1304" s="12" t="s">
        <v>87</v>
      </c>
      <c r="E1304" s="0" t="s">
        <v>77</v>
      </c>
      <c r="F1304" s="0" t="s">
        <v>88</v>
      </c>
      <c r="M1304" s="0" t="s">
        <v>1371</v>
      </c>
      <c r="N1304" s="0" t="s">
        <v>1372</v>
      </c>
      <c r="O1304" s="0" t="n">
        <v>52</v>
      </c>
      <c r="P1304" s="0" t="n">
        <v>1933</v>
      </c>
    </row>
    <row r="1305" customFormat="false" ht="12.8" hidden="false" customHeight="false" outlineLevel="0" collapsed="false">
      <c r="A1305" s="0" t="n">
        <v>41022</v>
      </c>
      <c r="B1305" s="0" t="s">
        <v>1387</v>
      </c>
      <c r="C1305" s="0" t="s">
        <v>202</v>
      </c>
      <c r="D1305" s="12" t="s">
        <v>497</v>
      </c>
      <c r="E1305" s="0" t="s">
        <v>77</v>
      </c>
      <c r="F1305" s="0" t="s">
        <v>88</v>
      </c>
      <c r="M1305" s="0" t="s">
        <v>1371</v>
      </c>
      <c r="N1305" s="0" t="s">
        <v>1372</v>
      </c>
      <c r="O1305" s="0" t="n">
        <v>53</v>
      </c>
      <c r="P1305" s="0" t="n">
        <v>1928</v>
      </c>
    </row>
    <row r="1306" customFormat="false" ht="12.8" hidden="false" customHeight="false" outlineLevel="0" collapsed="false">
      <c r="A1306" s="0" t="n">
        <v>41023</v>
      </c>
      <c r="B1306" s="0" t="s">
        <v>1388</v>
      </c>
      <c r="C1306" s="0" t="s">
        <v>106</v>
      </c>
      <c r="D1306" s="12" t="s">
        <v>95</v>
      </c>
      <c r="E1306" s="0" t="s">
        <v>77</v>
      </c>
      <c r="F1306" s="0" t="s">
        <v>96</v>
      </c>
      <c r="M1306" s="0" t="s">
        <v>1371</v>
      </c>
      <c r="N1306" s="0" t="s">
        <v>1372</v>
      </c>
      <c r="O1306" s="0" t="n">
        <v>34</v>
      </c>
      <c r="P1306" s="0" t="n">
        <v>1911</v>
      </c>
    </row>
    <row r="1307" customFormat="false" ht="12.8" hidden="false" customHeight="false" outlineLevel="0" collapsed="false">
      <c r="A1307" s="0" t="n">
        <v>41024</v>
      </c>
      <c r="B1307" s="0" t="s">
        <v>1388</v>
      </c>
      <c r="C1307" s="0" t="s">
        <v>133</v>
      </c>
      <c r="D1307" s="12" t="s">
        <v>187</v>
      </c>
      <c r="E1307" s="0" t="s">
        <v>77</v>
      </c>
      <c r="F1307" s="0" t="s">
        <v>96</v>
      </c>
      <c r="M1307" s="0" t="s">
        <v>1371</v>
      </c>
      <c r="N1307" s="0" t="s">
        <v>1372</v>
      </c>
      <c r="O1307" s="0" t="n">
        <v>32</v>
      </c>
      <c r="P1307" s="0" t="n">
        <v>1912</v>
      </c>
    </row>
    <row r="1308" customFormat="false" ht="12.8" hidden="false" customHeight="false" outlineLevel="0" collapsed="false">
      <c r="A1308" s="0" t="n">
        <v>41025</v>
      </c>
      <c r="B1308" s="0" t="s">
        <v>1080</v>
      </c>
      <c r="C1308" s="0" t="s">
        <v>149</v>
      </c>
      <c r="D1308" s="12" t="s">
        <v>187</v>
      </c>
      <c r="E1308" s="0" t="s">
        <v>77</v>
      </c>
      <c r="F1308" s="0" t="s">
        <v>96</v>
      </c>
      <c r="M1308" s="0" t="s">
        <v>1371</v>
      </c>
      <c r="N1308" s="0" t="s">
        <v>1372</v>
      </c>
      <c r="O1308" s="0" t="n">
        <v>32</v>
      </c>
      <c r="P1308" s="0" t="n">
        <v>1913</v>
      </c>
    </row>
    <row r="1309" customFormat="false" ht="12.8" hidden="false" customHeight="false" outlineLevel="0" collapsed="false">
      <c r="A1309" s="0" t="n">
        <v>41026</v>
      </c>
      <c r="B1309" s="0" t="s">
        <v>1389</v>
      </c>
      <c r="C1309" s="0" t="s">
        <v>786</v>
      </c>
      <c r="D1309" s="12" t="s">
        <v>603</v>
      </c>
      <c r="E1309" s="0" t="s">
        <v>77</v>
      </c>
      <c r="F1309" s="0" t="s">
        <v>108</v>
      </c>
      <c r="M1309" s="0" t="s">
        <v>1371</v>
      </c>
      <c r="N1309" s="0" t="s">
        <v>1372</v>
      </c>
      <c r="O1309" s="0" t="n">
        <v>73</v>
      </c>
      <c r="P1309" s="0" t="n">
        <v>1907</v>
      </c>
    </row>
    <row r="1310" customFormat="false" ht="12.8" hidden="false" customHeight="false" outlineLevel="0" collapsed="false">
      <c r="A1310" s="0" t="n">
        <v>41027</v>
      </c>
      <c r="B1310" s="0" t="s">
        <v>1390</v>
      </c>
      <c r="C1310" s="0" t="s">
        <v>309</v>
      </c>
      <c r="D1310" s="12" t="s">
        <v>187</v>
      </c>
      <c r="E1310" s="0" t="s">
        <v>77</v>
      </c>
      <c r="F1310" s="0" t="s">
        <v>96</v>
      </c>
      <c r="M1310" s="0" t="s">
        <v>1371</v>
      </c>
      <c r="N1310" s="0" t="s">
        <v>1372</v>
      </c>
      <c r="O1310" s="0" t="n">
        <v>32</v>
      </c>
      <c r="P1310" s="0" t="n">
        <v>1921</v>
      </c>
    </row>
    <row r="1311" customFormat="false" ht="12.8" hidden="false" customHeight="false" outlineLevel="0" collapsed="false">
      <c r="A1311" s="0" t="n">
        <v>41028</v>
      </c>
      <c r="B1311" s="0" t="s">
        <v>1391</v>
      </c>
      <c r="C1311" s="0" t="s">
        <v>786</v>
      </c>
      <c r="D1311" s="12" t="s">
        <v>600</v>
      </c>
      <c r="E1311" s="0" t="s">
        <v>77</v>
      </c>
      <c r="F1311" s="0" t="s">
        <v>108</v>
      </c>
      <c r="M1311" s="0" t="s">
        <v>1371</v>
      </c>
      <c r="N1311" s="0" t="s">
        <v>1372</v>
      </c>
      <c r="O1311" s="0" t="n">
        <v>77</v>
      </c>
      <c r="P1311" s="0" t="n">
        <v>1902</v>
      </c>
    </row>
    <row r="1312" customFormat="false" ht="12.8" hidden="false" customHeight="false" outlineLevel="0" collapsed="false">
      <c r="A1312" s="0" t="n">
        <v>41029</v>
      </c>
      <c r="B1312" s="0" t="s">
        <v>1391</v>
      </c>
      <c r="C1312" s="0" t="s">
        <v>786</v>
      </c>
      <c r="D1312" s="12" t="s">
        <v>304</v>
      </c>
      <c r="E1312" s="0" t="s">
        <v>77</v>
      </c>
      <c r="F1312" s="0" t="s">
        <v>88</v>
      </c>
      <c r="M1312" s="0" t="s">
        <v>1371</v>
      </c>
      <c r="N1312" s="0" t="s">
        <v>1372</v>
      </c>
      <c r="O1312" s="0" t="n">
        <v>51</v>
      </c>
      <c r="P1312" s="0" t="n">
        <v>1905</v>
      </c>
    </row>
    <row r="1313" customFormat="false" ht="12.8" hidden="false" customHeight="false" outlineLevel="0" collapsed="false">
      <c r="A1313" s="0" t="n">
        <v>41030</v>
      </c>
      <c r="B1313" s="0" t="s">
        <v>493</v>
      </c>
      <c r="C1313" s="0" t="s">
        <v>215</v>
      </c>
      <c r="D1313" s="12" t="s">
        <v>236</v>
      </c>
      <c r="E1313" s="0" t="s">
        <v>77</v>
      </c>
      <c r="F1313" s="0" t="s">
        <v>108</v>
      </c>
      <c r="M1313" s="0" t="s">
        <v>1371</v>
      </c>
      <c r="N1313" s="0" t="s">
        <v>1372</v>
      </c>
      <c r="O1313" s="0" t="n">
        <v>59</v>
      </c>
      <c r="P1313" s="0" t="n">
        <v>1915</v>
      </c>
    </row>
    <row r="1314" customFormat="false" ht="12.8" hidden="false" customHeight="false" outlineLevel="0" collapsed="false">
      <c r="A1314" s="0" t="n">
        <v>41031</v>
      </c>
      <c r="B1314" s="0" t="s">
        <v>1392</v>
      </c>
      <c r="C1314" s="0" t="s">
        <v>184</v>
      </c>
      <c r="D1314" s="12" t="s">
        <v>320</v>
      </c>
      <c r="E1314" s="0" t="s">
        <v>77</v>
      </c>
      <c r="F1314" s="0" t="s">
        <v>88</v>
      </c>
      <c r="M1314" s="0" t="s">
        <v>1371</v>
      </c>
      <c r="N1314" s="0" t="s">
        <v>1372</v>
      </c>
      <c r="O1314" s="0" t="n">
        <v>48</v>
      </c>
      <c r="P1314" s="0" t="n">
        <v>1929</v>
      </c>
    </row>
    <row r="1315" customFormat="false" ht="12.8" hidden="false" customHeight="false" outlineLevel="0" collapsed="false">
      <c r="A1315" s="0" t="n">
        <v>41032</v>
      </c>
      <c r="B1315" s="0" t="s">
        <v>1393</v>
      </c>
      <c r="C1315" s="0" t="s">
        <v>75</v>
      </c>
      <c r="D1315" s="12" t="s">
        <v>325</v>
      </c>
      <c r="E1315" s="0" t="s">
        <v>77</v>
      </c>
      <c r="F1315" s="0" t="s">
        <v>96</v>
      </c>
      <c r="M1315" s="0" t="s">
        <v>1371</v>
      </c>
      <c r="N1315" s="0" t="s">
        <v>1372</v>
      </c>
      <c r="O1315" s="0" t="n">
        <v>31</v>
      </c>
      <c r="P1315" s="0" t="n">
        <v>1927</v>
      </c>
    </row>
    <row r="1316" customFormat="false" ht="12.8" hidden="false" customHeight="false" outlineLevel="0" collapsed="false">
      <c r="A1316" s="0" t="n">
        <v>41033</v>
      </c>
      <c r="B1316" s="0" t="s">
        <v>237</v>
      </c>
      <c r="C1316" s="0" t="s">
        <v>273</v>
      </c>
      <c r="D1316" s="12" t="s">
        <v>603</v>
      </c>
      <c r="E1316" s="0" t="s">
        <v>92</v>
      </c>
      <c r="F1316" s="0" t="s">
        <v>108</v>
      </c>
      <c r="M1316" s="0" t="s">
        <v>1371</v>
      </c>
      <c r="N1316" s="0" t="s">
        <v>1372</v>
      </c>
      <c r="O1316" s="0" t="n">
        <v>73</v>
      </c>
      <c r="P1316" s="0" t="n">
        <v>1898</v>
      </c>
    </row>
    <row r="1317" customFormat="false" ht="12.8" hidden="false" customHeight="false" outlineLevel="0" collapsed="false">
      <c r="A1317" s="0" t="n">
        <v>41034</v>
      </c>
      <c r="B1317" s="0" t="s">
        <v>1394</v>
      </c>
      <c r="C1317" s="0" t="s">
        <v>106</v>
      </c>
      <c r="D1317" s="12" t="s">
        <v>124</v>
      </c>
      <c r="E1317" s="0" t="s">
        <v>77</v>
      </c>
      <c r="F1317" s="0" t="s">
        <v>96</v>
      </c>
      <c r="M1317" s="0" t="s">
        <v>1371</v>
      </c>
      <c r="N1317" s="0" t="s">
        <v>1372</v>
      </c>
      <c r="O1317" s="0" t="n">
        <v>27</v>
      </c>
      <c r="P1317" s="0" t="n">
        <v>1922</v>
      </c>
    </row>
    <row r="1318" customFormat="false" ht="12.8" hidden="false" customHeight="false" outlineLevel="0" collapsed="false">
      <c r="A1318" s="0" t="n">
        <v>41035</v>
      </c>
      <c r="B1318" s="0" t="s">
        <v>1394</v>
      </c>
      <c r="C1318" s="0" t="s">
        <v>1116</v>
      </c>
      <c r="D1318" s="12" t="s">
        <v>87</v>
      </c>
      <c r="E1318" s="0" t="s">
        <v>77</v>
      </c>
      <c r="F1318" s="0" t="s">
        <v>88</v>
      </c>
      <c r="M1318" s="0" t="s">
        <v>1371</v>
      </c>
      <c r="N1318" s="0" t="s">
        <v>1372</v>
      </c>
      <c r="O1318" s="0" t="n">
        <v>52</v>
      </c>
      <c r="P1318" s="0" t="n">
        <v>1930</v>
      </c>
    </row>
    <row r="1319" customFormat="false" ht="12.8" hidden="false" customHeight="false" outlineLevel="0" collapsed="false">
      <c r="A1319" s="0" t="n">
        <v>41036</v>
      </c>
      <c r="B1319" s="0" t="s">
        <v>1394</v>
      </c>
      <c r="C1319" s="0" t="s">
        <v>309</v>
      </c>
      <c r="D1319" s="12" t="s">
        <v>118</v>
      </c>
      <c r="E1319" s="0" t="s">
        <v>77</v>
      </c>
      <c r="F1319" s="0" t="s">
        <v>96</v>
      </c>
      <c r="M1319" s="0" t="s">
        <v>1371</v>
      </c>
      <c r="N1319" s="0" t="s">
        <v>1372</v>
      </c>
      <c r="O1319" s="0" t="n">
        <v>29</v>
      </c>
      <c r="P1319" s="0" t="n">
        <v>1926</v>
      </c>
    </row>
    <row r="1320" customFormat="false" ht="12.8" hidden="false" customHeight="false" outlineLevel="0" collapsed="false">
      <c r="A1320" s="0" t="n">
        <v>41037</v>
      </c>
      <c r="B1320" s="0" t="s">
        <v>1395</v>
      </c>
      <c r="C1320" s="0" t="s">
        <v>115</v>
      </c>
      <c r="D1320" s="12" t="s">
        <v>87</v>
      </c>
      <c r="E1320" s="0" t="s">
        <v>77</v>
      </c>
      <c r="F1320" s="0" t="s">
        <v>88</v>
      </c>
      <c r="M1320" s="0" t="s">
        <v>1371</v>
      </c>
      <c r="N1320" s="0" t="s">
        <v>1372</v>
      </c>
      <c r="O1320" s="0" t="n">
        <v>52</v>
      </c>
      <c r="P1320" s="0" t="n">
        <v>1924</v>
      </c>
    </row>
    <row r="1321" customFormat="false" ht="12.8" hidden="false" customHeight="false" outlineLevel="0" collapsed="false">
      <c r="A1321" s="0" t="n">
        <v>41038</v>
      </c>
      <c r="B1321" s="0" t="s">
        <v>381</v>
      </c>
      <c r="C1321" s="0" t="s">
        <v>176</v>
      </c>
      <c r="D1321" s="12" t="s">
        <v>253</v>
      </c>
      <c r="E1321" s="0" t="s">
        <v>77</v>
      </c>
      <c r="F1321" s="0" t="s">
        <v>96</v>
      </c>
      <c r="M1321" s="0" t="s">
        <v>1371</v>
      </c>
      <c r="N1321" s="0" t="s">
        <v>1372</v>
      </c>
      <c r="O1321" s="0" t="n">
        <v>33</v>
      </c>
      <c r="P1321" s="0" t="n">
        <v>1923</v>
      </c>
    </row>
    <row r="1322" customFormat="false" ht="12.8" hidden="false" customHeight="false" outlineLevel="0" collapsed="false">
      <c r="A1322" s="0" t="n">
        <v>41039</v>
      </c>
      <c r="B1322" s="0" t="s">
        <v>1396</v>
      </c>
      <c r="C1322" s="0" t="s">
        <v>506</v>
      </c>
      <c r="D1322" s="12" t="s">
        <v>242</v>
      </c>
      <c r="E1322" s="0" t="s">
        <v>92</v>
      </c>
      <c r="F1322" s="0" t="s">
        <v>88</v>
      </c>
      <c r="M1322" s="0" t="s">
        <v>1371</v>
      </c>
      <c r="N1322" s="0" t="s">
        <v>1372</v>
      </c>
      <c r="O1322" s="0" t="n">
        <v>45</v>
      </c>
      <c r="P1322" s="0" t="n">
        <v>1934</v>
      </c>
    </row>
    <row r="1323" customFormat="false" ht="12.8" hidden="false" customHeight="false" outlineLevel="0" collapsed="false">
      <c r="A1323" s="0" t="n">
        <v>41040</v>
      </c>
      <c r="B1323" s="0" t="s">
        <v>1397</v>
      </c>
      <c r="C1323" s="0" t="s">
        <v>168</v>
      </c>
      <c r="D1323" s="12" t="s">
        <v>245</v>
      </c>
      <c r="E1323" s="0" t="s">
        <v>77</v>
      </c>
      <c r="F1323" s="0" t="s">
        <v>108</v>
      </c>
      <c r="M1323" s="0" t="s">
        <v>1371</v>
      </c>
      <c r="N1323" s="0" t="s">
        <v>1372</v>
      </c>
      <c r="O1323" s="0" t="n">
        <v>70</v>
      </c>
      <c r="P1323" s="0" t="n">
        <v>1931</v>
      </c>
    </row>
    <row r="1324" customFormat="false" ht="12.8" hidden="false" customHeight="false" outlineLevel="0" collapsed="false">
      <c r="A1324" s="0" t="n">
        <v>41041</v>
      </c>
      <c r="B1324" s="0" t="s">
        <v>1398</v>
      </c>
      <c r="C1324" s="0" t="s">
        <v>106</v>
      </c>
      <c r="D1324" s="12" t="s">
        <v>620</v>
      </c>
      <c r="E1324" s="0" t="s">
        <v>77</v>
      </c>
      <c r="F1324" s="0" t="s">
        <v>108</v>
      </c>
      <c r="M1324" s="0" t="s">
        <v>1371</v>
      </c>
      <c r="N1324" s="0" t="s">
        <v>1372</v>
      </c>
      <c r="O1324" s="0" t="n">
        <v>65</v>
      </c>
      <c r="P1324" s="0" t="n">
        <v>1903</v>
      </c>
    </row>
    <row r="1325" customFormat="false" ht="12.8" hidden="false" customHeight="false" outlineLevel="0" collapsed="false">
      <c r="A1325" s="0" t="n">
        <v>41042</v>
      </c>
      <c r="B1325" s="0" t="s">
        <v>1398</v>
      </c>
      <c r="C1325" s="0" t="s">
        <v>106</v>
      </c>
      <c r="D1325" s="12" t="s">
        <v>209</v>
      </c>
      <c r="E1325" s="0" t="s">
        <v>77</v>
      </c>
      <c r="F1325" s="0" t="s">
        <v>84</v>
      </c>
      <c r="M1325" s="0" t="s">
        <v>1371</v>
      </c>
      <c r="N1325" s="0" t="s">
        <v>1372</v>
      </c>
      <c r="O1325" s="0" t="n">
        <v>37</v>
      </c>
      <c r="P1325" s="0" t="n">
        <v>1932</v>
      </c>
    </row>
    <row r="1326" customFormat="false" ht="12.8" hidden="false" customHeight="false" outlineLevel="0" collapsed="false">
      <c r="A1326" s="0" t="n">
        <v>41043</v>
      </c>
      <c r="B1326" s="0" t="s">
        <v>1398</v>
      </c>
      <c r="C1326" s="0" t="s">
        <v>100</v>
      </c>
      <c r="D1326" s="12" t="s">
        <v>236</v>
      </c>
      <c r="E1326" s="0" t="s">
        <v>77</v>
      </c>
      <c r="F1326" s="0" t="s">
        <v>108</v>
      </c>
      <c r="M1326" s="0" t="s">
        <v>1371</v>
      </c>
      <c r="N1326" s="0" t="s">
        <v>1372</v>
      </c>
      <c r="O1326" s="0" t="n">
        <v>59</v>
      </c>
      <c r="P1326" s="0" t="n">
        <v>1935</v>
      </c>
    </row>
    <row r="1327" customFormat="false" ht="12.8" hidden="false" customHeight="false" outlineLevel="0" collapsed="false">
      <c r="A1327" s="0" t="n">
        <v>41044</v>
      </c>
      <c r="B1327" s="0" t="s">
        <v>1399</v>
      </c>
      <c r="C1327" s="0" t="s">
        <v>94</v>
      </c>
      <c r="D1327" s="12" t="s">
        <v>400</v>
      </c>
      <c r="E1327" s="0" t="s">
        <v>92</v>
      </c>
      <c r="F1327" s="0" t="s">
        <v>108</v>
      </c>
      <c r="M1327" s="0" t="s">
        <v>1371</v>
      </c>
      <c r="N1327" s="0" t="s">
        <v>1372</v>
      </c>
      <c r="O1327" s="0" t="n">
        <v>57</v>
      </c>
      <c r="P1327" s="0" t="n">
        <v>1900</v>
      </c>
    </row>
    <row r="1328" customFormat="false" ht="12.8" hidden="false" customHeight="false" outlineLevel="0" collapsed="false">
      <c r="A1328" s="0" t="n">
        <v>42001</v>
      </c>
      <c r="B1328" s="0" t="s">
        <v>1104</v>
      </c>
      <c r="C1328" s="0" t="s">
        <v>129</v>
      </c>
      <c r="D1328" s="12" t="s">
        <v>118</v>
      </c>
      <c r="E1328" s="0" t="s">
        <v>77</v>
      </c>
      <c r="F1328" s="0" t="s">
        <v>96</v>
      </c>
      <c r="G1328" s="12" t="s">
        <v>371</v>
      </c>
      <c r="M1328" s="0" t="s">
        <v>1400</v>
      </c>
      <c r="N1328" s="0" t="s">
        <v>1401</v>
      </c>
      <c r="O1328" s="0" t="n">
        <v>29</v>
      </c>
      <c r="P1328" s="0" t="n">
        <v>2107</v>
      </c>
    </row>
    <row r="1329" customFormat="false" ht="12.8" hidden="false" customHeight="false" outlineLevel="0" collapsed="false">
      <c r="A1329" s="0" t="n">
        <v>42002</v>
      </c>
      <c r="B1329" s="0" t="s">
        <v>1402</v>
      </c>
      <c r="C1329" s="0" t="s">
        <v>460</v>
      </c>
      <c r="D1329" s="12" t="s">
        <v>315</v>
      </c>
      <c r="E1329" s="0" t="s">
        <v>77</v>
      </c>
      <c r="F1329" s="0" t="s">
        <v>88</v>
      </c>
      <c r="H1329" s="12" t="s">
        <v>98</v>
      </c>
      <c r="M1329" s="0" t="s">
        <v>1400</v>
      </c>
      <c r="N1329" s="0" t="s">
        <v>1401</v>
      </c>
      <c r="O1329" s="0" t="n">
        <v>47</v>
      </c>
      <c r="P1329" s="0" t="n">
        <v>2108</v>
      </c>
    </row>
    <row r="1330" customFormat="false" ht="12.8" hidden="false" customHeight="false" outlineLevel="0" collapsed="false">
      <c r="A1330" s="0" t="n">
        <v>42003</v>
      </c>
      <c r="B1330" s="0" t="s">
        <v>1403</v>
      </c>
      <c r="C1330" s="0" t="s">
        <v>343</v>
      </c>
      <c r="D1330" s="12" t="s">
        <v>83</v>
      </c>
      <c r="E1330" s="0" t="s">
        <v>92</v>
      </c>
      <c r="F1330" s="0" t="s">
        <v>84</v>
      </c>
      <c r="G1330" s="12" t="s">
        <v>98</v>
      </c>
      <c r="M1330" s="0" t="s">
        <v>1400</v>
      </c>
      <c r="N1330" s="0" t="s">
        <v>1401</v>
      </c>
      <c r="O1330" s="0" t="n">
        <v>44</v>
      </c>
      <c r="P1330" s="0" t="n">
        <v>2109</v>
      </c>
    </row>
    <row r="1331" customFormat="false" ht="12.8" hidden="false" customHeight="false" outlineLevel="0" collapsed="false">
      <c r="A1331" s="0" t="n">
        <v>42004</v>
      </c>
      <c r="B1331" s="0" t="s">
        <v>914</v>
      </c>
      <c r="C1331" s="0" t="s">
        <v>133</v>
      </c>
      <c r="D1331" s="12" t="s">
        <v>121</v>
      </c>
      <c r="E1331" s="0" t="s">
        <v>77</v>
      </c>
      <c r="F1331" s="0" t="s">
        <v>96</v>
      </c>
      <c r="M1331" s="0" t="s">
        <v>1400</v>
      </c>
      <c r="N1331" s="0" t="s">
        <v>1401</v>
      </c>
      <c r="O1331" s="0" t="n">
        <v>26</v>
      </c>
      <c r="P1331" s="0" t="n">
        <v>2110</v>
      </c>
    </row>
    <row r="1332" customFormat="false" ht="12.8" hidden="false" customHeight="false" outlineLevel="0" collapsed="false">
      <c r="A1332" s="0" t="n">
        <v>42005</v>
      </c>
      <c r="B1332" s="0" t="s">
        <v>1404</v>
      </c>
      <c r="C1332" s="0" t="s">
        <v>189</v>
      </c>
      <c r="D1332" s="12" t="s">
        <v>497</v>
      </c>
      <c r="E1332" s="0" t="s">
        <v>77</v>
      </c>
      <c r="F1332" s="0" t="s">
        <v>88</v>
      </c>
      <c r="M1332" s="0" t="s">
        <v>1400</v>
      </c>
      <c r="N1332" s="0" t="s">
        <v>1401</v>
      </c>
      <c r="O1332" s="0" t="n">
        <v>53</v>
      </c>
      <c r="P1332" s="0" t="n">
        <v>2111</v>
      </c>
    </row>
    <row r="1333" customFormat="false" ht="12.8" hidden="false" customHeight="false" outlineLevel="0" collapsed="false">
      <c r="A1333" s="0" t="n">
        <v>42006</v>
      </c>
      <c r="B1333" s="0" t="s">
        <v>1403</v>
      </c>
      <c r="C1333" s="0" t="s">
        <v>901</v>
      </c>
      <c r="D1333" s="12" t="s">
        <v>233</v>
      </c>
      <c r="E1333" s="0" t="s">
        <v>92</v>
      </c>
      <c r="F1333" s="0" t="s">
        <v>234</v>
      </c>
      <c r="M1333" s="0" t="s">
        <v>1400</v>
      </c>
      <c r="N1333" s="0" t="s">
        <v>1401</v>
      </c>
      <c r="O1333" s="0" t="n">
        <v>8</v>
      </c>
      <c r="P1333" s="0" t="n">
        <v>4835</v>
      </c>
    </row>
    <row r="1334" customFormat="false" ht="12.8" hidden="false" customHeight="false" outlineLevel="0" collapsed="false">
      <c r="A1334" s="0" t="n">
        <v>42007</v>
      </c>
      <c r="B1334" s="0" t="s">
        <v>914</v>
      </c>
      <c r="C1334" s="0" t="s">
        <v>398</v>
      </c>
      <c r="D1334" s="12" t="s">
        <v>173</v>
      </c>
      <c r="E1334" s="0" t="s">
        <v>77</v>
      </c>
      <c r="F1334" s="0" t="s">
        <v>88</v>
      </c>
      <c r="M1334" s="0" t="s">
        <v>1400</v>
      </c>
      <c r="N1334" s="0" t="s">
        <v>1401</v>
      </c>
      <c r="O1334" s="0" t="n">
        <v>49</v>
      </c>
      <c r="P1334" s="0" t="n">
        <v>2112</v>
      </c>
    </row>
    <row r="1335" customFormat="false" ht="12.8" hidden="false" customHeight="false" outlineLevel="0" collapsed="false">
      <c r="A1335" s="0" t="n">
        <v>42008</v>
      </c>
      <c r="B1335" s="0" t="s">
        <v>1405</v>
      </c>
      <c r="C1335" s="0" t="s">
        <v>307</v>
      </c>
      <c r="D1335" s="12" t="s">
        <v>434</v>
      </c>
      <c r="E1335" s="0" t="s">
        <v>77</v>
      </c>
      <c r="F1335" s="0" t="s">
        <v>212</v>
      </c>
      <c r="G1335" s="12" t="s">
        <v>97</v>
      </c>
      <c r="M1335" s="0" t="s">
        <v>1400</v>
      </c>
      <c r="N1335" s="0" t="s">
        <v>1401</v>
      </c>
      <c r="O1335" s="0" t="n">
        <v>13</v>
      </c>
      <c r="P1335" s="0" t="n">
        <v>4364</v>
      </c>
    </row>
    <row r="1336" customFormat="false" ht="12.8" hidden="false" customHeight="false" outlineLevel="0" collapsed="false">
      <c r="A1336" s="0" t="n">
        <v>42009</v>
      </c>
      <c r="B1336" s="0" t="s">
        <v>1269</v>
      </c>
      <c r="C1336" s="0" t="s">
        <v>309</v>
      </c>
      <c r="D1336" s="12" t="s">
        <v>118</v>
      </c>
      <c r="E1336" s="0" t="s">
        <v>77</v>
      </c>
      <c r="F1336" s="0" t="s">
        <v>96</v>
      </c>
      <c r="M1336" s="0" t="s">
        <v>1400</v>
      </c>
      <c r="N1336" s="0" t="s">
        <v>1401</v>
      </c>
      <c r="O1336" s="0" t="n">
        <v>29</v>
      </c>
      <c r="P1336" s="0" t="n">
        <v>4967</v>
      </c>
    </row>
    <row r="1337" customFormat="false" ht="12.8" hidden="false" customHeight="false" outlineLevel="0" collapsed="false">
      <c r="A1337" s="0" t="n">
        <v>42010</v>
      </c>
      <c r="B1337" s="0" t="s">
        <v>1406</v>
      </c>
      <c r="C1337" s="0" t="s">
        <v>307</v>
      </c>
      <c r="D1337" s="12" t="s">
        <v>144</v>
      </c>
      <c r="E1337" s="0" t="s">
        <v>77</v>
      </c>
      <c r="F1337" s="0" t="s">
        <v>128</v>
      </c>
      <c r="M1337" s="0" t="s">
        <v>1400</v>
      </c>
      <c r="N1337" s="0" t="s">
        <v>1401</v>
      </c>
      <c r="O1337" s="0" t="n">
        <v>17</v>
      </c>
      <c r="P1337" s="0" t="n">
        <v>4512</v>
      </c>
    </row>
    <row r="1338" customFormat="false" ht="12.8" hidden="false" customHeight="false" outlineLevel="0" collapsed="false">
      <c r="A1338" s="0" t="n">
        <v>42011</v>
      </c>
      <c r="B1338" s="0" t="s">
        <v>1407</v>
      </c>
      <c r="C1338" s="0" t="s">
        <v>162</v>
      </c>
      <c r="D1338" s="12" t="s">
        <v>434</v>
      </c>
      <c r="E1338" s="0" t="s">
        <v>92</v>
      </c>
      <c r="F1338" s="0" t="s">
        <v>212</v>
      </c>
      <c r="G1338" s="12" t="s">
        <v>97</v>
      </c>
      <c r="M1338" s="0" t="s">
        <v>1400</v>
      </c>
      <c r="N1338" s="0" t="s">
        <v>1401</v>
      </c>
      <c r="O1338" s="0" t="n">
        <v>13</v>
      </c>
      <c r="P1338" s="0" t="n">
        <v>4507</v>
      </c>
    </row>
    <row r="1339" customFormat="false" ht="12.8" hidden="false" customHeight="false" outlineLevel="0" collapsed="false">
      <c r="A1339" s="0" t="n">
        <v>42012</v>
      </c>
      <c r="B1339" s="0" t="s">
        <v>1408</v>
      </c>
      <c r="C1339" s="0" t="s">
        <v>238</v>
      </c>
      <c r="D1339" s="12" t="s">
        <v>497</v>
      </c>
      <c r="E1339" s="0" t="s">
        <v>92</v>
      </c>
      <c r="F1339" s="0" t="s">
        <v>88</v>
      </c>
      <c r="G1339" s="12" t="s">
        <v>98</v>
      </c>
      <c r="M1339" s="0" t="s">
        <v>1400</v>
      </c>
      <c r="N1339" s="0" t="s">
        <v>1401</v>
      </c>
      <c r="O1339" s="0" t="n">
        <v>53</v>
      </c>
      <c r="P1339" s="0" t="n">
        <v>2117</v>
      </c>
    </row>
    <row r="1340" customFormat="false" ht="12.8" hidden="false" customHeight="false" outlineLevel="0" collapsed="false">
      <c r="A1340" s="0" t="n">
        <v>42013</v>
      </c>
      <c r="B1340" s="0" t="s">
        <v>1405</v>
      </c>
      <c r="C1340" s="0" t="s">
        <v>382</v>
      </c>
      <c r="D1340" s="12" t="s">
        <v>186</v>
      </c>
      <c r="E1340" s="0" t="s">
        <v>77</v>
      </c>
      <c r="F1340" s="0" t="s">
        <v>84</v>
      </c>
      <c r="M1340" s="0" t="s">
        <v>1400</v>
      </c>
      <c r="N1340" s="0" t="s">
        <v>1401</v>
      </c>
      <c r="O1340" s="0" t="n">
        <v>39</v>
      </c>
      <c r="P1340" s="0" t="n">
        <v>4729</v>
      </c>
    </row>
    <row r="1341" customFormat="false" ht="12.8" hidden="false" customHeight="false" outlineLevel="0" collapsed="false">
      <c r="A1341" s="0" t="n">
        <v>42014</v>
      </c>
      <c r="B1341" s="0" t="s">
        <v>1273</v>
      </c>
      <c r="C1341" s="0" t="s">
        <v>75</v>
      </c>
      <c r="D1341" s="12" t="s">
        <v>131</v>
      </c>
      <c r="E1341" s="0" t="s">
        <v>77</v>
      </c>
      <c r="F1341" s="0" t="s">
        <v>78</v>
      </c>
      <c r="G1341" s="12" t="s">
        <v>98</v>
      </c>
      <c r="M1341" s="0" t="s">
        <v>1400</v>
      </c>
      <c r="N1341" s="0" t="s">
        <v>1401</v>
      </c>
      <c r="O1341" s="0" t="n">
        <v>20</v>
      </c>
      <c r="P1341" s="0" t="n">
        <v>1000</v>
      </c>
    </row>
    <row r="1342" customFormat="false" ht="12.8" hidden="false" customHeight="false" outlineLevel="0" collapsed="false">
      <c r="A1342" s="0" t="n">
        <v>42015</v>
      </c>
      <c r="B1342" s="0" t="s">
        <v>1409</v>
      </c>
      <c r="C1342" s="0" t="s">
        <v>75</v>
      </c>
      <c r="D1342" s="12" t="s">
        <v>220</v>
      </c>
      <c r="E1342" s="0" t="s">
        <v>77</v>
      </c>
      <c r="F1342" s="0" t="s">
        <v>84</v>
      </c>
      <c r="M1342" s="0" t="s">
        <v>1400</v>
      </c>
      <c r="N1342" s="0" t="s">
        <v>1401</v>
      </c>
      <c r="O1342" s="0" t="n">
        <v>42</v>
      </c>
      <c r="P1342" s="0" t="n">
        <v>2120</v>
      </c>
    </row>
    <row r="1343" customFormat="false" ht="12.8" hidden="false" customHeight="false" outlineLevel="0" collapsed="false">
      <c r="A1343" s="0" t="n">
        <v>42016</v>
      </c>
      <c r="B1343" s="0" t="s">
        <v>1410</v>
      </c>
      <c r="C1343" s="0" t="s">
        <v>814</v>
      </c>
      <c r="D1343" s="12" t="s">
        <v>173</v>
      </c>
      <c r="E1343" s="0" t="s">
        <v>77</v>
      </c>
      <c r="F1343" s="0" t="s">
        <v>88</v>
      </c>
      <c r="G1343" s="12" t="s">
        <v>98</v>
      </c>
      <c r="M1343" s="0" t="s">
        <v>1400</v>
      </c>
      <c r="N1343" s="0" t="s">
        <v>1401</v>
      </c>
      <c r="O1343" s="0" t="n">
        <v>49</v>
      </c>
      <c r="P1343" s="0" t="n">
        <v>2121</v>
      </c>
    </row>
    <row r="1344" customFormat="false" ht="12.8" hidden="false" customHeight="false" outlineLevel="0" collapsed="false">
      <c r="A1344" s="0" t="n">
        <v>42017</v>
      </c>
      <c r="B1344" s="0" t="s">
        <v>914</v>
      </c>
      <c r="C1344" s="0" t="s">
        <v>398</v>
      </c>
      <c r="D1344" s="12" t="s">
        <v>131</v>
      </c>
      <c r="E1344" s="0" t="s">
        <v>77</v>
      </c>
      <c r="F1344" s="0" t="s">
        <v>78</v>
      </c>
      <c r="M1344" s="0" t="s">
        <v>1400</v>
      </c>
      <c r="N1344" s="0" t="s">
        <v>1401</v>
      </c>
      <c r="O1344" s="0" t="n">
        <v>20</v>
      </c>
      <c r="P1344" s="0" t="n">
        <v>2122</v>
      </c>
    </row>
    <row r="1345" customFormat="false" ht="12.8" hidden="false" customHeight="false" outlineLevel="0" collapsed="false">
      <c r="A1345" s="0" t="n">
        <v>42018</v>
      </c>
      <c r="B1345" s="0" t="s">
        <v>1411</v>
      </c>
      <c r="C1345" s="0" t="s">
        <v>333</v>
      </c>
      <c r="D1345" s="12" t="s">
        <v>346</v>
      </c>
      <c r="E1345" s="0" t="s">
        <v>77</v>
      </c>
      <c r="F1345" s="0" t="s">
        <v>234</v>
      </c>
      <c r="M1345" s="0" t="s">
        <v>1400</v>
      </c>
      <c r="N1345" s="0" t="s">
        <v>1401</v>
      </c>
      <c r="O1345" s="0" t="n">
        <v>7</v>
      </c>
      <c r="P1345" s="0" t="n">
        <v>5147</v>
      </c>
    </row>
    <row r="1346" customFormat="false" ht="12.8" hidden="false" customHeight="false" outlineLevel="0" collapsed="false">
      <c r="A1346" s="0" t="n">
        <v>42019</v>
      </c>
      <c r="B1346" s="0" t="s">
        <v>1411</v>
      </c>
      <c r="C1346" s="0" t="s">
        <v>1412</v>
      </c>
      <c r="D1346" s="12" t="s">
        <v>151</v>
      </c>
      <c r="E1346" s="0" t="s">
        <v>77</v>
      </c>
      <c r="F1346" s="0" t="s">
        <v>84</v>
      </c>
      <c r="G1346" s="12" t="s">
        <v>98</v>
      </c>
      <c r="H1346" s="12" t="s">
        <v>98</v>
      </c>
      <c r="I1346" s="12" t="s">
        <v>98</v>
      </c>
      <c r="M1346" s="0" t="s">
        <v>1400</v>
      </c>
      <c r="N1346" s="0" t="s">
        <v>1401</v>
      </c>
      <c r="O1346" s="0" t="n">
        <v>43</v>
      </c>
      <c r="P1346" s="0" t="n">
        <v>2126</v>
      </c>
    </row>
    <row r="1347" customFormat="false" ht="12.8" hidden="false" customHeight="false" outlineLevel="0" collapsed="false">
      <c r="A1347" s="0" t="n">
        <v>42020</v>
      </c>
      <c r="B1347" s="0" t="s">
        <v>1413</v>
      </c>
      <c r="C1347" s="0" t="s">
        <v>126</v>
      </c>
      <c r="D1347" s="12" t="s">
        <v>153</v>
      </c>
      <c r="E1347" s="0" t="s">
        <v>77</v>
      </c>
      <c r="F1347" s="0" t="s">
        <v>84</v>
      </c>
      <c r="G1347" s="12" t="s">
        <v>98</v>
      </c>
      <c r="M1347" s="0" t="s">
        <v>1400</v>
      </c>
      <c r="N1347" s="0" t="s">
        <v>1401</v>
      </c>
      <c r="O1347" s="0" t="n">
        <v>38</v>
      </c>
      <c r="P1347" s="0" t="n">
        <v>2087</v>
      </c>
    </row>
    <row r="1348" customFormat="false" ht="12.8" hidden="false" customHeight="false" outlineLevel="0" collapsed="false">
      <c r="A1348" s="0" t="n">
        <v>42021</v>
      </c>
      <c r="B1348" s="0" t="s">
        <v>1414</v>
      </c>
      <c r="C1348" s="0" t="s">
        <v>164</v>
      </c>
      <c r="D1348" s="12" t="s">
        <v>346</v>
      </c>
      <c r="E1348" s="0" t="s">
        <v>92</v>
      </c>
      <c r="F1348" s="0" t="s">
        <v>234</v>
      </c>
      <c r="M1348" s="0" t="s">
        <v>1400</v>
      </c>
      <c r="N1348" s="0" t="s">
        <v>1401</v>
      </c>
      <c r="O1348" s="0" t="n">
        <v>7</v>
      </c>
      <c r="P1348" s="0" t="n">
        <v>5148</v>
      </c>
    </row>
    <row r="1349" customFormat="false" ht="12.8" hidden="false" customHeight="false" outlineLevel="0" collapsed="false">
      <c r="A1349" s="0" t="n">
        <v>42022</v>
      </c>
      <c r="B1349" s="0" t="s">
        <v>1405</v>
      </c>
      <c r="C1349" s="0" t="s">
        <v>106</v>
      </c>
      <c r="D1349" s="12" t="s">
        <v>545</v>
      </c>
      <c r="E1349" s="0" t="s">
        <v>77</v>
      </c>
      <c r="F1349" s="0" t="s">
        <v>234</v>
      </c>
      <c r="M1349" s="0" t="s">
        <v>1400</v>
      </c>
      <c r="N1349" s="0" t="s">
        <v>1401</v>
      </c>
      <c r="O1349" s="0" t="n">
        <v>10</v>
      </c>
      <c r="P1349" s="0" t="n">
        <v>4365</v>
      </c>
    </row>
    <row r="1350" customFormat="false" ht="12.8" hidden="false" customHeight="false" outlineLevel="0" collapsed="false">
      <c r="A1350" s="0" t="n">
        <v>42023</v>
      </c>
      <c r="B1350" s="0" t="s">
        <v>1408</v>
      </c>
      <c r="C1350" s="0" t="s">
        <v>384</v>
      </c>
      <c r="D1350" s="12" t="s">
        <v>159</v>
      </c>
      <c r="E1350" s="0" t="s">
        <v>92</v>
      </c>
      <c r="F1350" s="0" t="s">
        <v>96</v>
      </c>
      <c r="G1350" s="12" t="s">
        <v>371</v>
      </c>
      <c r="M1350" s="0" t="s">
        <v>1400</v>
      </c>
      <c r="N1350" s="0" t="s">
        <v>1401</v>
      </c>
      <c r="O1350" s="0" t="n">
        <v>28</v>
      </c>
      <c r="P1350" s="0" t="n">
        <v>2099</v>
      </c>
    </row>
    <row r="1351" customFormat="false" ht="12.8" hidden="false" customHeight="false" outlineLevel="0" collapsed="false">
      <c r="A1351" s="0" t="n">
        <v>42024</v>
      </c>
      <c r="B1351" s="0" t="s">
        <v>1415</v>
      </c>
      <c r="C1351" s="0" t="s">
        <v>126</v>
      </c>
      <c r="D1351" s="12" t="s">
        <v>136</v>
      </c>
      <c r="E1351" s="0" t="s">
        <v>77</v>
      </c>
      <c r="F1351" s="0" t="s">
        <v>78</v>
      </c>
      <c r="G1351" s="12" t="s">
        <v>98</v>
      </c>
      <c r="I1351" s="12" t="s">
        <v>97</v>
      </c>
      <c r="M1351" s="0" t="s">
        <v>1400</v>
      </c>
      <c r="N1351" s="0" t="s">
        <v>1401</v>
      </c>
      <c r="O1351" s="0" t="n">
        <v>22</v>
      </c>
      <c r="P1351" s="0" t="n">
        <v>2090</v>
      </c>
    </row>
    <row r="1352" customFormat="false" ht="12.8" hidden="false" customHeight="false" outlineLevel="0" collapsed="false">
      <c r="A1352" s="0" t="n">
        <v>42025</v>
      </c>
      <c r="B1352" s="0" t="s">
        <v>1405</v>
      </c>
      <c r="C1352" s="0" t="s">
        <v>544</v>
      </c>
      <c r="D1352" s="12" t="s">
        <v>346</v>
      </c>
      <c r="E1352" s="0" t="s">
        <v>77</v>
      </c>
      <c r="F1352" s="0" t="s">
        <v>234</v>
      </c>
      <c r="M1352" s="0" t="s">
        <v>1400</v>
      </c>
      <c r="N1352" s="0" t="s">
        <v>1401</v>
      </c>
      <c r="O1352" s="0" t="n">
        <v>7</v>
      </c>
      <c r="P1352" s="0" t="n">
        <v>4863</v>
      </c>
    </row>
    <row r="1353" customFormat="false" ht="12.8" hidden="false" customHeight="false" outlineLevel="0" collapsed="false">
      <c r="A1353" s="0" t="n">
        <v>42026</v>
      </c>
      <c r="B1353" s="0" t="s">
        <v>1272</v>
      </c>
      <c r="C1353" s="0" t="s">
        <v>135</v>
      </c>
      <c r="D1353" s="12" t="s">
        <v>141</v>
      </c>
      <c r="E1353" s="0" t="s">
        <v>92</v>
      </c>
      <c r="F1353" s="0" t="s">
        <v>78</v>
      </c>
      <c r="G1353" s="12" t="s">
        <v>97</v>
      </c>
      <c r="M1353" s="0" t="s">
        <v>1400</v>
      </c>
      <c r="N1353" s="0" t="s">
        <v>1401</v>
      </c>
      <c r="O1353" s="0" t="n">
        <v>23</v>
      </c>
      <c r="P1353" s="0" t="n">
        <v>998</v>
      </c>
    </row>
    <row r="1354" customFormat="false" ht="12.8" hidden="false" customHeight="false" outlineLevel="0" collapsed="false">
      <c r="A1354" s="0" t="n">
        <v>42027</v>
      </c>
      <c r="B1354" s="0" t="s">
        <v>1403</v>
      </c>
      <c r="C1354" s="0" t="s">
        <v>1028</v>
      </c>
      <c r="D1354" s="12" t="s">
        <v>76</v>
      </c>
      <c r="E1354" s="0" t="s">
        <v>92</v>
      </c>
      <c r="F1354" s="0" t="s">
        <v>78</v>
      </c>
      <c r="G1354" s="0" t="s">
        <v>248</v>
      </c>
      <c r="M1354" s="0" t="s">
        <v>1400</v>
      </c>
      <c r="N1354" s="0" t="s">
        <v>1401</v>
      </c>
      <c r="O1354" s="0" t="n">
        <v>19</v>
      </c>
      <c r="P1354" s="0" t="n">
        <v>2125</v>
      </c>
    </row>
    <row r="1355" customFormat="false" ht="12.8" hidden="false" customHeight="false" outlineLevel="0" collapsed="false">
      <c r="A1355" s="0" t="n">
        <v>42028</v>
      </c>
      <c r="B1355" s="0" t="s">
        <v>146</v>
      </c>
      <c r="C1355" s="0" t="s">
        <v>736</v>
      </c>
      <c r="D1355" s="12" t="s">
        <v>186</v>
      </c>
      <c r="E1355" s="0" t="s">
        <v>77</v>
      </c>
      <c r="F1355" s="0" t="s">
        <v>84</v>
      </c>
      <c r="M1355" s="0" t="s">
        <v>1400</v>
      </c>
      <c r="N1355" s="0" t="s">
        <v>1401</v>
      </c>
      <c r="O1355" s="0" t="n">
        <v>39</v>
      </c>
      <c r="P1355" s="0" t="n">
        <v>2094</v>
      </c>
    </row>
    <row r="1356" customFormat="false" ht="12.8" hidden="false" customHeight="false" outlineLevel="0" collapsed="false">
      <c r="A1356" s="0" t="n">
        <v>42029</v>
      </c>
      <c r="B1356" s="0" t="s">
        <v>1416</v>
      </c>
      <c r="C1356" s="0" t="s">
        <v>152</v>
      </c>
      <c r="D1356" s="12" t="s">
        <v>110</v>
      </c>
      <c r="E1356" s="0" t="s">
        <v>77</v>
      </c>
      <c r="F1356" s="0" t="s">
        <v>96</v>
      </c>
      <c r="G1356" s="12" t="s">
        <v>98</v>
      </c>
      <c r="M1356" s="0" t="s">
        <v>1400</v>
      </c>
      <c r="N1356" s="0" t="s">
        <v>1401</v>
      </c>
      <c r="O1356" s="0" t="n">
        <v>25</v>
      </c>
      <c r="P1356" s="0" t="n">
        <v>2097</v>
      </c>
    </row>
    <row r="1357" customFormat="false" ht="12.8" hidden="false" customHeight="false" outlineLevel="0" collapsed="false">
      <c r="A1357" s="0" t="n">
        <v>42030</v>
      </c>
      <c r="B1357" s="0" t="s">
        <v>1411</v>
      </c>
      <c r="C1357" s="0" t="s">
        <v>1412</v>
      </c>
      <c r="D1357" s="12" t="s">
        <v>76</v>
      </c>
      <c r="E1357" s="0" t="s">
        <v>77</v>
      </c>
      <c r="F1357" s="0" t="s">
        <v>78</v>
      </c>
      <c r="G1357" s="12" t="s">
        <v>371</v>
      </c>
      <c r="I1357" s="12" t="s">
        <v>98</v>
      </c>
      <c r="M1357" s="0" t="s">
        <v>1400</v>
      </c>
      <c r="N1357" s="0" t="s">
        <v>1401</v>
      </c>
      <c r="O1357" s="0" t="n">
        <v>19</v>
      </c>
      <c r="P1357" s="0" t="n">
        <v>2085</v>
      </c>
    </row>
    <row r="1358" customFormat="false" ht="12.8" hidden="false" customHeight="false" outlineLevel="0" collapsed="false">
      <c r="A1358" s="0" t="n">
        <v>42031</v>
      </c>
      <c r="B1358" s="0" t="s">
        <v>1403</v>
      </c>
      <c r="C1358" s="0" t="s">
        <v>1051</v>
      </c>
      <c r="D1358" s="12" t="s">
        <v>434</v>
      </c>
      <c r="E1358" s="0" t="s">
        <v>92</v>
      </c>
      <c r="F1358" s="0" t="s">
        <v>212</v>
      </c>
      <c r="G1358" s="12" t="s">
        <v>98</v>
      </c>
      <c r="H1358" s="12" t="s">
        <v>97</v>
      </c>
      <c r="I1358" s="12" t="s">
        <v>97</v>
      </c>
      <c r="M1358" s="0" t="s">
        <v>1400</v>
      </c>
      <c r="N1358" s="0" t="s">
        <v>1401</v>
      </c>
      <c r="O1358" s="0" t="n">
        <v>13</v>
      </c>
      <c r="P1358" s="0" t="n">
        <v>3700</v>
      </c>
    </row>
    <row r="1359" customFormat="false" ht="12.8" hidden="false" customHeight="false" outlineLevel="0" collapsed="false">
      <c r="A1359" s="0" t="n">
        <v>42032</v>
      </c>
      <c r="B1359" s="0" t="s">
        <v>1417</v>
      </c>
      <c r="C1359" s="0" t="s">
        <v>106</v>
      </c>
      <c r="D1359" s="12" t="s">
        <v>121</v>
      </c>
      <c r="E1359" s="0" t="s">
        <v>77</v>
      </c>
      <c r="F1359" s="0" t="s">
        <v>96</v>
      </c>
      <c r="G1359" s="12" t="s">
        <v>98</v>
      </c>
      <c r="H1359" s="12" t="s">
        <v>97</v>
      </c>
      <c r="M1359" s="0" t="s">
        <v>1400</v>
      </c>
      <c r="N1359" s="0" t="s">
        <v>1401</v>
      </c>
      <c r="O1359" s="0" t="n">
        <v>26</v>
      </c>
      <c r="P1359" s="0" t="n">
        <v>2128</v>
      </c>
    </row>
    <row r="1360" customFormat="false" ht="12.8" hidden="false" customHeight="false" outlineLevel="0" collapsed="false">
      <c r="A1360" s="0" t="n">
        <v>42033</v>
      </c>
      <c r="B1360" s="0" t="s">
        <v>1418</v>
      </c>
      <c r="C1360" s="0" t="s">
        <v>814</v>
      </c>
      <c r="D1360" s="12" t="s">
        <v>304</v>
      </c>
      <c r="E1360" s="0" t="s">
        <v>77</v>
      </c>
      <c r="F1360" s="0" t="s">
        <v>88</v>
      </c>
      <c r="M1360" s="0" t="s">
        <v>1400</v>
      </c>
      <c r="N1360" s="0" t="s">
        <v>1401</v>
      </c>
      <c r="O1360" s="0" t="n">
        <v>51</v>
      </c>
      <c r="P1360" s="0" t="n">
        <v>2101</v>
      </c>
    </row>
    <row r="1361" customFormat="false" ht="12.8" hidden="false" customHeight="false" outlineLevel="0" collapsed="false">
      <c r="A1361" s="0" t="n">
        <v>42034</v>
      </c>
      <c r="B1361" s="0" t="s">
        <v>1419</v>
      </c>
      <c r="C1361" s="0" t="s">
        <v>296</v>
      </c>
      <c r="D1361" s="12" t="s">
        <v>224</v>
      </c>
      <c r="E1361" s="0" t="s">
        <v>77</v>
      </c>
      <c r="F1361" s="0" t="s">
        <v>84</v>
      </c>
      <c r="I1361" s="12" t="s">
        <v>97</v>
      </c>
      <c r="M1361" s="0" t="s">
        <v>1400</v>
      </c>
      <c r="N1361" s="0" t="s">
        <v>1401</v>
      </c>
      <c r="O1361" s="0" t="n">
        <v>41</v>
      </c>
      <c r="P1361" s="0" t="n">
        <v>2102</v>
      </c>
    </row>
    <row r="1362" customFormat="false" ht="12.8" hidden="false" customHeight="false" outlineLevel="0" collapsed="false">
      <c r="A1362" s="0" t="n">
        <v>42036</v>
      </c>
      <c r="B1362" s="0" t="s">
        <v>1415</v>
      </c>
      <c r="C1362" s="0" t="s">
        <v>75</v>
      </c>
      <c r="D1362" s="12" t="s">
        <v>141</v>
      </c>
      <c r="E1362" s="0" t="s">
        <v>77</v>
      </c>
      <c r="F1362" s="0" t="s">
        <v>78</v>
      </c>
      <c r="G1362" s="12" t="s">
        <v>97</v>
      </c>
      <c r="M1362" s="0" t="s">
        <v>1400</v>
      </c>
      <c r="N1362" s="0" t="s">
        <v>1401</v>
      </c>
      <c r="O1362" s="0" t="n">
        <v>23</v>
      </c>
      <c r="P1362" s="0" t="n">
        <v>2124</v>
      </c>
    </row>
    <row r="1363" customFormat="false" ht="12.8" hidden="false" customHeight="false" outlineLevel="0" collapsed="false">
      <c r="A1363" s="0" t="n">
        <v>42037</v>
      </c>
      <c r="B1363" s="0" t="s">
        <v>914</v>
      </c>
      <c r="C1363" s="0" t="s">
        <v>198</v>
      </c>
      <c r="D1363" s="12" t="s">
        <v>141</v>
      </c>
      <c r="E1363" s="0" t="s">
        <v>77</v>
      </c>
      <c r="F1363" s="0" t="s">
        <v>78</v>
      </c>
      <c r="G1363" s="12" t="s">
        <v>97</v>
      </c>
      <c r="M1363" s="0" t="s">
        <v>1400</v>
      </c>
      <c r="N1363" s="0" t="s">
        <v>1401</v>
      </c>
      <c r="O1363" s="0" t="n">
        <v>23</v>
      </c>
      <c r="P1363" s="0" t="n">
        <v>2100</v>
      </c>
    </row>
    <row r="1364" customFormat="false" ht="12.8" hidden="false" customHeight="false" outlineLevel="0" collapsed="false">
      <c r="A1364" s="0" t="n">
        <v>42038</v>
      </c>
      <c r="B1364" s="0" t="s">
        <v>911</v>
      </c>
      <c r="C1364" s="0" t="s">
        <v>360</v>
      </c>
      <c r="D1364" s="12" t="s">
        <v>204</v>
      </c>
      <c r="E1364" s="0" t="s">
        <v>92</v>
      </c>
      <c r="F1364" s="0" t="s">
        <v>205</v>
      </c>
      <c r="M1364" s="0" t="s">
        <v>1400</v>
      </c>
      <c r="N1364" s="0" t="s">
        <v>1401</v>
      </c>
      <c r="O1364" s="0" t="n">
        <v>15</v>
      </c>
      <c r="P1364" s="0" t="n">
        <v>4836</v>
      </c>
    </row>
    <row r="1365" customFormat="false" ht="12.8" hidden="false" customHeight="false" outlineLevel="0" collapsed="false">
      <c r="A1365" s="0" t="n">
        <v>42039</v>
      </c>
      <c r="B1365" s="0" t="s">
        <v>1420</v>
      </c>
      <c r="C1365" s="0" t="s">
        <v>503</v>
      </c>
      <c r="D1365" s="12" t="s">
        <v>127</v>
      </c>
      <c r="E1365" s="0" t="s">
        <v>92</v>
      </c>
      <c r="F1365" s="0" t="s">
        <v>128</v>
      </c>
      <c r="I1365" s="12" t="s">
        <v>97</v>
      </c>
      <c r="M1365" s="0" t="s">
        <v>1400</v>
      </c>
      <c r="N1365" s="0" t="s">
        <v>1401</v>
      </c>
      <c r="O1365" s="0" t="n">
        <v>18</v>
      </c>
      <c r="P1365" s="0" t="n">
        <v>5152</v>
      </c>
    </row>
    <row r="1366" customFormat="false" ht="12.8" hidden="false" customHeight="false" outlineLevel="0" collapsed="false">
      <c r="A1366" s="0" t="n">
        <v>42040</v>
      </c>
      <c r="B1366" s="0" t="s">
        <v>1421</v>
      </c>
      <c r="C1366" s="0" t="s">
        <v>1422</v>
      </c>
      <c r="D1366" s="12" t="s">
        <v>104</v>
      </c>
      <c r="E1366" s="0" t="s">
        <v>77</v>
      </c>
      <c r="F1366" s="0" t="s">
        <v>88</v>
      </c>
      <c r="G1366" s="12" t="s">
        <v>97</v>
      </c>
      <c r="M1366" s="0" t="s">
        <v>1400</v>
      </c>
      <c r="N1366" s="0" t="s">
        <v>1401</v>
      </c>
      <c r="O1366" s="0" t="n">
        <v>54</v>
      </c>
      <c r="P1366" s="0" t="n">
        <v>4790</v>
      </c>
    </row>
    <row r="1367" customFormat="false" ht="12.8" hidden="false" customHeight="false" outlineLevel="0" collapsed="false">
      <c r="A1367" s="0" t="n">
        <v>42041</v>
      </c>
      <c r="B1367" s="0" t="s">
        <v>1423</v>
      </c>
      <c r="C1367" s="0" t="s">
        <v>140</v>
      </c>
      <c r="D1367" s="12" t="s">
        <v>545</v>
      </c>
      <c r="E1367" s="0" t="s">
        <v>92</v>
      </c>
      <c r="F1367" s="0" t="s">
        <v>234</v>
      </c>
      <c r="M1367" s="0" t="s">
        <v>1400</v>
      </c>
      <c r="N1367" s="0" t="s">
        <v>1401</v>
      </c>
      <c r="O1367" s="0" t="n">
        <v>10</v>
      </c>
      <c r="P1367" s="0" t="n">
        <v>4301</v>
      </c>
    </row>
    <row r="1368" customFormat="false" ht="12.8" hidden="false" customHeight="false" outlineLevel="0" collapsed="false">
      <c r="A1368" s="0" t="n">
        <v>42042</v>
      </c>
      <c r="B1368" s="0" t="s">
        <v>1416</v>
      </c>
      <c r="C1368" s="0" t="s">
        <v>126</v>
      </c>
      <c r="D1368" s="12" t="s">
        <v>211</v>
      </c>
      <c r="E1368" s="0" t="s">
        <v>77</v>
      </c>
      <c r="F1368" s="0" t="s">
        <v>212</v>
      </c>
      <c r="M1368" s="0" t="s">
        <v>1400</v>
      </c>
      <c r="N1368" s="0" t="s">
        <v>1401</v>
      </c>
      <c r="O1368" s="0" t="n">
        <v>14</v>
      </c>
      <c r="P1368" s="0" t="n">
        <v>4339</v>
      </c>
    </row>
    <row r="1369" customFormat="false" ht="12.8" hidden="false" customHeight="false" outlineLevel="0" collapsed="false">
      <c r="A1369" s="0" t="n">
        <v>42043</v>
      </c>
      <c r="B1369" s="0" t="s">
        <v>1424</v>
      </c>
      <c r="C1369" s="0" t="s">
        <v>133</v>
      </c>
      <c r="D1369" s="12" t="s">
        <v>156</v>
      </c>
      <c r="E1369" s="0" t="s">
        <v>77</v>
      </c>
      <c r="F1369" s="0" t="s">
        <v>78</v>
      </c>
      <c r="M1369" s="0" t="s">
        <v>1400</v>
      </c>
      <c r="N1369" s="0" t="s">
        <v>1401</v>
      </c>
      <c r="O1369" s="0" t="n">
        <v>21</v>
      </c>
      <c r="P1369" s="0" t="n">
        <v>4342</v>
      </c>
    </row>
    <row r="1370" customFormat="false" ht="12.8" hidden="false" customHeight="false" outlineLevel="0" collapsed="false">
      <c r="A1370" s="0" t="n">
        <v>42051</v>
      </c>
      <c r="B1370" s="0" t="s">
        <v>1425</v>
      </c>
      <c r="C1370" s="0" t="s">
        <v>1076</v>
      </c>
      <c r="D1370" s="12" t="s">
        <v>373</v>
      </c>
      <c r="E1370" s="0" t="s">
        <v>92</v>
      </c>
      <c r="F1370" s="0" t="s">
        <v>108</v>
      </c>
      <c r="M1370" s="0" t="s">
        <v>1400</v>
      </c>
      <c r="N1370" s="0" t="s">
        <v>1401</v>
      </c>
      <c r="O1370" s="0" t="n">
        <v>60</v>
      </c>
      <c r="P1370" s="0" t="n">
        <v>2088</v>
      </c>
    </row>
    <row r="1371" customFormat="false" ht="12.8" hidden="false" customHeight="false" outlineLevel="0" collapsed="false">
      <c r="A1371" s="0" t="n">
        <v>42056</v>
      </c>
      <c r="B1371" s="0" t="s">
        <v>1104</v>
      </c>
      <c r="C1371" s="0" t="s">
        <v>215</v>
      </c>
      <c r="D1371" s="12" t="s">
        <v>329</v>
      </c>
      <c r="E1371" s="0" t="s">
        <v>77</v>
      </c>
      <c r="F1371" s="0" t="s">
        <v>108</v>
      </c>
      <c r="M1371" s="0" t="s">
        <v>1400</v>
      </c>
      <c r="N1371" s="0" t="s">
        <v>1401</v>
      </c>
      <c r="O1371" s="0" t="n">
        <v>58</v>
      </c>
      <c r="P1371" s="0" t="n">
        <v>2095</v>
      </c>
    </row>
    <row r="1372" customFormat="false" ht="12.8" hidden="false" customHeight="false" outlineLevel="0" collapsed="false">
      <c r="A1372" s="0" t="n">
        <v>42057</v>
      </c>
      <c r="B1372" s="0" t="s">
        <v>1411</v>
      </c>
      <c r="C1372" s="0" t="s">
        <v>398</v>
      </c>
      <c r="D1372" s="12" t="s">
        <v>1107</v>
      </c>
      <c r="E1372" s="0" t="s">
        <v>77</v>
      </c>
      <c r="F1372" s="0" t="s">
        <v>108</v>
      </c>
      <c r="M1372" s="0" t="s">
        <v>1400</v>
      </c>
      <c r="N1372" s="0" t="s">
        <v>1401</v>
      </c>
      <c r="O1372" s="0" t="n">
        <v>80</v>
      </c>
      <c r="P1372" s="0" t="n">
        <v>2105</v>
      </c>
    </row>
    <row r="1373" customFormat="false" ht="12.8" hidden="false" customHeight="false" outlineLevel="0" collapsed="false">
      <c r="A1373" s="0" t="n">
        <v>42058</v>
      </c>
      <c r="B1373" s="0" t="s">
        <v>1423</v>
      </c>
      <c r="C1373" s="0" t="s">
        <v>273</v>
      </c>
      <c r="D1373" s="12" t="s">
        <v>534</v>
      </c>
      <c r="E1373" s="0" t="s">
        <v>92</v>
      </c>
      <c r="F1373" s="0" t="s">
        <v>108</v>
      </c>
      <c r="M1373" s="0" t="s">
        <v>1400</v>
      </c>
      <c r="N1373" s="0" t="s">
        <v>1401</v>
      </c>
      <c r="O1373" s="0" t="n">
        <v>76</v>
      </c>
      <c r="P1373" s="0" t="n">
        <v>2092</v>
      </c>
    </row>
    <row r="1374" customFormat="false" ht="12.8" hidden="false" customHeight="false" outlineLevel="0" collapsed="false">
      <c r="A1374" s="0" t="n">
        <v>42059</v>
      </c>
      <c r="B1374" s="0" t="s">
        <v>1426</v>
      </c>
      <c r="C1374" s="0" t="s">
        <v>273</v>
      </c>
      <c r="D1374" s="12" t="s">
        <v>190</v>
      </c>
      <c r="E1374" s="0" t="s">
        <v>92</v>
      </c>
      <c r="F1374" s="0" t="s">
        <v>108</v>
      </c>
      <c r="M1374" s="0" t="s">
        <v>1400</v>
      </c>
      <c r="N1374" s="0" t="s">
        <v>1401</v>
      </c>
      <c r="O1374" s="0" t="n">
        <v>55</v>
      </c>
      <c r="P1374" s="0" t="n">
        <v>2096</v>
      </c>
    </row>
    <row r="1375" customFormat="false" ht="12.8" hidden="false" customHeight="false" outlineLevel="0" collapsed="false">
      <c r="A1375" s="0" t="n">
        <v>42062</v>
      </c>
      <c r="B1375" s="0" t="s">
        <v>1427</v>
      </c>
      <c r="C1375" s="0" t="s">
        <v>106</v>
      </c>
      <c r="D1375" s="12" t="s">
        <v>91</v>
      </c>
      <c r="E1375" s="0" t="s">
        <v>77</v>
      </c>
      <c r="F1375" s="0" t="s">
        <v>84</v>
      </c>
      <c r="G1375" s="12" t="s">
        <v>97</v>
      </c>
      <c r="J1375" s="12" t="s">
        <v>97</v>
      </c>
      <c r="M1375" s="0" t="s">
        <v>1400</v>
      </c>
      <c r="N1375" s="0" t="s">
        <v>1401</v>
      </c>
      <c r="O1375" s="0" t="n">
        <v>36</v>
      </c>
      <c r="P1375" s="0" t="n">
        <v>3375</v>
      </c>
    </row>
    <row r="1376" customFormat="false" ht="12.8" hidden="false" customHeight="false" outlineLevel="0" collapsed="false">
      <c r="A1376" s="0" t="n">
        <v>43002</v>
      </c>
      <c r="B1376" s="0" t="s">
        <v>1428</v>
      </c>
      <c r="C1376" s="0" t="s">
        <v>395</v>
      </c>
      <c r="D1376" s="12" t="s">
        <v>173</v>
      </c>
      <c r="E1376" s="0" t="s">
        <v>92</v>
      </c>
      <c r="F1376" s="0" t="s">
        <v>88</v>
      </c>
      <c r="M1376" s="0" t="s">
        <v>1429</v>
      </c>
      <c r="N1376" s="0" t="s">
        <v>1430</v>
      </c>
      <c r="O1376" s="0" t="n">
        <v>49</v>
      </c>
      <c r="P1376" s="0" t="n">
        <v>171</v>
      </c>
    </row>
    <row r="1377" customFormat="false" ht="12.8" hidden="false" customHeight="false" outlineLevel="0" collapsed="false">
      <c r="A1377" s="0" t="n">
        <v>43003</v>
      </c>
      <c r="B1377" s="0" t="s">
        <v>1375</v>
      </c>
      <c r="C1377" s="0" t="s">
        <v>403</v>
      </c>
      <c r="D1377" s="12" t="s">
        <v>113</v>
      </c>
      <c r="E1377" s="0" t="s">
        <v>77</v>
      </c>
      <c r="F1377" s="0" t="s">
        <v>84</v>
      </c>
      <c r="M1377" s="0" t="s">
        <v>1429</v>
      </c>
      <c r="N1377" s="0" t="s">
        <v>1430</v>
      </c>
      <c r="O1377" s="0" t="n">
        <v>40</v>
      </c>
      <c r="P1377" s="0" t="n">
        <v>172</v>
      </c>
    </row>
    <row r="1378" customFormat="false" ht="12.8" hidden="false" customHeight="false" outlineLevel="0" collapsed="false">
      <c r="A1378" s="0" t="n">
        <v>43005</v>
      </c>
      <c r="B1378" s="0" t="s">
        <v>1431</v>
      </c>
      <c r="C1378" s="0" t="s">
        <v>241</v>
      </c>
      <c r="D1378" s="12" t="s">
        <v>545</v>
      </c>
      <c r="E1378" s="0" t="s">
        <v>92</v>
      </c>
      <c r="F1378" s="0" t="s">
        <v>234</v>
      </c>
      <c r="M1378" s="0" t="s">
        <v>1429</v>
      </c>
      <c r="N1378" s="0" t="s">
        <v>1430</v>
      </c>
      <c r="O1378" s="0" t="n">
        <v>10</v>
      </c>
      <c r="P1378" s="0" t="n">
        <v>4797</v>
      </c>
    </row>
    <row r="1379" customFormat="false" ht="12.8" hidden="false" customHeight="false" outlineLevel="0" collapsed="false">
      <c r="A1379" s="0" t="n">
        <v>43006</v>
      </c>
      <c r="B1379" s="0" t="s">
        <v>1431</v>
      </c>
      <c r="C1379" s="0" t="s">
        <v>343</v>
      </c>
      <c r="D1379" s="12" t="s">
        <v>466</v>
      </c>
      <c r="E1379" s="0" t="s">
        <v>92</v>
      </c>
      <c r="F1379" s="0" t="s">
        <v>467</v>
      </c>
      <c r="G1379" s="12" t="s">
        <v>97</v>
      </c>
      <c r="M1379" s="0" t="s">
        <v>1429</v>
      </c>
      <c r="N1379" s="0" t="s">
        <v>1430</v>
      </c>
      <c r="O1379" s="0" t="n">
        <v>12</v>
      </c>
      <c r="P1379" s="0" t="n">
        <v>4796</v>
      </c>
    </row>
    <row r="1380" customFormat="false" ht="12.8" hidden="false" customHeight="false" outlineLevel="0" collapsed="false">
      <c r="A1380" s="0" t="n">
        <v>43007</v>
      </c>
      <c r="B1380" s="0" t="s">
        <v>1432</v>
      </c>
      <c r="C1380" s="0" t="s">
        <v>130</v>
      </c>
      <c r="D1380" s="12" t="s">
        <v>211</v>
      </c>
      <c r="E1380" s="0" t="s">
        <v>77</v>
      </c>
      <c r="F1380" s="0" t="s">
        <v>212</v>
      </c>
      <c r="M1380" s="0" t="s">
        <v>1429</v>
      </c>
      <c r="N1380" s="0" t="s">
        <v>1430</v>
      </c>
      <c r="O1380" s="0" t="n">
        <v>14</v>
      </c>
      <c r="P1380" s="0" t="n">
        <v>4798</v>
      </c>
    </row>
    <row r="1381" customFormat="false" ht="12.8" hidden="false" customHeight="false" outlineLevel="0" collapsed="false">
      <c r="A1381" s="0" t="n">
        <v>43008</v>
      </c>
      <c r="B1381" s="0" t="s">
        <v>1273</v>
      </c>
      <c r="C1381" s="0" t="s">
        <v>82</v>
      </c>
      <c r="D1381" s="12" t="s">
        <v>187</v>
      </c>
      <c r="E1381" s="0" t="s">
        <v>77</v>
      </c>
      <c r="F1381" s="0" t="s">
        <v>96</v>
      </c>
      <c r="G1381" s="12" t="s">
        <v>98</v>
      </c>
      <c r="H1381" s="12" t="s">
        <v>98</v>
      </c>
      <c r="I1381" s="12" t="s">
        <v>98</v>
      </c>
      <c r="K1381" s="12" t="s">
        <v>98</v>
      </c>
      <c r="L1381" s="0" t="n">
        <v>1</v>
      </c>
      <c r="M1381" s="0" t="s">
        <v>1429</v>
      </c>
      <c r="N1381" s="0" t="s">
        <v>1430</v>
      </c>
      <c r="O1381" s="0" t="n">
        <v>32</v>
      </c>
      <c r="P1381" s="0" t="n">
        <v>193</v>
      </c>
    </row>
    <row r="1382" customFormat="false" ht="12.8" hidden="false" customHeight="false" outlineLevel="0" collapsed="false">
      <c r="A1382" s="0" t="n">
        <v>43009</v>
      </c>
      <c r="B1382" s="0" t="s">
        <v>1433</v>
      </c>
      <c r="C1382" s="0" t="s">
        <v>259</v>
      </c>
      <c r="D1382" s="12" t="s">
        <v>101</v>
      </c>
      <c r="E1382" s="0" t="s">
        <v>77</v>
      </c>
      <c r="F1382" s="0" t="s">
        <v>88</v>
      </c>
      <c r="G1382" s="12" t="s">
        <v>98</v>
      </c>
      <c r="H1382" s="12" t="s">
        <v>98</v>
      </c>
      <c r="I1382" s="12" t="s">
        <v>98</v>
      </c>
      <c r="J1382" s="12" t="s">
        <v>97</v>
      </c>
      <c r="M1382" s="0" t="s">
        <v>1429</v>
      </c>
      <c r="N1382" s="0" t="s">
        <v>1430</v>
      </c>
      <c r="O1382" s="0" t="n">
        <v>50</v>
      </c>
      <c r="P1382" s="0" t="n">
        <v>197</v>
      </c>
    </row>
    <row r="1383" customFormat="false" ht="12.8" hidden="false" customHeight="false" outlineLevel="0" collapsed="false">
      <c r="A1383" s="0" t="n">
        <v>43010</v>
      </c>
      <c r="B1383" s="0" t="s">
        <v>257</v>
      </c>
      <c r="C1383" s="0" t="s">
        <v>266</v>
      </c>
      <c r="D1383" s="12" t="s">
        <v>156</v>
      </c>
      <c r="E1383" s="0" t="s">
        <v>92</v>
      </c>
      <c r="F1383" s="0" t="s">
        <v>78</v>
      </c>
      <c r="G1383" s="12" t="s">
        <v>97</v>
      </c>
      <c r="J1383" s="12" t="s">
        <v>171</v>
      </c>
      <c r="M1383" s="0" t="s">
        <v>1429</v>
      </c>
      <c r="N1383" s="0" t="s">
        <v>1430</v>
      </c>
      <c r="O1383" s="0" t="n">
        <v>21</v>
      </c>
      <c r="P1383" s="0" t="n">
        <v>196</v>
      </c>
    </row>
    <row r="1384" customFormat="false" ht="12.8" hidden="false" customHeight="false" outlineLevel="0" collapsed="false">
      <c r="A1384" s="0" t="n">
        <v>43011</v>
      </c>
      <c r="B1384" s="0" t="s">
        <v>1434</v>
      </c>
      <c r="C1384" s="0" t="s">
        <v>202</v>
      </c>
      <c r="D1384" s="12" t="s">
        <v>87</v>
      </c>
      <c r="E1384" s="0" t="s">
        <v>77</v>
      </c>
      <c r="F1384" s="0" t="s">
        <v>88</v>
      </c>
      <c r="M1384" s="0" t="s">
        <v>1429</v>
      </c>
      <c r="N1384" s="0" t="s">
        <v>1430</v>
      </c>
      <c r="O1384" s="0" t="n">
        <v>52</v>
      </c>
      <c r="P1384" s="0" t="n">
        <v>4251</v>
      </c>
    </row>
    <row r="1385" customFormat="false" ht="12.8" hidden="false" customHeight="false" outlineLevel="0" collapsed="false">
      <c r="A1385" s="0" t="n">
        <v>43012</v>
      </c>
      <c r="B1385" s="0" t="s">
        <v>809</v>
      </c>
      <c r="C1385" s="0" t="s">
        <v>150</v>
      </c>
      <c r="D1385" s="12" t="s">
        <v>224</v>
      </c>
      <c r="E1385" s="0" t="s">
        <v>77</v>
      </c>
      <c r="F1385" s="0" t="s">
        <v>84</v>
      </c>
      <c r="M1385" s="0" t="s">
        <v>1429</v>
      </c>
      <c r="N1385" s="0" t="s">
        <v>1430</v>
      </c>
      <c r="O1385" s="0" t="n">
        <v>41</v>
      </c>
      <c r="P1385" s="0" t="n">
        <v>198</v>
      </c>
    </row>
    <row r="1386" customFormat="false" ht="12.8" hidden="false" customHeight="false" outlineLevel="0" collapsed="false">
      <c r="A1386" s="0" t="n">
        <v>43013</v>
      </c>
      <c r="B1386" s="0" t="s">
        <v>1435</v>
      </c>
      <c r="C1386" s="0" t="s">
        <v>106</v>
      </c>
      <c r="D1386" s="12" t="s">
        <v>211</v>
      </c>
      <c r="E1386" s="0" t="s">
        <v>77</v>
      </c>
      <c r="F1386" s="0" t="s">
        <v>212</v>
      </c>
      <c r="G1386" s="12" t="s">
        <v>97</v>
      </c>
      <c r="M1386" s="0" t="s">
        <v>1429</v>
      </c>
      <c r="N1386" s="0" t="s">
        <v>1430</v>
      </c>
      <c r="O1386" s="0" t="n">
        <v>14</v>
      </c>
      <c r="P1386" s="0" t="n">
        <v>4803</v>
      </c>
    </row>
    <row r="1387" customFormat="false" ht="12.8" hidden="false" customHeight="false" outlineLevel="0" collapsed="false">
      <c r="A1387" s="0" t="n">
        <v>43014</v>
      </c>
      <c r="B1387" s="0" t="s">
        <v>1436</v>
      </c>
      <c r="C1387" s="0" t="s">
        <v>162</v>
      </c>
      <c r="D1387" s="12" t="s">
        <v>531</v>
      </c>
      <c r="E1387" s="0" t="s">
        <v>92</v>
      </c>
      <c r="F1387" s="0" t="s">
        <v>467</v>
      </c>
      <c r="G1387" s="12" t="s">
        <v>97</v>
      </c>
      <c r="M1387" s="0" t="s">
        <v>1429</v>
      </c>
      <c r="N1387" s="0" t="s">
        <v>1430</v>
      </c>
      <c r="O1387" s="0" t="n">
        <v>11</v>
      </c>
      <c r="P1387" s="0" t="n">
        <v>4976</v>
      </c>
    </row>
    <row r="1388" customFormat="false" ht="12.8" hidden="false" customHeight="false" outlineLevel="0" collapsed="false">
      <c r="A1388" s="0" t="n">
        <v>43015</v>
      </c>
      <c r="B1388" s="0" t="s">
        <v>1433</v>
      </c>
      <c r="C1388" s="0" t="s">
        <v>1437</v>
      </c>
      <c r="D1388" s="12" t="s">
        <v>466</v>
      </c>
      <c r="E1388" s="0" t="s">
        <v>92</v>
      </c>
      <c r="F1388" s="0" t="s">
        <v>467</v>
      </c>
      <c r="G1388" s="12" t="s">
        <v>98</v>
      </c>
      <c r="H1388" s="12" t="s">
        <v>97</v>
      </c>
      <c r="I1388" s="12" t="s">
        <v>97</v>
      </c>
      <c r="M1388" s="0" t="s">
        <v>1429</v>
      </c>
      <c r="N1388" s="0" t="s">
        <v>1430</v>
      </c>
      <c r="O1388" s="0" t="n">
        <v>12</v>
      </c>
      <c r="P1388" s="0" t="n">
        <v>4618</v>
      </c>
    </row>
    <row r="1389" customFormat="false" ht="12.8" hidden="false" customHeight="false" outlineLevel="0" collapsed="false">
      <c r="A1389" s="0" t="n">
        <v>43016</v>
      </c>
      <c r="B1389" s="0" t="s">
        <v>1438</v>
      </c>
      <c r="C1389" s="0" t="s">
        <v>1439</v>
      </c>
      <c r="D1389" s="12" t="s">
        <v>131</v>
      </c>
      <c r="E1389" s="0" t="s">
        <v>77</v>
      </c>
      <c r="F1389" s="0" t="s">
        <v>78</v>
      </c>
      <c r="G1389" s="12" t="s">
        <v>98</v>
      </c>
      <c r="I1389" s="12" t="s">
        <v>98</v>
      </c>
      <c r="M1389" s="0" t="s">
        <v>1429</v>
      </c>
      <c r="N1389" s="0" t="s">
        <v>1430</v>
      </c>
      <c r="O1389" s="0" t="n">
        <v>20</v>
      </c>
      <c r="P1389" s="0" t="n">
        <v>199</v>
      </c>
    </row>
    <row r="1390" customFormat="false" ht="12.8" hidden="false" customHeight="false" outlineLevel="0" collapsed="false">
      <c r="A1390" s="0" t="n">
        <v>43017</v>
      </c>
      <c r="B1390" s="0" t="s">
        <v>1440</v>
      </c>
      <c r="C1390" s="0" t="s">
        <v>343</v>
      </c>
      <c r="D1390" s="12" t="s">
        <v>545</v>
      </c>
      <c r="E1390" s="0" t="s">
        <v>92</v>
      </c>
      <c r="F1390" s="0" t="s">
        <v>234</v>
      </c>
      <c r="M1390" s="0" t="s">
        <v>1429</v>
      </c>
      <c r="N1390" s="0" t="s">
        <v>1430</v>
      </c>
      <c r="O1390" s="0" t="n">
        <v>10</v>
      </c>
      <c r="P1390" s="0" t="n">
        <v>4876</v>
      </c>
    </row>
    <row r="1391" customFormat="false" ht="12.8" hidden="false" customHeight="false" outlineLevel="0" collapsed="false">
      <c r="A1391" s="0" t="n">
        <v>43018</v>
      </c>
      <c r="B1391" s="0" t="s">
        <v>680</v>
      </c>
      <c r="C1391" s="0" t="s">
        <v>103</v>
      </c>
      <c r="D1391" s="12" t="s">
        <v>87</v>
      </c>
      <c r="E1391" s="0" t="s">
        <v>77</v>
      </c>
      <c r="F1391" s="0" t="s">
        <v>88</v>
      </c>
      <c r="M1391" s="0" t="s">
        <v>1429</v>
      </c>
      <c r="N1391" s="0" t="s">
        <v>1430</v>
      </c>
      <c r="O1391" s="0" t="n">
        <v>52</v>
      </c>
      <c r="P1391" s="0" t="n">
        <v>4611</v>
      </c>
    </row>
    <row r="1392" customFormat="false" ht="12.8" hidden="false" customHeight="false" outlineLevel="0" collapsed="false">
      <c r="A1392" s="0" t="n">
        <v>43019</v>
      </c>
      <c r="B1392" s="0" t="s">
        <v>1441</v>
      </c>
      <c r="C1392" s="0" t="s">
        <v>593</v>
      </c>
      <c r="D1392" s="12" t="s">
        <v>101</v>
      </c>
      <c r="E1392" s="0" t="s">
        <v>92</v>
      </c>
      <c r="F1392" s="0" t="s">
        <v>88</v>
      </c>
      <c r="M1392" s="0" t="s">
        <v>1429</v>
      </c>
      <c r="N1392" s="0" t="s">
        <v>1430</v>
      </c>
      <c r="O1392" s="0" t="n">
        <v>50</v>
      </c>
      <c r="P1392" s="0" t="n">
        <v>4612</v>
      </c>
    </row>
    <row r="1393" customFormat="false" ht="12.8" hidden="false" customHeight="false" outlineLevel="0" collapsed="false">
      <c r="A1393" s="0" t="n">
        <v>43020</v>
      </c>
      <c r="B1393" s="0" t="s">
        <v>1290</v>
      </c>
      <c r="C1393" s="0" t="s">
        <v>150</v>
      </c>
      <c r="D1393" s="12" t="s">
        <v>95</v>
      </c>
      <c r="E1393" s="0" t="s">
        <v>77</v>
      </c>
      <c r="F1393" s="0" t="s">
        <v>96</v>
      </c>
      <c r="M1393" s="0" t="s">
        <v>1429</v>
      </c>
      <c r="N1393" s="0" t="s">
        <v>1430</v>
      </c>
      <c r="O1393" s="0" t="n">
        <v>34</v>
      </c>
      <c r="P1393" s="0" t="n">
        <v>1105</v>
      </c>
    </row>
    <row r="1394" customFormat="false" ht="12.8" hidden="false" customHeight="false" outlineLevel="0" collapsed="false">
      <c r="A1394" s="0" t="n">
        <v>43021</v>
      </c>
      <c r="B1394" s="0" t="s">
        <v>1428</v>
      </c>
      <c r="C1394" s="0" t="s">
        <v>162</v>
      </c>
      <c r="D1394" s="12" t="s">
        <v>110</v>
      </c>
      <c r="E1394" s="0" t="s">
        <v>92</v>
      </c>
      <c r="F1394" s="0" t="s">
        <v>96</v>
      </c>
      <c r="G1394" s="12" t="s">
        <v>98</v>
      </c>
      <c r="J1394" s="12" t="s">
        <v>97</v>
      </c>
      <c r="M1394" s="0" t="s">
        <v>1429</v>
      </c>
      <c r="N1394" s="0" t="s">
        <v>1430</v>
      </c>
      <c r="O1394" s="0" t="n">
        <v>25</v>
      </c>
      <c r="P1394" s="0" t="n">
        <v>210</v>
      </c>
    </row>
    <row r="1395" customFormat="false" ht="12.8" hidden="false" customHeight="false" outlineLevel="0" collapsed="false">
      <c r="A1395" s="0" t="n">
        <v>43022</v>
      </c>
      <c r="B1395" s="0" t="s">
        <v>987</v>
      </c>
      <c r="C1395" s="0" t="s">
        <v>150</v>
      </c>
      <c r="D1395" s="12" t="s">
        <v>320</v>
      </c>
      <c r="E1395" s="0" t="s">
        <v>77</v>
      </c>
      <c r="F1395" s="0" t="s">
        <v>88</v>
      </c>
      <c r="G1395" s="12" t="s">
        <v>97</v>
      </c>
      <c r="M1395" s="0" t="s">
        <v>1429</v>
      </c>
      <c r="N1395" s="0" t="s">
        <v>1430</v>
      </c>
      <c r="O1395" s="0" t="n">
        <v>48</v>
      </c>
      <c r="P1395" s="0" t="n">
        <v>202</v>
      </c>
    </row>
    <row r="1396" customFormat="false" ht="12.8" hidden="false" customHeight="false" outlineLevel="0" collapsed="false">
      <c r="A1396" s="0" t="n">
        <v>43023</v>
      </c>
      <c r="B1396" s="0" t="s">
        <v>1442</v>
      </c>
      <c r="C1396" s="0" t="s">
        <v>133</v>
      </c>
      <c r="D1396" s="12" t="s">
        <v>204</v>
      </c>
      <c r="E1396" s="0" t="s">
        <v>77</v>
      </c>
      <c r="F1396" s="0" t="s">
        <v>205</v>
      </c>
      <c r="G1396" s="12" t="s">
        <v>97</v>
      </c>
      <c r="M1396" s="0" t="s">
        <v>1429</v>
      </c>
      <c r="N1396" s="0" t="s">
        <v>1430</v>
      </c>
      <c r="O1396" s="0" t="n">
        <v>15</v>
      </c>
      <c r="P1396" s="0" t="n">
        <v>4977</v>
      </c>
    </row>
    <row r="1397" customFormat="false" ht="12.8" hidden="false" customHeight="false" outlineLevel="0" collapsed="false">
      <c r="A1397" s="0" t="n">
        <v>43024</v>
      </c>
      <c r="B1397" s="0" t="s">
        <v>1443</v>
      </c>
      <c r="C1397" s="0" t="s">
        <v>830</v>
      </c>
      <c r="D1397" s="12" t="s">
        <v>545</v>
      </c>
      <c r="E1397" s="0" t="s">
        <v>92</v>
      </c>
      <c r="F1397" s="0" t="s">
        <v>234</v>
      </c>
      <c r="M1397" s="0" t="s">
        <v>1429</v>
      </c>
      <c r="N1397" s="0" t="s">
        <v>1430</v>
      </c>
      <c r="O1397" s="0" t="n">
        <v>10</v>
      </c>
      <c r="P1397" s="0" t="n">
        <v>4877</v>
      </c>
    </row>
    <row r="1398" customFormat="false" ht="12.8" hidden="false" customHeight="false" outlineLevel="0" collapsed="false">
      <c r="A1398" s="0" t="n">
        <v>43025</v>
      </c>
      <c r="B1398" s="0" t="s">
        <v>1444</v>
      </c>
      <c r="C1398" s="0" t="s">
        <v>103</v>
      </c>
      <c r="D1398" s="12" t="s">
        <v>101</v>
      </c>
      <c r="E1398" s="0" t="s">
        <v>77</v>
      </c>
      <c r="F1398" s="0" t="s">
        <v>88</v>
      </c>
      <c r="M1398" s="0" t="s">
        <v>1429</v>
      </c>
      <c r="N1398" s="0" t="s">
        <v>1430</v>
      </c>
      <c r="O1398" s="0" t="n">
        <v>50</v>
      </c>
      <c r="P1398" s="0" t="n">
        <v>208</v>
      </c>
    </row>
    <row r="1399" customFormat="false" ht="12.8" hidden="false" customHeight="false" outlineLevel="0" collapsed="false">
      <c r="A1399" s="0" t="n">
        <v>43026</v>
      </c>
      <c r="B1399" s="0" t="s">
        <v>1445</v>
      </c>
      <c r="C1399" s="0" t="s">
        <v>193</v>
      </c>
      <c r="D1399" s="12" t="s">
        <v>466</v>
      </c>
      <c r="E1399" s="0" t="s">
        <v>77</v>
      </c>
      <c r="F1399" s="0" t="s">
        <v>467</v>
      </c>
      <c r="M1399" s="0" t="s">
        <v>1429</v>
      </c>
      <c r="N1399" s="0" t="s">
        <v>1430</v>
      </c>
      <c r="O1399" s="0" t="n">
        <v>12</v>
      </c>
      <c r="P1399" s="0" t="n">
        <v>4878</v>
      </c>
    </row>
    <row r="1400" customFormat="false" ht="12.8" hidden="false" customHeight="false" outlineLevel="0" collapsed="false">
      <c r="A1400" s="0" t="n">
        <v>43027</v>
      </c>
      <c r="B1400" s="0" t="s">
        <v>1440</v>
      </c>
      <c r="C1400" s="0" t="s">
        <v>284</v>
      </c>
      <c r="D1400" s="12" t="s">
        <v>211</v>
      </c>
      <c r="E1400" s="0" t="s">
        <v>92</v>
      </c>
      <c r="F1400" s="0" t="s">
        <v>212</v>
      </c>
      <c r="M1400" s="0" t="s">
        <v>1429</v>
      </c>
      <c r="N1400" s="0" t="s">
        <v>1430</v>
      </c>
      <c r="O1400" s="0" t="n">
        <v>14</v>
      </c>
      <c r="P1400" s="0" t="n">
        <v>4879</v>
      </c>
    </row>
    <row r="1401" customFormat="false" ht="12.8" hidden="false" customHeight="false" outlineLevel="0" collapsed="false">
      <c r="A1401" s="0" t="n">
        <v>43028</v>
      </c>
      <c r="B1401" s="0" t="s">
        <v>1446</v>
      </c>
      <c r="C1401" s="0" t="s">
        <v>106</v>
      </c>
      <c r="D1401" s="12" t="s">
        <v>204</v>
      </c>
      <c r="E1401" s="0" t="s">
        <v>77</v>
      </c>
      <c r="F1401" s="0" t="s">
        <v>205</v>
      </c>
      <c r="G1401" s="12" t="s">
        <v>97</v>
      </c>
      <c r="M1401" s="0" t="s">
        <v>1429</v>
      </c>
      <c r="N1401" s="0" t="s">
        <v>1430</v>
      </c>
      <c r="O1401" s="0" t="n">
        <v>15</v>
      </c>
      <c r="P1401" s="0" t="n">
        <v>4978</v>
      </c>
    </row>
    <row r="1402" customFormat="false" ht="12.8" hidden="false" customHeight="false" outlineLevel="0" collapsed="false">
      <c r="A1402" s="0" t="n">
        <v>43029</v>
      </c>
      <c r="B1402" s="0" t="s">
        <v>987</v>
      </c>
      <c r="C1402" s="0" t="s">
        <v>307</v>
      </c>
      <c r="D1402" s="12" t="s">
        <v>131</v>
      </c>
      <c r="E1402" s="0" t="s">
        <v>77</v>
      </c>
      <c r="F1402" s="0" t="s">
        <v>78</v>
      </c>
      <c r="G1402" s="12" t="s">
        <v>371</v>
      </c>
      <c r="I1402" s="12" t="s">
        <v>98</v>
      </c>
      <c r="M1402" s="0" t="s">
        <v>1429</v>
      </c>
      <c r="N1402" s="0" t="s">
        <v>1430</v>
      </c>
      <c r="O1402" s="0" t="n">
        <v>20</v>
      </c>
      <c r="P1402" s="0" t="n">
        <v>3318</v>
      </c>
    </row>
    <row r="1403" customFormat="false" ht="12.8" hidden="false" customHeight="false" outlineLevel="0" collapsed="false">
      <c r="A1403" s="0" t="n">
        <v>43030</v>
      </c>
      <c r="B1403" s="0" t="s">
        <v>1447</v>
      </c>
      <c r="C1403" s="0" t="s">
        <v>1070</v>
      </c>
      <c r="D1403" s="12" t="s">
        <v>531</v>
      </c>
      <c r="E1403" s="0" t="s">
        <v>92</v>
      </c>
      <c r="F1403" s="0" t="s">
        <v>467</v>
      </c>
      <c r="M1403" s="0" t="s">
        <v>1429</v>
      </c>
      <c r="N1403" s="0" t="s">
        <v>1430</v>
      </c>
      <c r="O1403" s="0" t="n">
        <v>11</v>
      </c>
      <c r="P1403" s="0" t="n">
        <v>5001</v>
      </c>
    </row>
    <row r="1404" customFormat="false" ht="12.8" hidden="false" customHeight="false" outlineLevel="0" collapsed="false">
      <c r="A1404" s="0" t="n">
        <v>43031</v>
      </c>
      <c r="B1404" s="0" t="s">
        <v>1448</v>
      </c>
      <c r="C1404" s="0" t="s">
        <v>1449</v>
      </c>
      <c r="D1404" s="12" t="s">
        <v>320</v>
      </c>
      <c r="E1404" s="0" t="s">
        <v>92</v>
      </c>
      <c r="F1404" s="0" t="s">
        <v>88</v>
      </c>
      <c r="M1404" s="0" t="s">
        <v>1429</v>
      </c>
      <c r="N1404" s="0" t="s">
        <v>1430</v>
      </c>
      <c r="O1404" s="0" t="n">
        <v>48</v>
      </c>
      <c r="P1404" s="0" t="n">
        <v>5047</v>
      </c>
    </row>
    <row r="1405" customFormat="false" ht="12.8" hidden="false" customHeight="false" outlineLevel="0" collapsed="false">
      <c r="A1405" s="0" t="n">
        <v>43032</v>
      </c>
      <c r="B1405" s="0" t="s">
        <v>1450</v>
      </c>
      <c r="C1405" s="0" t="s">
        <v>164</v>
      </c>
      <c r="D1405" s="12" t="s">
        <v>147</v>
      </c>
      <c r="E1405" s="0" t="s">
        <v>92</v>
      </c>
      <c r="F1405" s="0" t="s">
        <v>96</v>
      </c>
      <c r="M1405" s="0" t="s">
        <v>1429</v>
      </c>
      <c r="N1405" s="0" t="s">
        <v>1430</v>
      </c>
      <c r="O1405" s="0" t="n">
        <v>30</v>
      </c>
      <c r="P1405" s="0" t="n">
        <v>5048</v>
      </c>
    </row>
    <row r="1406" customFormat="false" ht="12.8" hidden="false" customHeight="false" outlineLevel="0" collapsed="false">
      <c r="A1406" s="0" t="n">
        <v>43033</v>
      </c>
      <c r="B1406" s="0" t="s">
        <v>1442</v>
      </c>
      <c r="C1406" s="0" t="s">
        <v>106</v>
      </c>
      <c r="D1406" s="12" t="s">
        <v>304</v>
      </c>
      <c r="E1406" s="0" t="s">
        <v>77</v>
      </c>
      <c r="F1406" s="0" t="s">
        <v>88</v>
      </c>
      <c r="M1406" s="0" t="s">
        <v>1429</v>
      </c>
      <c r="N1406" s="0" t="s">
        <v>1430</v>
      </c>
      <c r="O1406" s="0" t="n">
        <v>51</v>
      </c>
      <c r="P1406" s="0" t="n">
        <v>5063</v>
      </c>
    </row>
    <row r="1407" customFormat="false" ht="12.8" hidden="false" customHeight="false" outlineLevel="0" collapsed="false">
      <c r="A1407" s="0" t="n">
        <v>43034</v>
      </c>
      <c r="B1407" s="0" t="s">
        <v>1436</v>
      </c>
      <c r="C1407" s="0" t="s">
        <v>280</v>
      </c>
      <c r="D1407" s="12" t="s">
        <v>209</v>
      </c>
      <c r="E1407" s="0" t="s">
        <v>92</v>
      </c>
      <c r="F1407" s="0" t="s">
        <v>84</v>
      </c>
      <c r="M1407" s="0" t="s">
        <v>1429</v>
      </c>
      <c r="N1407" s="0" t="s">
        <v>1430</v>
      </c>
      <c r="O1407" s="0" t="n">
        <v>37</v>
      </c>
      <c r="P1407" s="0" t="n">
        <v>5064</v>
      </c>
    </row>
    <row r="1408" customFormat="false" ht="12.8" hidden="false" customHeight="false" outlineLevel="0" collapsed="false">
      <c r="A1408" s="0" t="n">
        <v>43035</v>
      </c>
      <c r="B1408" s="0" t="s">
        <v>1451</v>
      </c>
      <c r="C1408" s="0" t="s">
        <v>106</v>
      </c>
      <c r="D1408" s="12" t="s">
        <v>325</v>
      </c>
      <c r="E1408" s="0" t="s">
        <v>77</v>
      </c>
      <c r="F1408" s="0" t="s">
        <v>96</v>
      </c>
      <c r="H1408" s="12" t="s">
        <v>97</v>
      </c>
      <c r="M1408" s="0" t="s">
        <v>1429</v>
      </c>
      <c r="N1408" s="0" t="s">
        <v>1430</v>
      </c>
      <c r="O1408" s="0" t="n">
        <v>31</v>
      </c>
      <c r="P1408" s="0" t="n">
        <v>5104</v>
      </c>
    </row>
    <row r="1409" customFormat="false" ht="12.8" hidden="false" customHeight="false" outlineLevel="0" collapsed="false">
      <c r="A1409" s="0" t="n">
        <v>43036</v>
      </c>
      <c r="B1409" s="0" t="s">
        <v>1452</v>
      </c>
      <c r="C1409" s="0" t="s">
        <v>86</v>
      </c>
      <c r="D1409" s="12" t="s">
        <v>83</v>
      </c>
      <c r="E1409" s="0" t="s">
        <v>77</v>
      </c>
      <c r="F1409" s="0" t="s">
        <v>84</v>
      </c>
      <c r="M1409" s="0" t="s">
        <v>1429</v>
      </c>
      <c r="N1409" s="0" t="s">
        <v>1430</v>
      </c>
      <c r="O1409" s="0" t="n">
        <v>44</v>
      </c>
      <c r="P1409" s="0" t="n">
        <v>5161</v>
      </c>
    </row>
    <row r="1410" customFormat="false" ht="12.8" hidden="false" customHeight="false" outlineLevel="0" collapsed="false">
      <c r="A1410" s="0" t="n">
        <v>43043</v>
      </c>
      <c r="B1410" s="0" t="s">
        <v>1444</v>
      </c>
      <c r="C1410" s="0" t="s">
        <v>103</v>
      </c>
      <c r="D1410" s="12" t="s">
        <v>121</v>
      </c>
      <c r="E1410" s="0" t="s">
        <v>77</v>
      </c>
      <c r="F1410" s="0" t="s">
        <v>96</v>
      </c>
      <c r="G1410" s="12" t="s">
        <v>97</v>
      </c>
      <c r="M1410" s="0" t="s">
        <v>1429</v>
      </c>
      <c r="N1410" s="0" t="s">
        <v>1430</v>
      </c>
      <c r="O1410" s="0" t="n">
        <v>26</v>
      </c>
      <c r="P1410" s="0" t="n">
        <v>179</v>
      </c>
    </row>
    <row r="1411" customFormat="false" ht="12.8" hidden="false" customHeight="false" outlineLevel="0" collapsed="false">
      <c r="A1411" s="0" t="n">
        <v>43051</v>
      </c>
      <c r="B1411" s="0" t="s">
        <v>1375</v>
      </c>
      <c r="C1411" s="0" t="s">
        <v>217</v>
      </c>
      <c r="D1411" s="12" t="s">
        <v>606</v>
      </c>
      <c r="E1411" s="0" t="s">
        <v>77</v>
      </c>
      <c r="F1411" s="0" t="s">
        <v>108</v>
      </c>
      <c r="M1411" s="0" t="s">
        <v>1429</v>
      </c>
      <c r="N1411" s="0" t="s">
        <v>1430</v>
      </c>
      <c r="O1411" s="0" t="n">
        <v>74</v>
      </c>
      <c r="P1411" s="0" t="n">
        <v>184</v>
      </c>
    </row>
    <row r="1412" customFormat="false" ht="12.8" hidden="false" customHeight="false" outlineLevel="0" collapsed="false">
      <c r="A1412" s="0" t="n">
        <v>43052</v>
      </c>
      <c r="B1412" s="0" t="s">
        <v>479</v>
      </c>
      <c r="C1412" s="0" t="s">
        <v>184</v>
      </c>
      <c r="D1412" s="12" t="s">
        <v>173</v>
      </c>
      <c r="E1412" s="0" t="s">
        <v>77</v>
      </c>
      <c r="F1412" s="0" t="s">
        <v>88</v>
      </c>
      <c r="M1412" s="0" t="s">
        <v>1429</v>
      </c>
      <c r="N1412" s="0" t="s">
        <v>1430</v>
      </c>
      <c r="O1412" s="0" t="n">
        <v>49</v>
      </c>
      <c r="P1412" s="0" t="n">
        <v>183</v>
      </c>
    </row>
    <row r="1413" customFormat="false" ht="12.8" hidden="false" customHeight="false" outlineLevel="0" collapsed="false">
      <c r="A1413" s="0" t="n">
        <v>43053</v>
      </c>
      <c r="B1413" s="0" t="s">
        <v>1453</v>
      </c>
      <c r="C1413" s="0" t="s">
        <v>1060</v>
      </c>
      <c r="D1413" s="12" t="s">
        <v>101</v>
      </c>
      <c r="E1413" s="0" t="s">
        <v>92</v>
      </c>
      <c r="F1413" s="0" t="s">
        <v>88</v>
      </c>
      <c r="M1413" s="0" t="s">
        <v>1429</v>
      </c>
      <c r="N1413" s="0" t="s">
        <v>1430</v>
      </c>
      <c r="O1413" s="0" t="n">
        <v>50</v>
      </c>
      <c r="P1413" s="0" t="n">
        <v>186</v>
      </c>
    </row>
    <row r="1414" customFormat="false" ht="12.8" hidden="false" customHeight="false" outlineLevel="0" collapsed="false">
      <c r="A1414" s="0" t="n">
        <v>43054</v>
      </c>
      <c r="B1414" s="0" t="s">
        <v>1454</v>
      </c>
      <c r="C1414" s="0" t="s">
        <v>612</v>
      </c>
      <c r="D1414" s="12" t="s">
        <v>320</v>
      </c>
      <c r="E1414" s="0" t="s">
        <v>92</v>
      </c>
      <c r="F1414" s="0" t="s">
        <v>88</v>
      </c>
      <c r="M1414" s="0" t="s">
        <v>1429</v>
      </c>
      <c r="N1414" s="0" t="s">
        <v>1430</v>
      </c>
      <c r="O1414" s="0" t="n">
        <v>48</v>
      </c>
      <c r="P1414" s="0" t="n">
        <v>187</v>
      </c>
    </row>
    <row r="1415" customFormat="false" ht="12.8" hidden="false" customHeight="false" outlineLevel="0" collapsed="false">
      <c r="A1415" s="0" t="n">
        <v>43055</v>
      </c>
      <c r="B1415" s="0" t="s">
        <v>256</v>
      </c>
      <c r="C1415" s="0" t="s">
        <v>1455</v>
      </c>
      <c r="D1415" s="12" t="s">
        <v>304</v>
      </c>
      <c r="E1415" s="0" t="s">
        <v>77</v>
      </c>
      <c r="F1415" s="0" t="s">
        <v>88</v>
      </c>
      <c r="M1415" s="0" t="s">
        <v>1429</v>
      </c>
      <c r="N1415" s="0" t="s">
        <v>1430</v>
      </c>
      <c r="O1415" s="0" t="n">
        <v>51</v>
      </c>
      <c r="P1415" s="0" t="n">
        <v>213</v>
      </c>
    </row>
    <row r="1416" customFormat="false" ht="12.8" hidden="false" customHeight="false" outlineLevel="0" collapsed="false">
      <c r="A1416" s="0" t="n">
        <v>43056</v>
      </c>
      <c r="B1416" s="0" t="s">
        <v>1456</v>
      </c>
      <c r="C1416" s="0" t="s">
        <v>106</v>
      </c>
      <c r="D1416" s="12" t="s">
        <v>224</v>
      </c>
      <c r="E1416" s="0" t="s">
        <v>77</v>
      </c>
      <c r="F1416" s="0" t="s">
        <v>84</v>
      </c>
      <c r="M1416" s="0" t="s">
        <v>1429</v>
      </c>
      <c r="N1416" s="0" t="s">
        <v>1430</v>
      </c>
      <c r="O1416" s="0" t="n">
        <v>41</v>
      </c>
      <c r="P1416" s="0" t="n">
        <v>4943</v>
      </c>
    </row>
    <row r="1417" customFormat="false" ht="12.8" hidden="false" customHeight="false" outlineLevel="0" collapsed="false">
      <c r="A1417" s="0" t="n">
        <v>43057</v>
      </c>
      <c r="B1417" s="0" t="s">
        <v>680</v>
      </c>
      <c r="C1417" s="0" t="s">
        <v>103</v>
      </c>
      <c r="D1417" s="12" t="s">
        <v>253</v>
      </c>
      <c r="E1417" s="0" t="s">
        <v>77</v>
      </c>
      <c r="F1417" s="0" t="s">
        <v>96</v>
      </c>
      <c r="M1417" s="0" t="s">
        <v>1429</v>
      </c>
      <c r="N1417" s="0" t="s">
        <v>1430</v>
      </c>
      <c r="O1417" s="0" t="n">
        <v>33</v>
      </c>
      <c r="P1417" s="0" t="n">
        <v>4944</v>
      </c>
    </row>
    <row r="1418" customFormat="false" ht="12.8" hidden="false" customHeight="false" outlineLevel="0" collapsed="false">
      <c r="A1418" s="0" t="n">
        <v>43060</v>
      </c>
      <c r="B1418" s="0" t="s">
        <v>480</v>
      </c>
      <c r="C1418" s="0" t="s">
        <v>282</v>
      </c>
      <c r="D1418" s="12" t="s">
        <v>87</v>
      </c>
      <c r="E1418" s="0" t="s">
        <v>77</v>
      </c>
      <c r="F1418" s="0" t="s">
        <v>88</v>
      </c>
      <c r="M1418" s="0" t="s">
        <v>1429</v>
      </c>
      <c r="N1418" s="0" t="s">
        <v>1430</v>
      </c>
      <c r="O1418" s="0" t="n">
        <v>52</v>
      </c>
      <c r="P1418" s="0" t="n">
        <v>189</v>
      </c>
    </row>
    <row r="1419" customFormat="false" ht="12.8" hidden="false" customHeight="false" outlineLevel="0" collapsed="false">
      <c r="A1419" s="0" t="n">
        <v>43068</v>
      </c>
      <c r="B1419" s="0" t="s">
        <v>1273</v>
      </c>
      <c r="C1419" s="0" t="s">
        <v>403</v>
      </c>
      <c r="D1419" s="12" t="s">
        <v>400</v>
      </c>
      <c r="E1419" s="0" t="s">
        <v>77</v>
      </c>
      <c r="F1419" s="0" t="s">
        <v>108</v>
      </c>
      <c r="H1419" s="12" t="s">
        <v>97</v>
      </c>
      <c r="M1419" s="0" t="s">
        <v>1429</v>
      </c>
      <c r="N1419" s="0" t="s">
        <v>1430</v>
      </c>
      <c r="O1419" s="0" t="n">
        <v>57</v>
      </c>
      <c r="P1419" s="0" t="n">
        <v>191</v>
      </c>
    </row>
    <row r="1420" customFormat="false" ht="12.8" hidden="false" customHeight="false" outlineLevel="0" collapsed="false">
      <c r="A1420" s="0" t="n">
        <v>43087</v>
      </c>
      <c r="B1420" s="0" t="s">
        <v>1273</v>
      </c>
      <c r="C1420" s="0" t="s">
        <v>296</v>
      </c>
      <c r="D1420" s="12" t="s">
        <v>373</v>
      </c>
      <c r="E1420" s="0" t="s">
        <v>77</v>
      </c>
      <c r="F1420" s="0" t="s">
        <v>108</v>
      </c>
      <c r="M1420" s="0" t="s">
        <v>1429</v>
      </c>
      <c r="N1420" s="0" t="s">
        <v>1430</v>
      </c>
      <c r="O1420" s="0" t="n">
        <v>60</v>
      </c>
      <c r="P1420" s="0" t="n">
        <v>169</v>
      </c>
    </row>
    <row r="1421" customFormat="false" ht="12.8" hidden="false" customHeight="false" outlineLevel="0" collapsed="false">
      <c r="A1421" s="0" t="n">
        <v>44001</v>
      </c>
      <c r="B1421" s="0" t="s">
        <v>1457</v>
      </c>
      <c r="C1421" s="0" t="s">
        <v>106</v>
      </c>
      <c r="D1421" s="12" t="s">
        <v>186</v>
      </c>
      <c r="E1421" s="0" t="s">
        <v>77</v>
      </c>
      <c r="F1421" s="0" t="s">
        <v>84</v>
      </c>
      <c r="M1421" s="0" t="s">
        <v>1458</v>
      </c>
      <c r="N1421" s="0" t="s">
        <v>1459</v>
      </c>
      <c r="O1421" s="0" t="n">
        <v>39</v>
      </c>
      <c r="P1421" s="0" t="n">
        <v>298</v>
      </c>
    </row>
    <row r="1422" customFormat="false" ht="12.8" hidden="false" customHeight="false" outlineLevel="0" collapsed="false">
      <c r="A1422" s="0" t="n">
        <v>44002</v>
      </c>
      <c r="B1422" s="0" t="s">
        <v>429</v>
      </c>
      <c r="C1422" s="0" t="s">
        <v>133</v>
      </c>
      <c r="D1422" s="12" t="s">
        <v>169</v>
      </c>
      <c r="E1422" s="0" t="s">
        <v>77</v>
      </c>
      <c r="F1422" s="0" t="s">
        <v>88</v>
      </c>
      <c r="M1422" s="0" t="s">
        <v>1458</v>
      </c>
      <c r="N1422" s="0" t="s">
        <v>1459</v>
      </c>
      <c r="O1422" s="0" t="n">
        <v>46</v>
      </c>
      <c r="P1422" s="0" t="n">
        <v>299</v>
      </c>
    </row>
    <row r="1423" customFormat="false" ht="12.8" hidden="false" customHeight="false" outlineLevel="0" collapsed="false">
      <c r="A1423" s="0" t="n">
        <v>44003</v>
      </c>
      <c r="B1423" s="0" t="s">
        <v>1460</v>
      </c>
      <c r="C1423" s="0" t="s">
        <v>106</v>
      </c>
      <c r="D1423" s="12" t="s">
        <v>101</v>
      </c>
      <c r="E1423" s="0" t="s">
        <v>77</v>
      </c>
      <c r="F1423" s="0" t="s">
        <v>88</v>
      </c>
      <c r="M1423" s="0" t="s">
        <v>1458</v>
      </c>
      <c r="N1423" s="0" t="s">
        <v>1459</v>
      </c>
      <c r="O1423" s="0" t="n">
        <v>50</v>
      </c>
      <c r="P1423" s="0" t="n">
        <v>300</v>
      </c>
    </row>
    <row r="1424" customFormat="false" ht="12.8" hidden="false" customHeight="false" outlineLevel="0" collapsed="false">
      <c r="A1424" s="0" t="n">
        <v>44004</v>
      </c>
      <c r="B1424" s="0" t="s">
        <v>738</v>
      </c>
      <c r="C1424" s="0" t="s">
        <v>814</v>
      </c>
      <c r="D1424" s="12" t="s">
        <v>83</v>
      </c>
      <c r="E1424" s="0" t="s">
        <v>77</v>
      </c>
      <c r="F1424" s="0" t="s">
        <v>84</v>
      </c>
      <c r="M1424" s="0" t="s">
        <v>1458</v>
      </c>
      <c r="N1424" s="0" t="s">
        <v>1459</v>
      </c>
      <c r="O1424" s="0" t="n">
        <v>44</v>
      </c>
      <c r="P1424" s="0" t="n">
        <v>314</v>
      </c>
    </row>
    <row r="1425" customFormat="false" ht="12.8" hidden="false" customHeight="false" outlineLevel="0" collapsed="false">
      <c r="A1425" s="0" t="n">
        <v>44005</v>
      </c>
      <c r="B1425" s="0" t="s">
        <v>820</v>
      </c>
      <c r="C1425" s="0" t="s">
        <v>176</v>
      </c>
      <c r="D1425" s="12" t="s">
        <v>83</v>
      </c>
      <c r="E1425" s="0" t="s">
        <v>77</v>
      </c>
      <c r="F1425" s="0" t="s">
        <v>84</v>
      </c>
      <c r="M1425" s="0" t="s">
        <v>1458</v>
      </c>
      <c r="N1425" s="0" t="s">
        <v>1459</v>
      </c>
      <c r="O1425" s="0" t="n">
        <v>44</v>
      </c>
      <c r="P1425" s="0" t="n">
        <v>315</v>
      </c>
    </row>
    <row r="1426" customFormat="false" ht="12.8" hidden="false" customHeight="false" outlineLevel="0" collapsed="false">
      <c r="A1426" s="0" t="n">
        <v>44008</v>
      </c>
      <c r="B1426" s="0" t="s">
        <v>1461</v>
      </c>
      <c r="C1426" s="0" t="s">
        <v>1462</v>
      </c>
      <c r="D1426" s="12" t="s">
        <v>118</v>
      </c>
      <c r="E1426" s="0" t="s">
        <v>92</v>
      </c>
      <c r="F1426" s="0" t="s">
        <v>96</v>
      </c>
      <c r="M1426" s="0" t="s">
        <v>1458</v>
      </c>
      <c r="N1426" s="0" t="s">
        <v>1459</v>
      </c>
      <c r="O1426" s="0" t="n">
        <v>29</v>
      </c>
      <c r="P1426" s="0" t="n">
        <v>317</v>
      </c>
    </row>
    <row r="1427" customFormat="false" ht="12.8" hidden="false" customHeight="false" outlineLevel="0" collapsed="false">
      <c r="A1427" s="0" t="n">
        <v>44009</v>
      </c>
      <c r="B1427" s="0" t="s">
        <v>1463</v>
      </c>
      <c r="C1427" s="0" t="s">
        <v>1070</v>
      </c>
      <c r="D1427" s="12" t="s">
        <v>147</v>
      </c>
      <c r="E1427" s="0" t="s">
        <v>77</v>
      </c>
      <c r="F1427" s="0" t="s">
        <v>96</v>
      </c>
      <c r="M1427" s="0" t="s">
        <v>1458</v>
      </c>
      <c r="N1427" s="0" t="s">
        <v>1459</v>
      </c>
      <c r="O1427" s="0" t="n">
        <v>30</v>
      </c>
      <c r="P1427" s="0" t="n">
        <v>301</v>
      </c>
    </row>
    <row r="1428" customFormat="false" ht="12.8" hidden="false" customHeight="false" outlineLevel="0" collapsed="false">
      <c r="A1428" s="0" t="n">
        <v>44010</v>
      </c>
      <c r="B1428" s="0" t="s">
        <v>1463</v>
      </c>
      <c r="C1428" s="0" t="s">
        <v>162</v>
      </c>
      <c r="D1428" s="12" t="s">
        <v>118</v>
      </c>
      <c r="E1428" s="0" t="s">
        <v>92</v>
      </c>
      <c r="F1428" s="0" t="s">
        <v>96</v>
      </c>
      <c r="M1428" s="0" t="s">
        <v>1458</v>
      </c>
      <c r="N1428" s="0" t="s">
        <v>1459</v>
      </c>
      <c r="O1428" s="0" t="n">
        <v>29</v>
      </c>
      <c r="P1428" s="0" t="n">
        <v>316</v>
      </c>
    </row>
    <row r="1429" customFormat="false" ht="12.8" hidden="false" customHeight="false" outlineLevel="0" collapsed="false">
      <c r="A1429" s="0" t="n">
        <v>44011</v>
      </c>
      <c r="B1429" s="0" t="s">
        <v>1464</v>
      </c>
      <c r="C1429" s="0" t="s">
        <v>106</v>
      </c>
      <c r="D1429" s="12" t="s">
        <v>320</v>
      </c>
      <c r="E1429" s="0" t="s">
        <v>77</v>
      </c>
      <c r="F1429" s="0" t="s">
        <v>88</v>
      </c>
      <c r="M1429" s="0" t="s">
        <v>1458</v>
      </c>
      <c r="N1429" s="0" t="s">
        <v>1459</v>
      </c>
      <c r="O1429" s="0" t="n">
        <v>48</v>
      </c>
      <c r="P1429" s="0" t="n">
        <v>302</v>
      </c>
    </row>
    <row r="1430" customFormat="false" ht="12.8" hidden="false" customHeight="false" outlineLevel="0" collapsed="false">
      <c r="A1430" s="0" t="n">
        <v>44012</v>
      </c>
      <c r="B1430" s="0" t="s">
        <v>1465</v>
      </c>
      <c r="C1430" s="0" t="s">
        <v>318</v>
      </c>
      <c r="D1430" s="12" t="s">
        <v>580</v>
      </c>
      <c r="E1430" s="0" t="s">
        <v>77</v>
      </c>
      <c r="F1430" s="0" t="s">
        <v>108</v>
      </c>
      <c r="M1430" s="0" t="s">
        <v>1458</v>
      </c>
      <c r="N1430" s="0" t="s">
        <v>1459</v>
      </c>
      <c r="O1430" s="0" t="n">
        <v>63</v>
      </c>
      <c r="P1430" s="0" t="n">
        <v>303</v>
      </c>
    </row>
    <row r="1431" customFormat="false" ht="12.8" hidden="false" customHeight="false" outlineLevel="0" collapsed="false">
      <c r="A1431" s="0" t="n">
        <v>44013</v>
      </c>
      <c r="B1431" s="0" t="s">
        <v>1466</v>
      </c>
      <c r="C1431" s="0" t="s">
        <v>133</v>
      </c>
      <c r="D1431" s="12" t="s">
        <v>224</v>
      </c>
      <c r="E1431" s="0" t="s">
        <v>77</v>
      </c>
      <c r="F1431" s="0" t="s">
        <v>84</v>
      </c>
      <c r="M1431" s="0" t="s">
        <v>1458</v>
      </c>
      <c r="N1431" s="0" t="s">
        <v>1459</v>
      </c>
      <c r="O1431" s="0" t="n">
        <v>41</v>
      </c>
      <c r="P1431" s="0" t="n">
        <v>305</v>
      </c>
    </row>
    <row r="1432" customFormat="false" ht="12.8" hidden="false" customHeight="false" outlineLevel="0" collapsed="false">
      <c r="A1432" s="0" t="n">
        <v>44014</v>
      </c>
      <c r="B1432" s="0" t="s">
        <v>1467</v>
      </c>
      <c r="C1432" s="0" t="s">
        <v>374</v>
      </c>
      <c r="D1432" s="12" t="s">
        <v>253</v>
      </c>
      <c r="E1432" s="0" t="s">
        <v>77</v>
      </c>
      <c r="F1432" s="0" t="s">
        <v>96</v>
      </c>
      <c r="M1432" s="0" t="s">
        <v>1458</v>
      </c>
      <c r="N1432" s="0" t="s">
        <v>1459</v>
      </c>
      <c r="O1432" s="0" t="n">
        <v>33</v>
      </c>
      <c r="P1432" s="0" t="n">
        <v>304</v>
      </c>
    </row>
    <row r="1433" customFormat="false" ht="12.8" hidden="false" customHeight="false" outlineLevel="0" collapsed="false">
      <c r="A1433" s="0" t="n">
        <v>44015</v>
      </c>
      <c r="B1433" s="0" t="s">
        <v>1468</v>
      </c>
      <c r="C1433" s="0" t="s">
        <v>106</v>
      </c>
      <c r="D1433" s="12" t="s">
        <v>220</v>
      </c>
      <c r="E1433" s="0" t="s">
        <v>77</v>
      </c>
      <c r="F1433" s="0" t="s">
        <v>84</v>
      </c>
      <c r="M1433" s="0" t="s">
        <v>1458</v>
      </c>
      <c r="N1433" s="0" t="s">
        <v>1459</v>
      </c>
      <c r="O1433" s="0" t="n">
        <v>42</v>
      </c>
      <c r="P1433" s="0" t="n">
        <v>306</v>
      </c>
    </row>
    <row r="1434" customFormat="false" ht="12.8" hidden="false" customHeight="false" outlineLevel="0" collapsed="false">
      <c r="A1434" s="0" t="n">
        <v>44016</v>
      </c>
      <c r="B1434" s="0" t="s">
        <v>1469</v>
      </c>
      <c r="C1434" s="0" t="s">
        <v>180</v>
      </c>
      <c r="D1434" s="12" t="s">
        <v>242</v>
      </c>
      <c r="E1434" s="0" t="s">
        <v>77</v>
      </c>
      <c r="F1434" s="0" t="s">
        <v>88</v>
      </c>
      <c r="M1434" s="0" t="s">
        <v>1458</v>
      </c>
      <c r="N1434" s="0" t="s">
        <v>1459</v>
      </c>
      <c r="O1434" s="0" t="n">
        <v>45</v>
      </c>
      <c r="P1434" s="0" t="n">
        <v>307</v>
      </c>
    </row>
    <row r="1435" customFormat="false" ht="12.8" hidden="false" customHeight="false" outlineLevel="0" collapsed="false">
      <c r="A1435" s="0" t="n">
        <v>44017</v>
      </c>
      <c r="B1435" s="0" t="s">
        <v>1470</v>
      </c>
      <c r="C1435" s="0" t="s">
        <v>202</v>
      </c>
      <c r="D1435" s="12" t="s">
        <v>83</v>
      </c>
      <c r="E1435" s="0" t="s">
        <v>77</v>
      </c>
      <c r="F1435" s="0" t="s">
        <v>84</v>
      </c>
      <c r="M1435" s="0" t="s">
        <v>1458</v>
      </c>
      <c r="N1435" s="0" t="s">
        <v>1459</v>
      </c>
      <c r="O1435" s="0" t="n">
        <v>44</v>
      </c>
      <c r="P1435" s="0" t="n">
        <v>308</v>
      </c>
    </row>
    <row r="1436" customFormat="false" ht="12.8" hidden="false" customHeight="false" outlineLevel="0" collapsed="false">
      <c r="A1436" s="0" t="n">
        <v>44018</v>
      </c>
      <c r="B1436" s="0" t="s">
        <v>1471</v>
      </c>
      <c r="C1436" s="0" t="s">
        <v>106</v>
      </c>
      <c r="D1436" s="12" t="s">
        <v>83</v>
      </c>
      <c r="E1436" s="0" t="s">
        <v>77</v>
      </c>
      <c r="F1436" s="0" t="s">
        <v>84</v>
      </c>
      <c r="M1436" s="0" t="s">
        <v>1458</v>
      </c>
      <c r="N1436" s="0" t="s">
        <v>1459</v>
      </c>
      <c r="O1436" s="0" t="n">
        <v>44</v>
      </c>
      <c r="P1436" s="0" t="n">
        <v>309</v>
      </c>
    </row>
    <row r="1437" customFormat="false" ht="12.8" hidden="false" customHeight="false" outlineLevel="0" collapsed="false">
      <c r="A1437" s="0" t="n">
        <v>44019</v>
      </c>
      <c r="B1437" s="0" t="s">
        <v>1472</v>
      </c>
      <c r="C1437" s="0" t="s">
        <v>184</v>
      </c>
      <c r="D1437" s="12" t="s">
        <v>404</v>
      </c>
      <c r="E1437" s="0" t="s">
        <v>77</v>
      </c>
      <c r="F1437" s="0" t="s">
        <v>108</v>
      </c>
      <c r="M1437" s="0" t="s">
        <v>1458</v>
      </c>
      <c r="N1437" s="0" t="s">
        <v>1459</v>
      </c>
      <c r="O1437" s="0" t="n">
        <v>64</v>
      </c>
      <c r="P1437" s="0" t="n">
        <v>310</v>
      </c>
    </row>
    <row r="1438" customFormat="false" ht="12.8" hidden="false" customHeight="false" outlineLevel="0" collapsed="false">
      <c r="A1438" s="0" t="n">
        <v>44020</v>
      </c>
      <c r="B1438" s="0" t="s">
        <v>1126</v>
      </c>
      <c r="C1438" s="0" t="s">
        <v>106</v>
      </c>
      <c r="D1438" s="12" t="s">
        <v>83</v>
      </c>
      <c r="E1438" s="0" t="s">
        <v>77</v>
      </c>
      <c r="F1438" s="0" t="s">
        <v>84</v>
      </c>
      <c r="M1438" s="0" t="s">
        <v>1458</v>
      </c>
      <c r="N1438" s="0" t="s">
        <v>1459</v>
      </c>
      <c r="O1438" s="0" t="n">
        <v>44</v>
      </c>
      <c r="P1438" s="0" t="n">
        <v>311</v>
      </c>
    </row>
    <row r="1439" customFormat="false" ht="12.8" hidden="false" customHeight="false" outlineLevel="0" collapsed="false">
      <c r="A1439" s="0" t="n">
        <v>44021</v>
      </c>
      <c r="B1439" s="0" t="s">
        <v>1131</v>
      </c>
      <c r="C1439" s="0" t="s">
        <v>202</v>
      </c>
      <c r="D1439" s="12" t="s">
        <v>224</v>
      </c>
      <c r="E1439" s="0" t="s">
        <v>77</v>
      </c>
      <c r="F1439" s="0" t="s">
        <v>84</v>
      </c>
      <c r="M1439" s="0" t="s">
        <v>1458</v>
      </c>
      <c r="N1439" s="0" t="s">
        <v>1459</v>
      </c>
      <c r="O1439" s="0" t="n">
        <v>41</v>
      </c>
      <c r="P1439" s="0" t="n">
        <v>313</v>
      </c>
    </row>
    <row r="1440" customFormat="false" ht="12.8" hidden="false" customHeight="false" outlineLevel="0" collapsed="false">
      <c r="A1440" s="0" t="n">
        <v>44022</v>
      </c>
      <c r="B1440" s="0" t="s">
        <v>1246</v>
      </c>
      <c r="C1440" s="0" t="s">
        <v>100</v>
      </c>
      <c r="D1440" s="12" t="s">
        <v>151</v>
      </c>
      <c r="E1440" s="0" t="s">
        <v>77</v>
      </c>
      <c r="F1440" s="0" t="s">
        <v>84</v>
      </c>
      <c r="M1440" s="0" t="s">
        <v>1458</v>
      </c>
      <c r="N1440" s="0" t="s">
        <v>1459</v>
      </c>
      <c r="O1440" s="0" t="n">
        <v>43</v>
      </c>
      <c r="P1440" s="0" t="n">
        <v>312</v>
      </c>
    </row>
    <row r="1441" customFormat="false" ht="12.8" hidden="false" customHeight="false" outlineLevel="0" collapsed="false">
      <c r="A1441" s="0" t="n">
        <v>44023</v>
      </c>
      <c r="B1441" s="0" t="s">
        <v>1473</v>
      </c>
      <c r="C1441" s="0" t="s">
        <v>1474</v>
      </c>
      <c r="D1441" s="12" t="s">
        <v>173</v>
      </c>
      <c r="E1441" s="0" t="s">
        <v>77</v>
      </c>
      <c r="F1441" s="0" t="s">
        <v>88</v>
      </c>
      <c r="M1441" s="0" t="s">
        <v>1458</v>
      </c>
      <c r="N1441" s="0" t="s">
        <v>1459</v>
      </c>
      <c r="O1441" s="0" t="n">
        <v>49</v>
      </c>
      <c r="P1441" s="0" t="n">
        <v>3396</v>
      </c>
    </row>
    <row r="1442" customFormat="false" ht="12.8" hidden="false" customHeight="false" outlineLevel="0" collapsed="false">
      <c r="A1442" s="0" t="n">
        <v>44025</v>
      </c>
      <c r="B1442" s="0" t="s">
        <v>1475</v>
      </c>
      <c r="C1442" s="0" t="s">
        <v>100</v>
      </c>
      <c r="D1442" s="12" t="s">
        <v>186</v>
      </c>
      <c r="E1442" s="0" t="s">
        <v>77</v>
      </c>
      <c r="F1442" s="0" t="s">
        <v>84</v>
      </c>
      <c r="M1442" s="0" t="s">
        <v>1458</v>
      </c>
      <c r="N1442" s="0" t="s">
        <v>1459</v>
      </c>
      <c r="O1442" s="0" t="n">
        <v>39</v>
      </c>
      <c r="P1442" s="0" t="n">
        <v>4285</v>
      </c>
    </row>
    <row r="1443" customFormat="false" ht="12.8" hidden="false" customHeight="false" outlineLevel="0" collapsed="false">
      <c r="A1443" s="0" t="n">
        <v>44026</v>
      </c>
      <c r="B1443" s="0" t="s">
        <v>1476</v>
      </c>
      <c r="C1443" s="0" t="s">
        <v>106</v>
      </c>
      <c r="D1443" s="12" t="s">
        <v>204</v>
      </c>
      <c r="E1443" s="0" t="s">
        <v>77</v>
      </c>
      <c r="F1443" s="0" t="s">
        <v>205</v>
      </c>
      <c r="M1443" s="0" t="s">
        <v>1458</v>
      </c>
      <c r="N1443" s="0" t="s">
        <v>1459</v>
      </c>
      <c r="O1443" s="0" t="n">
        <v>15</v>
      </c>
      <c r="P1443" s="0" t="n">
        <v>4554</v>
      </c>
    </row>
    <row r="1444" customFormat="false" ht="12.8" hidden="false" customHeight="false" outlineLevel="0" collapsed="false">
      <c r="A1444" s="0" t="n">
        <v>44027</v>
      </c>
      <c r="B1444" s="0" t="s">
        <v>1471</v>
      </c>
      <c r="C1444" s="0" t="s">
        <v>106</v>
      </c>
      <c r="D1444" s="12" t="s">
        <v>211</v>
      </c>
      <c r="E1444" s="0" t="s">
        <v>77</v>
      </c>
      <c r="F1444" s="0" t="s">
        <v>212</v>
      </c>
      <c r="M1444" s="0" t="s">
        <v>1458</v>
      </c>
      <c r="N1444" s="0" t="s">
        <v>1459</v>
      </c>
      <c r="O1444" s="0" t="n">
        <v>14</v>
      </c>
      <c r="P1444" s="0" t="n">
        <v>4555</v>
      </c>
    </row>
    <row r="1445" customFormat="false" ht="12.8" hidden="false" customHeight="false" outlineLevel="0" collapsed="false">
      <c r="A1445" s="0" t="n">
        <v>45001</v>
      </c>
      <c r="B1445" s="0" t="s">
        <v>1477</v>
      </c>
      <c r="C1445" s="0" t="s">
        <v>133</v>
      </c>
      <c r="D1445" s="12" t="s">
        <v>153</v>
      </c>
      <c r="E1445" s="0" t="s">
        <v>77</v>
      </c>
      <c r="F1445" s="0" t="s">
        <v>84</v>
      </c>
      <c r="H1445" s="12" t="s">
        <v>171</v>
      </c>
      <c r="M1445" s="0" t="s">
        <v>1478</v>
      </c>
      <c r="N1445" s="0" t="s">
        <v>1479</v>
      </c>
      <c r="O1445" s="0" t="n">
        <v>38</v>
      </c>
      <c r="P1445" s="0" t="n">
        <v>520</v>
      </c>
    </row>
    <row r="1446" customFormat="false" ht="12.8" hidden="false" customHeight="false" outlineLevel="0" collapsed="false">
      <c r="A1446" s="0" t="n">
        <v>45003</v>
      </c>
      <c r="B1446" s="0" t="s">
        <v>671</v>
      </c>
      <c r="C1446" s="0" t="s">
        <v>149</v>
      </c>
      <c r="D1446" s="12" t="s">
        <v>113</v>
      </c>
      <c r="E1446" s="0" t="s">
        <v>77</v>
      </c>
      <c r="F1446" s="0" t="s">
        <v>84</v>
      </c>
      <c r="M1446" s="0" t="s">
        <v>1478</v>
      </c>
      <c r="N1446" s="0" t="s">
        <v>1479</v>
      </c>
      <c r="O1446" s="0" t="n">
        <v>40</v>
      </c>
      <c r="P1446" s="0" t="n">
        <v>840</v>
      </c>
    </row>
    <row r="1447" customFormat="false" ht="12.8" hidden="false" customHeight="false" outlineLevel="0" collapsed="false">
      <c r="A1447" s="0" t="n">
        <v>45004</v>
      </c>
      <c r="B1447" s="0" t="s">
        <v>1480</v>
      </c>
      <c r="C1447" s="0" t="s">
        <v>90</v>
      </c>
      <c r="D1447" s="12" t="s">
        <v>113</v>
      </c>
      <c r="E1447" s="0" t="s">
        <v>92</v>
      </c>
      <c r="F1447" s="0" t="s">
        <v>84</v>
      </c>
      <c r="M1447" s="0" t="s">
        <v>1478</v>
      </c>
      <c r="N1447" s="0" t="s">
        <v>1479</v>
      </c>
      <c r="O1447" s="0" t="n">
        <v>40</v>
      </c>
      <c r="P1447" s="0" t="n">
        <v>839</v>
      </c>
    </row>
    <row r="1448" customFormat="false" ht="12.8" hidden="false" customHeight="false" outlineLevel="0" collapsed="false">
      <c r="A1448" s="0" t="n">
        <v>45005</v>
      </c>
      <c r="B1448" s="0" t="s">
        <v>126</v>
      </c>
      <c r="C1448" s="0" t="s">
        <v>609</v>
      </c>
      <c r="D1448" s="12" t="s">
        <v>83</v>
      </c>
      <c r="E1448" s="0" t="s">
        <v>77</v>
      </c>
      <c r="F1448" s="0" t="s">
        <v>84</v>
      </c>
      <c r="M1448" s="0" t="s">
        <v>1478</v>
      </c>
      <c r="N1448" s="0" t="s">
        <v>1479</v>
      </c>
      <c r="O1448" s="0" t="n">
        <v>44</v>
      </c>
      <c r="P1448" s="0" t="n">
        <v>836</v>
      </c>
    </row>
    <row r="1449" customFormat="false" ht="12.8" hidden="false" customHeight="false" outlineLevel="0" collapsed="false">
      <c r="A1449" s="0" t="n">
        <v>45006</v>
      </c>
      <c r="B1449" s="0" t="s">
        <v>1173</v>
      </c>
      <c r="C1449" s="0" t="s">
        <v>106</v>
      </c>
      <c r="D1449" s="12" t="s">
        <v>351</v>
      </c>
      <c r="E1449" s="0" t="s">
        <v>77</v>
      </c>
      <c r="F1449" s="0" t="s">
        <v>96</v>
      </c>
      <c r="M1449" s="0" t="s">
        <v>1478</v>
      </c>
      <c r="N1449" s="0" t="s">
        <v>1479</v>
      </c>
      <c r="O1449" s="0" t="n">
        <v>24</v>
      </c>
      <c r="P1449" s="0" t="n">
        <v>837</v>
      </c>
    </row>
    <row r="1450" customFormat="false" ht="12.8" hidden="false" customHeight="false" outlineLevel="0" collapsed="false">
      <c r="A1450" s="0" t="n">
        <v>45007</v>
      </c>
      <c r="B1450" s="0" t="s">
        <v>1477</v>
      </c>
      <c r="C1450" s="0" t="s">
        <v>112</v>
      </c>
      <c r="D1450" s="12" t="s">
        <v>153</v>
      </c>
      <c r="E1450" s="0" t="s">
        <v>77</v>
      </c>
      <c r="F1450" s="0" t="s">
        <v>84</v>
      </c>
      <c r="H1450" s="12" t="s">
        <v>98</v>
      </c>
      <c r="M1450" s="0" t="s">
        <v>1478</v>
      </c>
      <c r="N1450" s="0" t="s">
        <v>1479</v>
      </c>
      <c r="O1450" s="0" t="n">
        <v>38</v>
      </c>
      <c r="P1450" s="0" t="n">
        <v>859</v>
      </c>
    </row>
    <row r="1451" customFormat="false" ht="12.8" hidden="false" customHeight="false" outlineLevel="0" collapsed="false">
      <c r="A1451" s="0" t="n">
        <v>45008</v>
      </c>
      <c r="B1451" s="0" t="s">
        <v>676</v>
      </c>
      <c r="C1451" s="0" t="s">
        <v>176</v>
      </c>
      <c r="D1451" s="12" t="s">
        <v>144</v>
      </c>
      <c r="E1451" s="0" t="s">
        <v>77</v>
      </c>
      <c r="F1451" s="0" t="s">
        <v>128</v>
      </c>
      <c r="G1451" s="12" t="s">
        <v>97</v>
      </c>
      <c r="H1451" s="12" t="s">
        <v>97</v>
      </c>
      <c r="M1451" s="0" t="s">
        <v>1478</v>
      </c>
      <c r="N1451" s="0" t="s">
        <v>1479</v>
      </c>
      <c r="O1451" s="0" t="n">
        <v>17</v>
      </c>
      <c r="P1451" s="0" t="n">
        <v>4031</v>
      </c>
    </row>
    <row r="1452" customFormat="false" ht="12.8" hidden="false" customHeight="false" outlineLevel="0" collapsed="false">
      <c r="A1452" s="0" t="n">
        <v>45009</v>
      </c>
      <c r="B1452" s="0" t="s">
        <v>198</v>
      </c>
      <c r="C1452" s="0" t="s">
        <v>75</v>
      </c>
      <c r="D1452" s="12" t="s">
        <v>147</v>
      </c>
      <c r="E1452" s="0" t="s">
        <v>77</v>
      </c>
      <c r="F1452" s="0" t="s">
        <v>96</v>
      </c>
      <c r="H1452" s="12" t="s">
        <v>98</v>
      </c>
      <c r="M1452" s="0" t="s">
        <v>1478</v>
      </c>
      <c r="N1452" s="0" t="s">
        <v>1479</v>
      </c>
      <c r="O1452" s="0" t="n">
        <v>30</v>
      </c>
      <c r="P1452" s="0" t="n">
        <v>858</v>
      </c>
    </row>
    <row r="1453" customFormat="false" ht="12.8" hidden="false" customHeight="false" outlineLevel="0" collapsed="false">
      <c r="A1453" s="0" t="n">
        <v>45010</v>
      </c>
      <c r="B1453" s="0" t="s">
        <v>676</v>
      </c>
      <c r="C1453" s="0" t="s">
        <v>100</v>
      </c>
      <c r="D1453" s="12" t="s">
        <v>173</v>
      </c>
      <c r="E1453" s="0" t="s">
        <v>77</v>
      </c>
      <c r="F1453" s="0" t="s">
        <v>88</v>
      </c>
      <c r="H1453" s="12" t="s">
        <v>97</v>
      </c>
      <c r="M1453" s="0" t="s">
        <v>1478</v>
      </c>
      <c r="N1453" s="0" t="s">
        <v>1479</v>
      </c>
      <c r="O1453" s="0" t="n">
        <v>49</v>
      </c>
      <c r="P1453" s="0" t="n">
        <v>841</v>
      </c>
    </row>
    <row r="1454" customFormat="false" ht="12.8" hidden="false" customHeight="false" outlineLevel="0" collapsed="false">
      <c r="A1454" s="0" t="n">
        <v>45011</v>
      </c>
      <c r="B1454" s="0" t="s">
        <v>1481</v>
      </c>
      <c r="C1454" s="0" t="s">
        <v>180</v>
      </c>
      <c r="D1454" s="12" t="s">
        <v>351</v>
      </c>
      <c r="E1454" s="0" t="s">
        <v>77</v>
      </c>
      <c r="F1454" s="0" t="s">
        <v>96</v>
      </c>
      <c r="M1454" s="0" t="s">
        <v>1478</v>
      </c>
      <c r="N1454" s="0" t="s">
        <v>1479</v>
      </c>
      <c r="O1454" s="0" t="n">
        <v>24</v>
      </c>
      <c r="P1454" s="0" t="n">
        <v>260</v>
      </c>
    </row>
    <row r="1455" customFormat="false" ht="12.8" hidden="false" customHeight="false" outlineLevel="0" collapsed="false">
      <c r="A1455" s="0" t="n">
        <v>45013</v>
      </c>
      <c r="B1455" s="0" t="s">
        <v>1482</v>
      </c>
      <c r="C1455" s="0" t="s">
        <v>180</v>
      </c>
      <c r="D1455" s="12" t="s">
        <v>220</v>
      </c>
      <c r="E1455" s="0" t="s">
        <v>77</v>
      </c>
      <c r="F1455" s="0" t="s">
        <v>84</v>
      </c>
      <c r="M1455" s="0" t="s">
        <v>1478</v>
      </c>
      <c r="N1455" s="0" t="s">
        <v>1479</v>
      </c>
      <c r="O1455" s="0" t="n">
        <v>42</v>
      </c>
      <c r="P1455" s="0" t="n">
        <v>843</v>
      </c>
    </row>
    <row r="1456" customFormat="false" ht="12.8" hidden="false" customHeight="false" outlineLevel="0" collapsed="false">
      <c r="A1456" s="0" t="n">
        <v>45014</v>
      </c>
      <c r="B1456" s="0" t="s">
        <v>1483</v>
      </c>
      <c r="C1456" s="0" t="s">
        <v>1484</v>
      </c>
      <c r="D1456" s="12" t="s">
        <v>136</v>
      </c>
      <c r="E1456" s="0" t="s">
        <v>77</v>
      </c>
      <c r="F1456" s="0" t="s">
        <v>78</v>
      </c>
      <c r="M1456" s="0" t="s">
        <v>1478</v>
      </c>
      <c r="N1456" s="0" t="s">
        <v>1479</v>
      </c>
      <c r="O1456" s="0" t="n">
        <v>22</v>
      </c>
      <c r="P1456" s="0" t="n">
        <v>3607</v>
      </c>
    </row>
    <row r="1457" customFormat="false" ht="12.8" hidden="false" customHeight="false" outlineLevel="0" collapsed="false">
      <c r="A1457" s="0" t="n">
        <v>45015</v>
      </c>
      <c r="B1457" s="0" t="s">
        <v>1485</v>
      </c>
      <c r="C1457" s="0" t="s">
        <v>106</v>
      </c>
      <c r="D1457" s="12" t="s">
        <v>76</v>
      </c>
      <c r="E1457" s="0" t="s">
        <v>77</v>
      </c>
      <c r="F1457" s="0" t="s">
        <v>78</v>
      </c>
      <c r="H1457" s="12" t="s">
        <v>98</v>
      </c>
      <c r="I1457" s="12" t="s">
        <v>98</v>
      </c>
      <c r="M1457" s="0" t="s">
        <v>1478</v>
      </c>
      <c r="N1457" s="0" t="s">
        <v>1479</v>
      </c>
      <c r="O1457" s="0" t="n">
        <v>19</v>
      </c>
      <c r="P1457" s="0" t="n">
        <v>4352</v>
      </c>
    </row>
    <row r="1458" customFormat="false" ht="12.8" hidden="false" customHeight="false" outlineLevel="0" collapsed="false">
      <c r="A1458" s="0" t="n">
        <v>45016</v>
      </c>
      <c r="B1458" s="0" t="s">
        <v>1483</v>
      </c>
      <c r="C1458" s="0" t="s">
        <v>202</v>
      </c>
      <c r="D1458" s="12" t="s">
        <v>434</v>
      </c>
      <c r="E1458" s="0" t="s">
        <v>77</v>
      </c>
      <c r="F1458" s="0" t="s">
        <v>212</v>
      </c>
      <c r="M1458" s="0" t="s">
        <v>1478</v>
      </c>
      <c r="N1458" s="0" t="s">
        <v>1479</v>
      </c>
      <c r="O1458" s="0" t="n">
        <v>13</v>
      </c>
      <c r="P1458" s="0" t="n">
        <v>4159</v>
      </c>
    </row>
    <row r="1459" customFormat="false" ht="12.8" hidden="false" customHeight="false" outlineLevel="0" collapsed="false">
      <c r="A1459" s="0" t="n">
        <v>45017</v>
      </c>
      <c r="B1459" s="0" t="s">
        <v>1486</v>
      </c>
      <c r="C1459" s="0" t="s">
        <v>176</v>
      </c>
      <c r="D1459" s="12" t="s">
        <v>204</v>
      </c>
      <c r="E1459" s="0" t="s">
        <v>77</v>
      </c>
      <c r="F1459" s="0" t="s">
        <v>205</v>
      </c>
      <c r="G1459" s="12" t="s">
        <v>97</v>
      </c>
      <c r="H1459" s="12" t="s">
        <v>97</v>
      </c>
      <c r="M1459" s="0" t="s">
        <v>1478</v>
      </c>
      <c r="N1459" s="0" t="s">
        <v>1479</v>
      </c>
      <c r="O1459" s="0" t="n">
        <v>15</v>
      </c>
      <c r="P1459" s="0" t="n">
        <v>4600</v>
      </c>
    </row>
    <row r="1460" customFormat="false" ht="12.8" hidden="false" customHeight="false" outlineLevel="0" collapsed="false">
      <c r="A1460" s="0" t="n">
        <v>45018</v>
      </c>
      <c r="B1460" s="0" t="s">
        <v>1021</v>
      </c>
      <c r="C1460" s="0" t="s">
        <v>82</v>
      </c>
      <c r="D1460" s="12" t="s">
        <v>113</v>
      </c>
      <c r="E1460" s="0" t="s">
        <v>77</v>
      </c>
      <c r="F1460" s="0" t="s">
        <v>84</v>
      </c>
      <c r="M1460" s="0" t="s">
        <v>1478</v>
      </c>
      <c r="N1460" s="0" t="s">
        <v>1479</v>
      </c>
      <c r="O1460" s="0" t="n">
        <v>40</v>
      </c>
      <c r="P1460" s="0" t="n">
        <v>845</v>
      </c>
    </row>
    <row r="1461" customFormat="false" ht="12.8" hidden="false" customHeight="false" outlineLevel="0" collapsed="false">
      <c r="A1461" s="0" t="n">
        <v>45019</v>
      </c>
      <c r="B1461" s="0" t="s">
        <v>671</v>
      </c>
      <c r="C1461" s="0" t="s">
        <v>298</v>
      </c>
      <c r="D1461" s="12" t="s">
        <v>211</v>
      </c>
      <c r="E1461" s="0" t="s">
        <v>77</v>
      </c>
      <c r="F1461" s="0" t="s">
        <v>212</v>
      </c>
      <c r="G1461" s="12" t="s">
        <v>98</v>
      </c>
      <c r="H1461" s="12" t="s">
        <v>98</v>
      </c>
      <c r="I1461" s="12" t="s">
        <v>97</v>
      </c>
      <c r="M1461" s="0" t="s">
        <v>1478</v>
      </c>
      <c r="N1461" s="0" t="s">
        <v>1479</v>
      </c>
      <c r="O1461" s="0" t="n">
        <v>14</v>
      </c>
      <c r="P1461" s="0" t="n">
        <v>3734</v>
      </c>
    </row>
    <row r="1462" customFormat="false" ht="12.8" hidden="false" customHeight="false" outlineLevel="0" collapsed="false">
      <c r="A1462" s="0" t="n">
        <v>45020</v>
      </c>
      <c r="B1462" s="0" t="s">
        <v>386</v>
      </c>
      <c r="C1462" s="0" t="s">
        <v>106</v>
      </c>
      <c r="D1462" s="12" t="s">
        <v>304</v>
      </c>
      <c r="E1462" s="0" t="s">
        <v>77</v>
      </c>
      <c r="F1462" s="0" t="s">
        <v>88</v>
      </c>
      <c r="G1462" s="12" t="s">
        <v>97</v>
      </c>
      <c r="M1462" s="0" t="s">
        <v>1478</v>
      </c>
      <c r="N1462" s="0" t="s">
        <v>1479</v>
      </c>
      <c r="O1462" s="0" t="n">
        <v>51</v>
      </c>
      <c r="P1462" s="0" t="n">
        <v>847</v>
      </c>
    </row>
    <row r="1463" customFormat="false" ht="12.8" hidden="false" customHeight="false" outlineLevel="0" collapsed="false">
      <c r="A1463" s="0" t="n">
        <v>45021</v>
      </c>
      <c r="B1463" s="0" t="s">
        <v>671</v>
      </c>
      <c r="C1463" s="0" t="s">
        <v>678</v>
      </c>
      <c r="D1463" s="12" t="s">
        <v>233</v>
      </c>
      <c r="E1463" s="0" t="s">
        <v>77</v>
      </c>
      <c r="F1463" s="0" t="s">
        <v>234</v>
      </c>
      <c r="M1463" s="0" t="s">
        <v>1478</v>
      </c>
      <c r="N1463" s="0" t="s">
        <v>1479</v>
      </c>
      <c r="O1463" s="0" t="n">
        <v>8</v>
      </c>
      <c r="P1463" s="0" t="n">
        <v>4601</v>
      </c>
    </row>
    <row r="1464" customFormat="false" ht="12.8" hidden="false" customHeight="false" outlineLevel="0" collapsed="false">
      <c r="A1464" s="0" t="n">
        <v>45023</v>
      </c>
      <c r="B1464" s="0" t="s">
        <v>1487</v>
      </c>
      <c r="C1464" s="0" t="s">
        <v>135</v>
      </c>
      <c r="D1464" s="12" t="s">
        <v>159</v>
      </c>
      <c r="E1464" s="0" t="s">
        <v>92</v>
      </c>
      <c r="F1464" s="0" t="s">
        <v>96</v>
      </c>
      <c r="G1464" s="12" t="s">
        <v>98</v>
      </c>
      <c r="M1464" s="0" t="s">
        <v>1478</v>
      </c>
      <c r="N1464" s="0" t="s">
        <v>1479</v>
      </c>
      <c r="O1464" s="0" t="n">
        <v>28</v>
      </c>
      <c r="P1464" s="0" t="n">
        <v>1753</v>
      </c>
    </row>
    <row r="1465" customFormat="false" ht="12.8" hidden="false" customHeight="false" outlineLevel="0" collapsed="false">
      <c r="A1465" s="0" t="n">
        <v>45025</v>
      </c>
      <c r="B1465" s="0" t="s">
        <v>1488</v>
      </c>
      <c r="C1465" s="0" t="s">
        <v>202</v>
      </c>
      <c r="D1465" s="12" t="s">
        <v>207</v>
      </c>
      <c r="E1465" s="0" t="s">
        <v>77</v>
      </c>
      <c r="F1465" s="0" t="s">
        <v>108</v>
      </c>
      <c r="M1465" s="0" t="s">
        <v>1478</v>
      </c>
      <c r="N1465" s="0" t="s">
        <v>1479</v>
      </c>
      <c r="O1465" s="0" t="n">
        <v>67</v>
      </c>
      <c r="P1465" s="0" t="n">
        <v>849</v>
      </c>
    </row>
    <row r="1466" customFormat="false" ht="12.8" hidden="false" customHeight="false" outlineLevel="0" collapsed="false">
      <c r="A1466" s="0" t="n">
        <v>45026</v>
      </c>
      <c r="B1466" s="0" t="s">
        <v>1489</v>
      </c>
      <c r="C1466" s="0" t="s">
        <v>374</v>
      </c>
      <c r="D1466" s="12" t="s">
        <v>173</v>
      </c>
      <c r="E1466" s="0" t="s">
        <v>77</v>
      </c>
      <c r="F1466" s="0" t="s">
        <v>88</v>
      </c>
      <c r="M1466" s="0" t="s">
        <v>1478</v>
      </c>
      <c r="N1466" s="0" t="s">
        <v>1479</v>
      </c>
      <c r="O1466" s="0" t="n">
        <v>49</v>
      </c>
      <c r="P1466" s="0" t="n">
        <v>4421</v>
      </c>
    </row>
    <row r="1467" customFormat="false" ht="12.8" hidden="false" customHeight="false" outlineLevel="0" collapsed="false">
      <c r="A1467" s="0" t="n">
        <v>45027</v>
      </c>
      <c r="B1467" s="0" t="s">
        <v>1490</v>
      </c>
      <c r="C1467" s="0" t="s">
        <v>382</v>
      </c>
      <c r="D1467" s="12" t="s">
        <v>76</v>
      </c>
      <c r="E1467" s="0" t="s">
        <v>77</v>
      </c>
      <c r="F1467" s="0" t="s">
        <v>78</v>
      </c>
      <c r="I1467" s="12" t="s">
        <v>98</v>
      </c>
      <c r="M1467" s="0" t="s">
        <v>1478</v>
      </c>
      <c r="N1467" s="0" t="s">
        <v>1479</v>
      </c>
      <c r="O1467" s="0" t="n">
        <v>19</v>
      </c>
      <c r="P1467" s="0" t="n">
        <v>4222</v>
      </c>
    </row>
    <row r="1468" customFormat="false" ht="12.8" hidden="false" customHeight="false" outlineLevel="0" collapsed="false">
      <c r="A1468" s="0" t="n">
        <v>45029</v>
      </c>
      <c r="B1468" s="0" t="s">
        <v>1491</v>
      </c>
      <c r="C1468" s="0" t="s">
        <v>202</v>
      </c>
      <c r="D1468" s="12" t="s">
        <v>220</v>
      </c>
      <c r="E1468" s="0" t="s">
        <v>77</v>
      </c>
      <c r="F1468" s="0" t="s">
        <v>84</v>
      </c>
      <c r="M1468" s="0" t="s">
        <v>1478</v>
      </c>
      <c r="N1468" s="0" t="s">
        <v>1479</v>
      </c>
      <c r="O1468" s="0" t="n">
        <v>42</v>
      </c>
      <c r="P1468" s="0" t="n">
        <v>852</v>
      </c>
    </row>
    <row r="1469" customFormat="false" ht="12.8" hidden="false" customHeight="false" outlineLevel="0" collapsed="false">
      <c r="A1469" s="0" t="n">
        <v>45031</v>
      </c>
      <c r="B1469" s="0" t="s">
        <v>1492</v>
      </c>
      <c r="C1469" s="0" t="s">
        <v>133</v>
      </c>
      <c r="D1469" s="12" t="s">
        <v>173</v>
      </c>
      <c r="E1469" s="0" t="s">
        <v>77</v>
      </c>
      <c r="F1469" s="0" t="s">
        <v>88</v>
      </c>
      <c r="M1469" s="0" t="s">
        <v>1478</v>
      </c>
      <c r="N1469" s="0" t="s">
        <v>1479</v>
      </c>
      <c r="O1469" s="0" t="n">
        <v>49</v>
      </c>
      <c r="P1469" s="0" t="n">
        <v>4537</v>
      </c>
    </row>
    <row r="1470" customFormat="false" ht="12.8" hidden="false" customHeight="false" outlineLevel="0" collapsed="false">
      <c r="A1470" s="0" t="n">
        <v>45032</v>
      </c>
      <c r="B1470" s="0" t="s">
        <v>1493</v>
      </c>
      <c r="C1470" s="0" t="s">
        <v>189</v>
      </c>
      <c r="D1470" s="12" t="s">
        <v>169</v>
      </c>
      <c r="E1470" s="0" t="s">
        <v>77</v>
      </c>
      <c r="F1470" s="0" t="s">
        <v>88</v>
      </c>
      <c r="M1470" s="0" t="s">
        <v>1478</v>
      </c>
      <c r="N1470" s="0" t="s">
        <v>1479</v>
      </c>
      <c r="O1470" s="0" t="n">
        <v>46</v>
      </c>
      <c r="P1470" s="0" t="n">
        <v>854</v>
      </c>
    </row>
    <row r="1471" customFormat="false" ht="12.8" hidden="false" customHeight="false" outlineLevel="0" collapsed="false">
      <c r="A1471" s="0" t="n">
        <v>46001</v>
      </c>
      <c r="B1471" s="0" t="s">
        <v>1494</v>
      </c>
      <c r="C1471" s="0" t="s">
        <v>82</v>
      </c>
      <c r="D1471" s="12" t="s">
        <v>141</v>
      </c>
      <c r="E1471" s="0" t="s">
        <v>77</v>
      </c>
      <c r="F1471" s="0" t="s">
        <v>78</v>
      </c>
      <c r="M1471" s="0" t="s">
        <v>1495</v>
      </c>
      <c r="N1471" s="0" t="s">
        <v>1496</v>
      </c>
      <c r="O1471" s="0" t="n">
        <v>23</v>
      </c>
      <c r="P1471" s="0" t="n">
        <v>4354</v>
      </c>
    </row>
    <row r="1472" customFormat="false" ht="12.8" hidden="false" customHeight="false" outlineLevel="0" collapsed="false">
      <c r="A1472" s="0" t="n">
        <v>46002</v>
      </c>
      <c r="B1472" s="0" t="s">
        <v>1497</v>
      </c>
      <c r="C1472" s="0" t="s">
        <v>115</v>
      </c>
      <c r="D1472" s="12" t="s">
        <v>220</v>
      </c>
      <c r="E1472" s="0" t="s">
        <v>77</v>
      </c>
      <c r="F1472" s="0" t="s">
        <v>84</v>
      </c>
      <c r="G1472" s="12" t="s">
        <v>97</v>
      </c>
      <c r="I1472" s="12" t="s">
        <v>97</v>
      </c>
      <c r="M1472" s="0" t="s">
        <v>1495</v>
      </c>
      <c r="N1472" s="0" t="s">
        <v>1496</v>
      </c>
      <c r="O1472" s="0" t="n">
        <v>42</v>
      </c>
      <c r="P1472" s="0" t="n">
        <v>707</v>
      </c>
    </row>
    <row r="1473" customFormat="false" ht="12.8" hidden="false" customHeight="false" outlineLevel="0" collapsed="false">
      <c r="A1473" s="0" t="n">
        <v>46003</v>
      </c>
      <c r="B1473" s="0" t="s">
        <v>1498</v>
      </c>
      <c r="C1473" s="0" t="s">
        <v>106</v>
      </c>
      <c r="D1473" s="12" t="s">
        <v>186</v>
      </c>
      <c r="E1473" s="0" t="s">
        <v>77</v>
      </c>
      <c r="F1473" s="0" t="s">
        <v>84</v>
      </c>
      <c r="M1473" s="0" t="s">
        <v>1495</v>
      </c>
      <c r="N1473" s="0" t="s">
        <v>1496</v>
      </c>
      <c r="O1473" s="0" t="n">
        <v>39</v>
      </c>
      <c r="P1473" s="0" t="n">
        <v>708</v>
      </c>
    </row>
    <row r="1474" customFormat="false" ht="12.8" hidden="false" customHeight="false" outlineLevel="0" collapsed="false">
      <c r="A1474" s="0" t="n">
        <v>46004</v>
      </c>
      <c r="B1474" s="0" t="s">
        <v>1499</v>
      </c>
      <c r="C1474" s="0" t="s">
        <v>149</v>
      </c>
      <c r="D1474" s="12" t="s">
        <v>220</v>
      </c>
      <c r="E1474" s="0" t="s">
        <v>77</v>
      </c>
      <c r="F1474" s="0" t="s">
        <v>84</v>
      </c>
      <c r="M1474" s="0" t="s">
        <v>1495</v>
      </c>
      <c r="N1474" s="0" t="s">
        <v>1496</v>
      </c>
      <c r="O1474" s="0" t="n">
        <v>42</v>
      </c>
      <c r="P1474" s="0" t="n">
        <v>702</v>
      </c>
    </row>
    <row r="1475" customFormat="false" ht="12.8" hidden="false" customHeight="false" outlineLevel="0" collapsed="false">
      <c r="A1475" s="0" t="n">
        <v>46005</v>
      </c>
      <c r="B1475" s="0" t="s">
        <v>774</v>
      </c>
      <c r="C1475" s="0" t="s">
        <v>100</v>
      </c>
      <c r="D1475" s="12" t="s">
        <v>113</v>
      </c>
      <c r="E1475" s="0" t="s">
        <v>77</v>
      </c>
      <c r="F1475" s="0" t="s">
        <v>84</v>
      </c>
      <c r="M1475" s="0" t="s">
        <v>1495</v>
      </c>
      <c r="N1475" s="0" t="s">
        <v>1496</v>
      </c>
      <c r="O1475" s="0" t="n">
        <v>40</v>
      </c>
      <c r="P1475" s="0" t="n">
        <v>709</v>
      </c>
    </row>
    <row r="1476" customFormat="false" ht="12.8" hidden="false" customHeight="false" outlineLevel="0" collapsed="false">
      <c r="A1476" s="0" t="n">
        <v>46006</v>
      </c>
      <c r="B1476" s="0" t="s">
        <v>1500</v>
      </c>
      <c r="C1476" s="0" t="s">
        <v>1501</v>
      </c>
      <c r="D1476" s="12" t="s">
        <v>400</v>
      </c>
      <c r="E1476" s="0" t="s">
        <v>77</v>
      </c>
      <c r="F1476" s="0" t="s">
        <v>108</v>
      </c>
      <c r="M1476" s="0" t="s">
        <v>1495</v>
      </c>
      <c r="N1476" s="0" t="s">
        <v>1496</v>
      </c>
      <c r="O1476" s="0" t="n">
        <v>57</v>
      </c>
      <c r="P1476" s="0" t="n">
        <v>710</v>
      </c>
    </row>
    <row r="1477" customFormat="false" ht="12.8" hidden="false" customHeight="false" outlineLevel="0" collapsed="false">
      <c r="A1477" s="0" t="n">
        <v>46007</v>
      </c>
      <c r="B1477" s="0" t="s">
        <v>1502</v>
      </c>
      <c r="C1477" s="0" t="s">
        <v>189</v>
      </c>
      <c r="D1477" s="12" t="s">
        <v>190</v>
      </c>
      <c r="E1477" s="0" t="s">
        <v>77</v>
      </c>
      <c r="F1477" s="0" t="s">
        <v>108</v>
      </c>
      <c r="M1477" s="0" t="s">
        <v>1495</v>
      </c>
      <c r="N1477" s="0" t="s">
        <v>1496</v>
      </c>
      <c r="O1477" s="0" t="n">
        <v>55</v>
      </c>
      <c r="P1477" s="0" t="n">
        <v>691</v>
      </c>
    </row>
    <row r="1478" customFormat="false" ht="12.8" hidden="false" customHeight="false" outlineLevel="0" collapsed="false">
      <c r="A1478" s="0" t="n">
        <v>46008</v>
      </c>
      <c r="B1478" s="0" t="s">
        <v>1503</v>
      </c>
      <c r="C1478" s="0" t="s">
        <v>152</v>
      </c>
      <c r="D1478" s="12" t="s">
        <v>190</v>
      </c>
      <c r="E1478" s="0" t="s">
        <v>77</v>
      </c>
      <c r="F1478" s="0" t="s">
        <v>108</v>
      </c>
      <c r="M1478" s="0" t="s">
        <v>1495</v>
      </c>
      <c r="N1478" s="0" t="s">
        <v>1496</v>
      </c>
      <c r="O1478" s="0" t="n">
        <v>55</v>
      </c>
      <c r="P1478" s="0" t="n">
        <v>692</v>
      </c>
    </row>
    <row r="1479" customFormat="false" ht="12.8" hidden="false" customHeight="false" outlineLevel="0" collapsed="false">
      <c r="A1479" s="0" t="n">
        <v>46009</v>
      </c>
      <c r="B1479" s="0" t="s">
        <v>1504</v>
      </c>
      <c r="C1479" s="0" t="s">
        <v>1505</v>
      </c>
      <c r="D1479" s="12" t="s">
        <v>156</v>
      </c>
      <c r="E1479" s="0" t="s">
        <v>92</v>
      </c>
      <c r="F1479" s="0" t="s">
        <v>78</v>
      </c>
      <c r="M1479" s="0" t="s">
        <v>1495</v>
      </c>
      <c r="N1479" s="0" t="s">
        <v>1496</v>
      </c>
      <c r="O1479" s="0" t="n">
        <v>21</v>
      </c>
      <c r="P1479" s="0" t="n">
        <v>3909</v>
      </c>
    </row>
    <row r="1480" customFormat="false" ht="12.8" hidden="false" customHeight="false" outlineLevel="0" collapsed="false">
      <c r="A1480" s="0" t="n">
        <v>46010</v>
      </c>
      <c r="B1480" s="0" t="s">
        <v>1506</v>
      </c>
      <c r="C1480" s="0" t="s">
        <v>296</v>
      </c>
      <c r="D1480" s="12" t="s">
        <v>580</v>
      </c>
      <c r="E1480" s="0" t="s">
        <v>77</v>
      </c>
      <c r="F1480" s="0" t="s">
        <v>108</v>
      </c>
      <c r="G1480" s="12" t="s">
        <v>97</v>
      </c>
      <c r="M1480" s="0" t="s">
        <v>1495</v>
      </c>
      <c r="N1480" s="0" t="s">
        <v>1496</v>
      </c>
      <c r="O1480" s="0" t="n">
        <v>63</v>
      </c>
      <c r="P1480" s="0" t="n">
        <v>695</v>
      </c>
    </row>
    <row r="1481" customFormat="false" ht="12.8" hidden="false" customHeight="false" outlineLevel="0" collapsed="false">
      <c r="A1481" s="0" t="n">
        <v>46011</v>
      </c>
      <c r="B1481" s="0" t="s">
        <v>1507</v>
      </c>
      <c r="C1481" s="0" t="s">
        <v>115</v>
      </c>
      <c r="D1481" s="12" t="s">
        <v>187</v>
      </c>
      <c r="E1481" s="0" t="s">
        <v>77</v>
      </c>
      <c r="F1481" s="0" t="s">
        <v>96</v>
      </c>
      <c r="M1481" s="0" t="s">
        <v>1495</v>
      </c>
      <c r="N1481" s="0" t="s">
        <v>1496</v>
      </c>
      <c r="O1481" s="0" t="n">
        <v>32</v>
      </c>
      <c r="P1481" s="0" t="n">
        <v>4932</v>
      </c>
    </row>
    <row r="1482" customFormat="false" ht="12.8" hidden="false" customHeight="false" outlineLevel="0" collapsed="false">
      <c r="A1482" s="0" t="n">
        <v>46012</v>
      </c>
      <c r="B1482" s="0" t="s">
        <v>1506</v>
      </c>
      <c r="C1482" s="0" t="s">
        <v>106</v>
      </c>
      <c r="D1482" s="12" t="s">
        <v>91</v>
      </c>
      <c r="E1482" s="0" t="s">
        <v>77</v>
      </c>
      <c r="F1482" s="0" t="s">
        <v>84</v>
      </c>
      <c r="G1482" s="12" t="s">
        <v>98</v>
      </c>
      <c r="I1482" s="12" t="s">
        <v>97</v>
      </c>
      <c r="M1482" s="0" t="s">
        <v>1495</v>
      </c>
      <c r="N1482" s="0" t="s">
        <v>1496</v>
      </c>
      <c r="O1482" s="0" t="n">
        <v>36</v>
      </c>
      <c r="P1482" s="0" t="n">
        <v>697</v>
      </c>
    </row>
    <row r="1483" customFormat="false" ht="12.8" hidden="false" customHeight="false" outlineLevel="0" collapsed="false">
      <c r="A1483" s="0" t="n">
        <v>46013</v>
      </c>
      <c r="B1483" s="0" t="s">
        <v>1508</v>
      </c>
      <c r="C1483" s="0" t="s">
        <v>198</v>
      </c>
      <c r="D1483" s="12" t="s">
        <v>209</v>
      </c>
      <c r="E1483" s="0" t="s">
        <v>77</v>
      </c>
      <c r="F1483" s="0" t="s">
        <v>84</v>
      </c>
      <c r="M1483" s="0" t="s">
        <v>1495</v>
      </c>
      <c r="N1483" s="0" t="s">
        <v>1496</v>
      </c>
      <c r="O1483" s="0" t="n">
        <v>37</v>
      </c>
      <c r="P1483" s="0" t="n">
        <v>675</v>
      </c>
    </row>
    <row r="1484" customFormat="false" ht="12.8" hidden="false" customHeight="false" outlineLevel="0" collapsed="false">
      <c r="A1484" s="0" t="n">
        <v>46014</v>
      </c>
      <c r="B1484" s="0" t="s">
        <v>1509</v>
      </c>
      <c r="C1484" s="0" t="s">
        <v>115</v>
      </c>
      <c r="D1484" s="12" t="s">
        <v>107</v>
      </c>
      <c r="E1484" s="0" t="s">
        <v>77</v>
      </c>
      <c r="F1484" s="0" t="s">
        <v>108</v>
      </c>
      <c r="M1484" s="0" t="s">
        <v>1495</v>
      </c>
      <c r="N1484" s="0" t="s">
        <v>1496</v>
      </c>
      <c r="O1484" s="0" t="n">
        <v>61</v>
      </c>
      <c r="P1484" s="0" t="n">
        <v>682</v>
      </c>
    </row>
    <row r="1485" customFormat="false" ht="12.8" hidden="false" customHeight="false" outlineLevel="0" collapsed="false">
      <c r="A1485" s="0" t="n">
        <v>46015</v>
      </c>
      <c r="B1485" s="0" t="s">
        <v>1021</v>
      </c>
      <c r="C1485" s="0" t="s">
        <v>184</v>
      </c>
      <c r="D1485" s="12" t="s">
        <v>101</v>
      </c>
      <c r="E1485" s="0" t="s">
        <v>77</v>
      </c>
      <c r="F1485" s="0" t="s">
        <v>88</v>
      </c>
      <c r="I1485" s="12" t="s">
        <v>97</v>
      </c>
      <c r="M1485" s="0" t="s">
        <v>1495</v>
      </c>
      <c r="N1485" s="0" t="s">
        <v>1496</v>
      </c>
      <c r="O1485" s="0" t="n">
        <v>50</v>
      </c>
      <c r="P1485" s="0" t="n">
        <v>3392</v>
      </c>
    </row>
    <row r="1486" customFormat="false" ht="12.8" hidden="false" customHeight="false" outlineLevel="0" collapsed="false">
      <c r="A1486" s="0" t="n">
        <v>46016</v>
      </c>
      <c r="B1486" s="0" t="s">
        <v>1510</v>
      </c>
      <c r="C1486" s="0" t="s">
        <v>1511</v>
      </c>
      <c r="D1486" s="12" t="s">
        <v>127</v>
      </c>
      <c r="E1486" s="0" t="s">
        <v>92</v>
      </c>
      <c r="F1486" s="0" t="s">
        <v>128</v>
      </c>
      <c r="M1486" s="0" t="s">
        <v>1495</v>
      </c>
      <c r="N1486" s="0" t="s">
        <v>1496</v>
      </c>
      <c r="O1486" s="0" t="n">
        <v>18</v>
      </c>
      <c r="P1486" s="0" t="n">
        <v>4234</v>
      </c>
    </row>
    <row r="1487" customFormat="false" ht="12.8" hidden="false" customHeight="false" outlineLevel="0" collapsed="false">
      <c r="A1487" s="0" t="n">
        <v>46017</v>
      </c>
      <c r="B1487" s="0" t="s">
        <v>1512</v>
      </c>
      <c r="C1487" s="0" t="s">
        <v>307</v>
      </c>
      <c r="D1487" s="12" t="s">
        <v>204</v>
      </c>
      <c r="E1487" s="0" t="s">
        <v>77</v>
      </c>
      <c r="F1487" s="0" t="s">
        <v>205</v>
      </c>
      <c r="M1487" s="0" t="s">
        <v>1495</v>
      </c>
      <c r="N1487" s="0" t="s">
        <v>1496</v>
      </c>
      <c r="O1487" s="0" t="n">
        <v>15</v>
      </c>
      <c r="P1487" s="0" t="n">
        <v>5108</v>
      </c>
    </row>
    <row r="1488" customFormat="false" ht="12.8" hidden="false" customHeight="false" outlineLevel="0" collapsed="false">
      <c r="A1488" s="0" t="n">
        <v>46018</v>
      </c>
      <c r="B1488" s="0" t="s">
        <v>1513</v>
      </c>
      <c r="C1488" s="0" t="s">
        <v>270</v>
      </c>
      <c r="D1488" s="12" t="s">
        <v>236</v>
      </c>
      <c r="E1488" s="0" t="s">
        <v>92</v>
      </c>
      <c r="F1488" s="0" t="s">
        <v>108</v>
      </c>
      <c r="G1488" s="12" t="s">
        <v>97</v>
      </c>
      <c r="M1488" s="0" t="s">
        <v>1495</v>
      </c>
      <c r="N1488" s="0" t="s">
        <v>1496</v>
      </c>
      <c r="O1488" s="0" t="n">
        <v>59</v>
      </c>
      <c r="P1488" s="0" t="n">
        <v>694</v>
      </c>
    </row>
    <row r="1489" customFormat="false" ht="12.8" hidden="false" customHeight="false" outlineLevel="0" collapsed="false">
      <c r="A1489" s="0" t="n">
        <v>46019</v>
      </c>
      <c r="B1489" s="0" t="s">
        <v>538</v>
      </c>
      <c r="C1489" s="0" t="s">
        <v>82</v>
      </c>
      <c r="D1489" s="12" t="s">
        <v>95</v>
      </c>
      <c r="E1489" s="0" t="s">
        <v>77</v>
      </c>
      <c r="F1489" s="0" t="s">
        <v>96</v>
      </c>
      <c r="M1489" s="0" t="s">
        <v>1495</v>
      </c>
      <c r="N1489" s="0" t="s">
        <v>1496</v>
      </c>
      <c r="O1489" s="0" t="n">
        <v>34</v>
      </c>
      <c r="P1489" s="0" t="n">
        <v>3950</v>
      </c>
    </row>
    <row r="1490" customFormat="false" ht="12.8" hidden="false" customHeight="false" outlineLevel="0" collapsed="false">
      <c r="A1490" s="0" t="n">
        <v>46020</v>
      </c>
      <c r="B1490" s="0" t="s">
        <v>1514</v>
      </c>
      <c r="C1490" s="0" t="s">
        <v>180</v>
      </c>
      <c r="D1490" s="12" t="s">
        <v>417</v>
      </c>
      <c r="E1490" s="0" t="s">
        <v>77</v>
      </c>
      <c r="F1490" s="0" t="s">
        <v>108</v>
      </c>
      <c r="M1490" s="0" t="s">
        <v>1495</v>
      </c>
      <c r="N1490" s="0" t="s">
        <v>1496</v>
      </c>
      <c r="O1490" s="0" t="n">
        <v>68</v>
      </c>
      <c r="P1490" s="0" t="n">
        <v>684</v>
      </c>
    </row>
    <row r="1491" customFormat="false" ht="12.8" hidden="false" customHeight="false" outlineLevel="0" collapsed="false">
      <c r="A1491" s="0" t="n">
        <v>46021</v>
      </c>
      <c r="B1491" s="0" t="s">
        <v>1463</v>
      </c>
      <c r="C1491" s="0" t="s">
        <v>164</v>
      </c>
      <c r="D1491" s="12" t="s">
        <v>110</v>
      </c>
      <c r="E1491" s="0" t="s">
        <v>92</v>
      </c>
      <c r="F1491" s="0" t="s">
        <v>96</v>
      </c>
      <c r="M1491" s="0" t="s">
        <v>1495</v>
      </c>
      <c r="N1491" s="0" t="s">
        <v>1496</v>
      </c>
      <c r="O1491" s="0" t="n">
        <v>25</v>
      </c>
      <c r="P1491" s="0" t="n">
        <v>676</v>
      </c>
    </row>
    <row r="1492" customFormat="false" ht="12.8" hidden="false" customHeight="false" outlineLevel="0" collapsed="false">
      <c r="A1492" s="0" t="n">
        <v>46022</v>
      </c>
      <c r="B1492" s="0" t="s">
        <v>1515</v>
      </c>
      <c r="C1492" s="0" t="s">
        <v>189</v>
      </c>
      <c r="D1492" s="12" t="s">
        <v>95</v>
      </c>
      <c r="E1492" s="0" t="s">
        <v>77</v>
      </c>
      <c r="F1492" s="0" t="s">
        <v>96</v>
      </c>
      <c r="M1492" s="0" t="s">
        <v>1495</v>
      </c>
      <c r="N1492" s="0" t="s">
        <v>1496</v>
      </c>
      <c r="O1492" s="0" t="n">
        <v>34</v>
      </c>
      <c r="P1492" s="0" t="n">
        <v>653</v>
      </c>
    </row>
    <row r="1493" customFormat="false" ht="12.8" hidden="false" customHeight="false" outlineLevel="0" collapsed="false">
      <c r="A1493" s="0" t="n">
        <v>46023</v>
      </c>
      <c r="B1493" s="0" t="s">
        <v>1516</v>
      </c>
      <c r="C1493" s="0" t="s">
        <v>166</v>
      </c>
      <c r="D1493" s="12" t="s">
        <v>400</v>
      </c>
      <c r="E1493" s="0" t="s">
        <v>77</v>
      </c>
      <c r="F1493" s="0" t="s">
        <v>108</v>
      </c>
      <c r="H1493" s="12" t="s">
        <v>97</v>
      </c>
      <c r="M1493" s="0" t="s">
        <v>1495</v>
      </c>
      <c r="N1493" s="0" t="s">
        <v>1496</v>
      </c>
      <c r="O1493" s="0" t="n">
        <v>57</v>
      </c>
      <c r="P1493" s="0" t="n">
        <v>678</v>
      </c>
    </row>
    <row r="1494" customFormat="false" ht="12.8" hidden="false" customHeight="false" outlineLevel="0" collapsed="false">
      <c r="A1494" s="0" t="n">
        <v>46024</v>
      </c>
      <c r="B1494" s="0" t="s">
        <v>1504</v>
      </c>
      <c r="C1494" s="0" t="s">
        <v>519</v>
      </c>
      <c r="D1494" s="12" t="s">
        <v>101</v>
      </c>
      <c r="E1494" s="0" t="s">
        <v>92</v>
      </c>
      <c r="F1494" s="0" t="s">
        <v>88</v>
      </c>
      <c r="M1494" s="0" t="s">
        <v>1495</v>
      </c>
      <c r="N1494" s="0" t="s">
        <v>1496</v>
      </c>
      <c r="O1494" s="0" t="n">
        <v>50</v>
      </c>
      <c r="P1494" s="0" t="n">
        <v>679</v>
      </c>
    </row>
    <row r="1495" customFormat="false" ht="12.8" hidden="false" customHeight="false" outlineLevel="0" collapsed="false">
      <c r="A1495" s="0" t="n">
        <v>46025</v>
      </c>
      <c r="B1495" s="0" t="s">
        <v>1516</v>
      </c>
      <c r="C1495" s="0" t="s">
        <v>75</v>
      </c>
      <c r="D1495" s="12" t="s">
        <v>351</v>
      </c>
      <c r="E1495" s="0" t="s">
        <v>77</v>
      </c>
      <c r="F1495" s="0" t="s">
        <v>96</v>
      </c>
      <c r="G1495" s="12" t="s">
        <v>171</v>
      </c>
      <c r="H1495" s="12" t="s">
        <v>97</v>
      </c>
      <c r="I1495" s="12" t="s">
        <v>97</v>
      </c>
      <c r="M1495" s="0" t="s">
        <v>1495</v>
      </c>
      <c r="N1495" s="0" t="s">
        <v>1496</v>
      </c>
      <c r="O1495" s="0" t="n">
        <v>24</v>
      </c>
      <c r="P1495" s="0" t="n">
        <v>673</v>
      </c>
    </row>
    <row r="1496" customFormat="false" ht="12.8" hidden="false" customHeight="false" outlineLevel="0" collapsed="false">
      <c r="A1496" s="0" t="n">
        <v>46026</v>
      </c>
      <c r="B1496" s="0" t="s">
        <v>1517</v>
      </c>
      <c r="C1496" s="0" t="s">
        <v>1093</v>
      </c>
      <c r="D1496" s="12" t="s">
        <v>329</v>
      </c>
      <c r="E1496" s="0" t="s">
        <v>77</v>
      </c>
      <c r="F1496" s="0" t="s">
        <v>108</v>
      </c>
      <c r="G1496" s="12" t="s">
        <v>97</v>
      </c>
      <c r="I1496" s="12" t="s">
        <v>97</v>
      </c>
      <c r="M1496" s="0" t="s">
        <v>1495</v>
      </c>
      <c r="N1496" s="0" t="s">
        <v>1496</v>
      </c>
      <c r="O1496" s="0" t="n">
        <v>58</v>
      </c>
      <c r="P1496" s="0" t="n">
        <v>681</v>
      </c>
    </row>
    <row r="1497" customFormat="false" ht="12.8" hidden="false" customHeight="false" outlineLevel="0" collapsed="false">
      <c r="A1497" s="0" t="n">
        <v>46027</v>
      </c>
      <c r="B1497" s="0" t="s">
        <v>193</v>
      </c>
      <c r="C1497" s="0" t="s">
        <v>75</v>
      </c>
      <c r="D1497" s="12" t="s">
        <v>500</v>
      </c>
      <c r="E1497" s="0" t="s">
        <v>77</v>
      </c>
      <c r="F1497" s="0" t="s">
        <v>205</v>
      </c>
      <c r="M1497" s="0" t="s">
        <v>1495</v>
      </c>
      <c r="N1497" s="0" t="s">
        <v>1496</v>
      </c>
      <c r="O1497" s="0" t="n">
        <v>16</v>
      </c>
      <c r="P1497" s="0" t="n">
        <v>5109</v>
      </c>
    </row>
    <row r="1498" customFormat="false" ht="12.8" hidden="false" customHeight="false" outlineLevel="0" collapsed="false">
      <c r="A1498" s="0" t="n">
        <v>46028</v>
      </c>
      <c r="B1498" s="0" t="s">
        <v>892</v>
      </c>
      <c r="C1498" s="0" t="s">
        <v>106</v>
      </c>
      <c r="D1498" s="12" t="s">
        <v>121</v>
      </c>
      <c r="E1498" s="0" t="s">
        <v>77</v>
      </c>
      <c r="F1498" s="0" t="s">
        <v>96</v>
      </c>
      <c r="M1498" s="0" t="s">
        <v>1495</v>
      </c>
      <c r="N1498" s="0" t="s">
        <v>1496</v>
      </c>
      <c r="O1498" s="0" t="n">
        <v>26</v>
      </c>
      <c r="P1498" s="0" t="n">
        <v>670</v>
      </c>
    </row>
    <row r="1499" customFormat="false" ht="12.8" hidden="false" customHeight="false" outlineLevel="0" collapsed="false">
      <c r="A1499" s="0" t="n">
        <v>46029</v>
      </c>
      <c r="B1499" s="0" t="s">
        <v>1518</v>
      </c>
      <c r="C1499" s="0" t="s">
        <v>403</v>
      </c>
      <c r="D1499" s="12" t="s">
        <v>373</v>
      </c>
      <c r="E1499" s="0" t="s">
        <v>77</v>
      </c>
      <c r="F1499" s="0" t="s">
        <v>108</v>
      </c>
      <c r="M1499" s="0" t="s">
        <v>1495</v>
      </c>
      <c r="N1499" s="0" t="s">
        <v>1496</v>
      </c>
      <c r="O1499" s="0" t="n">
        <v>60</v>
      </c>
      <c r="P1499" s="0" t="n">
        <v>654</v>
      </c>
    </row>
    <row r="1500" customFormat="false" ht="12.8" hidden="false" customHeight="false" outlineLevel="0" collapsed="false">
      <c r="A1500" s="0" t="n">
        <v>46030</v>
      </c>
      <c r="B1500" s="0" t="s">
        <v>1519</v>
      </c>
      <c r="C1500" s="0" t="s">
        <v>1225</v>
      </c>
      <c r="D1500" s="12" t="s">
        <v>373</v>
      </c>
      <c r="E1500" s="0" t="s">
        <v>92</v>
      </c>
      <c r="F1500" s="0" t="s">
        <v>108</v>
      </c>
      <c r="M1500" s="0" t="s">
        <v>1495</v>
      </c>
      <c r="N1500" s="0" t="s">
        <v>1496</v>
      </c>
      <c r="O1500" s="0" t="n">
        <v>60</v>
      </c>
      <c r="P1500" s="0" t="n">
        <v>680</v>
      </c>
    </row>
    <row r="1501" customFormat="false" ht="12.8" hidden="false" customHeight="false" outlineLevel="0" collapsed="false">
      <c r="A1501" s="0" t="n">
        <v>46031</v>
      </c>
      <c r="B1501" s="0" t="s">
        <v>892</v>
      </c>
      <c r="C1501" s="0" t="s">
        <v>100</v>
      </c>
      <c r="D1501" s="12" t="s">
        <v>329</v>
      </c>
      <c r="E1501" s="0" t="s">
        <v>77</v>
      </c>
      <c r="F1501" s="0" t="s">
        <v>108</v>
      </c>
      <c r="G1501" s="12" t="s">
        <v>97</v>
      </c>
      <c r="H1501" s="12" t="s">
        <v>97</v>
      </c>
      <c r="I1501" s="12" t="s">
        <v>98</v>
      </c>
      <c r="M1501" s="0" t="s">
        <v>1495</v>
      </c>
      <c r="N1501" s="0" t="s">
        <v>1496</v>
      </c>
      <c r="O1501" s="0" t="n">
        <v>58</v>
      </c>
      <c r="P1501" s="0" t="n">
        <v>671</v>
      </c>
    </row>
    <row r="1502" customFormat="false" ht="12.8" hidden="false" customHeight="false" outlineLevel="0" collapsed="false">
      <c r="A1502" s="0" t="n">
        <v>46032</v>
      </c>
      <c r="B1502" s="0" t="s">
        <v>1520</v>
      </c>
      <c r="C1502" s="0" t="s">
        <v>106</v>
      </c>
      <c r="D1502" s="12" t="s">
        <v>253</v>
      </c>
      <c r="E1502" s="0" t="s">
        <v>77</v>
      </c>
      <c r="F1502" s="0" t="s">
        <v>96</v>
      </c>
      <c r="M1502" s="0" t="s">
        <v>1495</v>
      </c>
      <c r="N1502" s="0" t="s">
        <v>1496</v>
      </c>
      <c r="O1502" s="0" t="n">
        <v>33</v>
      </c>
      <c r="P1502" s="0" t="n">
        <v>655</v>
      </c>
    </row>
    <row r="1503" customFormat="false" ht="12.8" hidden="false" customHeight="false" outlineLevel="0" collapsed="false">
      <c r="A1503" s="0" t="n">
        <v>46033</v>
      </c>
      <c r="B1503" s="0" t="s">
        <v>492</v>
      </c>
      <c r="C1503" s="0" t="s">
        <v>100</v>
      </c>
      <c r="D1503" s="12" t="s">
        <v>884</v>
      </c>
      <c r="E1503" s="0" t="s">
        <v>77</v>
      </c>
      <c r="F1503" s="0" t="s">
        <v>108</v>
      </c>
      <c r="M1503" s="0" t="s">
        <v>1495</v>
      </c>
      <c r="N1503" s="0" t="s">
        <v>1496</v>
      </c>
      <c r="O1503" s="0" t="n">
        <v>69</v>
      </c>
      <c r="P1503" s="0" t="n">
        <v>656</v>
      </c>
    </row>
    <row r="1504" customFormat="false" ht="12.8" hidden="false" customHeight="false" outlineLevel="0" collapsed="false">
      <c r="A1504" s="0" t="n">
        <v>46034</v>
      </c>
      <c r="B1504" s="0" t="s">
        <v>1517</v>
      </c>
      <c r="C1504" s="0" t="s">
        <v>133</v>
      </c>
      <c r="D1504" s="12" t="s">
        <v>181</v>
      </c>
      <c r="E1504" s="0" t="s">
        <v>77</v>
      </c>
      <c r="F1504" s="0" t="s">
        <v>84</v>
      </c>
      <c r="G1504" s="12" t="s">
        <v>97</v>
      </c>
      <c r="I1504" s="12" t="s">
        <v>97</v>
      </c>
      <c r="M1504" s="0" t="s">
        <v>1495</v>
      </c>
      <c r="N1504" s="0" t="s">
        <v>1496</v>
      </c>
      <c r="O1504" s="0" t="n">
        <v>35</v>
      </c>
      <c r="P1504" s="0" t="n">
        <v>686</v>
      </c>
    </row>
    <row r="1505" customFormat="false" ht="12.8" hidden="false" customHeight="false" outlineLevel="0" collapsed="false">
      <c r="A1505" s="0" t="n">
        <v>46035</v>
      </c>
      <c r="B1505" s="0" t="s">
        <v>386</v>
      </c>
      <c r="C1505" s="0" t="s">
        <v>82</v>
      </c>
      <c r="D1505" s="12" t="s">
        <v>181</v>
      </c>
      <c r="E1505" s="0" t="s">
        <v>77</v>
      </c>
      <c r="F1505" s="0" t="s">
        <v>84</v>
      </c>
      <c r="M1505" s="0" t="s">
        <v>1495</v>
      </c>
      <c r="N1505" s="0" t="s">
        <v>1496</v>
      </c>
      <c r="O1505" s="0" t="n">
        <v>35</v>
      </c>
      <c r="P1505" s="0" t="n">
        <v>5110</v>
      </c>
    </row>
    <row r="1506" customFormat="false" ht="12.8" hidden="false" customHeight="false" outlineLevel="0" collapsed="false">
      <c r="A1506" s="0" t="n">
        <v>46036</v>
      </c>
      <c r="B1506" s="0" t="s">
        <v>1521</v>
      </c>
      <c r="C1506" s="0" t="s">
        <v>106</v>
      </c>
      <c r="D1506" s="12" t="s">
        <v>95</v>
      </c>
      <c r="E1506" s="0" t="s">
        <v>77</v>
      </c>
      <c r="F1506" s="0" t="s">
        <v>96</v>
      </c>
      <c r="M1506" s="0" t="s">
        <v>1495</v>
      </c>
      <c r="N1506" s="0" t="s">
        <v>1496</v>
      </c>
      <c r="O1506" s="0" t="n">
        <v>34</v>
      </c>
      <c r="P1506" s="0" t="n">
        <v>657</v>
      </c>
    </row>
    <row r="1507" customFormat="false" ht="12.8" hidden="false" customHeight="false" outlineLevel="0" collapsed="false">
      <c r="A1507" s="0" t="n">
        <v>46037</v>
      </c>
      <c r="B1507" s="0" t="s">
        <v>1521</v>
      </c>
      <c r="C1507" s="0" t="s">
        <v>537</v>
      </c>
      <c r="D1507" s="12" t="s">
        <v>373</v>
      </c>
      <c r="E1507" s="0" t="s">
        <v>77</v>
      </c>
      <c r="F1507" s="0" t="s">
        <v>108</v>
      </c>
      <c r="M1507" s="0" t="s">
        <v>1495</v>
      </c>
      <c r="N1507" s="0" t="s">
        <v>1496</v>
      </c>
      <c r="O1507" s="0" t="n">
        <v>60</v>
      </c>
      <c r="P1507" s="0" t="n">
        <v>658</v>
      </c>
    </row>
    <row r="1508" customFormat="false" ht="12.8" hidden="false" customHeight="false" outlineLevel="0" collapsed="false">
      <c r="A1508" s="0" t="n">
        <v>46038</v>
      </c>
      <c r="B1508" s="0" t="s">
        <v>1522</v>
      </c>
      <c r="C1508" s="0" t="s">
        <v>270</v>
      </c>
      <c r="D1508" s="12" t="s">
        <v>107</v>
      </c>
      <c r="E1508" s="0" t="s">
        <v>92</v>
      </c>
      <c r="F1508" s="0" t="s">
        <v>108</v>
      </c>
      <c r="M1508" s="0" t="s">
        <v>1495</v>
      </c>
      <c r="N1508" s="0" t="s">
        <v>1496</v>
      </c>
      <c r="O1508" s="0" t="n">
        <v>61</v>
      </c>
      <c r="P1508" s="0" t="n">
        <v>659</v>
      </c>
    </row>
    <row r="1509" customFormat="false" ht="12.8" hidden="false" customHeight="false" outlineLevel="0" collapsed="false">
      <c r="A1509" s="0" t="n">
        <v>46039</v>
      </c>
      <c r="B1509" s="0" t="s">
        <v>1523</v>
      </c>
      <c r="C1509" s="0" t="s">
        <v>318</v>
      </c>
      <c r="D1509" s="12" t="s">
        <v>124</v>
      </c>
      <c r="E1509" s="0" t="s">
        <v>77</v>
      </c>
      <c r="F1509" s="0" t="s">
        <v>96</v>
      </c>
      <c r="M1509" s="0" t="s">
        <v>1495</v>
      </c>
      <c r="N1509" s="0" t="s">
        <v>1496</v>
      </c>
      <c r="O1509" s="0" t="n">
        <v>27</v>
      </c>
      <c r="P1509" s="0" t="n">
        <v>5126</v>
      </c>
    </row>
    <row r="1510" customFormat="false" ht="12.8" hidden="false" customHeight="false" outlineLevel="0" collapsed="false">
      <c r="A1510" s="0" t="n">
        <v>46040</v>
      </c>
      <c r="B1510" s="0" t="s">
        <v>1517</v>
      </c>
      <c r="C1510" s="0" t="s">
        <v>106</v>
      </c>
      <c r="D1510" s="12" t="s">
        <v>187</v>
      </c>
      <c r="E1510" s="0" t="s">
        <v>77</v>
      </c>
      <c r="F1510" s="0" t="s">
        <v>96</v>
      </c>
      <c r="G1510" s="12" t="s">
        <v>97</v>
      </c>
      <c r="I1510" s="12" t="s">
        <v>97</v>
      </c>
      <c r="M1510" s="0" t="s">
        <v>1495</v>
      </c>
      <c r="N1510" s="0" t="s">
        <v>1496</v>
      </c>
      <c r="O1510" s="0" t="n">
        <v>32</v>
      </c>
      <c r="P1510" s="0" t="n">
        <v>661</v>
      </c>
    </row>
    <row r="1511" customFormat="false" ht="12.8" hidden="false" customHeight="false" outlineLevel="0" collapsed="false">
      <c r="A1511" s="0" t="n">
        <v>46041</v>
      </c>
      <c r="B1511" s="0" t="s">
        <v>1517</v>
      </c>
      <c r="C1511" s="0" t="s">
        <v>309</v>
      </c>
      <c r="D1511" s="12" t="s">
        <v>253</v>
      </c>
      <c r="E1511" s="0" t="s">
        <v>77</v>
      </c>
      <c r="F1511" s="0" t="s">
        <v>96</v>
      </c>
      <c r="M1511" s="0" t="s">
        <v>1495</v>
      </c>
      <c r="N1511" s="0" t="s">
        <v>1496</v>
      </c>
      <c r="O1511" s="0" t="n">
        <v>33</v>
      </c>
      <c r="P1511" s="0" t="n">
        <v>662</v>
      </c>
    </row>
    <row r="1512" customFormat="false" ht="12.8" hidden="false" customHeight="false" outlineLevel="0" collapsed="false">
      <c r="A1512" s="0" t="n">
        <v>46043</v>
      </c>
      <c r="B1512" s="0" t="s">
        <v>1504</v>
      </c>
      <c r="C1512" s="0" t="s">
        <v>164</v>
      </c>
      <c r="D1512" s="12" t="s">
        <v>121</v>
      </c>
      <c r="E1512" s="0" t="s">
        <v>92</v>
      </c>
      <c r="F1512" s="0" t="s">
        <v>96</v>
      </c>
      <c r="G1512" s="12" t="s">
        <v>98</v>
      </c>
      <c r="M1512" s="0" t="s">
        <v>1495</v>
      </c>
      <c r="N1512" s="0" t="s">
        <v>1496</v>
      </c>
      <c r="O1512" s="0" t="n">
        <v>26</v>
      </c>
      <c r="P1512" s="0" t="n">
        <v>688</v>
      </c>
    </row>
    <row r="1513" customFormat="false" ht="12.8" hidden="false" customHeight="false" outlineLevel="0" collapsed="false">
      <c r="A1513" s="0" t="n">
        <v>46044</v>
      </c>
      <c r="B1513" s="0" t="s">
        <v>784</v>
      </c>
      <c r="C1513" s="0" t="s">
        <v>202</v>
      </c>
      <c r="D1513" s="12" t="s">
        <v>127</v>
      </c>
      <c r="E1513" s="0" t="s">
        <v>77</v>
      </c>
      <c r="F1513" s="0" t="s">
        <v>128</v>
      </c>
      <c r="M1513" s="0" t="s">
        <v>1495</v>
      </c>
      <c r="N1513" s="0" t="s">
        <v>1496</v>
      </c>
      <c r="O1513" s="0" t="n">
        <v>18</v>
      </c>
      <c r="P1513" s="0" t="n">
        <v>705</v>
      </c>
    </row>
    <row r="1514" customFormat="false" ht="12.8" hidden="false" customHeight="false" outlineLevel="0" collapsed="false">
      <c r="A1514" s="0" t="n">
        <v>46045</v>
      </c>
      <c r="B1514" s="0" t="s">
        <v>784</v>
      </c>
      <c r="C1514" s="0" t="s">
        <v>202</v>
      </c>
      <c r="D1514" s="12" t="s">
        <v>173</v>
      </c>
      <c r="E1514" s="0" t="s">
        <v>77</v>
      </c>
      <c r="F1514" s="0" t="s">
        <v>88</v>
      </c>
      <c r="M1514" s="0" t="s">
        <v>1495</v>
      </c>
      <c r="N1514" s="0" t="s">
        <v>1496</v>
      </c>
      <c r="O1514" s="0" t="n">
        <v>49</v>
      </c>
      <c r="P1514" s="0" t="n">
        <v>706</v>
      </c>
    </row>
    <row r="1515" customFormat="false" ht="12.8" hidden="false" customHeight="false" outlineLevel="0" collapsed="false">
      <c r="A1515" s="0" t="n">
        <v>46046</v>
      </c>
      <c r="B1515" s="0" t="s">
        <v>791</v>
      </c>
      <c r="C1515" s="0" t="s">
        <v>133</v>
      </c>
      <c r="D1515" s="12" t="s">
        <v>141</v>
      </c>
      <c r="E1515" s="0" t="s">
        <v>77</v>
      </c>
      <c r="F1515" s="0" t="s">
        <v>78</v>
      </c>
      <c r="M1515" s="0" t="s">
        <v>1495</v>
      </c>
      <c r="N1515" s="0" t="s">
        <v>1496</v>
      </c>
      <c r="O1515" s="0" t="n">
        <v>23</v>
      </c>
      <c r="P1515" s="0" t="n">
        <v>4206</v>
      </c>
    </row>
    <row r="1516" customFormat="false" ht="12.8" hidden="false" customHeight="false" outlineLevel="0" collapsed="false">
      <c r="A1516" s="0" t="n">
        <v>46047</v>
      </c>
      <c r="B1516" s="0" t="s">
        <v>1520</v>
      </c>
      <c r="C1516" s="0" t="s">
        <v>100</v>
      </c>
      <c r="D1516" s="12" t="s">
        <v>227</v>
      </c>
      <c r="E1516" s="0" t="s">
        <v>77</v>
      </c>
      <c r="F1516" s="0" t="s">
        <v>108</v>
      </c>
      <c r="M1516" s="0" t="s">
        <v>1495</v>
      </c>
      <c r="N1516" s="0" t="s">
        <v>1496</v>
      </c>
      <c r="O1516" s="0" t="n">
        <v>72</v>
      </c>
      <c r="P1516" s="0" t="n">
        <v>693</v>
      </c>
    </row>
    <row r="1517" customFormat="false" ht="12.8" hidden="false" customHeight="false" outlineLevel="0" collapsed="false">
      <c r="A1517" s="0" t="n">
        <v>46051</v>
      </c>
      <c r="B1517" s="0" t="s">
        <v>1524</v>
      </c>
      <c r="C1517" s="0" t="s">
        <v>1007</v>
      </c>
      <c r="D1517" s="12" t="s">
        <v>147</v>
      </c>
      <c r="E1517" s="0" t="s">
        <v>92</v>
      </c>
      <c r="F1517" s="0" t="s">
        <v>96</v>
      </c>
      <c r="M1517" s="0" t="s">
        <v>1495</v>
      </c>
      <c r="N1517" s="0" t="s">
        <v>1496</v>
      </c>
      <c r="O1517" s="0" t="n">
        <v>30</v>
      </c>
      <c r="P1517" s="0" t="n">
        <v>3280</v>
      </c>
    </row>
    <row r="1518" customFormat="false" ht="12.8" hidden="false" customHeight="false" outlineLevel="0" collapsed="false">
      <c r="A1518" s="0" t="n">
        <v>46052</v>
      </c>
      <c r="B1518" s="0" t="s">
        <v>1525</v>
      </c>
      <c r="C1518" s="0" t="s">
        <v>360</v>
      </c>
      <c r="D1518" s="12" t="s">
        <v>186</v>
      </c>
      <c r="E1518" s="0" t="s">
        <v>92</v>
      </c>
      <c r="F1518" s="0" t="s">
        <v>84</v>
      </c>
      <c r="M1518" s="0" t="s">
        <v>1495</v>
      </c>
      <c r="N1518" s="0" t="s">
        <v>1496</v>
      </c>
      <c r="O1518" s="0" t="n">
        <v>39</v>
      </c>
      <c r="P1518" s="0" t="n">
        <v>683</v>
      </c>
    </row>
    <row r="1519" customFormat="false" ht="12.8" hidden="false" customHeight="false" outlineLevel="0" collapsed="false">
      <c r="A1519" s="0" t="n">
        <v>46053</v>
      </c>
      <c r="B1519" s="0" t="s">
        <v>1526</v>
      </c>
      <c r="C1519" s="0" t="s">
        <v>270</v>
      </c>
      <c r="D1519" s="12" t="s">
        <v>1107</v>
      </c>
      <c r="E1519" s="0" t="s">
        <v>92</v>
      </c>
      <c r="F1519" s="0" t="s">
        <v>108</v>
      </c>
      <c r="M1519" s="0" t="s">
        <v>1495</v>
      </c>
      <c r="N1519" s="0" t="s">
        <v>1496</v>
      </c>
      <c r="O1519" s="0" t="n">
        <v>80</v>
      </c>
      <c r="P1519" s="0" t="n">
        <v>3600</v>
      </c>
    </row>
    <row r="1520" customFormat="false" ht="12.8" hidden="false" customHeight="false" outlineLevel="0" collapsed="false">
      <c r="A1520" s="0" t="n">
        <v>46054</v>
      </c>
      <c r="B1520" s="0" t="s">
        <v>1527</v>
      </c>
      <c r="C1520" s="0" t="s">
        <v>355</v>
      </c>
      <c r="D1520" s="12" t="s">
        <v>187</v>
      </c>
      <c r="E1520" s="0" t="s">
        <v>92</v>
      </c>
      <c r="F1520" s="0" t="s">
        <v>96</v>
      </c>
      <c r="M1520" s="0" t="s">
        <v>1495</v>
      </c>
      <c r="N1520" s="0" t="s">
        <v>1496</v>
      </c>
      <c r="O1520" s="0" t="n">
        <v>32</v>
      </c>
      <c r="P1520" s="0" t="n">
        <v>3282</v>
      </c>
    </row>
    <row r="1521" customFormat="false" ht="12.8" hidden="false" customHeight="false" outlineLevel="0" collapsed="false">
      <c r="A1521" s="0" t="n">
        <v>46055</v>
      </c>
      <c r="B1521" s="0" t="s">
        <v>1029</v>
      </c>
      <c r="C1521" s="0" t="s">
        <v>506</v>
      </c>
      <c r="D1521" s="12" t="s">
        <v>124</v>
      </c>
      <c r="E1521" s="0" t="s">
        <v>92</v>
      </c>
      <c r="F1521" s="0" t="s">
        <v>96</v>
      </c>
      <c r="M1521" s="0" t="s">
        <v>1495</v>
      </c>
      <c r="N1521" s="0" t="s">
        <v>1496</v>
      </c>
      <c r="O1521" s="0" t="n">
        <v>27</v>
      </c>
      <c r="P1521" s="0" t="n">
        <v>3283</v>
      </c>
    </row>
    <row r="1522" customFormat="false" ht="12.8" hidden="false" customHeight="false" outlineLevel="0" collapsed="false">
      <c r="A1522" s="0" t="n">
        <v>46056</v>
      </c>
      <c r="B1522" s="0" t="s">
        <v>1463</v>
      </c>
      <c r="C1522" s="0" t="s">
        <v>478</v>
      </c>
      <c r="D1522" s="12" t="s">
        <v>173</v>
      </c>
      <c r="E1522" s="0" t="s">
        <v>92</v>
      </c>
      <c r="F1522" s="0" t="s">
        <v>88</v>
      </c>
      <c r="M1522" s="0" t="s">
        <v>1495</v>
      </c>
      <c r="N1522" s="0" t="s">
        <v>1496</v>
      </c>
      <c r="O1522" s="0" t="n">
        <v>49</v>
      </c>
      <c r="P1522" s="0" t="n">
        <v>668</v>
      </c>
    </row>
    <row r="1523" customFormat="false" ht="12.8" hidden="false" customHeight="false" outlineLevel="0" collapsed="false">
      <c r="A1523" s="0" t="n">
        <v>46057</v>
      </c>
      <c r="B1523" s="0" t="s">
        <v>1192</v>
      </c>
      <c r="C1523" s="0" t="s">
        <v>1528</v>
      </c>
      <c r="D1523" s="12" t="s">
        <v>190</v>
      </c>
      <c r="E1523" s="0" t="s">
        <v>92</v>
      </c>
      <c r="F1523" s="0" t="s">
        <v>108</v>
      </c>
      <c r="M1523" s="0" t="s">
        <v>1495</v>
      </c>
      <c r="N1523" s="0" t="s">
        <v>1496</v>
      </c>
      <c r="O1523" s="0" t="n">
        <v>55</v>
      </c>
      <c r="P1523" s="0" t="n">
        <v>3601</v>
      </c>
    </row>
    <row r="1524" customFormat="false" ht="12.8" hidden="false" customHeight="false" outlineLevel="0" collapsed="false">
      <c r="A1524" s="0" t="n">
        <v>46058</v>
      </c>
      <c r="B1524" s="0" t="s">
        <v>1529</v>
      </c>
      <c r="C1524" s="0" t="s">
        <v>503</v>
      </c>
      <c r="D1524" s="12" t="s">
        <v>211</v>
      </c>
      <c r="E1524" s="0" t="s">
        <v>92</v>
      </c>
      <c r="F1524" s="0" t="s">
        <v>212</v>
      </c>
      <c r="M1524" s="0" t="s">
        <v>1495</v>
      </c>
      <c r="N1524" s="0" t="s">
        <v>1496</v>
      </c>
      <c r="O1524" s="0" t="n">
        <v>14</v>
      </c>
      <c r="P1524" s="0" t="n">
        <v>699</v>
      </c>
    </row>
    <row r="1525" customFormat="false" ht="12.8" hidden="false" customHeight="false" outlineLevel="0" collapsed="false">
      <c r="A1525" s="0" t="n">
        <v>46059</v>
      </c>
      <c r="B1525" s="0" t="s">
        <v>1530</v>
      </c>
      <c r="C1525" s="0" t="s">
        <v>155</v>
      </c>
      <c r="D1525" s="12" t="s">
        <v>500</v>
      </c>
      <c r="E1525" s="0" t="s">
        <v>92</v>
      </c>
      <c r="F1525" s="0" t="s">
        <v>205</v>
      </c>
      <c r="M1525" s="0" t="s">
        <v>1495</v>
      </c>
      <c r="N1525" s="0" t="s">
        <v>1496</v>
      </c>
      <c r="O1525" s="0" t="n">
        <v>16</v>
      </c>
      <c r="P1525" s="0" t="n">
        <v>700</v>
      </c>
    </row>
    <row r="1526" customFormat="false" ht="12.8" hidden="false" customHeight="false" outlineLevel="0" collapsed="false">
      <c r="A1526" s="0" t="n">
        <v>46060</v>
      </c>
      <c r="B1526" s="0" t="s">
        <v>1021</v>
      </c>
      <c r="C1526" s="0" t="s">
        <v>106</v>
      </c>
      <c r="D1526" s="12" t="s">
        <v>351</v>
      </c>
      <c r="E1526" s="0" t="s">
        <v>77</v>
      </c>
      <c r="F1526" s="0" t="s">
        <v>96</v>
      </c>
      <c r="M1526" s="0" t="s">
        <v>1495</v>
      </c>
      <c r="N1526" s="0" t="s">
        <v>1496</v>
      </c>
      <c r="O1526" s="0" t="n">
        <v>24</v>
      </c>
      <c r="P1526" s="0" t="n">
        <v>652</v>
      </c>
    </row>
    <row r="1527" customFormat="false" ht="12.8" hidden="false" customHeight="false" outlineLevel="0" collapsed="false">
      <c r="A1527" s="0" t="n">
        <v>46061</v>
      </c>
      <c r="B1527" s="0" t="s">
        <v>1531</v>
      </c>
      <c r="C1527" s="0" t="s">
        <v>1532</v>
      </c>
      <c r="D1527" s="12" t="s">
        <v>606</v>
      </c>
      <c r="E1527" s="0" t="s">
        <v>77</v>
      </c>
      <c r="F1527" s="0" t="s">
        <v>108</v>
      </c>
      <c r="M1527" s="0" t="s">
        <v>1495</v>
      </c>
      <c r="N1527" s="0" t="s">
        <v>1496</v>
      </c>
      <c r="O1527" s="0" t="n">
        <v>74</v>
      </c>
      <c r="P1527" s="0" t="n">
        <v>3602</v>
      </c>
    </row>
    <row r="1528" customFormat="false" ht="12.8" hidden="false" customHeight="false" outlineLevel="0" collapsed="false">
      <c r="A1528" s="0" t="n">
        <v>46062</v>
      </c>
      <c r="B1528" s="0" t="s">
        <v>1533</v>
      </c>
      <c r="C1528" s="0" t="s">
        <v>438</v>
      </c>
      <c r="D1528" s="12" t="s">
        <v>187</v>
      </c>
      <c r="E1528" s="0" t="s">
        <v>92</v>
      </c>
      <c r="F1528" s="0" t="s">
        <v>96</v>
      </c>
      <c r="M1528" s="0" t="s">
        <v>1495</v>
      </c>
      <c r="N1528" s="0" t="s">
        <v>1496</v>
      </c>
      <c r="O1528" s="0" t="n">
        <v>32</v>
      </c>
      <c r="P1528" s="0" t="n">
        <v>3284</v>
      </c>
    </row>
    <row r="1529" customFormat="false" ht="12.8" hidden="false" customHeight="false" outlineLevel="0" collapsed="false">
      <c r="A1529" s="0" t="n">
        <v>46063</v>
      </c>
      <c r="B1529" s="0" t="s">
        <v>1534</v>
      </c>
      <c r="C1529" s="0" t="s">
        <v>754</v>
      </c>
      <c r="D1529" s="12" t="s">
        <v>878</v>
      </c>
      <c r="E1529" s="0" t="s">
        <v>92</v>
      </c>
      <c r="F1529" s="0" t="s">
        <v>108</v>
      </c>
      <c r="M1529" s="0" t="s">
        <v>1495</v>
      </c>
      <c r="N1529" s="0" t="s">
        <v>1496</v>
      </c>
      <c r="O1529" s="0" t="n">
        <v>62</v>
      </c>
      <c r="P1529" s="0" t="n">
        <v>701</v>
      </c>
    </row>
    <row r="1530" customFormat="false" ht="12.8" hidden="false" customHeight="false" outlineLevel="0" collapsed="false">
      <c r="A1530" s="0" t="n">
        <v>46064</v>
      </c>
      <c r="B1530" s="0" t="s">
        <v>1535</v>
      </c>
      <c r="C1530" s="0" t="s">
        <v>343</v>
      </c>
      <c r="D1530" s="12" t="s">
        <v>156</v>
      </c>
      <c r="E1530" s="0" t="s">
        <v>92</v>
      </c>
      <c r="F1530" s="0" t="s">
        <v>78</v>
      </c>
      <c r="G1530" s="12" t="s">
        <v>97</v>
      </c>
      <c r="I1530" s="12" t="s">
        <v>97</v>
      </c>
      <c r="M1530" s="0" t="s">
        <v>1495</v>
      </c>
      <c r="N1530" s="0" t="s">
        <v>1496</v>
      </c>
      <c r="O1530" s="0" t="n">
        <v>21</v>
      </c>
      <c r="P1530" s="0" t="n">
        <v>3599</v>
      </c>
    </row>
    <row r="1531" customFormat="false" ht="12.8" hidden="false" customHeight="false" outlineLevel="0" collapsed="false">
      <c r="A1531" s="0" t="n">
        <v>46065</v>
      </c>
      <c r="B1531" s="0" t="s">
        <v>764</v>
      </c>
      <c r="C1531" s="0" t="s">
        <v>503</v>
      </c>
      <c r="D1531" s="12" t="s">
        <v>144</v>
      </c>
      <c r="E1531" s="0" t="s">
        <v>92</v>
      </c>
      <c r="F1531" s="0" t="s">
        <v>128</v>
      </c>
      <c r="M1531" s="0" t="s">
        <v>1495</v>
      </c>
      <c r="N1531" s="0" t="s">
        <v>1496</v>
      </c>
      <c r="O1531" s="0" t="n">
        <v>17</v>
      </c>
      <c r="P1531" s="0" t="n">
        <v>704</v>
      </c>
    </row>
    <row r="1532" customFormat="false" ht="12.8" hidden="false" customHeight="false" outlineLevel="0" collapsed="false">
      <c r="A1532" s="0" t="n">
        <v>46066</v>
      </c>
      <c r="B1532" s="0" t="s">
        <v>1529</v>
      </c>
      <c r="C1532" s="0" t="s">
        <v>241</v>
      </c>
      <c r="D1532" s="12" t="s">
        <v>153</v>
      </c>
      <c r="E1532" s="0" t="s">
        <v>92</v>
      </c>
      <c r="F1532" s="0" t="s">
        <v>84</v>
      </c>
      <c r="M1532" s="0" t="s">
        <v>1495</v>
      </c>
      <c r="N1532" s="0" t="s">
        <v>1496</v>
      </c>
      <c r="O1532" s="0" t="n">
        <v>38</v>
      </c>
      <c r="P1532" s="0" t="n">
        <v>698</v>
      </c>
    </row>
    <row r="1533" customFormat="false" ht="12.8" hidden="false" customHeight="false" outlineLevel="0" collapsed="false">
      <c r="A1533" s="0" t="n">
        <v>46067</v>
      </c>
      <c r="B1533" s="0" t="s">
        <v>764</v>
      </c>
      <c r="C1533" s="0" t="s">
        <v>123</v>
      </c>
      <c r="D1533" s="12" t="s">
        <v>104</v>
      </c>
      <c r="E1533" s="0" t="s">
        <v>92</v>
      </c>
      <c r="F1533" s="0" t="s">
        <v>88</v>
      </c>
      <c r="M1533" s="0" t="s">
        <v>1495</v>
      </c>
      <c r="N1533" s="0" t="s">
        <v>1496</v>
      </c>
      <c r="O1533" s="0" t="n">
        <v>54</v>
      </c>
      <c r="P1533" s="0" t="n">
        <v>3285</v>
      </c>
    </row>
    <row r="1534" customFormat="false" ht="12.8" hidden="false" customHeight="false" outlineLevel="0" collapsed="false">
      <c r="A1534" s="0" t="n">
        <v>46068</v>
      </c>
      <c r="B1534" s="0" t="s">
        <v>1536</v>
      </c>
      <c r="C1534" s="0" t="s">
        <v>1070</v>
      </c>
      <c r="D1534" s="12" t="s">
        <v>95</v>
      </c>
      <c r="E1534" s="0" t="s">
        <v>92</v>
      </c>
      <c r="F1534" s="0" t="s">
        <v>96</v>
      </c>
      <c r="M1534" s="0" t="s">
        <v>1495</v>
      </c>
      <c r="N1534" s="0" t="s">
        <v>1496</v>
      </c>
      <c r="O1534" s="0" t="n">
        <v>34</v>
      </c>
      <c r="P1534" s="0" t="n">
        <v>3286</v>
      </c>
    </row>
    <row r="1535" customFormat="false" ht="12.8" hidden="false" customHeight="false" outlineLevel="0" collapsed="false">
      <c r="A1535" s="0" t="n">
        <v>46069</v>
      </c>
      <c r="B1535" s="0" t="s">
        <v>1518</v>
      </c>
      <c r="C1535" s="0" t="s">
        <v>298</v>
      </c>
      <c r="D1535" s="12" t="s">
        <v>325</v>
      </c>
      <c r="E1535" s="0" t="s">
        <v>77</v>
      </c>
      <c r="F1535" s="0" t="s">
        <v>96</v>
      </c>
      <c r="M1535" s="0" t="s">
        <v>1495</v>
      </c>
      <c r="N1535" s="0" t="s">
        <v>1496</v>
      </c>
      <c r="O1535" s="0" t="n">
        <v>31</v>
      </c>
      <c r="P1535" s="0" t="n">
        <v>3287</v>
      </c>
    </row>
    <row r="1536" customFormat="false" ht="12.8" hidden="false" customHeight="false" outlineLevel="0" collapsed="false">
      <c r="A1536" s="0" t="n">
        <v>46070</v>
      </c>
      <c r="B1536" s="0" t="s">
        <v>1519</v>
      </c>
      <c r="C1536" s="0" t="s">
        <v>270</v>
      </c>
      <c r="D1536" s="12" t="s">
        <v>790</v>
      </c>
      <c r="E1536" s="0" t="s">
        <v>92</v>
      </c>
      <c r="F1536" s="0" t="s">
        <v>108</v>
      </c>
      <c r="M1536" s="0" t="s">
        <v>1495</v>
      </c>
      <c r="N1536" s="0" t="s">
        <v>1496</v>
      </c>
      <c r="O1536" s="0" t="n">
        <v>79</v>
      </c>
      <c r="P1536" s="0" t="n">
        <v>3288</v>
      </c>
    </row>
    <row r="1537" customFormat="false" ht="12.8" hidden="false" customHeight="false" outlineLevel="0" collapsed="false">
      <c r="A1537" s="0" t="n">
        <v>46071</v>
      </c>
      <c r="B1537" s="0" t="s">
        <v>1537</v>
      </c>
      <c r="C1537" s="0" t="s">
        <v>388</v>
      </c>
      <c r="D1537" s="12" t="s">
        <v>83</v>
      </c>
      <c r="E1537" s="0" t="s">
        <v>92</v>
      </c>
      <c r="F1537" s="0" t="s">
        <v>84</v>
      </c>
      <c r="M1537" s="0" t="s">
        <v>1495</v>
      </c>
      <c r="N1537" s="0" t="s">
        <v>1496</v>
      </c>
      <c r="O1537" s="0" t="n">
        <v>44</v>
      </c>
      <c r="P1537" s="0" t="n">
        <v>3605</v>
      </c>
    </row>
    <row r="1538" customFormat="false" ht="12.8" hidden="false" customHeight="false" outlineLevel="0" collapsed="false">
      <c r="A1538" s="0" t="n">
        <v>46072</v>
      </c>
      <c r="B1538" s="0" t="s">
        <v>1538</v>
      </c>
      <c r="C1538" s="0" t="s">
        <v>266</v>
      </c>
      <c r="D1538" s="12" t="s">
        <v>76</v>
      </c>
      <c r="E1538" s="0" t="s">
        <v>92</v>
      </c>
      <c r="F1538" s="0" t="s">
        <v>78</v>
      </c>
      <c r="M1538" s="0" t="s">
        <v>1495</v>
      </c>
      <c r="N1538" s="0" t="s">
        <v>1496</v>
      </c>
      <c r="O1538" s="0" t="n">
        <v>19</v>
      </c>
      <c r="P1538" s="0" t="n">
        <v>3706</v>
      </c>
    </row>
    <row r="1539" customFormat="false" ht="12.8" hidden="false" customHeight="false" outlineLevel="0" collapsed="false">
      <c r="A1539" s="0" t="n">
        <v>46073</v>
      </c>
      <c r="B1539" s="0" t="s">
        <v>1192</v>
      </c>
      <c r="C1539" s="0" t="s">
        <v>503</v>
      </c>
      <c r="D1539" s="12" t="s">
        <v>121</v>
      </c>
      <c r="E1539" s="0" t="s">
        <v>92</v>
      </c>
      <c r="F1539" s="0" t="s">
        <v>96</v>
      </c>
      <c r="M1539" s="0" t="s">
        <v>1495</v>
      </c>
      <c r="N1539" s="0" t="s">
        <v>1496</v>
      </c>
      <c r="O1539" s="0" t="n">
        <v>26</v>
      </c>
      <c r="P1539" s="0" t="n">
        <v>3707</v>
      </c>
    </row>
    <row r="1540" customFormat="false" ht="12.8" hidden="false" customHeight="false" outlineLevel="0" collapsed="false">
      <c r="A1540" s="0" t="n">
        <v>46082</v>
      </c>
      <c r="B1540" s="0" t="s">
        <v>518</v>
      </c>
      <c r="C1540" s="0" t="s">
        <v>273</v>
      </c>
      <c r="D1540" s="12" t="s">
        <v>620</v>
      </c>
      <c r="E1540" s="0" t="s">
        <v>92</v>
      </c>
      <c r="F1540" s="0" t="s">
        <v>108</v>
      </c>
      <c r="M1540" s="0" t="s">
        <v>1495</v>
      </c>
      <c r="N1540" s="0" t="s">
        <v>1496</v>
      </c>
      <c r="O1540" s="0" t="n">
        <v>65</v>
      </c>
      <c r="P1540" s="0" t="n">
        <v>677</v>
      </c>
    </row>
    <row r="1541" customFormat="false" ht="12.8" hidden="false" customHeight="false" outlineLevel="0" collapsed="false">
      <c r="A1541" s="0" t="n">
        <v>46083</v>
      </c>
      <c r="B1541" s="0" t="s">
        <v>1519</v>
      </c>
      <c r="C1541" s="0" t="s">
        <v>238</v>
      </c>
      <c r="D1541" s="12" t="s">
        <v>329</v>
      </c>
      <c r="E1541" s="0" t="s">
        <v>92</v>
      </c>
      <c r="F1541" s="0" t="s">
        <v>108</v>
      </c>
      <c r="M1541" s="0" t="s">
        <v>1495</v>
      </c>
      <c r="N1541" s="0" t="s">
        <v>1496</v>
      </c>
      <c r="O1541" s="0" t="n">
        <v>58</v>
      </c>
      <c r="P1541" s="0" t="n">
        <v>712</v>
      </c>
    </row>
    <row r="1542" customFormat="false" ht="12.8" hidden="false" customHeight="false" outlineLevel="0" collapsed="false">
      <c r="A1542" s="0" t="n">
        <v>46084</v>
      </c>
      <c r="B1542" s="0" t="s">
        <v>1507</v>
      </c>
      <c r="C1542" s="0" t="s">
        <v>115</v>
      </c>
      <c r="D1542" s="12" t="s">
        <v>187</v>
      </c>
      <c r="E1542" s="0" t="s">
        <v>77</v>
      </c>
      <c r="F1542" s="0" t="s">
        <v>96</v>
      </c>
      <c r="M1542" s="0" t="s">
        <v>1495</v>
      </c>
      <c r="N1542" s="0" t="s">
        <v>1496</v>
      </c>
      <c r="O1542" s="0" t="n">
        <v>32</v>
      </c>
      <c r="P1542" s="0" t="n">
        <v>4271</v>
      </c>
    </row>
    <row r="1543" customFormat="false" ht="12.8" hidden="false" customHeight="false" outlineLevel="0" collapsed="false">
      <c r="A1543" s="0" t="n">
        <v>46090</v>
      </c>
      <c r="B1543" s="0" t="s">
        <v>1539</v>
      </c>
      <c r="C1543" s="0" t="s">
        <v>1540</v>
      </c>
      <c r="D1543" s="12" t="s">
        <v>620</v>
      </c>
      <c r="E1543" s="0" t="s">
        <v>92</v>
      </c>
      <c r="F1543" s="0" t="s">
        <v>108</v>
      </c>
      <c r="M1543" s="0" t="s">
        <v>1495</v>
      </c>
      <c r="N1543" s="0" t="s">
        <v>1496</v>
      </c>
      <c r="O1543" s="0" t="n">
        <v>65</v>
      </c>
      <c r="P1543" s="0" t="n">
        <v>669</v>
      </c>
    </row>
    <row r="1544" customFormat="false" ht="12.8" hidden="false" customHeight="false" outlineLevel="0" collapsed="false">
      <c r="A1544" s="0" t="n">
        <v>47002</v>
      </c>
      <c r="B1544" s="0" t="s">
        <v>1541</v>
      </c>
      <c r="C1544" s="0" t="s">
        <v>456</v>
      </c>
      <c r="D1544" s="12" t="s">
        <v>344</v>
      </c>
      <c r="E1544" s="0" t="s">
        <v>77</v>
      </c>
      <c r="F1544" s="0" t="s">
        <v>234</v>
      </c>
      <c r="M1544" s="0" t="s">
        <v>1542</v>
      </c>
      <c r="N1544" s="0" t="s">
        <v>1543</v>
      </c>
      <c r="O1544" s="0" t="n">
        <v>9</v>
      </c>
      <c r="P1544" s="0" t="n">
        <v>4730</v>
      </c>
    </row>
    <row r="1545" customFormat="false" ht="12.8" hidden="false" customHeight="false" outlineLevel="0" collapsed="false">
      <c r="A1545" s="0" t="n">
        <v>47003</v>
      </c>
      <c r="B1545" s="0" t="s">
        <v>1544</v>
      </c>
      <c r="C1545" s="0" t="s">
        <v>266</v>
      </c>
      <c r="D1545" s="12" t="s">
        <v>147</v>
      </c>
      <c r="E1545" s="0" t="s">
        <v>92</v>
      </c>
      <c r="F1545" s="0" t="s">
        <v>96</v>
      </c>
      <c r="G1545" s="12" t="s">
        <v>97</v>
      </c>
      <c r="M1545" s="0" t="s">
        <v>1542</v>
      </c>
      <c r="N1545" s="0" t="s">
        <v>1543</v>
      </c>
      <c r="O1545" s="0" t="n">
        <v>30</v>
      </c>
      <c r="P1545" s="0" t="n">
        <v>4813</v>
      </c>
    </row>
    <row r="1546" customFormat="false" ht="12.8" hidden="false" customHeight="false" outlineLevel="0" collapsed="false">
      <c r="A1546" s="0" t="n">
        <v>47004</v>
      </c>
      <c r="B1546" s="0" t="s">
        <v>1545</v>
      </c>
      <c r="C1546" s="0" t="s">
        <v>266</v>
      </c>
      <c r="D1546" s="12" t="s">
        <v>211</v>
      </c>
      <c r="E1546" s="0" t="s">
        <v>92</v>
      </c>
      <c r="F1546" s="0" t="s">
        <v>212</v>
      </c>
      <c r="M1546" s="0" t="s">
        <v>1542</v>
      </c>
      <c r="N1546" s="0" t="s">
        <v>1543</v>
      </c>
      <c r="O1546" s="0" t="n">
        <v>14</v>
      </c>
      <c r="P1546" s="0" t="n">
        <v>4609</v>
      </c>
    </row>
    <row r="1547" customFormat="false" ht="12.8" hidden="false" customHeight="false" outlineLevel="0" collapsed="false">
      <c r="A1547" s="0" t="n">
        <v>47005</v>
      </c>
      <c r="B1547" s="0" t="s">
        <v>1546</v>
      </c>
      <c r="C1547" s="0" t="s">
        <v>309</v>
      </c>
      <c r="D1547" s="12" t="s">
        <v>654</v>
      </c>
      <c r="E1547" s="0" t="s">
        <v>77</v>
      </c>
      <c r="F1547" s="0" t="s">
        <v>234</v>
      </c>
      <c r="M1547" s="0" t="s">
        <v>1542</v>
      </c>
      <c r="N1547" s="0" t="s">
        <v>1543</v>
      </c>
      <c r="O1547" s="0" t="n">
        <v>6</v>
      </c>
      <c r="P1547" s="0" t="n">
        <v>4731</v>
      </c>
    </row>
    <row r="1548" customFormat="false" ht="12.8" hidden="false" customHeight="false" outlineLevel="0" collapsed="false">
      <c r="A1548" s="0" t="n">
        <v>47006</v>
      </c>
      <c r="B1548" s="0" t="s">
        <v>1547</v>
      </c>
      <c r="C1548" s="0" t="s">
        <v>149</v>
      </c>
      <c r="D1548" s="12" t="s">
        <v>434</v>
      </c>
      <c r="E1548" s="0" t="s">
        <v>77</v>
      </c>
      <c r="F1548" s="0" t="s">
        <v>212</v>
      </c>
      <c r="M1548" s="0" t="s">
        <v>1542</v>
      </c>
      <c r="N1548" s="0" t="s">
        <v>1543</v>
      </c>
      <c r="O1548" s="0" t="n">
        <v>13</v>
      </c>
      <c r="P1548" s="0" t="n">
        <v>5183</v>
      </c>
    </row>
    <row r="1549" customFormat="false" ht="12.8" hidden="false" customHeight="false" outlineLevel="0" collapsed="false">
      <c r="A1549" s="0" t="n">
        <v>47007</v>
      </c>
      <c r="B1549" s="0" t="s">
        <v>1548</v>
      </c>
      <c r="C1549" s="0" t="s">
        <v>284</v>
      </c>
      <c r="D1549" s="12" t="s">
        <v>211</v>
      </c>
      <c r="E1549" s="0" t="s">
        <v>92</v>
      </c>
      <c r="F1549" s="0" t="s">
        <v>212</v>
      </c>
      <c r="M1549" s="0" t="s">
        <v>1542</v>
      </c>
      <c r="N1549" s="0" t="s">
        <v>1543</v>
      </c>
      <c r="O1549" s="0" t="n">
        <v>14</v>
      </c>
      <c r="P1549" s="0" t="n">
        <v>5061</v>
      </c>
    </row>
    <row r="1550" customFormat="false" ht="12.8" hidden="false" customHeight="false" outlineLevel="0" collapsed="false">
      <c r="A1550" s="0" t="n">
        <v>47008</v>
      </c>
      <c r="B1550" s="0" t="s">
        <v>1541</v>
      </c>
      <c r="C1550" s="0" t="s">
        <v>202</v>
      </c>
      <c r="D1550" s="12" t="s">
        <v>91</v>
      </c>
      <c r="E1550" s="0" t="s">
        <v>77</v>
      </c>
      <c r="F1550" s="0" t="s">
        <v>84</v>
      </c>
      <c r="M1550" s="0" t="s">
        <v>1542</v>
      </c>
      <c r="N1550" s="0" t="s">
        <v>1543</v>
      </c>
      <c r="O1550" s="0" t="n">
        <v>36</v>
      </c>
      <c r="P1550" s="0" t="n">
        <v>4911</v>
      </c>
    </row>
    <row r="1551" customFormat="false" ht="12.8" hidden="false" customHeight="false" outlineLevel="0" collapsed="false">
      <c r="A1551" s="0" t="n">
        <v>47009</v>
      </c>
      <c r="B1551" s="0" t="s">
        <v>1544</v>
      </c>
      <c r="C1551" s="0" t="s">
        <v>1549</v>
      </c>
      <c r="D1551" s="12" t="s">
        <v>466</v>
      </c>
      <c r="E1551" s="0" t="s">
        <v>92</v>
      </c>
      <c r="F1551" s="0" t="s">
        <v>467</v>
      </c>
      <c r="G1551" s="12" t="s">
        <v>97</v>
      </c>
      <c r="M1551" s="0" t="s">
        <v>1542</v>
      </c>
      <c r="N1551" s="0" t="s">
        <v>1543</v>
      </c>
      <c r="O1551" s="0" t="n">
        <v>12</v>
      </c>
      <c r="P1551" s="0" t="n">
        <v>4556</v>
      </c>
    </row>
    <row r="1552" customFormat="false" ht="12.8" hidden="false" customHeight="false" outlineLevel="0" collapsed="false">
      <c r="A1552" s="0" t="n">
        <v>47010</v>
      </c>
      <c r="B1552" s="0" t="s">
        <v>527</v>
      </c>
      <c r="C1552" s="0" t="s">
        <v>140</v>
      </c>
      <c r="D1552" s="12" t="s">
        <v>204</v>
      </c>
      <c r="E1552" s="0" t="s">
        <v>92</v>
      </c>
      <c r="F1552" s="0" t="s">
        <v>205</v>
      </c>
      <c r="M1552" s="0" t="s">
        <v>1542</v>
      </c>
      <c r="N1552" s="0" t="s">
        <v>1543</v>
      </c>
      <c r="O1552" s="0" t="n">
        <v>15</v>
      </c>
      <c r="P1552" s="0" t="n">
        <v>4912</v>
      </c>
    </row>
    <row r="1553" customFormat="false" ht="12.8" hidden="false" customHeight="false" outlineLevel="0" collapsed="false">
      <c r="A1553" s="0" t="n">
        <v>47011</v>
      </c>
      <c r="B1553" s="0" t="s">
        <v>1550</v>
      </c>
      <c r="C1553" s="0" t="s">
        <v>106</v>
      </c>
      <c r="D1553" s="12" t="s">
        <v>320</v>
      </c>
      <c r="E1553" s="0" t="s">
        <v>77</v>
      </c>
      <c r="F1553" s="0" t="s">
        <v>88</v>
      </c>
      <c r="M1553" s="0" t="s">
        <v>1542</v>
      </c>
      <c r="N1553" s="0" t="s">
        <v>1543</v>
      </c>
      <c r="O1553" s="0" t="n">
        <v>48</v>
      </c>
      <c r="P1553" s="0" t="n">
        <v>425</v>
      </c>
    </row>
    <row r="1554" customFormat="false" ht="12.8" hidden="false" customHeight="false" outlineLevel="0" collapsed="false">
      <c r="A1554" s="0" t="n">
        <v>47012</v>
      </c>
      <c r="B1554" s="0" t="s">
        <v>1551</v>
      </c>
      <c r="C1554" s="0" t="s">
        <v>503</v>
      </c>
      <c r="D1554" s="12" t="s">
        <v>346</v>
      </c>
      <c r="E1554" s="0" t="s">
        <v>92</v>
      </c>
      <c r="F1554" s="0" t="s">
        <v>234</v>
      </c>
      <c r="M1554" s="0" t="s">
        <v>1542</v>
      </c>
      <c r="N1554" s="0" t="s">
        <v>1543</v>
      </c>
      <c r="O1554" s="0" t="n">
        <v>7</v>
      </c>
      <c r="P1554" s="0" t="n">
        <v>4913</v>
      </c>
    </row>
    <row r="1555" customFormat="false" ht="12.8" hidden="false" customHeight="false" outlineLevel="0" collapsed="false">
      <c r="A1555" s="0" t="n">
        <v>47013</v>
      </c>
      <c r="B1555" s="0" t="s">
        <v>1552</v>
      </c>
      <c r="C1555" s="0" t="s">
        <v>1070</v>
      </c>
      <c r="D1555" s="12" t="s">
        <v>209</v>
      </c>
      <c r="E1555" s="0" t="s">
        <v>92</v>
      </c>
      <c r="F1555" s="0" t="s">
        <v>84</v>
      </c>
      <c r="G1555" s="12" t="s">
        <v>98</v>
      </c>
      <c r="H1555" s="12" t="s">
        <v>98</v>
      </c>
      <c r="M1555" s="0" t="s">
        <v>1542</v>
      </c>
      <c r="N1555" s="0" t="s">
        <v>1543</v>
      </c>
      <c r="O1555" s="0" t="n">
        <v>37</v>
      </c>
      <c r="P1555" s="0" t="n">
        <v>420</v>
      </c>
    </row>
    <row r="1556" customFormat="false" ht="12.8" hidden="false" customHeight="false" outlineLevel="0" collapsed="false">
      <c r="A1556" s="0" t="n">
        <v>47014</v>
      </c>
      <c r="B1556" s="0" t="s">
        <v>1553</v>
      </c>
      <c r="C1556" s="0" t="s">
        <v>284</v>
      </c>
      <c r="D1556" s="12" t="s">
        <v>204</v>
      </c>
      <c r="E1556" s="0" t="s">
        <v>92</v>
      </c>
      <c r="F1556" s="0" t="s">
        <v>205</v>
      </c>
      <c r="M1556" s="0" t="s">
        <v>1542</v>
      </c>
      <c r="N1556" s="0" t="s">
        <v>1543</v>
      </c>
      <c r="O1556" s="0" t="n">
        <v>15</v>
      </c>
      <c r="P1556" s="0" t="n">
        <v>4617</v>
      </c>
    </row>
    <row r="1557" customFormat="false" ht="12.8" hidden="false" customHeight="false" outlineLevel="0" collapsed="false">
      <c r="A1557" s="0" t="n">
        <v>47015</v>
      </c>
      <c r="B1557" s="0" t="s">
        <v>1546</v>
      </c>
      <c r="C1557" s="0" t="s">
        <v>149</v>
      </c>
      <c r="D1557" s="12" t="s">
        <v>325</v>
      </c>
      <c r="E1557" s="0" t="s">
        <v>77</v>
      </c>
      <c r="F1557" s="0" t="s">
        <v>96</v>
      </c>
      <c r="M1557" s="0" t="s">
        <v>1542</v>
      </c>
      <c r="N1557" s="0" t="s">
        <v>1543</v>
      </c>
      <c r="O1557" s="0" t="n">
        <v>31</v>
      </c>
      <c r="P1557" s="0" t="n">
        <v>4984</v>
      </c>
    </row>
    <row r="1558" customFormat="false" ht="12.8" hidden="false" customHeight="false" outlineLevel="0" collapsed="false">
      <c r="A1558" s="0" t="n">
        <v>47016</v>
      </c>
      <c r="B1558" s="0" t="s">
        <v>1554</v>
      </c>
      <c r="C1558" s="0" t="s">
        <v>716</v>
      </c>
      <c r="D1558" s="12" t="s">
        <v>144</v>
      </c>
      <c r="E1558" s="0" t="s">
        <v>92</v>
      </c>
      <c r="F1558" s="0" t="s">
        <v>128</v>
      </c>
      <c r="G1558" s="12" t="s">
        <v>371</v>
      </c>
      <c r="H1558" s="12" t="s">
        <v>98</v>
      </c>
      <c r="M1558" s="0" t="s">
        <v>1542</v>
      </c>
      <c r="N1558" s="0" t="s">
        <v>1543</v>
      </c>
      <c r="O1558" s="0" t="n">
        <v>17</v>
      </c>
      <c r="P1558" s="0" t="n">
        <v>433</v>
      </c>
    </row>
    <row r="1559" customFormat="false" ht="12.8" hidden="false" customHeight="false" outlineLevel="0" collapsed="false">
      <c r="A1559" s="0" t="n">
        <v>47018</v>
      </c>
      <c r="B1559" s="0" t="s">
        <v>1555</v>
      </c>
      <c r="C1559" s="0" t="s">
        <v>1556</v>
      </c>
      <c r="D1559" s="12" t="s">
        <v>531</v>
      </c>
      <c r="E1559" s="0" t="s">
        <v>92</v>
      </c>
      <c r="F1559" s="0" t="s">
        <v>467</v>
      </c>
      <c r="G1559" s="12" t="s">
        <v>97</v>
      </c>
      <c r="M1559" s="0" t="s">
        <v>1542</v>
      </c>
      <c r="N1559" s="0" t="s">
        <v>1543</v>
      </c>
      <c r="O1559" s="0" t="n">
        <v>11</v>
      </c>
      <c r="P1559" s="0" t="n">
        <v>4963</v>
      </c>
    </row>
    <row r="1560" customFormat="false" ht="12.8" hidden="false" customHeight="false" outlineLevel="0" collapsed="false">
      <c r="A1560" s="0" t="n">
        <v>47019</v>
      </c>
      <c r="B1560" s="0" t="s">
        <v>1557</v>
      </c>
      <c r="C1560" s="0" t="s">
        <v>280</v>
      </c>
      <c r="D1560" s="12" t="s">
        <v>173</v>
      </c>
      <c r="E1560" s="0" t="s">
        <v>92</v>
      </c>
      <c r="F1560" s="0" t="s">
        <v>88</v>
      </c>
      <c r="M1560" s="0" t="s">
        <v>1542</v>
      </c>
      <c r="N1560" s="0" t="s">
        <v>1543</v>
      </c>
      <c r="O1560" s="0" t="n">
        <v>49</v>
      </c>
      <c r="P1560" s="0" t="n">
        <v>5050</v>
      </c>
    </row>
    <row r="1561" customFormat="false" ht="12.8" hidden="false" customHeight="false" outlineLevel="0" collapsed="false">
      <c r="A1561" s="0" t="n">
        <v>47020</v>
      </c>
      <c r="B1561" s="0" t="s">
        <v>1558</v>
      </c>
      <c r="C1561" s="0" t="s">
        <v>100</v>
      </c>
      <c r="D1561" s="12" t="s">
        <v>127</v>
      </c>
      <c r="E1561" s="0" t="s">
        <v>77</v>
      </c>
      <c r="F1561" s="0" t="s">
        <v>128</v>
      </c>
      <c r="M1561" s="0" t="s">
        <v>1542</v>
      </c>
      <c r="N1561" s="0" t="s">
        <v>1543</v>
      </c>
      <c r="O1561" s="0" t="n">
        <v>18</v>
      </c>
      <c r="P1561" s="0" t="n">
        <v>5051</v>
      </c>
    </row>
    <row r="1562" customFormat="false" ht="12.8" hidden="false" customHeight="false" outlineLevel="0" collapsed="false">
      <c r="A1562" s="0" t="n">
        <v>47021</v>
      </c>
      <c r="B1562" s="0" t="s">
        <v>1558</v>
      </c>
      <c r="C1562" s="0" t="s">
        <v>309</v>
      </c>
      <c r="D1562" s="12" t="s">
        <v>144</v>
      </c>
      <c r="E1562" s="0" t="s">
        <v>77</v>
      </c>
      <c r="F1562" s="0" t="s">
        <v>128</v>
      </c>
      <c r="M1562" s="0" t="s">
        <v>1542</v>
      </c>
      <c r="N1562" s="0" t="s">
        <v>1543</v>
      </c>
      <c r="O1562" s="0" t="n">
        <v>17</v>
      </c>
      <c r="P1562" s="0" t="n">
        <v>5052</v>
      </c>
    </row>
    <row r="1563" customFormat="false" ht="12.8" hidden="false" customHeight="false" outlineLevel="0" collapsed="false">
      <c r="A1563" s="0" t="n">
        <v>47022</v>
      </c>
      <c r="B1563" s="0" t="s">
        <v>179</v>
      </c>
      <c r="C1563" s="0" t="s">
        <v>333</v>
      </c>
      <c r="D1563" s="12" t="s">
        <v>545</v>
      </c>
      <c r="E1563" s="0" t="s">
        <v>77</v>
      </c>
      <c r="F1563" s="0" t="s">
        <v>234</v>
      </c>
      <c r="M1563" s="0" t="s">
        <v>1542</v>
      </c>
      <c r="N1563" s="0" t="s">
        <v>1543</v>
      </c>
      <c r="O1563" s="0" t="n">
        <v>10</v>
      </c>
      <c r="P1563" s="0" t="n">
        <v>5053</v>
      </c>
    </row>
    <row r="1564" customFormat="false" ht="12.8" hidden="false" customHeight="false" outlineLevel="0" collapsed="false">
      <c r="A1564" s="0" t="n">
        <v>47023</v>
      </c>
      <c r="B1564" s="0" t="s">
        <v>1559</v>
      </c>
      <c r="C1564" s="0" t="s">
        <v>503</v>
      </c>
      <c r="D1564" s="12" t="s">
        <v>131</v>
      </c>
      <c r="E1564" s="0" t="s">
        <v>92</v>
      </c>
      <c r="F1564" s="0" t="s">
        <v>78</v>
      </c>
      <c r="M1564" s="0" t="s">
        <v>1542</v>
      </c>
      <c r="N1564" s="0" t="s">
        <v>1543</v>
      </c>
      <c r="O1564" s="0" t="n">
        <v>20</v>
      </c>
      <c r="P1564" s="0" t="n">
        <v>3589</v>
      </c>
    </row>
    <row r="1565" customFormat="false" ht="12.8" hidden="false" customHeight="false" outlineLevel="0" collapsed="false">
      <c r="A1565" s="0" t="n">
        <v>47024</v>
      </c>
      <c r="B1565" s="0" t="s">
        <v>1560</v>
      </c>
      <c r="C1565" s="0" t="s">
        <v>198</v>
      </c>
      <c r="D1565" s="12" t="s">
        <v>500</v>
      </c>
      <c r="E1565" s="0" t="s">
        <v>77</v>
      </c>
      <c r="F1565" s="0" t="s">
        <v>205</v>
      </c>
      <c r="M1565" s="0" t="s">
        <v>1542</v>
      </c>
      <c r="N1565" s="0" t="s">
        <v>1543</v>
      </c>
      <c r="O1565" s="0" t="n">
        <v>16</v>
      </c>
      <c r="P1565" s="0" t="n">
        <v>3590</v>
      </c>
    </row>
    <row r="1566" customFormat="false" ht="12.8" hidden="false" customHeight="false" outlineLevel="0" collapsed="false">
      <c r="A1566" s="0" t="n">
        <v>47025</v>
      </c>
      <c r="B1566" s="0" t="s">
        <v>1550</v>
      </c>
      <c r="C1566" s="0" t="s">
        <v>307</v>
      </c>
      <c r="D1566" s="12" t="s">
        <v>204</v>
      </c>
      <c r="E1566" s="0" t="s">
        <v>77</v>
      </c>
      <c r="F1566" s="0" t="s">
        <v>205</v>
      </c>
      <c r="M1566" s="0" t="s">
        <v>1542</v>
      </c>
      <c r="N1566" s="0" t="s">
        <v>1543</v>
      </c>
      <c r="O1566" s="0" t="n">
        <v>15</v>
      </c>
      <c r="P1566" s="0" t="n">
        <v>5054</v>
      </c>
    </row>
    <row r="1567" customFormat="false" ht="12.8" hidden="false" customHeight="false" outlineLevel="0" collapsed="false">
      <c r="A1567" s="0" t="n">
        <v>47026</v>
      </c>
      <c r="B1567" s="0" t="s">
        <v>1561</v>
      </c>
      <c r="C1567" s="0" t="s">
        <v>438</v>
      </c>
      <c r="D1567" s="12" t="s">
        <v>531</v>
      </c>
      <c r="E1567" s="0" t="s">
        <v>92</v>
      </c>
      <c r="F1567" s="0" t="s">
        <v>467</v>
      </c>
      <c r="M1567" s="0" t="s">
        <v>1542</v>
      </c>
      <c r="N1567" s="0" t="s">
        <v>1543</v>
      </c>
      <c r="O1567" s="0" t="n">
        <v>11</v>
      </c>
      <c r="P1567" s="0" t="n">
        <v>5055</v>
      </c>
    </row>
    <row r="1568" customFormat="false" ht="12.8" hidden="false" customHeight="false" outlineLevel="0" collapsed="false">
      <c r="A1568" s="0" t="n">
        <v>47027</v>
      </c>
      <c r="B1568" s="0" t="s">
        <v>924</v>
      </c>
      <c r="C1568" s="0" t="s">
        <v>133</v>
      </c>
      <c r="D1568" s="12" t="s">
        <v>113</v>
      </c>
      <c r="E1568" s="0" t="s">
        <v>77</v>
      </c>
      <c r="F1568" s="0" t="s">
        <v>84</v>
      </c>
      <c r="M1568" s="0" t="s">
        <v>1542</v>
      </c>
      <c r="N1568" s="0" t="s">
        <v>1543</v>
      </c>
      <c r="O1568" s="0" t="n">
        <v>40</v>
      </c>
      <c r="P1568" s="0" t="n">
        <v>5056</v>
      </c>
    </row>
    <row r="1569" customFormat="false" ht="12.8" hidden="false" customHeight="false" outlineLevel="0" collapsed="false">
      <c r="A1569" s="0" t="n">
        <v>47028</v>
      </c>
      <c r="B1569" s="0" t="s">
        <v>1554</v>
      </c>
      <c r="C1569" s="0" t="s">
        <v>123</v>
      </c>
      <c r="D1569" s="12" t="s">
        <v>224</v>
      </c>
      <c r="E1569" s="0" t="s">
        <v>92</v>
      </c>
      <c r="F1569" s="0" t="s">
        <v>84</v>
      </c>
      <c r="M1569" s="0" t="s">
        <v>1542</v>
      </c>
      <c r="N1569" s="0" t="s">
        <v>1543</v>
      </c>
      <c r="O1569" s="0" t="n">
        <v>41</v>
      </c>
      <c r="P1569" s="0" t="n">
        <v>5057</v>
      </c>
    </row>
    <row r="1570" customFormat="false" ht="12.8" hidden="false" customHeight="false" outlineLevel="0" collapsed="false">
      <c r="A1570" s="0" t="n">
        <v>47029</v>
      </c>
      <c r="B1570" s="0" t="n">
        <v>1</v>
      </c>
      <c r="C1570" s="0" t="s">
        <v>166</v>
      </c>
      <c r="D1570" s="12" t="s">
        <v>325</v>
      </c>
      <c r="E1570" s="0" t="s">
        <v>77</v>
      </c>
      <c r="F1570" s="0" t="s">
        <v>96</v>
      </c>
      <c r="M1570" s="0" t="s">
        <v>1542</v>
      </c>
      <c r="N1570" s="0" t="s">
        <v>1543</v>
      </c>
      <c r="O1570" s="0" t="n">
        <v>31</v>
      </c>
      <c r="P1570" s="0" t="n">
        <v>5058</v>
      </c>
    </row>
    <row r="1571" customFormat="false" ht="12.8" hidden="false" customHeight="false" outlineLevel="0" collapsed="false">
      <c r="A1571" s="0" t="n">
        <v>47030</v>
      </c>
      <c r="B1571" s="0" t="s">
        <v>1562</v>
      </c>
      <c r="C1571" s="0" t="s">
        <v>398</v>
      </c>
      <c r="D1571" s="12" t="s">
        <v>104</v>
      </c>
      <c r="E1571" s="0" t="s">
        <v>77</v>
      </c>
      <c r="F1571" s="0" t="s">
        <v>88</v>
      </c>
      <c r="M1571" s="0" t="s">
        <v>1542</v>
      </c>
      <c r="N1571" s="0" t="s">
        <v>1543</v>
      </c>
      <c r="O1571" s="0" t="n">
        <v>54</v>
      </c>
      <c r="P1571" s="0" t="n">
        <v>5059</v>
      </c>
    </row>
    <row r="1572" customFormat="false" ht="12.8" hidden="false" customHeight="false" outlineLevel="0" collapsed="false">
      <c r="A1572" s="0" t="n">
        <v>47031</v>
      </c>
      <c r="B1572" s="0" t="s">
        <v>1563</v>
      </c>
      <c r="C1572" s="0" t="s">
        <v>106</v>
      </c>
      <c r="D1572" s="12" t="s">
        <v>1564</v>
      </c>
      <c r="E1572" s="0" t="s">
        <v>77</v>
      </c>
      <c r="F1572" s="0" t="s">
        <v>96</v>
      </c>
      <c r="M1572" s="0" t="s">
        <v>1542</v>
      </c>
      <c r="N1572" s="0" t="s">
        <v>1543</v>
      </c>
      <c r="O1572" s="0" t="n">
        <v>5</v>
      </c>
      <c r="P1572" s="0" t="n">
        <v>5060</v>
      </c>
    </row>
    <row r="1573" customFormat="false" ht="12.8" hidden="false" customHeight="false" outlineLevel="0" collapsed="false">
      <c r="A1573" s="0" t="n">
        <v>47048</v>
      </c>
      <c r="B1573" s="0" t="s">
        <v>1565</v>
      </c>
      <c r="C1573" s="0" t="s">
        <v>247</v>
      </c>
      <c r="D1573" s="12" t="s">
        <v>173</v>
      </c>
      <c r="E1573" s="0" t="s">
        <v>77</v>
      </c>
      <c r="F1573" s="0" t="s">
        <v>88</v>
      </c>
      <c r="H1573" s="12" t="s">
        <v>97</v>
      </c>
      <c r="M1573" s="0" t="s">
        <v>1542</v>
      </c>
      <c r="N1573" s="0" t="s">
        <v>1543</v>
      </c>
      <c r="O1573" s="0" t="n">
        <v>49</v>
      </c>
      <c r="P1573" s="0" t="n">
        <v>446</v>
      </c>
    </row>
    <row r="1574" customFormat="false" ht="12.8" hidden="false" customHeight="false" outlineLevel="0" collapsed="false">
      <c r="A1574" s="0" t="n">
        <v>47055</v>
      </c>
      <c r="B1574" s="0" t="s">
        <v>1566</v>
      </c>
      <c r="C1574" s="0" t="s">
        <v>75</v>
      </c>
      <c r="D1574" s="12" t="s">
        <v>147</v>
      </c>
      <c r="E1574" s="0" t="s">
        <v>77</v>
      </c>
      <c r="F1574" s="0" t="s">
        <v>96</v>
      </c>
      <c r="M1574" s="0" t="s">
        <v>1542</v>
      </c>
      <c r="N1574" s="0" t="s">
        <v>1543</v>
      </c>
      <c r="O1574" s="0" t="n">
        <v>30</v>
      </c>
      <c r="P1574" s="0" t="n">
        <v>447</v>
      </c>
    </row>
    <row r="1575" customFormat="false" ht="12.8" hidden="false" customHeight="false" outlineLevel="0" collapsed="false">
      <c r="A1575" s="0" t="n">
        <v>48003</v>
      </c>
      <c r="B1575" s="0" t="s">
        <v>1567</v>
      </c>
      <c r="C1575" s="0" t="s">
        <v>296</v>
      </c>
      <c r="D1575" s="12" t="s">
        <v>83</v>
      </c>
      <c r="E1575" s="0" t="s">
        <v>77</v>
      </c>
      <c r="F1575" s="0" t="s">
        <v>84</v>
      </c>
      <c r="H1575" s="12" t="s">
        <v>97</v>
      </c>
      <c r="M1575" s="0" t="s">
        <v>1568</v>
      </c>
      <c r="N1575" s="0" t="s">
        <v>1569</v>
      </c>
      <c r="O1575" s="0" t="n">
        <v>44</v>
      </c>
      <c r="P1575" s="0" t="n">
        <v>1094</v>
      </c>
    </row>
    <row r="1576" customFormat="false" ht="12.8" hidden="false" customHeight="false" outlineLevel="0" collapsed="false">
      <c r="A1576" s="0" t="n">
        <v>48004</v>
      </c>
      <c r="B1576" s="0" t="s">
        <v>1570</v>
      </c>
      <c r="C1576" s="0" t="s">
        <v>100</v>
      </c>
      <c r="D1576" s="12" t="s">
        <v>320</v>
      </c>
      <c r="E1576" s="0" t="s">
        <v>77</v>
      </c>
      <c r="F1576" s="0" t="s">
        <v>88</v>
      </c>
      <c r="M1576" s="0" t="s">
        <v>1568</v>
      </c>
      <c r="N1576" s="0" t="s">
        <v>1569</v>
      </c>
      <c r="O1576" s="0" t="n">
        <v>48</v>
      </c>
      <c r="P1576" s="0" t="n">
        <v>1095</v>
      </c>
    </row>
    <row r="1577" customFormat="false" ht="12.8" hidden="false" customHeight="false" outlineLevel="0" collapsed="false">
      <c r="A1577" s="0" t="n">
        <v>48005</v>
      </c>
      <c r="B1577" s="0" t="s">
        <v>1571</v>
      </c>
      <c r="C1577" s="0" t="s">
        <v>296</v>
      </c>
      <c r="D1577" s="12" t="s">
        <v>173</v>
      </c>
      <c r="E1577" s="0" t="s">
        <v>77</v>
      </c>
      <c r="F1577" s="0" t="s">
        <v>88</v>
      </c>
      <c r="M1577" s="0" t="s">
        <v>1568</v>
      </c>
      <c r="N1577" s="0" t="s">
        <v>1569</v>
      </c>
      <c r="O1577" s="0" t="n">
        <v>49</v>
      </c>
      <c r="P1577" s="0" t="n">
        <v>1096</v>
      </c>
    </row>
    <row r="1578" customFormat="false" ht="12.8" hidden="false" customHeight="false" outlineLevel="0" collapsed="false">
      <c r="A1578" s="0" t="n">
        <v>48007</v>
      </c>
      <c r="B1578" s="0" t="s">
        <v>911</v>
      </c>
      <c r="C1578" s="0" t="s">
        <v>241</v>
      </c>
      <c r="D1578" s="12" t="s">
        <v>209</v>
      </c>
      <c r="E1578" s="0" t="s">
        <v>92</v>
      </c>
      <c r="F1578" s="0" t="s">
        <v>84</v>
      </c>
      <c r="M1578" s="0" t="s">
        <v>1568</v>
      </c>
      <c r="N1578" s="0" t="s">
        <v>1569</v>
      </c>
      <c r="O1578" s="0" t="n">
        <v>37</v>
      </c>
      <c r="P1578" s="0" t="n">
        <v>1040</v>
      </c>
    </row>
    <row r="1579" customFormat="false" ht="12.8" hidden="false" customHeight="false" outlineLevel="0" collapsed="false">
      <c r="A1579" s="0" t="n">
        <v>48008</v>
      </c>
      <c r="B1579" s="0" t="s">
        <v>1572</v>
      </c>
      <c r="C1579" s="0" t="s">
        <v>975</v>
      </c>
      <c r="D1579" s="12" t="s">
        <v>224</v>
      </c>
      <c r="E1579" s="0" t="s">
        <v>92</v>
      </c>
      <c r="F1579" s="0" t="s">
        <v>84</v>
      </c>
      <c r="M1579" s="0" t="s">
        <v>1568</v>
      </c>
      <c r="N1579" s="0" t="s">
        <v>1569</v>
      </c>
      <c r="O1579" s="0" t="n">
        <v>41</v>
      </c>
      <c r="P1579" s="0" t="n">
        <v>1041</v>
      </c>
    </row>
    <row r="1580" customFormat="false" ht="12.8" hidden="false" customHeight="false" outlineLevel="0" collapsed="false">
      <c r="A1580" s="0" t="n">
        <v>48010</v>
      </c>
      <c r="B1580" s="0" t="s">
        <v>1573</v>
      </c>
      <c r="C1580" s="0" t="s">
        <v>202</v>
      </c>
      <c r="D1580" s="12" t="s">
        <v>224</v>
      </c>
      <c r="E1580" s="0" t="s">
        <v>77</v>
      </c>
      <c r="F1580" s="0" t="s">
        <v>84</v>
      </c>
      <c r="H1580" s="12" t="s">
        <v>97</v>
      </c>
      <c r="M1580" s="0" t="s">
        <v>1568</v>
      </c>
      <c r="N1580" s="0" t="s">
        <v>1569</v>
      </c>
      <c r="O1580" s="0" t="n">
        <v>41</v>
      </c>
      <c r="P1580" s="0" t="n">
        <v>1043</v>
      </c>
    </row>
    <row r="1581" customFormat="false" ht="12.8" hidden="false" customHeight="false" outlineLevel="0" collapsed="false">
      <c r="A1581" s="0" t="n">
        <v>48011</v>
      </c>
      <c r="B1581" s="0" t="s">
        <v>125</v>
      </c>
      <c r="C1581" s="0" t="s">
        <v>296</v>
      </c>
      <c r="D1581" s="12" t="s">
        <v>151</v>
      </c>
      <c r="E1581" s="0" t="s">
        <v>77</v>
      </c>
      <c r="F1581" s="0" t="s">
        <v>84</v>
      </c>
      <c r="M1581" s="0" t="s">
        <v>1568</v>
      </c>
      <c r="N1581" s="0" t="s">
        <v>1569</v>
      </c>
      <c r="O1581" s="0" t="n">
        <v>43</v>
      </c>
      <c r="P1581" s="0" t="n">
        <v>1044</v>
      </c>
    </row>
    <row r="1582" customFormat="false" ht="12.8" hidden="false" customHeight="false" outlineLevel="0" collapsed="false">
      <c r="A1582" s="0" t="n">
        <v>48012</v>
      </c>
      <c r="B1582" s="0" t="s">
        <v>1278</v>
      </c>
      <c r="C1582" s="0" t="s">
        <v>103</v>
      </c>
      <c r="D1582" s="12" t="s">
        <v>315</v>
      </c>
      <c r="E1582" s="0" t="s">
        <v>77</v>
      </c>
      <c r="F1582" s="0" t="s">
        <v>88</v>
      </c>
      <c r="M1582" s="0" t="s">
        <v>1568</v>
      </c>
      <c r="N1582" s="0" t="s">
        <v>1569</v>
      </c>
      <c r="O1582" s="0" t="n">
        <v>47</v>
      </c>
      <c r="P1582" s="0" t="n">
        <v>1045</v>
      </c>
    </row>
    <row r="1583" customFormat="false" ht="12.8" hidden="false" customHeight="false" outlineLevel="0" collapsed="false">
      <c r="A1583" s="0" t="n">
        <v>48013</v>
      </c>
      <c r="B1583" s="0" t="s">
        <v>399</v>
      </c>
      <c r="C1583" s="0" t="s">
        <v>318</v>
      </c>
      <c r="D1583" s="12" t="s">
        <v>236</v>
      </c>
      <c r="E1583" s="0" t="s">
        <v>77</v>
      </c>
      <c r="F1583" s="0" t="s">
        <v>108</v>
      </c>
      <c r="M1583" s="0" t="s">
        <v>1568</v>
      </c>
      <c r="N1583" s="0" t="s">
        <v>1569</v>
      </c>
      <c r="O1583" s="0" t="n">
        <v>59</v>
      </c>
      <c r="P1583" s="0" t="n">
        <v>1046</v>
      </c>
    </row>
    <row r="1584" customFormat="false" ht="12.8" hidden="false" customHeight="false" outlineLevel="0" collapsed="false">
      <c r="A1584" s="0" t="n">
        <v>48014</v>
      </c>
      <c r="B1584" s="0" t="s">
        <v>1574</v>
      </c>
      <c r="C1584" s="0" t="s">
        <v>398</v>
      </c>
      <c r="D1584" s="12" t="s">
        <v>169</v>
      </c>
      <c r="E1584" s="0" t="s">
        <v>77</v>
      </c>
      <c r="F1584" s="0" t="s">
        <v>88</v>
      </c>
      <c r="M1584" s="0" t="s">
        <v>1568</v>
      </c>
      <c r="N1584" s="0" t="s">
        <v>1569</v>
      </c>
      <c r="O1584" s="0" t="n">
        <v>46</v>
      </c>
      <c r="P1584" s="0" t="n">
        <v>1047</v>
      </c>
    </row>
    <row r="1585" customFormat="false" ht="12.8" hidden="false" customHeight="false" outlineLevel="0" collapsed="false">
      <c r="A1585" s="0" t="n">
        <v>48015</v>
      </c>
      <c r="B1585" s="0" t="s">
        <v>1575</v>
      </c>
      <c r="C1585" s="0" t="s">
        <v>133</v>
      </c>
      <c r="D1585" s="12" t="s">
        <v>169</v>
      </c>
      <c r="E1585" s="0" t="s">
        <v>77</v>
      </c>
      <c r="F1585" s="0" t="s">
        <v>88</v>
      </c>
      <c r="M1585" s="0" t="s">
        <v>1568</v>
      </c>
      <c r="N1585" s="0" t="s">
        <v>1569</v>
      </c>
      <c r="O1585" s="0" t="n">
        <v>46</v>
      </c>
      <c r="P1585" s="0" t="n">
        <v>1048</v>
      </c>
    </row>
    <row r="1586" customFormat="false" ht="12.8" hidden="false" customHeight="false" outlineLevel="0" collapsed="false">
      <c r="A1586" s="0" t="n">
        <v>48016</v>
      </c>
      <c r="B1586" s="0" t="s">
        <v>1576</v>
      </c>
      <c r="C1586" s="0" t="s">
        <v>1577</v>
      </c>
      <c r="D1586" s="12" t="s">
        <v>178</v>
      </c>
      <c r="E1586" s="0" t="s">
        <v>77</v>
      </c>
      <c r="F1586" s="0" t="s">
        <v>108</v>
      </c>
      <c r="M1586" s="0" t="s">
        <v>1568</v>
      </c>
      <c r="N1586" s="0" t="s">
        <v>1569</v>
      </c>
      <c r="O1586" s="0" t="n">
        <v>71</v>
      </c>
      <c r="P1586" s="0" t="n">
        <v>1049</v>
      </c>
    </row>
    <row r="1587" customFormat="false" ht="12.8" hidden="false" customHeight="false" outlineLevel="0" collapsed="false">
      <c r="A1587" s="0" t="n">
        <v>48019</v>
      </c>
      <c r="B1587" s="0" t="s">
        <v>1578</v>
      </c>
      <c r="C1587" s="0" t="s">
        <v>82</v>
      </c>
      <c r="D1587" s="12" t="s">
        <v>220</v>
      </c>
      <c r="E1587" s="0" t="s">
        <v>77</v>
      </c>
      <c r="F1587" s="0" t="s">
        <v>84</v>
      </c>
      <c r="M1587" s="0" t="s">
        <v>1568</v>
      </c>
      <c r="N1587" s="0" t="s">
        <v>1569</v>
      </c>
      <c r="O1587" s="0" t="n">
        <v>42</v>
      </c>
      <c r="P1587" s="0" t="n">
        <v>1052</v>
      </c>
    </row>
    <row r="1588" customFormat="false" ht="12.8" hidden="false" customHeight="false" outlineLevel="0" collapsed="false">
      <c r="A1588" s="0" t="n">
        <v>48020</v>
      </c>
      <c r="B1588" s="0" t="s">
        <v>1579</v>
      </c>
      <c r="C1588" s="0" t="s">
        <v>303</v>
      </c>
      <c r="D1588" s="12" t="s">
        <v>83</v>
      </c>
      <c r="E1588" s="0" t="s">
        <v>77</v>
      </c>
      <c r="F1588" s="0" t="s">
        <v>84</v>
      </c>
      <c r="M1588" s="0" t="s">
        <v>1568</v>
      </c>
      <c r="N1588" s="0" t="s">
        <v>1569</v>
      </c>
      <c r="O1588" s="0" t="n">
        <v>44</v>
      </c>
      <c r="P1588" s="0" t="n">
        <v>1101</v>
      </c>
    </row>
    <row r="1589" customFormat="false" ht="12.8" hidden="false" customHeight="false" outlineLevel="0" collapsed="false">
      <c r="A1589" s="0" t="n">
        <v>48022</v>
      </c>
      <c r="B1589" s="0" t="s">
        <v>1580</v>
      </c>
      <c r="C1589" s="0" t="s">
        <v>280</v>
      </c>
      <c r="D1589" s="12" t="s">
        <v>124</v>
      </c>
      <c r="E1589" s="0" t="s">
        <v>92</v>
      </c>
      <c r="F1589" s="0" t="s">
        <v>96</v>
      </c>
      <c r="M1589" s="0" t="s">
        <v>1568</v>
      </c>
      <c r="N1589" s="0" t="s">
        <v>1569</v>
      </c>
      <c r="O1589" s="0" t="n">
        <v>27</v>
      </c>
      <c r="P1589" s="0" t="n">
        <v>1054</v>
      </c>
    </row>
    <row r="1590" customFormat="false" ht="12.8" hidden="false" customHeight="false" outlineLevel="0" collapsed="false">
      <c r="A1590" s="0" t="n">
        <v>48024</v>
      </c>
      <c r="B1590" s="0" t="s">
        <v>1581</v>
      </c>
      <c r="C1590" s="0" t="s">
        <v>1093</v>
      </c>
      <c r="D1590" s="12" t="s">
        <v>466</v>
      </c>
      <c r="E1590" s="0" t="s">
        <v>77</v>
      </c>
      <c r="F1590" s="0" t="s">
        <v>467</v>
      </c>
      <c r="G1590" s="12" t="s">
        <v>97</v>
      </c>
      <c r="H1590" s="12" t="s">
        <v>97</v>
      </c>
      <c r="M1590" s="0" t="s">
        <v>1568</v>
      </c>
      <c r="N1590" s="0" t="s">
        <v>1569</v>
      </c>
      <c r="O1590" s="0" t="n">
        <v>12</v>
      </c>
      <c r="P1590" s="0" t="n">
        <v>4006</v>
      </c>
    </row>
    <row r="1591" customFormat="false" ht="12.8" hidden="false" customHeight="false" outlineLevel="0" collapsed="false">
      <c r="A1591" s="0" t="n">
        <v>48025</v>
      </c>
      <c r="B1591" s="0" t="s">
        <v>1581</v>
      </c>
      <c r="C1591" s="0" t="s">
        <v>198</v>
      </c>
      <c r="D1591" s="12" t="s">
        <v>220</v>
      </c>
      <c r="E1591" s="0" t="s">
        <v>77</v>
      </c>
      <c r="F1591" s="0" t="s">
        <v>84</v>
      </c>
      <c r="H1591" s="12" t="s">
        <v>97</v>
      </c>
      <c r="M1591" s="0" t="s">
        <v>1568</v>
      </c>
      <c r="N1591" s="0" t="s">
        <v>1569</v>
      </c>
      <c r="O1591" s="0" t="n">
        <v>42</v>
      </c>
      <c r="P1591" s="0" t="n">
        <v>3688</v>
      </c>
    </row>
    <row r="1592" customFormat="false" ht="12.8" hidden="false" customHeight="false" outlineLevel="0" collapsed="false">
      <c r="A1592" s="0" t="n">
        <v>48027</v>
      </c>
      <c r="B1592" s="0" t="s">
        <v>399</v>
      </c>
      <c r="C1592" s="0" t="s">
        <v>318</v>
      </c>
      <c r="D1592" s="12" t="s">
        <v>147</v>
      </c>
      <c r="E1592" s="0" t="s">
        <v>77</v>
      </c>
      <c r="F1592" s="0" t="s">
        <v>96</v>
      </c>
      <c r="M1592" s="0" t="s">
        <v>1568</v>
      </c>
      <c r="N1592" s="0" t="s">
        <v>1569</v>
      </c>
      <c r="O1592" s="0" t="n">
        <v>30</v>
      </c>
      <c r="P1592" s="0" t="n">
        <v>1058</v>
      </c>
    </row>
    <row r="1593" customFormat="false" ht="12.8" hidden="false" customHeight="false" outlineLevel="0" collapsed="false">
      <c r="A1593" s="0" t="n">
        <v>48030</v>
      </c>
      <c r="B1593" s="0" t="s">
        <v>558</v>
      </c>
      <c r="C1593" s="0" t="s">
        <v>106</v>
      </c>
      <c r="D1593" s="12" t="s">
        <v>91</v>
      </c>
      <c r="E1593" s="0" t="s">
        <v>77</v>
      </c>
      <c r="F1593" s="0" t="s">
        <v>84</v>
      </c>
      <c r="M1593" s="0" t="s">
        <v>1568</v>
      </c>
      <c r="N1593" s="0" t="s">
        <v>1569</v>
      </c>
      <c r="O1593" s="0" t="n">
        <v>36</v>
      </c>
      <c r="P1593" s="0" t="n">
        <v>1061</v>
      </c>
    </row>
    <row r="1594" customFormat="false" ht="12.8" hidden="false" customHeight="false" outlineLevel="0" collapsed="false">
      <c r="A1594" s="0" t="n">
        <v>48031</v>
      </c>
      <c r="B1594" s="0" t="s">
        <v>1581</v>
      </c>
      <c r="C1594" s="0" t="s">
        <v>333</v>
      </c>
      <c r="D1594" s="12" t="s">
        <v>500</v>
      </c>
      <c r="E1594" s="0" t="s">
        <v>77</v>
      </c>
      <c r="F1594" s="0" t="s">
        <v>205</v>
      </c>
      <c r="G1594" s="12" t="s">
        <v>97</v>
      </c>
      <c r="H1594" s="12" t="s">
        <v>371</v>
      </c>
      <c r="M1594" s="0" t="s">
        <v>1568</v>
      </c>
      <c r="N1594" s="0" t="s">
        <v>1569</v>
      </c>
      <c r="O1594" s="0" t="n">
        <v>16</v>
      </c>
      <c r="P1594" s="0" t="n">
        <v>3530</v>
      </c>
    </row>
    <row r="1595" customFormat="false" ht="12.8" hidden="false" customHeight="false" outlineLevel="0" collapsed="false">
      <c r="A1595" s="0" t="n">
        <v>48033</v>
      </c>
      <c r="B1595" s="0" t="s">
        <v>1582</v>
      </c>
      <c r="C1595" s="0" t="s">
        <v>241</v>
      </c>
      <c r="D1595" s="12" t="s">
        <v>113</v>
      </c>
      <c r="E1595" s="0" t="s">
        <v>92</v>
      </c>
      <c r="F1595" s="0" t="s">
        <v>84</v>
      </c>
      <c r="M1595" s="0" t="s">
        <v>1568</v>
      </c>
      <c r="N1595" s="0" t="s">
        <v>1569</v>
      </c>
      <c r="O1595" s="0" t="n">
        <v>40</v>
      </c>
      <c r="P1595" s="0" t="n">
        <v>1064</v>
      </c>
    </row>
    <row r="1596" customFormat="false" ht="12.8" hidden="false" customHeight="false" outlineLevel="0" collapsed="false">
      <c r="A1596" s="0" t="n">
        <v>48038</v>
      </c>
      <c r="B1596" s="0" t="s">
        <v>1583</v>
      </c>
      <c r="C1596" s="0" t="s">
        <v>202</v>
      </c>
      <c r="D1596" s="12" t="s">
        <v>141</v>
      </c>
      <c r="E1596" s="0" t="s">
        <v>77</v>
      </c>
      <c r="F1596" s="0" t="s">
        <v>78</v>
      </c>
      <c r="M1596" s="0" t="s">
        <v>1568</v>
      </c>
      <c r="N1596" s="0" t="s">
        <v>1569</v>
      </c>
      <c r="O1596" s="0" t="n">
        <v>23</v>
      </c>
      <c r="P1596" s="0" t="n">
        <v>3738</v>
      </c>
    </row>
    <row r="1597" customFormat="false" ht="12.8" hidden="false" customHeight="false" outlineLevel="0" collapsed="false">
      <c r="A1597" s="0" t="n">
        <v>48039</v>
      </c>
      <c r="B1597" s="0" t="s">
        <v>1584</v>
      </c>
      <c r="C1597" s="0" t="s">
        <v>106</v>
      </c>
      <c r="D1597" s="12" t="s">
        <v>131</v>
      </c>
      <c r="E1597" s="0" t="s">
        <v>77</v>
      </c>
      <c r="F1597" s="0" t="s">
        <v>78</v>
      </c>
      <c r="M1597" s="0" t="s">
        <v>1568</v>
      </c>
      <c r="N1597" s="0" t="s">
        <v>1569</v>
      </c>
      <c r="O1597" s="0" t="n">
        <v>20</v>
      </c>
      <c r="P1597" s="0" t="n">
        <v>1070</v>
      </c>
    </row>
    <row r="1598" customFormat="false" ht="12.8" hidden="false" customHeight="false" outlineLevel="0" collapsed="false">
      <c r="A1598" s="0" t="n">
        <v>48040</v>
      </c>
      <c r="B1598" s="0" t="s">
        <v>1585</v>
      </c>
      <c r="C1598" s="0" t="s">
        <v>345</v>
      </c>
      <c r="D1598" s="12" t="s">
        <v>127</v>
      </c>
      <c r="E1598" s="0" t="s">
        <v>92</v>
      </c>
      <c r="F1598" s="0" t="s">
        <v>128</v>
      </c>
      <c r="M1598" s="0" t="s">
        <v>1568</v>
      </c>
      <c r="N1598" s="0" t="s">
        <v>1569</v>
      </c>
      <c r="O1598" s="0" t="n">
        <v>18</v>
      </c>
      <c r="P1598" s="0" t="n">
        <v>1071</v>
      </c>
    </row>
    <row r="1599" customFormat="false" ht="12.8" hidden="false" customHeight="false" outlineLevel="0" collapsed="false">
      <c r="A1599" s="0" t="n">
        <v>48042</v>
      </c>
      <c r="B1599" s="0" t="s">
        <v>1586</v>
      </c>
      <c r="C1599" s="0" t="s">
        <v>247</v>
      </c>
      <c r="D1599" s="12" t="s">
        <v>141</v>
      </c>
      <c r="E1599" s="0" t="s">
        <v>77</v>
      </c>
      <c r="F1599" s="0" t="s">
        <v>78</v>
      </c>
      <c r="M1599" s="0" t="s">
        <v>1568</v>
      </c>
      <c r="N1599" s="0" t="s">
        <v>1569</v>
      </c>
      <c r="O1599" s="0" t="n">
        <v>23</v>
      </c>
      <c r="P1599" s="0" t="n">
        <v>1072</v>
      </c>
    </row>
    <row r="1600" customFormat="false" ht="12.8" hidden="false" customHeight="false" outlineLevel="0" collapsed="false">
      <c r="A1600" s="0" t="n">
        <v>48049</v>
      </c>
      <c r="B1600" s="0" t="s">
        <v>1587</v>
      </c>
      <c r="C1600" s="0" t="s">
        <v>126</v>
      </c>
      <c r="D1600" s="12" t="s">
        <v>124</v>
      </c>
      <c r="E1600" s="0" t="s">
        <v>77</v>
      </c>
      <c r="F1600" s="0" t="s">
        <v>96</v>
      </c>
      <c r="M1600" s="0" t="s">
        <v>1568</v>
      </c>
      <c r="N1600" s="0" t="s">
        <v>1569</v>
      </c>
      <c r="O1600" s="0" t="n">
        <v>27</v>
      </c>
      <c r="P1600" s="0" t="n">
        <v>1078</v>
      </c>
    </row>
    <row r="1601" customFormat="false" ht="12.8" hidden="false" customHeight="false" outlineLevel="0" collapsed="false">
      <c r="A1601" s="0" t="n">
        <v>48050</v>
      </c>
      <c r="B1601" s="0" t="s">
        <v>509</v>
      </c>
      <c r="C1601" s="0" t="s">
        <v>398</v>
      </c>
      <c r="D1601" s="12" t="s">
        <v>121</v>
      </c>
      <c r="E1601" s="0" t="s">
        <v>77</v>
      </c>
      <c r="F1601" s="0" t="s">
        <v>96</v>
      </c>
      <c r="M1601" s="0" t="s">
        <v>1568</v>
      </c>
      <c r="N1601" s="0" t="s">
        <v>1569</v>
      </c>
      <c r="O1601" s="0" t="n">
        <v>26</v>
      </c>
      <c r="P1601" s="0" t="n">
        <v>1086</v>
      </c>
    </row>
    <row r="1602" customFormat="false" ht="12.8" hidden="false" customHeight="false" outlineLevel="0" collapsed="false">
      <c r="A1602" s="0" t="n">
        <v>48053</v>
      </c>
      <c r="B1602" s="0" t="s">
        <v>1588</v>
      </c>
      <c r="C1602" s="0" t="s">
        <v>296</v>
      </c>
      <c r="D1602" s="12" t="s">
        <v>127</v>
      </c>
      <c r="E1602" s="0" t="s">
        <v>77</v>
      </c>
      <c r="F1602" s="0" t="s">
        <v>128</v>
      </c>
      <c r="M1602" s="0" t="s">
        <v>1568</v>
      </c>
      <c r="N1602" s="0" t="s">
        <v>1569</v>
      </c>
      <c r="O1602" s="0" t="n">
        <v>18</v>
      </c>
      <c r="P1602" s="0" t="n">
        <v>1027</v>
      </c>
    </row>
    <row r="1603" customFormat="false" ht="12.8" hidden="false" customHeight="false" outlineLevel="0" collapsed="false">
      <c r="A1603" s="0" t="n">
        <v>48054</v>
      </c>
      <c r="B1603" s="0" t="s">
        <v>1589</v>
      </c>
      <c r="C1603" s="0" t="s">
        <v>830</v>
      </c>
      <c r="D1603" s="12" t="s">
        <v>417</v>
      </c>
      <c r="E1603" s="0" t="s">
        <v>92</v>
      </c>
      <c r="F1603" s="0" t="s">
        <v>108</v>
      </c>
      <c r="M1603" s="0" t="s">
        <v>1568</v>
      </c>
      <c r="N1603" s="0" t="s">
        <v>1569</v>
      </c>
      <c r="O1603" s="0" t="n">
        <v>68</v>
      </c>
      <c r="P1603" s="0" t="n">
        <v>1081</v>
      </c>
    </row>
    <row r="1604" customFormat="false" ht="12.8" hidden="false" customHeight="false" outlineLevel="0" collapsed="false">
      <c r="A1604" s="0" t="n">
        <v>48055</v>
      </c>
      <c r="B1604" s="0" t="s">
        <v>1571</v>
      </c>
      <c r="C1604" s="0" t="s">
        <v>282</v>
      </c>
      <c r="D1604" s="12" t="s">
        <v>304</v>
      </c>
      <c r="E1604" s="0" t="s">
        <v>77</v>
      </c>
      <c r="F1604" s="0" t="s">
        <v>88</v>
      </c>
      <c r="M1604" s="0" t="s">
        <v>1568</v>
      </c>
      <c r="N1604" s="0" t="s">
        <v>1569</v>
      </c>
      <c r="O1604" s="0" t="n">
        <v>51</v>
      </c>
      <c r="P1604" s="0" t="n">
        <v>1082</v>
      </c>
    </row>
    <row r="1605" customFormat="false" ht="12.8" hidden="false" customHeight="false" outlineLevel="0" collapsed="false">
      <c r="A1605" s="0" t="n">
        <v>48058</v>
      </c>
      <c r="B1605" s="0" t="s">
        <v>546</v>
      </c>
      <c r="C1605" s="0" t="s">
        <v>398</v>
      </c>
      <c r="D1605" s="12" t="s">
        <v>404</v>
      </c>
      <c r="E1605" s="0" t="s">
        <v>77</v>
      </c>
      <c r="F1605" s="0" t="s">
        <v>108</v>
      </c>
      <c r="M1605" s="0" t="s">
        <v>1568</v>
      </c>
      <c r="N1605" s="0" t="s">
        <v>1569</v>
      </c>
      <c r="O1605" s="0" t="n">
        <v>64</v>
      </c>
      <c r="P1605" s="0" t="n">
        <v>1085</v>
      </c>
    </row>
    <row r="1606" customFormat="false" ht="12.8" hidden="false" customHeight="false" outlineLevel="0" collapsed="false">
      <c r="A1606" s="0" t="n">
        <v>48059</v>
      </c>
      <c r="B1606" s="0" t="s">
        <v>1572</v>
      </c>
      <c r="C1606" s="0" t="s">
        <v>162</v>
      </c>
      <c r="D1606" s="12" t="s">
        <v>91</v>
      </c>
      <c r="E1606" s="0" t="s">
        <v>92</v>
      </c>
      <c r="F1606" s="0" t="s">
        <v>84</v>
      </c>
      <c r="M1606" s="0" t="s">
        <v>1568</v>
      </c>
      <c r="N1606" s="0" t="s">
        <v>1569</v>
      </c>
      <c r="O1606" s="0" t="n">
        <v>36</v>
      </c>
      <c r="P1606" s="0" t="n">
        <v>1028</v>
      </c>
    </row>
    <row r="1607" customFormat="false" ht="12.8" hidden="false" customHeight="false" outlineLevel="0" collapsed="false">
      <c r="A1607" s="0" t="n">
        <v>48060</v>
      </c>
      <c r="B1607" s="0" t="s">
        <v>1590</v>
      </c>
      <c r="C1607" s="0" t="s">
        <v>506</v>
      </c>
      <c r="D1607" s="12" t="s">
        <v>242</v>
      </c>
      <c r="E1607" s="0" t="s">
        <v>92</v>
      </c>
      <c r="F1607" s="0" t="s">
        <v>88</v>
      </c>
      <c r="M1607" s="0" t="s">
        <v>1568</v>
      </c>
      <c r="N1607" s="0" t="s">
        <v>1569</v>
      </c>
      <c r="O1607" s="0" t="n">
        <v>45</v>
      </c>
      <c r="P1607" s="0" t="n">
        <v>1087</v>
      </c>
    </row>
    <row r="1608" customFormat="false" ht="12.8" hidden="false" customHeight="false" outlineLevel="0" collapsed="false">
      <c r="A1608" s="0" t="n">
        <v>48063</v>
      </c>
      <c r="B1608" s="0" t="s">
        <v>900</v>
      </c>
      <c r="C1608" s="0" t="s">
        <v>355</v>
      </c>
      <c r="D1608" s="12" t="s">
        <v>181</v>
      </c>
      <c r="E1608" s="0" t="s">
        <v>92</v>
      </c>
      <c r="F1608" s="0" t="s">
        <v>84</v>
      </c>
      <c r="M1608" s="0" t="s">
        <v>1568</v>
      </c>
      <c r="N1608" s="0" t="s">
        <v>1569</v>
      </c>
      <c r="O1608" s="0" t="n">
        <v>35</v>
      </c>
      <c r="P1608" s="0" t="n">
        <v>1097</v>
      </c>
    </row>
    <row r="1609" customFormat="false" ht="12.8" hidden="false" customHeight="false" outlineLevel="0" collapsed="false">
      <c r="A1609" s="0" t="n">
        <v>48064</v>
      </c>
      <c r="B1609" s="0" t="s">
        <v>1591</v>
      </c>
      <c r="C1609" s="0" t="s">
        <v>403</v>
      </c>
      <c r="D1609" s="12" t="s">
        <v>620</v>
      </c>
      <c r="E1609" s="0" t="s">
        <v>77</v>
      </c>
      <c r="F1609" s="0" t="s">
        <v>108</v>
      </c>
      <c r="M1609" s="0" t="s">
        <v>1568</v>
      </c>
      <c r="N1609" s="0" t="s">
        <v>1569</v>
      </c>
      <c r="O1609" s="0" t="n">
        <v>65</v>
      </c>
      <c r="P1609" s="0" t="n">
        <v>1089</v>
      </c>
    </row>
    <row r="1610" customFormat="false" ht="12.8" hidden="false" customHeight="false" outlineLevel="0" collapsed="false">
      <c r="A1610" s="0" t="n">
        <v>48066</v>
      </c>
      <c r="B1610" s="0" t="s">
        <v>1592</v>
      </c>
      <c r="C1610" s="0" t="s">
        <v>115</v>
      </c>
      <c r="D1610" s="12" t="s">
        <v>107</v>
      </c>
      <c r="E1610" s="0" t="s">
        <v>77</v>
      </c>
      <c r="F1610" s="0" t="s">
        <v>108</v>
      </c>
      <c r="M1610" s="0" t="s">
        <v>1568</v>
      </c>
      <c r="N1610" s="0" t="s">
        <v>1569</v>
      </c>
      <c r="O1610" s="0" t="n">
        <v>61</v>
      </c>
      <c r="P1610" s="0" t="n">
        <v>1034</v>
      </c>
    </row>
    <row r="1611" customFormat="false" ht="12.8" hidden="false" customHeight="false" outlineLevel="0" collapsed="false">
      <c r="A1611" s="0" t="n">
        <v>48067</v>
      </c>
      <c r="B1611" s="0" t="s">
        <v>1593</v>
      </c>
      <c r="C1611" s="0" t="s">
        <v>1594</v>
      </c>
      <c r="D1611" s="12" t="s">
        <v>178</v>
      </c>
      <c r="E1611" s="0" t="s">
        <v>92</v>
      </c>
      <c r="F1611" s="0" t="s">
        <v>108</v>
      </c>
      <c r="M1611" s="0" t="s">
        <v>1568</v>
      </c>
      <c r="N1611" s="0" t="s">
        <v>1569</v>
      </c>
      <c r="O1611" s="0" t="n">
        <v>71</v>
      </c>
      <c r="P1611" s="0" t="n">
        <v>1035</v>
      </c>
    </row>
    <row r="1612" customFormat="false" ht="12.8" hidden="false" customHeight="false" outlineLevel="0" collapsed="false">
      <c r="A1612" s="0" t="n">
        <v>48068</v>
      </c>
      <c r="B1612" s="0" t="s">
        <v>1595</v>
      </c>
      <c r="C1612" s="0" t="s">
        <v>403</v>
      </c>
      <c r="D1612" s="12" t="s">
        <v>351</v>
      </c>
      <c r="E1612" s="0" t="s">
        <v>77</v>
      </c>
      <c r="F1612" s="0" t="s">
        <v>96</v>
      </c>
      <c r="H1612" s="12" t="s">
        <v>98</v>
      </c>
      <c r="I1612" s="12" t="s">
        <v>98</v>
      </c>
      <c r="M1612" s="0" t="s">
        <v>1568</v>
      </c>
      <c r="N1612" s="0" t="s">
        <v>1569</v>
      </c>
      <c r="O1612" s="0" t="n">
        <v>24</v>
      </c>
      <c r="P1612" s="0" t="n">
        <v>1031</v>
      </c>
    </row>
    <row r="1613" customFormat="false" ht="12.8" hidden="false" customHeight="false" outlineLevel="0" collapsed="false">
      <c r="A1613" s="0" t="n">
        <v>48069</v>
      </c>
      <c r="B1613" s="0" t="s">
        <v>1596</v>
      </c>
      <c r="C1613" s="0" t="s">
        <v>133</v>
      </c>
      <c r="D1613" s="12" t="s">
        <v>351</v>
      </c>
      <c r="E1613" s="0" t="s">
        <v>77</v>
      </c>
      <c r="F1613" s="0" t="s">
        <v>96</v>
      </c>
      <c r="M1613" s="0" t="s">
        <v>1568</v>
      </c>
      <c r="N1613" s="0" t="s">
        <v>1569</v>
      </c>
      <c r="O1613" s="0" t="n">
        <v>24</v>
      </c>
      <c r="P1613" s="0" t="n">
        <v>1037</v>
      </c>
    </row>
    <row r="1614" customFormat="false" ht="12.8" hidden="false" customHeight="false" outlineLevel="0" collapsed="false">
      <c r="A1614" s="0" t="n">
        <v>48071</v>
      </c>
      <c r="B1614" s="0" t="s">
        <v>1597</v>
      </c>
      <c r="C1614" s="0" t="s">
        <v>298</v>
      </c>
      <c r="D1614" s="12" t="s">
        <v>351</v>
      </c>
      <c r="E1614" s="0" t="s">
        <v>77</v>
      </c>
      <c r="F1614" s="0" t="s">
        <v>96</v>
      </c>
      <c r="M1614" s="0" t="s">
        <v>1568</v>
      </c>
      <c r="N1614" s="0" t="s">
        <v>1569</v>
      </c>
      <c r="O1614" s="0" t="n">
        <v>24</v>
      </c>
      <c r="P1614" s="0" t="n">
        <v>1033</v>
      </c>
    </row>
    <row r="1615" customFormat="false" ht="12.8" hidden="false" customHeight="false" outlineLevel="0" collapsed="false">
      <c r="A1615" s="0" t="n">
        <v>48072</v>
      </c>
      <c r="B1615" s="0" t="s">
        <v>1598</v>
      </c>
      <c r="C1615" s="0" t="s">
        <v>266</v>
      </c>
      <c r="D1615" s="12" t="s">
        <v>169</v>
      </c>
      <c r="E1615" s="0" t="s">
        <v>92</v>
      </c>
      <c r="F1615" s="0" t="s">
        <v>88</v>
      </c>
      <c r="G1615" s="12" t="s">
        <v>97</v>
      </c>
      <c r="J1615" s="12" t="s">
        <v>171</v>
      </c>
      <c r="M1615" s="0" t="s">
        <v>1568</v>
      </c>
      <c r="N1615" s="0" t="s">
        <v>1569</v>
      </c>
      <c r="O1615" s="0" t="n">
        <v>46</v>
      </c>
      <c r="P1615" s="0" t="n">
        <v>1103</v>
      </c>
    </row>
    <row r="1616" customFormat="false" ht="12.8" hidden="false" customHeight="false" outlineLevel="0" collapsed="false">
      <c r="A1616" s="0" t="n">
        <v>48073</v>
      </c>
      <c r="B1616" s="0" t="s">
        <v>1599</v>
      </c>
      <c r="C1616" s="0" t="s">
        <v>100</v>
      </c>
      <c r="D1616" s="12" t="s">
        <v>136</v>
      </c>
      <c r="E1616" s="0" t="s">
        <v>77</v>
      </c>
      <c r="F1616" s="0" t="s">
        <v>78</v>
      </c>
      <c r="J1616" s="12" t="s">
        <v>171</v>
      </c>
      <c r="M1616" s="0" t="s">
        <v>1568</v>
      </c>
      <c r="N1616" s="0" t="s">
        <v>1569</v>
      </c>
      <c r="O1616" s="0" t="n">
        <v>22</v>
      </c>
      <c r="P1616" s="0" t="n">
        <v>1102</v>
      </c>
    </row>
    <row r="1617" customFormat="false" ht="12.8" hidden="false" customHeight="false" outlineLevel="0" collapsed="false">
      <c r="A1617" s="0" t="n">
        <v>48074</v>
      </c>
      <c r="B1617" s="0" t="s">
        <v>550</v>
      </c>
      <c r="C1617" s="0" t="s">
        <v>318</v>
      </c>
      <c r="D1617" s="12" t="s">
        <v>110</v>
      </c>
      <c r="E1617" s="0" t="s">
        <v>77</v>
      </c>
      <c r="F1617" s="0" t="s">
        <v>96</v>
      </c>
      <c r="M1617" s="0" t="s">
        <v>1568</v>
      </c>
      <c r="N1617" s="0" t="s">
        <v>1569</v>
      </c>
      <c r="O1617" s="0" t="n">
        <v>25</v>
      </c>
      <c r="P1617" s="0" t="n">
        <v>1104</v>
      </c>
    </row>
    <row r="1618" customFormat="false" ht="12.8" hidden="false" customHeight="false" outlineLevel="0" collapsed="false">
      <c r="A1618" s="0" t="n">
        <v>48076</v>
      </c>
      <c r="B1618" s="0" t="s">
        <v>1585</v>
      </c>
      <c r="C1618" s="0" t="s">
        <v>355</v>
      </c>
      <c r="D1618" s="12" t="s">
        <v>83</v>
      </c>
      <c r="E1618" s="0" t="s">
        <v>92</v>
      </c>
      <c r="F1618" s="0" t="s">
        <v>84</v>
      </c>
      <c r="M1618" s="0" t="s">
        <v>1568</v>
      </c>
      <c r="N1618" s="0" t="s">
        <v>1569</v>
      </c>
      <c r="O1618" s="0" t="n">
        <v>44</v>
      </c>
      <c r="P1618" s="0" t="n">
        <v>1098</v>
      </c>
    </row>
    <row r="1619" customFormat="false" ht="12.8" hidden="false" customHeight="false" outlineLevel="0" collapsed="false">
      <c r="A1619" s="0" t="n">
        <v>48077</v>
      </c>
      <c r="B1619" s="0" t="s">
        <v>152</v>
      </c>
      <c r="C1619" s="0" t="s">
        <v>202</v>
      </c>
      <c r="D1619" s="12" t="s">
        <v>417</v>
      </c>
      <c r="E1619" s="0" t="s">
        <v>77</v>
      </c>
      <c r="F1619" s="0" t="s">
        <v>108</v>
      </c>
      <c r="M1619" s="0" t="s">
        <v>1568</v>
      </c>
      <c r="N1619" s="0" t="s">
        <v>1569</v>
      </c>
      <c r="O1619" s="0" t="n">
        <v>68</v>
      </c>
      <c r="P1619" s="0" t="n">
        <v>1038</v>
      </c>
    </row>
    <row r="1620" customFormat="false" ht="12.8" hidden="false" customHeight="false" outlineLevel="0" collapsed="false">
      <c r="A1620" s="0" t="n">
        <v>48078</v>
      </c>
      <c r="B1620" s="0" t="s">
        <v>1600</v>
      </c>
      <c r="C1620" s="0" t="s">
        <v>75</v>
      </c>
      <c r="D1620" s="12" t="s">
        <v>110</v>
      </c>
      <c r="E1620" s="0" t="s">
        <v>77</v>
      </c>
      <c r="F1620" s="0" t="s">
        <v>96</v>
      </c>
      <c r="M1620" s="0" t="s">
        <v>1568</v>
      </c>
      <c r="N1620" s="0" t="s">
        <v>1569</v>
      </c>
      <c r="O1620" s="0" t="n">
        <v>25</v>
      </c>
      <c r="P1620" s="0" t="n">
        <v>1099</v>
      </c>
    </row>
    <row r="1621" customFormat="false" ht="12.8" hidden="false" customHeight="false" outlineLevel="0" collapsed="false">
      <c r="A1621" s="0" t="n">
        <v>48079</v>
      </c>
      <c r="B1621" s="0" t="s">
        <v>1601</v>
      </c>
      <c r="C1621" s="0" t="s">
        <v>284</v>
      </c>
      <c r="D1621" s="12" t="s">
        <v>76</v>
      </c>
      <c r="E1621" s="0" t="s">
        <v>92</v>
      </c>
      <c r="F1621" s="0" t="s">
        <v>78</v>
      </c>
      <c r="M1621" s="0" t="s">
        <v>1568</v>
      </c>
      <c r="N1621" s="0" t="s">
        <v>1569</v>
      </c>
      <c r="O1621" s="0" t="n">
        <v>19</v>
      </c>
      <c r="P1621" s="0" t="n">
        <v>1029</v>
      </c>
    </row>
    <row r="1622" customFormat="false" ht="12.8" hidden="false" customHeight="false" outlineLevel="0" collapsed="false">
      <c r="A1622" s="0" t="n">
        <v>48080</v>
      </c>
      <c r="B1622" s="0" t="s">
        <v>1595</v>
      </c>
      <c r="C1622" s="0" t="s">
        <v>150</v>
      </c>
      <c r="D1622" s="12" t="s">
        <v>304</v>
      </c>
      <c r="E1622" s="0" t="s">
        <v>77</v>
      </c>
      <c r="F1622" s="0" t="s">
        <v>88</v>
      </c>
      <c r="M1622" s="0" t="s">
        <v>1568</v>
      </c>
      <c r="N1622" s="0" t="s">
        <v>1569</v>
      </c>
      <c r="O1622" s="0" t="n">
        <v>51</v>
      </c>
      <c r="P1622" s="0" t="n">
        <v>1032</v>
      </c>
    </row>
    <row r="1623" customFormat="false" ht="12.8" hidden="false" customHeight="false" outlineLevel="0" collapsed="false">
      <c r="A1623" s="0" t="n">
        <v>48081</v>
      </c>
      <c r="B1623" s="0" t="s">
        <v>1602</v>
      </c>
      <c r="C1623" s="0" t="s">
        <v>149</v>
      </c>
      <c r="D1623" s="12" t="s">
        <v>141</v>
      </c>
      <c r="E1623" s="0" t="s">
        <v>77</v>
      </c>
      <c r="F1623" s="0" t="s">
        <v>78</v>
      </c>
      <c r="H1623" s="12" t="s">
        <v>97</v>
      </c>
      <c r="I1623" s="12" t="s">
        <v>98</v>
      </c>
      <c r="M1623" s="0" t="s">
        <v>1568</v>
      </c>
      <c r="N1623" s="0" t="s">
        <v>1569</v>
      </c>
      <c r="O1623" s="0" t="n">
        <v>23</v>
      </c>
      <c r="P1623" s="0" t="n">
        <v>3314</v>
      </c>
    </row>
    <row r="1624" customFormat="false" ht="12.8" hidden="false" customHeight="false" outlineLevel="0" collapsed="false">
      <c r="A1624" s="0" t="n">
        <v>48082</v>
      </c>
      <c r="B1624" s="0" t="s">
        <v>1603</v>
      </c>
      <c r="C1624" s="0" t="s">
        <v>133</v>
      </c>
      <c r="D1624" s="12" t="s">
        <v>141</v>
      </c>
      <c r="E1624" s="0" t="s">
        <v>77</v>
      </c>
      <c r="F1624" s="0" t="s">
        <v>78</v>
      </c>
      <c r="M1624" s="0" t="s">
        <v>1568</v>
      </c>
      <c r="N1624" s="0" t="s">
        <v>1569</v>
      </c>
      <c r="O1624" s="0" t="n">
        <v>23</v>
      </c>
      <c r="P1624" s="0" t="n">
        <v>3315</v>
      </c>
    </row>
    <row r="1625" customFormat="false" ht="12.8" hidden="false" customHeight="false" outlineLevel="0" collapsed="false">
      <c r="A1625" s="0" t="n">
        <v>48083</v>
      </c>
      <c r="B1625" s="0" t="s">
        <v>1572</v>
      </c>
      <c r="C1625" s="0" t="s">
        <v>343</v>
      </c>
      <c r="D1625" s="12" t="s">
        <v>127</v>
      </c>
      <c r="E1625" s="0" t="s">
        <v>92</v>
      </c>
      <c r="F1625" s="0" t="s">
        <v>128</v>
      </c>
      <c r="M1625" s="0" t="s">
        <v>1568</v>
      </c>
      <c r="N1625" s="0" t="s">
        <v>1569</v>
      </c>
      <c r="O1625" s="0" t="n">
        <v>18</v>
      </c>
      <c r="P1625" s="0" t="n">
        <v>3329</v>
      </c>
    </row>
    <row r="1626" customFormat="false" ht="12.8" hidden="false" customHeight="false" outlineLevel="0" collapsed="false">
      <c r="A1626" s="0" t="n">
        <v>49001</v>
      </c>
      <c r="B1626" s="0" t="s">
        <v>1231</v>
      </c>
      <c r="C1626" s="0" t="s">
        <v>266</v>
      </c>
      <c r="D1626" s="12" t="s">
        <v>351</v>
      </c>
      <c r="E1626" s="0" t="s">
        <v>92</v>
      </c>
      <c r="F1626" s="0" t="s">
        <v>96</v>
      </c>
      <c r="M1626" s="0" t="s">
        <v>1604</v>
      </c>
      <c r="N1626" s="0" t="s">
        <v>1605</v>
      </c>
      <c r="O1626" s="0" t="n">
        <v>24</v>
      </c>
      <c r="P1626" s="0" t="n">
        <v>1689</v>
      </c>
    </row>
    <row r="1627" customFormat="false" ht="12.8" hidden="false" customHeight="false" outlineLevel="0" collapsed="false">
      <c r="A1627" s="0" t="n">
        <v>49002</v>
      </c>
      <c r="B1627" s="0" t="s">
        <v>1606</v>
      </c>
      <c r="C1627" s="0" t="s">
        <v>106</v>
      </c>
      <c r="D1627" s="12" t="s">
        <v>87</v>
      </c>
      <c r="E1627" s="0" t="s">
        <v>77</v>
      </c>
      <c r="F1627" s="0" t="s">
        <v>88</v>
      </c>
      <c r="M1627" s="0" t="s">
        <v>1604</v>
      </c>
      <c r="N1627" s="0" t="s">
        <v>1605</v>
      </c>
      <c r="O1627" s="0" t="n">
        <v>52</v>
      </c>
      <c r="P1627" s="0" t="n">
        <v>1690</v>
      </c>
    </row>
    <row r="1628" customFormat="false" ht="12.8" hidden="false" customHeight="false" outlineLevel="0" collapsed="false">
      <c r="A1628" s="0" t="n">
        <v>49003</v>
      </c>
      <c r="B1628" s="0" t="s">
        <v>588</v>
      </c>
      <c r="C1628" s="0" t="s">
        <v>333</v>
      </c>
      <c r="D1628" s="12" t="s">
        <v>545</v>
      </c>
      <c r="E1628" s="0" t="s">
        <v>77</v>
      </c>
      <c r="F1628" s="0" t="s">
        <v>234</v>
      </c>
      <c r="M1628" s="0" t="s">
        <v>1604</v>
      </c>
      <c r="N1628" s="0" t="s">
        <v>1605</v>
      </c>
      <c r="O1628" s="0" t="n">
        <v>10</v>
      </c>
      <c r="P1628" s="0" t="n">
        <v>5083</v>
      </c>
    </row>
    <row r="1629" customFormat="false" ht="12.8" hidden="false" customHeight="false" outlineLevel="0" collapsed="false">
      <c r="A1629" s="0" t="n">
        <v>49004</v>
      </c>
      <c r="B1629" s="0" t="s">
        <v>1552</v>
      </c>
      <c r="C1629" s="0" t="s">
        <v>758</v>
      </c>
      <c r="D1629" s="12" t="s">
        <v>400</v>
      </c>
      <c r="E1629" s="0" t="s">
        <v>92</v>
      </c>
      <c r="F1629" s="0" t="s">
        <v>108</v>
      </c>
      <c r="M1629" s="0" t="s">
        <v>1604</v>
      </c>
      <c r="N1629" s="0" t="s">
        <v>1605</v>
      </c>
      <c r="O1629" s="0" t="n">
        <v>57</v>
      </c>
      <c r="P1629" s="0" t="n">
        <v>1691</v>
      </c>
    </row>
    <row r="1630" customFormat="false" ht="12.8" hidden="false" customHeight="false" outlineLevel="0" collapsed="false">
      <c r="A1630" s="0" t="n">
        <v>49005</v>
      </c>
      <c r="B1630" s="0" t="s">
        <v>774</v>
      </c>
      <c r="C1630" s="0" t="s">
        <v>398</v>
      </c>
      <c r="D1630" s="12" t="s">
        <v>373</v>
      </c>
      <c r="E1630" s="0" t="s">
        <v>77</v>
      </c>
      <c r="F1630" s="0" t="s">
        <v>108</v>
      </c>
      <c r="M1630" s="0" t="s">
        <v>1604</v>
      </c>
      <c r="N1630" s="0" t="s">
        <v>1605</v>
      </c>
      <c r="O1630" s="0" t="n">
        <v>60</v>
      </c>
      <c r="P1630" s="0" t="n">
        <v>1692</v>
      </c>
    </row>
    <row r="1631" customFormat="false" ht="12.8" hidden="false" customHeight="false" outlineLevel="0" collapsed="false">
      <c r="A1631" s="0" t="n">
        <v>49006</v>
      </c>
      <c r="B1631" s="0" t="s">
        <v>1607</v>
      </c>
      <c r="C1631" s="0" t="s">
        <v>106</v>
      </c>
      <c r="D1631" s="12" t="s">
        <v>344</v>
      </c>
      <c r="E1631" s="0" t="s">
        <v>77</v>
      </c>
      <c r="F1631" s="0" t="s">
        <v>234</v>
      </c>
      <c r="M1631" s="0" t="s">
        <v>1604</v>
      </c>
      <c r="N1631" s="0" t="s">
        <v>1605</v>
      </c>
      <c r="O1631" s="0" t="n">
        <v>9</v>
      </c>
      <c r="P1631" s="0" t="n">
        <v>5084</v>
      </c>
    </row>
    <row r="1632" customFormat="false" ht="12.8" hidden="false" customHeight="false" outlineLevel="0" collapsed="false">
      <c r="A1632" s="0" t="n">
        <v>49007</v>
      </c>
      <c r="B1632" s="0" t="s">
        <v>1608</v>
      </c>
      <c r="C1632" s="0" t="s">
        <v>106</v>
      </c>
      <c r="D1632" s="12" t="s">
        <v>564</v>
      </c>
      <c r="E1632" s="0" t="s">
        <v>77</v>
      </c>
      <c r="F1632" s="0" t="s">
        <v>108</v>
      </c>
      <c r="M1632" s="0" t="s">
        <v>1604</v>
      </c>
      <c r="N1632" s="0" t="s">
        <v>1605</v>
      </c>
      <c r="O1632" s="0" t="n">
        <v>56</v>
      </c>
      <c r="P1632" s="0" t="n">
        <v>1693</v>
      </c>
    </row>
    <row r="1633" customFormat="false" ht="12.8" hidden="false" customHeight="false" outlineLevel="0" collapsed="false">
      <c r="A1633" s="0" t="n">
        <v>49010</v>
      </c>
      <c r="B1633" s="0" t="s">
        <v>1609</v>
      </c>
      <c r="C1633" s="0" t="s">
        <v>506</v>
      </c>
      <c r="D1633" s="12" t="s">
        <v>325</v>
      </c>
      <c r="E1633" s="0" t="s">
        <v>92</v>
      </c>
      <c r="F1633" s="0" t="s">
        <v>96</v>
      </c>
      <c r="M1633" s="0" t="s">
        <v>1604</v>
      </c>
      <c r="N1633" s="0" t="s">
        <v>1605</v>
      </c>
      <c r="O1633" s="0" t="n">
        <v>31</v>
      </c>
      <c r="P1633" s="0" t="n">
        <v>1695</v>
      </c>
    </row>
    <row r="1634" customFormat="false" ht="12.8" hidden="false" customHeight="false" outlineLevel="0" collapsed="false">
      <c r="A1634" s="0" t="n">
        <v>49011</v>
      </c>
      <c r="B1634" s="0" t="s">
        <v>1610</v>
      </c>
      <c r="C1634" s="0" t="s">
        <v>115</v>
      </c>
      <c r="D1634" s="12" t="s">
        <v>83</v>
      </c>
      <c r="E1634" s="0" t="s">
        <v>77</v>
      </c>
      <c r="F1634" s="0" t="s">
        <v>84</v>
      </c>
      <c r="M1634" s="0" t="s">
        <v>1604</v>
      </c>
      <c r="N1634" s="0" t="s">
        <v>1605</v>
      </c>
      <c r="O1634" s="0" t="n">
        <v>44</v>
      </c>
      <c r="P1634" s="0" t="n">
        <v>1680</v>
      </c>
    </row>
    <row r="1635" customFormat="false" ht="12.8" hidden="false" customHeight="false" outlineLevel="0" collapsed="false">
      <c r="A1635" s="0" t="n">
        <v>49012</v>
      </c>
      <c r="B1635" s="0" t="s">
        <v>1611</v>
      </c>
      <c r="C1635" s="0" t="s">
        <v>184</v>
      </c>
      <c r="D1635" s="12" t="s">
        <v>620</v>
      </c>
      <c r="E1635" s="0" t="s">
        <v>77</v>
      </c>
      <c r="F1635" s="0" t="s">
        <v>108</v>
      </c>
      <c r="M1635" s="0" t="s">
        <v>1604</v>
      </c>
      <c r="N1635" s="0" t="s">
        <v>1605</v>
      </c>
      <c r="O1635" s="0" t="n">
        <v>65</v>
      </c>
      <c r="P1635" s="0" t="n">
        <v>1696</v>
      </c>
    </row>
    <row r="1636" customFormat="false" ht="12.8" hidden="false" customHeight="false" outlineLevel="0" collapsed="false">
      <c r="A1636" s="0" t="n">
        <v>49013</v>
      </c>
      <c r="B1636" s="0" t="s">
        <v>1611</v>
      </c>
      <c r="C1636" s="0" t="s">
        <v>106</v>
      </c>
      <c r="D1636" s="12" t="s">
        <v>181</v>
      </c>
      <c r="E1636" s="0" t="s">
        <v>77</v>
      </c>
      <c r="F1636" s="0" t="s">
        <v>84</v>
      </c>
      <c r="G1636" s="12" t="s">
        <v>98</v>
      </c>
      <c r="M1636" s="0" t="s">
        <v>1604</v>
      </c>
      <c r="N1636" s="0" t="s">
        <v>1605</v>
      </c>
      <c r="O1636" s="0" t="n">
        <v>35</v>
      </c>
      <c r="P1636" s="0" t="n">
        <v>531</v>
      </c>
    </row>
    <row r="1637" customFormat="false" ht="12.8" hidden="false" customHeight="false" outlineLevel="0" collapsed="false">
      <c r="A1637" s="0" t="n">
        <v>49014</v>
      </c>
      <c r="B1637" s="0" t="s">
        <v>1612</v>
      </c>
      <c r="C1637" s="0" t="s">
        <v>149</v>
      </c>
      <c r="D1637" s="12" t="s">
        <v>144</v>
      </c>
      <c r="E1637" s="0" t="s">
        <v>77</v>
      </c>
      <c r="F1637" s="0" t="s">
        <v>128</v>
      </c>
      <c r="G1637" s="12" t="s">
        <v>97</v>
      </c>
      <c r="J1637" s="12" t="s">
        <v>97</v>
      </c>
      <c r="M1637" s="0" t="s">
        <v>1604</v>
      </c>
      <c r="N1637" s="0" t="s">
        <v>1605</v>
      </c>
      <c r="O1637" s="0" t="n">
        <v>17</v>
      </c>
      <c r="P1637" s="0" t="n">
        <v>4500</v>
      </c>
    </row>
    <row r="1638" customFormat="false" ht="12.8" hidden="false" customHeight="false" outlineLevel="0" collapsed="false">
      <c r="A1638" s="0" t="n">
        <v>49015</v>
      </c>
      <c r="B1638" s="0" t="s">
        <v>588</v>
      </c>
      <c r="C1638" s="0" t="s">
        <v>202</v>
      </c>
      <c r="D1638" s="12" t="s">
        <v>209</v>
      </c>
      <c r="E1638" s="0" t="s">
        <v>77</v>
      </c>
      <c r="F1638" s="0" t="s">
        <v>84</v>
      </c>
      <c r="M1638" s="0" t="s">
        <v>1604</v>
      </c>
      <c r="N1638" s="0" t="s">
        <v>1605</v>
      </c>
      <c r="O1638" s="0" t="n">
        <v>37</v>
      </c>
      <c r="P1638" s="0" t="n">
        <v>1687</v>
      </c>
    </row>
    <row r="1639" customFormat="false" ht="12.8" hidden="false" customHeight="false" outlineLevel="0" collapsed="false">
      <c r="A1639" s="0" t="n">
        <v>49017</v>
      </c>
      <c r="B1639" s="0" t="s">
        <v>590</v>
      </c>
      <c r="C1639" s="0" t="s">
        <v>1146</v>
      </c>
      <c r="D1639" s="12" t="s">
        <v>113</v>
      </c>
      <c r="E1639" s="0" t="s">
        <v>92</v>
      </c>
      <c r="F1639" s="0" t="s">
        <v>84</v>
      </c>
      <c r="M1639" s="0" t="s">
        <v>1604</v>
      </c>
      <c r="N1639" s="0" t="s">
        <v>1605</v>
      </c>
      <c r="O1639" s="0" t="n">
        <v>40</v>
      </c>
      <c r="P1639" s="0" t="n">
        <v>1697</v>
      </c>
    </row>
    <row r="1640" customFormat="false" ht="12.8" hidden="false" customHeight="false" outlineLevel="0" collapsed="false">
      <c r="A1640" s="0" t="n">
        <v>49018</v>
      </c>
      <c r="B1640" s="0" t="s">
        <v>1613</v>
      </c>
      <c r="C1640" s="0" t="s">
        <v>318</v>
      </c>
      <c r="D1640" s="12" t="s">
        <v>204</v>
      </c>
      <c r="E1640" s="0" t="s">
        <v>77</v>
      </c>
      <c r="F1640" s="0" t="s">
        <v>205</v>
      </c>
      <c r="G1640" s="12" t="s">
        <v>98</v>
      </c>
      <c r="J1640" s="12" t="s">
        <v>97</v>
      </c>
      <c r="M1640" s="0" t="s">
        <v>1604</v>
      </c>
      <c r="N1640" s="0" t="s">
        <v>1605</v>
      </c>
      <c r="O1640" s="0" t="n">
        <v>15</v>
      </c>
      <c r="P1640" s="0" t="n">
        <v>4082</v>
      </c>
    </row>
    <row r="1641" customFormat="false" ht="12.8" hidden="false" customHeight="false" outlineLevel="0" collapsed="false">
      <c r="A1641" s="0" t="n">
        <v>49019</v>
      </c>
      <c r="B1641" s="0" t="s">
        <v>1614</v>
      </c>
      <c r="C1641" s="0" t="s">
        <v>1615</v>
      </c>
      <c r="D1641" s="12" t="s">
        <v>434</v>
      </c>
      <c r="E1641" s="0" t="s">
        <v>77</v>
      </c>
      <c r="F1641" s="0" t="s">
        <v>212</v>
      </c>
      <c r="G1641" s="12" t="s">
        <v>97</v>
      </c>
      <c r="M1641" s="0" t="s">
        <v>1604</v>
      </c>
      <c r="N1641" s="0" t="s">
        <v>1605</v>
      </c>
      <c r="O1641" s="0" t="n">
        <v>13</v>
      </c>
      <c r="P1641" s="0" t="n">
        <v>4079</v>
      </c>
    </row>
    <row r="1642" customFormat="false" ht="12.8" hidden="false" customHeight="false" outlineLevel="0" collapsed="false">
      <c r="A1642" s="0" t="n">
        <v>49020</v>
      </c>
      <c r="B1642" s="0" t="s">
        <v>718</v>
      </c>
      <c r="C1642" s="0" t="s">
        <v>106</v>
      </c>
      <c r="D1642" s="12" t="s">
        <v>404</v>
      </c>
      <c r="E1642" s="0" t="s">
        <v>77</v>
      </c>
      <c r="F1642" s="0" t="s">
        <v>108</v>
      </c>
      <c r="M1642" s="0" t="s">
        <v>1604</v>
      </c>
      <c r="N1642" s="0" t="s">
        <v>1605</v>
      </c>
      <c r="O1642" s="0" t="n">
        <v>64</v>
      </c>
      <c r="P1642" s="0" t="n">
        <v>1698</v>
      </c>
    </row>
    <row r="1643" customFormat="false" ht="12.8" hidden="false" customHeight="false" outlineLevel="0" collapsed="false">
      <c r="A1643" s="0" t="n">
        <v>49021</v>
      </c>
      <c r="B1643" s="0" t="s">
        <v>1616</v>
      </c>
      <c r="C1643" s="0" t="s">
        <v>100</v>
      </c>
      <c r="D1643" s="12" t="s">
        <v>190</v>
      </c>
      <c r="E1643" s="0" t="s">
        <v>77</v>
      </c>
      <c r="F1643" s="0" t="s">
        <v>108</v>
      </c>
      <c r="M1643" s="0" t="s">
        <v>1604</v>
      </c>
      <c r="N1643" s="0" t="s">
        <v>1605</v>
      </c>
      <c r="O1643" s="0" t="n">
        <v>55</v>
      </c>
      <c r="P1643" s="0" t="n">
        <v>1699</v>
      </c>
    </row>
    <row r="1644" customFormat="false" ht="12.8" hidden="false" customHeight="false" outlineLevel="0" collapsed="false">
      <c r="A1644" s="0" t="n">
        <v>49022</v>
      </c>
      <c r="B1644" s="0" t="s">
        <v>1608</v>
      </c>
      <c r="C1644" s="0" t="s">
        <v>184</v>
      </c>
      <c r="D1644" s="12" t="s">
        <v>124</v>
      </c>
      <c r="E1644" s="0" t="s">
        <v>77</v>
      </c>
      <c r="F1644" s="0" t="s">
        <v>96</v>
      </c>
      <c r="M1644" s="0" t="s">
        <v>1604</v>
      </c>
      <c r="N1644" s="0" t="s">
        <v>1605</v>
      </c>
      <c r="O1644" s="0" t="n">
        <v>27</v>
      </c>
      <c r="P1644" s="0" t="n">
        <v>1700</v>
      </c>
    </row>
    <row r="1645" customFormat="false" ht="12.8" hidden="false" customHeight="false" outlineLevel="0" collapsed="false">
      <c r="A1645" s="0" t="n">
        <v>49024</v>
      </c>
      <c r="B1645" s="0" t="s">
        <v>1611</v>
      </c>
      <c r="C1645" s="0" t="s">
        <v>184</v>
      </c>
      <c r="D1645" s="12" t="s">
        <v>153</v>
      </c>
      <c r="E1645" s="0" t="s">
        <v>77</v>
      </c>
      <c r="F1645" s="0" t="s">
        <v>84</v>
      </c>
      <c r="M1645" s="0" t="s">
        <v>1604</v>
      </c>
      <c r="N1645" s="0" t="s">
        <v>1605</v>
      </c>
      <c r="O1645" s="0" t="n">
        <v>38</v>
      </c>
      <c r="P1645" s="0" t="n">
        <v>1703</v>
      </c>
    </row>
    <row r="1646" customFormat="false" ht="12.8" hidden="false" customHeight="false" outlineLevel="0" collapsed="false">
      <c r="A1646" s="0" t="n">
        <v>49025</v>
      </c>
      <c r="B1646" s="0" t="s">
        <v>1617</v>
      </c>
      <c r="C1646" s="0" t="s">
        <v>693</v>
      </c>
      <c r="D1646" s="12" t="s">
        <v>434</v>
      </c>
      <c r="E1646" s="0" t="s">
        <v>92</v>
      </c>
      <c r="F1646" s="0" t="s">
        <v>212</v>
      </c>
      <c r="G1646" s="12" t="s">
        <v>98</v>
      </c>
      <c r="J1646" s="12" t="s">
        <v>97</v>
      </c>
      <c r="M1646" s="0" t="s">
        <v>1604</v>
      </c>
      <c r="N1646" s="0" t="s">
        <v>1605</v>
      </c>
      <c r="O1646" s="0" t="n">
        <v>13</v>
      </c>
      <c r="P1646" s="0" t="n">
        <v>4081</v>
      </c>
    </row>
    <row r="1647" customFormat="false" ht="12.8" hidden="false" customHeight="false" outlineLevel="0" collapsed="false">
      <c r="A1647" s="0" t="n">
        <v>49027</v>
      </c>
      <c r="B1647" s="0" t="s">
        <v>1618</v>
      </c>
      <c r="C1647" s="0" t="s">
        <v>503</v>
      </c>
      <c r="D1647" s="12" t="s">
        <v>500</v>
      </c>
      <c r="E1647" s="0" t="s">
        <v>92</v>
      </c>
      <c r="F1647" s="0" t="s">
        <v>205</v>
      </c>
      <c r="G1647" s="12" t="s">
        <v>171</v>
      </c>
      <c r="H1647" s="12" t="s">
        <v>371</v>
      </c>
      <c r="I1647" s="12" t="s">
        <v>97</v>
      </c>
      <c r="J1647" s="12" t="s">
        <v>98</v>
      </c>
      <c r="M1647" s="0" t="s">
        <v>1604</v>
      </c>
      <c r="N1647" s="0" t="s">
        <v>1605</v>
      </c>
      <c r="O1647" s="0" t="n">
        <v>16</v>
      </c>
      <c r="P1647" s="0" t="n">
        <v>3641</v>
      </c>
    </row>
    <row r="1648" customFormat="false" ht="12.8" hidden="false" customHeight="false" outlineLevel="0" collapsed="false">
      <c r="A1648" s="0" t="n">
        <v>49028</v>
      </c>
      <c r="B1648" s="0" t="s">
        <v>326</v>
      </c>
      <c r="C1648" s="0" t="s">
        <v>184</v>
      </c>
      <c r="D1648" s="12" t="s">
        <v>101</v>
      </c>
      <c r="E1648" s="0" t="s">
        <v>77</v>
      </c>
      <c r="F1648" s="0" t="s">
        <v>88</v>
      </c>
      <c r="M1648" s="0" t="s">
        <v>1604</v>
      </c>
      <c r="N1648" s="0" t="s">
        <v>1605</v>
      </c>
      <c r="O1648" s="0" t="n">
        <v>50</v>
      </c>
      <c r="P1648" s="0" t="n">
        <v>1702</v>
      </c>
    </row>
    <row r="1649" customFormat="false" ht="12.8" hidden="false" customHeight="false" outlineLevel="0" collapsed="false">
      <c r="A1649" s="0" t="n">
        <v>49030</v>
      </c>
      <c r="B1649" s="0" t="s">
        <v>1619</v>
      </c>
      <c r="C1649" s="0" t="s">
        <v>238</v>
      </c>
      <c r="D1649" s="12" t="s">
        <v>136</v>
      </c>
      <c r="E1649" s="0" t="s">
        <v>92</v>
      </c>
      <c r="F1649" s="0" t="s">
        <v>78</v>
      </c>
      <c r="G1649" s="12" t="s">
        <v>371</v>
      </c>
      <c r="M1649" s="0" t="s">
        <v>1604</v>
      </c>
      <c r="N1649" s="0" t="s">
        <v>1605</v>
      </c>
      <c r="O1649" s="0" t="n">
        <v>22</v>
      </c>
      <c r="P1649" s="0" t="n">
        <v>1705</v>
      </c>
    </row>
    <row r="1650" customFormat="false" ht="12.8" hidden="false" customHeight="false" outlineLevel="0" collapsed="false">
      <c r="A1650" s="0" t="n">
        <v>49031</v>
      </c>
      <c r="B1650" s="0" t="s">
        <v>1620</v>
      </c>
      <c r="C1650" s="0" t="s">
        <v>152</v>
      </c>
      <c r="D1650" s="12" t="s">
        <v>95</v>
      </c>
      <c r="E1650" s="0" t="s">
        <v>77</v>
      </c>
      <c r="F1650" s="0" t="s">
        <v>96</v>
      </c>
      <c r="G1650" s="12" t="s">
        <v>97</v>
      </c>
      <c r="M1650" s="0" t="s">
        <v>1604</v>
      </c>
      <c r="N1650" s="0" t="s">
        <v>1605</v>
      </c>
      <c r="O1650" s="0" t="n">
        <v>34</v>
      </c>
      <c r="P1650" s="0" t="n">
        <v>1706</v>
      </c>
    </row>
    <row r="1651" customFormat="false" ht="12.8" hidden="false" customHeight="false" outlineLevel="0" collapsed="false">
      <c r="A1651" s="0" t="n">
        <v>49032</v>
      </c>
      <c r="B1651" s="0" t="s">
        <v>1608</v>
      </c>
      <c r="C1651" s="0" t="s">
        <v>150</v>
      </c>
      <c r="D1651" s="12" t="s">
        <v>124</v>
      </c>
      <c r="E1651" s="0" t="s">
        <v>77</v>
      </c>
      <c r="F1651" s="0" t="s">
        <v>96</v>
      </c>
      <c r="M1651" s="0" t="s">
        <v>1604</v>
      </c>
      <c r="N1651" s="0" t="s">
        <v>1605</v>
      </c>
      <c r="O1651" s="0" t="n">
        <v>27</v>
      </c>
      <c r="P1651" s="0" t="n">
        <v>1676</v>
      </c>
    </row>
    <row r="1652" customFormat="false" ht="12.8" hidden="false" customHeight="false" outlineLevel="0" collapsed="false">
      <c r="A1652" s="0" t="n">
        <v>49034</v>
      </c>
      <c r="B1652" s="0" t="s">
        <v>1607</v>
      </c>
      <c r="C1652" s="0" t="s">
        <v>196</v>
      </c>
      <c r="D1652" s="12" t="s">
        <v>320</v>
      </c>
      <c r="E1652" s="0" t="s">
        <v>77</v>
      </c>
      <c r="F1652" s="0" t="s">
        <v>88</v>
      </c>
      <c r="M1652" s="0" t="s">
        <v>1604</v>
      </c>
      <c r="N1652" s="0" t="s">
        <v>1605</v>
      </c>
      <c r="O1652" s="0" t="n">
        <v>48</v>
      </c>
      <c r="P1652" s="0" t="n">
        <v>1679</v>
      </c>
    </row>
    <row r="1653" customFormat="false" ht="12.8" hidden="false" customHeight="false" outlineLevel="0" collapsed="false">
      <c r="A1653" s="0" t="n">
        <v>49037</v>
      </c>
      <c r="B1653" s="0" t="s">
        <v>1621</v>
      </c>
      <c r="C1653" s="0" t="s">
        <v>1146</v>
      </c>
      <c r="D1653" s="12" t="s">
        <v>76</v>
      </c>
      <c r="E1653" s="0" t="s">
        <v>92</v>
      </c>
      <c r="F1653" s="0" t="s">
        <v>78</v>
      </c>
      <c r="M1653" s="0" t="s">
        <v>1604</v>
      </c>
      <c r="N1653" s="0" t="s">
        <v>1605</v>
      </c>
      <c r="O1653" s="0" t="n">
        <v>19</v>
      </c>
      <c r="P1653" s="0" t="n">
        <v>1707</v>
      </c>
    </row>
    <row r="1654" customFormat="false" ht="12.8" hidden="false" customHeight="false" outlineLevel="0" collapsed="false">
      <c r="A1654" s="0" t="n">
        <v>49039</v>
      </c>
      <c r="B1654" s="0" t="s">
        <v>1622</v>
      </c>
      <c r="C1654" s="0" t="s">
        <v>355</v>
      </c>
      <c r="D1654" s="12" t="s">
        <v>325</v>
      </c>
      <c r="E1654" s="0" t="s">
        <v>92</v>
      </c>
      <c r="F1654" s="0" t="s">
        <v>96</v>
      </c>
      <c r="M1654" s="0" t="s">
        <v>1604</v>
      </c>
      <c r="N1654" s="0" t="s">
        <v>1605</v>
      </c>
      <c r="O1654" s="0" t="n">
        <v>31</v>
      </c>
      <c r="P1654" s="0" t="n">
        <v>1709</v>
      </c>
    </row>
    <row r="1655" customFormat="false" ht="12.8" hidden="false" customHeight="false" outlineLevel="0" collapsed="false">
      <c r="A1655" s="0" t="n">
        <v>49040</v>
      </c>
      <c r="B1655" s="0" t="s">
        <v>1552</v>
      </c>
      <c r="C1655" s="0" t="s">
        <v>1146</v>
      </c>
      <c r="D1655" s="12" t="s">
        <v>124</v>
      </c>
      <c r="E1655" s="0" t="s">
        <v>92</v>
      </c>
      <c r="F1655" s="0" t="s">
        <v>96</v>
      </c>
      <c r="M1655" s="0" t="s">
        <v>1604</v>
      </c>
      <c r="N1655" s="0" t="s">
        <v>1605</v>
      </c>
      <c r="O1655" s="0" t="n">
        <v>27</v>
      </c>
      <c r="P1655" s="0" t="n">
        <v>1710</v>
      </c>
    </row>
    <row r="1656" customFormat="false" ht="12.8" hidden="false" customHeight="false" outlineLevel="0" collapsed="false">
      <c r="A1656" s="0" t="n">
        <v>49041</v>
      </c>
      <c r="B1656" s="0" t="s">
        <v>1623</v>
      </c>
      <c r="C1656" s="0" t="s">
        <v>1624</v>
      </c>
      <c r="D1656" s="12" t="s">
        <v>121</v>
      </c>
      <c r="E1656" s="0" t="s">
        <v>92</v>
      </c>
      <c r="F1656" s="0" t="s">
        <v>96</v>
      </c>
      <c r="M1656" s="0" t="s">
        <v>1604</v>
      </c>
      <c r="N1656" s="0" t="s">
        <v>1605</v>
      </c>
      <c r="O1656" s="0" t="n">
        <v>26</v>
      </c>
      <c r="P1656" s="0" t="n">
        <v>1681</v>
      </c>
    </row>
    <row r="1657" customFormat="false" ht="12.8" hidden="false" customHeight="false" outlineLevel="0" collapsed="false">
      <c r="A1657" s="0" t="n">
        <v>49042</v>
      </c>
      <c r="B1657" s="0" t="s">
        <v>326</v>
      </c>
      <c r="C1657" s="0" t="s">
        <v>133</v>
      </c>
      <c r="D1657" s="12" t="s">
        <v>211</v>
      </c>
      <c r="E1657" s="0" t="s">
        <v>77</v>
      </c>
      <c r="F1657" s="0" t="s">
        <v>212</v>
      </c>
      <c r="G1657" s="12" t="s">
        <v>98</v>
      </c>
      <c r="H1657" s="12" t="s">
        <v>98</v>
      </c>
      <c r="M1657" s="0" t="s">
        <v>1604</v>
      </c>
      <c r="N1657" s="0" t="s">
        <v>1605</v>
      </c>
      <c r="O1657" s="0" t="n">
        <v>14</v>
      </c>
      <c r="P1657" s="0" t="n">
        <v>3977</v>
      </c>
    </row>
    <row r="1658" customFormat="false" ht="12.8" hidden="false" customHeight="false" outlineLevel="0" collapsed="false">
      <c r="A1658" s="0" t="n">
        <v>49047</v>
      </c>
      <c r="B1658" s="0" t="s">
        <v>1616</v>
      </c>
      <c r="C1658" s="0" t="s">
        <v>75</v>
      </c>
      <c r="D1658" s="12" t="s">
        <v>351</v>
      </c>
      <c r="E1658" s="0" t="s">
        <v>77</v>
      </c>
      <c r="F1658" s="0" t="s">
        <v>96</v>
      </c>
      <c r="G1658" s="12" t="s">
        <v>171</v>
      </c>
      <c r="M1658" s="0" t="s">
        <v>1604</v>
      </c>
      <c r="N1658" s="0" t="s">
        <v>1605</v>
      </c>
      <c r="O1658" s="0" t="n">
        <v>24</v>
      </c>
      <c r="P1658" s="0" t="n">
        <v>1688</v>
      </c>
    </row>
    <row r="1659" customFormat="false" ht="12.8" hidden="false" customHeight="false" outlineLevel="0" collapsed="false">
      <c r="A1659" s="0" t="n">
        <v>49048</v>
      </c>
      <c r="B1659" s="0" t="s">
        <v>1625</v>
      </c>
      <c r="C1659" s="0" t="s">
        <v>193</v>
      </c>
      <c r="D1659" s="12" t="s">
        <v>204</v>
      </c>
      <c r="E1659" s="0" t="s">
        <v>77</v>
      </c>
      <c r="F1659" s="0" t="s">
        <v>205</v>
      </c>
      <c r="G1659" s="12" t="s">
        <v>97</v>
      </c>
      <c r="M1659" s="0" t="s">
        <v>1604</v>
      </c>
      <c r="N1659" s="0" t="s">
        <v>1605</v>
      </c>
      <c r="O1659" s="0" t="n">
        <v>15</v>
      </c>
      <c r="P1659" s="0" t="n">
        <v>4083</v>
      </c>
    </row>
    <row r="1660" customFormat="false" ht="12.8" hidden="false" customHeight="false" outlineLevel="0" collapsed="false">
      <c r="A1660" s="0" t="n">
        <v>49049</v>
      </c>
      <c r="B1660" s="0" t="s">
        <v>1625</v>
      </c>
      <c r="C1660" s="0" t="s">
        <v>298</v>
      </c>
      <c r="D1660" s="12" t="s">
        <v>144</v>
      </c>
      <c r="E1660" s="0" t="s">
        <v>77</v>
      </c>
      <c r="F1660" s="0" t="s">
        <v>128</v>
      </c>
      <c r="G1660" s="12" t="s">
        <v>98</v>
      </c>
      <c r="J1660" s="12" t="s">
        <v>97</v>
      </c>
      <c r="M1660" s="0" t="s">
        <v>1604</v>
      </c>
      <c r="N1660" s="0" t="s">
        <v>1605</v>
      </c>
      <c r="O1660" s="0" t="n">
        <v>17</v>
      </c>
      <c r="P1660" s="0" t="n">
        <v>4084</v>
      </c>
    </row>
    <row r="1661" customFormat="false" ht="12.8" hidden="false" customHeight="false" outlineLevel="0" collapsed="false">
      <c r="A1661" s="0" t="n">
        <v>49050</v>
      </c>
      <c r="B1661" s="0" t="s">
        <v>673</v>
      </c>
      <c r="C1661" s="0" t="s">
        <v>1093</v>
      </c>
      <c r="D1661" s="12" t="s">
        <v>151</v>
      </c>
      <c r="E1661" s="0" t="s">
        <v>77</v>
      </c>
      <c r="F1661" s="0" t="s">
        <v>84</v>
      </c>
      <c r="M1661" s="0" t="s">
        <v>1604</v>
      </c>
      <c r="N1661" s="0" t="s">
        <v>1605</v>
      </c>
      <c r="O1661" s="0" t="n">
        <v>43</v>
      </c>
      <c r="P1661" s="0" t="n">
        <v>4086</v>
      </c>
    </row>
    <row r="1662" customFormat="false" ht="12.8" hidden="false" customHeight="false" outlineLevel="0" collapsed="false">
      <c r="A1662" s="0" t="n">
        <v>49051</v>
      </c>
      <c r="B1662" s="0" t="s">
        <v>1626</v>
      </c>
      <c r="C1662" s="0" t="s">
        <v>103</v>
      </c>
      <c r="D1662" s="12" t="s">
        <v>91</v>
      </c>
      <c r="E1662" s="0" t="s">
        <v>77</v>
      </c>
      <c r="F1662" s="0" t="s">
        <v>84</v>
      </c>
      <c r="G1662" s="12" t="s">
        <v>98</v>
      </c>
      <c r="M1662" s="0" t="s">
        <v>1604</v>
      </c>
      <c r="N1662" s="0" t="s">
        <v>1605</v>
      </c>
      <c r="O1662" s="0" t="n">
        <v>36</v>
      </c>
      <c r="P1662" s="0" t="n">
        <v>2515</v>
      </c>
    </row>
    <row r="1663" customFormat="false" ht="12.8" hidden="false" customHeight="false" outlineLevel="0" collapsed="false">
      <c r="A1663" s="0" t="n">
        <v>49052</v>
      </c>
      <c r="B1663" s="0" t="s">
        <v>326</v>
      </c>
      <c r="C1663" s="0" t="s">
        <v>380</v>
      </c>
      <c r="D1663" s="12" t="s">
        <v>1107</v>
      </c>
      <c r="E1663" s="0" t="s">
        <v>77</v>
      </c>
      <c r="F1663" s="0" t="s">
        <v>108</v>
      </c>
      <c r="M1663" s="0" t="s">
        <v>1604</v>
      </c>
      <c r="N1663" s="0" t="s">
        <v>1605</v>
      </c>
      <c r="O1663" s="0" t="n">
        <v>80</v>
      </c>
      <c r="P1663" s="0" t="n">
        <v>1682</v>
      </c>
    </row>
    <row r="1664" customFormat="false" ht="12.8" hidden="false" customHeight="false" outlineLevel="0" collapsed="false">
      <c r="A1664" s="0" t="n">
        <v>49053</v>
      </c>
      <c r="B1664" s="0" t="s">
        <v>1609</v>
      </c>
      <c r="C1664" s="0" t="s">
        <v>1627</v>
      </c>
      <c r="D1664" s="12" t="s">
        <v>104</v>
      </c>
      <c r="E1664" s="0" t="s">
        <v>92</v>
      </c>
      <c r="F1664" s="0" t="s">
        <v>88</v>
      </c>
      <c r="M1664" s="0" t="s">
        <v>1604</v>
      </c>
      <c r="N1664" s="0" t="s">
        <v>1605</v>
      </c>
      <c r="O1664" s="0" t="n">
        <v>54</v>
      </c>
      <c r="P1664" s="0" t="n">
        <v>1711</v>
      </c>
    </row>
    <row r="1665" customFormat="false" ht="12.8" hidden="false" customHeight="false" outlineLevel="0" collapsed="false">
      <c r="A1665" s="0" t="n">
        <v>49054</v>
      </c>
      <c r="B1665" s="0" t="s">
        <v>1626</v>
      </c>
      <c r="C1665" s="0" t="s">
        <v>100</v>
      </c>
      <c r="D1665" s="12" t="s">
        <v>878</v>
      </c>
      <c r="E1665" s="0" t="s">
        <v>77</v>
      </c>
      <c r="F1665" s="0" t="s">
        <v>108</v>
      </c>
      <c r="M1665" s="0" t="s">
        <v>1604</v>
      </c>
      <c r="N1665" s="0" t="s">
        <v>1605</v>
      </c>
      <c r="O1665" s="0" t="n">
        <v>62</v>
      </c>
      <c r="P1665" s="0" t="n">
        <v>1683</v>
      </c>
    </row>
    <row r="1666" customFormat="false" ht="12.8" hidden="false" customHeight="false" outlineLevel="0" collapsed="false">
      <c r="A1666" s="0" t="n">
        <v>49055</v>
      </c>
      <c r="B1666" s="0" t="s">
        <v>1628</v>
      </c>
      <c r="C1666" s="0" t="s">
        <v>490</v>
      </c>
      <c r="D1666" s="12" t="s">
        <v>878</v>
      </c>
      <c r="E1666" s="0" t="s">
        <v>92</v>
      </c>
      <c r="F1666" s="0" t="s">
        <v>108</v>
      </c>
      <c r="M1666" s="0" t="s">
        <v>1604</v>
      </c>
      <c r="N1666" s="0" t="s">
        <v>1605</v>
      </c>
      <c r="O1666" s="0" t="n">
        <v>62</v>
      </c>
      <c r="P1666" s="0" t="n">
        <v>1684</v>
      </c>
    </row>
    <row r="1667" customFormat="false" ht="12.8" hidden="false" customHeight="false" outlineLevel="0" collapsed="false">
      <c r="A1667" s="0" t="n">
        <v>49056</v>
      </c>
      <c r="B1667" s="0" t="s">
        <v>1629</v>
      </c>
      <c r="C1667" s="0" t="s">
        <v>189</v>
      </c>
      <c r="D1667" s="12" t="s">
        <v>1354</v>
      </c>
      <c r="E1667" s="0" t="s">
        <v>77</v>
      </c>
      <c r="F1667" s="0" t="s">
        <v>108</v>
      </c>
      <c r="M1667" s="0" t="s">
        <v>1604</v>
      </c>
      <c r="N1667" s="0" t="s">
        <v>1605</v>
      </c>
      <c r="O1667" s="0" t="n">
        <v>78</v>
      </c>
      <c r="P1667" s="0" t="n">
        <v>4078</v>
      </c>
    </row>
    <row r="1668" customFormat="false" ht="12.8" hidden="false" customHeight="false" outlineLevel="0" collapsed="false">
      <c r="A1668" s="0" t="n">
        <v>49057</v>
      </c>
      <c r="B1668" s="0" t="s">
        <v>1609</v>
      </c>
      <c r="C1668" s="0" t="s">
        <v>1060</v>
      </c>
      <c r="D1668" s="12" t="s">
        <v>400</v>
      </c>
      <c r="E1668" s="0" t="s">
        <v>92</v>
      </c>
      <c r="F1668" s="0" t="s">
        <v>108</v>
      </c>
      <c r="M1668" s="0" t="s">
        <v>1604</v>
      </c>
      <c r="N1668" s="0" t="s">
        <v>1605</v>
      </c>
      <c r="O1668" s="0" t="n">
        <v>57</v>
      </c>
      <c r="P1668" s="0" t="n">
        <v>1685</v>
      </c>
    </row>
    <row r="1669" customFormat="false" ht="12.8" hidden="false" customHeight="false" outlineLevel="0" collapsed="false">
      <c r="A1669" s="0" t="n">
        <v>49059</v>
      </c>
      <c r="B1669" s="0" t="s">
        <v>1630</v>
      </c>
      <c r="C1669" s="0" t="s">
        <v>166</v>
      </c>
      <c r="D1669" s="12" t="s">
        <v>220</v>
      </c>
      <c r="E1669" s="0" t="s">
        <v>77</v>
      </c>
      <c r="F1669" s="0" t="s">
        <v>84</v>
      </c>
      <c r="M1669" s="0" t="s">
        <v>1604</v>
      </c>
      <c r="N1669" s="0" t="s">
        <v>1605</v>
      </c>
      <c r="O1669" s="0" t="n">
        <v>42</v>
      </c>
      <c r="P1669" s="0" t="n">
        <v>4855</v>
      </c>
    </row>
    <row r="1670" customFormat="false" ht="12.8" hidden="false" customHeight="false" outlineLevel="0" collapsed="false">
      <c r="A1670" s="0" t="n">
        <v>49060</v>
      </c>
      <c r="B1670" s="0" t="s">
        <v>1631</v>
      </c>
      <c r="C1670" s="0" t="s">
        <v>189</v>
      </c>
      <c r="D1670" s="12" t="s">
        <v>113</v>
      </c>
      <c r="E1670" s="0" t="s">
        <v>77</v>
      </c>
      <c r="F1670" s="0" t="s">
        <v>84</v>
      </c>
      <c r="M1670" s="0" t="s">
        <v>1604</v>
      </c>
      <c r="N1670" s="0" t="s">
        <v>1605</v>
      </c>
      <c r="O1670" s="0" t="n">
        <v>40</v>
      </c>
      <c r="P1670" s="0" t="n">
        <v>4834</v>
      </c>
    </row>
    <row r="1671" customFormat="false" ht="12.8" hidden="false" customHeight="false" outlineLevel="0" collapsed="false">
      <c r="A1671" s="0" t="n">
        <v>49061</v>
      </c>
      <c r="B1671" s="0" t="s">
        <v>1632</v>
      </c>
      <c r="C1671" s="0" t="s">
        <v>106</v>
      </c>
      <c r="D1671" s="12" t="s">
        <v>151</v>
      </c>
      <c r="E1671" s="0" t="s">
        <v>77</v>
      </c>
      <c r="F1671" s="0" t="s">
        <v>84</v>
      </c>
      <c r="M1671" s="0" t="s">
        <v>1604</v>
      </c>
      <c r="N1671" s="0" t="s">
        <v>1605</v>
      </c>
      <c r="O1671" s="0" t="n">
        <v>43</v>
      </c>
      <c r="P1671" s="0" t="n">
        <v>5080</v>
      </c>
    </row>
    <row r="1672" customFormat="false" ht="12.8" hidden="false" customHeight="false" outlineLevel="0" collapsed="false">
      <c r="A1672" s="0" t="n">
        <v>49062</v>
      </c>
      <c r="B1672" s="0" t="s">
        <v>1633</v>
      </c>
      <c r="C1672" s="0" t="s">
        <v>247</v>
      </c>
      <c r="D1672" s="12" t="s">
        <v>127</v>
      </c>
      <c r="E1672" s="0" t="s">
        <v>77</v>
      </c>
      <c r="F1672" s="0" t="s">
        <v>128</v>
      </c>
      <c r="H1672" s="12" t="s">
        <v>171</v>
      </c>
      <c r="M1672" s="0" t="s">
        <v>1604</v>
      </c>
      <c r="N1672" s="0" t="s">
        <v>1605</v>
      </c>
      <c r="O1672" s="0" t="n">
        <v>18</v>
      </c>
      <c r="P1672" s="0" t="n">
        <v>3336</v>
      </c>
    </row>
    <row r="1673" customFormat="false" ht="12.8" hidden="false" customHeight="false" outlineLevel="0" collapsed="false">
      <c r="A1673" s="0" t="n">
        <v>50001</v>
      </c>
      <c r="B1673" s="0" t="s">
        <v>1634</v>
      </c>
      <c r="C1673" s="0" t="s">
        <v>345</v>
      </c>
      <c r="D1673" s="12" t="s">
        <v>434</v>
      </c>
      <c r="E1673" s="0" t="s">
        <v>92</v>
      </c>
      <c r="F1673" s="0" t="s">
        <v>212</v>
      </c>
      <c r="M1673" s="0" t="s">
        <v>1635</v>
      </c>
      <c r="N1673" s="0" t="s">
        <v>1636</v>
      </c>
      <c r="O1673" s="0" t="n">
        <v>13</v>
      </c>
      <c r="P1673" s="0" t="n">
        <v>4751</v>
      </c>
    </row>
    <row r="1674" customFormat="false" ht="12.8" hidden="false" customHeight="false" outlineLevel="0" collapsed="false">
      <c r="A1674" s="0" t="n">
        <v>50002</v>
      </c>
      <c r="B1674" s="0" t="s">
        <v>749</v>
      </c>
      <c r="C1674" s="0" t="s">
        <v>975</v>
      </c>
      <c r="D1674" s="12" t="s">
        <v>144</v>
      </c>
      <c r="E1674" s="0" t="s">
        <v>92</v>
      </c>
      <c r="F1674" s="0" t="s">
        <v>128</v>
      </c>
      <c r="M1674" s="0" t="s">
        <v>1635</v>
      </c>
      <c r="N1674" s="0" t="s">
        <v>1636</v>
      </c>
      <c r="O1674" s="0" t="n">
        <v>17</v>
      </c>
      <c r="P1674" s="0" t="n">
        <v>4327</v>
      </c>
    </row>
    <row r="1675" customFormat="false" ht="12.8" hidden="false" customHeight="false" outlineLevel="0" collapsed="false">
      <c r="A1675" s="0" t="n">
        <v>50003</v>
      </c>
      <c r="B1675" s="0" t="s">
        <v>426</v>
      </c>
      <c r="C1675" s="0" t="s">
        <v>380</v>
      </c>
      <c r="D1675" s="12" t="s">
        <v>500</v>
      </c>
      <c r="E1675" s="0" t="s">
        <v>77</v>
      </c>
      <c r="F1675" s="0" t="s">
        <v>205</v>
      </c>
      <c r="G1675" s="12" t="s">
        <v>97</v>
      </c>
      <c r="H1675" s="12" t="s">
        <v>97</v>
      </c>
      <c r="M1675" s="0" t="s">
        <v>1635</v>
      </c>
      <c r="N1675" s="0" t="s">
        <v>1636</v>
      </c>
      <c r="O1675" s="0" t="n">
        <v>16</v>
      </c>
      <c r="P1675" s="0" t="n">
        <v>4328</v>
      </c>
    </row>
    <row r="1676" customFormat="false" ht="12.8" hidden="false" customHeight="false" outlineLevel="0" collapsed="false">
      <c r="A1676" s="0" t="n">
        <v>50004</v>
      </c>
      <c r="B1676" s="0" t="s">
        <v>1637</v>
      </c>
      <c r="C1676" s="0" t="s">
        <v>1146</v>
      </c>
      <c r="D1676" s="12" t="s">
        <v>204</v>
      </c>
      <c r="E1676" s="0" t="s">
        <v>92</v>
      </c>
      <c r="F1676" s="0" t="s">
        <v>205</v>
      </c>
      <c r="M1676" s="0" t="s">
        <v>1635</v>
      </c>
      <c r="N1676" s="0" t="s">
        <v>1636</v>
      </c>
      <c r="O1676" s="0" t="n">
        <v>15</v>
      </c>
      <c r="P1676" s="0" t="n">
        <v>4376</v>
      </c>
    </row>
    <row r="1677" customFormat="false" ht="12.8" hidden="false" customHeight="false" outlineLevel="0" collapsed="false">
      <c r="A1677" s="0" t="n">
        <v>50005</v>
      </c>
      <c r="B1677" s="0" t="s">
        <v>1638</v>
      </c>
      <c r="C1677" s="0" t="s">
        <v>164</v>
      </c>
      <c r="D1677" s="12" t="s">
        <v>204</v>
      </c>
      <c r="E1677" s="0" t="s">
        <v>92</v>
      </c>
      <c r="F1677" s="0" t="s">
        <v>205</v>
      </c>
      <c r="M1677" s="0" t="s">
        <v>1635</v>
      </c>
      <c r="N1677" s="0" t="s">
        <v>1636</v>
      </c>
      <c r="O1677" s="0" t="n">
        <v>15</v>
      </c>
      <c r="P1677" s="0" t="n">
        <v>4377</v>
      </c>
    </row>
    <row r="1678" customFormat="false" ht="12.8" hidden="false" customHeight="false" outlineLevel="0" collapsed="false">
      <c r="A1678" s="0" t="n">
        <v>50006</v>
      </c>
      <c r="B1678" s="0" t="s">
        <v>712</v>
      </c>
      <c r="C1678" s="0" t="s">
        <v>75</v>
      </c>
      <c r="D1678" s="12" t="s">
        <v>500</v>
      </c>
      <c r="E1678" s="0" t="s">
        <v>77</v>
      </c>
      <c r="F1678" s="0" t="s">
        <v>205</v>
      </c>
      <c r="M1678" s="0" t="s">
        <v>1635</v>
      </c>
      <c r="N1678" s="0" t="s">
        <v>1636</v>
      </c>
      <c r="O1678" s="0" t="n">
        <v>16</v>
      </c>
      <c r="P1678" s="0" t="n">
        <v>4552</v>
      </c>
    </row>
    <row r="1679" customFormat="false" ht="12.8" hidden="false" customHeight="false" outlineLevel="0" collapsed="false">
      <c r="A1679" s="0" t="n">
        <v>50007</v>
      </c>
      <c r="B1679" s="0" t="s">
        <v>1639</v>
      </c>
      <c r="C1679" s="0" t="s">
        <v>106</v>
      </c>
      <c r="D1679" s="12" t="s">
        <v>204</v>
      </c>
      <c r="E1679" s="0" t="s">
        <v>77</v>
      </c>
      <c r="F1679" s="0" t="s">
        <v>205</v>
      </c>
      <c r="M1679" s="0" t="s">
        <v>1635</v>
      </c>
      <c r="N1679" s="0" t="s">
        <v>1636</v>
      </c>
      <c r="O1679" s="0" t="n">
        <v>15</v>
      </c>
      <c r="P1679" s="0" t="n">
        <v>4551</v>
      </c>
    </row>
    <row r="1680" customFormat="false" ht="12.8" hidden="false" customHeight="false" outlineLevel="0" collapsed="false">
      <c r="A1680" s="0" t="n">
        <v>50008</v>
      </c>
      <c r="B1680" s="0" t="s">
        <v>1640</v>
      </c>
      <c r="C1680" s="0" t="s">
        <v>1641</v>
      </c>
      <c r="D1680" s="12" t="s">
        <v>209</v>
      </c>
      <c r="E1680" s="0" t="s">
        <v>92</v>
      </c>
      <c r="F1680" s="0" t="s">
        <v>84</v>
      </c>
      <c r="M1680" s="0" t="s">
        <v>1635</v>
      </c>
      <c r="N1680" s="0" t="s">
        <v>1636</v>
      </c>
      <c r="O1680" s="0" t="n">
        <v>37</v>
      </c>
      <c r="P1680" s="0" t="n">
        <v>2049</v>
      </c>
    </row>
    <row r="1681" customFormat="false" ht="12.8" hidden="false" customHeight="false" outlineLevel="0" collapsed="false">
      <c r="A1681" s="0" t="n">
        <v>50009</v>
      </c>
      <c r="B1681" s="0" t="s">
        <v>1419</v>
      </c>
      <c r="C1681" s="0" t="s">
        <v>202</v>
      </c>
      <c r="D1681" s="12" t="s">
        <v>434</v>
      </c>
      <c r="E1681" s="0" t="s">
        <v>77</v>
      </c>
      <c r="F1681" s="0" t="s">
        <v>212</v>
      </c>
      <c r="M1681" s="0" t="s">
        <v>1635</v>
      </c>
      <c r="N1681" s="0" t="s">
        <v>1636</v>
      </c>
      <c r="O1681" s="0" t="n">
        <v>13</v>
      </c>
      <c r="P1681" s="0" t="n">
        <v>4553</v>
      </c>
    </row>
    <row r="1682" customFormat="false" ht="12.8" hidden="false" customHeight="false" outlineLevel="0" collapsed="false">
      <c r="A1682" s="0" t="n">
        <v>50010</v>
      </c>
      <c r="B1682" s="0" t="s">
        <v>1634</v>
      </c>
      <c r="C1682" s="0" t="s">
        <v>765</v>
      </c>
      <c r="D1682" s="12" t="s">
        <v>211</v>
      </c>
      <c r="E1682" s="0" t="s">
        <v>92</v>
      </c>
      <c r="F1682" s="0" t="s">
        <v>212</v>
      </c>
      <c r="M1682" s="0" t="s">
        <v>1635</v>
      </c>
      <c r="N1682" s="0" t="s">
        <v>1636</v>
      </c>
      <c r="O1682" s="0" t="n">
        <v>14</v>
      </c>
      <c r="P1682" s="0" t="n">
        <v>4752</v>
      </c>
    </row>
    <row r="1683" customFormat="false" ht="12.8" hidden="false" customHeight="false" outlineLevel="0" collapsed="false">
      <c r="A1683" s="0" t="n">
        <v>50011</v>
      </c>
      <c r="B1683" s="0" t="s">
        <v>1642</v>
      </c>
      <c r="C1683" s="0" t="s">
        <v>398</v>
      </c>
      <c r="D1683" s="12" t="s">
        <v>227</v>
      </c>
      <c r="E1683" s="0" t="s">
        <v>77</v>
      </c>
      <c r="F1683" s="0" t="s">
        <v>108</v>
      </c>
      <c r="M1683" s="0" t="s">
        <v>1635</v>
      </c>
      <c r="N1683" s="0" t="s">
        <v>1636</v>
      </c>
      <c r="O1683" s="0" t="n">
        <v>72</v>
      </c>
      <c r="P1683" s="0" t="n">
        <v>2050</v>
      </c>
    </row>
    <row r="1684" customFormat="false" ht="12.8" hidden="false" customHeight="false" outlineLevel="0" collapsed="false">
      <c r="A1684" s="0" t="n">
        <v>50012</v>
      </c>
      <c r="B1684" s="0" t="s">
        <v>554</v>
      </c>
      <c r="C1684" s="0" t="s">
        <v>318</v>
      </c>
      <c r="D1684" s="12" t="s">
        <v>173</v>
      </c>
      <c r="E1684" s="0" t="s">
        <v>77</v>
      </c>
      <c r="F1684" s="0" t="s">
        <v>88</v>
      </c>
      <c r="M1684" s="0" t="s">
        <v>1635</v>
      </c>
      <c r="N1684" s="0" t="s">
        <v>1636</v>
      </c>
      <c r="O1684" s="0" t="n">
        <v>49</v>
      </c>
      <c r="P1684" s="0" t="n">
        <v>4321</v>
      </c>
    </row>
    <row r="1685" customFormat="false" ht="12.8" hidden="false" customHeight="false" outlineLevel="0" collapsed="false">
      <c r="A1685" s="0" t="n">
        <v>50013</v>
      </c>
      <c r="B1685" s="0" t="s">
        <v>1643</v>
      </c>
      <c r="C1685" s="0" t="s">
        <v>1644</v>
      </c>
      <c r="D1685" s="12" t="s">
        <v>209</v>
      </c>
      <c r="E1685" s="0" t="s">
        <v>77</v>
      </c>
      <c r="F1685" s="0" t="s">
        <v>84</v>
      </c>
      <c r="M1685" s="0" t="s">
        <v>1635</v>
      </c>
      <c r="N1685" s="0" t="s">
        <v>1636</v>
      </c>
      <c r="O1685" s="0" t="n">
        <v>37</v>
      </c>
      <c r="P1685" s="0" t="n">
        <v>4322</v>
      </c>
    </row>
    <row r="1686" customFormat="false" ht="12.8" hidden="false" customHeight="false" outlineLevel="0" collapsed="false">
      <c r="A1686" s="0" t="n">
        <v>50014</v>
      </c>
      <c r="B1686" s="0" t="s">
        <v>1254</v>
      </c>
      <c r="C1686" s="0" t="s">
        <v>398</v>
      </c>
      <c r="D1686" s="12" t="s">
        <v>400</v>
      </c>
      <c r="E1686" s="0" t="s">
        <v>77</v>
      </c>
      <c r="F1686" s="0" t="s">
        <v>108</v>
      </c>
      <c r="M1686" s="0" t="s">
        <v>1635</v>
      </c>
      <c r="N1686" s="0" t="s">
        <v>1636</v>
      </c>
      <c r="O1686" s="0" t="n">
        <v>57</v>
      </c>
      <c r="P1686" s="0" t="n">
        <v>4323</v>
      </c>
    </row>
    <row r="1687" customFormat="false" ht="12.8" hidden="false" customHeight="false" outlineLevel="0" collapsed="false">
      <c r="A1687" s="0" t="n">
        <v>50015</v>
      </c>
      <c r="B1687" s="0" t="s">
        <v>1645</v>
      </c>
      <c r="C1687" s="0" t="s">
        <v>106</v>
      </c>
      <c r="D1687" s="12" t="s">
        <v>603</v>
      </c>
      <c r="E1687" s="0" t="s">
        <v>77</v>
      </c>
      <c r="F1687" s="0" t="s">
        <v>108</v>
      </c>
      <c r="M1687" s="0" t="s">
        <v>1635</v>
      </c>
      <c r="N1687" s="0" t="s">
        <v>1636</v>
      </c>
      <c r="O1687" s="0" t="n">
        <v>73</v>
      </c>
      <c r="P1687" s="0" t="n">
        <v>2051</v>
      </c>
    </row>
    <row r="1688" customFormat="false" ht="12.8" hidden="false" customHeight="false" outlineLevel="0" collapsed="false">
      <c r="A1688" s="0" t="n">
        <v>50016</v>
      </c>
      <c r="B1688" s="0" t="s">
        <v>1645</v>
      </c>
      <c r="C1688" s="0" t="s">
        <v>106</v>
      </c>
      <c r="D1688" s="12" t="s">
        <v>320</v>
      </c>
      <c r="E1688" s="0" t="s">
        <v>77</v>
      </c>
      <c r="F1688" s="0" t="s">
        <v>88</v>
      </c>
      <c r="G1688" s="12" t="s">
        <v>97</v>
      </c>
      <c r="M1688" s="0" t="s">
        <v>1635</v>
      </c>
      <c r="N1688" s="0" t="s">
        <v>1636</v>
      </c>
      <c r="O1688" s="0" t="n">
        <v>48</v>
      </c>
      <c r="P1688" s="0" t="n">
        <v>2052</v>
      </c>
    </row>
    <row r="1689" customFormat="false" ht="12.8" hidden="false" customHeight="false" outlineLevel="0" collapsed="false">
      <c r="A1689" s="0" t="n">
        <v>50017</v>
      </c>
      <c r="B1689" s="0" t="s">
        <v>1645</v>
      </c>
      <c r="C1689" s="0" t="s">
        <v>184</v>
      </c>
      <c r="D1689" s="12" t="s">
        <v>83</v>
      </c>
      <c r="E1689" s="0" t="s">
        <v>77</v>
      </c>
      <c r="F1689" s="0" t="s">
        <v>84</v>
      </c>
      <c r="G1689" s="12" t="s">
        <v>97</v>
      </c>
      <c r="M1689" s="0" t="s">
        <v>1635</v>
      </c>
      <c r="N1689" s="0" t="s">
        <v>1636</v>
      </c>
      <c r="O1689" s="0" t="n">
        <v>44</v>
      </c>
      <c r="P1689" s="0" t="n">
        <v>2053</v>
      </c>
    </row>
    <row r="1690" customFormat="false" ht="12.8" hidden="false" customHeight="false" outlineLevel="0" collapsed="false">
      <c r="A1690" s="0" t="n">
        <v>50018</v>
      </c>
      <c r="B1690" s="0" t="s">
        <v>1646</v>
      </c>
      <c r="C1690" s="0" t="s">
        <v>150</v>
      </c>
      <c r="D1690" s="12" t="s">
        <v>351</v>
      </c>
      <c r="E1690" s="0" t="s">
        <v>77</v>
      </c>
      <c r="F1690" s="0" t="s">
        <v>96</v>
      </c>
      <c r="M1690" s="0" t="s">
        <v>1635</v>
      </c>
      <c r="N1690" s="0" t="s">
        <v>1636</v>
      </c>
      <c r="O1690" s="0" t="n">
        <v>24</v>
      </c>
      <c r="P1690" s="0" t="n">
        <v>4324</v>
      </c>
    </row>
    <row r="1691" customFormat="false" ht="12.8" hidden="false" customHeight="false" outlineLevel="0" collapsed="false">
      <c r="A1691" s="0" t="n">
        <v>50019</v>
      </c>
      <c r="B1691" s="0" t="s">
        <v>1647</v>
      </c>
      <c r="C1691" s="0" t="s">
        <v>1648</v>
      </c>
      <c r="D1691" s="12" t="s">
        <v>101</v>
      </c>
      <c r="E1691" s="0" t="s">
        <v>92</v>
      </c>
      <c r="F1691" s="0" t="s">
        <v>88</v>
      </c>
      <c r="M1691" s="0" t="s">
        <v>1635</v>
      </c>
      <c r="N1691" s="0" t="s">
        <v>1636</v>
      </c>
      <c r="O1691" s="0" t="n">
        <v>50</v>
      </c>
      <c r="P1691" s="0" t="n">
        <v>4325</v>
      </c>
    </row>
    <row r="1692" customFormat="false" ht="12.8" hidden="false" customHeight="false" outlineLevel="0" collapsed="false">
      <c r="A1692" s="0" t="n">
        <v>50020</v>
      </c>
      <c r="B1692" s="0" t="s">
        <v>1647</v>
      </c>
      <c r="C1692" s="0" t="s">
        <v>1648</v>
      </c>
      <c r="D1692" s="12" t="s">
        <v>121</v>
      </c>
      <c r="E1692" s="0" t="s">
        <v>92</v>
      </c>
      <c r="F1692" s="0" t="s">
        <v>96</v>
      </c>
      <c r="M1692" s="0" t="s">
        <v>1635</v>
      </c>
      <c r="N1692" s="0" t="s">
        <v>1636</v>
      </c>
      <c r="O1692" s="0" t="n">
        <v>26</v>
      </c>
      <c r="P1692" s="0" t="n">
        <v>4326</v>
      </c>
    </row>
    <row r="1693" customFormat="false" ht="12.8" hidden="false" customHeight="false" outlineLevel="0" collapsed="false">
      <c r="A1693" s="0" t="n">
        <v>50021</v>
      </c>
      <c r="B1693" s="0" t="s">
        <v>1646</v>
      </c>
      <c r="C1693" s="0" t="s">
        <v>133</v>
      </c>
      <c r="D1693" s="12" t="s">
        <v>497</v>
      </c>
      <c r="E1693" s="0" t="s">
        <v>77</v>
      </c>
      <c r="F1693" s="0" t="s">
        <v>88</v>
      </c>
      <c r="M1693" s="0" t="s">
        <v>1635</v>
      </c>
      <c r="N1693" s="0" t="s">
        <v>1636</v>
      </c>
      <c r="O1693" s="0" t="n">
        <v>53</v>
      </c>
      <c r="P1693" s="0" t="n">
        <v>2054</v>
      </c>
    </row>
    <row r="1694" customFormat="false" ht="12.8" hidden="false" customHeight="false" outlineLevel="0" collapsed="false">
      <c r="A1694" s="0" t="n">
        <v>50022</v>
      </c>
      <c r="B1694" s="0" t="s">
        <v>1646</v>
      </c>
      <c r="C1694" s="0" t="s">
        <v>617</v>
      </c>
      <c r="D1694" s="12" t="s">
        <v>101</v>
      </c>
      <c r="E1694" s="0" t="s">
        <v>77</v>
      </c>
      <c r="F1694" s="0" t="s">
        <v>88</v>
      </c>
      <c r="G1694" s="12" t="s">
        <v>97</v>
      </c>
      <c r="H1694" s="12" t="s">
        <v>97</v>
      </c>
      <c r="M1694" s="0" t="s">
        <v>1635</v>
      </c>
      <c r="N1694" s="0" t="s">
        <v>1636</v>
      </c>
      <c r="O1694" s="0" t="n">
        <v>50</v>
      </c>
      <c r="P1694" s="0" t="n">
        <v>2055</v>
      </c>
    </row>
    <row r="1695" customFormat="false" ht="12.8" hidden="false" customHeight="false" outlineLevel="0" collapsed="false">
      <c r="A1695" s="0" t="n">
        <v>50023</v>
      </c>
      <c r="B1695" s="0" t="s">
        <v>841</v>
      </c>
      <c r="C1695" s="0" t="s">
        <v>438</v>
      </c>
      <c r="D1695" s="12" t="s">
        <v>204</v>
      </c>
      <c r="E1695" s="0" t="s">
        <v>92</v>
      </c>
      <c r="F1695" s="0" t="s">
        <v>205</v>
      </c>
      <c r="M1695" s="0" t="s">
        <v>1635</v>
      </c>
      <c r="N1695" s="0" t="s">
        <v>1636</v>
      </c>
      <c r="O1695" s="0" t="n">
        <v>15</v>
      </c>
      <c r="P1695" s="0" t="n">
        <v>4753</v>
      </c>
    </row>
    <row r="1696" customFormat="false" ht="12.8" hidden="false" customHeight="false" outlineLevel="0" collapsed="false">
      <c r="A1696" s="0" t="n">
        <v>50024</v>
      </c>
      <c r="B1696" s="0" t="s">
        <v>1637</v>
      </c>
      <c r="C1696" s="0" t="s">
        <v>280</v>
      </c>
      <c r="D1696" s="12" t="s">
        <v>220</v>
      </c>
      <c r="E1696" s="0" t="s">
        <v>92</v>
      </c>
      <c r="F1696" s="0" t="s">
        <v>84</v>
      </c>
      <c r="M1696" s="0" t="s">
        <v>1635</v>
      </c>
      <c r="N1696" s="0" t="s">
        <v>1636</v>
      </c>
      <c r="O1696" s="0" t="n">
        <v>42</v>
      </c>
      <c r="P1696" s="0" t="n">
        <v>4754</v>
      </c>
    </row>
    <row r="1697" customFormat="false" ht="12.8" hidden="false" customHeight="false" outlineLevel="0" collapsed="false">
      <c r="A1697" s="0" t="n">
        <v>50051</v>
      </c>
      <c r="B1697" s="0" t="s">
        <v>1649</v>
      </c>
      <c r="C1697" s="0" t="s">
        <v>364</v>
      </c>
      <c r="D1697" s="12" t="s">
        <v>404</v>
      </c>
      <c r="E1697" s="0" t="s">
        <v>92</v>
      </c>
      <c r="F1697" s="0" t="s">
        <v>108</v>
      </c>
      <c r="M1697" s="0" t="s">
        <v>1635</v>
      </c>
      <c r="N1697" s="0" t="s">
        <v>1636</v>
      </c>
      <c r="O1697" s="0" t="n">
        <v>64</v>
      </c>
      <c r="P1697" s="0" t="n">
        <v>2058</v>
      </c>
    </row>
    <row r="1698" customFormat="false" ht="12.8" hidden="false" customHeight="false" outlineLevel="0" collapsed="false">
      <c r="A1698" s="0" t="n">
        <v>50052</v>
      </c>
      <c r="B1698" s="0" t="s">
        <v>1650</v>
      </c>
      <c r="C1698" s="0" t="s">
        <v>166</v>
      </c>
      <c r="D1698" s="12" t="s">
        <v>236</v>
      </c>
      <c r="E1698" s="0" t="s">
        <v>77</v>
      </c>
      <c r="F1698" s="0" t="s">
        <v>108</v>
      </c>
      <c r="M1698" s="0" t="s">
        <v>1635</v>
      </c>
      <c r="N1698" s="0" t="s">
        <v>1636</v>
      </c>
      <c r="O1698" s="0" t="n">
        <v>59</v>
      </c>
      <c r="P1698" s="0" t="n">
        <v>2045</v>
      </c>
    </row>
    <row r="1699" customFormat="false" ht="12.8" hidden="false" customHeight="false" outlineLevel="0" collapsed="false">
      <c r="A1699" s="0" t="n">
        <v>50053</v>
      </c>
      <c r="B1699" s="0" t="s">
        <v>1111</v>
      </c>
      <c r="C1699" s="0" t="s">
        <v>166</v>
      </c>
      <c r="D1699" s="12" t="s">
        <v>620</v>
      </c>
      <c r="E1699" s="0" t="s">
        <v>77</v>
      </c>
      <c r="F1699" s="0" t="s">
        <v>108</v>
      </c>
      <c r="M1699" s="0" t="s">
        <v>1635</v>
      </c>
      <c r="N1699" s="0" t="s">
        <v>1636</v>
      </c>
      <c r="O1699" s="0" t="n">
        <v>65</v>
      </c>
      <c r="P1699" s="0" t="n">
        <v>2059</v>
      </c>
    </row>
    <row r="1700" customFormat="false" ht="12.8" hidden="false" customHeight="false" outlineLevel="0" collapsed="false">
      <c r="A1700" s="0" t="n">
        <v>50054</v>
      </c>
      <c r="B1700" s="0" t="s">
        <v>1651</v>
      </c>
      <c r="C1700" s="0" t="s">
        <v>1652</v>
      </c>
      <c r="D1700" s="12" t="s">
        <v>580</v>
      </c>
      <c r="E1700" s="0" t="s">
        <v>92</v>
      </c>
      <c r="F1700" s="0" t="s">
        <v>108</v>
      </c>
      <c r="M1700" s="0" t="s">
        <v>1635</v>
      </c>
      <c r="N1700" s="0" t="s">
        <v>1636</v>
      </c>
      <c r="O1700" s="0" t="n">
        <v>63</v>
      </c>
      <c r="P1700" s="0" t="n">
        <v>2040</v>
      </c>
    </row>
    <row r="1701" customFormat="false" ht="12.8" hidden="false" customHeight="false" outlineLevel="0" collapsed="false">
      <c r="A1701" s="0" t="n">
        <v>50055</v>
      </c>
      <c r="B1701" s="0" t="s">
        <v>1653</v>
      </c>
      <c r="C1701" s="0" t="s">
        <v>1654</v>
      </c>
      <c r="D1701" s="12" t="s">
        <v>178</v>
      </c>
      <c r="E1701" s="0" t="s">
        <v>77</v>
      </c>
      <c r="F1701" s="0" t="s">
        <v>108</v>
      </c>
      <c r="M1701" s="0" t="s">
        <v>1635</v>
      </c>
      <c r="N1701" s="0" t="s">
        <v>1636</v>
      </c>
      <c r="O1701" s="0" t="n">
        <v>71</v>
      </c>
      <c r="P1701" s="0" t="n">
        <v>2041</v>
      </c>
    </row>
    <row r="1702" customFormat="false" ht="12.8" hidden="false" customHeight="false" outlineLevel="0" collapsed="false">
      <c r="A1702" s="0" t="n">
        <v>50056</v>
      </c>
      <c r="B1702" s="0" t="s">
        <v>1655</v>
      </c>
      <c r="C1702" s="0" t="s">
        <v>100</v>
      </c>
      <c r="D1702" s="12" t="s">
        <v>404</v>
      </c>
      <c r="E1702" s="0" t="s">
        <v>77</v>
      </c>
      <c r="F1702" s="0" t="s">
        <v>108</v>
      </c>
      <c r="M1702" s="0" t="s">
        <v>1635</v>
      </c>
      <c r="N1702" s="0" t="s">
        <v>1636</v>
      </c>
      <c r="O1702" s="0" t="n">
        <v>64</v>
      </c>
      <c r="P1702" s="0" t="n">
        <v>2046</v>
      </c>
    </row>
    <row r="1703" customFormat="false" ht="12.8" hidden="false" customHeight="false" outlineLevel="0" collapsed="false">
      <c r="A1703" s="0" t="n">
        <v>50057</v>
      </c>
      <c r="B1703" s="0" t="s">
        <v>1602</v>
      </c>
      <c r="C1703" s="0" t="s">
        <v>380</v>
      </c>
      <c r="D1703" s="12" t="s">
        <v>178</v>
      </c>
      <c r="E1703" s="0" t="s">
        <v>77</v>
      </c>
      <c r="F1703" s="0" t="s">
        <v>108</v>
      </c>
      <c r="M1703" s="0" t="s">
        <v>1635</v>
      </c>
      <c r="N1703" s="0" t="s">
        <v>1636</v>
      </c>
      <c r="O1703" s="0" t="n">
        <v>71</v>
      </c>
      <c r="P1703" s="0" t="n">
        <v>2042</v>
      </c>
    </row>
    <row r="1704" customFormat="false" ht="12.8" hidden="false" customHeight="false" outlineLevel="0" collapsed="false">
      <c r="A1704" s="0" t="n">
        <v>50059</v>
      </c>
      <c r="B1704" s="0" t="s">
        <v>1634</v>
      </c>
      <c r="C1704" s="0" t="s">
        <v>395</v>
      </c>
      <c r="D1704" s="12" t="s">
        <v>603</v>
      </c>
      <c r="E1704" s="0" t="s">
        <v>92</v>
      </c>
      <c r="F1704" s="0" t="s">
        <v>108</v>
      </c>
      <c r="M1704" s="0" t="s">
        <v>1635</v>
      </c>
      <c r="N1704" s="0" t="s">
        <v>1636</v>
      </c>
      <c r="O1704" s="0" t="n">
        <v>73</v>
      </c>
      <c r="P1704" s="0" t="n">
        <v>2043</v>
      </c>
    </row>
    <row r="1705" customFormat="false" ht="12.8" hidden="false" customHeight="false" outlineLevel="0" collapsed="false">
      <c r="A1705" s="0" t="n">
        <v>50060</v>
      </c>
      <c r="B1705" s="0" t="s">
        <v>1656</v>
      </c>
      <c r="C1705" s="0" t="s">
        <v>180</v>
      </c>
      <c r="D1705" s="12" t="s">
        <v>178</v>
      </c>
      <c r="E1705" s="0" t="s">
        <v>77</v>
      </c>
      <c r="F1705" s="0" t="s">
        <v>108</v>
      </c>
      <c r="M1705" s="0" t="s">
        <v>1635</v>
      </c>
      <c r="N1705" s="0" t="s">
        <v>1636</v>
      </c>
      <c r="O1705" s="0" t="n">
        <v>71</v>
      </c>
      <c r="P1705" s="0" t="n">
        <v>2044</v>
      </c>
    </row>
    <row r="1706" customFormat="false" ht="12.8" hidden="false" customHeight="false" outlineLevel="0" collapsed="false">
      <c r="A1706" s="0" t="n">
        <v>50061</v>
      </c>
      <c r="B1706" s="0" t="s">
        <v>1657</v>
      </c>
      <c r="C1706" s="0" t="s">
        <v>106</v>
      </c>
      <c r="D1706" s="12" t="s">
        <v>606</v>
      </c>
      <c r="E1706" s="0" t="s">
        <v>77</v>
      </c>
      <c r="F1706" s="0" t="s">
        <v>108</v>
      </c>
      <c r="M1706" s="0" t="s">
        <v>1635</v>
      </c>
      <c r="N1706" s="0" t="s">
        <v>1636</v>
      </c>
      <c r="O1706" s="0" t="n">
        <v>74</v>
      </c>
      <c r="P1706" s="0" t="n">
        <v>4378</v>
      </c>
    </row>
    <row r="1707" customFormat="false" ht="12.8" hidden="false" customHeight="false" outlineLevel="0" collapsed="false">
      <c r="A1707" s="0" t="n">
        <v>51009</v>
      </c>
      <c r="B1707" s="0" t="s">
        <v>568</v>
      </c>
      <c r="C1707" s="0" t="s">
        <v>106</v>
      </c>
      <c r="D1707" s="12" t="s">
        <v>186</v>
      </c>
      <c r="E1707" s="0" t="s">
        <v>77</v>
      </c>
      <c r="F1707" s="0" t="s">
        <v>84</v>
      </c>
      <c r="M1707" s="0" t="s">
        <v>1658</v>
      </c>
      <c r="N1707" s="0" t="s">
        <v>1659</v>
      </c>
      <c r="O1707" s="0" t="n">
        <v>39</v>
      </c>
      <c r="P1707" s="0" t="n">
        <v>2345</v>
      </c>
    </row>
    <row r="1708" customFormat="false" ht="12.8" hidden="false" customHeight="false" outlineLevel="0" collapsed="false">
      <c r="A1708" s="0" t="n">
        <v>51010</v>
      </c>
      <c r="B1708" s="0" t="s">
        <v>1660</v>
      </c>
      <c r="C1708" s="0" t="s">
        <v>374</v>
      </c>
      <c r="D1708" s="12" t="s">
        <v>186</v>
      </c>
      <c r="E1708" s="0" t="s">
        <v>77</v>
      </c>
      <c r="F1708" s="0" t="s">
        <v>84</v>
      </c>
      <c r="M1708" s="0" t="s">
        <v>1658</v>
      </c>
      <c r="N1708" s="0" t="s">
        <v>1659</v>
      </c>
      <c r="O1708" s="0" t="n">
        <v>39</v>
      </c>
      <c r="P1708" s="0" t="n">
        <v>2346</v>
      </c>
    </row>
    <row r="1709" customFormat="false" ht="12.8" hidden="false" customHeight="false" outlineLevel="0" collapsed="false">
      <c r="A1709" s="0" t="n">
        <v>51011</v>
      </c>
      <c r="B1709" s="0" t="s">
        <v>1661</v>
      </c>
      <c r="C1709" s="0" t="s">
        <v>149</v>
      </c>
      <c r="D1709" s="12" t="s">
        <v>153</v>
      </c>
      <c r="E1709" s="0" t="s">
        <v>77</v>
      </c>
      <c r="F1709" s="0" t="s">
        <v>84</v>
      </c>
      <c r="M1709" s="0" t="s">
        <v>1658</v>
      </c>
      <c r="N1709" s="0" t="s">
        <v>1659</v>
      </c>
      <c r="O1709" s="0" t="n">
        <v>38</v>
      </c>
      <c r="P1709" s="0" t="n">
        <v>2348</v>
      </c>
    </row>
    <row r="1710" customFormat="false" ht="12.8" hidden="false" customHeight="false" outlineLevel="0" collapsed="false">
      <c r="A1710" s="0" t="n">
        <v>51012</v>
      </c>
      <c r="B1710" s="0" t="s">
        <v>1662</v>
      </c>
      <c r="C1710" s="0" t="s">
        <v>548</v>
      </c>
      <c r="D1710" s="12" t="s">
        <v>101</v>
      </c>
      <c r="E1710" s="0" t="s">
        <v>77</v>
      </c>
      <c r="F1710" s="0" t="s">
        <v>88</v>
      </c>
      <c r="M1710" s="0" t="s">
        <v>1658</v>
      </c>
      <c r="N1710" s="0" t="s">
        <v>1659</v>
      </c>
      <c r="O1710" s="0" t="n">
        <v>50</v>
      </c>
      <c r="P1710" s="0" t="n">
        <v>2347</v>
      </c>
    </row>
    <row r="1711" customFormat="false" ht="12.8" hidden="false" customHeight="false" outlineLevel="0" collapsed="false">
      <c r="A1711" s="0" t="n">
        <v>51013</v>
      </c>
      <c r="B1711" s="0" t="s">
        <v>1657</v>
      </c>
      <c r="C1711" s="0" t="s">
        <v>198</v>
      </c>
      <c r="D1711" s="12" t="s">
        <v>224</v>
      </c>
      <c r="E1711" s="0" t="s">
        <v>77</v>
      </c>
      <c r="F1711" s="0" t="s">
        <v>84</v>
      </c>
      <c r="M1711" s="0" t="s">
        <v>1658</v>
      </c>
      <c r="N1711" s="0" t="s">
        <v>1659</v>
      </c>
      <c r="O1711" s="0" t="n">
        <v>41</v>
      </c>
      <c r="P1711" s="0" t="n">
        <v>2349</v>
      </c>
    </row>
    <row r="1712" customFormat="false" ht="12.8" hidden="false" customHeight="false" outlineLevel="0" collapsed="false">
      <c r="A1712" s="0" t="n">
        <v>51014</v>
      </c>
      <c r="B1712" s="0" t="s">
        <v>1657</v>
      </c>
      <c r="C1712" s="0" t="s">
        <v>100</v>
      </c>
      <c r="D1712" s="12" t="s">
        <v>224</v>
      </c>
      <c r="E1712" s="0" t="s">
        <v>77</v>
      </c>
      <c r="F1712" s="0" t="s">
        <v>84</v>
      </c>
      <c r="M1712" s="0" t="s">
        <v>1658</v>
      </c>
      <c r="N1712" s="0" t="s">
        <v>1659</v>
      </c>
      <c r="O1712" s="0" t="n">
        <v>41</v>
      </c>
      <c r="P1712" s="0" t="n">
        <v>2350</v>
      </c>
    </row>
    <row r="1713" customFormat="false" ht="12.8" hidden="false" customHeight="false" outlineLevel="0" collapsed="false">
      <c r="A1713" s="0" t="n">
        <v>51015</v>
      </c>
      <c r="B1713" s="0" t="s">
        <v>1663</v>
      </c>
      <c r="C1713" s="0" t="s">
        <v>609</v>
      </c>
      <c r="D1713" s="12" t="s">
        <v>186</v>
      </c>
      <c r="E1713" s="0" t="s">
        <v>77</v>
      </c>
      <c r="F1713" s="0" t="s">
        <v>84</v>
      </c>
      <c r="M1713" s="0" t="s">
        <v>1658</v>
      </c>
      <c r="N1713" s="0" t="s">
        <v>1659</v>
      </c>
      <c r="O1713" s="0" t="n">
        <v>39</v>
      </c>
      <c r="P1713" s="0" t="n">
        <v>2354</v>
      </c>
    </row>
    <row r="1714" customFormat="false" ht="12.8" hidden="false" customHeight="false" outlineLevel="0" collapsed="false">
      <c r="A1714" s="0" t="n">
        <v>51016</v>
      </c>
      <c r="B1714" s="0" t="s">
        <v>1664</v>
      </c>
      <c r="C1714" s="0" t="s">
        <v>106</v>
      </c>
      <c r="D1714" s="12" t="s">
        <v>209</v>
      </c>
      <c r="E1714" s="0" t="s">
        <v>77</v>
      </c>
      <c r="F1714" s="0" t="s">
        <v>84</v>
      </c>
      <c r="M1714" s="0" t="s">
        <v>1658</v>
      </c>
      <c r="N1714" s="0" t="s">
        <v>1659</v>
      </c>
      <c r="O1714" s="0" t="n">
        <v>37</v>
      </c>
      <c r="P1714" s="0" t="n">
        <v>2351</v>
      </c>
    </row>
    <row r="1715" customFormat="false" ht="12.8" hidden="false" customHeight="false" outlineLevel="0" collapsed="false">
      <c r="A1715" s="0" t="n">
        <v>51017</v>
      </c>
      <c r="B1715" s="0" t="s">
        <v>1665</v>
      </c>
      <c r="C1715" s="0" t="s">
        <v>382</v>
      </c>
      <c r="D1715" s="12" t="s">
        <v>242</v>
      </c>
      <c r="E1715" s="0" t="s">
        <v>77</v>
      </c>
      <c r="F1715" s="0" t="s">
        <v>88</v>
      </c>
      <c r="M1715" s="0" t="s">
        <v>1658</v>
      </c>
      <c r="N1715" s="0" t="s">
        <v>1659</v>
      </c>
      <c r="O1715" s="0" t="n">
        <v>45</v>
      </c>
      <c r="P1715" s="0" t="n">
        <v>2352</v>
      </c>
    </row>
    <row r="1716" customFormat="false" ht="12.8" hidden="false" customHeight="false" outlineLevel="0" collapsed="false">
      <c r="A1716" s="0" t="n">
        <v>51018</v>
      </c>
      <c r="B1716" s="0" t="s">
        <v>1666</v>
      </c>
      <c r="C1716" s="0" t="s">
        <v>202</v>
      </c>
      <c r="D1716" s="12" t="s">
        <v>220</v>
      </c>
      <c r="E1716" s="0" t="s">
        <v>77</v>
      </c>
      <c r="F1716" s="0" t="s">
        <v>84</v>
      </c>
      <c r="M1716" s="0" t="s">
        <v>1658</v>
      </c>
      <c r="N1716" s="0" t="s">
        <v>1659</v>
      </c>
      <c r="O1716" s="0" t="n">
        <v>42</v>
      </c>
      <c r="P1716" s="0" t="n">
        <v>2353</v>
      </c>
    </row>
    <row r="1717" customFormat="false" ht="12.8" hidden="false" customHeight="false" outlineLevel="0" collapsed="false">
      <c r="A1717" s="0" t="n">
        <v>52001</v>
      </c>
      <c r="B1717" s="0" t="s">
        <v>1667</v>
      </c>
      <c r="C1717" s="0" t="s">
        <v>198</v>
      </c>
      <c r="D1717" s="12" t="s">
        <v>153</v>
      </c>
      <c r="E1717" s="0" t="s">
        <v>77</v>
      </c>
      <c r="F1717" s="0" t="s">
        <v>84</v>
      </c>
      <c r="L1717" s="0" t="n">
        <v>1</v>
      </c>
      <c r="M1717" s="0" t="s">
        <v>1668</v>
      </c>
      <c r="N1717" s="0" t="s">
        <v>1669</v>
      </c>
      <c r="O1717" s="0" t="n">
        <v>38</v>
      </c>
      <c r="P1717" s="0" t="n">
        <v>3149</v>
      </c>
    </row>
    <row r="1718" customFormat="false" ht="12.8" hidden="false" customHeight="false" outlineLevel="0" collapsed="false">
      <c r="A1718" s="0" t="n">
        <v>52002</v>
      </c>
      <c r="B1718" s="0" t="s">
        <v>1667</v>
      </c>
      <c r="C1718" s="0" t="s">
        <v>609</v>
      </c>
      <c r="D1718" s="12" t="s">
        <v>224</v>
      </c>
      <c r="E1718" s="0" t="s">
        <v>77</v>
      </c>
      <c r="F1718" s="0" t="s">
        <v>84</v>
      </c>
      <c r="L1718" s="0" t="n">
        <v>1</v>
      </c>
      <c r="M1718" s="0" t="s">
        <v>1668</v>
      </c>
      <c r="N1718" s="0" t="s">
        <v>1669</v>
      </c>
      <c r="O1718" s="0" t="n">
        <v>41</v>
      </c>
      <c r="P1718" s="0" t="n">
        <v>3147</v>
      </c>
    </row>
    <row r="1719" customFormat="false" ht="12.8" hidden="false" customHeight="false" outlineLevel="0" collapsed="false">
      <c r="A1719" s="0" t="n">
        <v>52003</v>
      </c>
      <c r="B1719" s="0" t="s">
        <v>1670</v>
      </c>
      <c r="C1719" s="0" t="s">
        <v>198</v>
      </c>
      <c r="D1719" s="12" t="s">
        <v>434</v>
      </c>
      <c r="E1719" s="0" t="s">
        <v>77</v>
      </c>
      <c r="F1719" s="0" t="s">
        <v>212</v>
      </c>
      <c r="G1719" s="12" t="s">
        <v>97</v>
      </c>
      <c r="M1719" s="0" t="s">
        <v>1668</v>
      </c>
      <c r="N1719" s="0" t="s">
        <v>1669</v>
      </c>
      <c r="O1719" s="0" t="n">
        <v>13</v>
      </c>
      <c r="P1719" s="0" t="n">
        <v>4011</v>
      </c>
    </row>
    <row r="1720" customFormat="false" ht="12.8" hidden="false" customHeight="false" outlineLevel="0" collapsed="false">
      <c r="A1720" s="0" t="n">
        <v>52004</v>
      </c>
      <c r="B1720" s="0" t="s">
        <v>1671</v>
      </c>
      <c r="C1720" s="0" t="s">
        <v>106</v>
      </c>
      <c r="D1720" s="12" t="s">
        <v>204</v>
      </c>
      <c r="E1720" s="0" t="s">
        <v>77</v>
      </c>
      <c r="F1720" s="0" t="s">
        <v>205</v>
      </c>
      <c r="M1720" s="0" t="s">
        <v>1668</v>
      </c>
      <c r="N1720" s="0" t="s">
        <v>1669</v>
      </c>
      <c r="O1720" s="0" t="n">
        <v>15</v>
      </c>
      <c r="P1720" s="0" t="n">
        <v>4013</v>
      </c>
    </row>
    <row r="1721" customFormat="false" ht="12.8" hidden="false" customHeight="false" outlineLevel="0" collapsed="false">
      <c r="A1721" s="0" t="n">
        <v>52005</v>
      </c>
      <c r="B1721" s="0" t="s">
        <v>1672</v>
      </c>
      <c r="C1721" s="0" t="s">
        <v>619</v>
      </c>
      <c r="D1721" s="12" t="s">
        <v>500</v>
      </c>
      <c r="E1721" s="0" t="s">
        <v>77</v>
      </c>
      <c r="F1721" s="0" t="s">
        <v>205</v>
      </c>
      <c r="G1721" s="12" t="s">
        <v>98</v>
      </c>
      <c r="M1721" s="0" t="s">
        <v>1668</v>
      </c>
      <c r="N1721" s="0" t="s">
        <v>1669</v>
      </c>
      <c r="O1721" s="0" t="n">
        <v>16</v>
      </c>
      <c r="P1721" s="0" t="n">
        <v>4606</v>
      </c>
    </row>
    <row r="1722" customFormat="false" ht="12.8" hidden="false" customHeight="false" outlineLevel="0" collapsed="false">
      <c r="A1722" s="0" t="n">
        <v>52006</v>
      </c>
      <c r="B1722" s="0" t="s">
        <v>1670</v>
      </c>
      <c r="C1722" s="0" t="s">
        <v>303</v>
      </c>
      <c r="D1722" s="12" t="s">
        <v>531</v>
      </c>
      <c r="E1722" s="0" t="s">
        <v>77</v>
      </c>
      <c r="F1722" s="0" t="s">
        <v>467</v>
      </c>
      <c r="M1722" s="0" t="s">
        <v>1668</v>
      </c>
      <c r="N1722" s="0" t="s">
        <v>1669</v>
      </c>
      <c r="O1722" s="0" t="n">
        <v>11</v>
      </c>
      <c r="P1722" s="0" t="n">
        <v>4143</v>
      </c>
    </row>
    <row r="1723" customFormat="false" ht="12.8" hidden="false" customHeight="false" outlineLevel="0" collapsed="false">
      <c r="A1723" s="0" t="n">
        <v>52007</v>
      </c>
      <c r="B1723" s="0" t="s">
        <v>1673</v>
      </c>
      <c r="C1723" s="0" t="s">
        <v>1674</v>
      </c>
      <c r="D1723" s="12" t="s">
        <v>131</v>
      </c>
      <c r="E1723" s="0" t="s">
        <v>77</v>
      </c>
      <c r="F1723" s="0" t="s">
        <v>78</v>
      </c>
      <c r="M1723" s="0" t="s">
        <v>1668</v>
      </c>
      <c r="N1723" s="0" t="s">
        <v>1669</v>
      </c>
      <c r="O1723" s="0" t="n">
        <v>20</v>
      </c>
      <c r="P1723" s="0" t="n">
        <v>3712</v>
      </c>
    </row>
    <row r="1724" customFormat="false" ht="12.8" hidden="false" customHeight="false" outlineLevel="0" collapsed="false">
      <c r="A1724" s="0" t="n">
        <v>52008</v>
      </c>
      <c r="B1724" s="0" t="s">
        <v>1673</v>
      </c>
      <c r="C1724" s="0" t="s">
        <v>1674</v>
      </c>
      <c r="D1724" s="12" t="s">
        <v>173</v>
      </c>
      <c r="E1724" s="0" t="s">
        <v>77</v>
      </c>
      <c r="F1724" s="0" t="s">
        <v>88</v>
      </c>
      <c r="J1724" s="12" t="s">
        <v>97</v>
      </c>
      <c r="M1724" s="0" t="s">
        <v>1668</v>
      </c>
      <c r="N1724" s="0" t="s">
        <v>1669</v>
      </c>
      <c r="O1724" s="0" t="n">
        <v>49</v>
      </c>
      <c r="P1724" s="0" t="n">
        <v>3153</v>
      </c>
    </row>
    <row r="1725" customFormat="false" ht="12.8" hidden="false" customHeight="false" outlineLevel="0" collapsed="false">
      <c r="A1725" s="0" t="n">
        <v>52009</v>
      </c>
      <c r="B1725" s="0" t="s">
        <v>1675</v>
      </c>
      <c r="C1725" s="0" t="s">
        <v>307</v>
      </c>
      <c r="D1725" s="12" t="s">
        <v>211</v>
      </c>
      <c r="E1725" s="0" t="s">
        <v>77</v>
      </c>
      <c r="F1725" s="0" t="s">
        <v>212</v>
      </c>
      <c r="M1725" s="0" t="s">
        <v>1668</v>
      </c>
      <c r="N1725" s="0" t="s">
        <v>1669</v>
      </c>
      <c r="O1725" s="0" t="n">
        <v>14</v>
      </c>
      <c r="P1725" s="0" t="n">
        <v>3937</v>
      </c>
    </row>
    <row r="1726" customFormat="false" ht="12.8" hidden="false" customHeight="false" outlineLevel="0" collapsed="false">
      <c r="A1726" s="0" t="n">
        <v>52010</v>
      </c>
      <c r="B1726" s="0" t="s">
        <v>1676</v>
      </c>
      <c r="C1726" s="0" t="s">
        <v>75</v>
      </c>
      <c r="D1726" s="12" t="s">
        <v>211</v>
      </c>
      <c r="E1726" s="0" t="s">
        <v>77</v>
      </c>
      <c r="F1726" s="0" t="s">
        <v>212</v>
      </c>
      <c r="M1726" s="0" t="s">
        <v>1668</v>
      </c>
      <c r="N1726" s="0" t="s">
        <v>1669</v>
      </c>
      <c r="O1726" s="0" t="n">
        <v>14</v>
      </c>
      <c r="P1726" s="0" t="n">
        <v>4012</v>
      </c>
    </row>
    <row r="1727" customFormat="false" ht="12.8" hidden="false" customHeight="false" outlineLevel="0" collapsed="false">
      <c r="A1727" s="0" t="n">
        <v>52011</v>
      </c>
      <c r="B1727" s="0" t="s">
        <v>1677</v>
      </c>
      <c r="C1727" s="0" t="s">
        <v>901</v>
      </c>
      <c r="D1727" s="12" t="s">
        <v>434</v>
      </c>
      <c r="E1727" s="0" t="s">
        <v>92</v>
      </c>
      <c r="F1727" s="0" t="s">
        <v>212</v>
      </c>
      <c r="G1727" s="12" t="s">
        <v>98</v>
      </c>
      <c r="M1727" s="0" t="s">
        <v>1668</v>
      </c>
      <c r="N1727" s="0" t="s">
        <v>1669</v>
      </c>
      <c r="O1727" s="0" t="n">
        <v>13</v>
      </c>
      <c r="P1727" s="0" t="n">
        <v>4014</v>
      </c>
    </row>
    <row r="1728" customFormat="false" ht="12.8" hidden="false" customHeight="false" outlineLevel="0" collapsed="false">
      <c r="A1728" s="0" t="n">
        <v>52012</v>
      </c>
      <c r="B1728" s="0" t="s">
        <v>1670</v>
      </c>
      <c r="C1728" s="0" t="s">
        <v>609</v>
      </c>
      <c r="D1728" s="12" t="s">
        <v>151</v>
      </c>
      <c r="E1728" s="0" t="s">
        <v>77</v>
      </c>
      <c r="F1728" s="0" t="s">
        <v>84</v>
      </c>
      <c r="G1728" s="12" t="s">
        <v>98</v>
      </c>
      <c r="M1728" s="0" t="s">
        <v>1668</v>
      </c>
      <c r="N1728" s="0" t="s">
        <v>1669</v>
      </c>
      <c r="O1728" s="0" t="n">
        <v>43</v>
      </c>
      <c r="P1728" s="0" t="n">
        <v>3159</v>
      </c>
    </row>
    <row r="1729" customFormat="false" ht="12.8" hidden="false" customHeight="false" outlineLevel="0" collapsed="false">
      <c r="A1729" s="0" t="n">
        <v>52013</v>
      </c>
      <c r="B1729" s="0" t="s">
        <v>1670</v>
      </c>
      <c r="C1729" s="0" t="s">
        <v>198</v>
      </c>
      <c r="D1729" s="12" t="s">
        <v>113</v>
      </c>
      <c r="E1729" s="0" t="s">
        <v>77</v>
      </c>
      <c r="F1729" s="0" t="s">
        <v>84</v>
      </c>
      <c r="G1729" s="12" t="s">
        <v>97</v>
      </c>
      <c r="M1729" s="0" t="s">
        <v>1668</v>
      </c>
      <c r="N1729" s="0" t="s">
        <v>1669</v>
      </c>
      <c r="O1729" s="0" t="n">
        <v>40</v>
      </c>
      <c r="P1729" s="0" t="n">
        <v>3158</v>
      </c>
    </row>
    <row r="1730" customFormat="false" ht="12.8" hidden="false" customHeight="false" outlineLevel="0" collapsed="false">
      <c r="A1730" s="0" t="n">
        <v>52014</v>
      </c>
      <c r="B1730" s="0" t="s">
        <v>1670</v>
      </c>
      <c r="C1730" s="0" t="s">
        <v>1214</v>
      </c>
      <c r="D1730" s="12" t="s">
        <v>224</v>
      </c>
      <c r="E1730" s="0" t="s">
        <v>77</v>
      </c>
      <c r="F1730" s="0" t="s">
        <v>84</v>
      </c>
      <c r="H1730" s="12" t="s">
        <v>97</v>
      </c>
      <c r="M1730" s="0" t="s">
        <v>1668</v>
      </c>
      <c r="N1730" s="0" t="s">
        <v>1669</v>
      </c>
      <c r="O1730" s="0" t="n">
        <v>41</v>
      </c>
      <c r="P1730" s="0" t="n">
        <v>3157</v>
      </c>
    </row>
    <row r="1731" customFormat="false" ht="12.8" hidden="false" customHeight="false" outlineLevel="0" collapsed="false">
      <c r="A1731" s="0" t="n">
        <v>52015</v>
      </c>
      <c r="B1731" s="0" t="s">
        <v>1675</v>
      </c>
      <c r="C1731" s="0" t="s">
        <v>106</v>
      </c>
      <c r="D1731" s="12" t="s">
        <v>315</v>
      </c>
      <c r="E1731" s="0" t="s">
        <v>77</v>
      </c>
      <c r="F1731" s="0" t="s">
        <v>88</v>
      </c>
      <c r="M1731" s="0" t="s">
        <v>1668</v>
      </c>
      <c r="N1731" s="0" t="s">
        <v>1669</v>
      </c>
      <c r="O1731" s="0" t="n">
        <v>47</v>
      </c>
      <c r="P1731" s="0" t="n">
        <v>3156</v>
      </c>
    </row>
    <row r="1732" customFormat="false" ht="12.8" hidden="false" customHeight="false" outlineLevel="0" collapsed="false">
      <c r="A1732" s="0" t="n">
        <v>52016</v>
      </c>
      <c r="B1732" s="0" t="s">
        <v>1675</v>
      </c>
      <c r="C1732" s="0" t="s">
        <v>133</v>
      </c>
      <c r="D1732" s="12" t="s">
        <v>304</v>
      </c>
      <c r="E1732" s="0" t="s">
        <v>77</v>
      </c>
      <c r="F1732" s="0" t="s">
        <v>88</v>
      </c>
      <c r="M1732" s="0" t="s">
        <v>1668</v>
      </c>
      <c r="N1732" s="0" t="s">
        <v>1669</v>
      </c>
      <c r="O1732" s="0" t="n">
        <v>51</v>
      </c>
      <c r="P1732" s="0" t="n">
        <v>3130</v>
      </c>
    </row>
    <row r="1733" customFormat="false" ht="12.8" hidden="false" customHeight="false" outlineLevel="0" collapsed="false">
      <c r="A1733" s="0" t="n">
        <v>52017</v>
      </c>
      <c r="B1733" s="0" t="s">
        <v>1678</v>
      </c>
      <c r="C1733" s="0" t="s">
        <v>355</v>
      </c>
      <c r="D1733" s="12" t="s">
        <v>83</v>
      </c>
      <c r="E1733" s="0" t="s">
        <v>92</v>
      </c>
      <c r="F1733" s="0" t="s">
        <v>84</v>
      </c>
      <c r="M1733" s="0" t="s">
        <v>1668</v>
      </c>
      <c r="N1733" s="0" t="s">
        <v>1669</v>
      </c>
      <c r="O1733" s="0" t="n">
        <v>44</v>
      </c>
      <c r="P1733" s="0" t="n">
        <v>3128</v>
      </c>
    </row>
    <row r="1734" customFormat="false" ht="12.8" hidden="false" customHeight="false" outlineLevel="0" collapsed="false">
      <c r="A1734" s="0" t="n">
        <v>52018</v>
      </c>
      <c r="B1734" s="0" t="s">
        <v>1679</v>
      </c>
      <c r="C1734" s="0" t="s">
        <v>398</v>
      </c>
      <c r="D1734" s="12" t="s">
        <v>83</v>
      </c>
      <c r="E1734" s="0" t="s">
        <v>77</v>
      </c>
      <c r="F1734" s="0" t="s">
        <v>84</v>
      </c>
      <c r="G1734" s="12" t="s">
        <v>98</v>
      </c>
      <c r="M1734" s="0" t="s">
        <v>1668</v>
      </c>
      <c r="N1734" s="0" t="s">
        <v>1669</v>
      </c>
      <c r="O1734" s="0" t="n">
        <v>44</v>
      </c>
      <c r="P1734" s="0" t="n">
        <v>3127</v>
      </c>
    </row>
    <row r="1735" customFormat="false" ht="12.8" hidden="false" customHeight="false" outlineLevel="0" collapsed="false">
      <c r="A1735" s="0" t="n">
        <v>52020</v>
      </c>
      <c r="B1735" s="0" t="s">
        <v>1680</v>
      </c>
      <c r="C1735" s="0" t="s">
        <v>1070</v>
      </c>
      <c r="D1735" s="12" t="s">
        <v>466</v>
      </c>
      <c r="E1735" s="0" t="s">
        <v>92</v>
      </c>
      <c r="F1735" s="0" t="s">
        <v>467</v>
      </c>
      <c r="G1735" s="12" t="s">
        <v>98</v>
      </c>
      <c r="M1735" s="0" t="s">
        <v>1668</v>
      </c>
      <c r="N1735" s="0" t="s">
        <v>1669</v>
      </c>
      <c r="O1735" s="0" t="n">
        <v>12</v>
      </c>
      <c r="P1735" s="0" t="n">
        <v>4319</v>
      </c>
    </row>
    <row r="1736" customFormat="false" ht="12.8" hidden="false" customHeight="false" outlineLevel="0" collapsed="false">
      <c r="A1736" s="0" t="n">
        <v>52021</v>
      </c>
      <c r="B1736" s="0" t="s">
        <v>256</v>
      </c>
      <c r="C1736" s="0" t="s">
        <v>149</v>
      </c>
      <c r="D1736" s="12" t="s">
        <v>101</v>
      </c>
      <c r="E1736" s="0" t="s">
        <v>77</v>
      </c>
      <c r="F1736" s="0" t="s">
        <v>88</v>
      </c>
      <c r="M1736" s="0" t="s">
        <v>1668</v>
      </c>
      <c r="N1736" s="0" t="s">
        <v>1669</v>
      </c>
      <c r="O1736" s="0" t="n">
        <v>50</v>
      </c>
      <c r="P1736" s="0" t="n">
        <v>3133</v>
      </c>
    </row>
    <row r="1737" customFormat="false" ht="12.8" hidden="false" customHeight="false" outlineLevel="0" collapsed="false">
      <c r="A1737" s="0" t="n">
        <v>52022</v>
      </c>
      <c r="B1737" s="0" t="s">
        <v>1675</v>
      </c>
      <c r="C1737" s="0" t="s">
        <v>298</v>
      </c>
      <c r="D1737" s="12" t="s">
        <v>131</v>
      </c>
      <c r="E1737" s="0" t="s">
        <v>77</v>
      </c>
      <c r="F1737" s="0" t="s">
        <v>78</v>
      </c>
      <c r="G1737" s="12" t="s">
        <v>171</v>
      </c>
      <c r="M1737" s="0" t="s">
        <v>1668</v>
      </c>
      <c r="N1737" s="0" t="s">
        <v>1669</v>
      </c>
      <c r="O1737" s="0" t="n">
        <v>20</v>
      </c>
      <c r="P1737" s="0" t="n">
        <v>3132</v>
      </c>
    </row>
    <row r="1738" customFormat="false" ht="12.8" hidden="false" customHeight="false" outlineLevel="0" collapsed="false">
      <c r="A1738" s="0" t="n">
        <v>52023</v>
      </c>
      <c r="B1738" s="0" t="s">
        <v>911</v>
      </c>
      <c r="C1738" s="0" t="s">
        <v>284</v>
      </c>
      <c r="D1738" s="12" t="s">
        <v>211</v>
      </c>
      <c r="E1738" s="0" t="s">
        <v>92</v>
      </c>
      <c r="F1738" s="0" t="s">
        <v>212</v>
      </c>
      <c r="M1738" s="0" t="s">
        <v>1668</v>
      </c>
      <c r="N1738" s="0" t="s">
        <v>1669</v>
      </c>
      <c r="O1738" s="0" t="n">
        <v>14</v>
      </c>
      <c r="P1738" s="0" t="n">
        <v>4223</v>
      </c>
    </row>
    <row r="1739" customFormat="false" ht="12.8" hidden="false" customHeight="false" outlineLevel="0" collapsed="false">
      <c r="A1739" s="0" t="n">
        <v>52024</v>
      </c>
      <c r="B1739" s="0" t="s">
        <v>1672</v>
      </c>
      <c r="C1739" s="0" t="s">
        <v>494</v>
      </c>
      <c r="D1739" s="12" t="s">
        <v>434</v>
      </c>
      <c r="E1739" s="0" t="s">
        <v>77</v>
      </c>
      <c r="F1739" s="0" t="s">
        <v>212</v>
      </c>
      <c r="M1739" s="0" t="s">
        <v>1668</v>
      </c>
      <c r="N1739" s="0" t="s">
        <v>1669</v>
      </c>
      <c r="O1739" s="0" t="n">
        <v>13</v>
      </c>
      <c r="P1739" s="0" t="n">
        <v>4607</v>
      </c>
    </row>
    <row r="1740" customFormat="false" ht="12.8" hidden="false" customHeight="false" outlineLevel="0" collapsed="false">
      <c r="A1740" s="0" t="n">
        <v>52025</v>
      </c>
      <c r="B1740" s="0" t="s">
        <v>1681</v>
      </c>
      <c r="C1740" s="0" t="s">
        <v>176</v>
      </c>
      <c r="D1740" s="12" t="s">
        <v>545</v>
      </c>
      <c r="E1740" s="0" t="s">
        <v>77</v>
      </c>
      <c r="F1740" s="0" t="s">
        <v>234</v>
      </c>
      <c r="M1740" s="0" t="s">
        <v>1668</v>
      </c>
      <c r="N1740" s="0" t="s">
        <v>1669</v>
      </c>
      <c r="O1740" s="0" t="n">
        <v>10</v>
      </c>
      <c r="P1740" s="0" t="n">
        <v>4811</v>
      </c>
    </row>
    <row r="1741" customFormat="false" ht="12.8" hidden="false" customHeight="false" outlineLevel="0" collapsed="false">
      <c r="A1741" s="0" t="n">
        <v>52026</v>
      </c>
      <c r="B1741" s="0" t="s">
        <v>1682</v>
      </c>
      <c r="C1741" s="0" t="s">
        <v>106</v>
      </c>
      <c r="D1741" s="12" t="s">
        <v>151</v>
      </c>
      <c r="E1741" s="0" t="s">
        <v>77</v>
      </c>
      <c r="F1741" s="0" t="s">
        <v>84</v>
      </c>
      <c r="M1741" s="0" t="s">
        <v>1668</v>
      </c>
      <c r="N1741" s="0" t="s">
        <v>1669</v>
      </c>
      <c r="O1741" s="0" t="n">
        <v>43</v>
      </c>
      <c r="P1741" s="0" t="n">
        <v>3138</v>
      </c>
    </row>
    <row r="1742" customFormat="false" ht="12.8" hidden="false" customHeight="false" outlineLevel="0" collapsed="false">
      <c r="A1742" s="0" t="n">
        <v>52027</v>
      </c>
      <c r="B1742" s="0" t="s">
        <v>1683</v>
      </c>
      <c r="C1742" s="0" t="s">
        <v>382</v>
      </c>
      <c r="D1742" s="12" t="s">
        <v>211</v>
      </c>
      <c r="E1742" s="0" t="s">
        <v>77</v>
      </c>
      <c r="F1742" s="0" t="s">
        <v>212</v>
      </c>
      <c r="G1742" s="12" t="s">
        <v>97</v>
      </c>
      <c r="M1742" s="0" t="s">
        <v>1668</v>
      </c>
      <c r="N1742" s="0" t="s">
        <v>1669</v>
      </c>
      <c r="O1742" s="0" t="n">
        <v>14</v>
      </c>
      <c r="P1742" s="0" t="n">
        <v>4320</v>
      </c>
    </row>
    <row r="1743" customFormat="false" ht="12.8" hidden="false" customHeight="false" outlineLevel="0" collapsed="false">
      <c r="A1743" s="0" t="n">
        <v>52028</v>
      </c>
      <c r="B1743" s="0" t="s">
        <v>1684</v>
      </c>
      <c r="C1743" s="0" t="s">
        <v>115</v>
      </c>
      <c r="D1743" s="12" t="s">
        <v>131</v>
      </c>
      <c r="E1743" s="0" t="s">
        <v>77</v>
      </c>
      <c r="F1743" s="0" t="s">
        <v>78</v>
      </c>
      <c r="K1743" s="12" t="s">
        <v>171</v>
      </c>
      <c r="L1743" s="0" t="n">
        <v>1</v>
      </c>
      <c r="M1743" s="0" t="s">
        <v>1668</v>
      </c>
      <c r="N1743" s="0" t="s">
        <v>1669</v>
      </c>
      <c r="O1743" s="0" t="n">
        <v>20</v>
      </c>
      <c r="P1743" s="0" t="n">
        <v>3095</v>
      </c>
    </row>
    <row r="1744" customFormat="false" ht="12.8" hidden="false" customHeight="false" outlineLevel="0" collapsed="false">
      <c r="A1744" s="0" t="n">
        <v>52029</v>
      </c>
      <c r="B1744" s="0" t="s">
        <v>1685</v>
      </c>
      <c r="C1744" s="0" t="s">
        <v>1686</v>
      </c>
      <c r="D1744" s="12" t="s">
        <v>178</v>
      </c>
      <c r="E1744" s="0" t="s">
        <v>77</v>
      </c>
      <c r="F1744" s="0" t="s">
        <v>108</v>
      </c>
      <c r="M1744" s="0" t="s">
        <v>1668</v>
      </c>
      <c r="N1744" s="0" t="s">
        <v>1669</v>
      </c>
      <c r="O1744" s="0" t="n">
        <v>71</v>
      </c>
      <c r="P1744" s="0" t="n">
        <v>3109</v>
      </c>
    </row>
    <row r="1745" customFormat="false" ht="12.8" hidden="false" customHeight="false" outlineLevel="0" collapsed="false">
      <c r="A1745" s="0" t="n">
        <v>52030</v>
      </c>
      <c r="B1745" s="0" t="s">
        <v>1678</v>
      </c>
      <c r="C1745" s="0" t="s">
        <v>1687</v>
      </c>
      <c r="D1745" s="12" t="s">
        <v>220</v>
      </c>
      <c r="E1745" s="0" t="s">
        <v>92</v>
      </c>
      <c r="F1745" s="0" t="s">
        <v>84</v>
      </c>
      <c r="M1745" s="0" t="s">
        <v>1668</v>
      </c>
      <c r="N1745" s="0" t="s">
        <v>1669</v>
      </c>
      <c r="O1745" s="0" t="n">
        <v>42</v>
      </c>
      <c r="P1745" s="0" t="n">
        <v>3476</v>
      </c>
    </row>
    <row r="1746" customFormat="false" ht="12.8" hidden="false" customHeight="false" outlineLevel="0" collapsed="false">
      <c r="A1746" s="0" t="n">
        <v>52032</v>
      </c>
      <c r="B1746" s="0" t="s">
        <v>1486</v>
      </c>
      <c r="C1746" s="0" t="s">
        <v>786</v>
      </c>
      <c r="D1746" s="12" t="s">
        <v>224</v>
      </c>
      <c r="E1746" s="0" t="s">
        <v>77</v>
      </c>
      <c r="F1746" s="0" t="s">
        <v>84</v>
      </c>
      <c r="M1746" s="0" t="s">
        <v>1668</v>
      </c>
      <c r="N1746" s="0" t="s">
        <v>1669</v>
      </c>
      <c r="O1746" s="0" t="n">
        <v>41</v>
      </c>
      <c r="P1746" s="0" t="n">
        <v>3144</v>
      </c>
    </row>
    <row r="1747" customFormat="false" ht="12.8" hidden="false" customHeight="false" outlineLevel="0" collapsed="false">
      <c r="A1747" s="0" t="n">
        <v>52033</v>
      </c>
      <c r="B1747" s="0" t="s">
        <v>1688</v>
      </c>
      <c r="C1747" s="0" t="s">
        <v>202</v>
      </c>
      <c r="D1747" s="12" t="s">
        <v>545</v>
      </c>
      <c r="E1747" s="0" t="s">
        <v>77</v>
      </c>
      <c r="F1747" s="0" t="s">
        <v>234</v>
      </c>
      <c r="M1747" s="0" t="s">
        <v>1668</v>
      </c>
      <c r="N1747" s="0" t="s">
        <v>1669</v>
      </c>
      <c r="O1747" s="0" t="n">
        <v>10</v>
      </c>
      <c r="P1747" s="0" t="n">
        <v>4823</v>
      </c>
    </row>
    <row r="1748" customFormat="false" ht="12.8" hidden="false" customHeight="false" outlineLevel="0" collapsed="false">
      <c r="A1748" s="0" t="n">
        <v>52034</v>
      </c>
      <c r="B1748" s="0" t="s">
        <v>1689</v>
      </c>
      <c r="C1748" s="0" t="s">
        <v>1690</v>
      </c>
      <c r="D1748" s="12" t="s">
        <v>76</v>
      </c>
      <c r="E1748" s="0" t="s">
        <v>77</v>
      </c>
      <c r="F1748" s="0" t="s">
        <v>78</v>
      </c>
      <c r="M1748" s="0" t="s">
        <v>1668</v>
      </c>
      <c r="N1748" s="0" t="s">
        <v>1669</v>
      </c>
      <c r="O1748" s="0" t="n">
        <v>19</v>
      </c>
      <c r="P1748" s="0" t="n">
        <v>3146</v>
      </c>
    </row>
    <row r="1749" customFormat="false" ht="12.8" hidden="false" customHeight="false" outlineLevel="0" collapsed="false">
      <c r="A1749" s="0" t="n">
        <v>52035</v>
      </c>
      <c r="B1749" s="0" t="s">
        <v>1684</v>
      </c>
      <c r="C1749" s="0" t="s">
        <v>115</v>
      </c>
      <c r="D1749" s="12" t="s">
        <v>242</v>
      </c>
      <c r="E1749" s="0" t="s">
        <v>77</v>
      </c>
      <c r="F1749" s="0" t="s">
        <v>88</v>
      </c>
      <c r="K1749" s="12" t="s">
        <v>98</v>
      </c>
      <c r="L1749" s="0" t="n">
        <v>1</v>
      </c>
      <c r="M1749" s="0" t="s">
        <v>1668</v>
      </c>
      <c r="N1749" s="0" t="s">
        <v>1669</v>
      </c>
      <c r="O1749" s="0" t="n">
        <v>45</v>
      </c>
      <c r="P1749" s="0" t="n">
        <v>3097</v>
      </c>
    </row>
    <row r="1750" customFormat="false" ht="12.8" hidden="false" customHeight="false" outlineLevel="0" collapsed="false">
      <c r="A1750" s="0" t="n">
        <v>52038</v>
      </c>
      <c r="B1750" s="0" t="s">
        <v>1691</v>
      </c>
      <c r="C1750" s="0" t="s">
        <v>1070</v>
      </c>
      <c r="D1750" s="12" t="s">
        <v>204</v>
      </c>
      <c r="E1750" s="0" t="s">
        <v>77</v>
      </c>
      <c r="F1750" s="0" t="s">
        <v>205</v>
      </c>
      <c r="M1750" s="0" t="s">
        <v>1668</v>
      </c>
      <c r="N1750" s="0" t="s">
        <v>1669</v>
      </c>
      <c r="O1750" s="0" t="n">
        <v>15</v>
      </c>
      <c r="P1750" s="0" t="n">
        <v>4367</v>
      </c>
    </row>
    <row r="1751" customFormat="false" ht="12.8" hidden="false" customHeight="false" outlineLevel="0" collapsed="false">
      <c r="A1751" s="0" t="n">
        <v>52039</v>
      </c>
      <c r="B1751" s="0" t="s">
        <v>1692</v>
      </c>
      <c r="C1751" s="0" t="s">
        <v>106</v>
      </c>
      <c r="D1751" s="12" t="s">
        <v>91</v>
      </c>
      <c r="E1751" s="0" t="s">
        <v>77</v>
      </c>
      <c r="F1751" s="0" t="s">
        <v>84</v>
      </c>
      <c r="M1751" s="0" t="s">
        <v>1668</v>
      </c>
      <c r="N1751" s="0" t="s">
        <v>1669</v>
      </c>
      <c r="O1751" s="0" t="n">
        <v>36</v>
      </c>
      <c r="P1751" s="0" t="n">
        <v>3141</v>
      </c>
    </row>
    <row r="1752" customFormat="false" ht="12.8" hidden="false" customHeight="false" outlineLevel="0" collapsed="false">
      <c r="A1752" s="0" t="n">
        <v>52040</v>
      </c>
      <c r="B1752" s="0" t="s">
        <v>1693</v>
      </c>
      <c r="C1752" s="0" t="s">
        <v>133</v>
      </c>
      <c r="D1752" s="12" t="s">
        <v>466</v>
      </c>
      <c r="E1752" s="0" t="s">
        <v>77</v>
      </c>
      <c r="F1752" s="0" t="s">
        <v>467</v>
      </c>
      <c r="M1752" s="0" t="s">
        <v>1668</v>
      </c>
      <c r="N1752" s="0" t="s">
        <v>1669</v>
      </c>
      <c r="O1752" s="0" t="n">
        <v>12</v>
      </c>
      <c r="P1752" s="0" t="n">
        <v>4368</v>
      </c>
    </row>
    <row r="1753" customFormat="false" ht="12.8" hidden="false" customHeight="false" outlineLevel="0" collapsed="false">
      <c r="A1753" s="0" t="n">
        <v>52053</v>
      </c>
      <c r="B1753" s="0" t="s">
        <v>1673</v>
      </c>
      <c r="C1753" s="0" t="s">
        <v>1674</v>
      </c>
      <c r="D1753" s="12" t="s">
        <v>790</v>
      </c>
      <c r="E1753" s="0" t="s">
        <v>77</v>
      </c>
      <c r="F1753" s="0" t="s">
        <v>108</v>
      </c>
      <c r="M1753" s="0" t="s">
        <v>1668</v>
      </c>
      <c r="N1753" s="0" t="s">
        <v>1669</v>
      </c>
      <c r="O1753" s="0" t="n">
        <v>79</v>
      </c>
      <c r="P1753" s="0" t="n">
        <v>3103</v>
      </c>
    </row>
    <row r="1754" customFormat="false" ht="12.8" hidden="false" customHeight="false" outlineLevel="0" collapsed="false">
      <c r="A1754" s="0" t="n">
        <v>52056</v>
      </c>
      <c r="B1754" s="0" t="s">
        <v>1675</v>
      </c>
      <c r="C1754" s="0" t="s">
        <v>380</v>
      </c>
      <c r="D1754" s="12" t="s">
        <v>887</v>
      </c>
      <c r="E1754" s="0" t="s">
        <v>77</v>
      </c>
      <c r="F1754" s="0" t="s">
        <v>108</v>
      </c>
      <c r="M1754" s="0" t="s">
        <v>1668</v>
      </c>
      <c r="N1754" s="0" t="s">
        <v>1669</v>
      </c>
      <c r="O1754" s="0" t="n">
        <v>81</v>
      </c>
      <c r="P1754" s="0" t="n">
        <v>3105</v>
      </c>
    </row>
    <row r="1755" customFormat="false" ht="12.8" hidden="false" customHeight="false" outlineLevel="0" collapsed="false">
      <c r="A1755" s="0" t="n">
        <v>52057</v>
      </c>
      <c r="B1755" s="0" t="s">
        <v>1678</v>
      </c>
      <c r="C1755" s="0" t="s">
        <v>451</v>
      </c>
      <c r="D1755" s="12" t="s">
        <v>603</v>
      </c>
      <c r="E1755" s="0" t="s">
        <v>92</v>
      </c>
      <c r="F1755" s="0" t="s">
        <v>108</v>
      </c>
      <c r="M1755" s="0" t="s">
        <v>1668</v>
      </c>
      <c r="N1755" s="0" t="s">
        <v>1669</v>
      </c>
      <c r="O1755" s="0" t="n">
        <v>73</v>
      </c>
      <c r="P1755" s="0" t="n">
        <v>3106</v>
      </c>
    </row>
    <row r="1756" customFormat="false" ht="12.8" hidden="false" customHeight="false" outlineLevel="0" collapsed="false">
      <c r="A1756" s="0" t="n">
        <v>52058</v>
      </c>
      <c r="B1756" s="0" t="s">
        <v>1678</v>
      </c>
      <c r="C1756" s="0" t="s">
        <v>1076</v>
      </c>
      <c r="D1756" s="12" t="s">
        <v>1694</v>
      </c>
      <c r="E1756" s="0" t="s">
        <v>92</v>
      </c>
      <c r="F1756" s="0" t="s">
        <v>108</v>
      </c>
      <c r="M1756" s="0" t="s">
        <v>1668</v>
      </c>
      <c r="N1756" s="0" t="s">
        <v>1669</v>
      </c>
      <c r="O1756" s="0" t="n">
        <v>85</v>
      </c>
      <c r="P1756" s="0" t="n">
        <v>3107</v>
      </c>
    </row>
    <row r="1757" customFormat="false" ht="12.8" hidden="false" customHeight="false" outlineLevel="0" collapsed="false">
      <c r="A1757" s="0" t="n">
        <v>52062</v>
      </c>
      <c r="B1757" s="0" t="s">
        <v>1630</v>
      </c>
      <c r="C1757" s="0" t="s">
        <v>100</v>
      </c>
      <c r="D1757" s="12" t="s">
        <v>606</v>
      </c>
      <c r="E1757" s="0" t="s">
        <v>77</v>
      </c>
      <c r="F1757" s="0" t="s">
        <v>108</v>
      </c>
      <c r="M1757" s="0" t="s">
        <v>1668</v>
      </c>
      <c r="N1757" s="0" t="s">
        <v>1669</v>
      </c>
      <c r="O1757" s="0" t="n">
        <v>74</v>
      </c>
      <c r="P1757" s="0" t="n">
        <v>3110</v>
      </c>
    </row>
    <row r="1758" customFormat="false" ht="12.8" hidden="false" customHeight="false" outlineLevel="0" collapsed="false">
      <c r="A1758" s="0" t="n">
        <v>52063</v>
      </c>
      <c r="B1758" s="0" t="s">
        <v>1695</v>
      </c>
      <c r="C1758" s="0" t="s">
        <v>266</v>
      </c>
      <c r="D1758" s="12" t="s">
        <v>500</v>
      </c>
      <c r="E1758" s="0" t="s">
        <v>92</v>
      </c>
      <c r="F1758" s="0" t="s">
        <v>205</v>
      </c>
      <c r="M1758" s="0" t="s">
        <v>1668</v>
      </c>
      <c r="N1758" s="0" t="s">
        <v>1669</v>
      </c>
      <c r="O1758" s="0" t="n">
        <v>16</v>
      </c>
      <c r="P1758" s="0" t="n">
        <v>3752</v>
      </c>
    </row>
    <row r="1759" customFormat="false" ht="12.8" hidden="false" customHeight="false" outlineLevel="0" collapsed="false">
      <c r="A1759" s="0" t="n">
        <v>52064</v>
      </c>
      <c r="B1759" s="0" t="s">
        <v>1682</v>
      </c>
      <c r="C1759" s="0" t="s">
        <v>1696</v>
      </c>
      <c r="D1759" s="12" t="s">
        <v>245</v>
      </c>
      <c r="E1759" s="0" t="s">
        <v>77</v>
      </c>
      <c r="F1759" s="0" t="s">
        <v>108</v>
      </c>
      <c r="M1759" s="0" t="s">
        <v>1668</v>
      </c>
      <c r="N1759" s="0" t="s">
        <v>1669</v>
      </c>
      <c r="O1759" s="0" t="n">
        <v>70</v>
      </c>
      <c r="P1759" s="0" t="n">
        <v>3111</v>
      </c>
    </row>
    <row r="1760" customFormat="false" ht="12.8" hidden="false" customHeight="false" outlineLevel="0" collapsed="false">
      <c r="A1760" s="0" t="n">
        <v>52081</v>
      </c>
      <c r="B1760" s="0" t="s">
        <v>1697</v>
      </c>
      <c r="C1760" s="0" t="s">
        <v>1007</v>
      </c>
      <c r="D1760" s="12" t="s">
        <v>124</v>
      </c>
      <c r="E1760" s="0" t="s">
        <v>92</v>
      </c>
      <c r="F1760" s="0" t="s">
        <v>96</v>
      </c>
      <c r="G1760" s="12" t="s">
        <v>97</v>
      </c>
      <c r="M1760" s="0" t="s">
        <v>1668</v>
      </c>
      <c r="N1760" s="0" t="s">
        <v>1669</v>
      </c>
      <c r="O1760" s="0" t="n">
        <v>27</v>
      </c>
      <c r="P1760" s="0" t="n">
        <v>3096</v>
      </c>
    </row>
    <row r="1761" customFormat="false" ht="12.8" hidden="false" customHeight="false" outlineLevel="0" collapsed="false">
      <c r="A1761" s="0" t="n">
        <v>52082</v>
      </c>
      <c r="B1761" s="0" t="s">
        <v>1698</v>
      </c>
      <c r="C1761" s="0" t="s">
        <v>707</v>
      </c>
      <c r="D1761" s="12" t="s">
        <v>131</v>
      </c>
      <c r="E1761" s="0" t="s">
        <v>92</v>
      </c>
      <c r="F1761" s="0" t="s">
        <v>78</v>
      </c>
      <c r="G1761" s="12" t="s">
        <v>371</v>
      </c>
      <c r="M1761" s="0" t="s">
        <v>1668</v>
      </c>
      <c r="N1761" s="0" t="s">
        <v>1669</v>
      </c>
      <c r="O1761" s="0" t="n">
        <v>20</v>
      </c>
      <c r="P1761" s="0" t="n">
        <v>3136</v>
      </c>
    </row>
    <row r="1762" customFormat="false" ht="12.8" hidden="false" customHeight="false" outlineLevel="0" collapsed="false">
      <c r="A1762" s="0" t="n">
        <v>53001</v>
      </c>
      <c r="B1762" s="0" t="s">
        <v>1369</v>
      </c>
      <c r="C1762" s="0" t="s">
        <v>189</v>
      </c>
      <c r="D1762" s="12" t="s">
        <v>113</v>
      </c>
      <c r="E1762" s="0" t="s">
        <v>77</v>
      </c>
      <c r="F1762" s="0" t="s">
        <v>84</v>
      </c>
      <c r="M1762" s="0" t="s">
        <v>1699</v>
      </c>
      <c r="N1762" s="0" t="s">
        <v>1700</v>
      </c>
      <c r="O1762" s="0" t="n">
        <v>40</v>
      </c>
      <c r="P1762" s="0" t="n">
        <v>414</v>
      </c>
    </row>
    <row r="1763" customFormat="false" ht="12.8" hidden="false" customHeight="false" outlineLevel="0" collapsed="false">
      <c r="A1763" s="0" t="n">
        <v>53002</v>
      </c>
      <c r="B1763" s="0" t="s">
        <v>1701</v>
      </c>
      <c r="C1763" s="0" t="s">
        <v>106</v>
      </c>
      <c r="D1763" s="12" t="s">
        <v>209</v>
      </c>
      <c r="E1763" s="0" t="s">
        <v>77</v>
      </c>
      <c r="F1763" s="0" t="s">
        <v>84</v>
      </c>
      <c r="G1763" s="12" t="s">
        <v>98</v>
      </c>
      <c r="H1763" s="12" t="s">
        <v>97</v>
      </c>
      <c r="I1763" s="12" t="s">
        <v>97</v>
      </c>
      <c r="M1763" s="0" t="s">
        <v>1699</v>
      </c>
      <c r="N1763" s="0" t="s">
        <v>1700</v>
      </c>
      <c r="O1763" s="0" t="n">
        <v>37</v>
      </c>
      <c r="P1763" s="0" t="n">
        <v>4281</v>
      </c>
    </row>
    <row r="1764" customFormat="false" ht="12.8" hidden="false" customHeight="false" outlineLevel="0" collapsed="false">
      <c r="A1764" s="0" t="n">
        <v>53003</v>
      </c>
      <c r="B1764" s="0" t="s">
        <v>550</v>
      </c>
      <c r="C1764" s="0" t="s">
        <v>149</v>
      </c>
      <c r="D1764" s="12" t="s">
        <v>159</v>
      </c>
      <c r="E1764" s="0" t="s">
        <v>77</v>
      </c>
      <c r="F1764" s="0" t="s">
        <v>96</v>
      </c>
      <c r="M1764" s="0" t="s">
        <v>1699</v>
      </c>
      <c r="N1764" s="0" t="s">
        <v>1700</v>
      </c>
      <c r="O1764" s="0" t="n">
        <v>28</v>
      </c>
      <c r="P1764" s="0" t="n">
        <v>5074</v>
      </c>
    </row>
    <row r="1765" customFormat="false" ht="12.8" hidden="false" customHeight="false" outlineLevel="0" collapsed="false">
      <c r="A1765" s="0" t="n">
        <v>53004</v>
      </c>
      <c r="B1765" s="0" t="s">
        <v>763</v>
      </c>
      <c r="C1765" s="0" t="s">
        <v>184</v>
      </c>
      <c r="D1765" s="12" t="s">
        <v>113</v>
      </c>
      <c r="E1765" s="0" t="s">
        <v>77</v>
      </c>
      <c r="F1765" s="0" t="s">
        <v>84</v>
      </c>
      <c r="M1765" s="0" t="s">
        <v>1699</v>
      </c>
      <c r="N1765" s="0" t="s">
        <v>1700</v>
      </c>
      <c r="O1765" s="0" t="n">
        <v>40</v>
      </c>
      <c r="P1765" s="0" t="n">
        <v>416</v>
      </c>
    </row>
    <row r="1766" customFormat="false" ht="12.8" hidden="false" customHeight="false" outlineLevel="0" collapsed="false">
      <c r="A1766" s="0" t="n">
        <v>53005</v>
      </c>
      <c r="B1766" s="0" t="s">
        <v>1378</v>
      </c>
      <c r="C1766" s="0" t="s">
        <v>115</v>
      </c>
      <c r="D1766" s="12" t="s">
        <v>186</v>
      </c>
      <c r="E1766" s="0" t="s">
        <v>77</v>
      </c>
      <c r="F1766" s="0" t="s">
        <v>84</v>
      </c>
      <c r="M1766" s="0" t="s">
        <v>1699</v>
      </c>
      <c r="N1766" s="0" t="s">
        <v>1700</v>
      </c>
      <c r="O1766" s="0" t="n">
        <v>39</v>
      </c>
      <c r="P1766" s="0" t="n">
        <v>417</v>
      </c>
    </row>
    <row r="1767" customFormat="false" ht="12.8" hidden="false" customHeight="false" outlineLevel="0" collapsed="false">
      <c r="A1767" s="0" t="n">
        <v>53006</v>
      </c>
      <c r="B1767" s="0" t="s">
        <v>1701</v>
      </c>
      <c r="C1767" s="0" t="s">
        <v>273</v>
      </c>
      <c r="D1767" s="12" t="s">
        <v>147</v>
      </c>
      <c r="E1767" s="0" t="s">
        <v>92</v>
      </c>
      <c r="F1767" s="0" t="s">
        <v>96</v>
      </c>
      <c r="G1767" s="12" t="s">
        <v>97</v>
      </c>
      <c r="M1767" s="0" t="s">
        <v>1699</v>
      </c>
      <c r="N1767" s="0" t="s">
        <v>1700</v>
      </c>
      <c r="O1767" s="0" t="n">
        <v>30</v>
      </c>
      <c r="P1767" s="0" t="n">
        <v>4282</v>
      </c>
    </row>
    <row r="1768" customFormat="false" ht="12.8" hidden="false" customHeight="false" outlineLevel="0" collapsed="false">
      <c r="A1768" s="0" t="n">
        <v>53009</v>
      </c>
      <c r="B1768" s="0" t="s">
        <v>1702</v>
      </c>
      <c r="C1768" s="0" t="s">
        <v>1703</v>
      </c>
      <c r="D1768" s="12" t="s">
        <v>169</v>
      </c>
      <c r="E1768" s="0" t="s">
        <v>92</v>
      </c>
      <c r="F1768" s="0" t="s">
        <v>88</v>
      </c>
      <c r="M1768" s="0" t="s">
        <v>1699</v>
      </c>
      <c r="N1768" s="0" t="s">
        <v>1700</v>
      </c>
      <c r="O1768" s="0" t="n">
        <v>46</v>
      </c>
      <c r="P1768" s="0" t="n">
        <v>374</v>
      </c>
    </row>
    <row r="1769" customFormat="false" ht="12.8" hidden="false" customHeight="false" outlineLevel="0" collapsed="false">
      <c r="A1769" s="0" t="n">
        <v>53010</v>
      </c>
      <c r="B1769" s="0" t="s">
        <v>1704</v>
      </c>
      <c r="C1769" s="0" t="s">
        <v>1093</v>
      </c>
      <c r="D1769" s="12" t="s">
        <v>325</v>
      </c>
      <c r="E1769" s="0" t="s">
        <v>77</v>
      </c>
      <c r="F1769" s="0" t="s">
        <v>96</v>
      </c>
      <c r="H1769" s="12" t="s">
        <v>97</v>
      </c>
      <c r="M1769" s="0" t="s">
        <v>1699</v>
      </c>
      <c r="N1769" s="0" t="s">
        <v>1700</v>
      </c>
      <c r="O1769" s="0" t="n">
        <v>31</v>
      </c>
      <c r="P1769" s="0" t="n">
        <v>4497</v>
      </c>
    </row>
    <row r="1770" customFormat="false" ht="12.8" hidden="false" customHeight="false" outlineLevel="0" collapsed="false">
      <c r="A1770" s="0" t="n">
        <v>53011</v>
      </c>
      <c r="B1770" s="0" t="s">
        <v>1705</v>
      </c>
      <c r="C1770" s="0" t="s">
        <v>398</v>
      </c>
      <c r="D1770" s="12" t="s">
        <v>245</v>
      </c>
      <c r="E1770" s="0" t="s">
        <v>77</v>
      </c>
      <c r="F1770" s="0" t="s">
        <v>108</v>
      </c>
      <c r="G1770" s="12" t="s">
        <v>97</v>
      </c>
      <c r="H1770" s="12" t="s">
        <v>97</v>
      </c>
      <c r="I1770" s="12" t="s">
        <v>98</v>
      </c>
      <c r="J1770" s="12" t="s">
        <v>97</v>
      </c>
      <c r="K1770" s="12" t="s">
        <v>97</v>
      </c>
      <c r="M1770" s="0" t="s">
        <v>1699</v>
      </c>
      <c r="N1770" s="0" t="s">
        <v>1700</v>
      </c>
      <c r="O1770" s="0" t="n">
        <v>70</v>
      </c>
      <c r="P1770" s="0" t="n">
        <v>376</v>
      </c>
    </row>
    <row r="1771" customFormat="false" ht="12.8" hidden="false" customHeight="false" outlineLevel="0" collapsed="false">
      <c r="A1771" s="0" t="n">
        <v>53012</v>
      </c>
      <c r="B1771" s="0" t="s">
        <v>1705</v>
      </c>
      <c r="C1771" s="0" t="s">
        <v>106</v>
      </c>
      <c r="D1771" s="12" t="s">
        <v>113</v>
      </c>
      <c r="E1771" s="0" t="s">
        <v>77</v>
      </c>
      <c r="F1771" s="0" t="s">
        <v>84</v>
      </c>
      <c r="M1771" s="0" t="s">
        <v>1699</v>
      </c>
      <c r="N1771" s="0" t="s">
        <v>1700</v>
      </c>
      <c r="O1771" s="0" t="n">
        <v>40</v>
      </c>
      <c r="P1771" s="0" t="n">
        <v>326</v>
      </c>
    </row>
    <row r="1772" customFormat="false" ht="12.8" hidden="false" customHeight="false" outlineLevel="0" collapsed="false">
      <c r="A1772" s="0" t="n">
        <v>53013</v>
      </c>
      <c r="B1772" s="0" t="s">
        <v>1706</v>
      </c>
      <c r="C1772" s="0" t="s">
        <v>184</v>
      </c>
      <c r="D1772" s="12" t="s">
        <v>186</v>
      </c>
      <c r="E1772" s="0" t="s">
        <v>77</v>
      </c>
      <c r="F1772" s="0" t="s">
        <v>84</v>
      </c>
      <c r="M1772" s="0" t="s">
        <v>1699</v>
      </c>
      <c r="N1772" s="0" t="s">
        <v>1700</v>
      </c>
      <c r="O1772" s="0" t="n">
        <v>39</v>
      </c>
      <c r="P1772" s="0" t="n">
        <v>4772</v>
      </c>
    </row>
    <row r="1773" customFormat="false" ht="12.8" hidden="false" customHeight="false" outlineLevel="0" collapsed="false">
      <c r="A1773" s="0" t="n">
        <v>53014</v>
      </c>
      <c r="B1773" s="0" t="s">
        <v>1707</v>
      </c>
      <c r="C1773" s="0" t="s">
        <v>1708</v>
      </c>
      <c r="D1773" s="12" t="s">
        <v>620</v>
      </c>
      <c r="E1773" s="0" t="s">
        <v>77</v>
      </c>
      <c r="F1773" s="0" t="s">
        <v>108</v>
      </c>
      <c r="M1773" s="0" t="s">
        <v>1699</v>
      </c>
      <c r="N1773" s="0" t="s">
        <v>1700</v>
      </c>
      <c r="O1773" s="0" t="n">
        <v>65</v>
      </c>
      <c r="P1773" s="0" t="n">
        <v>394</v>
      </c>
    </row>
    <row r="1774" customFormat="false" ht="12.8" hidden="false" customHeight="false" outlineLevel="0" collapsed="false">
      <c r="A1774" s="0" t="n">
        <v>53015</v>
      </c>
      <c r="B1774" s="0" t="s">
        <v>1709</v>
      </c>
      <c r="C1774" s="0" t="s">
        <v>231</v>
      </c>
      <c r="D1774" s="12" t="s">
        <v>186</v>
      </c>
      <c r="E1774" s="0" t="s">
        <v>92</v>
      </c>
      <c r="F1774" s="0" t="s">
        <v>84</v>
      </c>
      <c r="G1774" s="12" t="s">
        <v>97</v>
      </c>
      <c r="M1774" s="0" t="s">
        <v>1699</v>
      </c>
      <c r="N1774" s="0" t="s">
        <v>1700</v>
      </c>
      <c r="O1774" s="0" t="n">
        <v>39</v>
      </c>
      <c r="P1774" s="0" t="n">
        <v>395</v>
      </c>
    </row>
    <row r="1775" customFormat="false" ht="12.8" hidden="false" customHeight="false" outlineLevel="0" collapsed="false">
      <c r="A1775" s="0" t="n">
        <v>53016</v>
      </c>
      <c r="B1775" s="0" t="s">
        <v>1710</v>
      </c>
      <c r="C1775" s="0" t="s">
        <v>133</v>
      </c>
      <c r="D1775" s="12" t="s">
        <v>110</v>
      </c>
      <c r="E1775" s="0" t="s">
        <v>77</v>
      </c>
      <c r="F1775" s="0" t="s">
        <v>96</v>
      </c>
      <c r="M1775" s="0" t="s">
        <v>1699</v>
      </c>
      <c r="N1775" s="0" t="s">
        <v>1700</v>
      </c>
      <c r="O1775" s="0" t="n">
        <v>25</v>
      </c>
      <c r="P1775" s="0" t="n">
        <v>396</v>
      </c>
    </row>
    <row r="1776" customFormat="false" ht="12.8" hidden="false" customHeight="false" outlineLevel="0" collapsed="false">
      <c r="A1776" s="0" t="n">
        <v>53017</v>
      </c>
      <c r="B1776" s="0" t="s">
        <v>1711</v>
      </c>
      <c r="C1776" s="0" t="s">
        <v>149</v>
      </c>
      <c r="D1776" s="12" t="s">
        <v>153</v>
      </c>
      <c r="E1776" s="0" t="s">
        <v>77</v>
      </c>
      <c r="F1776" s="0" t="s">
        <v>84</v>
      </c>
      <c r="M1776" s="0" t="s">
        <v>1699</v>
      </c>
      <c r="N1776" s="0" t="s">
        <v>1700</v>
      </c>
      <c r="O1776" s="0" t="n">
        <v>38</v>
      </c>
      <c r="P1776" s="0" t="n">
        <v>397</v>
      </c>
    </row>
    <row r="1777" customFormat="false" ht="12.8" hidden="false" customHeight="false" outlineLevel="0" collapsed="false">
      <c r="A1777" s="0" t="n">
        <v>53020</v>
      </c>
      <c r="B1777" s="0" t="s">
        <v>1712</v>
      </c>
      <c r="C1777" s="0" t="s">
        <v>106</v>
      </c>
      <c r="D1777" s="12" t="s">
        <v>151</v>
      </c>
      <c r="E1777" s="0" t="s">
        <v>77</v>
      </c>
      <c r="F1777" s="0" t="s">
        <v>84</v>
      </c>
      <c r="M1777" s="0" t="s">
        <v>1699</v>
      </c>
      <c r="N1777" s="0" t="s">
        <v>1700</v>
      </c>
      <c r="O1777" s="0" t="n">
        <v>43</v>
      </c>
      <c r="P1777" s="0" t="n">
        <v>4773</v>
      </c>
    </row>
    <row r="1778" customFormat="false" ht="12.8" hidden="false" customHeight="false" outlineLevel="0" collapsed="false">
      <c r="A1778" s="0" t="n">
        <v>53021</v>
      </c>
      <c r="B1778" s="0" t="s">
        <v>1713</v>
      </c>
      <c r="C1778" s="0" t="s">
        <v>202</v>
      </c>
      <c r="D1778" s="12" t="s">
        <v>151</v>
      </c>
      <c r="E1778" s="0" t="s">
        <v>77</v>
      </c>
      <c r="F1778" s="0" t="s">
        <v>84</v>
      </c>
      <c r="G1778" s="12" t="s">
        <v>97</v>
      </c>
      <c r="I1778" s="12" t="s">
        <v>97</v>
      </c>
      <c r="J1778" s="12" t="s">
        <v>97</v>
      </c>
      <c r="M1778" s="0" t="s">
        <v>1699</v>
      </c>
      <c r="N1778" s="0" t="s">
        <v>1700</v>
      </c>
      <c r="O1778" s="0" t="n">
        <v>43</v>
      </c>
      <c r="P1778" s="0" t="n">
        <v>400</v>
      </c>
    </row>
    <row r="1779" customFormat="false" ht="12.8" hidden="false" customHeight="false" outlineLevel="0" collapsed="false">
      <c r="A1779" s="0" t="n">
        <v>53022</v>
      </c>
      <c r="B1779" s="0" t="s">
        <v>1713</v>
      </c>
      <c r="C1779" s="0" t="s">
        <v>202</v>
      </c>
      <c r="D1779" s="12" t="s">
        <v>620</v>
      </c>
      <c r="E1779" s="0" t="s">
        <v>77</v>
      </c>
      <c r="F1779" s="0" t="s">
        <v>108</v>
      </c>
      <c r="M1779" s="0" t="s">
        <v>1699</v>
      </c>
      <c r="N1779" s="0" t="s">
        <v>1700</v>
      </c>
      <c r="O1779" s="0" t="n">
        <v>65</v>
      </c>
      <c r="P1779" s="0" t="n">
        <v>401</v>
      </c>
    </row>
    <row r="1780" customFormat="false" ht="12.8" hidden="false" customHeight="false" outlineLevel="0" collapsed="false">
      <c r="A1780" s="0" t="n">
        <v>53023</v>
      </c>
      <c r="B1780" s="0" t="s">
        <v>1713</v>
      </c>
      <c r="C1780" s="0" t="s">
        <v>106</v>
      </c>
      <c r="D1780" s="12" t="s">
        <v>531</v>
      </c>
      <c r="E1780" s="0" t="s">
        <v>77</v>
      </c>
      <c r="F1780" s="0" t="s">
        <v>467</v>
      </c>
      <c r="M1780" s="0" t="s">
        <v>1699</v>
      </c>
      <c r="N1780" s="0" t="s">
        <v>1700</v>
      </c>
      <c r="O1780" s="0" t="n">
        <v>11</v>
      </c>
      <c r="P1780" s="0" t="n">
        <v>5182</v>
      </c>
    </row>
    <row r="1781" customFormat="false" ht="12.8" hidden="false" customHeight="false" outlineLevel="0" collapsed="false">
      <c r="A1781" s="0" t="n">
        <v>53024</v>
      </c>
      <c r="B1781" s="0" t="s">
        <v>381</v>
      </c>
      <c r="C1781" s="0" t="s">
        <v>223</v>
      </c>
      <c r="D1781" s="12" t="s">
        <v>91</v>
      </c>
      <c r="E1781" s="0" t="s">
        <v>77</v>
      </c>
      <c r="F1781" s="0" t="s">
        <v>84</v>
      </c>
      <c r="H1781" s="12" t="s">
        <v>97</v>
      </c>
      <c r="I1781" s="12" t="s">
        <v>97</v>
      </c>
      <c r="M1781" s="0" t="s">
        <v>1699</v>
      </c>
      <c r="N1781" s="0" t="s">
        <v>1700</v>
      </c>
      <c r="O1781" s="0" t="n">
        <v>36</v>
      </c>
      <c r="P1781" s="0" t="n">
        <v>403</v>
      </c>
    </row>
    <row r="1782" customFormat="false" ht="12.8" hidden="false" customHeight="false" outlineLevel="0" collapsed="false">
      <c r="A1782" s="0" t="n">
        <v>53025</v>
      </c>
      <c r="B1782" s="0" t="s">
        <v>1714</v>
      </c>
      <c r="C1782" s="0" t="s">
        <v>202</v>
      </c>
      <c r="D1782" s="12" t="s">
        <v>220</v>
      </c>
      <c r="E1782" s="0" t="s">
        <v>77</v>
      </c>
      <c r="F1782" s="0" t="s">
        <v>84</v>
      </c>
      <c r="M1782" s="0" t="s">
        <v>1699</v>
      </c>
      <c r="N1782" s="0" t="s">
        <v>1700</v>
      </c>
      <c r="O1782" s="0" t="n">
        <v>42</v>
      </c>
      <c r="P1782" s="0" t="n">
        <v>404</v>
      </c>
    </row>
    <row r="1783" customFormat="false" ht="12.8" hidden="false" customHeight="false" outlineLevel="0" collapsed="false">
      <c r="A1783" s="0" t="n">
        <v>53026</v>
      </c>
      <c r="B1783" s="0" t="s">
        <v>1714</v>
      </c>
      <c r="C1783" s="0" t="s">
        <v>149</v>
      </c>
      <c r="D1783" s="12" t="s">
        <v>113</v>
      </c>
      <c r="E1783" s="0" t="s">
        <v>77</v>
      </c>
      <c r="F1783" s="0" t="s">
        <v>84</v>
      </c>
      <c r="G1783" s="12" t="s">
        <v>98</v>
      </c>
      <c r="I1783" s="12" t="s">
        <v>98</v>
      </c>
      <c r="J1783" s="12" t="s">
        <v>98</v>
      </c>
      <c r="M1783" s="0" t="s">
        <v>1699</v>
      </c>
      <c r="N1783" s="0" t="s">
        <v>1700</v>
      </c>
      <c r="O1783" s="0" t="n">
        <v>40</v>
      </c>
      <c r="P1783" s="0" t="n">
        <v>405</v>
      </c>
    </row>
    <row r="1784" customFormat="false" ht="12.8" hidden="false" customHeight="false" outlineLevel="0" collapsed="false">
      <c r="A1784" s="0" t="n">
        <v>53027</v>
      </c>
      <c r="B1784" s="0" t="s">
        <v>1715</v>
      </c>
      <c r="C1784" s="0" t="s">
        <v>112</v>
      </c>
      <c r="D1784" s="12" t="s">
        <v>113</v>
      </c>
      <c r="E1784" s="0" t="s">
        <v>77</v>
      </c>
      <c r="F1784" s="0" t="s">
        <v>84</v>
      </c>
      <c r="J1784" s="12" t="s">
        <v>97</v>
      </c>
      <c r="M1784" s="0" t="s">
        <v>1699</v>
      </c>
      <c r="N1784" s="0" t="s">
        <v>1700</v>
      </c>
      <c r="O1784" s="0" t="n">
        <v>40</v>
      </c>
      <c r="P1784" s="0" t="n">
        <v>406</v>
      </c>
    </row>
    <row r="1785" customFormat="false" ht="12.8" hidden="false" customHeight="false" outlineLevel="0" collapsed="false">
      <c r="A1785" s="0" t="n">
        <v>53028</v>
      </c>
      <c r="B1785" s="0" t="s">
        <v>1716</v>
      </c>
      <c r="C1785" s="0" t="s">
        <v>929</v>
      </c>
      <c r="D1785" s="12" t="s">
        <v>209</v>
      </c>
      <c r="E1785" s="0" t="s">
        <v>77</v>
      </c>
      <c r="F1785" s="0" t="s">
        <v>84</v>
      </c>
      <c r="G1785" s="12" t="s">
        <v>97</v>
      </c>
      <c r="I1785" s="12" t="s">
        <v>97</v>
      </c>
      <c r="M1785" s="0" t="s">
        <v>1699</v>
      </c>
      <c r="N1785" s="0" t="s">
        <v>1700</v>
      </c>
      <c r="O1785" s="0" t="n">
        <v>37</v>
      </c>
      <c r="P1785" s="0" t="n">
        <v>407</v>
      </c>
    </row>
    <row r="1786" customFormat="false" ht="12.8" hidden="false" customHeight="false" outlineLevel="0" collapsed="false">
      <c r="A1786" s="0" t="n">
        <v>53029</v>
      </c>
      <c r="B1786" s="0" t="s">
        <v>1702</v>
      </c>
      <c r="C1786" s="0" t="s">
        <v>506</v>
      </c>
      <c r="D1786" s="12" t="s">
        <v>156</v>
      </c>
      <c r="E1786" s="0" t="s">
        <v>92</v>
      </c>
      <c r="F1786" s="0" t="s">
        <v>78</v>
      </c>
      <c r="M1786" s="0" t="s">
        <v>1699</v>
      </c>
      <c r="N1786" s="0" t="s">
        <v>1700</v>
      </c>
      <c r="O1786" s="0" t="n">
        <v>21</v>
      </c>
      <c r="P1786" s="0" t="n">
        <v>3369</v>
      </c>
    </row>
    <row r="1787" customFormat="false" ht="12.8" hidden="false" customHeight="false" outlineLevel="0" collapsed="false">
      <c r="A1787" s="0" t="n">
        <v>53030</v>
      </c>
      <c r="B1787" s="0" t="s">
        <v>1717</v>
      </c>
      <c r="C1787" s="0" t="s">
        <v>579</v>
      </c>
      <c r="D1787" s="12" t="s">
        <v>91</v>
      </c>
      <c r="E1787" s="0" t="s">
        <v>92</v>
      </c>
      <c r="F1787" s="0" t="s">
        <v>84</v>
      </c>
      <c r="M1787" s="0" t="s">
        <v>1699</v>
      </c>
      <c r="N1787" s="0" t="s">
        <v>1700</v>
      </c>
      <c r="O1787" s="0" t="n">
        <v>36</v>
      </c>
      <c r="P1787" s="0" t="n">
        <v>3435</v>
      </c>
    </row>
    <row r="1788" customFormat="false" ht="12.8" hidden="false" customHeight="false" outlineLevel="0" collapsed="false">
      <c r="A1788" s="0" t="n">
        <v>53033</v>
      </c>
      <c r="B1788" s="0" t="s">
        <v>523</v>
      </c>
      <c r="C1788" s="0" t="s">
        <v>309</v>
      </c>
      <c r="D1788" s="12" t="s">
        <v>209</v>
      </c>
      <c r="E1788" s="0" t="s">
        <v>77</v>
      </c>
      <c r="F1788" s="0" t="s">
        <v>84</v>
      </c>
      <c r="M1788" s="0" t="s">
        <v>1699</v>
      </c>
      <c r="N1788" s="0" t="s">
        <v>1700</v>
      </c>
      <c r="O1788" s="0" t="n">
        <v>37</v>
      </c>
      <c r="P1788" s="0" t="n">
        <v>408</v>
      </c>
    </row>
    <row r="1789" customFormat="false" ht="12.8" hidden="false" customHeight="false" outlineLevel="0" collapsed="false">
      <c r="A1789" s="0" t="n">
        <v>53036</v>
      </c>
      <c r="B1789" s="0" t="s">
        <v>1705</v>
      </c>
      <c r="C1789" s="0" t="s">
        <v>398</v>
      </c>
      <c r="D1789" s="12" t="s">
        <v>169</v>
      </c>
      <c r="E1789" s="0" t="s">
        <v>77</v>
      </c>
      <c r="F1789" s="0" t="s">
        <v>88</v>
      </c>
      <c r="M1789" s="0" t="s">
        <v>1699</v>
      </c>
      <c r="N1789" s="0" t="s">
        <v>1700</v>
      </c>
      <c r="O1789" s="0" t="n">
        <v>46</v>
      </c>
      <c r="P1789" s="0" t="n">
        <v>409</v>
      </c>
    </row>
    <row r="1790" customFormat="false" ht="12.8" hidden="false" customHeight="false" outlineLevel="0" collapsed="false">
      <c r="A1790" s="0" t="n">
        <v>53037</v>
      </c>
      <c r="B1790" s="0" t="s">
        <v>1718</v>
      </c>
      <c r="C1790" s="0" t="s">
        <v>106</v>
      </c>
      <c r="D1790" s="12" t="s">
        <v>95</v>
      </c>
      <c r="E1790" s="0" t="s">
        <v>77</v>
      </c>
      <c r="F1790" s="0" t="s">
        <v>96</v>
      </c>
      <c r="M1790" s="0" t="s">
        <v>1699</v>
      </c>
      <c r="N1790" s="0" t="s">
        <v>1700</v>
      </c>
      <c r="O1790" s="0" t="n">
        <v>34</v>
      </c>
      <c r="P1790" s="0" t="n">
        <v>410</v>
      </c>
    </row>
    <row r="1791" customFormat="false" ht="12.8" hidden="false" customHeight="false" outlineLevel="0" collapsed="false">
      <c r="A1791" s="0" t="n">
        <v>53039</v>
      </c>
      <c r="B1791" s="0" t="s">
        <v>1719</v>
      </c>
      <c r="C1791" s="0" t="s">
        <v>266</v>
      </c>
      <c r="D1791" s="12" t="s">
        <v>186</v>
      </c>
      <c r="E1791" s="0" t="s">
        <v>92</v>
      </c>
      <c r="F1791" s="0" t="s">
        <v>84</v>
      </c>
      <c r="M1791" s="0" t="s">
        <v>1699</v>
      </c>
      <c r="N1791" s="0" t="s">
        <v>1700</v>
      </c>
      <c r="O1791" s="0" t="n">
        <v>39</v>
      </c>
      <c r="P1791" s="0" t="n">
        <v>411</v>
      </c>
    </row>
    <row r="1792" customFormat="false" ht="12.8" hidden="false" customHeight="false" outlineLevel="0" collapsed="false">
      <c r="A1792" s="0" t="n">
        <v>53072</v>
      </c>
      <c r="B1792" s="0" t="s">
        <v>763</v>
      </c>
      <c r="C1792" s="0" t="s">
        <v>380</v>
      </c>
      <c r="D1792" s="12" t="s">
        <v>620</v>
      </c>
      <c r="E1792" s="0" t="s">
        <v>77</v>
      </c>
      <c r="F1792" s="0" t="s">
        <v>108</v>
      </c>
      <c r="M1792" s="0" t="s">
        <v>1699</v>
      </c>
      <c r="N1792" s="0" t="s">
        <v>1700</v>
      </c>
      <c r="O1792" s="0" t="n">
        <v>65</v>
      </c>
      <c r="P1792" s="0" t="n">
        <v>378</v>
      </c>
    </row>
    <row r="1793" customFormat="false" ht="12.8" hidden="false" customHeight="false" outlineLevel="0" collapsed="false">
      <c r="A1793" s="0" t="n">
        <v>53085</v>
      </c>
      <c r="B1793" s="0" t="s">
        <v>357</v>
      </c>
      <c r="C1793" s="0" t="s">
        <v>364</v>
      </c>
      <c r="D1793" s="12" t="s">
        <v>580</v>
      </c>
      <c r="E1793" s="0" t="s">
        <v>92</v>
      </c>
      <c r="F1793" s="0" t="s">
        <v>108</v>
      </c>
      <c r="M1793" s="0" t="s">
        <v>1699</v>
      </c>
      <c r="N1793" s="0" t="s">
        <v>1700</v>
      </c>
      <c r="O1793" s="0" t="n">
        <v>63</v>
      </c>
      <c r="P1793" s="0" t="n">
        <v>387</v>
      </c>
    </row>
    <row r="1794" customFormat="false" ht="12.8" hidden="false" customHeight="false" outlineLevel="0" collapsed="false">
      <c r="A1794" s="0" t="n">
        <v>53086</v>
      </c>
      <c r="B1794" s="0" t="s">
        <v>381</v>
      </c>
      <c r="C1794" s="0" t="s">
        <v>314</v>
      </c>
      <c r="D1794" s="12" t="s">
        <v>620</v>
      </c>
      <c r="E1794" s="0" t="s">
        <v>77</v>
      </c>
      <c r="F1794" s="0" t="s">
        <v>108</v>
      </c>
      <c r="M1794" s="0" t="s">
        <v>1699</v>
      </c>
      <c r="N1794" s="0" t="s">
        <v>1700</v>
      </c>
      <c r="O1794" s="0" t="n">
        <v>65</v>
      </c>
      <c r="P1794" s="0" t="n">
        <v>388</v>
      </c>
    </row>
    <row r="1795" customFormat="false" ht="12.8" hidden="false" customHeight="false" outlineLevel="0" collapsed="false">
      <c r="A1795" s="0" t="n">
        <v>53099</v>
      </c>
      <c r="B1795" s="0" t="s">
        <v>1720</v>
      </c>
      <c r="C1795" s="0" t="s">
        <v>100</v>
      </c>
      <c r="D1795" s="12" t="s">
        <v>497</v>
      </c>
      <c r="E1795" s="0" t="s">
        <v>77</v>
      </c>
      <c r="F1795" s="0" t="s">
        <v>88</v>
      </c>
      <c r="M1795" s="0" t="s">
        <v>1699</v>
      </c>
      <c r="N1795" s="0" t="s">
        <v>1700</v>
      </c>
      <c r="O1795" s="0" t="n">
        <v>53</v>
      </c>
      <c r="P1795" s="0" t="n">
        <v>393</v>
      </c>
    </row>
    <row r="1796" customFormat="false" ht="12.8" hidden="false" customHeight="false" outlineLevel="0" collapsed="false">
      <c r="A1796" s="0" t="n">
        <v>54002</v>
      </c>
      <c r="B1796" s="0" t="s">
        <v>1721</v>
      </c>
      <c r="C1796" s="0" t="s">
        <v>506</v>
      </c>
      <c r="D1796" s="12" t="s">
        <v>91</v>
      </c>
      <c r="E1796" s="0" t="s">
        <v>92</v>
      </c>
      <c r="F1796" s="0" t="s">
        <v>84</v>
      </c>
      <c r="M1796" s="0" t="s">
        <v>1722</v>
      </c>
      <c r="N1796" s="0" t="s">
        <v>1723</v>
      </c>
      <c r="O1796" s="0" t="n">
        <v>36</v>
      </c>
      <c r="P1796" s="0" t="n">
        <v>1832</v>
      </c>
    </row>
    <row r="1797" customFormat="false" ht="12.8" hidden="false" customHeight="false" outlineLevel="0" collapsed="false">
      <c r="A1797" s="0" t="n">
        <v>54003</v>
      </c>
      <c r="B1797" s="0" t="s">
        <v>1721</v>
      </c>
      <c r="C1797" s="0" t="s">
        <v>262</v>
      </c>
      <c r="D1797" s="12" t="s">
        <v>91</v>
      </c>
      <c r="E1797" s="0" t="s">
        <v>92</v>
      </c>
      <c r="F1797" s="0" t="s">
        <v>84</v>
      </c>
      <c r="M1797" s="0" t="s">
        <v>1722</v>
      </c>
      <c r="N1797" s="0" t="s">
        <v>1723</v>
      </c>
      <c r="O1797" s="0" t="n">
        <v>36</v>
      </c>
      <c r="P1797" s="0" t="n">
        <v>1830</v>
      </c>
    </row>
    <row r="1798" customFormat="false" ht="12.8" hidden="false" customHeight="false" outlineLevel="0" collapsed="false">
      <c r="A1798" s="0" t="n">
        <v>54004</v>
      </c>
      <c r="B1798" s="0" t="s">
        <v>1724</v>
      </c>
      <c r="C1798" s="0" t="s">
        <v>1725</v>
      </c>
      <c r="D1798" s="12" t="s">
        <v>95</v>
      </c>
      <c r="E1798" s="0" t="s">
        <v>92</v>
      </c>
      <c r="F1798" s="0" t="s">
        <v>96</v>
      </c>
      <c r="M1798" s="0" t="s">
        <v>1722</v>
      </c>
      <c r="N1798" s="0" t="s">
        <v>1723</v>
      </c>
      <c r="O1798" s="0" t="n">
        <v>34</v>
      </c>
      <c r="P1798" s="0" t="n">
        <v>1834</v>
      </c>
    </row>
    <row r="1799" customFormat="false" ht="12.8" hidden="false" customHeight="false" outlineLevel="0" collapsed="false">
      <c r="A1799" s="0" t="n">
        <v>54009</v>
      </c>
      <c r="B1799" s="0" t="s">
        <v>1726</v>
      </c>
      <c r="C1799" s="0" t="s">
        <v>162</v>
      </c>
      <c r="D1799" s="12" t="s">
        <v>121</v>
      </c>
      <c r="E1799" s="0" t="s">
        <v>92</v>
      </c>
      <c r="F1799" s="0" t="s">
        <v>96</v>
      </c>
      <c r="M1799" s="0" t="s">
        <v>1722</v>
      </c>
      <c r="N1799" s="0" t="s">
        <v>1723</v>
      </c>
      <c r="O1799" s="0" t="n">
        <v>26</v>
      </c>
      <c r="P1799" s="0" t="n">
        <v>1833</v>
      </c>
    </row>
    <row r="1800" customFormat="false" ht="12.8" hidden="false" customHeight="false" outlineLevel="0" collapsed="false">
      <c r="A1800" s="0" t="n">
        <v>54010</v>
      </c>
      <c r="B1800" s="0" t="s">
        <v>1726</v>
      </c>
      <c r="C1800" s="0" t="s">
        <v>360</v>
      </c>
      <c r="D1800" s="12" t="s">
        <v>351</v>
      </c>
      <c r="E1800" s="0" t="s">
        <v>92</v>
      </c>
      <c r="F1800" s="0" t="s">
        <v>96</v>
      </c>
      <c r="M1800" s="0" t="s">
        <v>1722</v>
      </c>
      <c r="N1800" s="0" t="s">
        <v>1723</v>
      </c>
      <c r="O1800" s="0" t="n">
        <v>24</v>
      </c>
      <c r="P1800" s="0" t="n">
        <v>1835</v>
      </c>
    </row>
    <row r="1801" customFormat="false" ht="12.8" hidden="false" customHeight="false" outlineLevel="0" collapsed="false">
      <c r="A1801" s="0" t="n">
        <v>54051</v>
      </c>
      <c r="B1801" s="0" t="s">
        <v>489</v>
      </c>
      <c r="C1801" s="0" t="s">
        <v>619</v>
      </c>
      <c r="D1801" s="12" t="s">
        <v>620</v>
      </c>
      <c r="E1801" s="0" t="s">
        <v>77</v>
      </c>
      <c r="F1801" s="0" t="s">
        <v>108</v>
      </c>
      <c r="M1801" s="0" t="s">
        <v>1722</v>
      </c>
      <c r="N1801" s="0" t="s">
        <v>1723</v>
      </c>
      <c r="O1801" s="0" t="n">
        <v>65</v>
      </c>
      <c r="P1801" s="0" t="n">
        <v>1806</v>
      </c>
    </row>
    <row r="1802" customFormat="false" ht="12.8" hidden="false" customHeight="false" outlineLevel="0" collapsed="false">
      <c r="A1802" s="0" t="n">
        <v>54052</v>
      </c>
      <c r="B1802" s="0" t="s">
        <v>1727</v>
      </c>
      <c r="C1802" s="0" t="s">
        <v>395</v>
      </c>
      <c r="D1802" s="12" t="s">
        <v>320</v>
      </c>
      <c r="E1802" s="0" t="s">
        <v>92</v>
      </c>
      <c r="F1802" s="0" t="s">
        <v>88</v>
      </c>
      <c r="M1802" s="0" t="s">
        <v>1722</v>
      </c>
      <c r="N1802" s="0" t="s">
        <v>1723</v>
      </c>
      <c r="O1802" s="0" t="n">
        <v>48</v>
      </c>
      <c r="P1802" s="0" t="n">
        <v>1807</v>
      </c>
    </row>
    <row r="1803" customFormat="false" ht="12.8" hidden="false" customHeight="false" outlineLevel="0" collapsed="false">
      <c r="A1803" s="0" t="n">
        <v>54054</v>
      </c>
      <c r="B1803" s="0" t="s">
        <v>1728</v>
      </c>
      <c r="C1803" s="0" t="s">
        <v>403</v>
      </c>
      <c r="D1803" s="12" t="s">
        <v>329</v>
      </c>
      <c r="E1803" s="0" t="s">
        <v>77</v>
      </c>
      <c r="F1803" s="0" t="s">
        <v>108</v>
      </c>
      <c r="M1803" s="0" t="s">
        <v>1722</v>
      </c>
      <c r="N1803" s="0" t="s">
        <v>1723</v>
      </c>
      <c r="O1803" s="0" t="n">
        <v>58</v>
      </c>
      <c r="P1803" s="0" t="n">
        <v>1809</v>
      </c>
    </row>
    <row r="1804" customFormat="false" ht="12.8" hidden="false" customHeight="false" outlineLevel="0" collapsed="false">
      <c r="A1804" s="0" t="n">
        <v>54056</v>
      </c>
      <c r="B1804" s="0" t="s">
        <v>1729</v>
      </c>
      <c r="C1804" s="0" t="s">
        <v>184</v>
      </c>
      <c r="D1804" s="12" t="s">
        <v>497</v>
      </c>
      <c r="E1804" s="0" t="s">
        <v>77</v>
      </c>
      <c r="F1804" s="0" t="s">
        <v>88</v>
      </c>
      <c r="M1804" s="0" t="s">
        <v>1722</v>
      </c>
      <c r="N1804" s="0" t="s">
        <v>1723</v>
      </c>
      <c r="O1804" s="0" t="n">
        <v>53</v>
      </c>
      <c r="P1804" s="0" t="n">
        <v>1811</v>
      </c>
    </row>
    <row r="1805" customFormat="false" ht="12.8" hidden="false" customHeight="false" outlineLevel="0" collapsed="false">
      <c r="A1805" s="0" t="n">
        <v>54057</v>
      </c>
      <c r="B1805" s="0" t="s">
        <v>1730</v>
      </c>
      <c r="C1805" s="0" t="s">
        <v>273</v>
      </c>
      <c r="D1805" s="12" t="s">
        <v>564</v>
      </c>
      <c r="E1805" s="0" t="s">
        <v>92</v>
      </c>
      <c r="F1805" s="0" t="s">
        <v>108</v>
      </c>
      <c r="M1805" s="0" t="s">
        <v>1722</v>
      </c>
      <c r="N1805" s="0" t="s">
        <v>1723</v>
      </c>
      <c r="O1805" s="0" t="n">
        <v>56</v>
      </c>
      <c r="P1805" s="0" t="n">
        <v>1812</v>
      </c>
    </row>
    <row r="1806" customFormat="false" ht="12.8" hidden="false" customHeight="false" outlineLevel="0" collapsed="false">
      <c r="A1806" s="0" t="n">
        <v>54059</v>
      </c>
      <c r="B1806" s="0" t="s">
        <v>1731</v>
      </c>
      <c r="C1806" s="0" t="s">
        <v>202</v>
      </c>
      <c r="D1806" s="12" t="s">
        <v>173</v>
      </c>
      <c r="E1806" s="0" t="s">
        <v>77</v>
      </c>
      <c r="F1806" s="0" t="s">
        <v>88</v>
      </c>
      <c r="M1806" s="0" t="s">
        <v>1722</v>
      </c>
      <c r="N1806" s="0" t="s">
        <v>1723</v>
      </c>
      <c r="O1806" s="0" t="n">
        <v>49</v>
      </c>
      <c r="P1806" s="0" t="n">
        <v>1813</v>
      </c>
    </row>
    <row r="1807" customFormat="false" ht="12.8" hidden="false" customHeight="false" outlineLevel="0" collapsed="false">
      <c r="A1807" s="0" t="n">
        <v>54063</v>
      </c>
      <c r="B1807" s="0" t="s">
        <v>1732</v>
      </c>
      <c r="C1807" s="0" t="s">
        <v>189</v>
      </c>
      <c r="D1807" s="12" t="s">
        <v>564</v>
      </c>
      <c r="E1807" s="0" t="s">
        <v>77</v>
      </c>
      <c r="F1807" s="0" t="s">
        <v>108</v>
      </c>
      <c r="M1807" s="0" t="s">
        <v>1722</v>
      </c>
      <c r="N1807" s="0" t="s">
        <v>1723</v>
      </c>
      <c r="O1807" s="0" t="n">
        <v>56</v>
      </c>
      <c r="P1807" s="0" t="n">
        <v>1816</v>
      </c>
    </row>
    <row r="1808" customFormat="false" ht="12.8" hidden="false" customHeight="false" outlineLevel="0" collapsed="false">
      <c r="A1808" s="0" t="n">
        <v>54064</v>
      </c>
      <c r="B1808" s="0" t="s">
        <v>1733</v>
      </c>
      <c r="C1808" s="0" t="s">
        <v>215</v>
      </c>
      <c r="D1808" s="12" t="s">
        <v>315</v>
      </c>
      <c r="E1808" s="0" t="s">
        <v>77</v>
      </c>
      <c r="F1808" s="0" t="s">
        <v>88</v>
      </c>
      <c r="M1808" s="0" t="s">
        <v>1722</v>
      </c>
      <c r="N1808" s="0" t="s">
        <v>1723</v>
      </c>
      <c r="O1808" s="0" t="n">
        <v>47</v>
      </c>
      <c r="P1808" s="0" t="n">
        <v>1817</v>
      </c>
    </row>
    <row r="1809" customFormat="false" ht="12.8" hidden="false" customHeight="false" outlineLevel="0" collapsed="false">
      <c r="A1809" s="0" t="n">
        <v>54065</v>
      </c>
      <c r="B1809" s="0" t="s">
        <v>1734</v>
      </c>
      <c r="C1809" s="0" t="s">
        <v>189</v>
      </c>
      <c r="D1809" s="12" t="s">
        <v>236</v>
      </c>
      <c r="E1809" s="0" t="s">
        <v>77</v>
      </c>
      <c r="F1809" s="0" t="s">
        <v>108</v>
      </c>
      <c r="M1809" s="0" t="s">
        <v>1722</v>
      </c>
      <c r="N1809" s="0" t="s">
        <v>1723</v>
      </c>
      <c r="O1809" s="0" t="n">
        <v>59</v>
      </c>
      <c r="P1809" s="0" t="n">
        <v>1818</v>
      </c>
    </row>
    <row r="1810" customFormat="false" ht="12.8" hidden="false" customHeight="false" outlineLevel="0" collapsed="false">
      <c r="A1810" s="0" t="n">
        <v>54067</v>
      </c>
      <c r="B1810" s="0" t="s">
        <v>1735</v>
      </c>
      <c r="C1810" s="0" t="s">
        <v>403</v>
      </c>
      <c r="D1810" s="12" t="s">
        <v>620</v>
      </c>
      <c r="E1810" s="0" t="s">
        <v>77</v>
      </c>
      <c r="F1810" s="0" t="s">
        <v>108</v>
      </c>
      <c r="M1810" s="0" t="s">
        <v>1722</v>
      </c>
      <c r="N1810" s="0" t="s">
        <v>1723</v>
      </c>
      <c r="O1810" s="0" t="n">
        <v>65</v>
      </c>
      <c r="P1810" s="0" t="n">
        <v>1819</v>
      </c>
    </row>
    <row r="1811" customFormat="false" ht="12.8" hidden="false" customHeight="false" outlineLevel="0" collapsed="false">
      <c r="A1811" s="0" t="n">
        <v>54068</v>
      </c>
      <c r="B1811" s="0" t="s">
        <v>1736</v>
      </c>
      <c r="C1811" s="0" t="s">
        <v>1737</v>
      </c>
      <c r="D1811" s="12" t="s">
        <v>236</v>
      </c>
      <c r="E1811" s="0" t="s">
        <v>77</v>
      </c>
      <c r="F1811" s="0" t="s">
        <v>108</v>
      </c>
      <c r="M1811" s="0" t="s">
        <v>1722</v>
      </c>
      <c r="N1811" s="0" t="s">
        <v>1723</v>
      </c>
      <c r="O1811" s="0" t="n">
        <v>59</v>
      </c>
      <c r="P1811" s="0" t="n">
        <v>1820</v>
      </c>
    </row>
    <row r="1812" customFormat="false" ht="12.8" hidden="false" customHeight="false" outlineLevel="0" collapsed="false">
      <c r="A1812" s="0" t="n">
        <v>54070</v>
      </c>
      <c r="B1812" s="0" t="s">
        <v>1738</v>
      </c>
      <c r="C1812" s="0" t="s">
        <v>149</v>
      </c>
      <c r="D1812" s="12" t="s">
        <v>224</v>
      </c>
      <c r="E1812" s="0" t="s">
        <v>77</v>
      </c>
      <c r="F1812" s="0" t="s">
        <v>84</v>
      </c>
      <c r="M1812" s="0" t="s">
        <v>1722</v>
      </c>
      <c r="N1812" s="0" t="s">
        <v>1723</v>
      </c>
      <c r="O1812" s="0" t="n">
        <v>41</v>
      </c>
      <c r="P1812" s="0" t="n">
        <v>1822</v>
      </c>
    </row>
    <row r="1813" customFormat="false" ht="12.8" hidden="false" customHeight="false" outlineLevel="0" collapsed="false">
      <c r="A1813" s="0" t="n">
        <v>54071</v>
      </c>
      <c r="B1813" s="0" t="s">
        <v>1739</v>
      </c>
      <c r="C1813" s="0" t="s">
        <v>244</v>
      </c>
      <c r="D1813" s="12" t="s">
        <v>178</v>
      </c>
      <c r="E1813" s="0" t="s">
        <v>77</v>
      </c>
      <c r="F1813" s="0" t="s">
        <v>108</v>
      </c>
      <c r="M1813" s="0" t="s">
        <v>1722</v>
      </c>
      <c r="N1813" s="0" t="s">
        <v>1723</v>
      </c>
      <c r="O1813" s="0" t="n">
        <v>71</v>
      </c>
      <c r="P1813" s="0" t="n">
        <v>1823</v>
      </c>
    </row>
    <row r="1814" customFormat="false" ht="12.8" hidden="false" customHeight="false" outlineLevel="0" collapsed="false">
      <c r="A1814" s="0" t="n">
        <v>54072</v>
      </c>
      <c r="B1814" s="0" t="s">
        <v>1740</v>
      </c>
      <c r="C1814" s="0" t="s">
        <v>189</v>
      </c>
      <c r="D1814" s="12" t="s">
        <v>173</v>
      </c>
      <c r="E1814" s="0" t="s">
        <v>77</v>
      </c>
      <c r="F1814" s="0" t="s">
        <v>88</v>
      </c>
      <c r="M1814" s="0" t="s">
        <v>1722</v>
      </c>
      <c r="N1814" s="0" t="s">
        <v>1723</v>
      </c>
      <c r="O1814" s="0" t="n">
        <v>49</v>
      </c>
      <c r="P1814" s="0" t="n">
        <v>1824</v>
      </c>
    </row>
    <row r="1815" customFormat="false" ht="12.8" hidden="false" customHeight="false" outlineLevel="0" collapsed="false">
      <c r="A1815" s="0" t="n">
        <v>54073</v>
      </c>
      <c r="B1815" s="0" t="s">
        <v>1741</v>
      </c>
      <c r="C1815" s="0" t="s">
        <v>374</v>
      </c>
      <c r="D1815" s="12" t="s">
        <v>417</v>
      </c>
      <c r="E1815" s="0" t="s">
        <v>77</v>
      </c>
      <c r="F1815" s="0" t="s">
        <v>108</v>
      </c>
      <c r="M1815" s="0" t="s">
        <v>1722</v>
      </c>
      <c r="N1815" s="0" t="s">
        <v>1723</v>
      </c>
      <c r="O1815" s="0" t="n">
        <v>68</v>
      </c>
      <c r="P1815" s="0" t="n">
        <v>1825</v>
      </c>
    </row>
    <row r="1816" customFormat="false" ht="12.8" hidden="false" customHeight="false" outlineLevel="0" collapsed="false">
      <c r="A1816" s="0" t="n">
        <v>54074</v>
      </c>
      <c r="B1816" s="0" t="s">
        <v>1419</v>
      </c>
      <c r="C1816" s="0" t="s">
        <v>282</v>
      </c>
      <c r="D1816" s="12" t="s">
        <v>878</v>
      </c>
      <c r="E1816" s="0" t="s">
        <v>77</v>
      </c>
      <c r="F1816" s="0" t="s">
        <v>108</v>
      </c>
      <c r="M1816" s="0" t="s">
        <v>1722</v>
      </c>
      <c r="N1816" s="0" t="s">
        <v>1723</v>
      </c>
      <c r="O1816" s="0" t="n">
        <v>62</v>
      </c>
      <c r="P1816" s="0" t="n">
        <v>1826</v>
      </c>
    </row>
    <row r="1817" customFormat="false" ht="12.8" hidden="false" customHeight="false" outlineLevel="0" collapsed="false">
      <c r="A1817" s="0" t="n">
        <v>54077</v>
      </c>
      <c r="B1817" s="0" t="s">
        <v>1742</v>
      </c>
      <c r="C1817" s="0" t="s">
        <v>1743</v>
      </c>
      <c r="D1817" s="12" t="s">
        <v>373</v>
      </c>
      <c r="E1817" s="0" t="s">
        <v>77</v>
      </c>
      <c r="F1817" s="0" t="s">
        <v>108</v>
      </c>
      <c r="M1817" s="0" t="s">
        <v>1722</v>
      </c>
      <c r="N1817" s="0" t="s">
        <v>1723</v>
      </c>
      <c r="O1817" s="0" t="n">
        <v>60</v>
      </c>
      <c r="P1817" s="0" t="n">
        <v>1827</v>
      </c>
    </row>
    <row r="1818" customFormat="false" ht="12.8" hidden="false" customHeight="false" outlineLevel="0" collapsed="false">
      <c r="A1818" s="0" t="n">
        <v>54078</v>
      </c>
      <c r="B1818" s="0" t="s">
        <v>1744</v>
      </c>
      <c r="C1818" s="0" t="s">
        <v>296</v>
      </c>
      <c r="D1818" s="12" t="s">
        <v>884</v>
      </c>
      <c r="E1818" s="0" t="s">
        <v>77</v>
      </c>
      <c r="F1818" s="0" t="s">
        <v>108</v>
      </c>
      <c r="M1818" s="0" t="s">
        <v>1722</v>
      </c>
      <c r="N1818" s="0" t="s">
        <v>1723</v>
      </c>
      <c r="O1818" s="0" t="n">
        <v>69</v>
      </c>
      <c r="P1818" s="0" t="n">
        <v>1828</v>
      </c>
    </row>
    <row r="1819" customFormat="false" ht="12.8" hidden="false" customHeight="false" outlineLevel="0" collapsed="false">
      <c r="A1819" s="0" t="n">
        <v>54080</v>
      </c>
      <c r="B1819" s="0" t="s">
        <v>1745</v>
      </c>
      <c r="C1819" s="0" t="s">
        <v>296</v>
      </c>
      <c r="D1819" s="12" t="s">
        <v>373</v>
      </c>
      <c r="E1819" s="0" t="s">
        <v>77</v>
      </c>
      <c r="F1819" s="0" t="s">
        <v>108</v>
      </c>
      <c r="M1819" s="0" t="s">
        <v>1722</v>
      </c>
      <c r="N1819" s="0" t="s">
        <v>1723</v>
      </c>
      <c r="O1819" s="0" t="n">
        <v>60</v>
      </c>
      <c r="P1819" s="0" t="n">
        <v>1829</v>
      </c>
    </row>
    <row r="1820" customFormat="false" ht="12.8" hidden="false" customHeight="false" outlineLevel="0" collapsed="false">
      <c r="A1820" s="0" t="n">
        <v>55001</v>
      </c>
      <c r="B1820" s="0" t="s">
        <v>1746</v>
      </c>
      <c r="C1820" s="0" t="s">
        <v>196</v>
      </c>
      <c r="D1820" s="12" t="s">
        <v>101</v>
      </c>
      <c r="E1820" s="0" t="s">
        <v>77</v>
      </c>
      <c r="F1820" s="0" t="s">
        <v>88</v>
      </c>
      <c r="M1820" s="0" t="s">
        <v>1747</v>
      </c>
      <c r="N1820" s="0" t="s">
        <v>1748</v>
      </c>
      <c r="O1820" s="0" t="n">
        <v>50</v>
      </c>
      <c r="P1820" s="0" t="n">
        <v>1735</v>
      </c>
    </row>
    <row r="1821" customFormat="false" ht="12.8" hidden="false" customHeight="false" outlineLevel="0" collapsed="false">
      <c r="A1821" s="0" t="n">
        <v>55002</v>
      </c>
      <c r="B1821" s="0" t="s">
        <v>1749</v>
      </c>
      <c r="C1821" s="0" t="s">
        <v>307</v>
      </c>
      <c r="D1821" s="12" t="s">
        <v>110</v>
      </c>
      <c r="E1821" s="0" t="s">
        <v>77</v>
      </c>
      <c r="F1821" s="0" t="s">
        <v>96</v>
      </c>
      <c r="M1821" s="0" t="s">
        <v>1747</v>
      </c>
      <c r="N1821" s="0" t="s">
        <v>1748</v>
      </c>
      <c r="O1821" s="0" t="n">
        <v>25</v>
      </c>
      <c r="P1821" s="0" t="n">
        <v>1736</v>
      </c>
    </row>
    <row r="1822" customFormat="false" ht="12.8" hidden="false" customHeight="false" outlineLevel="0" collapsed="false">
      <c r="A1822" s="0" t="n">
        <v>55003</v>
      </c>
      <c r="B1822" s="0" t="s">
        <v>1750</v>
      </c>
      <c r="C1822" s="0" t="s">
        <v>176</v>
      </c>
      <c r="D1822" s="12" t="s">
        <v>144</v>
      </c>
      <c r="E1822" s="0" t="s">
        <v>77</v>
      </c>
      <c r="F1822" s="0" t="s">
        <v>128</v>
      </c>
      <c r="J1822" s="12" t="s">
        <v>97</v>
      </c>
      <c r="M1822" s="0" t="s">
        <v>1747</v>
      </c>
      <c r="N1822" s="0" t="s">
        <v>1748</v>
      </c>
      <c r="O1822" s="0" t="n">
        <v>17</v>
      </c>
      <c r="P1822" s="0" t="n">
        <v>4814</v>
      </c>
    </row>
    <row r="1823" customFormat="false" ht="12.8" hidden="false" customHeight="false" outlineLevel="0" collapsed="false">
      <c r="A1823" s="0" t="n">
        <v>55004</v>
      </c>
      <c r="B1823" s="0" t="s">
        <v>1106</v>
      </c>
      <c r="C1823" s="0" t="s">
        <v>398</v>
      </c>
      <c r="D1823" s="12" t="s">
        <v>144</v>
      </c>
      <c r="E1823" s="0" t="s">
        <v>77</v>
      </c>
      <c r="F1823" s="0" t="s">
        <v>128</v>
      </c>
      <c r="G1823" s="12" t="s">
        <v>97</v>
      </c>
      <c r="M1823" s="0" t="s">
        <v>1747</v>
      </c>
      <c r="N1823" s="0" t="s">
        <v>1748</v>
      </c>
      <c r="O1823" s="0" t="n">
        <v>17</v>
      </c>
      <c r="P1823" s="0" t="n">
        <v>4815</v>
      </c>
    </row>
    <row r="1824" customFormat="false" ht="12.8" hidden="false" customHeight="false" outlineLevel="0" collapsed="false">
      <c r="A1824" s="0" t="n">
        <v>55005</v>
      </c>
      <c r="B1824" s="0" t="s">
        <v>1751</v>
      </c>
      <c r="C1824" s="0" t="s">
        <v>133</v>
      </c>
      <c r="D1824" s="12" t="s">
        <v>466</v>
      </c>
      <c r="E1824" s="0" t="s">
        <v>77</v>
      </c>
      <c r="F1824" s="0" t="s">
        <v>467</v>
      </c>
      <c r="M1824" s="0" t="s">
        <v>1747</v>
      </c>
      <c r="N1824" s="0" t="s">
        <v>1748</v>
      </c>
      <c r="O1824" s="0" t="n">
        <v>12</v>
      </c>
      <c r="P1824" s="0" t="n">
        <v>4816</v>
      </c>
    </row>
    <row r="1825" customFormat="false" ht="12.8" hidden="false" customHeight="false" outlineLevel="0" collapsed="false">
      <c r="A1825" s="0" t="n">
        <v>55006</v>
      </c>
      <c r="B1825" s="0" t="s">
        <v>1752</v>
      </c>
      <c r="C1825" s="0" t="s">
        <v>1245</v>
      </c>
      <c r="D1825" s="12" t="s">
        <v>466</v>
      </c>
      <c r="E1825" s="0" t="s">
        <v>92</v>
      </c>
      <c r="F1825" s="0" t="s">
        <v>467</v>
      </c>
      <c r="M1825" s="0" t="s">
        <v>1747</v>
      </c>
      <c r="N1825" s="0" t="s">
        <v>1748</v>
      </c>
      <c r="O1825" s="0" t="n">
        <v>12</v>
      </c>
      <c r="P1825" s="0" t="n">
        <v>4935</v>
      </c>
    </row>
    <row r="1826" customFormat="false" ht="12.8" hidden="false" customHeight="false" outlineLevel="0" collapsed="false">
      <c r="A1826" s="0" t="n">
        <v>55007</v>
      </c>
      <c r="B1826" s="0" t="s">
        <v>860</v>
      </c>
      <c r="C1826" s="0" t="s">
        <v>115</v>
      </c>
      <c r="D1826" s="12" t="s">
        <v>400</v>
      </c>
      <c r="E1826" s="0" t="s">
        <v>77</v>
      </c>
      <c r="F1826" s="0" t="s">
        <v>108</v>
      </c>
      <c r="M1826" s="0" t="s">
        <v>1747</v>
      </c>
      <c r="N1826" s="0" t="s">
        <v>1748</v>
      </c>
      <c r="O1826" s="0" t="n">
        <v>57</v>
      </c>
      <c r="P1826" s="0" t="n">
        <v>1752</v>
      </c>
    </row>
    <row r="1827" customFormat="false" ht="12.8" hidden="false" customHeight="false" outlineLevel="0" collapsed="false">
      <c r="A1827" s="0" t="n">
        <v>55008</v>
      </c>
      <c r="B1827" s="0" t="s">
        <v>1753</v>
      </c>
      <c r="C1827" s="0" t="s">
        <v>1028</v>
      </c>
      <c r="D1827" s="12" t="s">
        <v>211</v>
      </c>
      <c r="E1827" s="0" t="s">
        <v>92</v>
      </c>
      <c r="F1827" s="0" t="s">
        <v>212</v>
      </c>
      <c r="M1827" s="0" t="s">
        <v>1747</v>
      </c>
      <c r="N1827" s="0" t="s">
        <v>1748</v>
      </c>
      <c r="O1827" s="0" t="n">
        <v>14</v>
      </c>
      <c r="P1827" s="0" t="n">
        <v>4988</v>
      </c>
    </row>
    <row r="1828" customFormat="false" ht="12.8" hidden="false" customHeight="false" outlineLevel="0" collapsed="false">
      <c r="A1828" s="0" t="n">
        <v>55009</v>
      </c>
      <c r="B1828" s="0" t="s">
        <v>1754</v>
      </c>
      <c r="C1828" s="0" t="s">
        <v>123</v>
      </c>
      <c r="D1828" s="12" t="s">
        <v>466</v>
      </c>
      <c r="E1828" s="0" t="s">
        <v>92</v>
      </c>
      <c r="F1828" s="0" t="s">
        <v>467</v>
      </c>
      <c r="M1828" s="0" t="s">
        <v>1747</v>
      </c>
      <c r="N1828" s="0" t="s">
        <v>1748</v>
      </c>
      <c r="O1828" s="0" t="n">
        <v>12</v>
      </c>
      <c r="P1828" s="0" t="n">
        <v>4990</v>
      </c>
    </row>
    <row r="1829" customFormat="false" ht="12.8" hidden="false" customHeight="false" outlineLevel="0" collapsed="false">
      <c r="A1829" s="0" t="n">
        <v>55010</v>
      </c>
      <c r="B1829" s="0" t="s">
        <v>1755</v>
      </c>
      <c r="C1829" s="0" t="s">
        <v>298</v>
      </c>
      <c r="D1829" s="12" t="s">
        <v>131</v>
      </c>
      <c r="E1829" s="0" t="s">
        <v>77</v>
      </c>
      <c r="F1829" s="0" t="s">
        <v>78</v>
      </c>
      <c r="M1829" s="0" t="s">
        <v>1747</v>
      </c>
      <c r="N1829" s="0" t="s">
        <v>1748</v>
      </c>
      <c r="O1829" s="0" t="n">
        <v>20</v>
      </c>
      <c r="P1829" s="0" t="n">
        <v>5146</v>
      </c>
    </row>
    <row r="1830" customFormat="false" ht="12.8" hidden="false" customHeight="false" outlineLevel="0" collapsed="false">
      <c r="A1830" s="0" t="n">
        <v>55011</v>
      </c>
      <c r="B1830" s="0" t="s">
        <v>367</v>
      </c>
      <c r="C1830" s="0" t="s">
        <v>82</v>
      </c>
      <c r="D1830" s="12" t="s">
        <v>233</v>
      </c>
      <c r="E1830" s="0" t="s">
        <v>77</v>
      </c>
      <c r="F1830" s="0" t="s">
        <v>234</v>
      </c>
      <c r="M1830" s="0" t="s">
        <v>1747</v>
      </c>
      <c r="N1830" s="0" t="s">
        <v>1748</v>
      </c>
      <c r="O1830" s="0" t="n">
        <v>8</v>
      </c>
      <c r="P1830" s="0" t="n">
        <v>5172</v>
      </c>
    </row>
    <row r="1831" customFormat="false" ht="12.8" hidden="false" customHeight="false" outlineLevel="0" collapsed="false">
      <c r="A1831" s="0" t="n">
        <v>55012</v>
      </c>
      <c r="B1831" s="0" t="s">
        <v>394</v>
      </c>
      <c r="C1831" s="0" t="s">
        <v>343</v>
      </c>
      <c r="D1831" s="12" t="s">
        <v>118</v>
      </c>
      <c r="E1831" s="0" t="s">
        <v>92</v>
      </c>
      <c r="F1831" s="0" t="s">
        <v>96</v>
      </c>
      <c r="G1831" s="12" t="s">
        <v>371</v>
      </c>
      <c r="H1831" s="12" t="s">
        <v>371</v>
      </c>
      <c r="M1831" s="0" t="s">
        <v>1747</v>
      </c>
      <c r="N1831" s="0" t="s">
        <v>1748</v>
      </c>
      <c r="O1831" s="0" t="n">
        <v>29</v>
      </c>
      <c r="P1831" s="0" t="n">
        <v>1754</v>
      </c>
    </row>
    <row r="1832" customFormat="false" ht="12.8" hidden="false" customHeight="false" outlineLevel="0" collapsed="false">
      <c r="A1832" s="0" t="n">
        <v>55014</v>
      </c>
      <c r="B1832" s="0" t="s">
        <v>377</v>
      </c>
      <c r="C1832" s="0" t="s">
        <v>403</v>
      </c>
      <c r="D1832" s="12" t="s">
        <v>329</v>
      </c>
      <c r="E1832" s="0" t="s">
        <v>77</v>
      </c>
      <c r="F1832" s="0" t="s">
        <v>108</v>
      </c>
      <c r="M1832" s="0" t="s">
        <v>1747</v>
      </c>
      <c r="N1832" s="0" t="s">
        <v>1748</v>
      </c>
      <c r="O1832" s="0" t="n">
        <v>58</v>
      </c>
      <c r="P1832" s="0" t="n">
        <v>1751</v>
      </c>
    </row>
    <row r="1833" customFormat="false" ht="12.8" hidden="false" customHeight="false" outlineLevel="0" collapsed="false">
      <c r="A1833" s="0" t="n">
        <v>55016</v>
      </c>
      <c r="B1833" s="0" t="s">
        <v>1756</v>
      </c>
      <c r="C1833" s="0" t="s">
        <v>149</v>
      </c>
      <c r="D1833" s="12" t="s">
        <v>186</v>
      </c>
      <c r="E1833" s="0" t="s">
        <v>77</v>
      </c>
      <c r="F1833" s="0" t="s">
        <v>84</v>
      </c>
      <c r="M1833" s="0" t="s">
        <v>1747</v>
      </c>
      <c r="N1833" s="0" t="s">
        <v>1748</v>
      </c>
      <c r="O1833" s="0" t="n">
        <v>39</v>
      </c>
      <c r="P1833" s="0" t="n">
        <v>1742</v>
      </c>
    </row>
    <row r="1834" customFormat="false" ht="12.8" hidden="false" customHeight="false" outlineLevel="0" collapsed="false">
      <c r="A1834" s="0" t="n">
        <v>55019</v>
      </c>
      <c r="B1834" s="0" t="s">
        <v>1757</v>
      </c>
      <c r="C1834" s="0" t="s">
        <v>75</v>
      </c>
      <c r="D1834" s="12" t="s">
        <v>83</v>
      </c>
      <c r="E1834" s="0" t="s">
        <v>77</v>
      </c>
      <c r="F1834" s="0" t="s">
        <v>84</v>
      </c>
      <c r="M1834" s="0" t="s">
        <v>1747</v>
      </c>
      <c r="N1834" s="0" t="s">
        <v>1748</v>
      </c>
      <c r="O1834" s="0" t="n">
        <v>44</v>
      </c>
      <c r="P1834" s="0" t="n">
        <v>1755</v>
      </c>
    </row>
    <row r="1835" customFormat="false" ht="12.8" hidden="false" customHeight="false" outlineLevel="0" collapsed="false">
      <c r="A1835" s="0" t="n">
        <v>55020</v>
      </c>
      <c r="B1835" s="0" t="s">
        <v>1188</v>
      </c>
      <c r="C1835" s="0" t="s">
        <v>382</v>
      </c>
      <c r="D1835" s="12" t="s">
        <v>95</v>
      </c>
      <c r="E1835" s="0" t="s">
        <v>77</v>
      </c>
      <c r="F1835" s="0" t="s">
        <v>96</v>
      </c>
      <c r="G1835" s="12" t="s">
        <v>98</v>
      </c>
      <c r="J1835" s="12" t="s">
        <v>171</v>
      </c>
      <c r="M1835" s="0" t="s">
        <v>1747</v>
      </c>
      <c r="N1835" s="0" t="s">
        <v>1748</v>
      </c>
      <c r="O1835" s="0" t="n">
        <v>34</v>
      </c>
      <c r="P1835" s="0" t="n">
        <v>1756</v>
      </c>
    </row>
    <row r="1836" customFormat="false" ht="12.8" hidden="false" customHeight="false" outlineLevel="0" collapsed="false">
      <c r="A1836" s="0" t="n">
        <v>55021</v>
      </c>
      <c r="B1836" s="0" t="s">
        <v>1188</v>
      </c>
      <c r="C1836" s="0" t="s">
        <v>180</v>
      </c>
      <c r="D1836" s="12" t="s">
        <v>884</v>
      </c>
      <c r="E1836" s="0" t="s">
        <v>77</v>
      </c>
      <c r="F1836" s="0" t="s">
        <v>108</v>
      </c>
      <c r="G1836" s="12" t="s">
        <v>97</v>
      </c>
      <c r="M1836" s="0" t="s">
        <v>1747</v>
      </c>
      <c r="N1836" s="0" t="s">
        <v>1748</v>
      </c>
      <c r="O1836" s="0" t="n">
        <v>69</v>
      </c>
      <c r="P1836" s="0" t="n">
        <v>1744</v>
      </c>
    </row>
    <row r="1837" customFormat="false" ht="12.8" hidden="false" customHeight="false" outlineLevel="0" collapsed="false">
      <c r="A1837" s="0" t="n">
        <v>55022</v>
      </c>
      <c r="B1837" s="0" t="s">
        <v>1751</v>
      </c>
      <c r="C1837" s="0" t="s">
        <v>133</v>
      </c>
      <c r="D1837" s="12" t="s">
        <v>497</v>
      </c>
      <c r="E1837" s="0" t="s">
        <v>77</v>
      </c>
      <c r="F1837" s="0" t="s">
        <v>88</v>
      </c>
      <c r="H1837" s="12" t="s">
        <v>97</v>
      </c>
      <c r="I1837" s="12" t="s">
        <v>98</v>
      </c>
      <c r="M1837" s="0" t="s">
        <v>1747</v>
      </c>
      <c r="N1837" s="0" t="s">
        <v>1748</v>
      </c>
      <c r="O1837" s="0" t="n">
        <v>53</v>
      </c>
      <c r="P1837" s="0" t="n">
        <v>1757</v>
      </c>
    </row>
    <row r="1838" customFormat="false" ht="12.8" hidden="false" customHeight="false" outlineLevel="0" collapsed="false">
      <c r="A1838" s="0" t="n">
        <v>55023</v>
      </c>
      <c r="B1838" s="0" t="s">
        <v>1751</v>
      </c>
      <c r="C1838" s="0" t="s">
        <v>619</v>
      </c>
      <c r="D1838" s="12" t="s">
        <v>1107</v>
      </c>
      <c r="E1838" s="0" t="s">
        <v>77</v>
      </c>
      <c r="F1838" s="0" t="s">
        <v>108</v>
      </c>
      <c r="M1838" s="0" t="s">
        <v>1747</v>
      </c>
      <c r="N1838" s="0" t="s">
        <v>1748</v>
      </c>
      <c r="O1838" s="0" t="n">
        <v>80</v>
      </c>
      <c r="P1838" s="0" t="n">
        <v>1745</v>
      </c>
    </row>
    <row r="1839" customFormat="false" ht="12.8" hidden="false" customHeight="false" outlineLevel="0" collapsed="false">
      <c r="A1839" s="0" t="n">
        <v>55024</v>
      </c>
      <c r="B1839" s="0" t="s">
        <v>1758</v>
      </c>
      <c r="C1839" s="0" t="s">
        <v>189</v>
      </c>
      <c r="D1839" s="12" t="s">
        <v>87</v>
      </c>
      <c r="E1839" s="0" t="s">
        <v>77</v>
      </c>
      <c r="F1839" s="0" t="s">
        <v>88</v>
      </c>
      <c r="I1839" s="12" t="s">
        <v>98</v>
      </c>
      <c r="M1839" s="0" t="s">
        <v>1747</v>
      </c>
      <c r="N1839" s="0" t="s">
        <v>1748</v>
      </c>
      <c r="O1839" s="0" t="n">
        <v>52</v>
      </c>
      <c r="P1839" s="0" t="n">
        <v>1758</v>
      </c>
    </row>
    <row r="1840" customFormat="false" ht="12.8" hidden="false" customHeight="false" outlineLevel="0" collapsed="false">
      <c r="A1840" s="0" t="n">
        <v>55025</v>
      </c>
      <c r="B1840" s="0" t="s">
        <v>1759</v>
      </c>
      <c r="C1840" s="0" t="s">
        <v>384</v>
      </c>
      <c r="D1840" s="12" t="s">
        <v>153</v>
      </c>
      <c r="E1840" s="0" t="s">
        <v>92</v>
      </c>
      <c r="F1840" s="0" t="s">
        <v>84</v>
      </c>
      <c r="I1840" s="12" t="s">
        <v>97</v>
      </c>
      <c r="M1840" s="0" t="s">
        <v>1747</v>
      </c>
      <c r="N1840" s="0" t="s">
        <v>1748</v>
      </c>
      <c r="O1840" s="0" t="n">
        <v>38</v>
      </c>
      <c r="P1840" s="0" t="n">
        <v>4344</v>
      </c>
    </row>
    <row r="1841" customFormat="false" ht="12.8" hidden="false" customHeight="false" outlineLevel="0" collapsed="false">
      <c r="A1841" s="0" t="n">
        <v>55026</v>
      </c>
      <c r="B1841" s="0" t="s">
        <v>1760</v>
      </c>
      <c r="C1841" s="0" t="s">
        <v>398</v>
      </c>
      <c r="D1841" s="12" t="s">
        <v>400</v>
      </c>
      <c r="E1841" s="0" t="s">
        <v>77</v>
      </c>
      <c r="F1841" s="0" t="s">
        <v>108</v>
      </c>
      <c r="M1841" s="0" t="s">
        <v>1747</v>
      </c>
      <c r="N1841" s="0" t="s">
        <v>1748</v>
      </c>
      <c r="O1841" s="0" t="n">
        <v>57</v>
      </c>
      <c r="P1841" s="0" t="n">
        <v>4548</v>
      </c>
    </row>
    <row r="1842" customFormat="false" ht="12.8" hidden="false" customHeight="false" outlineLevel="0" collapsed="false">
      <c r="A1842" s="0" t="n">
        <v>55033</v>
      </c>
      <c r="B1842" s="0" t="s">
        <v>1761</v>
      </c>
      <c r="C1842" s="0" t="s">
        <v>150</v>
      </c>
      <c r="D1842" s="12" t="s">
        <v>790</v>
      </c>
      <c r="E1842" s="0" t="s">
        <v>77</v>
      </c>
      <c r="F1842" s="0" t="s">
        <v>108</v>
      </c>
      <c r="M1842" s="0" t="s">
        <v>1747</v>
      </c>
      <c r="N1842" s="0" t="s">
        <v>1748</v>
      </c>
      <c r="O1842" s="0" t="n">
        <v>79</v>
      </c>
      <c r="P1842" s="0" t="n">
        <v>1747</v>
      </c>
    </row>
    <row r="1843" customFormat="false" ht="12.8" hidden="false" customHeight="false" outlineLevel="0" collapsed="false">
      <c r="A1843" s="0" t="n">
        <v>55034</v>
      </c>
      <c r="B1843" s="0" t="s">
        <v>1188</v>
      </c>
      <c r="C1843" s="0" t="s">
        <v>180</v>
      </c>
      <c r="D1843" s="12" t="s">
        <v>91</v>
      </c>
      <c r="E1843" s="0" t="s">
        <v>77</v>
      </c>
      <c r="F1843" s="0" t="s">
        <v>84</v>
      </c>
      <c r="M1843" s="0" t="s">
        <v>1747</v>
      </c>
      <c r="N1843" s="0" t="s">
        <v>1748</v>
      </c>
      <c r="O1843" s="0" t="n">
        <v>36</v>
      </c>
      <c r="P1843" s="0" t="n">
        <v>1733</v>
      </c>
    </row>
    <row r="1844" customFormat="false" ht="12.8" hidden="false" customHeight="false" outlineLevel="0" collapsed="false">
      <c r="A1844" s="0" t="n">
        <v>55051</v>
      </c>
      <c r="B1844" s="0" t="s">
        <v>1762</v>
      </c>
      <c r="C1844" s="0" t="s">
        <v>1648</v>
      </c>
      <c r="D1844" s="12" t="s">
        <v>606</v>
      </c>
      <c r="E1844" s="0" t="s">
        <v>92</v>
      </c>
      <c r="F1844" s="0" t="s">
        <v>108</v>
      </c>
      <c r="M1844" s="0" t="s">
        <v>1747</v>
      </c>
      <c r="N1844" s="0" t="s">
        <v>1748</v>
      </c>
      <c r="O1844" s="0" t="n">
        <v>74</v>
      </c>
      <c r="P1844" s="0" t="n">
        <v>1748</v>
      </c>
    </row>
    <row r="1845" customFormat="false" ht="12.8" hidden="false" customHeight="false" outlineLevel="0" collapsed="false">
      <c r="A1845" s="0" t="n">
        <v>55052</v>
      </c>
      <c r="B1845" s="0" t="s">
        <v>1746</v>
      </c>
      <c r="C1845" s="0" t="s">
        <v>150</v>
      </c>
      <c r="D1845" s="12" t="s">
        <v>933</v>
      </c>
      <c r="E1845" s="0" t="s">
        <v>77</v>
      </c>
      <c r="F1845" s="0" t="s">
        <v>108</v>
      </c>
      <c r="M1845" s="0" t="s">
        <v>1747</v>
      </c>
      <c r="N1845" s="0" t="s">
        <v>1748</v>
      </c>
      <c r="O1845" s="0" t="n">
        <v>82</v>
      </c>
      <c r="P1845" s="0" t="n">
        <v>1750</v>
      </c>
    </row>
    <row r="1846" customFormat="false" ht="12.8" hidden="false" customHeight="false" outlineLevel="0" collapsed="false">
      <c r="A1846" s="0" t="n">
        <v>56001</v>
      </c>
      <c r="B1846" s="0" t="s">
        <v>1763</v>
      </c>
      <c r="C1846" s="0" t="s">
        <v>266</v>
      </c>
      <c r="D1846" s="12" t="s">
        <v>83</v>
      </c>
      <c r="E1846" s="0" t="s">
        <v>92</v>
      </c>
      <c r="F1846" s="0" t="s">
        <v>84</v>
      </c>
      <c r="M1846" s="0" t="s">
        <v>1764</v>
      </c>
      <c r="N1846" s="0" t="s">
        <v>1765</v>
      </c>
      <c r="O1846" s="0" t="n">
        <v>44</v>
      </c>
      <c r="P1846" s="0" t="n">
        <v>3203</v>
      </c>
    </row>
    <row r="1847" customFormat="false" ht="12.8" hidden="false" customHeight="false" outlineLevel="0" collapsed="false">
      <c r="A1847" s="0" t="n">
        <v>56002</v>
      </c>
      <c r="B1847" s="0" t="s">
        <v>1591</v>
      </c>
      <c r="C1847" s="0" t="s">
        <v>403</v>
      </c>
      <c r="D1847" s="12" t="s">
        <v>156</v>
      </c>
      <c r="E1847" s="0" t="s">
        <v>77</v>
      </c>
      <c r="F1847" s="0" t="s">
        <v>78</v>
      </c>
      <c r="M1847" s="0" t="s">
        <v>1764</v>
      </c>
      <c r="N1847" s="0" t="s">
        <v>1765</v>
      </c>
      <c r="O1847" s="0" t="n">
        <v>21</v>
      </c>
      <c r="P1847" s="0" t="n">
        <v>3204</v>
      </c>
    </row>
    <row r="1848" customFormat="false" ht="12.8" hidden="false" customHeight="false" outlineLevel="0" collapsed="false">
      <c r="A1848" s="0" t="n">
        <v>56003</v>
      </c>
      <c r="B1848" s="0" t="s">
        <v>1591</v>
      </c>
      <c r="C1848" s="0" t="s">
        <v>1674</v>
      </c>
      <c r="D1848" s="12" t="s">
        <v>121</v>
      </c>
      <c r="E1848" s="0" t="s">
        <v>77</v>
      </c>
      <c r="F1848" s="0" t="s">
        <v>96</v>
      </c>
      <c r="M1848" s="0" t="s">
        <v>1764</v>
      </c>
      <c r="N1848" s="0" t="s">
        <v>1765</v>
      </c>
      <c r="O1848" s="0" t="n">
        <v>26</v>
      </c>
      <c r="P1848" s="0" t="n">
        <v>3205</v>
      </c>
    </row>
    <row r="1849" customFormat="false" ht="12.8" hidden="false" customHeight="false" outlineLevel="0" collapsed="false">
      <c r="A1849" s="0" t="n">
        <v>56004</v>
      </c>
      <c r="B1849" s="0" t="s">
        <v>1766</v>
      </c>
      <c r="C1849" s="0" t="s">
        <v>506</v>
      </c>
      <c r="D1849" s="12" t="s">
        <v>147</v>
      </c>
      <c r="E1849" s="0" t="s">
        <v>92</v>
      </c>
      <c r="F1849" s="0" t="s">
        <v>96</v>
      </c>
      <c r="M1849" s="0" t="s">
        <v>1764</v>
      </c>
      <c r="N1849" s="0" t="s">
        <v>1765</v>
      </c>
      <c r="O1849" s="0" t="n">
        <v>30</v>
      </c>
      <c r="P1849" s="0" t="n">
        <v>3206</v>
      </c>
    </row>
    <row r="1850" customFormat="false" ht="12.8" hidden="false" customHeight="false" outlineLevel="0" collapsed="false">
      <c r="A1850" s="0" t="n">
        <v>56005</v>
      </c>
      <c r="B1850" s="0" t="s">
        <v>1767</v>
      </c>
      <c r="C1850" s="0" t="s">
        <v>149</v>
      </c>
      <c r="D1850" s="12" t="s">
        <v>91</v>
      </c>
      <c r="E1850" s="0" t="s">
        <v>77</v>
      </c>
      <c r="F1850" s="0" t="s">
        <v>84</v>
      </c>
      <c r="M1850" s="0" t="s">
        <v>1764</v>
      </c>
      <c r="N1850" s="0" t="s">
        <v>1765</v>
      </c>
      <c r="O1850" s="0" t="n">
        <v>36</v>
      </c>
      <c r="P1850" s="0" t="n">
        <v>3207</v>
      </c>
    </row>
    <row r="1851" customFormat="false" ht="12.8" hidden="false" customHeight="false" outlineLevel="0" collapsed="false">
      <c r="A1851" s="0" t="n">
        <v>56006</v>
      </c>
      <c r="B1851" s="0" t="s">
        <v>1768</v>
      </c>
      <c r="C1851" s="0" t="s">
        <v>388</v>
      </c>
      <c r="D1851" s="12" t="s">
        <v>169</v>
      </c>
      <c r="E1851" s="0" t="s">
        <v>92</v>
      </c>
      <c r="F1851" s="0" t="s">
        <v>88</v>
      </c>
      <c r="M1851" s="0" t="s">
        <v>1764</v>
      </c>
      <c r="N1851" s="0" t="s">
        <v>1765</v>
      </c>
      <c r="O1851" s="0" t="n">
        <v>46</v>
      </c>
      <c r="P1851" s="0" t="n">
        <v>3208</v>
      </c>
    </row>
    <row r="1852" customFormat="false" ht="12.8" hidden="false" customHeight="false" outlineLevel="0" collapsed="false">
      <c r="A1852" s="0" t="n">
        <v>56007</v>
      </c>
      <c r="B1852" s="0" t="s">
        <v>1769</v>
      </c>
      <c r="C1852" s="0" t="s">
        <v>318</v>
      </c>
      <c r="D1852" s="12" t="s">
        <v>87</v>
      </c>
      <c r="E1852" s="0" t="s">
        <v>77</v>
      </c>
      <c r="F1852" s="0" t="s">
        <v>88</v>
      </c>
      <c r="M1852" s="0" t="s">
        <v>1764</v>
      </c>
      <c r="N1852" s="0" t="s">
        <v>1765</v>
      </c>
      <c r="O1852" s="0" t="n">
        <v>52</v>
      </c>
      <c r="P1852" s="0" t="n">
        <v>3209</v>
      </c>
    </row>
    <row r="1853" customFormat="false" ht="12.8" hidden="false" customHeight="false" outlineLevel="0" collapsed="false">
      <c r="A1853" s="0" t="n">
        <v>56008</v>
      </c>
      <c r="B1853" s="0" t="s">
        <v>565</v>
      </c>
      <c r="C1853" s="0" t="s">
        <v>318</v>
      </c>
      <c r="D1853" s="12" t="s">
        <v>83</v>
      </c>
      <c r="E1853" s="0" t="s">
        <v>77</v>
      </c>
      <c r="F1853" s="0" t="s">
        <v>84</v>
      </c>
      <c r="M1853" s="0" t="s">
        <v>1764</v>
      </c>
      <c r="N1853" s="0" t="s">
        <v>1765</v>
      </c>
      <c r="O1853" s="0" t="n">
        <v>44</v>
      </c>
      <c r="P1853" s="0" t="n">
        <v>3210</v>
      </c>
    </row>
    <row r="1854" customFormat="false" ht="12.8" hidden="false" customHeight="false" outlineLevel="0" collapsed="false">
      <c r="A1854" s="0" t="n">
        <v>56009</v>
      </c>
      <c r="B1854" s="0" t="s">
        <v>1768</v>
      </c>
      <c r="C1854" s="0" t="s">
        <v>241</v>
      </c>
      <c r="D1854" s="12" t="s">
        <v>351</v>
      </c>
      <c r="E1854" s="0" t="s">
        <v>92</v>
      </c>
      <c r="F1854" s="0" t="s">
        <v>96</v>
      </c>
      <c r="M1854" s="0" t="s">
        <v>1764</v>
      </c>
      <c r="N1854" s="0" t="s">
        <v>1765</v>
      </c>
      <c r="O1854" s="0" t="n">
        <v>24</v>
      </c>
      <c r="P1854" s="0" t="n">
        <v>3211</v>
      </c>
    </row>
    <row r="1855" customFormat="false" ht="12.8" hidden="false" customHeight="false" outlineLevel="0" collapsed="false">
      <c r="A1855" s="0" t="n">
        <v>56010</v>
      </c>
      <c r="B1855" s="0" t="s">
        <v>1768</v>
      </c>
      <c r="C1855" s="0" t="s">
        <v>438</v>
      </c>
      <c r="D1855" s="12" t="s">
        <v>156</v>
      </c>
      <c r="E1855" s="0" t="s">
        <v>92</v>
      </c>
      <c r="F1855" s="0" t="s">
        <v>78</v>
      </c>
      <c r="M1855" s="0" t="s">
        <v>1764</v>
      </c>
      <c r="N1855" s="0" t="s">
        <v>1765</v>
      </c>
      <c r="O1855" s="0" t="n">
        <v>21</v>
      </c>
      <c r="P1855" s="0" t="n">
        <v>3212</v>
      </c>
    </row>
    <row r="1856" customFormat="false" ht="12.8" hidden="false" customHeight="false" outlineLevel="0" collapsed="false">
      <c r="A1856" s="0" t="n">
        <v>56011</v>
      </c>
      <c r="B1856" s="0" t="s">
        <v>1770</v>
      </c>
      <c r="C1856" s="0" t="s">
        <v>318</v>
      </c>
      <c r="D1856" s="12" t="s">
        <v>83</v>
      </c>
      <c r="E1856" s="0" t="s">
        <v>77</v>
      </c>
      <c r="F1856" s="0" t="s">
        <v>84</v>
      </c>
      <c r="M1856" s="0" t="s">
        <v>1764</v>
      </c>
      <c r="N1856" s="0" t="s">
        <v>1765</v>
      </c>
      <c r="O1856" s="0" t="n">
        <v>44</v>
      </c>
      <c r="P1856" s="0" t="n">
        <v>3213</v>
      </c>
    </row>
    <row r="1857" customFormat="false" ht="12.8" hidden="false" customHeight="false" outlineLevel="0" collapsed="false">
      <c r="A1857" s="0" t="n">
        <v>56012</v>
      </c>
      <c r="B1857" s="0" t="s">
        <v>1771</v>
      </c>
      <c r="C1857" s="0" t="s">
        <v>266</v>
      </c>
      <c r="D1857" s="12" t="s">
        <v>304</v>
      </c>
      <c r="E1857" s="0" t="s">
        <v>92</v>
      </c>
      <c r="F1857" s="0" t="s">
        <v>88</v>
      </c>
      <c r="M1857" s="0" t="s">
        <v>1764</v>
      </c>
      <c r="N1857" s="0" t="s">
        <v>1765</v>
      </c>
      <c r="O1857" s="0" t="n">
        <v>51</v>
      </c>
      <c r="P1857" s="0" t="n">
        <v>3214</v>
      </c>
    </row>
    <row r="1858" customFormat="false" ht="12.8" hidden="false" customHeight="false" outlineLevel="0" collapsed="false">
      <c r="A1858" s="0" t="n">
        <v>56013</v>
      </c>
      <c r="B1858" s="0" t="s">
        <v>1772</v>
      </c>
      <c r="C1858" s="0" t="s">
        <v>180</v>
      </c>
      <c r="D1858" s="12" t="s">
        <v>236</v>
      </c>
      <c r="E1858" s="0" t="s">
        <v>77</v>
      </c>
      <c r="F1858" s="0" t="s">
        <v>108</v>
      </c>
      <c r="M1858" s="0" t="s">
        <v>1764</v>
      </c>
      <c r="N1858" s="0" t="s">
        <v>1765</v>
      </c>
      <c r="O1858" s="0" t="n">
        <v>59</v>
      </c>
      <c r="P1858" s="0" t="n">
        <v>3215</v>
      </c>
    </row>
    <row r="1859" customFormat="false" ht="12.8" hidden="false" customHeight="false" outlineLevel="0" collapsed="false">
      <c r="A1859" s="0" t="n">
        <v>56014</v>
      </c>
      <c r="B1859" s="0" t="s">
        <v>1773</v>
      </c>
      <c r="C1859" s="0" t="s">
        <v>333</v>
      </c>
      <c r="D1859" s="12" t="s">
        <v>131</v>
      </c>
      <c r="E1859" s="0" t="s">
        <v>77</v>
      </c>
      <c r="F1859" s="0" t="s">
        <v>78</v>
      </c>
      <c r="M1859" s="0" t="s">
        <v>1764</v>
      </c>
      <c r="N1859" s="0" t="s">
        <v>1765</v>
      </c>
      <c r="O1859" s="0" t="n">
        <v>20</v>
      </c>
      <c r="P1859" s="0" t="n">
        <v>3216</v>
      </c>
    </row>
    <row r="1860" customFormat="false" ht="12.8" hidden="false" customHeight="false" outlineLevel="0" collapsed="false">
      <c r="A1860" s="0" t="n">
        <v>56015</v>
      </c>
      <c r="B1860" s="0" t="s">
        <v>257</v>
      </c>
      <c r="C1860" s="0" t="s">
        <v>238</v>
      </c>
      <c r="D1860" s="12" t="s">
        <v>242</v>
      </c>
      <c r="E1860" s="0" t="s">
        <v>92</v>
      </c>
      <c r="F1860" s="0" t="s">
        <v>88</v>
      </c>
      <c r="M1860" s="0" t="s">
        <v>1764</v>
      </c>
      <c r="N1860" s="0" t="s">
        <v>1765</v>
      </c>
      <c r="O1860" s="0" t="n">
        <v>45</v>
      </c>
      <c r="P1860" s="0" t="n">
        <v>3217</v>
      </c>
    </row>
    <row r="1861" customFormat="false" ht="12.8" hidden="false" customHeight="false" outlineLevel="0" collapsed="false">
      <c r="A1861" s="0" t="n">
        <v>56016</v>
      </c>
      <c r="B1861" s="0" t="s">
        <v>565</v>
      </c>
      <c r="C1861" s="0" t="s">
        <v>678</v>
      </c>
      <c r="D1861" s="12" t="s">
        <v>434</v>
      </c>
      <c r="E1861" s="0" t="s">
        <v>77</v>
      </c>
      <c r="F1861" s="0" t="s">
        <v>212</v>
      </c>
      <c r="M1861" s="0" t="s">
        <v>1764</v>
      </c>
      <c r="N1861" s="0" t="s">
        <v>1765</v>
      </c>
      <c r="O1861" s="0" t="n">
        <v>13</v>
      </c>
      <c r="P1861" s="0" t="n">
        <v>3218</v>
      </c>
    </row>
    <row r="1862" customFormat="false" ht="12.8" hidden="false" customHeight="false" outlineLevel="0" collapsed="false">
      <c r="A1862" s="0" t="n">
        <v>56017</v>
      </c>
      <c r="B1862" s="0" t="s">
        <v>378</v>
      </c>
      <c r="C1862" s="0" t="s">
        <v>270</v>
      </c>
      <c r="D1862" s="12" t="s">
        <v>173</v>
      </c>
      <c r="E1862" s="0" t="s">
        <v>92</v>
      </c>
      <c r="F1862" s="0" t="s">
        <v>88</v>
      </c>
      <c r="M1862" s="0" t="s">
        <v>1764</v>
      </c>
      <c r="N1862" s="0" t="s">
        <v>1765</v>
      </c>
      <c r="O1862" s="0" t="n">
        <v>49</v>
      </c>
      <c r="P1862" s="0" t="n">
        <v>3219</v>
      </c>
    </row>
    <row r="1863" customFormat="false" ht="12.8" hidden="false" customHeight="false" outlineLevel="0" collapsed="false">
      <c r="A1863" s="0" t="n">
        <v>56018</v>
      </c>
      <c r="B1863" s="0" t="s">
        <v>1131</v>
      </c>
      <c r="C1863" s="0" t="s">
        <v>189</v>
      </c>
      <c r="D1863" s="12" t="s">
        <v>104</v>
      </c>
      <c r="E1863" s="0" t="s">
        <v>77</v>
      </c>
      <c r="F1863" s="0" t="s">
        <v>88</v>
      </c>
      <c r="M1863" s="0" t="s">
        <v>1764</v>
      </c>
      <c r="N1863" s="0" t="s">
        <v>1765</v>
      </c>
      <c r="O1863" s="0" t="n">
        <v>54</v>
      </c>
      <c r="P1863" s="0" t="n">
        <v>3220</v>
      </c>
    </row>
    <row r="1864" customFormat="false" ht="12.8" hidden="false" customHeight="false" outlineLevel="0" collapsed="false">
      <c r="A1864" s="0" t="n">
        <v>56019</v>
      </c>
      <c r="B1864" s="0" t="s">
        <v>257</v>
      </c>
      <c r="C1864" s="0" t="s">
        <v>289</v>
      </c>
      <c r="D1864" s="12" t="s">
        <v>434</v>
      </c>
      <c r="E1864" s="0" t="s">
        <v>92</v>
      </c>
      <c r="F1864" s="0" t="s">
        <v>212</v>
      </c>
      <c r="M1864" s="0" t="s">
        <v>1764</v>
      </c>
      <c r="N1864" s="0" t="s">
        <v>1765</v>
      </c>
      <c r="O1864" s="0" t="n">
        <v>13</v>
      </c>
      <c r="P1864" s="0" t="n">
        <v>3221</v>
      </c>
    </row>
    <row r="1865" customFormat="false" ht="12.8" hidden="false" customHeight="false" outlineLevel="0" collapsed="false">
      <c r="A1865" s="0" t="n">
        <v>56020</v>
      </c>
      <c r="B1865" s="0" t="s">
        <v>763</v>
      </c>
      <c r="C1865" s="0" t="s">
        <v>100</v>
      </c>
      <c r="D1865" s="12" t="s">
        <v>329</v>
      </c>
      <c r="E1865" s="0" t="s">
        <v>77</v>
      </c>
      <c r="F1865" s="0" t="s">
        <v>108</v>
      </c>
      <c r="M1865" s="0" t="s">
        <v>1764</v>
      </c>
      <c r="N1865" s="0" t="s">
        <v>1765</v>
      </c>
      <c r="O1865" s="0" t="n">
        <v>58</v>
      </c>
      <c r="P1865" s="0" t="n">
        <v>3234</v>
      </c>
    </row>
    <row r="1866" customFormat="false" ht="12.8" hidden="false" customHeight="false" outlineLevel="0" collapsed="false">
      <c r="A1866" s="0" t="n">
        <v>56021</v>
      </c>
      <c r="B1866" s="0" t="s">
        <v>378</v>
      </c>
      <c r="C1866" s="0" t="s">
        <v>612</v>
      </c>
      <c r="D1866" s="12" t="s">
        <v>320</v>
      </c>
      <c r="E1866" s="0" t="s">
        <v>92</v>
      </c>
      <c r="F1866" s="0" t="s">
        <v>88</v>
      </c>
      <c r="M1866" s="0" t="s">
        <v>1764</v>
      </c>
      <c r="N1866" s="0" t="s">
        <v>1765</v>
      </c>
      <c r="O1866" s="0" t="n">
        <v>48</v>
      </c>
      <c r="P1866" s="0" t="n">
        <v>3223</v>
      </c>
    </row>
    <row r="1867" customFormat="false" ht="12.8" hidden="false" customHeight="false" outlineLevel="0" collapsed="false">
      <c r="A1867" s="0" t="n">
        <v>56022</v>
      </c>
      <c r="B1867" s="0" t="s">
        <v>1131</v>
      </c>
      <c r="C1867" s="0" t="s">
        <v>296</v>
      </c>
      <c r="D1867" s="12" t="s">
        <v>351</v>
      </c>
      <c r="E1867" s="0" t="s">
        <v>77</v>
      </c>
      <c r="F1867" s="0" t="s">
        <v>96</v>
      </c>
      <c r="M1867" s="0" t="s">
        <v>1764</v>
      </c>
      <c r="N1867" s="0" t="s">
        <v>1765</v>
      </c>
      <c r="O1867" s="0" t="n">
        <v>24</v>
      </c>
      <c r="P1867" s="0" t="n">
        <v>3224</v>
      </c>
    </row>
    <row r="1868" customFormat="false" ht="12.8" hidden="false" customHeight="false" outlineLevel="0" collapsed="false">
      <c r="A1868" s="0" t="n">
        <v>56023</v>
      </c>
      <c r="B1868" s="0" t="s">
        <v>1774</v>
      </c>
      <c r="C1868" s="0" t="s">
        <v>563</v>
      </c>
      <c r="D1868" s="12" t="s">
        <v>304</v>
      </c>
      <c r="E1868" s="0" t="s">
        <v>92</v>
      </c>
      <c r="F1868" s="0" t="s">
        <v>88</v>
      </c>
      <c r="M1868" s="0" t="s">
        <v>1764</v>
      </c>
      <c r="N1868" s="0" t="s">
        <v>1765</v>
      </c>
      <c r="O1868" s="0" t="n">
        <v>51</v>
      </c>
      <c r="P1868" s="0" t="n">
        <v>3225</v>
      </c>
    </row>
    <row r="1869" customFormat="false" ht="12.8" hidden="false" customHeight="false" outlineLevel="0" collapsed="false">
      <c r="A1869" s="0" t="n">
        <v>56026</v>
      </c>
      <c r="B1869" s="0" t="s">
        <v>1591</v>
      </c>
      <c r="C1869" s="0" t="s">
        <v>247</v>
      </c>
      <c r="D1869" s="12" t="s">
        <v>87</v>
      </c>
      <c r="E1869" s="0" t="s">
        <v>77</v>
      </c>
      <c r="F1869" s="0" t="s">
        <v>88</v>
      </c>
      <c r="M1869" s="0" t="s">
        <v>1764</v>
      </c>
      <c r="N1869" s="0" t="s">
        <v>1765</v>
      </c>
      <c r="O1869" s="0" t="n">
        <v>52</v>
      </c>
      <c r="P1869" s="0" t="n">
        <v>3222</v>
      </c>
    </row>
    <row r="1870" customFormat="false" ht="12.8" hidden="false" customHeight="false" outlineLevel="0" collapsed="false">
      <c r="A1870" s="0" t="n">
        <v>57001</v>
      </c>
      <c r="B1870" s="0" t="s">
        <v>333</v>
      </c>
      <c r="C1870" s="0" t="s">
        <v>307</v>
      </c>
      <c r="D1870" s="12" t="s">
        <v>159</v>
      </c>
      <c r="E1870" s="0" t="s">
        <v>77</v>
      </c>
      <c r="F1870" s="0" t="s">
        <v>96</v>
      </c>
      <c r="M1870" s="0" t="s">
        <v>1775</v>
      </c>
      <c r="N1870" s="0" t="s">
        <v>1776</v>
      </c>
      <c r="O1870" s="0" t="n">
        <v>28</v>
      </c>
      <c r="P1870" s="0" t="n">
        <v>1506</v>
      </c>
    </row>
    <row r="1871" customFormat="false" ht="12.8" hidden="false" customHeight="false" outlineLevel="0" collapsed="false">
      <c r="A1871" s="0" t="n">
        <v>57002</v>
      </c>
      <c r="B1871" s="0" t="s">
        <v>1777</v>
      </c>
      <c r="C1871" s="0" t="s">
        <v>202</v>
      </c>
      <c r="D1871" s="12" t="s">
        <v>304</v>
      </c>
      <c r="E1871" s="0" t="s">
        <v>77</v>
      </c>
      <c r="F1871" s="0" t="s">
        <v>88</v>
      </c>
      <c r="M1871" s="0" t="s">
        <v>1775</v>
      </c>
      <c r="N1871" s="0" t="s">
        <v>1776</v>
      </c>
      <c r="O1871" s="0" t="n">
        <v>51</v>
      </c>
      <c r="P1871" s="0" t="n">
        <v>1507</v>
      </c>
    </row>
    <row r="1872" customFormat="false" ht="12.8" hidden="false" customHeight="false" outlineLevel="0" collapsed="false">
      <c r="A1872" s="0" t="n">
        <v>57003</v>
      </c>
      <c r="B1872" s="0" t="s">
        <v>1778</v>
      </c>
      <c r="C1872" s="0" t="s">
        <v>1028</v>
      </c>
      <c r="D1872" s="12" t="s">
        <v>204</v>
      </c>
      <c r="E1872" s="0" t="s">
        <v>92</v>
      </c>
      <c r="F1872" s="0" t="s">
        <v>205</v>
      </c>
      <c r="M1872" s="0" t="s">
        <v>1775</v>
      </c>
      <c r="N1872" s="0" t="s">
        <v>1776</v>
      </c>
      <c r="O1872" s="0" t="n">
        <v>15</v>
      </c>
      <c r="P1872" s="0" t="n">
        <v>4317</v>
      </c>
    </row>
    <row r="1873" customFormat="false" ht="12.8" hidden="false" customHeight="false" outlineLevel="0" collapsed="false">
      <c r="A1873" s="0" t="n">
        <v>57004</v>
      </c>
      <c r="B1873" s="0" t="s">
        <v>1778</v>
      </c>
      <c r="C1873" s="0" t="s">
        <v>164</v>
      </c>
      <c r="D1873" s="12" t="s">
        <v>204</v>
      </c>
      <c r="E1873" s="0" t="s">
        <v>92</v>
      </c>
      <c r="F1873" s="0" t="s">
        <v>205</v>
      </c>
      <c r="M1873" s="0" t="s">
        <v>1775</v>
      </c>
      <c r="N1873" s="0" t="s">
        <v>1776</v>
      </c>
      <c r="O1873" s="0" t="n">
        <v>15</v>
      </c>
      <c r="P1873" s="0" t="n">
        <v>4318</v>
      </c>
    </row>
    <row r="1874" customFormat="false" ht="12.8" hidden="false" customHeight="false" outlineLevel="0" collapsed="false">
      <c r="A1874" s="0" t="n">
        <v>57005</v>
      </c>
      <c r="B1874" s="0" t="s">
        <v>1779</v>
      </c>
      <c r="C1874" s="0" t="s">
        <v>223</v>
      </c>
      <c r="D1874" s="12" t="s">
        <v>204</v>
      </c>
      <c r="E1874" s="0" t="s">
        <v>77</v>
      </c>
      <c r="F1874" s="0" t="s">
        <v>205</v>
      </c>
      <c r="K1874" s="12" t="s">
        <v>97</v>
      </c>
      <c r="L1874" s="0" t="n">
        <v>3</v>
      </c>
      <c r="M1874" s="0" t="s">
        <v>1775</v>
      </c>
      <c r="N1874" s="0" t="s">
        <v>1776</v>
      </c>
      <c r="O1874" s="0" t="n">
        <v>15</v>
      </c>
      <c r="P1874" s="0" t="n">
        <v>4745</v>
      </c>
    </row>
    <row r="1875" customFormat="false" ht="12.8" hidden="false" customHeight="false" outlineLevel="0" collapsed="false">
      <c r="A1875" s="0" t="n">
        <v>57006</v>
      </c>
      <c r="B1875" s="0" t="s">
        <v>1780</v>
      </c>
      <c r="C1875" s="0" t="s">
        <v>1070</v>
      </c>
      <c r="D1875" s="12" t="s">
        <v>466</v>
      </c>
      <c r="E1875" s="0" t="s">
        <v>92</v>
      </c>
      <c r="F1875" s="0" t="s">
        <v>467</v>
      </c>
      <c r="M1875" s="0" t="s">
        <v>1775</v>
      </c>
      <c r="N1875" s="0" t="s">
        <v>1776</v>
      </c>
      <c r="O1875" s="0" t="n">
        <v>12</v>
      </c>
      <c r="P1875" s="0" t="n">
        <v>4746</v>
      </c>
    </row>
    <row r="1876" customFormat="false" ht="12.8" hidden="false" customHeight="false" outlineLevel="0" collapsed="false">
      <c r="A1876" s="0" t="n">
        <v>57007</v>
      </c>
      <c r="B1876" s="0" t="s">
        <v>1781</v>
      </c>
      <c r="C1876" s="0" t="s">
        <v>303</v>
      </c>
      <c r="D1876" s="12" t="s">
        <v>500</v>
      </c>
      <c r="E1876" s="0" t="s">
        <v>77</v>
      </c>
      <c r="F1876" s="0" t="s">
        <v>205</v>
      </c>
      <c r="M1876" s="0" t="s">
        <v>1775</v>
      </c>
      <c r="N1876" s="0" t="s">
        <v>1776</v>
      </c>
      <c r="O1876" s="0" t="n">
        <v>16</v>
      </c>
      <c r="P1876" s="0" t="n">
        <v>4747</v>
      </c>
    </row>
    <row r="1877" customFormat="false" ht="12.8" hidden="false" customHeight="false" outlineLevel="0" collapsed="false">
      <c r="A1877" s="0" t="n">
        <v>57008</v>
      </c>
      <c r="B1877" s="0" t="s">
        <v>1778</v>
      </c>
      <c r="C1877" s="0" t="s">
        <v>241</v>
      </c>
      <c r="D1877" s="12" t="s">
        <v>110</v>
      </c>
      <c r="E1877" s="0" t="s">
        <v>92</v>
      </c>
      <c r="F1877" s="0" t="s">
        <v>96</v>
      </c>
      <c r="M1877" s="0" t="s">
        <v>1775</v>
      </c>
      <c r="N1877" s="0" t="s">
        <v>1776</v>
      </c>
      <c r="O1877" s="0" t="n">
        <v>25</v>
      </c>
      <c r="P1877" s="0" t="n">
        <v>1504</v>
      </c>
    </row>
    <row r="1878" customFormat="false" ht="12.8" hidden="false" customHeight="false" outlineLevel="0" collapsed="false">
      <c r="A1878" s="0" t="n">
        <v>57009</v>
      </c>
      <c r="B1878" s="0" t="s">
        <v>1782</v>
      </c>
      <c r="C1878" s="0" t="s">
        <v>100</v>
      </c>
      <c r="D1878" s="12" t="s">
        <v>153</v>
      </c>
      <c r="E1878" s="0" t="s">
        <v>77</v>
      </c>
      <c r="F1878" s="0" t="s">
        <v>84</v>
      </c>
      <c r="M1878" s="0" t="s">
        <v>1775</v>
      </c>
      <c r="N1878" s="0" t="s">
        <v>1776</v>
      </c>
      <c r="O1878" s="0" t="n">
        <v>38</v>
      </c>
      <c r="P1878" s="0" t="n">
        <v>1512</v>
      </c>
    </row>
    <row r="1879" customFormat="false" ht="12.8" hidden="false" customHeight="false" outlineLevel="0" collapsed="false">
      <c r="A1879" s="0" t="n">
        <v>57010</v>
      </c>
      <c r="B1879" s="0" t="s">
        <v>1783</v>
      </c>
      <c r="C1879" s="0" t="s">
        <v>133</v>
      </c>
      <c r="D1879" s="12" t="s">
        <v>209</v>
      </c>
      <c r="E1879" s="0" t="s">
        <v>77</v>
      </c>
      <c r="F1879" s="0" t="s">
        <v>84</v>
      </c>
      <c r="J1879" s="12" t="s">
        <v>98</v>
      </c>
      <c r="M1879" s="0" t="s">
        <v>1775</v>
      </c>
      <c r="N1879" s="0" t="s">
        <v>1776</v>
      </c>
      <c r="O1879" s="0" t="n">
        <v>37</v>
      </c>
      <c r="P1879" s="0" t="n">
        <v>1513</v>
      </c>
    </row>
    <row r="1880" customFormat="false" ht="12.8" hidden="false" customHeight="false" outlineLevel="0" collapsed="false">
      <c r="A1880" s="0" t="n">
        <v>57011</v>
      </c>
      <c r="B1880" s="0" t="s">
        <v>877</v>
      </c>
      <c r="C1880" s="0" t="s">
        <v>106</v>
      </c>
      <c r="D1880" s="12" t="s">
        <v>209</v>
      </c>
      <c r="E1880" s="0" t="s">
        <v>77</v>
      </c>
      <c r="F1880" s="0" t="s">
        <v>84</v>
      </c>
      <c r="H1880" s="12" t="s">
        <v>97</v>
      </c>
      <c r="K1880" s="12" t="s">
        <v>171</v>
      </c>
      <c r="L1880" s="0" t="n">
        <v>3</v>
      </c>
      <c r="M1880" s="0" t="s">
        <v>1775</v>
      </c>
      <c r="N1880" s="0" t="s">
        <v>1776</v>
      </c>
      <c r="O1880" s="0" t="n">
        <v>37</v>
      </c>
      <c r="P1880" s="0" t="n">
        <v>1196</v>
      </c>
    </row>
    <row r="1881" customFormat="false" ht="12.8" hidden="false" customHeight="false" outlineLevel="0" collapsed="false">
      <c r="A1881" s="0" t="n">
        <v>57012</v>
      </c>
      <c r="B1881" s="0" t="s">
        <v>1784</v>
      </c>
      <c r="C1881" s="0" t="s">
        <v>1785</v>
      </c>
      <c r="D1881" s="12" t="s">
        <v>181</v>
      </c>
      <c r="E1881" s="0" t="s">
        <v>77</v>
      </c>
      <c r="F1881" s="0" t="s">
        <v>84</v>
      </c>
      <c r="M1881" s="0" t="s">
        <v>1775</v>
      </c>
      <c r="N1881" s="0" t="s">
        <v>1776</v>
      </c>
      <c r="O1881" s="0" t="n">
        <v>35</v>
      </c>
      <c r="P1881" s="0" t="n">
        <v>3475</v>
      </c>
    </row>
    <row r="1882" customFormat="false" ht="12.8" hidden="false" customHeight="false" outlineLevel="0" collapsed="false">
      <c r="A1882" s="0" t="n">
        <v>57013</v>
      </c>
      <c r="B1882" s="0" t="s">
        <v>179</v>
      </c>
      <c r="C1882" s="0" t="s">
        <v>1786</v>
      </c>
      <c r="D1882" s="12" t="s">
        <v>434</v>
      </c>
      <c r="E1882" s="0" t="s">
        <v>77</v>
      </c>
      <c r="F1882" s="0" t="s">
        <v>212</v>
      </c>
      <c r="L1882" s="0" t="n">
        <v>3</v>
      </c>
      <c r="M1882" s="0" t="s">
        <v>1775</v>
      </c>
      <c r="N1882" s="0" t="s">
        <v>1776</v>
      </c>
      <c r="O1882" s="0" t="n">
        <v>13</v>
      </c>
      <c r="P1882" s="0" t="n">
        <v>4909</v>
      </c>
    </row>
    <row r="1883" customFormat="false" ht="12.8" hidden="false" customHeight="false" outlineLevel="0" collapsed="false">
      <c r="A1883" s="0" t="n">
        <v>57014</v>
      </c>
      <c r="B1883" s="0" t="s">
        <v>1787</v>
      </c>
      <c r="C1883" s="0" t="s">
        <v>309</v>
      </c>
      <c r="D1883" s="12" t="s">
        <v>500</v>
      </c>
      <c r="E1883" s="0" t="s">
        <v>77</v>
      </c>
      <c r="F1883" s="0" t="s">
        <v>205</v>
      </c>
      <c r="M1883" s="0" t="s">
        <v>1775</v>
      </c>
      <c r="N1883" s="0" t="s">
        <v>1776</v>
      </c>
      <c r="O1883" s="0" t="n">
        <v>16</v>
      </c>
      <c r="P1883" s="0" t="n">
        <v>4908</v>
      </c>
    </row>
    <row r="1884" customFormat="false" ht="12.8" hidden="false" customHeight="false" outlineLevel="0" collapsed="false">
      <c r="A1884" s="0" t="n">
        <v>57015</v>
      </c>
      <c r="B1884" s="0" t="s">
        <v>1788</v>
      </c>
      <c r="C1884" s="0" t="s">
        <v>403</v>
      </c>
      <c r="D1884" s="12" t="s">
        <v>87</v>
      </c>
      <c r="E1884" s="0" t="s">
        <v>77</v>
      </c>
      <c r="F1884" s="0" t="s">
        <v>88</v>
      </c>
      <c r="M1884" s="0" t="s">
        <v>1775</v>
      </c>
      <c r="N1884" s="0" t="s">
        <v>1776</v>
      </c>
      <c r="O1884" s="0" t="n">
        <v>52</v>
      </c>
      <c r="P1884" s="0" t="n">
        <v>3327</v>
      </c>
    </row>
    <row r="1885" customFormat="false" ht="12.8" hidden="false" customHeight="false" outlineLevel="0" collapsed="false">
      <c r="A1885" s="0" t="n">
        <v>57016</v>
      </c>
      <c r="B1885" s="0" t="s">
        <v>1788</v>
      </c>
      <c r="C1885" s="0" t="s">
        <v>133</v>
      </c>
      <c r="D1885" s="12" t="s">
        <v>141</v>
      </c>
      <c r="E1885" s="0" t="s">
        <v>77</v>
      </c>
      <c r="F1885" s="0" t="s">
        <v>78</v>
      </c>
      <c r="M1885" s="0" t="s">
        <v>1775</v>
      </c>
      <c r="N1885" s="0" t="s">
        <v>1776</v>
      </c>
      <c r="O1885" s="0" t="n">
        <v>23</v>
      </c>
      <c r="P1885" s="0" t="n">
        <v>3328</v>
      </c>
    </row>
    <row r="1886" customFormat="false" ht="12.8" hidden="false" customHeight="false" outlineLevel="0" collapsed="false">
      <c r="A1886" s="0" t="n">
        <v>57017</v>
      </c>
      <c r="B1886" s="0" t="s">
        <v>1789</v>
      </c>
      <c r="C1886" s="0" t="s">
        <v>307</v>
      </c>
      <c r="D1886" s="12" t="s">
        <v>531</v>
      </c>
      <c r="E1886" s="0" t="s">
        <v>77</v>
      </c>
      <c r="F1886" s="0" t="s">
        <v>467</v>
      </c>
      <c r="M1886" s="0" t="s">
        <v>1775</v>
      </c>
      <c r="N1886" s="0" t="s">
        <v>1776</v>
      </c>
      <c r="O1886" s="0" t="n">
        <v>11</v>
      </c>
      <c r="P1886" s="0" t="n">
        <v>4748</v>
      </c>
    </row>
    <row r="1887" customFormat="false" ht="12.8" hidden="false" customHeight="false" outlineLevel="0" collapsed="false">
      <c r="A1887" s="0" t="n">
        <v>57018</v>
      </c>
      <c r="B1887" s="0" t="s">
        <v>1790</v>
      </c>
      <c r="C1887" s="0" t="s">
        <v>133</v>
      </c>
      <c r="D1887" s="12" t="s">
        <v>434</v>
      </c>
      <c r="E1887" s="0" t="s">
        <v>77</v>
      </c>
      <c r="F1887" s="0" t="s">
        <v>212</v>
      </c>
      <c r="M1887" s="0" t="s">
        <v>1775</v>
      </c>
      <c r="N1887" s="0" t="s">
        <v>1776</v>
      </c>
      <c r="O1887" s="0" t="n">
        <v>13</v>
      </c>
      <c r="P1887" s="0" t="n">
        <v>4749</v>
      </c>
    </row>
    <row r="1888" customFormat="false" ht="12.8" hidden="false" customHeight="false" outlineLevel="0" collapsed="false">
      <c r="A1888" s="0" t="n">
        <v>57019</v>
      </c>
      <c r="B1888" s="0" t="s">
        <v>1791</v>
      </c>
      <c r="C1888" s="0" t="s">
        <v>678</v>
      </c>
      <c r="D1888" s="12" t="s">
        <v>466</v>
      </c>
      <c r="E1888" s="0" t="s">
        <v>77</v>
      </c>
      <c r="F1888" s="0" t="s">
        <v>467</v>
      </c>
      <c r="M1888" s="0" t="s">
        <v>1775</v>
      </c>
      <c r="N1888" s="0" t="s">
        <v>1776</v>
      </c>
      <c r="O1888" s="0" t="n">
        <v>12</v>
      </c>
      <c r="P1888" s="0" t="n">
        <v>4750</v>
      </c>
    </row>
    <row r="1889" customFormat="false" ht="12.8" hidden="false" customHeight="false" outlineLevel="0" collapsed="false">
      <c r="A1889" s="0" t="n">
        <v>57020</v>
      </c>
      <c r="B1889" s="0" t="s">
        <v>172</v>
      </c>
      <c r="C1889" s="0" t="s">
        <v>126</v>
      </c>
      <c r="D1889" s="12" t="s">
        <v>131</v>
      </c>
      <c r="E1889" s="0" t="s">
        <v>77</v>
      </c>
      <c r="F1889" s="0" t="s">
        <v>78</v>
      </c>
      <c r="M1889" s="0" t="s">
        <v>1775</v>
      </c>
      <c r="N1889" s="0" t="s">
        <v>1776</v>
      </c>
      <c r="O1889" s="0" t="n">
        <v>20</v>
      </c>
      <c r="P1889" s="0" t="n">
        <v>3326</v>
      </c>
    </row>
    <row r="1890" customFormat="false" ht="12.8" hidden="false" customHeight="false" outlineLevel="0" collapsed="false">
      <c r="A1890" s="0" t="n">
        <v>57021</v>
      </c>
      <c r="B1890" s="0" t="s">
        <v>1792</v>
      </c>
      <c r="C1890" s="0" t="s">
        <v>180</v>
      </c>
      <c r="D1890" s="12" t="s">
        <v>159</v>
      </c>
      <c r="E1890" s="0" t="s">
        <v>77</v>
      </c>
      <c r="F1890" s="0" t="s">
        <v>96</v>
      </c>
      <c r="M1890" s="0" t="s">
        <v>1775</v>
      </c>
      <c r="N1890" s="0" t="s">
        <v>1776</v>
      </c>
      <c r="O1890" s="0" t="n">
        <v>28</v>
      </c>
      <c r="P1890" s="0" t="n">
        <v>1516</v>
      </c>
    </row>
    <row r="1891" customFormat="false" ht="12.8" hidden="false" customHeight="false" outlineLevel="0" collapsed="false">
      <c r="A1891" s="0" t="n">
        <v>57022</v>
      </c>
      <c r="B1891" s="0" t="s">
        <v>1793</v>
      </c>
      <c r="C1891" s="0" t="s">
        <v>149</v>
      </c>
      <c r="D1891" s="12" t="s">
        <v>83</v>
      </c>
      <c r="E1891" s="0" t="s">
        <v>77</v>
      </c>
      <c r="F1891" s="0" t="s">
        <v>84</v>
      </c>
      <c r="M1891" s="0" t="s">
        <v>1775</v>
      </c>
      <c r="N1891" s="0" t="s">
        <v>1776</v>
      </c>
      <c r="O1891" s="0" t="n">
        <v>44</v>
      </c>
      <c r="P1891" s="0" t="n">
        <v>1517</v>
      </c>
    </row>
    <row r="1892" customFormat="false" ht="12.8" hidden="false" customHeight="false" outlineLevel="0" collapsed="false">
      <c r="A1892" s="0" t="n">
        <v>57023</v>
      </c>
      <c r="B1892" s="0" t="s">
        <v>1793</v>
      </c>
      <c r="C1892" s="0" t="s">
        <v>133</v>
      </c>
      <c r="D1892" s="12" t="s">
        <v>83</v>
      </c>
      <c r="E1892" s="0" t="s">
        <v>77</v>
      </c>
      <c r="F1892" s="0" t="s">
        <v>84</v>
      </c>
      <c r="M1892" s="0" t="s">
        <v>1775</v>
      </c>
      <c r="N1892" s="0" t="s">
        <v>1776</v>
      </c>
      <c r="O1892" s="0" t="n">
        <v>44</v>
      </c>
      <c r="P1892" s="0" t="n">
        <v>1518</v>
      </c>
    </row>
    <row r="1893" customFormat="false" ht="12.8" hidden="false" customHeight="false" outlineLevel="0" collapsed="false">
      <c r="A1893" s="0" t="n">
        <v>57024</v>
      </c>
      <c r="B1893" s="0" t="s">
        <v>1794</v>
      </c>
      <c r="C1893" s="0" t="s">
        <v>82</v>
      </c>
      <c r="D1893" s="12" t="s">
        <v>121</v>
      </c>
      <c r="E1893" s="0" t="s">
        <v>77</v>
      </c>
      <c r="F1893" s="0" t="s">
        <v>96</v>
      </c>
      <c r="M1893" s="0" t="s">
        <v>1775</v>
      </c>
      <c r="N1893" s="0" t="s">
        <v>1776</v>
      </c>
      <c r="O1893" s="0" t="n">
        <v>26</v>
      </c>
      <c r="P1893" s="0" t="n">
        <v>3936</v>
      </c>
    </row>
    <row r="1894" customFormat="false" ht="12.8" hidden="false" customHeight="false" outlineLevel="0" collapsed="false">
      <c r="A1894" s="0" t="n">
        <v>57025</v>
      </c>
      <c r="B1894" s="0" t="s">
        <v>1795</v>
      </c>
      <c r="C1894" s="0" t="s">
        <v>289</v>
      </c>
      <c r="D1894" s="12" t="s">
        <v>187</v>
      </c>
      <c r="E1894" s="0" t="s">
        <v>77</v>
      </c>
      <c r="F1894" s="0" t="s">
        <v>96</v>
      </c>
      <c r="M1894" s="0" t="s">
        <v>1775</v>
      </c>
      <c r="N1894" s="0" t="s">
        <v>1776</v>
      </c>
      <c r="O1894" s="0" t="n">
        <v>32</v>
      </c>
      <c r="P1894" s="0" t="n">
        <v>1519</v>
      </c>
    </row>
    <row r="1895" customFormat="false" ht="12.8" hidden="false" customHeight="false" outlineLevel="0" collapsed="false">
      <c r="A1895" s="0" t="n">
        <v>57026</v>
      </c>
      <c r="B1895" s="0" t="s">
        <v>1796</v>
      </c>
      <c r="C1895" s="0" t="s">
        <v>184</v>
      </c>
      <c r="D1895" s="12" t="s">
        <v>118</v>
      </c>
      <c r="E1895" s="0" t="s">
        <v>77</v>
      </c>
      <c r="F1895" s="0" t="s">
        <v>96</v>
      </c>
      <c r="M1895" s="0" t="s">
        <v>1775</v>
      </c>
      <c r="N1895" s="0" t="s">
        <v>1776</v>
      </c>
      <c r="O1895" s="0" t="n">
        <v>29</v>
      </c>
      <c r="P1895" s="0" t="n">
        <v>1520</v>
      </c>
    </row>
    <row r="1896" customFormat="false" ht="12.8" hidden="false" customHeight="false" outlineLevel="0" collapsed="false">
      <c r="A1896" s="0" t="n">
        <v>57027</v>
      </c>
      <c r="B1896" s="0" t="s">
        <v>1797</v>
      </c>
      <c r="C1896" s="0" t="s">
        <v>1798</v>
      </c>
      <c r="D1896" s="12" t="s">
        <v>211</v>
      </c>
      <c r="E1896" s="0" t="s">
        <v>92</v>
      </c>
      <c r="F1896" s="0" t="s">
        <v>212</v>
      </c>
      <c r="M1896" s="0" t="s">
        <v>1775</v>
      </c>
      <c r="N1896" s="0" t="s">
        <v>1776</v>
      </c>
      <c r="O1896" s="0" t="n">
        <v>14</v>
      </c>
      <c r="P1896" s="0" t="n">
        <v>4757</v>
      </c>
    </row>
    <row r="1897" customFormat="false" ht="12.8" hidden="false" customHeight="false" outlineLevel="0" collapsed="false">
      <c r="A1897" s="0" t="n">
        <v>57028</v>
      </c>
      <c r="B1897" s="0" t="s">
        <v>1799</v>
      </c>
      <c r="C1897" s="0" t="s">
        <v>241</v>
      </c>
      <c r="D1897" s="12" t="s">
        <v>124</v>
      </c>
      <c r="E1897" s="0" t="s">
        <v>92</v>
      </c>
      <c r="F1897" s="0" t="s">
        <v>96</v>
      </c>
      <c r="M1897" s="0" t="s">
        <v>1775</v>
      </c>
      <c r="N1897" s="0" t="s">
        <v>1776</v>
      </c>
      <c r="O1897" s="0" t="n">
        <v>27</v>
      </c>
      <c r="P1897" s="0" t="n">
        <v>1522</v>
      </c>
    </row>
    <row r="1898" customFormat="false" ht="12.8" hidden="false" customHeight="false" outlineLevel="0" collapsed="false">
      <c r="A1898" s="0" t="n">
        <v>57029</v>
      </c>
      <c r="B1898" s="0" t="s">
        <v>1800</v>
      </c>
      <c r="C1898" s="0" t="s">
        <v>238</v>
      </c>
      <c r="D1898" s="12" t="s">
        <v>121</v>
      </c>
      <c r="E1898" s="0" t="s">
        <v>92</v>
      </c>
      <c r="F1898" s="0" t="s">
        <v>96</v>
      </c>
      <c r="M1898" s="0" t="s">
        <v>1775</v>
      </c>
      <c r="N1898" s="0" t="s">
        <v>1776</v>
      </c>
      <c r="O1898" s="0" t="n">
        <v>26</v>
      </c>
      <c r="P1898" s="0" t="n">
        <v>1523</v>
      </c>
    </row>
    <row r="1899" customFormat="false" ht="12.8" hidden="false" customHeight="false" outlineLevel="0" collapsed="false">
      <c r="A1899" s="0" t="n">
        <v>57030</v>
      </c>
      <c r="B1899" s="0" t="s">
        <v>1131</v>
      </c>
      <c r="C1899" s="0" t="s">
        <v>318</v>
      </c>
      <c r="D1899" s="12" t="s">
        <v>186</v>
      </c>
      <c r="E1899" s="0" t="s">
        <v>77</v>
      </c>
      <c r="F1899" s="0" t="s">
        <v>84</v>
      </c>
      <c r="M1899" s="0" t="s">
        <v>1775</v>
      </c>
      <c r="N1899" s="0" t="s">
        <v>1776</v>
      </c>
      <c r="O1899" s="0" t="n">
        <v>39</v>
      </c>
      <c r="P1899" s="0" t="n">
        <v>1505</v>
      </c>
    </row>
    <row r="1900" customFormat="false" ht="12.8" hidden="false" customHeight="false" outlineLevel="0" collapsed="false">
      <c r="A1900" s="0" t="n">
        <v>57031</v>
      </c>
      <c r="B1900" s="0" t="s">
        <v>1131</v>
      </c>
      <c r="C1900" s="0" t="s">
        <v>133</v>
      </c>
      <c r="D1900" s="12" t="s">
        <v>91</v>
      </c>
      <c r="E1900" s="0" t="s">
        <v>77</v>
      </c>
      <c r="F1900" s="0" t="s">
        <v>84</v>
      </c>
      <c r="J1900" s="12" t="s">
        <v>97</v>
      </c>
      <c r="M1900" s="0" t="s">
        <v>1775</v>
      </c>
      <c r="N1900" s="0" t="s">
        <v>1776</v>
      </c>
      <c r="O1900" s="0" t="n">
        <v>36</v>
      </c>
      <c r="P1900" s="0" t="n">
        <v>1524</v>
      </c>
    </row>
    <row r="1901" customFormat="false" ht="12.8" hidden="false" customHeight="false" outlineLevel="0" collapsed="false">
      <c r="A1901" s="0" t="n">
        <v>57032</v>
      </c>
      <c r="B1901" s="0" t="s">
        <v>1801</v>
      </c>
      <c r="C1901" s="0" t="s">
        <v>82</v>
      </c>
      <c r="D1901" s="12" t="s">
        <v>466</v>
      </c>
      <c r="E1901" s="0" t="s">
        <v>77</v>
      </c>
      <c r="F1901" s="0" t="s">
        <v>467</v>
      </c>
      <c r="M1901" s="0" t="s">
        <v>1775</v>
      </c>
      <c r="N1901" s="0" t="s">
        <v>1776</v>
      </c>
      <c r="O1901" s="0" t="n">
        <v>12</v>
      </c>
      <c r="P1901" s="0" t="n">
        <v>4805</v>
      </c>
    </row>
    <row r="1902" customFormat="false" ht="12.8" hidden="false" customHeight="false" outlineLevel="0" collapsed="false">
      <c r="A1902" s="0" t="n">
        <v>57033</v>
      </c>
      <c r="B1902" s="0" t="s">
        <v>1802</v>
      </c>
      <c r="C1902" s="0" t="s">
        <v>129</v>
      </c>
      <c r="D1902" s="12" t="s">
        <v>178</v>
      </c>
      <c r="E1902" s="0" t="s">
        <v>77</v>
      </c>
      <c r="F1902" s="0" t="s">
        <v>108</v>
      </c>
      <c r="M1902" s="0" t="s">
        <v>1775</v>
      </c>
      <c r="N1902" s="0" t="s">
        <v>1776</v>
      </c>
      <c r="O1902" s="0" t="n">
        <v>71</v>
      </c>
      <c r="P1902" s="0" t="n">
        <v>1526</v>
      </c>
    </row>
    <row r="1903" customFormat="false" ht="12.8" hidden="false" customHeight="false" outlineLevel="0" collapsed="false">
      <c r="A1903" s="0" t="n">
        <v>57034</v>
      </c>
      <c r="B1903" s="0" t="s">
        <v>1802</v>
      </c>
      <c r="C1903" s="0" t="s">
        <v>129</v>
      </c>
      <c r="D1903" s="12" t="s">
        <v>83</v>
      </c>
      <c r="E1903" s="0" t="s">
        <v>77</v>
      </c>
      <c r="F1903" s="0" t="s">
        <v>84</v>
      </c>
      <c r="J1903" s="12" t="s">
        <v>97</v>
      </c>
      <c r="M1903" s="0" t="s">
        <v>1775</v>
      </c>
      <c r="N1903" s="0" t="s">
        <v>1776</v>
      </c>
      <c r="O1903" s="0" t="n">
        <v>44</v>
      </c>
      <c r="P1903" s="0" t="n">
        <v>1527</v>
      </c>
    </row>
    <row r="1904" customFormat="false" ht="12.8" hidden="false" customHeight="false" outlineLevel="0" collapsed="false">
      <c r="A1904" s="0" t="n">
        <v>57035</v>
      </c>
      <c r="B1904" s="0" t="s">
        <v>800</v>
      </c>
      <c r="C1904" s="0" t="s">
        <v>166</v>
      </c>
      <c r="D1904" s="12" t="s">
        <v>224</v>
      </c>
      <c r="E1904" s="0" t="s">
        <v>77</v>
      </c>
      <c r="F1904" s="0" t="s">
        <v>84</v>
      </c>
      <c r="M1904" s="0" t="s">
        <v>1775</v>
      </c>
      <c r="N1904" s="0" t="s">
        <v>1776</v>
      </c>
      <c r="O1904" s="0" t="n">
        <v>41</v>
      </c>
      <c r="P1904" s="0" t="n">
        <v>1528</v>
      </c>
    </row>
    <row r="1905" customFormat="false" ht="12.8" hidden="false" customHeight="false" outlineLevel="0" collapsed="false">
      <c r="A1905" s="0" t="n">
        <v>57036</v>
      </c>
      <c r="B1905" s="0" t="s">
        <v>1630</v>
      </c>
      <c r="C1905" s="0" t="s">
        <v>382</v>
      </c>
      <c r="D1905" s="12" t="s">
        <v>545</v>
      </c>
      <c r="E1905" s="0" t="s">
        <v>77</v>
      </c>
      <c r="F1905" s="0" t="s">
        <v>234</v>
      </c>
      <c r="M1905" s="0" t="s">
        <v>1775</v>
      </c>
      <c r="N1905" s="0" t="s">
        <v>1776</v>
      </c>
      <c r="O1905" s="0" t="n">
        <v>10</v>
      </c>
      <c r="P1905" s="0" t="n">
        <v>4817</v>
      </c>
    </row>
    <row r="1906" customFormat="false" ht="12.8" hidden="false" customHeight="false" outlineLevel="0" collapsed="false">
      <c r="A1906" s="0" t="n">
        <v>57037</v>
      </c>
      <c r="B1906" s="0" t="s">
        <v>1803</v>
      </c>
      <c r="C1906" s="0" t="s">
        <v>90</v>
      </c>
      <c r="D1906" s="12" t="s">
        <v>325</v>
      </c>
      <c r="E1906" s="0" t="s">
        <v>92</v>
      </c>
      <c r="F1906" s="0" t="s">
        <v>96</v>
      </c>
      <c r="M1906" s="0" t="s">
        <v>1775</v>
      </c>
      <c r="N1906" s="0" t="s">
        <v>1776</v>
      </c>
      <c r="O1906" s="0" t="n">
        <v>31</v>
      </c>
      <c r="P1906" s="0" t="n">
        <v>1530</v>
      </c>
    </row>
    <row r="1907" customFormat="false" ht="12.8" hidden="false" customHeight="false" outlineLevel="0" collapsed="false">
      <c r="A1907" s="0" t="n">
        <v>57038</v>
      </c>
      <c r="B1907" s="0" t="s">
        <v>1804</v>
      </c>
      <c r="C1907" s="0" t="s">
        <v>133</v>
      </c>
      <c r="D1907" s="12" t="s">
        <v>136</v>
      </c>
      <c r="E1907" s="0" t="s">
        <v>77</v>
      </c>
      <c r="F1907" s="0" t="s">
        <v>78</v>
      </c>
      <c r="M1907" s="0" t="s">
        <v>1775</v>
      </c>
      <c r="N1907" s="0" t="s">
        <v>1776</v>
      </c>
      <c r="O1907" s="0" t="n">
        <v>22</v>
      </c>
      <c r="P1907" s="0" t="n">
        <v>4052</v>
      </c>
    </row>
    <row r="1908" customFormat="false" ht="12.8" hidden="false" customHeight="false" outlineLevel="0" collapsed="false">
      <c r="A1908" s="0" t="n">
        <v>57039</v>
      </c>
      <c r="B1908" s="0" t="s">
        <v>1803</v>
      </c>
      <c r="C1908" s="0" t="s">
        <v>266</v>
      </c>
      <c r="D1908" s="12" t="s">
        <v>118</v>
      </c>
      <c r="E1908" s="0" t="s">
        <v>77</v>
      </c>
      <c r="F1908" s="0" t="s">
        <v>96</v>
      </c>
      <c r="M1908" s="0" t="s">
        <v>1775</v>
      </c>
      <c r="N1908" s="0" t="s">
        <v>1776</v>
      </c>
      <c r="O1908" s="0" t="n">
        <v>29</v>
      </c>
      <c r="P1908" s="0" t="n">
        <v>1479</v>
      </c>
    </row>
    <row r="1909" customFormat="false" ht="12.8" hidden="false" customHeight="false" outlineLevel="0" collapsed="false">
      <c r="A1909" s="0" t="n">
        <v>57040</v>
      </c>
      <c r="B1909" s="0" t="s">
        <v>1805</v>
      </c>
      <c r="C1909" s="0" t="s">
        <v>460</v>
      </c>
      <c r="D1909" s="12" t="s">
        <v>253</v>
      </c>
      <c r="E1909" s="0" t="s">
        <v>77</v>
      </c>
      <c r="F1909" s="0" t="s">
        <v>96</v>
      </c>
      <c r="M1909" s="0" t="s">
        <v>1775</v>
      </c>
      <c r="N1909" s="0" t="s">
        <v>1776</v>
      </c>
      <c r="O1909" s="0" t="n">
        <v>33</v>
      </c>
      <c r="P1909" s="0" t="n">
        <v>1535</v>
      </c>
    </row>
    <row r="1910" customFormat="false" ht="12.8" hidden="false" customHeight="false" outlineLevel="0" collapsed="false">
      <c r="A1910" s="0" t="n">
        <v>57041</v>
      </c>
      <c r="B1910" s="0" t="s">
        <v>1806</v>
      </c>
      <c r="C1910" s="0" t="s">
        <v>149</v>
      </c>
      <c r="D1910" s="12" t="s">
        <v>159</v>
      </c>
      <c r="E1910" s="0" t="s">
        <v>77</v>
      </c>
      <c r="F1910" s="0" t="s">
        <v>96</v>
      </c>
      <c r="M1910" s="0" t="s">
        <v>1775</v>
      </c>
      <c r="N1910" s="0" t="s">
        <v>1776</v>
      </c>
      <c r="O1910" s="0" t="n">
        <v>28</v>
      </c>
      <c r="P1910" s="0" t="n">
        <v>1531</v>
      </c>
    </row>
    <row r="1911" customFormat="false" ht="12.8" hidden="false" customHeight="false" outlineLevel="0" collapsed="false">
      <c r="A1911" s="0" t="n">
        <v>57043</v>
      </c>
      <c r="B1911" s="0" t="s">
        <v>1807</v>
      </c>
      <c r="C1911" s="0" t="s">
        <v>106</v>
      </c>
      <c r="D1911" s="12" t="s">
        <v>329</v>
      </c>
      <c r="E1911" s="0" t="s">
        <v>77</v>
      </c>
      <c r="F1911" s="0" t="s">
        <v>108</v>
      </c>
      <c r="M1911" s="0" t="s">
        <v>1775</v>
      </c>
      <c r="N1911" s="0" t="s">
        <v>1776</v>
      </c>
      <c r="O1911" s="0" t="n">
        <v>58</v>
      </c>
      <c r="P1911" s="0" t="n">
        <v>1477</v>
      </c>
    </row>
    <row r="1912" customFormat="false" ht="12.8" hidden="false" customHeight="false" outlineLevel="0" collapsed="false">
      <c r="A1912" s="0" t="n">
        <v>57044</v>
      </c>
      <c r="B1912" s="0" t="s">
        <v>1808</v>
      </c>
      <c r="C1912" s="0" t="s">
        <v>166</v>
      </c>
      <c r="D1912" s="12" t="s">
        <v>113</v>
      </c>
      <c r="E1912" s="0" t="s">
        <v>77</v>
      </c>
      <c r="F1912" s="0" t="s">
        <v>84</v>
      </c>
      <c r="G1912" s="12" t="s">
        <v>97</v>
      </c>
      <c r="H1912" s="12" t="s">
        <v>97</v>
      </c>
      <c r="I1912" s="12" t="s">
        <v>97</v>
      </c>
      <c r="J1912" s="12" t="s">
        <v>97</v>
      </c>
      <c r="K1912" s="12" t="s">
        <v>97</v>
      </c>
      <c r="M1912" s="0" t="s">
        <v>1775</v>
      </c>
      <c r="N1912" s="0" t="s">
        <v>1776</v>
      </c>
      <c r="O1912" s="0" t="n">
        <v>40</v>
      </c>
      <c r="P1912" s="0" t="n">
        <v>1480</v>
      </c>
    </row>
    <row r="1913" customFormat="false" ht="12.8" hidden="false" customHeight="false" outlineLevel="0" collapsed="false">
      <c r="A1913" s="0" t="n">
        <v>57045</v>
      </c>
      <c r="B1913" s="0" t="s">
        <v>1809</v>
      </c>
      <c r="C1913" s="0" t="s">
        <v>100</v>
      </c>
      <c r="D1913" s="12" t="s">
        <v>400</v>
      </c>
      <c r="E1913" s="0" t="s">
        <v>77</v>
      </c>
      <c r="F1913" s="0" t="s">
        <v>108</v>
      </c>
      <c r="M1913" s="0" t="s">
        <v>1775</v>
      </c>
      <c r="N1913" s="0" t="s">
        <v>1776</v>
      </c>
      <c r="O1913" s="0" t="n">
        <v>57</v>
      </c>
      <c r="P1913" s="0" t="n">
        <v>1481</v>
      </c>
    </row>
    <row r="1914" customFormat="false" ht="12.8" hidden="false" customHeight="false" outlineLevel="0" collapsed="false">
      <c r="A1914" s="0" t="n">
        <v>57046</v>
      </c>
      <c r="B1914" s="0" t="s">
        <v>399</v>
      </c>
      <c r="C1914" s="0" t="s">
        <v>150</v>
      </c>
      <c r="D1914" s="12" t="s">
        <v>400</v>
      </c>
      <c r="E1914" s="0" t="s">
        <v>77</v>
      </c>
      <c r="F1914" s="0" t="s">
        <v>108</v>
      </c>
      <c r="M1914" s="0" t="s">
        <v>1775</v>
      </c>
      <c r="N1914" s="0" t="s">
        <v>1776</v>
      </c>
      <c r="O1914" s="0" t="n">
        <v>57</v>
      </c>
      <c r="P1914" s="0" t="n">
        <v>1482</v>
      </c>
    </row>
    <row r="1915" customFormat="false" ht="12.8" hidden="false" customHeight="false" outlineLevel="0" collapsed="false">
      <c r="A1915" s="0" t="n">
        <v>57047</v>
      </c>
      <c r="B1915" s="0" t="s">
        <v>172</v>
      </c>
      <c r="C1915" s="0" t="s">
        <v>106</v>
      </c>
      <c r="D1915" s="12" t="s">
        <v>83</v>
      </c>
      <c r="E1915" s="0" t="s">
        <v>77</v>
      </c>
      <c r="F1915" s="0" t="s">
        <v>84</v>
      </c>
      <c r="H1915" s="12" t="s">
        <v>97</v>
      </c>
      <c r="K1915" s="12" t="s">
        <v>171</v>
      </c>
      <c r="L1915" s="0" t="n">
        <v>1</v>
      </c>
      <c r="M1915" s="0" t="s">
        <v>1775</v>
      </c>
      <c r="N1915" s="0" t="s">
        <v>1776</v>
      </c>
      <c r="O1915" s="0" t="n">
        <v>44</v>
      </c>
      <c r="P1915" s="0" t="n">
        <v>1503</v>
      </c>
    </row>
    <row r="1916" customFormat="false" ht="12.8" hidden="false" customHeight="false" outlineLevel="0" collapsed="false">
      <c r="A1916" s="0" t="n">
        <v>57048</v>
      </c>
      <c r="B1916" s="0" t="s">
        <v>378</v>
      </c>
      <c r="C1916" s="0" t="s">
        <v>1810</v>
      </c>
      <c r="D1916" s="12" t="s">
        <v>466</v>
      </c>
      <c r="E1916" s="0" t="s">
        <v>92</v>
      </c>
      <c r="F1916" s="0" t="s">
        <v>467</v>
      </c>
      <c r="M1916" s="0" t="s">
        <v>1775</v>
      </c>
      <c r="N1916" s="0" t="s">
        <v>1776</v>
      </c>
      <c r="O1916" s="0" t="n">
        <v>12</v>
      </c>
      <c r="P1916" s="0" t="n">
        <v>4972</v>
      </c>
    </row>
    <row r="1917" customFormat="false" ht="12.8" hidden="false" customHeight="false" outlineLevel="0" collapsed="false">
      <c r="A1917" s="0" t="n">
        <v>57049</v>
      </c>
      <c r="B1917" s="0" t="s">
        <v>1811</v>
      </c>
      <c r="C1917" s="0" t="s">
        <v>189</v>
      </c>
      <c r="D1917" s="12" t="s">
        <v>118</v>
      </c>
      <c r="E1917" s="0" t="s">
        <v>77</v>
      </c>
      <c r="F1917" s="0" t="s">
        <v>96</v>
      </c>
      <c r="M1917" s="0" t="s">
        <v>1775</v>
      </c>
      <c r="N1917" s="0" t="s">
        <v>1776</v>
      </c>
      <c r="O1917" s="0" t="n">
        <v>29</v>
      </c>
      <c r="P1917" s="0" t="n">
        <v>1501</v>
      </c>
    </row>
    <row r="1918" customFormat="false" ht="12.8" hidden="false" customHeight="false" outlineLevel="0" collapsed="false">
      <c r="A1918" s="0" t="n">
        <v>57050</v>
      </c>
      <c r="B1918" s="0" t="s">
        <v>1812</v>
      </c>
      <c r="C1918" s="0" t="s">
        <v>289</v>
      </c>
      <c r="D1918" s="12" t="s">
        <v>121</v>
      </c>
      <c r="E1918" s="0" t="s">
        <v>92</v>
      </c>
      <c r="F1918" s="0" t="s">
        <v>96</v>
      </c>
      <c r="M1918" s="0" t="s">
        <v>1775</v>
      </c>
      <c r="N1918" s="0" t="s">
        <v>1776</v>
      </c>
      <c r="O1918" s="0" t="n">
        <v>26</v>
      </c>
      <c r="P1918" s="0" t="n">
        <v>1484</v>
      </c>
    </row>
    <row r="1919" customFormat="false" ht="12.8" hidden="false" customHeight="false" outlineLevel="0" collapsed="false">
      <c r="A1919" s="0" t="n">
        <v>57051</v>
      </c>
      <c r="B1919" s="0" t="s">
        <v>1813</v>
      </c>
      <c r="C1919" s="0" t="s">
        <v>1814</v>
      </c>
      <c r="D1919" s="12" t="s">
        <v>500</v>
      </c>
      <c r="E1919" s="0" t="s">
        <v>77</v>
      </c>
      <c r="F1919" s="0" t="s">
        <v>205</v>
      </c>
      <c r="M1919" s="0" t="s">
        <v>1775</v>
      </c>
      <c r="N1919" s="0" t="s">
        <v>1776</v>
      </c>
      <c r="O1919" s="0" t="n">
        <v>16</v>
      </c>
      <c r="P1919" s="0" t="n">
        <v>4353</v>
      </c>
    </row>
    <row r="1920" customFormat="false" ht="12.8" hidden="false" customHeight="false" outlineLevel="0" collapsed="false">
      <c r="A1920" s="0" t="n">
        <v>57052</v>
      </c>
      <c r="B1920" s="0" t="s">
        <v>1815</v>
      </c>
      <c r="C1920" s="0" t="s">
        <v>382</v>
      </c>
      <c r="D1920" s="12" t="s">
        <v>76</v>
      </c>
      <c r="E1920" s="0" t="s">
        <v>77</v>
      </c>
      <c r="F1920" s="0" t="s">
        <v>78</v>
      </c>
      <c r="M1920" s="0" t="s">
        <v>1775</v>
      </c>
      <c r="N1920" s="0" t="s">
        <v>1776</v>
      </c>
      <c r="O1920" s="0" t="n">
        <v>19</v>
      </c>
      <c r="P1920" s="0" t="n">
        <v>4973</v>
      </c>
    </row>
    <row r="1921" customFormat="false" ht="12.8" hidden="false" customHeight="false" outlineLevel="0" collapsed="false">
      <c r="A1921" s="0" t="n">
        <v>57055</v>
      </c>
      <c r="B1921" s="0" t="s">
        <v>172</v>
      </c>
      <c r="C1921" s="0" t="s">
        <v>100</v>
      </c>
      <c r="D1921" s="12" t="s">
        <v>304</v>
      </c>
      <c r="E1921" s="0" t="s">
        <v>77</v>
      </c>
      <c r="F1921" s="0" t="s">
        <v>88</v>
      </c>
      <c r="M1921" s="0" t="s">
        <v>1775</v>
      </c>
      <c r="N1921" s="0" t="s">
        <v>1776</v>
      </c>
      <c r="O1921" s="0" t="n">
        <v>51</v>
      </c>
      <c r="P1921" s="0" t="n">
        <v>1490</v>
      </c>
    </row>
    <row r="1922" customFormat="false" ht="12.8" hidden="false" customHeight="false" outlineLevel="0" collapsed="false">
      <c r="A1922" s="0" t="n">
        <v>57056</v>
      </c>
      <c r="B1922" s="0" t="s">
        <v>1816</v>
      </c>
      <c r="C1922" s="0" t="s">
        <v>975</v>
      </c>
      <c r="D1922" s="12" t="s">
        <v>224</v>
      </c>
      <c r="E1922" s="0" t="s">
        <v>92</v>
      </c>
      <c r="F1922" s="0" t="s">
        <v>84</v>
      </c>
      <c r="M1922" s="0" t="s">
        <v>1775</v>
      </c>
      <c r="N1922" s="0" t="s">
        <v>1776</v>
      </c>
      <c r="O1922" s="0" t="n">
        <v>41</v>
      </c>
      <c r="P1922" s="0" t="n">
        <v>1488</v>
      </c>
    </row>
    <row r="1923" customFormat="false" ht="12.8" hidden="false" customHeight="false" outlineLevel="0" collapsed="false">
      <c r="A1923" s="0" t="n">
        <v>57057</v>
      </c>
      <c r="B1923" s="0" t="s">
        <v>571</v>
      </c>
      <c r="C1923" s="0" t="s">
        <v>1556</v>
      </c>
      <c r="D1923" s="12" t="s">
        <v>325</v>
      </c>
      <c r="E1923" s="0" t="s">
        <v>92</v>
      </c>
      <c r="F1923" s="0" t="s">
        <v>96</v>
      </c>
      <c r="M1923" s="0" t="s">
        <v>1775</v>
      </c>
      <c r="N1923" s="0" t="s">
        <v>1776</v>
      </c>
      <c r="O1923" s="0" t="n">
        <v>31</v>
      </c>
      <c r="P1923" s="0" t="n">
        <v>3507</v>
      </c>
    </row>
    <row r="1924" customFormat="false" ht="12.8" hidden="false" customHeight="false" outlineLevel="0" collapsed="false">
      <c r="A1924" s="0" t="n">
        <v>57058</v>
      </c>
      <c r="B1924" s="0" t="s">
        <v>1817</v>
      </c>
      <c r="C1924" s="0" t="s">
        <v>403</v>
      </c>
      <c r="D1924" s="12" t="s">
        <v>153</v>
      </c>
      <c r="E1924" s="0" t="s">
        <v>77</v>
      </c>
      <c r="F1924" s="0" t="s">
        <v>84</v>
      </c>
      <c r="M1924" s="0" t="s">
        <v>1775</v>
      </c>
      <c r="N1924" s="0" t="s">
        <v>1776</v>
      </c>
      <c r="O1924" s="0" t="n">
        <v>38</v>
      </c>
      <c r="P1924" s="0" t="n">
        <v>1487</v>
      </c>
    </row>
    <row r="1925" customFormat="false" ht="12.8" hidden="false" customHeight="false" outlineLevel="0" collapsed="false">
      <c r="A1925" s="0" t="n">
        <v>57059</v>
      </c>
      <c r="B1925" s="0" t="s">
        <v>1818</v>
      </c>
      <c r="C1925" s="0" t="s">
        <v>309</v>
      </c>
      <c r="D1925" s="12" t="s">
        <v>147</v>
      </c>
      <c r="E1925" s="0" t="s">
        <v>77</v>
      </c>
      <c r="F1925" s="0" t="s">
        <v>96</v>
      </c>
      <c r="K1925" s="12" t="s">
        <v>171</v>
      </c>
      <c r="L1925" s="0" t="s">
        <v>248</v>
      </c>
      <c r="M1925" s="0" t="s">
        <v>1775</v>
      </c>
      <c r="N1925" s="0" t="s">
        <v>1776</v>
      </c>
      <c r="O1925" s="0" t="n">
        <v>30</v>
      </c>
      <c r="P1925" s="0" t="n">
        <v>1492</v>
      </c>
    </row>
    <row r="1926" customFormat="false" ht="12.8" hidden="false" customHeight="false" outlineLevel="0" collapsed="false">
      <c r="A1926" s="0" t="n">
        <v>57060</v>
      </c>
      <c r="B1926" s="0" t="s">
        <v>381</v>
      </c>
      <c r="C1926" s="0" t="s">
        <v>75</v>
      </c>
      <c r="D1926" s="12" t="s">
        <v>325</v>
      </c>
      <c r="E1926" s="0" t="s">
        <v>77</v>
      </c>
      <c r="F1926" s="0" t="s">
        <v>96</v>
      </c>
      <c r="M1926" s="0" t="s">
        <v>1775</v>
      </c>
      <c r="N1926" s="0" t="s">
        <v>1776</v>
      </c>
      <c r="O1926" s="0" t="n">
        <v>31</v>
      </c>
      <c r="P1926" s="0" t="n">
        <v>1493</v>
      </c>
    </row>
    <row r="1927" customFormat="false" ht="12.8" hidden="false" customHeight="false" outlineLevel="0" collapsed="false">
      <c r="A1927" s="0" t="n">
        <v>57062</v>
      </c>
      <c r="B1927" s="0" t="s">
        <v>1819</v>
      </c>
      <c r="C1927" s="0" t="s">
        <v>106</v>
      </c>
      <c r="D1927" s="12" t="s">
        <v>159</v>
      </c>
      <c r="E1927" s="0" t="s">
        <v>77</v>
      </c>
      <c r="F1927" s="0" t="s">
        <v>96</v>
      </c>
      <c r="M1927" s="0" t="s">
        <v>1775</v>
      </c>
      <c r="N1927" s="0" t="s">
        <v>1776</v>
      </c>
      <c r="O1927" s="0" t="n">
        <v>28</v>
      </c>
      <c r="P1927" s="0" t="n">
        <v>1494</v>
      </c>
    </row>
    <row r="1928" customFormat="false" ht="12.8" hidden="false" customHeight="false" outlineLevel="0" collapsed="false">
      <c r="A1928" s="0" t="n">
        <v>57065</v>
      </c>
      <c r="B1928" s="0" t="s">
        <v>1820</v>
      </c>
      <c r="C1928" s="0" t="s">
        <v>382</v>
      </c>
      <c r="D1928" s="12" t="s">
        <v>156</v>
      </c>
      <c r="E1928" s="0" t="s">
        <v>77</v>
      </c>
      <c r="F1928" s="0" t="s">
        <v>78</v>
      </c>
      <c r="M1928" s="0" t="s">
        <v>1775</v>
      </c>
      <c r="N1928" s="0" t="s">
        <v>1776</v>
      </c>
      <c r="O1928" s="0" t="n">
        <v>21</v>
      </c>
      <c r="P1928" s="0" t="n">
        <v>3813</v>
      </c>
    </row>
    <row r="1929" customFormat="false" ht="12.8" hidden="false" customHeight="false" outlineLevel="0" collapsed="false">
      <c r="A1929" s="0" t="n">
        <v>57066</v>
      </c>
      <c r="B1929" s="0" t="s">
        <v>1821</v>
      </c>
      <c r="C1929" s="0" t="s">
        <v>296</v>
      </c>
      <c r="D1929" s="12" t="s">
        <v>187</v>
      </c>
      <c r="E1929" s="0" t="s">
        <v>77</v>
      </c>
      <c r="F1929" s="0" t="s">
        <v>96</v>
      </c>
      <c r="M1929" s="0" t="s">
        <v>1775</v>
      </c>
      <c r="N1929" s="0" t="s">
        <v>1776</v>
      </c>
      <c r="O1929" s="0" t="n">
        <v>32</v>
      </c>
      <c r="P1929" s="0" t="n">
        <v>1497</v>
      </c>
    </row>
    <row r="1930" customFormat="false" ht="12.8" hidden="false" customHeight="false" outlineLevel="0" collapsed="false">
      <c r="A1930" s="0" t="n">
        <v>57067</v>
      </c>
      <c r="B1930" s="0" t="s">
        <v>1822</v>
      </c>
      <c r="C1930" s="0" t="s">
        <v>460</v>
      </c>
      <c r="D1930" s="12" t="s">
        <v>351</v>
      </c>
      <c r="E1930" s="0" t="s">
        <v>77</v>
      </c>
      <c r="F1930" s="0" t="s">
        <v>96</v>
      </c>
      <c r="M1930" s="0" t="s">
        <v>1775</v>
      </c>
      <c r="N1930" s="0" t="s">
        <v>1776</v>
      </c>
      <c r="O1930" s="0" t="n">
        <v>24</v>
      </c>
      <c r="P1930" s="0" t="n">
        <v>3923</v>
      </c>
    </row>
    <row r="1931" customFormat="false" ht="12.8" hidden="false" customHeight="false" outlineLevel="0" collapsed="false">
      <c r="A1931" s="0" t="n">
        <v>57069</v>
      </c>
      <c r="B1931" s="0" t="s">
        <v>1823</v>
      </c>
      <c r="C1931" s="0" t="s">
        <v>133</v>
      </c>
      <c r="D1931" s="12" t="s">
        <v>95</v>
      </c>
      <c r="E1931" s="0" t="s">
        <v>77</v>
      </c>
      <c r="F1931" s="0" t="s">
        <v>96</v>
      </c>
      <c r="K1931" s="12" t="s">
        <v>171</v>
      </c>
      <c r="L1931" s="0" t="n">
        <v>3</v>
      </c>
      <c r="M1931" s="0" t="s">
        <v>1775</v>
      </c>
      <c r="N1931" s="0" t="s">
        <v>1776</v>
      </c>
      <c r="O1931" s="0" t="n">
        <v>34</v>
      </c>
      <c r="P1931" s="0" t="n">
        <v>1499</v>
      </c>
    </row>
    <row r="1932" customFormat="false" ht="12.8" hidden="false" customHeight="false" outlineLevel="0" collapsed="false">
      <c r="A1932" s="0" t="n">
        <v>57070</v>
      </c>
      <c r="B1932" s="0" t="s">
        <v>1824</v>
      </c>
      <c r="C1932" s="0" t="s">
        <v>133</v>
      </c>
      <c r="D1932" s="12" t="s">
        <v>136</v>
      </c>
      <c r="E1932" s="0" t="s">
        <v>77</v>
      </c>
      <c r="F1932" s="0" t="s">
        <v>78</v>
      </c>
      <c r="M1932" s="0" t="s">
        <v>1775</v>
      </c>
      <c r="N1932" s="0" t="s">
        <v>1776</v>
      </c>
      <c r="O1932" s="0" t="n">
        <v>22</v>
      </c>
      <c r="P1932" s="0" t="n">
        <v>4053</v>
      </c>
    </row>
    <row r="1933" customFormat="false" ht="12.8" hidden="false" customHeight="false" outlineLevel="0" collapsed="false">
      <c r="A1933" s="0" t="n">
        <v>57071</v>
      </c>
      <c r="B1933" s="0" t="s">
        <v>1825</v>
      </c>
      <c r="C1933" s="0" t="s">
        <v>75</v>
      </c>
      <c r="D1933" s="12" t="s">
        <v>141</v>
      </c>
      <c r="E1933" s="0" t="s">
        <v>77</v>
      </c>
      <c r="F1933" s="0" t="s">
        <v>78</v>
      </c>
      <c r="K1933" s="0" t="s">
        <v>248</v>
      </c>
      <c r="L1933" s="0" t="n">
        <v>1</v>
      </c>
      <c r="M1933" s="0" t="s">
        <v>1775</v>
      </c>
      <c r="N1933" s="0" t="s">
        <v>1776</v>
      </c>
      <c r="O1933" s="0" t="n">
        <v>23</v>
      </c>
      <c r="P1933" s="0" t="n">
        <v>1502</v>
      </c>
    </row>
    <row r="1934" customFormat="false" ht="12.8" hidden="false" customHeight="false" outlineLevel="0" collapsed="false">
      <c r="A1934" s="0" t="n">
        <v>57072</v>
      </c>
      <c r="B1934" s="0" t="s">
        <v>1825</v>
      </c>
      <c r="C1934" s="0" t="s">
        <v>106</v>
      </c>
      <c r="D1934" s="12" t="s">
        <v>173</v>
      </c>
      <c r="E1934" s="0" t="s">
        <v>77</v>
      </c>
      <c r="F1934" s="0" t="s">
        <v>88</v>
      </c>
      <c r="M1934" s="0" t="s">
        <v>1775</v>
      </c>
      <c r="N1934" s="0" t="s">
        <v>1776</v>
      </c>
      <c r="O1934" s="0" t="n">
        <v>49</v>
      </c>
      <c r="P1934" s="0" t="n">
        <v>1500</v>
      </c>
    </row>
    <row r="1935" customFormat="false" ht="12.8" hidden="false" customHeight="false" outlineLevel="0" collapsed="false">
      <c r="A1935" s="0" t="n">
        <v>57073</v>
      </c>
      <c r="B1935" s="0" t="s">
        <v>226</v>
      </c>
      <c r="C1935" s="0" t="s">
        <v>309</v>
      </c>
      <c r="D1935" s="12" t="s">
        <v>159</v>
      </c>
      <c r="E1935" s="0" t="s">
        <v>77</v>
      </c>
      <c r="F1935" s="0" t="s">
        <v>96</v>
      </c>
      <c r="M1935" s="0" t="s">
        <v>1775</v>
      </c>
      <c r="N1935" s="0" t="s">
        <v>1776</v>
      </c>
      <c r="O1935" s="0" t="n">
        <v>28</v>
      </c>
      <c r="P1935" s="0" t="n">
        <v>1533</v>
      </c>
    </row>
    <row r="1936" customFormat="false" ht="12.8" hidden="false" customHeight="false" outlineLevel="0" collapsed="false">
      <c r="A1936" s="0" t="n">
        <v>57074</v>
      </c>
      <c r="B1936" s="0" t="s">
        <v>701</v>
      </c>
      <c r="C1936" s="0" t="s">
        <v>262</v>
      </c>
      <c r="D1936" s="12" t="s">
        <v>141</v>
      </c>
      <c r="E1936" s="0" t="s">
        <v>92</v>
      </c>
      <c r="F1936" s="0" t="s">
        <v>78</v>
      </c>
      <c r="J1936" s="12" t="s">
        <v>171</v>
      </c>
      <c r="K1936" s="12" t="s">
        <v>171</v>
      </c>
      <c r="M1936" s="0" t="s">
        <v>1775</v>
      </c>
      <c r="N1936" s="0" t="s">
        <v>1776</v>
      </c>
      <c r="O1936" s="0" t="n">
        <v>23</v>
      </c>
      <c r="P1936" s="0" t="n">
        <v>1476</v>
      </c>
    </row>
    <row r="1937" customFormat="false" ht="12.8" hidden="false" customHeight="false" outlineLevel="0" collapsed="false">
      <c r="A1937" s="0" t="n">
        <v>57075</v>
      </c>
      <c r="B1937" s="0" t="s">
        <v>172</v>
      </c>
      <c r="C1937" s="0" t="s">
        <v>223</v>
      </c>
      <c r="D1937" s="12" t="s">
        <v>344</v>
      </c>
      <c r="E1937" s="0" t="s">
        <v>77</v>
      </c>
      <c r="F1937" s="0" t="s">
        <v>234</v>
      </c>
      <c r="M1937" s="0" t="s">
        <v>1775</v>
      </c>
      <c r="N1937" s="0" t="s">
        <v>1776</v>
      </c>
      <c r="O1937" s="0" t="n">
        <v>9</v>
      </c>
      <c r="P1937" s="0" t="n">
        <v>5174</v>
      </c>
    </row>
    <row r="1938" customFormat="false" ht="12.8" hidden="false" customHeight="false" outlineLevel="0" collapsed="false">
      <c r="A1938" s="0" t="n">
        <v>57076</v>
      </c>
      <c r="B1938" s="0" t="s">
        <v>1826</v>
      </c>
      <c r="C1938" s="0" t="s">
        <v>75</v>
      </c>
      <c r="D1938" s="12" t="s">
        <v>156</v>
      </c>
      <c r="E1938" s="0" t="s">
        <v>77</v>
      </c>
      <c r="F1938" s="0" t="s">
        <v>78</v>
      </c>
      <c r="M1938" s="0" t="s">
        <v>1775</v>
      </c>
      <c r="N1938" s="0" t="s">
        <v>1776</v>
      </c>
      <c r="O1938" s="0" t="n">
        <v>21</v>
      </c>
      <c r="P1938" s="0" t="n">
        <v>4054</v>
      </c>
    </row>
    <row r="1939" customFormat="false" ht="12.8" hidden="false" customHeight="false" outlineLevel="0" collapsed="false">
      <c r="A1939" s="0" t="n">
        <v>57077</v>
      </c>
      <c r="B1939" s="0" t="s">
        <v>1827</v>
      </c>
      <c r="C1939" s="0" t="s">
        <v>384</v>
      </c>
      <c r="D1939" s="12" t="s">
        <v>325</v>
      </c>
      <c r="E1939" s="0" t="s">
        <v>92</v>
      </c>
      <c r="F1939" s="0" t="s">
        <v>96</v>
      </c>
      <c r="M1939" s="0" t="s">
        <v>1775</v>
      </c>
      <c r="N1939" s="0" t="s">
        <v>1776</v>
      </c>
      <c r="O1939" s="0" t="n">
        <v>31</v>
      </c>
      <c r="P1939" s="0" t="n">
        <v>4133</v>
      </c>
    </row>
    <row r="1940" customFormat="false" ht="12.8" hidden="false" customHeight="false" outlineLevel="0" collapsed="false">
      <c r="A1940" s="0" t="n">
        <v>57078</v>
      </c>
      <c r="B1940" s="0" t="s">
        <v>493</v>
      </c>
      <c r="C1940" s="0" t="s">
        <v>403</v>
      </c>
      <c r="D1940" s="12" t="s">
        <v>91</v>
      </c>
      <c r="E1940" s="0" t="s">
        <v>77</v>
      </c>
      <c r="F1940" s="0" t="s">
        <v>84</v>
      </c>
      <c r="M1940" s="0" t="s">
        <v>1775</v>
      </c>
      <c r="N1940" s="0" t="s">
        <v>1776</v>
      </c>
      <c r="O1940" s="0" t="n">
        <v>36</v>
      </c>
      <c r="P1940" s="0" t="n">
        <v>4433</v>
      </c>
    </row>
    <row r="1941" customFormat="false" ht="12.8" hidden="false" customHeight="false" outlineLevel="0" collapsed="false">
      <c r="A1941" s="0" t="n">
        <v>57079</v>
      </c>
      <c r="B1941" s="0" t="s">
        <v>1828</v>
      </c>
      <c r="C1941" s="0" t="s">
        <v>1829</v>
      </c>
      <c r="D1941" s="12" t="s">
        <v>466</v>
      </c>
      <c r="E1941" s="0" t="s">
        <v>92</v>
      </c>
      <c r="F1941" s="0" t="s">
        <v>467</v>
      </c>
      <c r="M1941" s="0" t="s">
        <v>1775</v>
      </c>
      <c r="N1941" s="0" t="s">
        <v>1776</v>
      </c>
      <c r="O1941" s="0" t="n">
        <v>12</v>
      </c>
      <c r="P1941" s="0" t="n">
        <v>4519</v>
      </c>
    </row>
    <row r="1942" customFormat="false" ht="12.8" hidden="false" customHeight="false" outlineLevel="0" collapsed="false">
      <c r="A1942" s="0" t="n">
        <v>57080</v>
      </c>
      <c r="B1942" s="0" t="s">
        <v>1830</v>
      </c>
      <c r="C1942" s="0" t="s">
        <v>1831</v>
      </c>
      <c r="D1942" s="12" t="s">
        <v>211</v>
      </c>
      <c r="E1942" s="0" t="s">
        <v>77</v>
      </c>
      <c r="F1942" s="0" t="s">
        <v>212</v>
      </c>
      <c r="H1942" s="12" t="s">
        <v>97</v>
      </c>
      <c r="K1942" s="12" t="s">
        <v>97</v>
      </c>
      <c r="L1942" s="0" t="n">
        <v>3</v>
      </c>
      <c r="M1942" s="0" t="s">
        <v>1775</v>
      </c>
      <c r="N1942" s="0" t="s">
        <v>1776</v>
      </c>
      <c r="O1942" s="0" t="n">
        <v>14</v>
      </c>
      <c r="P1942" s="0" t="n">
        <v>4520</v>
      </c>
    </row>
    <row r="1943" customFormat="false" ht="12.8" hidden="false" customHeight="false" outlineLevel="0" collapsed="false">
      <c r="A1943" s="0" t="n">
        <v>57081</v>
      </c>
      <c r="B1943" s="0" t="s">
        <v>1830</v>
      </c>
      <c r="C1943" s="0" t="s">
        <v>149</v>
      </c>
      <c r="D1943" s="12" t="s">
        <v>211</v>
      </c>
      <c r="E1943" s="0" t="s">
        <v>77</v>
      </c>
      <c r="F1943" s="0" t="s">
        <v>212</v>
      </c>
      <c r="H1943" s="12" t="s">
        <v>97</v>
      </c>
      <c r="K1943" s="12" t="s">
        <v>97</v>
      </c>
      <c r="L1943" s="0" t="n">
        <v>3</v>
      </c>
      <c r="M1943" s="0" t="s">
        <v>1775</v>
      </c>
      <c r="N1943" s="0" t="s">
        <v>1776</v>
      </c>
      <c r="O1943" s="0" t="n">
        <v>14</v>
      </c>
      <c r="P1943" s="0" t="n">
        <v>4521</v>
      </c>
    </row>
    <row r="1944" customFormat="false" ht="12.8" hidden="false" customHeight="false" outlineLevel="0" collapsed="false">
      <c r="A1944" s="0" t="n">
        <v>57082</v>
      </c>
      <c r="B1944" s="0" t="s">
        <v>444</v>
      </c>
      <c r="C1944" s="0" t="s">
        <v>149</v>
      </c>
      <c r="D1944" s="12" t="s">
        <v>144</v>
      </c>
      <c r="E1944" s="0" t="s">
        <v>77</v>
      </c>
      <c r="F1944" s="0" t="s">
        <v>128</v>
      </c>
      <c r="M1944" s="0" t="s">
        <v>1775</v>
      </c>
      <c r="N1944" s="0" t="s">
        <v>1776</v>
      </c>
      <c r="O1944" s="0" t="n">
        <v>17</v>
      </c>
      <c r="P1944" s="0" t="n">
        <v>4522</v>
      </c>
    </row>
    <row r="1945" customFormat="false" ht="12.8" hidden="false" customHeight="false" outlineLevel="0" collapsed="false">
      <c r="A1945" s="0" t="n">
        <v>57083</v>
      </c>
      <c r="B1945" s="0" t="s">
        <v>1832</v>
      </c>
      <c r="C1945" s="0" t="s">
        <v>273</v>
      </c>
      <c r="D1945" s="12" t="s">
        <v>118</v>
      </c>
      <c r="E1945" s="0" t="s">
        <v>77</v>
      </c>
      <c r="F1945" s="0" t="s">
        <v>96</v>
      </c>
      <c r="M1945" s="0" t="s">
        <v>1775</v>
      </c>
      <c r="N1945" s="0" t="s">
        <v>1776</v>
      </c>
      <c r="O1945" s="0" t="n">
        <v>29</v>
      </c>
      <c r="P1945" s="0" t="n">
        <v>4523</v>
      </c>
    </row>
    <row r="1946" customFormat="false" ht="12.8" hidden="false" customHeight="false" outlineLevel="0" collapsed="false">
      <c r="A1946" s="0" t="n">
        <v>57084</v>
      </c>
      <c r="B1946" s="0" t="s">
        <v>1833</v>
      </c>
      <c r="C1946" s="0" t="s">
        <v>403</v>
      </c>
      <c r="D1946" s="12" t="s">
        <v>186</v>
      </c>
      <c r="E1946" s="0" t="s">
        <v>77</v>
      </c>
      <c r="F1946" s="0" t="s">
        <v>84</v>
      </c>
      <c r="G1946" s="12" t="s">
        <v>97</v>
      </c>
      <c r="J1946" s="12" t="s">
        <v>97</v>
      </c>
      <c r="M1946" s="0" t="s">
        <v>1775</v>
      </c>
      <c r="N1946" s="0" t="s">
        <v>1776</v>
      </c>
      <c r="O1946" s="0" t="n">
        <v>39</v>
      </c>
      <c r="P1946" s="0" t="n">
        <v>4524</v>
      </c>
    </row>
    <row r="1947" customFormat="false" ht="12.8" hidden="false" customHeight="false" outlineLevel="0" collapsed="false">
      <c r="A1947" s="0" t="n">
        <v>58001</v>
      </c>
      <c r="B1947" s="0" t="s">
        <v>1834</v>
      </c>
      <c r="C1947" s="0" t="s">
        <v>149</v>
      </c>
      <c r="D1947" s="12" t="s">
        <v>136</v>
      </c>
      <c r="E1947" s="0" t="s">
        <v>77</v>
      </c>
      <c r="F1947" s="0" t="s">
        <v>78</v>
      </c>
      <c r="M1947" s="0" t="s">
        <v>1835</v>
      </c>
      <c r="N1947" s="0" t="s">
        <v>1836</v>
      </c>
      <c r="O1947" s="0" t="n">
        <v>22</v>
      </c>
      <c r="P1947" s="0" t="n">
        <v>3961</v>
      </c>
    </row>
    <row r="1948" customFormat="false" ht="12.8" hidden="false" customHeight="false" outlineLevel="0" collapsed="false">
      <c r="A1948" s="0" t="n">
        <v>58002</v>
      </c>
      <c r="B1948" s="0" t="s">
        <v>1834</v>
      </c>
      <c r="C1948" s="0" t="s">
        <v>82</v>
      </c>
      <c r="D1948" s="12" t="s">
        <v>351</v>
      </c>
      <c r="E1948" s="0" t="s">
        <v>77</v>
      </c>
      <c r="F1948" s="0" t="s">
        <v>96</v>
      </c>
      <c r="M1948" s="0" t="s">
        <v>1835</v>
      </c>
      <c r="N1948" s="0" t="s">
        <v>1836</v>
      </c>
      <c r="O1948" s="0" t="n">
        <v>24</v>
      </c>
      <c r="P1948" s="0" t="n">
        <v>3962</v>
      </c>
    </row>
    <row r="1949" customFormat="false" ht="12.8" hidden="false" customHeight="false" outlineLevel="0" collapsed="false">
      <c r="A1949" s="0" t="n">
        <v>58003</v>
      </c>
      <c r="B1949" s="0" t="s">
        <v>1837</v>
      </c>
      <c r="C1949" s="0" t="s">
        <v>100</v>
      </c>
      <c r="D1949" s="12" t="s">
        <v>131</v>
      </c>
      <c r="E1949" s="0" t="s">
        <v>77</v>
      </c>
      <c r="F1949" s="0" t="s">
        <v>78</v>
      </c>
      <c r="M1949" s="0" t="s">
        <v>1835</v>
      </c>
      <c r="N1949" s="0" t="s">
        <v>1836</v>
      </c>
      <c r="O1949" s="0" t="n">
        <v>20</v>
      </c>
      <c r="P1949" s="0" t="n">
        <v>3963</v>
      </c>
    </row>
    <row r="1950" customFormat="false" ht="12.8" hidden="false" customHeight="false" outlineLevel="0" collapsed="false">
      <c r="A1950" s="0" t="n">
        <v>58004</v>
      </c>
      <c r="B1950" s="0" t="s">
        <v>962</v>
      </c>
      <c r="C1950" s="0" t="s">
        <v>149</v>
      </c>
      <c r="D1950" s="12" t="s">
        <v>76</v>
      </c>
      <c r="E1950" s="0" t="s">
        <v>77</v>
      </c>
      <c r="F1950" s="0" t="s">
        <v>78</v>
      </c>
      <c r="M1950" s="0" t="s">
        <v>1835</v>
      </c>
      <c r="N1950" s="0" t="s">
        <v>1836</v>
      </c>
      <c r="O1950" s="0" t="n">
        <v>19</v>
      </c>
      <c r="P1950" s="0" t="n">
        <v>3964</v>
      </c>
    </row>
    <row r="1951" customFormat="false" ht="12.8" hidden="false" customHeight="false" outlineLevel="0" collapsed="false">
      <c r="A1951" s="0" t="n">
        <v>58005</v>
      </c>
      <c r="B1951" s="0" t="s">
        <v>99</v>
      </c>
      <c r="C1951" s="0" t="s">
        <v>307</v>
      </c>
      <c r="D1951" s="12" t="s">
        <v>156</v>
      </c>
      <c r="E1951" s="0" t="s">
        <v>77</v>
      </c>
      <c r="F1951" s="0" t="s">
        <v>78</v>
      </c>
      <c r="M1951" s="0" t="s">
        <v>1835</v>
      </c>
      <c r="N1951" s="0" t="s">
        <v>1836</v>
      </c>
      <c r="O1951" s="0" t="n">
        <v>21</v>
      </c>
      <c r="P1951" s="0" t="n">
        <v>3965</v>
      </c>
    </row>
    <row r="1952" customFormat="false" ht="12.8" hidden="false" customHeight="false" outlineLevel="0" collapsed="false">
      <c r="A1952" s="0" t="n">
        <v>58006</v>
      </c>
      <c r="B1952" s="0" t="s">
        <v>1838</v>
      </c>
      <c r="C1952" s="0" t="s">
        <v>384</v>
      </c>
      <c r="D1952" s="12" t="s">
        <v>141</v>
      </c>
      <c r="E1952" s="0" t="s">
        <v>92</v>
      </c>
      <c r="F1952" s="0" t="s">
        <v>78</v>
      </c>
      <c r="M1952" s="0" t="s">
        <v>1835</v>
      </c>
      <c r="N1952" s="0" t="s">
        <v>1836</v>
      </c>
      <c r="O1952" s="0" t="n">
        <v>23</v>
      </c>
      <c r="P1952" s="0" t="n">
        <v>3966</v>
      </c>
    </row>
    <row r="1953" customFormat="false" ht="12.8" hidden="false" customHeight="false" outlineLevel="0" collapsed="false">
      <c r="A1953" s="0" t="n">
        <v>58007</v>
      </c>
      <c r="B1953" s="0" t="s">
        <v>1839</v>
      </c>
      <c r="C1953" s="0" t="s">
        <v>309</v>
      </c>
      <c r="D1953" s="12" t="s">
        <v>351</v>
      </c>
      <c r="E1953" s="0" t="s">
        <v>77</v>
      </c>
      <c r="F1953" s="0" t="s">
        <v>96</v>
      </c>
      <c r="M1953" s="0" t="s">
        <v>1835</v>
      </c>
      <c r="N1953" s="0" t="s">
        <v>1836</v>
      </c>
      <c r="O1953" s="0" t="n">
        <v>24</v>
      </c>
      <c r="P1953" s="0" t="n">
        <v>3967</v>
      </c>
    </row>
    <row r="1954" customFormat="false" ht="12.8" hidden="false" customHeight="false" outlineLevel="0" collapsed="false">
      <c r="A1954" s="0" t="n">
        <v>58008</v>
      </c>
      <c r="B1954" s="0" t="s">
        <v>1840</v>
      </c>
      <c r="C1954" s="0" t="s">
        <v>678</v>
      </c>
      <c r="D1954" s="12" t="s">
        <v>127</v>
      </c>
      <c r="E1954" s="0" t="s">
        <v>77</v>
      </c>
      <c r="F1954" s="0" t="s">
        <v>128</v>
      </c>
      <c r="M1954" s="0" t="s">
        <v>1835</v>
      </c>
      <c r="N1954" s="0" t="s">
        <v>1836</v>
      </c>
      <c r="O1954" s="0" t="n">
        <v>18</v>
      </c>
      <c r="P1954" s="0" t="n">
        <v>4007</v>
      </c>
    </row>
    <row r="1955" customFormat="false" ht="12.8" hidden="false" customHeight="false" outlineLevel="0" collapsed="false">
      <c r="A1955" s="0" t="n">
        <v>58009</v>
      </c>
      <c r="B1955" s="0" t="s">
        <v>1841</v>
      </c>
      <c r="C1955" s="0" t="s">
        <v>135</v>
      </c>
      <c r="D1955" s="12" t="s">
        <v>156</v>
      </c>
      <c r="E1955" s="0" t="s">
        <v>92</v>
      </c>
      <c r="F1955" s="0" t="s">
        <v>78</v>
      </c>
      <c r="M1955" s="0" t="s">
        <v>1835</v>
      </c>
      <c r="N1955" s="0" t="s">
        <v>1836</v>
      </c>
      <c r="O1955" s="0" t="n">
        <v>21</v>
      </c>
      <c r="P1955" s="0" t="n">
        <v>4144</v>
      </c>
    </row>
    <row r="1956" customFormat="false" ht="12.8" hidden="false" customHeight="false" outlineLevel="0" collapsed="false">
      <c r="A1956" s="0" t="n">
        <v>58105</v>
      </c>
      <c r="B1956" s="0" t="s">
        <v>1042</v>
      </c>
      <c r="C1956" s="0" t="s">
        <v>298</v>
      </c>
      <c r="D1956" s="12" t="s">
        <v>110</v>
      </c>
      <c r="E1956" s="0" t="s">
        <v>77</v>
      </c>
      <c r="F1956" s="0" t="s">
        <v>96</v>
      </c>
      <c r="M1956" s="0" t="s">
        <v>1835</v>
      </c>
      <c r="N1956" s="0" t="s">
        <v>1836</v>
      </c>
      <c r="O1956" s="0" t="n">
        <v>25</v>
      </c>
      <c r="P1956" s="0" t="n">
        <v>3970</v>
      </c>
    </row>
    <row r="1957" customFormat="false" ht="12.8" hidden="false" customHeight="false" outlineLevel="0" collapsed="false">
      <c r="A1957" s="0" t="n">
        <v>58106</v>
      </c>
      <c r="B1957" s="0" t="s">
        <v>172</v>
      </c>
      <c r="C1957" s="0" t="s">
        <v>149</v>
      </c>
      <c r="D1957" s="12" t="s">
        <v>351</v>
      </c>
      <c r="E1957" s="0" t="s">
        <v>77</v>
      </c>
      <c r="F1957" s="0" t="s">
        <v>96</v>
      </c>
      <c r="M1957" s="0" t="s">
        <v>1835</v>
      </c>
      <c r="N1957" s="0" t="s">
        <v>1836</v>
      </c>
      <c r="O1957" s="0" t="n">
        <v>24</v>
      </c>
      <c r="P1957" s="0" t="n">
        <v>1483</v>
      </c>
    </row>
    <row r="1958" customFormat="false" ht="12.8" hidden="false" customHeight="false" outlineLevel="0" collapsed="false">
      <c r="A1958" s="0" t="n">
        <v>58107</v>
      </c>
      <c r="B1958" s="0" t="s">
        <v>1778</v>
      </c>
      <c r="C1958" s="0" t="s">
        <v>241</v>
      </c>
      <c r="D1958" s="12" t="s">
        <v>110</v>
      </c>
      <c r="E1958" s="0" t="s">
        <v>92</v>
      </c>
      <c r="F1958" s="0" t="s">
        <v>96</v>
      </c>
      <c r="M1958" s="0" t="s">
        <v>1835</v>
      </c>
      <c r="N1958" s="0" t="s">
        <v>1836</v>
      </c>
      <c r="O1958" s="0" t="n">
        <v>25</v>
      </c>
      <c r="P1958" s="0" t="n">
        <v>3974</v>
      </c>
    </row>
    <row r="1959" customFormat="false" ht="12.8" hidden="false" customHeight="false" outlineLevel="0" collapsed="false">
      <c r="A1959" s="0" t="n">
        <v>58108</v>
      </c>
      <c r="B1959" s="0" t="s">
        <v>1630</v>
      </c>
      <c r="C1959" s="0" t="s">
        <v>100</v>
      </c>
      <c r="D1959" s="12" t="s">
        <v>351</v>
      </c>
      <c r="E1959" s="0" t="s">
        <v>77</v>
      </c>
      <c r="F1959" s="0" t="s">
        <v>96</v>
      </c>
      <c r="M1959" s="0" t="s">
        <v>1835</v>
      </c>
      <c r="N1959" s="0" t="s">
        <v>1836</v>
      </c>
      <c r="O1959" s="0" t="n">
        <v>24</v>
      </c>
      <c r="P1959" s="0" t="n">
        <v>3971</v>
      </c>
    </row>
    <row r="1960" customFormat="false" ht="12.8" hidden="false" customHeight="false" outlineLevel="0" collapsed="false">
      <c r="A1960" s="0" t="n">
        <v>58109</v>
      </c>
      <c r="B1960" s="0" t="s">
        <v>1630</v>
      </c>
      <c r="C1960" s="0" t="s">
        <v>382</v>
      </c>
      <c r="D1960" s="12" t="s">
        <v>113</v>
      </c>
      <c r="E1960" s="0" t="s">
        <v>77</v>
      </c>
      <c r="F1960" s="0" t="s">
        <v>84</v>
      </c>
      <c r="M1960" s="0" t="s">
        <v>1835</v>
      </c>
      <c r="N1960" s="0" t="s">
        <v>1836</v>
      </c>
      <c r="O1960" s="0" t="n">
        <v>40</v>
      </c>
      <c r="P1960" s="0" t="n">
        <v>3973</v>
      </c>
    </row>
    <row r="1961" customFormat="false" ht="12.8" hidden="false" customHeight="false" outlineLevel="0" collapsed="false">
      <c r="A1961" s="0" t="n">
        <v>58200</v>
      </c>
      <c r="B1961" s="0" t="s">
        <v>1834</v>
      </c>
      <c r="C1961" s="0" t="s">
        <v>112</v>
      </c>
      <c r="D1961" s="12" t="s">
        <v>87</v>
      </c>
      <c r="E1961" s="0" t="s">
        <v>77</v>
      </c>
      <c r="F1961" s="0" t="s">
        <v>88</v>
      </c>
      <c r="M1961" s="0" t="s">
        <v>1835</v>
      </c>
      <c r="N1961" s="0" t="s">
        <v>1836</v>
      </c>
      <c r="O1961" s="0" t="n">
        <v>52</v>
      </c>
      <c r="P1961" s="0" t="n">
        <v>3972</v>
      </c>
    </row>
    <row r="1962" customFormat="false" ht="12.8" hidden="false" customHeight="false" outlineLevel="0" collapsed="false">
      <c r="A1962" s="0" t="n">
        <v>59001</v>
      </c>
      <c r="B1962" s="0" t="s">
        <v>1842</v>
      </c>
      <c r="C1962" s="0" t="s">
        <v>451</v>
      </c>
      <c r="D1962" s="12" t="s">
        <v>181</v>
      </c>
      <c r="E1962" s="0" t="s">
        <v>92</v>
      </c>
      <c r="F1962" s="0" t="s">
        <v>84</v>
      </c>
      <c r="M1962" s="0" t="s">
        <v>1843</v>
      </c>
      <c r="N1962" s="0" t="s">
        <v>1844</v>
      </c>
      <c r="O1962" s="0" t="n">
        <v>35</v>
      </c>
      <c r="P1962" s="0" t="n">
        <v>1719</v>
      </c>
    </row>
    <row r="1963" customFormat="false" ht="12.8" hidden="false" customHeight="false" outlineLevel="0" collapsed="false">
      <c r="A1963" s="0" t="n">
        <v>59002</v>
      </c>
      <c r="B1963" s="0" t="s">
        <v>1845</v>
      </c>
      <c r="C1963" s="0" t="s">
        <v>180</v>
      </c>
      <c r="D1963" s="12" t="s">
        <v>173</v>
      </c>
      <c r="E1963" s="0" t="s">
        <v>77</v>
      </c>
      <c r="F1963" s="0" t="s">
        <v>88</v>
      </c>
      <c r="H1963" s="12" t="s">
        <v>97</v>
      </c>
      <c r="M1963" s="0" t="s">
        <v>1843</v>
      </c>
      <c r="N1963" s="0" t="s">
        <v>1844</v>
      </c>
      <c r="O1963" s="0" t="n">
        <v>49</v>
      </c>
      <c r="P1963" s="0" t="n">
        <v>1720</v>
      </c>
    </row>
    <row r="1964" customFormat="false" ht="12.8" hidden="false" customHeight="false" outlineLevel="0" collapsed="false">
      <c r="A1964" s="0" t="n">
        <v>59006</v>
      </c>
      <c r="B1964" s="0" t="s">
        <v>1846</v>
      </c>
      <c r="C1964" s="0" t="s">
        <v>184</v>
      </c>
      <c r="D1964" s="12" t="s">
        <v>580</v>
      </c>
      <c r="E1964" s="0" t="s">
        <v>77</v>
      </c>
      <c r="F1964" s="0" t="s">
        <v>108</v>
      </c>
      <c r="G1964" s="12" t="s">
        <v>97</v>
      </c>
      <c r="M1964" s="0" t="s">
        <v>1843</v>
      </c>
      <c r="N1964" s="0" t="s">
        <v>1844</v>
      </c>
      <c r="O1964" s="0" t="n">
        <v>63</v>
      </c>
      <c r="P1964" s="0" t="n">
        <v>1729</v>
      </c>
    </row>
    <row r="1965" customFormat="false" ht="12.8" hidden="false" customHeight="false" outlineLevel="0" collapsed="false">
      <c r="A1965" s="0" t="n">
        <v>59007</v>
      </c>
      <c r="B1965" s="0" t="s">
        <v>1847</v>
      </c>
      <c r="C1965" s="0" t="s">
        <v>100</v>
      </c>
      <c r="D1965" s="12" t="s">
        <v>466</v>
      </c>
      <c r="E1965" s="0" t="s">
        <v>77</v>
      </c>
      <c r="F1965" s="0" t="s">
        <v>467</v>
      </c>
      <c r="M1965" s="0" t="s">
        <v>1843</v>
      </c>
      <c r="N1965" s="0" t="s">
        <v>1844</v>
      </c>
      <c r="O1965" s="0" t="n">
        <v>12</v>
      </c>
      <c r="P1965" s="0" t="n">
        <v>4826</v>
      </c>
    </row>
    <row r="1966" customFormat="false" ht="12.8" hidden="false" customHeight="false" outlineLevel="0" collapsed="false">
      <c r="A1966" s="0" t="n">
        <v>59008</v>
      </c>
      <c r="B1966" s="0" t="s">
        <v>1848</v>
      </c>
      <c r="C1966" s="0" t="s">
        <v>1849</v>
      </c>
      <c r="D1966" s="12" t="s">
        <v>113</v>
      </c>
      <c r="E1966" s="0" t="s">
        <v>92</v>
      </c>
      <c r="F1966" s="0" t="s">
        <v>84</v>
      </c>
      <c r="G1966" s="12" t="s">
        <v>97</v>
      </c>
      <c r="J1966" s="12" t="s">
        <v>98</v>
      </c>
      <c r="M1966" s="0" t="s">
        <v>1843</v>
      </c>
      <c r="N1966" s="0" t="s">
        <v>1844</v>
      </c>
      <c r="O1966" s="0" t="n">
        <v>40</v>
      </c>
      <c r="P1966" s="0" t="n">
        <v>1723</v>
      </c>
    </row>
    <row r="1967" customFormat="false" ht="12.8" hidden="false" customHeight="false" outlineLevel="0" collapsed="false">
      <c r="A1967" s="0" t="n">
        <v>59009</v>
      </c>
      <c r="B1967" s="0" t="s">
        <v>1850</v>
      </c>
      <c r="C1967" s="0" t="s">
        <v>1070</v>
      </c>
      <c r="D1967" s="12" t="s">
        <v>209</v>
      </c>
      <c r="E1967" s="0" t="s">
        <v>77</v>
      </c>
      <c r="F1967" s="0" t="s">
        <v>84</v>
      </c>
      <c r="G1967" s="12" t="s">
        <v>97</v>
      </c>
      <c r="M1967" s="0" t="s">
        <v>1843</v>
      </c>
      <c r="N1967" s="0" t="s">
        <v>1844</v>
      </c>
      <c r="O1967" s="0" t="n">
        <v>37</v>
      </c>
      <c r="P1967" s="0" t="n">
        <v>1718</v>
      </c>
    </row>
    <row r="1968" customFormat="false" ht="12.8" hidden="false" customHeight="false" outlineLevel="0" collapsed="false">
      <c r="A1968" s="0" t="n">
        <v>59010</v>
      </c>
      <c r="B1968" s="0" t="s">
        <v>1851</v>
      </c>
      <c r="C1968" s="0" t="s">
        <v>478</v>
      </c>
      <c r="D1968" s="12" t="s">
        <v>351</v>
      </c>
      <c r="E1968" s="0" t="s">
        <v>92</v>
      </c>
      <c r="F1968" s="0" t="s">
        <v>96</v>
      </c>
      <c r="M1968" s="0" t="s">
        <v>1843</v>
      </c>
      <c r="N1968" s="0" t="s">
        <v>1844</v>
      </c>
      <c r="O1968" s="0" t="n">
        <v>24</v>
      </c>
      <c r="P1968" s="0" t="n">
        <v>1715</v>
      </c>
    </row>
    <row r="1969" customFormat="false" ht="12.8" hidden="false" customHeight="false" outlineLevel="0" collapsed="false">
      <c r="A1969" s="0" t="n">
        <v>59011</v>
      </c>
      <c r="B1969" s="0" t="s">
        <v>1852</v>
      </c>
      <c r="C1969" s="0" t="s">
        <v>765</v>
      </c>
      <c r="D1969" s="12" t="s">
        <v>131</v>
      </c>
      <c r="E1969" s="0" t="s">
        <v>92</v>
      </c>
      <c r="F1969" s="0" t="s">
        <v>78</v>
      </c>
      <c r="G1969" s="12" t="s">
        <v>97</v>
      </c>
      <c r="M1969" s="0" t="s">
        <v>1843</v>
      </c>
      <c r="N1969" s="0" t="s">
        <v>1844</v>
      </c>
      <c r="O1969" s="0" t="n">
        <v>20</v>
      </c>
      <c r="P1969" s="0" t="n">
        <v>3370</v>
      </c>
    </row>
    <row r="1970" customFormat="false" ht="12.8" hidden="false" customHeight="false" outlineLevel="0" collapsed="false">
      <c r="A1970" s="0" t="n">
        <v>59012</v>
      </c>
      <c r="B1970" s="0" t="s">
        <v>1853</v>
      </c>
      <c r="C1970" s="0" t="s">
        <v>184</v>
      </c>
      <c r="D1970" s="12" t="s">
        <v>181</v>
      </c>
      <c r="E1970" s="0" t="s">
        <v>77</v>
      </c>
      <c r="F1970" s="0" t="s">
        <v>84</v>
      </c>
      <c r="M1970" s="0" t="s">
        <v>1843</v>
      </c>
      <c r="N1970" s="0" t="s">
        <v>1844</v>
      </c>
      <c r="O1970" s="0" t="n">
        <v>35</v>
      </c>
      <c r="P1970" s="0" t="n">
        <v>4060</v>
      </c>
    </row>
    <row r="1971" customFormat="false" ht="12.8" hidden="false" customHeight="false" outlineLevel="0" collapsed="false">
      <c r="A1971" s="0" t="n">
        <v>59016</v>
      </c>
      <c r="B1971" s="0" t="s">
        <v>1854</v>
      </c>
      <c r="C1971" s="0" t="s">
        <v>374</v>
      </c>
      <c r="D1971" s="12" t="s">
        <v>242</v>
      </c>
      <c r="E1971" s="0" t="s">
        <v>77</v>
      </c>
      <c r="F1971" s="0" t="s">
        <v>88</v>
      </c>
      <c r="G1971" s="12" t="s">
        <v>97</v>
      </c>
      <c r="H1971" s="12" t="s">
        <v>98</v>
      </c>
      <c r="M1971" s="0" t="s">
        <v>1843</v>
      </c>
      <c r="N1971" s="0" t="s">
        <v>1844</v>
      </c>
      <c r="O1971" s="0" t="n">
        <v>45</v>
      </c>
      <c r="P1971" s="0" t="n">
        <v>1727</v>
      </c>
    </row>
    <row r="1972" customFormat="false" ht="12.8" hidden="false" customHeight="false" outlineLevel="0" collapsed="false">
      <c r="A1972" s="0" t="n">
        <v>59017</v>
      </c>
      <c r="B1972" s="0" t="s">
        <v>1855</v>
      </c>
      <c r="C1972" s="0" t="s">
        <v>266</v>
      </c>
      <c r="D1972" s="12" t="s">
        <v>320</v>
      </c>
      <c r="E1972" s="0" t="s">
        <v>92</v>
      </c>
      <c r="F1972" s="0" t="s">
        <v>88</v>
      </c>
      <c r="M1972" s="0" t="s">
        <v>1843</v>
      </c>
      <c r="N1972" s="0" t="s">
        <v>1844</v>
      </c>
      <c r="O1972" s="0" t="n">
        <v>48</v>
      </c>
      <c r="P1972" s="0" t="n">
        <v>1724</v>
      </c>
    </row>
    <row r="1973" customFormat="false" ht="12.8" hidden="false" customHeight="false" outlineLevel="0" collapsed="false">
      <c r="A1973" s="0" t="n">
        <v>59021</v>
      </c>
      <c r="B1973" s="0" t="s">
        <v>1856</v>
      </c>
      <c r="C1973" s="0" t="s">
        <v>307</v>
      </c>
      <c r="D1973" s="12" t="s">
        <v>531</v>
      </c>
      <c r="E1973" s="0" t="s">
        <v>77</v>
      </c>
      <c r="F1973" s="0" t="s">
        <v>467</v>
      </c>
      <c r="M1973" s="0" t="s">
        <v>1843</v>
      </c>
      <c r="N1973" s="0" t="s">
        <v>1844</v>
      </c>
      <c r="O1973" s="0" t="n">
        <v>11</v>
      </c>
      <c r="P1973" s="0" t="n">
        <v>4828</v>
      </c>
    </row>
    <row r="1974" customFormat="false" ht="12.8" hidden="false" customHeight="false" outlineLevel="0" collapsed="false">
      <c r="A1974" s="0" t="n">
        <v>59022</v>
      </c>
      <c r="B1974" s="0" t="s">
        <v>1856</v>
      </c>
      <c r="C1974" s="0" t="s">
        <v>277</v>
      </c>
      <c r="D1974" s="12" t="s">
        <v>315</v>
      </c>
      <c r="E1974" s="0" t="s">
        <v>77</v>
      </c>
      <c r="F1974" s="0" t="s">
        <v>88</v>
      </c>
      <c r="H1974" s="12" t="s">
        <v>97</v>
      </c>
      <c r="K1974" s="12" t="s">
        <v>97</v>
      </c>
      <c r="M1974" s="0" t="s">
        <v>1843</v>
      </c>
      <c r="N1974" s="0" t="s">
        <v>1844</v>
      </c>
      <c r="O1974" s="0" t="n">
        <v>47</v>
      </c>
      <c r="P1974" s="0" t="n">
        <v>1728</v>
      </c>
    </row>
    <row r="1975" customFormat="false" ht="12.8" hidden="false" customHeight="false" outlineLevel="0" collapsed="false">
      <c r="A1975" s="0" t="n">
        <v>59023</v>
      </c>
      <c r="B1975" s="0" t="s">
        <v>1848</v>
      </c>
      <c r="C1975" s="0" t="s">
        <v>1028</v>
      </c>
      <c r="D1975" s="12" t="s">
        <v>204</v>
      </c>
      <c r="E1975" s="0" t="s">
        <v>92</v>
      </c>
      <c r="F1975" s="0" t="s">
        <v>205</v>
      </c>
      <c r="G1975" s="12" t="s">
        <v>97</v>
      </c>
      <c r="J1975" s="12" t="s">
        <v>97</v>
      </c>
      <c r="M1975" s="0" t="s">
        <v>1843</v>
      </c>
      <c r="N1975" s="0" t="s">
        <v>1844</v>
      </c>
      <c r="O1975" s="0" t="n">
        <v>15</v>
      </c>
      <c r="P1975" s="0" t="n">
        <v>4542</v>
      </c>
    </row>
    <row r="1976" customFormat="false" ht="12.8" hidden="false" customHeight="false" outlineLevel="0" collapsed="false">
      <c r="A1976" s="0" t="n">
        <v>59024</v>
      </c>
      <c r="B1976" s="0" t="s">
        <v>1857</v>
      </c>
      <c r="C1976" s="0" t="s">
        <v>166</v>
      </c>
      <c r="D1976" s="12" t="s">
        <v>169</v>
      </c>
      <c r="E1976" s="0" t="s">
        <v>77</v>
      </c>
      <c r="F1976" s="0" t="s">
        <v>88</v>
      </c>
      <c r="M1976" s="0" t="s">
        <v>1843</v>
      </c>
      <c r="N1976" s="0" t="s">
        <v>1844</v>
      </c>
      <c r="O1976" s="0" t="n">
        <v>46</v>
      </c>
      <c r="P1976" s="0" t="n">
        <v>4565</v>
      </c>
    </row>
    <row r="1977" customFormat="false" ht="12.8" hidden="false" customHeight="false" outlineLevel="0" collapsed="false">
      <c r="A1977" s="0" t="n">
        <v>59025</v>
      </c>
      <c r="B1977" s="0" t="s">
        <v>1858</v>
      </c>
      <c r="C1977" s="0" t="s">
        <v>1725</v>
      </c>
      <c r="D1977" s="12" t="s">
        <v>315</v>
      </c>
      <c r="E1977" s="0" t="s">
        <v>92</v>
      </c>
      <c r="F1977" s="0" t="s">
        <v>88</v>
      </c>
      <c r="M1977" s="0" t="s">
        <v>1843</v>
      </c>
      <c r="N1977" s="0" t="s">
        <v>1844</v>
      </c>
      <c r="O1977" s="0" t="n">
        <v>47</v>
      </c>
      <c r="P1977" s="0" t="n">
        <v>1731</v>
      </c>
    </row>
    <row r="1978" customFormat="false" ht="12.8" hidden="false" customHeight="false" outlineLevel="0" collapsed="false">
      <c r="A1978" s="0" t="n">
        <v>59026</v>
      </c>
      <c r="B1978" s="0" t="s">
        <v>1857</v>
      </c>
      <c r="C1978" s="0" t="s">
        <v>130</v>
      </c>
      <c r="D1978" s="12" t="s">
        <v>204</v>
      </c>
      <c r="E1978" s="0" t="s">
        <v>77</v>
      </c>
      <c r="F1978" s="0" t="s">
        <v>205</v>
      </c>
      <c r="M1978" s="0" t="s">
        <v>1843</v>
      </c>
      <c r="N1978" s="0" t="s">
        <v>1844</v>
      </c>
      <c r="O1978" s="0" t="n">
        <v>15</v>
      </c>
      <c r="P1978" s="0" t="n">
        <v>4566</v>
      </c>
    </row>
    <row r="1979" customFormat="false" ht="12.8" hidden="false" customHeight="false" outlineLevel="0" collapsed="false">
      <c r="A1979" s="0" t="n">
        <v>59035</v>
      </c>
      <c r="B1979" s="0" t="s">
        <v>1859</v>
      </c>
      <c r="C1979" s="0" t="s">
        <v>355</v>
      </c>
      <c r="D1979" s="12" t="s">
        <v>186</v>
      </c>
      <c r="E1979" s="0" t="s">
        <v>92</v>
      </c>
      <c r="F1979" s="0" t="s">
        <v>84</v>
      </c>
      <c r="M1979" s="0" t="s">
        <v>1843</v>
      </c>
      <c r="N1979" s="0" t="s">
        <v>1844</v>
      </c>
      <c r="O1979" s="0" t="n">
        <v>39</v>
      </c>
      <c r="P1979" s="0" t="n">
        <v>1730</v>
      </c>
    </row>
    <row r="1980" customFormat="false" ht="12.8" hidden="false" customHeight="false" outlineLevel="0" collapsed="false">
      <c r="A1980" s="0" t="n">
        <v>59043</v>
      </c>
      <c r="B1980" s="0" t="s">
        <v>1089</v>
      </c>
      <c r="C1980" s="0" t="s">
        <v>398</v>
      </c>
      <c r="D1980" s="12" t="s">
        <v>417</v>
      </c>
      <c r="E1980" s="0" t="s">
        <v>77</v>
      </c>
      <c r="F1980" s="0" t="s">
        <v>108</v>
      </c>
      <c r="M1980" s="0" t="s">
        <v>1843</v>
      </c>
      <c r="N1980" s="0" t="s">
        <v>1844</v>
      </c>
      <c r="O1980" s="0" t="n">
        <v>68</v>
      </c>
      <c r="P1980" s="0" t="n">
        <v>1732</v>
      </c>
    </row>
    <row r="1981" customFormat="false" ht="12.8" hidden="false" customHeight="false" outlineLevel="0" collapsed="false">
      <c r="A1981" s="0" t="n">
        <v>59044</v>
      </c>
      <c r="B1981" s="0" t="s">
        <v>312</v>
      </c>
      <c r="C1981" s="0" t="s">
        <v>100</v>
      </c>
      <c r="D1981" s="12" t="s">
        <v>531</v>
      </c>
      <c r="E1981" s="0" t="s">
        <v>77</v>
      </c>
      <c r="F1981" s="0" t="s">
        <v>467</v>
      </c>
      <c r="M1981" s="0" t="s">
        <v>1843</v>
      </c>
      <c r="N1981" s="0" t="s">
        <v>1844</v>
      </c>
      <c r="O1981" s="0" t="n">
        <v>11</v>
      </c>
      <c r="P1981" s="0" t="n">
        <v>4827</v>
      </c>
    </row>
    <row r="1982" customFormat="false" ht="12.8" hidden="false" customHeight="false" outlineLevel="0" collapsed="false">
      <c r="A1982" s="0" t="n">
        <v>59045</v>
      </c>
      <c r="B1982" s="0" t="s">
        <v>1860</v>
      </c>
      <c r="C1982" s="0" t="s">
        <v>1128</v>
      </c>
      <c r="D1982" s="12" t="s">
        <v>83</v>
      </c>
      <c r="E1982" s="0" t="s">
        <v>92</v>
      </c>
      <c r="F1982" s="0" t="s">
        <v>84</v>
      </c>
      <c r="G1982" s="12" t="s">
        <v>97</v>
      </c>
      <c r="M1982" s="0" t="s">
        <v>1843</v>
      </c>
      <c r="N1982" s="0" t="s">
        <v>1844</v>
      </c>
      <c r="O1982" s="0" t="n">
        <v>44</v>
      </c>
      <c r="P1982" s="0" t="n">
        <v>1725</v>
      </c>
    </row>
    <row r="1983" customFormat="false" ht="12.8" hidden="false" customHeight="false" outlineLevel="0" collapsed="false">
      <c r="A1983" s="0" t="n">
        <v>59046</v>
      </c>
      <c r="B1983" s="0" t="s">
        <v>1861</v>
      </c>
      <c r="C1983" s="0" t="s">
        <v>694</v>
      </c>
      <c r="D1983" s="12" t="s">
        <v>434</v>
      </c>
      <c r="E1983" s="0" t="s">
        <v>92</v>
      </c>
      <c r="F1983" s="0" t="s">
        <v>212</v>
      </c>
      <c r="M1983" s="0" t="s">
        <v>1843</v>
      </c>
      <c r="N1983" s="0" t="s">
        <v>1844</v>
      </c>
      <c r="O1983" s="0" t="n">
        <v>13</v>
      </c>
      <c r="P1983" s="0" t="n">
        <v>4945</v>
      </c>
    </row>
    <row r="1984" customFormat="false" ht="12.8" hidden="false" customHeight="false" outlineLevel="0" collapsed="false">
      <c r="A1984" s="0" t="n">
        <v>59048</v>
      </c>
      <c r="B1984" s="0" t="s">
        <v>546</v>
      </c>
      <c r="C1984" s="0" t="s">
        <v>1654</v>
      </c>
      <c r="D1984" s="12" t="s">
        <v>242</v>
      </c>
      <c r="E1984" s="0" t="s">
        <v>77</v>
      </c>
      <c r="F1984" s="0" t="s">
        <v>88</v>
      </c>
      <c r="M1984" s="0" t="s">
        <v>1843</v>
      </c>
      <c r="N1984" s="0" t="s">
        <v>1844</v>
      </c>
      <c r="O1984" s="0" t="n">
        <v>45</v>
      </c>
      <c r="P1984" s="0" t="n">
        <v>1726</v>
      </c>
    </row>
    <row r="1985" customFormat="false" ht="12.8" hidden="false" customHeight="false" outlineLevel="0" collapsed="false">
      <c r="A1985" s="0" t="n">
        <v>59049</v>
      </c>
      <c r="B1985" s="0" t="s">
        <v>1862</v>
      </c>
      <c r="C1985" s="0" t="s">
        <v>106</v>
      </c>
      <c r="D1985" s="12" t="s">
        <v>224</v>
      </c>
      <c r="E1985" s="0" t="s">
        <v>77</v>
      </c>
      <c r="F1985" s="0" t="s">
        <v>84</v>
      </c>
      <c r="M1985" s="0" t="s">
        <v>1843</v>
      </c>
      <c r="N1985" s="0" t="s">
        <v>1844</v>
      </c>
      <c r="O1985" s="0" t="n">
        <v>41</v>
      </c>
      <c r="P1985" s="0" t="n">
        <v>4720</v>
      </c>
    </row>
    <row r="1986" customFormat="false" ht="12.8" hidden="false" customHeight="false" outlineLevel="0" collapsed="false">
      <c r="A1986" s="0" t="n">
        <v>59050</v>
      </c>
      <c r="B1986" s="0" t="s">
        <v>1863</v>
      </c>
      <c r="C1986" s="0" t="s">
        <v>333</v>
      </c>
      <c r="D1986" s="12" t="s">
        <v>545</v>
      </c>
      <c r="E1986" s="0" t="s">
        <v>77</v>
      </c>
      <c r="F1986" s="0" t="s">
        <v>234</v>
      </c>
      <c r="M1986" s="0" t="s">
        <v>1843</v>
      </c>
      <c r="N1986" s="0" t="s">
        <v>1844</v>
      </c>
      <c r="O1986" s="0" t="n">
        <v>10</v>
      </c>
      <c r="P1986" s="0" t="n">
        <v>5175</v>
      </c>
    </row>
    <row r="1987" customFormat="false" ht="12.8" hidden="false" customHeight="false" outlineLevel="0" collapsed="false">
      <c r="A1987" s="0" t="n">
        <v>60001</v>
      </c>
      <c r="B1987" s="0" t="s">
        <v>1864</v>
      </c>
      <c r="C1987" s="0" t="s">
        <v>1865</v>
      </c>
      <c r="D1987" s="12" t="s">
        <v>83</v>
      </c>
      <c r="E1987" s="0" t="s">
        <v>77</v>
      </c>
      <c r="F1987" s="0" t="s">
        <v>84</v>
      </c>
      <c r="H1987" s="12" t="s">
        <v>98</v>
      </c>
      <c r="M1987" s="0" t="s">
        <v>1866</v>
      </c>
      <c r="N1987" s="0" t="s">
        <v>1867</v>
      </c>
      <c r="O1987" s="0" t="n">
        <v>44</v>
      </c>
      <c r="P1987" s="0" t="n">
        <v>2305</v>
      </c>
    </row>
    <row r="1988" customFormat="false" ht="12.8" hidden="false" customHeight="false" outlineLevel="0" collapsed="false">
      <c r="A1988" s="0" t="n">
        <v>60002</v>
      </c>
      <c r="B1988" s="0" t="s">
        <v>1868</v>
      </c>
      <c r="C1988" s="0" t="s">
        <v>100</v>
      </c>
      <c r="D1988" s="12" t="s">
        <v>878</v>
      </c>
      <c r="E1988" s="0" t="s">
        <v>77</v>
      </c>
      <c r="F1988" s="0" t="s">
        <v>108</v>
      </c>
      <c r="H1988" s="12" t="s">
        <v>98</v>
      </c>
      <c r="I1988" s="12" t="s">
        <v>98</v>
      </c>
      <c r="M1988" s="0" t="s">
        <v>1866</v>
      </c>
      <c r="N1988" s="0" t="s">
        <v>1867</v>
      </c>
      <c r="O1988" s="0" t="n">
        <v>62</v>
      </c>
      <c r="P1988" s="0" t="n">
        <v>2296</v>
      </c>
    </row>
    <row r="1989" customFormat="false" ht="12.8" hidden="false" customHeight="false" outlineLevel="0" collapsed="false">
      <c r="A1989" s="0" t="n">
        <v>60003</v>
      </c>
      <c r="B1989" s="0" t="s">
        <v>1869</v>
      </c>
      <c r="C1989" s="0" t="s">
        <v>1214</v>
      </c>
      <c r="D1989" s="12" t="s">
        <v>373</v>
      </c>
      <c r="E1989" s="0" t="s">
        <v>77</v>
      </c>
      <c r="F1989" s="0" t="s">
        <v>108</v>
      </c>
      <c r="M1989" s="0" t="s">
        <v>1866</v>
      </c>
      <c r="N1989" s="0" t="s">
        <v>1867</v>
      </c>
      <c r="O1989" s="0" t="n">
        <v>60</v>
      </c>
      <c r="P1989" s="0" t="n">
        <v>2295</v>
      </c>
    </row>
    <row r="1990" customFormat="false" ht="12.8" hidden="false" customHeight="false" outlineLevel="0" collapsed="false">
      <c r="A1990" s="0" t="n">
        <v>60004</v>
      </c>
      <c r="B1990" s="0" t="s">
        <v>1870</v>
      </c>
      <c r="C1990" s="0" t="s">
        <v>395</v>
      </c>
      <c r="D1990" s="12" t="s">
        <v>91</v>
      </c>
      <c r="E1990" s="0" t="s">
        <v>92</v>
      </c>
      <c r="F1990" s="0" t="s">
        <v>84</v>
      </c>
      <c r="M1990" s="0" t="s">
        <v>1866</v>
      </c>
      <c r="N1990" s="0" t="s">
        <v>1867</v>
      </c>
      <c r="O1990" s="0" t="n">
        <v>36</v>
      </c>
      <c r="P1990" s="0" t="n">
        <v>3322</v>
      </c>
    </row>
    <row r="1991" customFormat="false" ht="12.8" hidden="false" customHeight="false" outlineLevel="0" collapsed="false">
      <c r="A1991" s="0" t="n">
        <v>60005</v>
      </c>
      <c r="B1991" s="0" t="s">
        <v>1871</v>
      </c>
      <c r="C1991" s="0" t="s">
        <v>1028</v>
      </c>
      <c r="D1991" s="12" t="s">
        <v>141</v>
      </c>
      <c r="E1991" s="0" t="s">
        <v>92</v>
      </c>
      <c r="F1991" s="0" t="s">
        <v>78</v>
      </c>
      <c r="M1991" s="0" t="s">
        <v>1866</v>
      </c>
      <c r="N1991" s="0" t="s">
        <v>1867</v>
      </c>
      <c r="O1991" s="0" t="n">
        <v>23</v>
      </c>
      <c r="P1991" s="0" t="n">
        <v>4272</v>
      </c>
    </row>
    <row r="1992" customFormat="false" ht="12.8" hidden="false" customHeight="false" outlineLevel="0" collapsed="false">
      <c r="A1992" s="0" t="n">
        <v>60006</v>
      </c>
      <c r="B1992" s="0" t="s">
        <v>1872</v>
      </c>
      <c r="C1992" s="0" t="s">
        <v>150</v>
      </c>
      <c r="D1992" s="12" t="s">
        <v>331</v>
      </c>
      <c r="E1992" s="0" t="s">
        <v>77</v>
      </c>
      <c r="F1992" s="0" t="s">
        <v>108</v>
      </c>
      <c r="M1992" s="0" t="s">
        <v>1866</v>
      </c>
      <c r="N1992" s="0" t="s">
        <v>1867</v>
      </c>
      <c r="O1992" s="0" t="n">
        <v>66</v>
      </c>
      <c r="P1992" s="0" t="n">
        <v>2278</v>
      </c>
    </row>
    <row r="1993" customFormat="false" ht="12.8" hidden="false" customHeight="false" outlineLevel="0" collapsed="false">
      <c r="A1993" s="0" t="n">
        <v>60007</v>
      </c>
      <c r="B1993" s="0" t="s">
        <v>1873</v>
      </c>
      <c r="C1993" s="0" t="s">
        <v>298</v>
      </c>
      <c r="D1993" s="12" t="s">
        <v>124</v>
      </c>
      <c r="E1993" s="0" t="s">
        <v>77</v>
      </c>
      <c r="F1993" s="0" t="s">
        <v>96</v>
      </c>
      <c r="G1993" s="12" t="s">
        <v>97</v>
      </c>
      <c r="M1993" s="0" t="s">
        <v>1866</v>
      </c>
      <c r="N1993" s="0" t="s">
        <v>1867</v>
      </c>
      <c r="O1993" s="0" t="n">
        <v>27</v>
      </c>
      <c r="P1993" s="0" t="n">
        <v>2299</v>
      </c>
    </row>
    <row r="1994" customFormat="false" ht="12.8" hidden="false" customHeight="false" outlineLevel="0" collapsed="false">
      <c r="A1994" s="0" t="n">
        <v>60008</v>
      </c>
      <c r="B1994" s="0" t="s">
        <v>1874</v>
      </c>
      <c r="C1994" s="0" t="s">
        <v>189</v>
      </c>
      <c r="D1994" s="12" t="s">
        <v>113</v>
      </c>
      <c r="E1994" s="0" t="s">
        <v>77</v>
      </c>
      <c r="F1994" s="0" t="s">
        <v>84</v>
      </c>
      <c r="M1994" s="0" t="s">
        <v>1866</v>
      </c>
      <c r="N1994" s="0" t="s">
        <v>1867</v>
      </c>
      <c r="O1994" s="0" t="n">
        <v>40</v>
      </c>
      <c r="P1994" s="0" t="n">
        <v>2300</v>
      </c>
    </row>
    <row r="1995" customFormat="false" ht="12.8" hidden="false" customHeight="false" outlineLevel="0" collapsed="false">
      <c r="A1995" s="0" t="n">
        <v>60009</v>
      </c>
      <c r="B1995" s="0" t="s">
        <v>1875</v>
      </c>
      <c r="C1995" s="0" t="s">
        <v>384</v>
      </c>
      <c r="D1995" s="12" t="s">
        <v>351</v>
      </c>
      <c r="E1995" s="0" t="s">
        <v>92</v>
      </c>
      <c r="F1995" s="0" t="s">
        <v>96</v>
      </c>
      <c r="M1995" s="0" t="s">
        <v>1866</v>
      </c>
      <c r="N1995" s="0" t="s">
        <v>1867</v>
      </c>
      <c r="O1995" s="0" t="n">
        <v>24</v>
      </c>
      <c r="P1995" s="0" t="n">
        <v>4273</v>
      </c>
    </row>
    <row r="1996" customFormat="false" ht="12.8" hidden="false" customHeight="false" outlineLevel="0" collapsed="false">
      <c r="A1996" s="0" t="n">
        <v>60010</v>
      </c>
      <c r="B1996" s="0" t="s">
        <v>1876</v>
      </c>
      <c r="C1996" s="0" t="s">
        <v>1877</v>
      </c>
      <c r="D1996" s="12" t="s">
        <v>220</v>
      </c>
      <c r="E1996" s="0" t="s">
        <v>77</v>
      </c>
      <c r="F1996" s="0" t="s">
        <v>84</v>
      </c>
      <c r="M1996" s="0" t="s">
        <v>1866</v>
      </c>
      <c r="N1996" s="0" t="s">
        <v>1867</v>
      </c>
      <c r="O1996" s="0" t="n">
        <v>42</v>
      </c>
      <c r="P1996" s="0" t="n">
        <v>2298</v>
      </c>
    </row>
    <row r="1997" customFormat="false" ht="12.8" hidden="false" customHeight="false" outlineLevel="0" collapsed="false">
      <c r="A1997" s="0" t="n">
        <v>60011</v>
      </c>
      <c r="B1997" s="0" t="s">
        <v>1869</v>
      </c>
      <c r="C1997" s="0" t="s">
        <v>309</v>
      </c>
      <c r="D1997" s="12" t="s">
        <v>95</v>
      </c>
      <c r="E1997" s="0" t="s">
        <v>77</v>
      </c>
      <c r="F1997" s="0" t="s">
        <v>96</v>
      </c>
      <c r="G1997" s="12" t="s">
        <v>98</v>
      </c>
      <c r="M1997" s="0" t="s">
        <v>1866</v>
      </c>
      <c r="N1997" s="0" t="s">
        <v>1867</v>
      </c>
      <c r="O1997" s="0" t="n">
        <v>34</v>
      </c>
      <c r="P1997" s="0" t="n">
        <v>2302</v>
      </c>
    </row>
    <row r="1998" customFormat="false" ht="12.8" hidden="false" customHeight="false" outlineLevel="0" collapsed="false">
      <c r="A1998" s="0" t="n">
        <v>60012</v>
      </c>
      <c r="B1998" s="0" t="s">
        <v>1104</v>
      </c>
      <c r="C1998" s="0" t="s">
        <v>202</v>
      </c>
      <c r="D1998" s="12" t="s">
        <v>173</v>
      </c>
      <c r="E1998" s="0" t="s">
        <v>77</v>
      </c>
      <c r="F1998" s="0" t="s">
        <v>88</v>
      </c>
      <c r="M1998" s="0" t="s">
        <v>1866</v>
      </c>
      <c r="N1998" s="0" t="s">
        <v>1867</v>
      </c>
      <c r="O1998" s="0" t="n">
        <v>49</v>
      </c>
      <c r="P1998" s="0" t="n">
        <v>3323</v>
      </c>
    </row>
    <row r="1999" customFormat="false" ht="12.8" hidden="false" customHeight="false" outlineLevel="0" collapsed="false">
      <c r="A1999" s="0" t="n">
        <v>60013</v>
      </c>
      <c r="B1999" s="0" t="s">
        <v>1878</v>
      </c>
      <c r="C1999" s="0" t="s">
        <v>1007</v>
      </c>
      <c r="D1999" s="12" t="s">
        <v>156</v>
      </c>
      <c r="E1999" s="0" t="s">
        <v>92</v>
      </c>
      <c r="F1999" s="0" t="s">
        <v>78</v>
      </c>
      <c r="M1999" s="0" t="s">
        <v>1866</v>
      </c>
      <c r="N1999" s="0" t="s">
        <v>1867</v>
      </c>
      <c r="O1999" s="0" t="n">
        <v>21</v>
      </c>
      <c r="P1999" s="0" t="n">
        <v>3750</v>
      </c>
    </row>
    <row r="2000" customFormat="false" ht="12.8" hidden="false" customHeight="false" outlineLevel="0" collapsed="false">
      <c r="A2000" s="0" t="n">
        <v>60014</v>
      </c>
      <c r="B2000" s="0" t="s">
        <v>1869</v>
      </c>
      <c r="C2000" s="0" t="s">
        <v>75</v>
      </c>
      <c r="D2000" s="12" t="s">
        <v>124</v>
      </c>
      <c r="E2000" s="0" t="s">
        <v>77</v>
      </c>
      <c r="F2000" s="0" t="s">
        <v>96</v>
      </c>
      <c r="M2000" s="0" t="s">
        <v>1866</v>
      </c>
      <c r="N2000" s="0" t="s">
        <v>1867</v>
      </c>
      <c r="O2000" s="0" t="n">
        <v>27</v>
      </c>
      <c r="P2000" s="0" t="n">
        <v>2303</v>
      </c>
    </row>
    <row r="2001" customFormat="false" ht="12.8" hidden="false" customHeight="false" outlineLevel="0" collapsed="false">
      <c r="A2001" s="0" t="n">
        <v>60015</v>
      </c>
      <c r="B2001" s="0" t="s">
        <v>1879</v>
      </c>
      <c r="C2001" s="0" t="s">
        <v>277</v>
      </c>
      <c r="D2001" s="12" t="s">
        <v>110</v>
      </c>
      <c r="E2001" s="0" t="s">
        <v>77</v>
      </c>
      <c r="F2001" s="0" t="s">
        <v>96</v>
      </c>
      <c r="M2001" s="0" t="s">
        <v>1866</v>
      </c>
      <c r="N2001" s="0" t="s">
        <v>1867</v>
      </c>
      <c r="O2001" s="0" t="n">
        <v>25</v>
      </c>
      <c r="P2001" s="0" t="n">
        <v>2304</v>
      </c>
    </row>
    <row r="2002" customFormat="false" ht="12.8" hidden="false" customHeight="false" outlineLevel="0" collapsed="false">
      <c r="A2002" s="0" t="n">
        <v>60016</v>
      </c>
      <c r="B2002" s="0" t="s">
        <v>1880</v>
      </c>
      <c r="C2002" s="0" t="s">
        <v>100</v>
      </c>
      <c r="D2002" s="12" t="s">
        <v>127</v>
      </c>
      <c r="E2002" s="0" t="s">
        <v>77</v>
      </c>
      <c r="F2002" s="0" t="s">
        <v>128</v>
      </c>
      <c r="M2002" s="0" t="s">
        <v>1866</v>
      </c>
      <c r="N2002" s="0" t="s">
        <v>1867</v>
      </c>
      <c r="O2002" s="0" t="n">
        <v>18</v>
      </c>
      <c r="P2002" s="0" t="n">
        <v>3740</v>
      </c>
    </row>
    <row r="2003" customFormat="false" ht="12.8" hidden="false" customHeight="false" outlineLevel="0" collapsed="false">
      <c r="A2003" s="0" t="n">
        <v>60017</v>
      </c>
      <c r="B2003" s="0" t="s">
        <v>1341</v>
      </c>
      <c r="C2003" s="0" t="s">
        <v>75</v>
      </c>
      <c r="D2003" s="12" t="s">
        <v>124</v>
      </c>
      <c r="E2003" s="0" t="s">
        <v>77</v>
      </c>
      <c r="F2003" s="0" t="s">
        <v>96</v>
      </c>
      <c r="M2003" s="0" t="s">
        <v>1866</v>
      </c>
      <c r="N2003" s="0" t="s">
        <v>1867</v>
      </c>
      <c r="O2003" s="0" t="n">
        <v>27</v>
      </c>
      <c r="P2003" s="0" t="n">
        <v>2287</v>
      </c>
    </row>
    <row r="2004" customFormat="false" ht="12.8" hidden="false" customHeight="false" outlineLevel="0" collapsed="false">
      <c r="A2004" s="0" t="n">
        <v>60018</v>
      </c>
      <c r="B2004" s="0" t="s">
        <v>1881</v>
      </c>
      <c r="C2004" s="0" t="s">
        <v>309</v>
      </c>
      <c r="D2004" s="12" t="s">
        <v>156</v>
      </c>
      <c r="E2004" s="0" t="s">
        <v>77</v>
      </c>
      <c r="F2004" s="0" t="s">
        <v>78</v>
      </c>
      <c r="M2004" s="0" t="s">
        <v>1866</v>
      </c>
      <c r="N2004" s="0" t="s">
        <v>1867</v>
      </c>
      <c r="O2004" s="0" t="n">
        <v>21</v>
      </c>
      <c r="P2004" s="0" t="n">
        <v>3389</v>
      </c>
    </row>
    <row r="2005" customFormat="false" ht="12.8" hidden="false" customHeight="false" outlineLevel="0" collapsed="false">
      <c r="A2005" s="0" t="n">
        <v>60019</v>
      </c>
      <c r="B2005" s="0" t="s">
        <v>524</v>
      </c>
      <c r="C2005" s="0" t="s">
        <v>1882</v>
      </c>
      <c r="D2005" s="12" t="s">
        <v>76</v>
      </c>
      <c r="E2005" s="0" t="s">
        <v>77</v>
      </c>
      <c r="F2005" s="0" t="s">
        <v>78</v>
      </c>
      <c r="G2005" s="12" t="s">
        <v>97</v>
      </c>
      <c r="H2005" s="12" t="s">
        <v>97</v>
      </c>
      <c r="K2005" s="12" t="s">
        <v>97</v>
      </c>
      <c r="M2005" s="0" t="s">
        <v>1866</v>
      </c>
      <c r="N2005" s="0" t="s">
        <v>1867</v>
      </c>
      <c r="O2005" s="0" t="n">
        <v>19</v>
      </c>
      <c r="P2005" s="0" t="n">
        <v>3743</v>
      </c>
    </row>
    <row r="2006" customFormat="false" ht="12.8" hidden="false" customHeight="false" outlineLevel="0" collapsed="false">
      <c r="A2006" s="0" t="n">
        <v>60020</v>
      </c>
      <c r="B2006" s="0" t="s">
        <v>550</v>
      </c>
      <c r="C2006" s="0" t="s">
        <v>198</v>
      </c>
      <c r="D2006" s="12" t="s">
        <v>141</v>
      </c>
      <c r="E2006" s="0" t="s">
        <v>77</v>
      </c>
      <c r="F2006" s="0" t="s">
        <v>78</v>
      </c>
      <c r="M2006" s="0" t="s">
        <v>1866</v>
      </c>
      <c r="N2006" s="0" t="s">
        <v>1867</v>
      </c>
      <c r="O2006" s="0" t="n">
        <v>23</v>
      </c>
      <c r="P2006" s="0" t="n">
        <v>3739</v>
      </c>
    </row>
    <row r="2007" customFormat="false" ht="12.8" hidden="false" customHeight="false" outlineLevel="0" collapsed="false">
      <c r="A2007" s="0" t="n">
        <v>60021</v>
      </c>
      <c r="B2007" s="0" t="s">
        <v>1883</v>
      </c>
      <c r="C2007" s="0" t="s">
        <v>176</v>
      </c>
      <c r="D2007" s="12" t="s">
        <v>141</v>
      </c>
      <c r="E2007" s="0" t="s">
        <v>77</v>
      </c>
      <c r="F2007" s="0" t="s">
        <v>78</v>
      </c>
      <c r="M2007" s="0" t="s">
        <v>1866</v>
      </c>
      <c r="N2007" s="0" t="s">
        <v>1867</v>
      </c>
      <c r="O2007" s="0" t="n">
        <v>23</v>
      </c>
      <c r="P2007" s="0" t="n">
        <v>3742</v>
      </c>
    </row>
    <row r="2008" customFormat="false" ht="12.8" hidden="false" customHeight="false" outlineLevel="0" collapsed="false">
      <c r="A2008" s="0" t="n">
        <v>60022</v>
      </c>
      <c r="B2008" s="0" t="s">
        <v>1884</v>
      </c>
      <c r="C2008" s="0" t="s">
        <v>280</v>
      </c>
      <c r="D2008" s="12" t="s">
        <v>118</v>
      </c>
      <c r="E2008" s="0" t="s">
        <v>92</v>
      </c>
      <c r="F2008" s="0" t="s">
        <v>96</v>
      </c>
      <c r="M2008" s="0" t="s">
        <v>1866</v>
      </c>
      <c r="N2008" s="0" t="s">
        <v>1867</v>
      </c>
      <c r="O2008" s="0" t="n">
        <v>29</v>
      </c>
      <c r="P2008" s="0" t="n">
        <v>2282</v>
      </c>
    </row>
    <row r="2009" customFormat="false" ht="12.8" hidden="false" customHeight="false" outlineLevel="0" collapsed="false">
      <c r="A2009" s="0" t="n">
        <v>60023</v>
      </c>
      <c r="B2009" s="0" t="s">
        <v>1885</v>
      </c>
      <c r="C2009" s="0" t="s">
        <v>929</v>
      </c>
      <c r="D2009" s="12" t="s">
        <v>156</v>
      </c>
      <c r="E2009" s="0" t="s">
        <v>77</v>
      </c>
      <c r="F2009" s="0" t="s">
        <v>78</v>
      </c>
      <c r="M2009" s="0" t="s">
        <v>1866</v>
      </c>
      <c r="N2009" s="0" t="s">
        <v>1867</v>
      </c>
      <c r="O2009" s="0" t="n">
        <v>21</v>
      </c>
      <c r="P2009" s="0" t="n">
        <v>3741</v>
      </c>
    </row>
    <row r="2010" customFormat="false" ht="12.8" hidden="false" customHeight="false" outlineLevel="0" collapsed="false">
      <c r="A2010" s="0" t="n">
        <v>60024</v>
      </c>
      <c r="B2010" s="0" t="s">
        <v>1886</v>
      </c>
      <c r="C2010" s="0" t="s">
        <v>106</v>
      </c>
      <c r="D2010" s="12" t="s">
        <v>147</v>
      </c>
      <c r="E2010" s="0" t="s">
        <v>77</v>
      </c>
      <c r="F2010" s="0" t="s">
        <v>96</v>
      </c>
      <c r="M2010" s="0" t="s">
        <v>1866</v>
      </c>
      <c r="N2010" s="0" t="s">
        <v>1867</v>
      </c>
      <c r="O2010" s="0" t="n">
        <v>30</v>
      </c>
      <c r="P2010" s="0" t="n">
        <v>2281</v>
      </c>
    </row>
    <row r="2011" customFormat="false" ht="12.8" hidden="false" customHeight="false" outlineLevel="0" collapsed="false">
      <c r="A2011" s="0" t="n">
        <v>60025</v>
      </c>
      <c r="B2011" s="0" t="s">
        <v>1357</v>
      </c>
      <c r="C2011" s="0" t="s">
        <v>1028</v>
      </c>
      <c r="D2011" s="12" t="s">
        <v>136</v>
      </c>
      <c r="E2011" s="0" t="s">
        <v>92</v>
      </c>
      <c r="F2011" s="0" t="s">
        <v>78</v>
      </c>
      <c r="M2011" s="0" t="s">
        <v>1866</v>
      </c>
      <c r="N2011" s="0" t="s">
        <v>1867</v>
      </c>
      <c r="O2011" s="0" t="n">
        <v>22</v>
      </c>
      <c r="P2011" s="0" t="n">
        <v>2283</v>
      </c>
    </row>
    <row r="2012" customFormat="false" ht="12.8" hidden="false" customHeight="false" outlineLevel="0" collapsed="false">
      <c r="A2012" s="0" t="n">
        <v>60026</v>
      </c>
      <c r="B2012" s="0" t="s">
        <v>1887</v>
      </c>
      <c r="C2012" s="0" t="s">
        <v>100</v>
      </c>
      <c r="D2012" s="12" t="s">
        <v>113</v>
      </c>
      <c r="E2012" s="0" t="s">
        <v>77</v>
      </c>
      <c r="F2012" s="0" t="s">
        <v>84</v>
      </c>
      <c r="H2012" s="12" t="s">
        <v>97</v>
      </c>
      <c r="M2012" s="0" t="s">
        <v>1866</v>
      </c>
      <c r="N2012" s="0" t="s">
        <v>1867</v>
      </c>
      <c r="O2012" s="0" t="n">
        <v>40</v>
      </c>
      <c r="P2012" s="0" t="n">
        <v>2286</v>
      </c>
    </row>
    <row r="2013" customFormat="false" ht="12.8" hidden="false" customHeight="false" outlineLevel="0" collapsed="false">
      <c r="A2013" s="0" t="n">
        <v>60027</v>
      </c>
      <c r="B2013" s="0" t="s">
        <v>1888</v>
      </c>
      <c r="C2013" s="0" t="s">
        <v>94</v>
      </c>
      <c r="D2013" s="12" t="s">
        <v>91</v>
      </c>
      <c r="E2013" s="0" t="s">
        <v>92</v>
      </c>
      <c r="F2013" s="0" t="s">
        <v>84</v>
      </c>
      <c r="M2013" s="0" t="s">
        <v>1866</v>
      </c>
      <c r="N2013" s="0" t="s">
        <v>1867</v>
      </c>
      <c r="O2013" s="0" t="n">
        <v>36</v>
      </c>
      <c r="P2013" s="0" t="n">
        <v>4275</v>
      </c>
    </row>
    <row r="2014" customFormat="false" ht="12.8" hidden="false" customHeight="false" outlineLevel="0" collapsed="false">
      <c r="A2014" s="0" t="n">
        <v>60028</v>
      </c>
      <c r="B2014" s="0" t="s">
        <v>1889</v>
      </c>
      <c r="C2014" s="0" t="s">
        <v>150</v>
      </c>
      <c r="D2014" s="12" t="s">
        <v>224</v>
      </c>
      <c r="E2014" s="0" t="s">
        <v>77</v>
      </c>
      <c r="F2014" s="0" t="s">
        <v>84</v>
      </c>
      <c r="G2014" s="12" t="s">
        <v>97</v>
      </c>
      <c r="M2014" s="0" t="s">
        <v>1866</v>
      </c>
      <c r="N2014" s="0" t="s">
        <v>1867</v>
      </c>
      <c r="O2014" s="0" t="n">
        <v>41</v>
      </c>
      <c r="P2014" s="0" t="n">
        <v>2279</v>
      </c>
    </row>
    <row r="2015" customFormat="false" ht="12.8" hidden="false" customHeight="false" outlineLevel="0" collapsed="false">
      <c r="A2015" s="0" t="n">
        <v>60029</v>
      </c>
      <c r="B2015" s="0" t="s">
        <v>1890</v>
      </c>
      <c r="C2015" s="0" t="s">
        <v>382</v>
      </c>
      <c r="D2015" s="12" t="s">
        <v>95</v>
      </c>
      <c r="E2015" s="0" t="s">
        <v>77</v>
      </c>
      <c r="F2015" s="0" t="s">
        <v>96</v>
      </c>
      <c r="H2015" s="12" t="s">
        <v>97</v>
      </c>
      <c r="M2015" s="0" t="s">
        <v>1866</v>
      </c>
      <c r="N2015" s="0" t="s">
        <v>1867</v>
      </c>
      <c r="O2015" s="0" t="n">
        <v>34</v>
      </c>
      <c r="P2015" s="0" t="n">
        <v>2288</v>
      </c>
    </row>
    <row r="2016" customFormat="false" ht="12.8" hidden="false" customHeight="false" outlineLevel="0" collapsed="false">
      <c r="A2016" s="0" t="n">
        <v>60030</v>
      </c>
      <c r="B2016" s="0" t="s">
        <v>176</v>
      </c>
      <c r="C2016" s="0" t="s">
        <v>152</v>
      </c>
      <c r="D2016" s="12" t="s">
        <v>91</v>
      </c>
      <c r="E2016" s="0" t="s">
        <v>77</v>
      </c>
      <c r="F2016" s="0" t="s">
        <v>84</v>
      </c>
      <c r="G2016" s="12" t="s">
        <v>98</v>
      </c>
      <c r="J2016" s="12" t="s">
        <v>171</v>
      </c>
      <c r="K2016" s="12" t="s">
        <v>97</v>
      </c>
      <c r="M2016" s="0" t="s">
        <v>1866</v>
      </c>
      <c r="N2016" s="0" t="s">
        <v>1867</v>
      </c>
      <c r="O2016" s="0" t="n">
        <v>36</v>
      </c>
      <c r="P2016" s="0" t="n">
        <v>507</v>
      </c>
    </row>
    <row r="2017" customFormat="false" ht="12.8" hidden="false" customHeight="false" outlineLevel="0" collapsed="false">
      <c r="A2017" s="0" t="n">
        <v>60031</v>
      </c>
      <c r="B2017" s="0" t="s">
        <v>1891</v>
      </c>
      <c r="C2017" s="0" t="s">
        <v>82</v>
      </c>
      <c r="D2017" s="12" t="s">
        <v>156</v>
      </c>
      <c r="E2017" s="0" t="s">
        <v>77</v>
      </c>
      <c r="F2017" s="0" t="s">
        <v>78</v>
      </c>
      <c r="M2017" s="0" t="s">
        <v>1866</v>
      </c>
      <c r="N2017" s="0" t="s">
        <v>1867</v>
      </c>
      <c r="O2017" s="0" t="n">
        <v>21</v>
      </c>
      <c r="P2017" s="0" t="n">
        <v>3744</v>
      </c>
    </row>
    <row r="2018" customFormat="false" ht="12.8" hidden="false" customHeight="false" outlineLevel="0" collapsed="false">
      <c r="A2018" s="0" t="n">
        <v>60032</v>
      </c>
      <c r="B2018" s="0" t="s">
        <v>1892</v>
      </c>
      <c r="C2018" s="0" t="s">
        <v>1893</v>
      </c>
      <c r="D2018" s="12" t="s">
        <v>159</v>
      </c>
      <c r="E2018" s="0" t="s">
        <v>92</v>
      </c>
      <c r="F2018" s="0" t="s">
        <v>96</v>
      </c>
      <c r="M2018" s="0" t="s">
        <v>1866</v>
      </c>
      <c r="N2018" s="0" t="s">
        <v>1867</v>
      </c>
      <c r="O2018" s="0" t="n">
        <v>28</v>
      </c>
      <c r="P2018" s="0" t="n">
        <v>4274</v>
      </c>
    </row>
    <row r="2019" customFormat="false" ht="12.8" hidden="false" customHeight="false" outlineLevel="0" collapsed="false">
      <c r="A2019" s="0" t="n">
        <v>60033</v>
      </c>
      <c r="B2019" s="0" t="s">
        <v>1894</v>
      </c>
      <c r="C2019" s="0" t="s">
        <v>198</v>
      </c>
      <c r="D2019" s="12" t="s">
        <v>91</v>
      </c>
      <c r="E2019" s="0" t="s">
        <v>77</v>
      </c>
      <c r="F2019" s="0" t="s">
        <v>84</v>
      </c>
      <c r="G2019" s="12" t="s">
        <v>97</v>
      </c>
      <c r="M2019" s="0" t="s">
        <v>1866</v>
      </c>
      <c r="N2019" s="0" t="s">
        <v>1867</v>
      </c>
      <c r="O2019" s="0" t="n">
        <v>36</v>
      </c>
      <c r="P2019" s="0" t="n">
        <v>2289</v>
      </c>
    </row>
    <row r="2020" customFormat="false" ht="12.8" hidden="false" customHeight="false" outlineLevel="0" collapsed="false">
      <c r="A2020" s="0" t="n">
        <v>60034</v>
      </c>
      <c r="B2020" s="0" t="s">
        <v>1895</v>
      </c>
      <c r="C2020" s="0" t="s">
        <v>149</v>
      </c>
      <c r="D2020" s="12" t="s">
        <v>351</v>
      </c>
      <c r="E2020" s="0" t="s">
        <v>77</v>
      </c>
      <c r="F2020" s="0" t="s">
        <v>96</v>
      </c>
      <c r="M2020" s="0" t="s">
        <v>1866</v>
      </c>
      <c r="N2020" s="0" t="s">
        <v>1867</v>
      </c>
      <c r="O2020" s="0" t="n">
        <v>24</v>
      </c>
      <c r="P2020" s="0" t="n">
        <v>2294</v>
      </c>
    </row>
    <row r="2021" customFormat="false" ht="12.8" hidden="false" customHeight="false" outlineLevel="0" collapsed="false">
      <c r="A2021" s="0" t="n">
        <v>60035</v>
      </c>
      <c r="B2021" s="0" t="s">
        <v>1896</v>
      </c>
      <c r="C2021" s="0" t="s">
        <v>1897</v>
      </c>
      <c r="D2021" s="12" t="s">
        <v>118</v>
      </c>
      <c r="E2021" s="0" t="s">
        <v>92</v>
      </c>
      <c r="F2021" s="0" t="s">
        <v>96</v>
      </c>
      <c r="M2021" s="0" t="s">
        <v>1866</v>
      </c>
      <c r="N2021" s="0" t="s">
        <v>1867</v>
      </c>
      <c r="O2021" s="0" t="n">
        <v>29</v>
      </c>
      <c r="P2021" s="0" t="n">
        <v>3510</v>
      </c>
    </row>
    <row r="2022" customFormat="false" ht="12.8" hidden="false" customHeight="false" outlineLevel="0" collapsed="false">
      <c r="A2022" s="0" t="n">
        <v>60036</v>
      </c>
      <c r="B2022" s="0" t="s">
        <v>1898</v>
      </c>
      <c r="C2022" s="0" t="s">
        <v>309</v>
      </c>
      <c r="D2022" s="12" t="s">
        <v>110</v>
      </c>
      <c r="E2022" s="0" t="s">
        <v>77</v>
      </c>
      <c r="F2022" s="0" t="s">
        <v>96</v>
      </c>
      <c r="M2022" s="0" t="s">
        <v>1866</v>
      </c>
      <c r="N2022" s="0" t="s">
        <v>1867</v>
      </c>
      <c r="O2022" s="0" t="n">
        <v>25</v>
      </c>
      <c r="P2022" s="0" t="n">
        <v>4283</v>
      </c>
    </row>
    <row r="2023" customFormat="false" ht="12.8" hidden="false" customHeight="false" outlineLevel="0" collapsed="false">
      <c r="A2023" s="0" t="n">
        <v>60037</v>
      </c>
      <c r="B2023" s="0" t="s">
        <v>1899</v>
      </c>
      <c r="C2023" s="0" t="s">
        <v>1900</v>
      </c>
      <c r="D2023" s="12" t="s">
        <v>500</v>
      </c>
      <c r="E2023" s="0" t="s">
        <v>92</v>
      </c>
      <c r="F2023" s="0" t="s">
        <v>205</v>
      </c>
      <c r="G2023" s="12" t="s">
        <v>97</v>
      </c>
      <c r="H2023" s="12" t="s">
        <v>97</v>
      </c>
      <c r="M2023" s="0" t="s">
        <v>1866</v>
      </c>
      <c r="N2023" s="0" t="s">
        <v>1867</v>
      </c>
      <c r="O2023" s="0" t="n">
        <v>16</v>
      </c>
      <c r="P2023" s="0" t="n">
        <v>4221</v>
      </c>
    </row>
    <row r="2024" customFormat="false" ht="12.8" hidden="false" customHeight="false" outlineLevel="0" collapsed="false">
      <c r="A2024" s="0" t="n">
        <v>60038</v>
      </c>
      <c r="B2024" s="0" t="s">
        <v>1901</v>
      </c>
      <c r="C2024" s="0" t="s">
        <v>184</v>
      </c>
      <c r="D2024" s="12" t="s">
        <v>315</v>
      </c>
      <c r="E2024" s="0" t="s">
        <v>77</v>
      </c>
      <c r="F2024" s="0" t="s">
        <v>88</v>
      </c>
      <c r="H2024" s="12" t="s">
        <v>97</v>
      </c>
      <c r="M2024" s="0" t="s">
        <v>1866</v>
      </c>
      <c r="N2024" s="0" t="s">
        <v>1867</v>
      </c>
      <c r="O2024" s="0" t="n">
        <v>47</v>
      </c>
      <c r="P2024" s="0" t="n">
        <v>2293</v>
      </c>
    </row>
    <row r="2025" customFormat="false" ht="12.8" hidden="false" customHeight="false" outlineLevel="0" collapsed="false">
      <c r="A2025" s="0" t="n">
        <v>60039</v>
      </c>
      <c r="B2025" s="0" t="s">
        <v>176</v>
      </c>
      <c r="C2025" s="0" t="s">
        <v>309</v>
      </c>
      <c r="D2025" s="12" t="s">
        <v>95</v>
      </c>
      <c r="E2025" s="0" t="s">
        <v>77</v>
      </c>
      <c r="F2025" s="0" t="s">
        <v>96</v>
      </c>
      <c r="G2025" s="12" t="s">
        <v>98</v>
      </c>
      <c r="J2025" s="12" t="s">
        <v>97</v>
      </c>
      <c r="M2025" s="0" t="s">
        <v>1866</v>
      </c>
      <c r="N2025" s="0" t="s">
        <v>1867</v>
      </c>
      <c r="O2025" s="0" t="n">
        <v>34</v>
      </c>
      <c r="P2025" s="0" t="n">
        <v>2275</v>
      </c>
    </row>
    <row r="2026" customFormat="false" ht="12.8" hidden="false" customHeight="false" outlineLevel="0" collapsed="false">
      <c r="A2026" s="0" t="n">
        <v>60040</v>
      </c>
      <c r="B2026" s="0" t="s">
        <v>1902</v>
      </c>
      <c r="C2026" s="0" t="s">
        <v>609</v>
      </c>
      <c r="D2026" s="12" t="s">
        <v>211</v>
      </c>
      <c r="E2026" s="0" t="s">
        <v>77</v>
      </c>
      <c r="F2026" s="0" t="s">
        <v>212</v>
      </c>
      <c r="G2026" s="12" t="s">
        <v>97</v>
      </c>
      <c r="J2026" s="12" t="s">
        <v>98</v>
      </c>
      <c r="L2026" s="0" t="n">
        <v>3</v>
      </c>
      <c r="M2026" s="0" t="s">
        <v>1866</v>
      </c>
      <c r="N2026" s="0" t="s">
        <v>1867</v>
      </c>
      <c r="O2026" s="0" t="n">
        <v>14</v>
      </c>
      <c r="P2026" s="0" t="n">
        <v>4346</v>
      </c>
    </row>
    <row r="2027" customFormat="false" ht="12.8" hidden="false" customHeight="false" outlineLevel="0" collapsed="false">
      <c r="A2027" s="0" t="n">
        <v>60041</v>
      </c>
      <c r="B2027" s="0" t="s">
        <v>997</v>
      </c>
      <c r="C2027" s="0" t="s">
        <v>413</v>
      </c>
      <c r="D2027" s="12" t="s">
        <v>127</v>
      </c>
      <c r="E2027" s="0" t="s">
        <v>77</v>
      </c>
      <c r="F2027" s="0" t="s">
        <v>128</v>
      </c>
      <c r="M2027" s="0" t="s">
        <v>1866</v>
      </c>
      <c r="N2027" s="0" t="s">
        <v>1867</v>
      </c>
      <c r="O2027" s="0" t="n">
        <v>18</v>
      </c>
      <c r="P2027" s="0" t="n">
        <v>4347</v>
      </c>
    </row>
    <row r="2028" customFormat="false" ht="12.8" hidden="false" customHeight="false" outlineLevel="0" collapsed="false">
      <c r="A2028" s="0" t="n">
        <v>60042</v>
      </c>
      <c r="B2028" s="0" t="s">
        <v>1903</v>
      </c>
      <c r="C2028" s="0" t="s">
        <v>75</v>
      </c>
      <c r="D2028" s="12" t="s">
        <v>187</v>
      </c>
      <c r="E2028" s="0" t="s">
        <v>77</v>
      </c>
      <c r="F2028" s="0" t="s">
        <v>96</v>
      </c>
      <c r="H2028" s="12" t="s">
        <v>97</v>
      </c>
      <c r="M2028" s="0" t="s">
        <v>1866</v>
      </c>
      <c r="N2028" s="0" t="s">
        <v>1867</v>
      </c>
      <c r="O2028" s="0" t="n">
        <v>32</v>
      </c>
      <c r="P2028" s="0" t="n">
        <v>3588</v>
      </c>
    </row>
    <row r="2029" customFormat="false" ht="12.8" hidden="false" customHeight="false" outlineLevel="0" collapsed="false">
      <c r="A2029" s="0" t="n">
        <v>60043</v>
      </c>
      <c r="B2029" s="0" t="s">
        <v>1876</v>
      </c>
      <c r="C2029" s="0" t="s">
        <v>413</v>
      </c>
      <c r="D2029" s="12" t="s">
        <v>76</v>
      </c>
      <c r="E2029" s="0" t="s">
        <v>77</v>
      </c>
      <c r="F2029" s="0" t="s">
        <v>78</v>
      </c>
      <c r="G2029" s="12" t="s">
        <v>97</v>
      </c>
      <c r="J2029" s="12" t="s">
        <v>171</v>
      </c>
      <c r="M2029" s="0" t="s">
        <v>1866</v>
      </c>
      <c r="N2029" s="0" t="s">
        <v>1867</v>
      </c>
      <c r="O2029" s="0" t="n">
        <v>19</v>
      </c>
      <c r="P2029" s="0" t="n">
        <v>4005</v>
      </c>
    </row>
    <row r="2030" customFormat="false" ht="12.8" hidden="false" customHeight="false" outlineLevel="0" collapsed="false">
      <c r="A2030" s="0" t="n">
        <v>60044</v>
      </c>
      <c r="B2030" s="0" t="s">
        <v>1904</v>
      </c>
      <c r="C2030" s="0" t="s">
        <v>307</v>
      </c>
      <c r="D2030" s="12" t="s">
        <v>156</v>
      </c>
      <c r="E2030" s="0" t="s">
        <v>77</v>
      </c>
      <c r="F2030" s="0" t="s">
        <v>78</v>
      </c>
      <c r="M2030" s="0" t="s">
        <v>1866</v>
      </c>
      <c r="N2030" s="0" t="s">
        <v>1867</v>
      </c>
      <c r="O2030" s="0" t="n">
        <v>21</v>
      </c>
      <c r="P2030" s="0" t="n">
        <v>4004</v>
      </c>
    </row>
    <row r="2031" customFormat="false" ht="12.8" hidden="false" customHeight="false" outlineLevel="0" collapsed="false">
      <c r="A2031" s="0" t="n">
        <v>60045</v>
      </c>
      <c r="B2031" s="0" t="s">
        <v>1552</v>
      </c>
      <c r="C2031" s="0" t="s">
        <v>395</v>
      </c>
      <c r="D2031" s="12" t="s">
        <v>113</v>
      </c>
      <c r="E2031" s="0" t="s">
        <v>92</v>
      </c>
      <c r="F2031" s="0" t="s">
        <v>84</v>
      </c>
      <c r="M2031" s="0" t="s">
        <v>1866</v>
      </c>
      <c r="N2031" s="0" t="s">
        <v>1867</v>
      </c>
      <c r="O2031" s="0" t="n">
        <v>40</v>
      </c>
      <c r="P2031" s="0" t="n">
        <v>4487</v>
      </c>
    </row>
    <row r="2032" customFormat="false" ht="12.8" hidden="false" customHeight="false" outlineLevel="0" collapsed="false">
      <c r="A2032" s="0" t="n">
        <v>60046</v>
      </c>
      <c r="B2032" s="0" t="s">
        <v>1894</v>
      </c>
      <c r="C2032" s="0" t="s">
        <v>333</v>
      </c>
      <c r="D2032" s="12" t="s">
        <v>344</v>
      </c>
      <c r="E2032" s="0" t="s">
        <v>77</v>
      </c>
      <c r="F2032" s="0" t="s">
        <v>234</v>
      </c>
      <c r="M2032" s="0" t="s">
        <v>1866</v>
      </c>
      <c r="N2032" s="0" t="s">
        <v>1867</v>
      </c>
      <c r="O2032" s="0" t="n">
        <v>9</v>
      </c>
      <c r="P2032" s="0" t="n">
        <v>4498</v>
      </c>
    </row>
    <row r="2033" customFormat="false" ht="12.8" hidden="false" customHeight="false" outlineLevel="0" collapsed="false">
      <c r="A2033" s="0" t="n">
        <v>60047</v>
      </c>
      <c r="B2033" s="0" t="s">
        <v>1864</v>
      </c>
      <c r="C2033" s="0" t="s">
        <v>456</v>
      </c>
      <c r="D2033" s="12" t="s">
        <v>545</v>
      </c>
      <c r="E2033" s="0" t="s">
        <v>77</v>
      </c>
      <c r="F2033" s="0" t="s">
        <v>234</v>
      </c>
      <c r="M2033" s="0" t="s">
        <v>1866</v>
      </c>
      <c r="N2033" s="0" t="s">
        <v>1867</v>
      </c>
      <c r="O2033" s="0" t="n">
        <v>10</v>
      </c>
      <c r="P2033" s="0" t="n">
        <v>4496</v>
      </c>
    </row>
    <row r="2034" customFormat="false" ht="12.8" hidden="false" customHeight="false" outlineLevel="0" collapsed="false">
      <c r="A2034" s="0" t="n">
        <v>60048</v>
      </c>
      <c r="B2034" s="0" t="s">
        <v>1905</v>
      </c>
      <c r="C2034" s="0" t="s">
        <v>82</v>
      </c>
      <c r="D2034" s="12" t="s">
        <v>91</v>
      </c>
      <c r="E2034" s="0" t="s">
        <v>77</v>
      </c>
      <c r="F2034" s="0" t="s">
        <v>84</v>
      </c>
      <c r="M2034" s="0" t="s">
        <v>1866</v>
      </c>
      <c r="N2034" s="0" t="s">
        <v>1867</v>
      </c>
      <c r="O2034" s="0" t="n">
        <v>36</v>
      </c>
      <c r="P2034" s="0" t="n">
        <v>4495</v>
      </c>
    </row>
    <row r="2035" customFormat="false" ht="12.8" hidden="false" customHeight="false" outlineLevel="0" collapsed="false">
      <c r="A2035" s="0" t="n">
        <v>60049</v>
      </c>
      <c r="B2035" s="0" t="s">
        <v>1906</v>
      </c>
      <c r="C2035" s="0" t="s">
        <v>438</v>
      </c>
      <c r="D2035" s="12" t="s">
        <v>204</v>
      </c>
      <c r="E2035" s="0" t="s">
        <v>92</v>
      </c>
      <c r="F2035" s="0" t="s">
        <v>205</v>
      </c>
      <c r="M2035" s="0" t="s">
        <v>1866</v>
      </c>
      <c r="N2035" s="0" t="s">
        <v>1867</v>
      </c>
      <c r="O2035" s="0" t="n">
        <v>15</v>
      </c>
      <c r="P2035" s="0" t="n">
        <v>4516</v>
      </c>
    </row>
    <row r="2036" customFormat="false" ht="12.8" hidden="false" customHeight="false" outlineLevel="0" collapsed="false">
      <c r="A2036" s="0" t="n">
        <v>60050</v>
      </c>
      <c r="B2036" s="0" t="s">
        <v>1104</v>
      </c>
      <c r="C2036" s="0" t="s">
        <v>460</v>
      </c>
      <c r="D2036" s="12" t="s">
        <v>76</v>
      </c>
      <c r="E2036" s="0" t="s">
        <v>77</v>
      </c>
      <c r="F2036" s="0" t="s">
        <v>78</v>
      </c>
      <c r="M2036" s="0" t="s">
        <v>1866</v>
      </c>
      <c r="N2036" s="0" t="s">
        <v>1867</v>
      </c>
      <c r="O2036" s="0" t="n">
        <v>19</v>
      </c>
      <c r="P2036" s="0" t="n">
        <v>3411</v>
      </c>
    </row>
    <row r="2037" customFormat="false" ht="12.8" hidden="false" customHeight="false" outlineLevel="0" collapsed="false">
      <c r="A2037" s="0" t="n">
        <v>60051</v>
      </c>
      <c r="B2037" s="0" t="s">
        <v>1901</v>
      </c>
      <c r="C2037" s="0" t="s">
        <v>307</v>
      </c>
      <c r="D2037" s="12" t="s">
        <v>531</v>
      </c>
      <c r="E2037" s="0" t="s">
        <v>77</v>
      </c>
      <c r="F2037" s="0" t="s">
        <v>467</v>
      </c>
      <c r="M2037" s="0" t="s">
        <v>1866</v>
      </c>
      <c r="N2037" s="0" t="s">
        <v>1867</v>
      </c>
      <c r="O2037" s="0" t="n">
        <v>11</v>
      </c>
      <c r="P2037" s="0" t="n">
        <v>4543</v>
      </c>
    </row>
    <row r="2038" customFormat="false" ht="12.8" hidden="false" customHeight="false" outlineLevel="0" collapsed="false">
      <c r="A2038" s="0" t="n">
        <v>60052</v>
      </c>
      <c r="B2038" s="0" t="s">
        <v>1907</v>
      </c>
      <c r="C2038" s="0" t="s">
        <v>374</v>
      </c>
      <c r="D2038" s="12" t="s">
        <v>204</v>
      </c>
      <c r="E2038" s="0" t="s">
        <v>77</v>
      </c>
      <c r="F2038" s="0" t="s">
        <v>205</v>
      </c>
      <c r="G2038" s="12" t="s">
        <v>97</v>
      </c>
      <c r="J2038" s="12" t="s">
        <v>97</v>
      </c>
      <c r="L2038" s="0" t="n">
        <v>3</v>
      </c>
      <c r="M2038" s="0" t="s">
        <v>1866</v>
      </c>
      <c r="N2038" s="0" t="s">
        <v>1867</v>
      </c>
      <c r="O2038" s="0" t="n">
        <v>15</v>
      </c>
      <c r="P2038" s="0" t="n">
        <v>4561</v>
      </c>
    </row>
    <row r="2039" customFormat="false" ht="12.8" hidden="false" customHeight="false" outlineLevel="0" collapsed="false">
      <c r="A2039" s="0" t="n">
        <v>60053</v>
      </c>
      <c r="B2039" s="0" t="s">
        <v>1908</v>
      </c>
      <c r="C2039" s="0" t="s">
        <v>307</v>
      </c>
      <c r="D2039" s="12" t="s">
        <v>466</v>
      </c>
      <c r="E2039" s="0" t="s">
        <v>77</v>
      </c>
      <c r="F2039" s="0" t="s">
        <v>467</v>
      </c>
      <c r="M2039" s="0" t="s">
        <v>1866</v>
      </c>
      <c r="N2039" s="0" t="s">
        <v>1867</v>
      </c>
      <c r="O2039" s="0" t="n">
        <v>12</v>
      </c>
      <c r="P2039" s="0" t="n">
        <v>4587</v>
      </c>
    </row>
    <row r="2040" customFormat="false" ht="12.8" hidden="false" customHeight="false" outlineLevel="0" collapsed="false">
      <c r="A2040" s="0" t="n">
        <v>60054</v>
      </c>
      <c r="B2040" s="0" t="s">
        <v>1864</v>
      </c>
      <c r="C2040" s="0" t="s">
        <v>1909</v>
      </c>
      <c r="D2040" s="12" t="s">
        <v>344</v>
      </c>
      <c r="E2040" s="0" t="s">
        <v>77</v>
      </c>
      <c r="F2040" s="0" t="s">
        <v>234</v>
      </c>
      <c r="M2040" s="0" t="s">
        <v>1866</v>
      </c>
      <c r="N2040" s="0" t="s">
        <v>1867</v>
      </c>
      <c r="O2040" s="0" t="n">
        <v>9</v>
      </c>
      <c r="P2040" s="0" t="n">
        <v>4594</v>
      </c>
    </row>
    <row r="2041" customFormat="false" ht="12.8" hidden="false" customHeight="false" outlineLevel="0" collapsed="false">
      <c r="A2041" s="0" t="n">
        <v>60055</v>
      </c>
      <c r="B2041" s="0" t="s">
        <v>381</v>
      </c>
      <c r="C2041" s="0" t="s">
        <v>398</v>
      </c>
      <c r="D2041" s="12" t="s">
        <v>211</v>
      </c>
      <c r="E2041" s="0" t="s">
        <v>77</v>
      </c>
      <c r="F2041" s="0" t="s">
        <v>212</v>
      </c>
      <c r="G2041" s="12" t="s">
        <v>97</v>
      </c>
      <c r="J2041" s="12" t="s">
        <v>97</v>
      </c>
      <c r="M2041" s="0" t="s">
        <v>1866</v>
      </c>
      <c r="N2041" s="0" t="s">
        <v>1867</v>
      </c>
      <c r="O2041" s="0" t="n">
        <v>14</v>
      </c>
      <c r="P2041" s="0" t="n">
        <v>5065</v>
      </c>
    </row>
    <row r="2042" customFormat="false" ht="12.8" hidden="false" customHeight="false" outlineLevel="0" collapsed="false">
      <c r="A2042" s="0" t="n">
        <v>60056</v>
      </c>
      <c r="B2042" s="0" t="s">
        <v>1907</v>
      </c>
      <c r="C2042" s="0" t="s">
        <v>382</v>
      </c>
      <c r="D2042" s="12" t="s">
        <v>113</v>
      </c>
      <c r="E2042" s="0" t="s">
        <v>77</v>
      </c>
      <c r="F2042" s="0" t="s">
        <v>84</v>
      </c>
      <c r="M2042" s="0" t="s">
        <v>1866</v>
      </c>
      <c r="N2042" s="0" t="s">
        <v>1867</v>
      </c>
      <c r="O2042" s="0" t="n">
        <v>40</v>
      </c>
      <c r="P2042" s="0" t="n">
        <v>5115</v>
      </c>
    </row>
    <row r="2043" customFormat="false" ht="12.8" hidden="false" customHeight="false" outlineLevel="0" collapsed="false">
      <c r="A2043" s="0" t="n">
        <v>60057</v>
      </c>
      <c r="B2043" s="0" t="s">
        <v>1910</v>
      </c>
      <c r="C2043" s="0" t="s">
        <v>456</v>
      </c>
      <c r="D2043" s="12" t="s">
        <v>531</v>
      </c>
      <c r="E2043" s="0" t="s">
        <v>77</v>
      </c>
      <c r="F2043" s="0" t="s">
        <v>467</v>
      </c>
      <c r="M2043" s="0" t="s">
        <v>1866</v>
      </c>
      <c r="N2043" s="0" t="s">
        <v>1867</v>
      </c>
      <c r="O2043" s="0" t="n">
        <v>11</v>
      </c>
      <c r="P2043" s="0" t="n">
        <v>5116</v>
      </c>
    </row>
    <row r="2044" customFormat="false" ht="12.8" hidden="false" customHeight="false" outlineLevel="0" collapsed="false">
      <c r="A2044" s="0" t="n">
        <v>60058</v>
      </c>
      <c r="B2044" s="0" t="s">
        <v>1911</v>
      </c>
      <c r="C2044" s="0" t="s">
        <v>284</v>
      </c>
      <c r="D2044" s="12" t="s">
        <v>434</v>
      </c>
      <c r="E2044" s="0" t="s">
        <v>92</v>
      </c>
      <c r="F2044" s="0" t="s">
        <v>212</v>
      </c>
      <c r="M2044" s="0" t="s">
        <v>1866</v>
      </c>
      <c r="N2044" s="0" t="s">
        <v>1867</v>
      </c>
      <c r="O2044" s="0" t="n">
        <v>13</v>
      </c>
      <c r="P2044" s="0" t="n">
        <v>5117</v>
      </c>
    </row>
    <row r="2045" customFormat="false" ht="12.8" hidden="false" customHeight="false" outlineLevel="0" collapsed="false">
      <c r="A2045" s="0" t="n">
        <v>60059</v>
      </c>
      <c r="B2045" s="0" t="s">
        <v>1912</v>
      </c>
      <c r="C2045" s="0" t="s">
        <v>189</v>
      </c>
      <c r="D2045" s="12" t="s">
        <v>187</v>
      </c>
      <c r="E2045" s="0" t="s">
        <v>77</v>
      </c>
      <c r="F2045" s="0" t="s">
        <v>96</v>
      </c>
      <c r="G2045" s="12" t="s">
        <v>97</v>
      </c>
      <c r="M2045" s="0" t="s">
        <v>1866</v>
      </c>
      <c r="N2045" s="0" t="s">
        <v>1867</v>
      </c>
      <c r="O2045" s="0" t="n">
        <v>32</v>
      </c>
      <c r="P2045" s="0" t="n">
        <v>5118</v>
      </c>
    </row>
    <row r="2046" customFormat="false" ht="12.8" hidden="false" customHeight="false" outlineLevel="0" collapsed="false">
      <c r="A2046" s="0" t="n">
        <v>60060</v>
      </c>
      <c r="B2046" s="0" t="s">
        <v>1913</v>
      </c>
      <c r="C2046" s="0" t="s">
        <v>266</v>
      </c>
      <c r="D2046" s="12" t="s">
        <v>121</v>
      </c>
      <c r="E2046" s="0" t="s">
        <v>92</v>
      </c>
      <c r="F2046" s="0" t="s">
        <v>96</v>
      </c>
      <c r="G2046" s="12" t="s">
        <v>97</v>
      </c>
      <c r="M2046" s="0" t="s">
        <v>1866</v>
      </c>
      <c r="N2046" s="0" t="s">
        <v>1867</v>
      </c>
      <c r="O2046" s="0" t="n">
        <v>26</v>
      </c>
      <c r="P2046" s="0" t="n">
        <v>5128</v>
      </c>
    </row>
    <row r="2047" customFormat="false" ht="12.8" hidden="false" customHeight="false" outlineLevel="0" collapsed="false">
      <c r="A2047" s="0" t="n">
        <v>60061</v>
      </c>
      <c r="B2047" s="0" t="s">
        <v>1914</v>
      </c>
      <c r="C2047" s="0" t="s">
        <v>155</v>
      </c>
      <c r="D2047" s="12" t="s">
        <v>187</v>
      </c>
      <c r="E2047" s="0" t="s">
        <v>92</v>
      </c>
      <c r="F2047" s="0" t="s">
        <v>96</v>
      </c>
      <c r="M2047" s="0" t="s">
        <v>1866</v>
      </c>
      <c r="N2047" s="0" t="s">
        <v>1867</v>
      </c>
      <c r="O2047" s="0" t="n">
        <v>32</v>
      </c>
      <c r="P2047" s="0" t="n">
        <v>5129</v>
      </c>
    </row>
    <row r="2048" customFormat="false" ht="12.8" hidden="false" customHeight="false" outlineLevel="0" collapsed="false">
      <c r="A2048" s="0" t="n">
        <v>60085</v>
      </c>
      <c r="B2048" s="0" t="s">
        <v>1915</v>
      </c>
      <c r="C2048" s="0" t="s">
        <v>90</v>
      </c>
      <c r="D2048" s="12" t="s">
        <v>118</v>
      </c>
      <c r="E2048" s="0" t="s">
        <v>92</v>
      </c>
      <c r="F2048" s="0" t="s">
        <v>96</v>
      </c>
      <c r="M2048" s="0" t="s">
        <v>1866</v>
      </c>
      <c r="N2048" s="0" t="s">
        <v>1867</v>
      </c>
      <c r="O2048" s="0" t="n">
        <v>29</v>
      </c>
      <c r="P2048" s="0" t="n">
        <v>2285</v>
      </c>
    </row>
    <row r="2049" customFormat="false" ht="12.8" hidden="false" customHeight="false" outlineLevel="0" collapsed="false">
      <c r="A2049" s="0" t="n">
        <v>60600</v>
      </c>
      <c r="B2049" s="0" t="s">
        <v>1869</v>
      </c>
      <c r="C2049" s="0" t="s">
        <v>403</v>
      </c>
      <c r="D2049" s="12" t="s">
        <v>580</v>
      </c>
      <c r="E2049" s="0" t="s">
        <v>77</v>
      </c>
      <c r="F2049" s="0" t="s">
        <v>108</v>
      </c>
      <c r="M2049" s="0" t="s">
        <v>1866</v>
      </c>
      <c r="N2049" s="0" t="s">
        <v>1867</v>
      </c>
      <c r="O2049" s="0" t="n">
        <v>63</v>
      </c>
      <c r="P2049" s="0" t="n">
        <v>3488</v>
      </c>
    </row>
    <row r="2050" customFormat="false" ht="12.8" hidden="false" customHeight="false" outlineLevel="0" collapsed="false">
      <c r="A2050" s="0" t="n">
        <v>61001</v>
      </c>
      <c r="B2050" s="0" t="s">
        <v>1916</v>
      </c>
      <c r="C2050" s="0" t="s">
        <v>380</v>
      </c>
      <c r="D2050" s="12" t="s">
        <v>304</v>
      </c>
      <c r="E2050" s="0" t="s">
        <v>77</v>
      </c>
      <c r="F2050" s="0" t="s">
        <v>88</v>
      </c>
      <c r="M2050" s="0" t="s">
        <v>1917</v>
      </c>
      <c r="N2050" s="0" t="s">
        <v>1918</v>
      </c>
      <c r="O2050" s="0" t="n">
        <v>51</v>
      </c>
      <c r="P2050" s="0" t="n">
        <v>2271</v>
      </c>
    </row>
    <row r="2051" customFormat="false" ht="12.8" hidden="false" customHeight="false" outlineLevel="0" collapsed="false">
      <c r="A2051" s="0" t="n">
        <v>61002</v>
      </c>
      <c r="B2051" s="0" t="s">
        <v>1746</v>
      </c>
      <c r="C2051" s="0" t="s">
        <v>180</v>
      </c>
      <c r="D2051" s="12" t="s">
        <v>113</v>
      </c>
      <c r="E2051" s="0" t="s">
        <v>77</v>
      </c>
      <c r="F2051" s="0" t="s">
        <v>84</v>
      </c>
      <c r="G2051" s="12" t="s">
        <v>97</v>
      </c>
      <c r="H2051" s="12" t="s">
        <v>97</v>
      </c>
      <c r="M2051" s="0" t="s">
        <v>1917</v>
      </c>
      <c r="N2051" s="0" t="s">
        <v>1918</v>
      </c>
      <c r="O2051" s="0" t="n">
        <v>40</v>
      </c>
      <c r="P2051" s="0" t="n">
        <v>2243</v>
      </c>
    </row>
    <row r="2052" customFormat="false" ht="12.8" hidden="false" customHeight="false" outlineLevel="0" collapsed="false">
      <c r="A2052" s="0" t="n">
        <v>61003</v>
      </c>
      <c r="B2052" s="0" t="s">
        <v>1746</v>
      </c>
      <c r="C2052" s="0" t="s">
        <v>180</v>
      </c>
      <c r="D2052" s="12" t="s">
        <v>434</v>
      </c>
      <c r="E2052" s="0" t="s">
        <v>77</v>
      </c>
      <c r="F2052" s="0" t="s">
        <v>212</v>
      </c>
      <c r="G2052" s="12" t="s">
        <v>98</v>
      </c>
      <c r="H2052" s="12" t="s">
        <v>97</v>
      </c>
      <c r="M2052" s="0" t="s">
        <v>1917</v>
      </c>
      <c r="N2052" s="0" t="s">
        <v>1918</v>
      </c>
      <c r="O2052" s="0" t="n">
        <v>13</v>
      </c>
      <c r="P2052" s="0" t="n">
        <v>4178</v>
      </c>
    </row>
    <row r="2053" customFormat="false" ht="12.8" hidden="false" customHeight="false" outlineLevel="0" collapsed="false">
      <c r="A2053" s="0" t="n">
        <v>61004</v>
      </c>
      <c r="B2053" s="0" t="s">
        <v>1919</v>
      </c>
      <c r="C2053" s="0" t="s">
        <v>202</v>
      </c>
      <c r="D2053" s="12" t="s">
        <v>159</v>
      </c>
      <c r="E2053" s="0" t="s">
        <v>77</v>
      </c>
      <c r="F2053" s="0" t="s">
        <v>96</v>
      </c>
      <c r="M2053" s="0" t="s">
        <v>1917</v>
      </c>
      <c r="N2053" s="0" t="s">
        <v>1918</v>
      </c>
      <c r="O2053" s="0" t="n">
        <v>28</v>
      </c>
      <c r="P2053" s="0" t="n">
        <v>2270</v>
      </c>
    </row>
    <row r="2054" customFormat="false" ht="12.8" hidden="false" customHeight="false" outlineLevel="0" collapsed="false">
      <c r="A2054" s="0" t="n">
        <v>61005</v>
      </c>
      <c r="B2054" s="0" t="s">
        <v>530</v>
      </c>
      <c r="C2054" s="0" t="s">
        <v>133</v>
      </c>
      <c r="D2054" s="12" t="s">
        <v>169</v>
      </c>
      <c r="E2054" s="0" t="s">
        <v>77</v>
      </c>
      <c r="F2054" s="0" t="s">
        <v>88</v>
      </c>
      <c r="G2054" s="12" t="s">
        <v>98</v>
      </c>
      <c r="I2054" s="12" t="s">
        <v>97</v>
      </c>
      <c r="J2054" s="12" t="s">
        <v>98</v>
      </c>
      <c r="M2054" s="0" t="s">
        <v>1917</v>
      </c>
      <c r="N2054" s="0" t="s">
        <v>1918</v>
      </c>
      <c r="O2054" s="0" t="n">
        <v>46</v>
      </c>
      <c r="P2054" s="0" t="n">
        <v>2246</v>
      </c>
    </row>
    <row r="2055" customFormat="false" ht="12.8" hidden="false" customHeight="false" outlineLevel="0" collapsed="false">
      <c r="A2055" s="0" t="n">
        <v>61006</v>
      </c>
      <c r="B2055" s="0" t="s">
        <v>530</v>
      </c>
      <c r="C2055" s="0" t="s">
        <v>189</v>
      </c>
      <c r="D2055" s="12" t="s">
        <v>320</v>
      </c>
      <c r="E2055" s="0" t="s">
        <v>77</v>
      </c>
      <c r="F2055" s="0" t="s">
        <v>88</v>
      </c>
      <c r="I2055" s="12" t="s">
        <v>97</v>
      </c>
      <c r="M2055" s="0" t="s">
        <v>1917</v>
      </c>
      <c r="N2055" s="0" t="s">
        <v>1918</v>
      </c>
      <c r="O2055" s="0" t="n">
        <v>48</v>
      </c>
      <c r="P2055" s="0" t="n">
        <v>2247</v>
      </c>
    </row>
    <row r="2056" customFormat="false" ht="12.8" hidden="false" customHeight="false" outlineLevel="0" collapsed="false">
      <c r="A2056" s="0" t="n">
        <v>61007</v>
      </c>
      <c r="B2056" s="0" t="s">
        <v>1375</v>
      </c>
      <c r="C2056" s="0" t="s">
        <v>309</v>
      </c>
      <c r="D2056" s="12" t="s">
        <v>466</v>
      </c>
      <c r="E2056" s="0" t="s">
        <v>77</v>
      </c>
      <c r="F2056" s="0" t="s">
        <v>467</v>
      </c>
      <c r="M2056" s="0" t="s">
        <v>1917</v>
      </c>
      <c r="N2056" s="0" t="s">
        <v>1918</v>
      </c>
      <c r="O2056" s="0" t="n">
        <v>12</v>
      </c>
      <c r="P2056" s="0" t="n">
        <v>4538</v>
      </c>
    </row>
    <row r="2057" customFormat="false" ht="12.8" hidden="false" customHeight="false" outlineLevel="0" collapsed="false">
      <c r="A2057" s="0" t="n">
        <v>61008</v>
      </c>
      <c r="B2057" s="0" t="s">
        <v>1920</v>
      </c>
      <c r="C2057" s="0" t="s">
        <v>106</v>
      </c>
      <c r="D2057" s="12" t="s">
        <v>118</v>
      </c>
      <c r="E2057" s="0" t="s">
        <v>77</v>
      </c>
      <c r="F2057" s="0" t="s">
        <v>96</v>
      </c>
      <c r="G2057" s="12" t="s">
        <v>98</v>
      </c>
      <c r="I2057" s="12" t="s">
        <v>97</v>
      </c>
      <c r="M2057" s="0" t="s">
        <v>1917</v>
      </c>
      <c r="N2057" s="0" t="s">
        <v>1918</v>
      </c>
      <c r="O2057" s="0" t="n">
        <v>29</v>
      </c>
      <c r="P2057" s="0" t="n">
        <v>2265</v>
      </c>
    </row>
    <row r="2058" customFormat="false" ht="12.8" hidden="false" customHeight="false" outlineLevel="0" collapsed="false">
      <c r="A2058" s="0" t="n">
        <v>61009</v>
      </c>
      <c r="B2058" s="0" t="s">
        <v>1921</v>
      </c>
      <c r="C2058" s="0" t="s">
        <v>106</v>
      </c>
      <c r="D2058" s="12" t="s">
        <v>124</v>
      </c>
      <c r="E2058" s="0" t="s">
        <v>77</v>
      </c>
      <c r="F2058" s="0" t="s">
        <v>96</v>
      </c>
      <c r="M2058" s="0" t="s">
        <v>1917</v>
      </c>
      <c r="N2058" s="0" t="s">
        <v>1918</v>
      </c>
      <c r="O2058" s="0" t="n">
        <v>27</v>
      </c>
      <c r="P2058" s="0" t="n">
        <v>2268</v>
      </c>
    </row>
    <row r="2059" customFormat="false" ht="12.8" hidden="false" customHeight="false" outlineLevel="0" collapsed="false">
      <c r="A2059" s="0" t="n">
        <v>61010</v>
      </c>
      <c r="B2059" s="0" t="s">
        <v>649</v>
      </c>
      <c r="C2059" s="0" t="s">
        <v>202</v>
      </c>
      <c r="D2059" s="12" t="s">
        <v>224</v>
      </c>
      <c r="E2059" s="0" t="s">
        <v>77</v>
      </c>
      <c r="F2059" s="0" t="s">
        <v>84</v>
      </c>
      <c r="M2059" s="0" t="s">
        <v>1917</v>
      </c>
      <c r="N2059" s="0" t="s">
        <v>1918</v>
      </c>
      <c r="O2059" s="0" t="n">
        <v>41</v>
      </c>
      <c r="P2059" s="0" t="n">
        <v>2248</v>
      </c>
    </row>
    <row r="2060" customFormat="false" ht="12.8" hidden="false" customHeight="false" outlineLevel="0" collapsed="false">
      <c r="A2060" s="0" t="n">
        <v>61011</v>
      </c>
      <c r="B2060" s="0" t="s">
        <v>1375</v>
      </c>
      <c r="C2060" s="0" t="s">
        <v>106</v>
      </c>
      <c r="D2060" s="12" t="s">
        <v>211</v>
      </c>
      <c r="E2060" s="0" t="s">
        <v>77</v>
      </c>
      <c r="F2060" s="0" t="s">
        <v>212</v>
      </c>
      <c r="M2060" s="0" t="s">
        <v>1917</v>
      </c>
      <c r="N2060" s="0" t="s">
        <v>1918</v>
      </c>
      <c r="O2060" s="0" t="n">
        <v>14</v>
      </c>
      <c r="P2060" s="0" t="n">
        <v>4302</v>
      </c>
    </row>
    <row r="2061" customFormat="false" ht="12.8" hidden="false" customHeight="false" outlineLevel="0" collapsed="false">
      <c r="A2061" s="0" t="n">
        <v>61012</v>
      </c>
      <c r="B2061" s="0" t="s">
        <v>1922</v>
      </c>
      <c r="C2061" s="0" t="s">
        <v>266</v>
      </c>
      <c r="D2061" s="12" t="s">
        <v>127</v>
      </c>
      <c r="E2061" s="0" t="s">
        <v>92</v>
      </c>
      <c r="F2061" s="0" t="s">
        <v>128</v>
      </c>
      <c r="M2061" s="0" t="s">
        <v>1917</v>
      </c>
      <c r="N2061" s="0" t="s">
        <v>1918</v>
      </c>
      <c r="O2061" s="0" t="n">
        <v>18</v>
      </c>
      <c r="P2061" s="0" t="n">
        <v>3419</v>
      </c>
    </row>
    <row r="2062" customFormat="false" ht="12.8" hidden="false" customHeight="false" outlineLevel="0" collapsed="false">
      <c r="A2062" s="0" t="n">
        <v>61013</v>
      </c>
      <c r="B2062" s="0" t="s">
        <v>1923</v>
      </c>
      <c r="C2062" s="0" t="s">
        <v>727</v>
      </c>
      <c r="D2062" s="12" t="s">
        <v>351</v>
      </c>
      <c r="E2062" s="0" t="s">
        <v>92</v>
      </c>
      <c r="F2062" s="0" t="s">
        <v>96</v>
      </c>
      <c r="M2062" s="0" t="s">
        <v>1917</v>
      </c>
      <c r="N2062" s="0" t="s">
        <v>1918</v>
      </c>
      <c r="O2062" s="0" t="n">
        <v>24</v>
      </c>
      <c r="P2062" s="0" t="n">
        <v>2273</v>
      </c>
    </row>
    <row r="2063" customFormat="false" ht="12.8" hidden="false" customHeight="false" outlineLevel="0" collapsed="false">
      <c r="A2063" s="0" t="n">
        <v>61014</v>
      </c>
      <c r="B2063" s="0" t="s">
        <v>1885</v>
      </c>
      <c r="C2063" s="0" t="s">
        <v>184</v>
      </c>
      <c r="D2063" s="12" t="s">
        <v>500</v>
      </c>
      <c r="E2063" s="0" t="s">
        <v>77</v>
      </c>
      <c r="F2063" s="0" t="s">
        <v>205</v>
      </c>
      <c r="G2063" s="12" t="s">
        <v>98</v>
      </c>
      <c r="I2063" s="12" t="s">
        <v>97</v>
      </c>
      <c r="J2063" s="12" t="s">
        <v>97</v>
      </c>
      <c r="M2063" s="0" t="s">
        <v>1917</v>
      </c>
      <c r="N2063" s="0" t="s">
        <v>1918</v>
      </c>
      <c r="O2063" s="0" t="n">
        <v>16</v>
      </c>
      <c r="P2063" s="0" t="n">
        <v>3564</v>
      </c>
    </row>
    <row r="2064" customFormat="false" ht="12.8" hidden="false" customHeight="false" outlineLevel="0" collapsed="false">
      <c r="A2064" s="0" t="n">
        <v>61015</v>
      </c>
      <c r="B2064" s="0" t="s">
        <v>1924</v>
      </c>
      <c r="C2064" s="0" t="s">
        <v>126</v>
      </c>
      <c r="D2064" s="12" t="s">
        <v>76</v>
      </c>
      <c r="E2064" s="0" t="s">
        <v>77</v>
      </c>
      <c r="F2064" s="0" t="s">
        <v>78</v>
      </c>
      <c r="M2064" s="0" t="s">
        <v>1917</v>
      </c>
      <c r="N2064" s="0" t="s">
        <v>1918</v>
      </c>
      <c r="O2064" s="0" t="n">
        <v>19</v>
      </c>
      <c r="P2064" s="0" t="n">
        <v>4226</v>
      </c>
    </row>
    <row r="2065" customFormat="false" ht="12.8" hidden="false" customHeight="false" outlineLevel="0" collapsed="false">
      <c r="A2065" s="0" t="n">
        <v>61016</v>
      </c>
      <c r="B2065" s="0" t="s">
        <v>1925</v>
      </c>
      <c r="C2065" s="0" t="s">
        <v>403</v>
      </c>
      <c r="D2065" s="12" t="s">
        <v>178</v>
      </c>
      <c r="E2065" s="0" t="s">
        <v>77</v>
      </c>
      <c r="F2065" s="0" t="s">
        <v>108</v>
      </c>
      <c r="M2065" s="0" t="s">
        <v>1917</v>
      </c>
      <c r="N2065" s="0" t="s">
        <v>1918</v>
      </c>
      <c r="O2065" s="0" t="n">
        <v>71</v>
      </c>
      <c r="P2065" s="0" t="n">
        <v>2262</v>
      </c>
    </row>
    <row r="2066" customFormat="false" ht="12.8" hidden="false" customHeight="false" outlineLevel="0" collapsed="false">
      <c r="A2066" s="0" t="n">
        <v>61017</v>
      </c>
      <c r="B2066" s="0" t="s">
        <v>1926</v>
      </c>
      <c r="C2066" s="0" t="s">
        <v>166</v>
      </c>
      <c r="D2066" s="12" t="s">
        <v>204</v>
      </c>
      <c r="E2066" s="0" t="s">
        <v>77</v>
      </c>
      <c r="F2066" s="0" t="s">
        <v>205</v>
      </c>
      <c r="G2066" s="12" t="s">
        <v>98</v>
      </c>
      <c r="J2066" s="12" t="s">
        <v>97</v>
      </c>
      <c r="M2066" s="0" t="s">
        <v>1917</v>
      </c>
      <c r="N2066" s="0" t="s">
        <v>1918</v>
      </c>
      <c r="O2066" s="0" t="n">
        <v>15</v>
      </c>
      <c r="P2066" s="0" t="n">
        <v>4055</v>
      </c>
    </row>
    <row r="2067" customFormat="false" ht="12.8" hidden="false" customHeight="false" outlineLevel="0" collapsed="false">
      <c r="A2067" s="0" t="n">
        <v>61018</v>
      </c>
      <c r="B2067" s="0" t="s">
        <v>375</v>
      </c>
      <c r="C2067" s="0" t="s">
        <v>152</v>
      </c>
      <c r="D2067" s="12" t="s">
        <v>224</v>
      </c>
      <c r="E2067" s="0" t="s">
        <v>77</v>
      </c>
      <c r="F2067" s="0" t="s">
        <v>84</v>
      </c>
      <c r="M2067" s="0" t="s">
        <v>1917</v>
      </c>
      <c r="N2067" s="0" t="s">
        <v>1918</v>
      </c>
      <c r="O2067" s="0" t="n">
        <v>41</v>
      </c>
      <c r="P2067" s="0" t="n">
        <v>4557</v>
      </c>
    </row>
    <row r="2068" customFormat="false" ht="12.8" hidden="false" customHeight="false" outlineLevel="0" collapsed="false">
      <c r="A2068" s="0" t="n">
        <v>61019</v>
      </c>
      <c r="B2068" s="0" t="s">
        <v>1927</v>
      </c>
      <c r="C2068" s="0" t="s">
        <v>100</v>
      </c>
      <c r="D2068" s="12" t="s">
        <v>373</v>
      </c>
      <c r="E2068" s="0" t="s">
        <v>77</v>
      </c>
      <c r="F2068" s="0" t="s">
        <v>108</v>
      </c>
      <c r="G2068" s="12" t="s">
        <v>98</v>
      </c>
      <c r="J2068" s="12" t="s">
        <v>97</v>
      </c>
      <c r="M2068" s="0" t="s">
        <v>1917</v>
      </c>
      <c r="N2068" s="0" t="s">
        <v>1918</v>
      </c>
      <c r="O2068" s="0" t="n">
        <v>60</v>
      </c>
      <c r="P2068" s="0" t="n">
        <v>2250</v>
      </c>
    </row>
    <row r="2069" customFormat="false" ht="12.8" hidden="false" customHeight="false" outlineLevel="0" collapsed="false">
      <c r="A2069" s="0" t="n">
        <v>61020</v>
      </c>
      <c r="B2069" s="0" t="s">
        <v>1927</v>
      </c>
      <c r="C2069" s="0" t="s">
        <v>100</v>
      </c>
      <c r="D2069" s="12" t="s">
        <v>124</v>
      </c>
      <c r="E2069" s="0" t="s">
        <v>77</v>
      </c>
      <c r="F2069" s="0" t="s">
        <v>96</v>
      </c>
      <c r="I2069" s="12" t="s">
        <v>97</v>
      </c>
      <c r="M2069" s="0" t="s">
        <v>1917</v>
      </c>
      <c r="N2069" s="0" t="s">
        <v>1918</v>
      </c>
      <c r="O2069" s="0" t="n">
        <v>27</v>
      </c>
      <c r="P2069" s="0" t="n">
        <v>2264</v>
      </c>
    </row>
    <row r="2070" customFormat="false" ht="12.8" hidden="false" customHeight="false" outlineLevel="0" collapsed="false">
      <c r="A2070" s="0" t="n">
        <v>61021</v>
      </c>
      <c r="B2070" s="0" t="s">
        <v>1885</v>
      </c>
      <c r="C2070" s="0" t="s">
        <v>100</v>
      </c>
      <c r="D2070" s="12" t="s">
        <v>101</v>
      </c>
      <c r="E2070" s="0" t="s">
        <v>77</v>
      </c>
      <c r="F2070" s="0" t="s">
        <v>88</v>
      </c>
      <c r="G2070" s="12" t="s">
        <v>97</v>
      </c>
      <c r="J2070" s="12" t="s">
        <v>97</v>
      </c>
      <c r="M2070" s="0" t="s">
        <v>1917</v>
      </c>
      <c r="N2070" s="0" t="s">
        <v>1918</v>
      </c>
      <c r="O2070" s="0" t="n">
        <v>50</v>
      </c>
      <c r="P2070" s="0" t="n">
        <v>2251</v>
      </c>
    </row>
    <row r="2071" customFormat="false" ht="12.8" hidden="false" customHeight="false" outlineLevel="0" collapsed="false">
      <c r="A2071" s="0" t="n">
        <v>61022</v>
      </c>
      <c r="B2071" s="0" t="s">
        <v>1928</v>
      </c>
      <c r="C2071" s="0" t="s">
        <v>133</v>
      </c>
      <c r="D2071" s="12" t="s">
        <v>315</v>
      </c>
      <c r="E2071" s="0" t="s">
        <v>77</v>
      </c>
      <c r="F2071" s="0" t="s">
        <v>88</v>
      </c>
      <c r="M2071" s="0" t="s">
        <v>1917</v>
      </c>
      <c r="N2071" s="0" t="s">
        <v>1918</v>
      </c>
      <c r="O2071" s="0" t="n">
        <v>47</v>
      </c>
      <c r="P2071" s="0" t="n">
        <v>2258</v>
      </c>
    </row>
    <row r="2072" customFormat="false" ht="12.8" hidden="false" customHeight="false" outlineLevel="0" collapsed="false">
      <c r="A2072" s="0" t="n">
        <v>61023</v>
      </c>
      <c r="B2072" s="0" t="s">
        <v>516</v>
      </c>
      <c r="C2072" s="0" t="s">
        <v>166</v>
      </c>
      <c r="D2072" s="12" t="s">
        <v>124</v>
      </c>
      <c r="E2072" s="0" t="s">
        <v>77</v>
      </c>
      <c r="F2072" s="0" t="s">
        <v>96</v>
      </c>
      <c r="G2072" s="12" t="s">
        <v>97</v>
      </c>
      <c r="J2072" s="12" t="s">
        <v>97</v>
      </c>
      <c r="M2072" s="0" t="s">
        <v>1917</v>
      </c>
      <c r="N2072" s="0" t="s">
        <v>1918</v>
      </c>
      <c r="O2072" s="0" t="n">
        <v>27</v>
      </c>
      <c r="P2072" s="0" t="n">
        <v>2252</v>
      </c>
    </row>
    <row r="2073" customFormat="false" ht="12.8" hidden="false" customHeight="false" outlineLevel="0" collapsed="false">
      <c r="A2073" s="0" t="n">
        <v>61024</v>
      </c>
      <c r="B2073" s="0" t="s">
        <v>516</v>
      </c>
      <c r="C2073" s="0" t="s">
        <v>106</v>
      </c>
      <c r="D2073" s="12" t="s">
        <v>127</v>
      </c>
      <c r="E2073" s="0" t="s">
        <v>77</v>
      </c>
      <c r="F2073" s="0" t="s">
        <v>128</v>
      </c>
      <c r="G2073" s="12" t="s">
        <v>98</v>
      </c>
      <c r="I2073" s="12" t="s">
        <v>97</v>
      </c>
      <c r="J2073" s="12" t="s">
        <v>98</v>
      </c>
      <c r="M2073" s="0" t="s">
        <v>1917</v>
      </c>
      <c r="N2073" s="0" t="s">
        <v>1918</v>
      </c>
      <c r="O2073" s="0" t="n">
        <v>18</v>
      </c>
      <c r="P2073" s="0" t="n">
        <v>4179</v>
      </c>
    </row>
    <row r="2074" customFormat="false" ht="12.8" hidden="false" customHeight="false" outlineLevel="0" collapsed="false">
      <c r="A2074" s="0" t="n">
        <v>61025</v>
      </c>
      <c r="B2074" s="0" t="s">
        <v>176</v>
      </c>
      <c r="C2074" s="0" t="s">
        <v>413</v>
      </c>
      <c r="D2074" s="12" t="s">
        <v>531</v>
      </c>
      <c r="E2074" s="0" t="s">
        <v>77</v>
      </c>
      <c r="F2074" s="0" t="s">
        <v>467</v>
      </c>
      <c r="M2074" s="0" t="s">
        <v>1917</v>
      </c>
      <c r="N2074" s="0" t="s">
        <v>1918</v>
      </c>
      <c r="O2074" s="0" t="n">
        <v>11</v>
      </c>
      <c r="P2074" s="0" t="n">
        <v>4809</v>
      </c>
    </row>
    <row r="2075" customFormat="false" ht="12.8" hidden="false" customHeight="false" outlineLevel="0" collapsed="false">
      <c r="A2075" s="0" t="n">
        <v>61026</v>
      </c>
      <c r="B2075" s="0" t="s">
        <v>1929</v>
      </c>
      <c r="C2075" s="0" t="s">
        <v>106</v>
      </c>
      <c r="D2075" s="12" t="s">
        <v>159</v>
      </c>
      <c r="E2075" s="0" t="s">
        <v>77</v>
      </c>
      <c r="F2075" s="0" t="s">
        <v>96</v>
      </c>
      <c r="M2075" s="0" t="s">
        <v>1917</v>
      </c>
      <c r="N2075" s="0" t="s">
        <v>1918</v>
      </c>
      <c r="O2075" s="0" t="n">
        <v>28</v>
      </c>
      <c r="P2075" s="0" t="n">
        <v>2269</v>
      </c>
    </row>
    <row r="2076" customFormat="false" ht="12.8" hidden="false" customHeight="false" outlineLevel="0" collapsed="false">
      <c r="A2076" s="0" t="n">
        <v>61027</v>
      </c>
      <c r="B2076" s="0" t="s">
        <v>1930</v>
      </c>
      <c r="C2076" s="0" t="s">
        <v>494</v>
      </c>
      <c r="D2076" s="12" t="s">
        <v>113</v>
      </c>
      <c r="E2076" s="0" t="s">
        <v>77</v>
      </c>
      <c r="F2076" s="0" t="s">
        <v>84</v>
      </c>
      <c r="M2076" s="0" t="s">
        <v>1917</v>
      </c>
      <c r="N2076" s="0" t="s">
        <v>1918</v>
      </c>
      <c r="O2076" s="0" t="n">
        <v>40</v>
      </c>
      <c r="P2076" s="0" t="n">
        <v>4355</v>
      </c>
    </row>
    <row r="2077" customFormat="false" ht="12.8" hidden="false" customHeight="false" outlineLevel="0" collapsed="false">
      <c r="A2077" s="0" t="n">
        <v>61028</v>
      </c>
      <c r="B2077" s="0" t="s">
        <v>1931</v>
      </c>
      <c r="C2077" s="0" t="s">
        <v>1932</v>
      </c>
      <c r="D2077" s="12" t="s">
        <v>434</v>
      </c>
      <c r="E2077" s="0" t="s">
        <v>77</v>
      </c>
      <c r="F2077" s="0" t="s">
        <v>212</v>
      </c>
      <c r="G2077" s="12" t="s">
        <v>97</v>
      </c>
      <c r="M2077" s="0" t="s">
        <v>1917</v>
      </c>
      <c r="N2077" s="0" t="s">
        <v>1918</v>
      </c>
      <c r="O2077" s="0" t="n">
        <v>13</v>
      </c>
      <c r="P2077" s="0" t="n">
        <v>4539</v>
      </c>
    </row>
    <row r="2078" customFormat="false" ht="12.8" hidden="false" customHeight="false" outlineLevel="0" collapsed="false">
      <c r="A2078" s="0" t="n">
        <v>61029</v>
      </c>
      <c r="B2078" s="0" t="s">
        <v>1933</v>
      </c>
      <c r="C2078" s="0" t="s">
        <v>296</v>
      </c>
      <c r="D2078" s="12" t="s">
        <v>304</v>
      </c>
      <c r="E2078" s="0" t="s">
        <v>77</v>
      </c>
      <c r="F2078" s="0" t="s">
        <v>88</v>
      </c>
      <c r="M2078" s="0" t="s">
        <v>1917</v>
      </c>
      <c r="N2078" s="0" t="s">
        <v>1918</v>
      </c>
      <c r="O2078" s="0" t="n">
        <v>51</v>
      </c>
      <c r="P2078" s="0" t="n">
        <v>4558</v>
      </c>
    </row>
    <row r="2079" customFormat="false" ht="12.8" hidden="false" customHeight="false" outlineLevel="0" collapsed="false">
      <c r="A2079" s="0" t="n">
        <v>61030</v>
      </c>
      <c r="B2079" s="0" t="s">
        <v>176</v>
      </c>
      <c r="C2079" s="0" t="s">
        <v>1934</v>
      </c>
      <c r="D2079" s="12" t="s">
        <v>531</v>
      </c>
      <c r="E2079" s="0" t="s">
        <v>77</v>
      </c>
      <c r="F2079" s="0" t="s">
        <v>467</v>
      </c>
      <c r="M2079" s="0" t="s">
        <v>1917</v>
      </c>
      <c r="N2079" s="0" t="s">
        <v>1918</v>
      </c>
      <c r="O2079" s="0" t="n">
        <v>11</v>
      </c>
      <c r="P2079" s="0" t="n">
        <v>4936</v>
      </c>
    </row>
    <row r="2080" customFormat="false" ht="12.8" hidden="false" customHeight="false" outlineLevel="0" collapsed="false">
      <c r="A2080" s="0" t="n">
        <v>61031</v>
      </c>
      <c r="B2080" s="0" t="s">
        <v>176</v>
      </c>
      <c r="C2080" s="0" t="s">
        <v>106</v>
      </c>
      <c r="D2080" s="12" t="s">
        <v>346</v>
      </c>
      <c r="E2080" s="0" t="s">
        <v>77</v>
      </c>
      <c r="F2080" s="0" t="s">
        <v>234</v>
      </c>
      <c r="M2080" s="0" t="s">
        <v>1917</v>
      </c>
      <c r="N2080" s="0" t="s">
        <v>1918</v>
      </c>
      <c r="O2080" s="0" t="n">
        <v>7</v>
      </c>
      <c r="P2080" s="0" t="n">
        <v>4975</v>
      </c>
    </row>
    <row r="2081" customFormat="false" ht="12.8" hidden="false" customHeight="false" outlineLevel="0" collapsed="false">
      <c r="A2081" s="0" t="n">
        <v>61032</v>
      </c>
      <c r="B2081" s="0" t="s">
        <v>179</v>
      </c>
      <c r="C2081" s="0" t="s">
        <v>150</v>
      </c>
      <c r="D2081" s="12" t="s">
        <v>181</v>
      </c>
      <c r="E2081" s="0" t="s">
        <v>77</v>
      </c>
      <c r="F2081" s="0" t="s">
        <v>84</v>
      </c>
      <c r="G2081" s="12" t="s">
        <v>97</v>
      </c>
      <c r="M2081" s="0" t="s">
        <v>1917</v>
      </c>
      <c r="N2081" s="0" t="s">
        <v>1918</v>
      </c>
      <c r="O2081" s="0" t="n">
        <v>35</v>
      </c>
      <c r="P2081" s="0" t="n">
        <v>2267</v>
      </c>
    </row>
    <row r="2082" customFormat="false" ht="12.8" hidden="false" customHeight="false" outlineLevel="0" collapsed="false">
      <c r="A2082" s="0" t="n">
        <v>61033</v>
      </c>
      <c r="B2082" s="0" t="s">
        <v>1935</v>
      </c>
      <c r="C2082" s="0" t="s">
        <v>129</v>
      </c>
      <c r="D2082" s="12" t="s">
        <v>545</v>
      </c>
      <c r="E2082" s="0" t="s">
        <v>77</v>
      </c>
      <c r="F2082" s="0" t="s">
        <v>234</v>
      </c>
      <c r="M2082" s="0" t="s">
        <v>1917</v>
      </c>
      <c r="N2082" s="0" t="s">
        <v>1918</v>
      </c>
      <c r="O2082" s="0" t="n">
        <v>10</v>
      </c>
      <c r="P2082" s="0" t="n">
        <v>5075</v>
      </c>
    </row>
    <row r="2083" customFormat="false" ht="12.8" hidden="false" customHeight="false" outlineLevel="0" collapsed="false">
      <c r="A2083" s="0" t="n">
        <v>61034</v>
      </c>
      <c r="B2083" s="0" t="s">
        <v>460</v>
      </c>
      <c r="C2083" s="0" t="s">
        <v>1936</v>
      </c>
      <c r="D2083" s="12" t="s">
        <v>466</v>
      </c>
      <c r="E2083" s="0" t="s">
        <v>77</v>
      </c>
      <c r="F2083" s="0" t="s">
        <v>467</v>
      </c>
      <c r="M2083" s="0" t="s">
        <v>1917</v>
      </c>
      <c r="N2083" s="0" t="s">
        <v>1918</v>
      </c>
      <c r="O2083" s="0" t="n">
        <v>12</v>
      </c>
      <c r="P2083" s="0" t="n">
        <v>5076</v>
      </c>
    </row>
    <row r="2084" customFormat="false" ht="12.8" hidden="false" customHeight="false" outlineLevel="0" collapsed="false">
      <c r="A2084" s="0" t="n">
        <v>61035</v>
      </c>
      <c r="B2084" s="0" t="s">
        <v>1745</v>
      </c>
      <c r="C2084" s="0" t="s">
        <v>460</v>
      </c>
      <c r="D2084" s="12" t="s">
        <v>121</v>
      </c>
      <c r="E2084" s="0" t="s">
        <v>77</v>
      </c>
      <c r="F2084" s="0" t="s">
        <v>96</v>
      </c>
      <c r="M2084" s="0" t="s">
        <v>1917</v>
      </c>
      <c r="N2084" s="0" t="s">
        <v>1918</v>
      </c>
      <c r="O2084" s="0" t="n">
        <v>26</v>
      </c>
      <c r="P2084" s="0" t="n">
        <v>2266</v>
      </c>
    </row>
    <row r="2085" customFormat="false" ht="12.8" hidden="false" customHeight="false" outlineLevel="0" collapsed="false">
      <c r="A2085" s="0" t="n">
        <v>61036</v>
      </c>
      <c r="B2085" s="0" t="s">
        <v>1937</v>
      </c>
      <c r="C2085" s="0" t="s">
        <v>106</v>
      </c>
      <c r="D2085" s="12" t="s">
        <v>76</v>
      </c>
      <c r="E2085" s="0" t="s">
        <v>77</v>
      </c>
      <c r="F2085" s="0" t="s">
        <v>78</v>
      </c>
      <c r="M2085" s="0" t="s">
        <v>1917</v>
      </c>
      <c r="N2085" s="0" t="s">
        <v>1918</v>
      </c>
      <c r="O2085" s="0" t="n">
        <v>19</v>
      </c>
      <c r="P2085" s="0" t="n">
        <v>5135</v>
      </c>
    </row>
    <row r="2086" customFormat="false" ht="12.8" hidden="false" customHeight="false" outlineLevel="0" collapsed="false">
      <c r="A2086" s="0" t="n">
        <v>61037</v>
      </c>
      <c r="B2086" s="0" t="s">
        <v>176</v>
      </c>
      <c r="C2086" s="0" t="s">
        <v>184</v>
      </c>
      <c r="D2086" s="12" t="s">
        <v>220</v>
      </c>
      <c r="E2086" s="0" t="s">
        <v>77</v>
      </c>
      <c r="F2086" s="0" t="s">
        <v>84</v>
      </c>
      <c r="M2086" s="0" t="s">
        <v>1917</v>
      </c>
      <c r="N2086" s="0" t="s">
        <v>1918</v>
      </c>
      <c r="O2086" s="0" t="n">
        <v>42</v>
      </c>
      <c r="P2086" s="0" t="n">
        <v>5168</v>
      </c>
    </row>
    <row r="2087" customFormat="false" ht="12.8" hidden="false" customHeight="false" outlineLevel="0" collapsed="false">
      <c r="A2087" s="0" t="n">
        <v>61061</v>
      </c>
      <c r="B2087" s="0" t="s">
        <v>1938</v>
      </c>
      <c r="C2087" s="0" t="s">
        <v>150</v>
      </c>
      <c r="D2087" s="12" t="s">
        <v>178</v>
      </c>
      <c r="E2087" s="0" t="s">
        <v>77</v>
      </c>
      <c r="F2087" s="0" t="s">
        <v>108</v>
      </c>
      <c r="M2087" s="0" t="s">
        <v>1917</v>
      </c>
      <c r="N2087" s="0" t="s">
        <v>1918</v>
      </c>
      <c r="O2087" s="0" t="n">
        <v>71</v>
      </c>
      <c r="P2087" s="0" t="n">
        <v>2257</v>
      </c>
    </row>
    <row r="2088" customFormat="false" ht="12.8" hidden="false" customHeight="false" outlineLevel="0" collapsed="false">
      <c r="A2088" s="0" t="n">
        <v>61062</v>
      </c>
      <c r="B2088" s="0" t="s">
        <v>1939</v>
      </c>
      <c r="C2088" s="0" t="s">
        <v>1259</v>
      </c>
      <c r="D2088" s="12" t="s">
        <v>606</v>
      </c>
      <c r="E2088" s="0" t="s">
        <v>92</v>
      </c>
      <c r="F2088" s="0" t="s">
        <v>108</v>
      </c>
      <c r="M2088" s="0" t="s">
        <v>1917</v>
      </c>
      <c r="N2088" s="0" t="s">
        <v>1918</v>
      </c>
      <c r="O2088" s="0" t="n">
        <v>74</v>
      </c>
      <c r="P2088" s="0" t="n">
        <v>2263</v>
      </c>
    </row>
    <row r="2089" customFormat="false" ht="12.8" hidden="false" customHeight="false" outlineLevel="0" collapsed="false">
      <c r="A2089" s="0" t="n">
        <v>62001</v>
      </c>
      <c r="B2089" s="0" t="s">
        <v>1940</v>
      </c>
      <c r="C2089" s="0" t="s">
        <v>106</v>
      </c>
      <c r="D2089" s="12" t="s">
        <v>144</v>
      </c>
      <c r="E2089" s="0" t="s">
        <v>77</v>
      </c>
      <c r="F2089" s="0" t="s">
        <v>128</v>
      </c>
      <c r="G2089" s="12" t="s">
        <v>98</v>
      </c>
      <c r="H2089" s="12" t="s">
        <v>98</v>
      </c>
      <c r="I2089" s="12" t="s">
        <v>97</v>
      </c>
      <c r="M2089" s="0" t="s">
        <v>1941</v>
      </c>
      <c r="N2089" s="0" t="s">
        <v>1942</v>
      </c>
      <c r="O2089" s="0" t="n">
        <v>17</v>
      </c>
      <c r="P2089" s="0" t="n">
        <v>3508</v>
      </c>
    </row>
    <row r="2090" customFormat="false" ht="12.8" hidden="false" customHeight="false" outlineLevel="0" collapsed="false">
      <c r="A2090" s="0" t="n">
        <v>62002</v>
      </c>
      <c r="B2090" s="0" t="s">
        <v>1940</v>
      </c>
      <c r="C2090" s="0" t="s">
        <v>223</v>
      </c>
      <c r="D2090" s="12" t="s">
        <v>131</v>
      </c>
      <c r="E2090" s="0" t="s">
        <v>77</v>
      </c>
      <c r="F2090" s="0" t="s">
        <v>78</v>
      </c>
      <c r="M2090" s="0" t="s">
        <v>1941</v>
      </c>
      <c r="N2090" s="0" t="s">
        <v>1942</v>
      </c>
      <c r="O2090" s="0" t="n">
        <v>20</v>
      </c>
      <c r="P2090" s="0" t="n">
        <v>3509</v>
      </c>
    </row>
    <row r="2091" customFormat="false" ht="12.8" hidden="false" customHeight="false" outlineLevel="0" collapsed="false">
      <c r="A2091" s="0" t="n">
        <v>62004</v>
      </c>
      <c r="B2091" s="0" t="s">
        <v>801</v>
      </c>
      <c r="C2091" s="0" t="s">
        <v>106</v>
      </c>
      <c r="D2091" s="12" t="s">
        <v>124</v>
      </c>
      <c r="E2091" s="0" t="s">
        <v>77</v>
      </c>
      <c r="F2091" s="0" t="s">
        <v>96</v>
      </c>
      <c r="M2091" s="0" t="s">
        <v>1941</v>
      </c>
      <c r="N2091" s="0" t="s">
        <v>1942</v>
      </c>
      <c r="O2091" s="0" t="n">
        <v>27</v>
      </c>
      <c r="P2091" s="0" t="n">
        <v>2312</v>
      </c>
    </row>
    <row r="2092" customFormat="false" ht="12.8" hidden="false" customHeight="false" outlineLevel="0" collapsed="false">
      <c r="A2092" s="0" t="n">
        <v>62005</v>
      </c>
      <c r="B2092" s="0" t="s">
        <v>1943</v>
      </c>
      <c r="C2092" s="0" t="s">
        <v>133</v>
      </c>
      <c r="D2092" s="12" t="s">
        <v>209</v>
      </c>
      <c r="E2092" s="0" t="s">
        <v>77</v>
      </c>
      <c r="F2092" s="0" t="s">
        <v>84</v>
      </c>
      <c r="M2092" s="0" t="s">
        <v>1941</v>
      </c>
      <c r="N2092" s="0" t="s">
        <v>1942</v>
      </c>
      <c r="O2092" s="0" t="n">
        <v>37</v>
      </c>
      <c r="P2092" s="0" t="n">
        <v>3521</v>
      </c>
    </row>
    <row r="2093" customFormat="false" ht="12.8" hidden="false" customHeight="false" outlineLevel="0" collapsed="false">
      <c r="A2093" s="0" t="n">
        <v>62006</v>
      </c>
      <c r="B2093" s="0" t="s">
        <v>1445</v>
      </c>
      <c r="C2093" s="0" t="s">
        <v>1944</v>
      </c>
      <c r="D2093" s="12" t="s">
        <v>497</v>
      </c>
      <c r="E2093" s="0" t="s">
        <v>77</v>
      </c>
      <c r="F2093" s="0" t="s">
        <v>88</v>
      </c>
      <c r="G2093" s="12" t="s">
        <v>97</v>
      </c>
      <c r="J2093" s="12" t="s">
        <v>97</v>
      </c>
      <c r="M2093" s="0" t="s">
        <v>1941</v>
      </c>
      <c r="N2093" s="0" t="s">
        <v>1942</v>
      </c>
      <c r="O2093" s="0" t="n">
        <v>53</v>
      </c>
      <c r="P2093" s="0" t="n">
        <v>2314</v>
      </c>
    </row>
    <row r="2094" customFormat="false" ht="12.8" hidden="false" customHeight="false" outlineLevel="0" collapsed="false">
      <c r="A2094" s="0" t="n">
        <v>62007</v>
      </c>
      <c r="B2094" s="0" t="s">
        <v>1445</v>
      </c>
      <c r="C2094" s="0" t="s">
        <v>296</v>
      </c>
      <c r="D2094" s="12" t="s">
        <v>76</v>
      </c>
      <c r="E2094" s="0" t="s">
        <v>77</v>
      </c>
      <c r="F2094" s="0" t="s">
        <v>78</v>
      </c>
      <c r="M2094" s="0" t="s">
        <v>1941</v>
      </c>
      <c r="N2094" s="0" t="s">
        <v>1942</v>
      </c>
      <c r="O2094" s="0" t="n">
        <v>19</v>
      </c>
      <c r="P2094" s="0" t="n">
        <v>3567</v>
      </c>
    </row>
    <row r="2095" customFormat="false" ht="12.8" hidden="false" customHeight="false" outlineLevel="0" collapsed="false">
      <c r="A2095" s="0" t="n">
        <v>62009</v>
      </c>
      <c r="B2095" s="0" t="s">
        <v>1945</v>
      </c>
      <c r="C2095" s="0" t="s">
        <v>100</v>
      </c>
      <c r="D2095" s="12" t="s">
        <v>169</v>
      </c>
      <c r="E2095" s="0" t="s">
        <v>77</v>
      </c>
      <c r="F2095" s="0" t="s">
        <v>88</v>
      </c>
      <c r="M2095" s="0" t="s">
        <v>1941</v>
      </c>
      <c r="N2095" s="0" t="s">
        <v>1942</v>
      </c>
      <c r="O2095" s="0" t="n">
        <v>46</v>
      </c>
      <c r="P2095" s="0" t="n">
        <v>2317</v>
      </c>
    </row>
    <row r="2096" customFormat="false" ht="12.8" hidden="false" customHeight="false" outlineLevel="0" collapsed="false">
      <c r="A2096" s="0" t="n">
        <v>62010</v>
      </c>
      <c r="B2096" s="0" t="s">
        <v>1940</v>
      </c>
      <c r="C2096" s="0" t="s">
        <v>106</v>
      </c>
      <c r="D2096" s="12" t="s">
        <v>169</v>
      </c>
      <c r="E2096" s="0" t="s">
        <v>77</v>
      </c>
      <c r="F2096" s="0" t="s">
        <v>88</v>
      </c>
      <c r="H2096" s="12" t="s">
        <v>98</v>
      </c>
      <c r="M2096" s="0" t="s">
        <v>1941</v>
      </c>
      <c r="N2096" s="0" t="s">
        <v>1942</v>
      </c>
      <c r="O2096" s="0" t="n">
        <v>46</v>
      </c>
      <c r="P2096" s="0" t="n">
        <v>2318</v>
      </c>
    </row>
    <row r="2097" customFormat="false" ht="12.8" hidden="false" customHeight="false" outlineLevel="0" collapsed="false">
      <c r="A2097" s="0" t="n">
        <v>62012</v>
      </c>
      <c r="B2097" s="0" t="s">
        <v>1946</v>
      </c>
      <c r="C2097" s="0" t="s">
        <v>270</v>
      </c>
      <c r="D2097" s="12" t="s">
        <v>320</v>
      </c>
      <c r="E2097" s="0" t="s">
        <v>92</v>
      </c>
      <c r="F2097" s="0" t="s">
        <v>88</v>
      </c>
      <c r="M2097" s="0" t="s">
        <v>1941</v>
      </c>
      <c r="N2097" s="0" t="s">
        <v>1942</v>
      </c>
      <c r="O2097" s="0" t="n">
        <v>48</v>
      </c>
      <c r="P2097" s="0" t="n">
        <v>2321</v>
      </c>
    </row>
    <row r="2098" customFormat="false" ht="12.8" hidden="false" customHeight="false" outlineLevel="0" collapsed="false">
      <c r="A2098" s="0" t="n">
        <v>62013</v>
      </c>
      <c r="B2098" s="0" t="s">
        <v>381</v>
      </c>
      <c r="C2098" s="0" t="s">
        <v>184</v>
      </c>
      <c r="D2098" s="12" t="s">
        <v>242</v>
      </c>
      <c r="E2098" s="0" t="s">
        <v>77</v>
      </c>
      <c r="F2098" s="0" t="s">
        <v>88</v>
      </c>
      <c r="M2098" s="0" t="s">
        <v>1941</v>
      </c>
      <c r="N2098" s="0" t="s">
        <v>1942</v>
      </c>
      <c r="O2098" s="0" t="n">
        <v>45</v>
      </c>
      <c r="P2098" s="0" t="n">
        <v>2322</v>
      </c>
    </row>
    <row r="2099" customFormat="false" ht="12.8" hidden="false" customHeight="false" outlineLevel="0" collapsed="false">
      <c r="A2099" s="0" t="n">
        <v>62015</v>
      </c>
      <c r="B2099" s="0" t="s">
        <v>1947</v>
      </c>
      <c r="C2099" s="0" t="s">
        <v>1214</v>
      </c>
      <c r="D2099" s="12" t="s">
        <v>83</v>
      </c>
      <c r="E2099" s="0" t="s">
        <v>77</v>
      </c>
      <c r="F2099" s="0" t="s">
        <v>84</v>
      </c>
      <c r="G2099" s="12" t="s">
        <v>97</v>
      </c>
      <c r="M2099" s="0" t="s">
        <v>1941</v>
      </c>
      <c r="N2099" s="0" t="s">
        <v>1942</v>
      </c>
      <c r="O2099" s="0" t="n">
        <v>44</v>
      </c>
      <c r="P2099" s="0" t="n">
        <v>2338</v>
      </c>
    </row>
    <row r="2100" customFormat="false" ht="12.8" hidden="false" customHeight="false" outlineLevel="0" collapsed="false">
      <c r="A2100" s="0" t="n">
        <v>62017</v>
      </c>
      <c r="B2100" s="0" t="s">
        <v>1948</v>
      </c>
      <c r="C2100" s="0" t="s">
        <v>184</v>
      </c>
      <c r="D2100" s="12" t="s">
        <v>118</v>
      </c>
      <c r="E2100" s="0" t="s">
        <v>77</v>
      </c>
      <c r="F2100" s="0" t="s">
        <v>96</v>
      </c>
      <c r="G2100" s="12" t="s">
        <v>97</v>
      </c>
      <c r="I2100" s="12" t="s">
        <v>97</v>
      </c>
      <c r="J2100" s="12" t="s">
        <v>98</v>
      </c>
      <c r="K2100" s="12" t="s">
        <v>97</v>
      </c>
      <c r="M2100" s="0" t="s">
        <v>1941</v>
      </c>
      <c r="N2100" s="0" t="s">
        <v>1942</v>
      </c>
      <c r="O2100" s="0" t="n">
        <v>29</v>
      </c>
      <c r="P2100" s="0" t="n">
        <v>2311</v>
      </c>
    </row>
    <row r="2101" customFormat="false" ht="12.8" hidden="false" customHeight="false" outlineLevel="0" collapsed="false">
      <c r="A2101" s="0" t="n">
        <v>62019</v>
      </c>
      <c r="B2101" s="0" t="s">
        <v>1445</v>
      </c>
      <c r="C2101" s="0" t="s">
        <v>1944</v>
      </c>
      <c r="D2101" s="12" t="s">
        <v>141</v>
      </c>
      <c r="E2101" s="0" t="s">
        <v>77</v>
      </c>
      <c r="F2101" s="0" t="s">
        <v>78</v>
      </c>
      <c r="G2101" s="12" t="s">
        <v>97</v>
      </c>
      <c r="M2101" s="0" t="s">
        <v>1941</v>
      </c>
      <c r="N2101" s="0" t="s">
        <v>1942</v>
      </c>
      <c r="O2101" s="0" t="n">
        <v>23</v>
      </c>
      <c r="P2101" s="0" t="n">
        <v>2326</v>
      </c>
    </row>
    <row r="2102" customFormat="false" ht="12.8" hidden="false" customHeight="false" outlineLevel="0" collapsed="false">
      <c r="A2102" s="0" t="n">
        <v>62023</v>
      </c>
      <c r="B2102" s="0" t="s">
        <v>1947</v>
      </c>
      <c r="C2102" s="0" t="s">
        <v>75</v>
      </c>
      <c r="D2102" s="12" t="s">
        <v>169</v>
      </c>
      <c r="E2102" s="0" t="s">
        <v>77</v>
      </c>
      <c r="F2102" s="0" t="s">
        <v>88</v>
      </c>
      <c r="G2102" s="12" t="s">
        <v>97</v>
      </c>
      <c r="M2102" s="0" t="s">
        <v>1941</v>
      </c>
      <c r="N2102" s="0" t="s">
        <v>1942</v>
      </c>
      <c r="O2102" s="0" t="n">
        <v>46</v>
      </c>
      <c r="P2102" s="0" t="n">
        <v>2328</v>
      </c>
    </row>
    <row r="2103" customFormat="false" ht="12.8" hidden="false" customHeight="false" outlineLevel="0" collapsed="false">
      <c r="A2103" s="0" t="n">
        <v>62025</v>
      </c>
      <c r="B2103" s="0" t="s">
        <v>1134</v>
      </c>
      <c r="C2103" s="0" t="s">
        <v>100</v>
      </c>
      <c r="D2103" s="12" t="s">
        <v>253</v>
      </c>
      <c r="E2103" s="0" t="s">
        <v>77</v>
      </c>
      <c r="F2103" s="0" t="s">
        <v>96</v>
      </c>
      <c r="M2103" s="0" t="s">
        <v>1941</v>
      </c>
      <c r="N2103" s="0" t="s">
        <v>1942</v>
      </c>
      <c r="O2103" s="0" t="n">
        <v>33</v>
      </c>
      <c r="P2103" s="0" t="n">
        <v>2330</v>
      </c>
    </row>
    <row r="2104" customFormat="false" ht="12.8" hidden="false" customHeight="false" outlineLevel="0" collapsed="false">
      <c r="A2104" s="0" t="n">
        <v>62028</v>
      </c>
      <c r="B2104" s="0" t="s">
        <v>1949</v>
      </c>
      <c r="C2104" s="0" t="s">
        <v>149</v>
      </c>
      <c r="D2104" s="12" t="s">
        <v>186</v>
      </c>
      <c r="E2104" s="0" t="s">
        <v>77</v>
      </c>
      <c r="F2104" s="0" t="s">
        <v>84</v>
      </c>
      <c r="M2104" s="0" t="s">
        <v>1941</v>
      </c>
      <c r="N2104" s="0" t="s">
        <v>1942</v>
      </c>
      <c r="O2104" s="0" t="n">
        <v>39</v>
      </c>
      <c r="P2104" s="0" t="n">
        <v>2332</v>
      </c>
    </row>
    <row r="2105" customFormat="false" ht="12.8" hidden="false" customHeight="false" outlineLevel="0" collapsed="false">
      <c r="A2105" s="0" t="n">
        <v>62029</v>
      </c>
      <c r="B2105" s="0" t="s">
        <v>1950</v>
      </c>
      <c r="C2105" s="0" t="s">
        <v>1951</v>
      </c>
      <c r="D2105" s="12" t="s">
        <v>118</v>
      </c>
      <c r="E2105" s="0" t="s">
        <v>77</v>
      </c>
      <c r="F2105" s="0" t="s">
        <v>96</v>
      </c>
      <c r="M2105" s="0" t="s">
        <v>1941</v>
      </c>
      <c r="N2105" s="0" t="s">
        <v>1942</v>
      </c>
      <c r="O2105" s="0" t="n">
        <v>29</v>
      </c>
      <c r="P2105" s="0" t="n">
        <v>2308</v>
      </c>
    </row>
    <row r="2106" customFormat="false" ht="12.8" hidden="false" customHeight="false" outlineLevel="0" collapsed="false">
      <c r="A2106" s="0" t="n">
        <v>63001</v>
      </c>
      <c r="B2106" s="0" t="s">
        <v>297</v>
      </c>
      <c r="C2106" s="0" t="s">
        <v>732</v>
      </c>
      <c r="D2106" s="12" t="s">
        <v>545</v>
      </c>
      <c r="E2106" s="0" t="s">
        <v>77</v>
      </c>
      <c r="F2106" s="0" t="s">
        <v>234</v>
      </c>
      <c r="M2106" s="0" t="s">
        <v>1952</v>
      </c>
      <c r="N2106" s="0" t="s">
        <v>1953</v>
      </c>
      <c r="O2106" s="0" t="n">
        <v>10</v>
      </c>
      <c r="P2106" s="0" t="n">
        <v>5176</v>
      </c>
    </row>
    <row r="2107" customFormat="false" ht="12.8" hidden="false" customHeight="false" outlineLevel="0" collapsed="false">
      <c r="A2107" s="0" t="n">
        <v>63005</v>
      </c>
      <c r="B2107" s="0" t="s">
        <v>530</v>
      </c>
      <c r="C2107" s="0" t="s">
        <v>318</v>
      </c>
      <c r="D2107" s="12" t="s">
        <v>95</v>
      </c>
      <c r="E2107" s="0" t="s">
        <v>77</v>
      </c>
      <c r="F2107" s="0" t="s">
        <v>96</v>
      </c>
      <c r="M2107" s="0" t="s">
        <v>1952</v>
      </c>
      <c r="N2107" s="0" t="s">
        <v>1953</v>
      </c>
      <c r="O2107" s="0" t="n">
        <v>34</v>
      </c>
      <c r="P2107" s="0" t="n">
        <v>2214</v>
      </c>
    </row>
    <row r="2108" customFormat="false" ht="12.8" hidden="false" customHeight="false" outlineLevel="0" collapsed="false">
      <c r="A2108" s="0" t="n">
        <v>63006</v>
      </c>
      <c r="B2108" s="0" t="s">
        <v>1954</v>
      </c>
      <c r="C2108" s="0" t="s">
        <v>403</v>
      </c>
      <c r="D2108" s="12" t="s">
        <v>95</v>
      </c>
      <c r="E2108" s="0" t="s">
        <v>77</v>
      </c>
      <c r="F2108" s="0" t="s">
        <v>96</v>
      </c>
      <c r="M2108" s="0" t="s">
        <v>1952</v>
      </c>
      <c r="N2108" s="0" t="s">
        <v>1953</v>
      </c>
      <c r="O2108" s="0" t="n">
        <v>34</v>
      </c>
      <c r="P2108" s="0" t="n">
        <v>2215</v>
      </c>
    </row>
    <row r="2109" customFormat="false" ht="12.8" hidden="false" customHeight="false" outlineLevel="0" collapsed="false">
      <c r="A2109" s="0" t="n">
        <v>63007</v>
      </c>
      <c r="B2109" s="0" t="s">
        <v>1955</v>
      </c>
      <c r="C2109" s="0" t="s">
        <v>1956</v>
      </c>
      <c r="D2109" s="12" t="s">
        <v>91</v>
      </c>
      <c r="E2109" s="0" t="s">
        <v>92</v>
      </c>
      <c r="F2109" s="0" t="s">
        <v>84</v>
      </c>
      <c r="M2109" s="0" t="s">
        <v>1952</v>
      </c>
      <c r="N2109" s="0" t="s">
        <v>1953</v>
      </c>
      <c r="O2109" s="0" t="n">
        <v>36</v>
      </c>
      <c r="P2109" s="0" t="n">
        <v>2216</v>
      </c>
    </row>
    <row r="2110" customFormat="false" ht="12.8" hidden="false" customHeight="false" outlineLevel="0" collapsed="false">
      <c r="A2110" s="0" t="n">
        <v>63008</v>
      </c>
      <c r="B2110" s="0" t="s">
        <v>1957</v>
      </c>
      <c r="C2110" s="0" t="s">
        <v>296</v>
      </c>
      <c r="D2110" s="12" t="s">
        <v>169</v>
      </c>
      <c r="E2110" s="0" t="s">
        <v>77</v>
      </c>
      <c r="F2110" s="0" t="s">
        <v>88</v>
      </c>
      <c r="M2110" s="0" t="s">
        <v>1952</v>
      </c>
      <c r="N2110" s="0" t="s">
        <v>1953</v>
      </c>
      <c r="O2110" s="0" t="n">
        <v>46</v>
      </c>
      <c r="P2110" s="0" t="n">
        <v>2217</v>
      </c>
    </row>
    <row r="2111" customFormat="false" ht="12.8" hidden="false" customHeight="false" outlineLevel="0" collapsed="false">
      <c r="A2111" s="0" t="n">
        <v>63013</v>
      </c>
      <c r="B2111" s="0" t="s">
        <v>1958</v>
      </c>
      <c r="C2111" s="0" t="s">
        <v>100</v>
      </c>
      <c r="D2111" s="12" t="s">
        <v>121</v>
      </c>
      <c r="E2111" s="0" t="s">
        <v>77</v>
      </c>
      <c r="F2111" s="0" t="s">
        <v>96</v>
      </c>
      <c r="M2111" s="0" t="s">
        <v>1952</v>
      </c>
      <c r="N2111" s="0" t="s">
        <v>1953</v>
      </c>
      <c r="O2111" s="0" t="n">
        <v>26</v>
      </c>
      <c r="P2111" s="0" t="n">
        <v>2218</v>
      </c>
    </row>
    <row r="2112" customFormat="false" ht="12.8" hidden="false" customHeight="false" outlineLevel="0" collapsed="false">
      <c r="A2112" s="0" t="n">
        <v>63014</v>
      </c>
      <c r="B2112" s="0" t="s">
        <v>1958</v>
      </c>
      <c r="C2112" s="0" t="s">
        <v>282</v>
      </c>
      <c r="D2112" s="12" t="s">
        <v>304</v>
      </c>
      <c r="E2112" s="0" t="s">
        <v>77</v>
      </c>
      <c r="F2112" s="0" t="s">
        <v>88</v>
      </c>
      <c r="M2112" s="0" t="s">
        <v>1952</v>
      </c>
      <c r="N2112" s="0" t="s">
        <v>1953</v>
      </c>
      <c r="O2112" s="0" t="n">
        <v>51</v>
      </c>
      <c r="P2112" s="0" t="n">
        <v>2213</v>
      </c>
    </row>
    <row r="2113" customFormat="false" ht="12.8" hidden="false" customHeight="false" outlineLevel="0" collapsed="false">
      <c r="A2113" s="0" t="n">
        <v>63015</v>
      </c>
      <c r="B2113" s="0" t="s">
        <v>1958</v>
      </c>
      <c r="C2113" s="0" t="s">
        <v>1743</v>
      </c>
      <c r="D2113" s="12" t="s">
        <v>173</v>
      </c>
      <c r="E2113" s="0" t="s">
        <v>77</v>
      </c>
      <c r="F2113" s="0" t="s">
        <v>88</v>
      </c>
      <c r="M2113" s="0" t="s">
        <v>1952</v>
      </c>
      <c r="N2113" s="0" t="s">
        <v>1953</v>
      </c>
      <c r="O2113" s="0" t="n">
        <v>49</v>
      </c>
      <c r="P2113" s="0" t="n">
        <v>2219</v>
      </c>
    </row>
    <row r="2114" customFormat="false" ht="12.8" hidden="false" customHeight="false" outlineLevel="0" collapsed="false">
      <c r="A2114" s="0" t="n">
        <v>63018</v>
      </c>
      <c r="B2114" s="0" t="s">
        <v>1959</v>
      </c>
      <c r="C2114" s="0" t="s">
        <v>135</v>
      </c>
      <c r="D2114" s="12" t="s">
        <v>131</v>
      </c>
      <c r="E2114" s="0" t="s">
        <v>92</v>
      </c>
      <c r="F2114" s="0" t="s">
        <v>78</v>
      </c>
      <c r="J2114" s="12" t="s">
        <v>98</v>
      </c>
      <c r="M2114" s="0" t="s">
        <v>1952</v>
      </c>
      <c r="N2114" s="0" t="s">
        <v>1953</v>
      </c>
      <c r="O2114" s="0" t="n">
        <v>20</v>
      </c>
      <c r="P2114" s="0" t="n">
        <v>4242</v>
      </c>
    </row>
    <row r="2115" customFormat="false" ht="12.8" hidden="false" customHeight="false" outlineLevel="0" collapsed="false">
      <c r="A2115" s="0" t="n">
        <v>63019</v>
      </c>
      <c r="B2115" s="0" t="s">
        <v>1959</v>
      </c>
      <c r="C2115" s="0" t="s">
        <v>478</v>
      </c>
      <c r="D2115" s="12" t="s">
        <v>173</v>
      </c>
      <c r="E2115" s="0" t="s">
        <v>92</v>
      </c>
      <c r="F2115" s="0" t="s">
        <v>88</v>
      </c>
      <c r="M2115" s="0" t="s">
        <v>1952</v>
      </c>
      <c r="N2115" s="0" t="s">
        <v>1953</v>
      </c>
      <c r="O2115" s="0" t="n">
        <v>49</v>
      </c>
      <c r="P2115" s="0" t="n">
        <v>3366</v>
      </c>
    </row>
    <row r="2116" customFormat="false" ht="12.8" hidden="false" customHeight="false" outlineLevel="0" collapsed="false">
      <c r="A2116" s="0" t="n">
        <v>63020</v>
      </c>
      <c r="B2116" s="0" t="s">
        <v>1960</v>
      </c>
      <c r="C2116" s="0" t="s">
        <v>149</v>
      </c>
      <c r="D2116" s="12" t="s">
        <v>101</v>
      </c>
      <c r="E2116" s="0" t="s">
        <v>77</v>
      </c>
      <c r="F2116" s="0" t="s">
        <v>88</v>
      </c>
      <c r="G2116" s="12" t="s">
        <v>97</v>
      </c>
      <c r="H2116" s="12" t="s">
        <v>97</v>
      </c>
      <c r="J2116" s="12" t="s">
        <v>98</v>
      </c>
      <c r="K2116" s="12" t="s">
        <v>98</v>
      </c>
      <c r="M2116" s="0" t="s">
        <v>1952</v>
      </c>
      <c r="N2116" s="0" t="s">
        <v>1953</v>
      </c>
      <c r="O2116" s="0" t="n">
        <v>50</v>
      </c>
      <c r="P2116" s="0" t="n">
        <v>2212</v>
      </c>
    </row>
    <row r="2117" customFormat="false" ht="12.8" hidden="false" customHeight="false" outlineLevel="0" collapsed="false">
      <c r="A2117" s="0" t="n">
        <v>63021</v>
      </c>
      <c r="B2117" s="0" t="s">
        <v>1960</v>
      </c>
      <c r="C2117" s="0" t="s">
        <v>126</v>
      </c>
      <c r="D2117" s="12" t="s">
        <v>136</v>
      </c>
      <c r="E2117" s="0" t="s">
        <v>77</v>
      </c>
      <c r="F2117" s="0" t="s">
        <v>78</v>
      </c>
      <c r="J2117" s="12" t="s">
        <v>98</v>
      </c>
      <c r="M2117" s="0" t="s">
        <v>1952</v>
      </c>
      <c r="N2117" s="0" t="s">
        <v>1953</v>
      </c>
      <c r="O2117" s="0" t="n">
        <v>22</v>
      </c>
      <c r="P2117" s="0" t="n">
        <v>2242</v>
      </c>
    </row>
    <row r="2118" customFormat="false" ht="12.8" hidden="false" customHeight="false" outlineLevel="0" collapsed="false">
      <c r="A2118" s="0" t="n">
        <v>63022</v>
      </c>
      <c r="B2118" s="0" t="s">
        <v>1961</v>
      </c>
      <c r="C2118" s="0" t="s">
        <v>100</v>
      </c>
      <c r="D2118" s="12" t="s">
        <v>304</v>
      </c>
      <c r="E2118" s="0" t="s">
        <v>77</v>
      </c>
      <c r="F2118" s="0" t="s">
        <v>88</v>
      </c>
      <c r="M2118" s="0" t="s">
        <v>1952</v>
      </c>
      <c r="N2118" s="0" t="s">
        <v>1953</v>
      </c>
      <c r="O2118" s="0" t="n">
        <v>51</v>
      </c>
      <c r="P2118" s="0" t="n">
        <v>2220</v>
      </c>
    </row>
    <row r="2119" customFormat="false" ht="12.8" hidden="false" customHeight="false" outlineLevel="0" collapsed="false">
      <c r="A2119" s="0" t="n">
        <v>63023</v>
      </c>
      <c r="B2119" s="0" t="s">
        <v>1961</v>
      </c>
      <c r="C2119" s="0" t="s">
        <v>180</v>
      </c>
      <c r="D2119" s="12" t="s">
        <v>351</v>
      </c>
      <c r="E2119" s="0" t="s">
        <v>77</v>
      </c>
      <c r="F2119" s="0" t="s">
        <v>96</v>
      </c>
      <c r="M2119" s="0" t="s">
        <v>1952</v>
      </c>
      <c r="N2119" s="0" t="s">
        <v>1953</v>
      </c>
      <c r="O2119" s="0" t="n">
        <v>24</v>
      </c>
      <c r="P2119" s="0" t="n">
        <v>2241</v>
      </c>
    </row>
    <row r="2120" customFormat="false" ht="12.8" hidden="false" customHeight="false" outlineLevel="0" collapsed="false">
      <c r="A2120" s="0" t="n">
        <v>63025</v>
      </c>
      <c r="B2120" s="0" t="s">
        <v>1962</v>
      </c>
      <c r="C2120" s="0" t="s">
        <v>307</v>
      </c>
      <c r="D2120" s="12" t="s">
        <v>141</v>
      </c>
      <c r="E2120" s="0" t="s">
        <v>77</v>
      </c>
      <c r="F2120" s="0" t="s">
        <v>78</v>
      </c>
      <c r="M2120" s="0" t="s">
        <v>1952</v>
      </c>
      <c r="N2120" s="0" t="s">
        <v>1953</v>
      </c>
      <c r="O2120" s="0" t="n">
        <v>23</v>
      </c>
      <c r="P2120" s="0" t="n">
        <v>2221</v>
      </c>
    </row>
    <row r="2121" customFormat="false" ht="12.8" hidden="false" customHeight="false" outlineLevel="0" collapsed="false">
      <c r="A2121" s="0" t="n">
        <v>63026</v>
      </c>
      <c r="B2121" s="0" t="s">
        <v>1963</v>
      </c>
      <c r="C2121" s="0" t="s">
        <v>333</v>
      </c>
      <c r="D2121" s="12" t="s">
        <v>121</v>
      </c>
      <c r="E2121" s="0" t="s">
        <v>77</v>
      </c>
      <c r="F2121" s="0" t="s">
        <v>96</v>
      </c>
      <c r="M2121" s="0" t="s">
        <v>1952</v>
      </c>
      <c r="N2121" s="0" t="s">
        <v>1953</v>
      </c>
      <c r="O2121" s="0" t="n">
        <v>26</v>
      </c>
      <c r="P2121" s="0" t="n">
        <v>2222</v>
      </c>
    </row>
    <row r="2122" customFormat="false" ht="12.8" hidden="false" customHeight="false" outlineLevel="0" collapsed="false">
      <c r="A2122" s="0" t="n">
        <v>63028</v>
      </c>
      <c r="B2122" s="0" t="s">
        <v>176</v>
      </c>
      <c r="C2122" s="0" t="s">
        <v>609</v>
      </c>
      <c r="D2122" s="12" t="s">
        <v>136</v>
      </c>
      <c r="E2122" s="0" t="s">
        <v>77</v>
      </c>
      <c r="F2122" s="0" t="s">
        <v>78</v>
      </c>
      <c r="M2122" s="0" t="s">
        <v>1952</v>
      </c>
      <c r="N2122" s="0" t="s">
        <v>1953</v>
      </c>
      <c r="O2122" s="0" t="n">
        <v>22</v>
      </c>
      <c r="P2122" s="0" t="n">
        <v>2223</v>
      </c>
    </row>
    <row r="2123" customFormat="false" ht="12.8" hidden="false" customHeight="false" outlineLevel="0" collapsed="false">
      <c r="A2123" s="0" t="n">
        <v>63029</v>
      </c>
      <c r="B2123" s="0" t="s">
        <v>1964</v>
      </c>
      <c r="C2123" s="0" t="s">
        <v>307</v>
      </c>
      <c r="D2123" s="12" t="s">
        <v>121</v>
      </c>
      <c r="E2123" s="0" t="s">
        <v>77</v>
      </c>
      <c r="F2123" s="0" t="s">
        <v>96</v>
      </c>
      <c r="M2123" s="0" t="s">
        <v>1952</v>
      </c>
      <c r="N2123" s="0" t="s">
        <v>1953</v>
      </c>
      <c r="O2123" s="0" t="n">
        <v>26</v>
      </c>
      <c r="P2123" s="0" t="n">
        <v>3365</v>
      </c>
    </row>
    <row r="2124" customFormat="false" ht="12.8" hidden="false" customHeight="false" outlineLevel="0" collapsed="false">
      <c r="A2124" s="0" t="n">
        <v>63032</v>
      </c>
      <c r="B2124" s="0" t="s">
        <v>1965</v>
      </c>
      <c r="C2124" s="0" t="s">
        <v>75</v>
      </c>
      <c r="D2124" s="12" t="s">
        <v>351</v>
      </c>
      <c r="E2124" s="0" t="s">
        <v>77</v>
      </c>
      <c r="F2124" s="0" t="s">
        <v>96</v>
      </c>
      <c r="M2124" s="0" t="s">
        <v>1952</v>
      </c>
      <c r="N2124" s="0" t="s">
        <v>1953</v>
      </c>
      <c r="O2124" s="0" t="n">
        <v>24</v>
      </c>
      <c r="P2124" s="0" t="n">
        <v>2224</v>
      </c>
    </row>
    <row r="2125" customFormat="false" ht="12.8" hidden="false" customHeight="false" outlineLevel="0" collapsed="false">
      <c r="A2125" s="0" t="n">
        <v>63035</v>
      </c>
      <c r="B2125" s="0" t="s">
        <v>1966</v>
      </c>
      <c r="C2125" s="0" t="s">
        <v>75</v>
      </c>
      <c r="D2125" s="12" t="s">
        <v>121</v>
      </c>
      <c r="E2125" s="0" t="s">
        <v>77</v>
      </c>
      <c r="F2125" s="0" t="s">
        <v>96</v>
      </c>
      <c r="M2125" s="0" t="s">
        <v>1952</v>
      </c>
      <c r="N2125" s="0" t="s">
        <v>1953</v>
      </c>
      <c r="O2125" s="0" t="n">
        <v>26</v>
      </c>
      <c r="P2125" s="0" t="n">
        <v>2225</v>
      </c>
    </row>
    <row r="2126" customFormat="false" ht="12.8" hidden="false" customHeight="false" outlineLevel="0" collapsed="false">
      <c r="A2126" s="0" t="n">
        <v>63036</v>
      </c>
      <c r="B2126" s="0" t="s">
        <v>1967</v>
      </c>
      <c r="C2126" s="0" t="s">
        <v>309</v>
      </c>
      <c r="D2126" s="12" t="s">
        <v>181</v>
      </c>
      <c r="E2126" s="0" t="s">
        <v>77</v>
      </c>
      <c r="F2126" s="0" t="s">
        <v>84</v>
      </c>
      <c r="M2126" s="0" t="s">
        <v>1952</v>
      </c>
      <c r="N2126" s="0" t="s">
        <v>1953</v>
      </c>
      <c r="O2126" s="0" t="n">
        <v>35</v>
      </c>
      <c r="P2126" s="0" t="n">
        <v>2226</v>
      </c>
    </row>
    <row r="2127" customFormat="false" ht="12.8" hidden="false" customHeight="false" outlineLevel="0" collapsed="false">
      <c r="A2127" s="0" t="n">
        <v>63037</v>
      </c>
      <c r="B2127" s="0" t="s">
        <v>1968</v>
      </c>
      <c r="C2127" s="0" t="s">
        <v>215</v>
      </c>
      <c r="D2127" s="12" t="s">
        <v>169</v>
      </c>
      <c r="E2127" s="0" t="s">
        <v>77</v>
      </c>
      <c r="F2127" s="0" t="s">
        <v>88</v>
      </c>
      <c r="M2127" s="0" t="s">
        <v>1952</v>
      </c>
      <c r="N2127" s="0" t="s">
        <v>1953</v>
      </c>
      <c r="O2127" s="0" t="n">
        <v>46</v>
      </c>
      <c r="P2127" s="0" t="n">
        <v>2227</v>
      </c>
    </row>
    <row r="2128" customFormat="false" ht="12.8" hidden="false" customHeight="false" outlineLevel="0" collapsed="false">
      <c r="A2128" s="0" t="n">
        <v>63038</v>
      </c>
      <c r="B2128" s="0" t="s">
        <v>1969</v>
      </c>
      <c r="C2128" s="0" t="s">
        <v>398</v>
      </c>
      <c r="D2128" s="12" t="s">
        <v>83</v>
      </c>
      <c r="E2128" s="0" t="s">
        <v>77</v>
      </c>
      <c r="F2128" s="0" t="s">
        <v>84</v>
      </c>
      <c r="M2128" s="0" t="s">
        <v>1952</v>
      </c>
      <c r="N2128" s="0" t="s">
        <v>1953</v>
      </c>
      <c r="O2128" s="0" t="n">
        <v>44</v>
      </c>
      <c r="P2128" s="0" t="n">
        <v>2236</v>
      </c>
    </row>
    <row r="2129" customFormat="false" ht="12.8" hidden="false" customHeight="false" outlineLevel="0" collapsed="false">
      <c r="A2129" s="0" t="n">
        <v>63039</v>
      </c>
      <c r="B2129" s="0" t="s">
        <v>1969</v>
      </c>
      <c r="C2129" s="0" t="s">
        <v>398</v>
      </c>
      <c r="D2129" s="12" t="s">
        <v>136</v>
      </c>
      <c r="E2129" s="0" t="s">
        <v>77</v>
      </c>
      <c r="F2129" s="0" t="s">
        <v>78</v>
      </c>
      <c r="M2129" s="0" t="s">
        <v>1952</v>
      </c>
      <c r="N2129" s="0" t="s">
        <v>1953</v>
      </c>
      <c r="O2129" s="0" t="n">
        <v>22</v>
      </c>
      <c r="P2129" s="0" t="n">
        <v>2237</v>
      </c>
    </row>
    <row r="2130" customFormat="false" ht="12.8" hidden="false" customHeight="false" outlineLevel="0" collapsed="false">
      <c r="A2130" s="0" t="n">
        <v>63040</v>
      </c>
      <c r="B2130" s="0" t="s">
        <v>1970</v>
      </c>
      <c r="C2130" s="0" t="s">
        <v>82</v>
      </c>
      <c r="D2130" s="12" t="s">
        <v>315</v>
      </c>
      <c r="E2130" s="0" t="s">
        <v>77</v>
      </c>
      <c r="F2130" s="0" t="s">
        <v>88</v>
      </c>
      <c r="M2130" s="0" t="s">
        <v>1952</v>
      </c>
      <c r="N2130" s="0" t="s">
        <v>1953</v>
      </c>
      <c r="O2130" s="0" t="n">
        <v>47</v>
      </c>
      <c r="P2130" s="0" t="n">
        <v>2238</v>
      </c>
    </row>
    <row r="2131" customFormat="false" ht="12.8" hidden="false" customHeight="false" outlineLevel="0" collapsed="false">
      <c r="A2131" s="0" t="n">
        <v>63041</v>
      </c>
      <c r="B2131" s="0" t="s">
        <v>1970</v>
      </c>
      <c r="C2131" s="0" t="s">
        <v>133</v>
      </c>
      <c r="D2131" s="12" t="s">
        <v>304</v>
      </c>
      <c r="E2131" s="0" t="s">
        <v>77</v>
      </c>
      <c r="F2131" s="0" t="s">
        <v>88</v>
      </c>
      <c r="M2131" s="0" t="s">
        <v>1952</v>
      </c>
      <c r="N2131" s="0" t="s">
        <v>1953</v>
      </c>
      <c r="O2131" s="0" t="n">
        <v>51</v>
      </c>
      <c r="P2131" s="0" t="n">
        <v>2239</v>
      </c>
    </row>
    <row r="2132" customFormat="false" ht="12.8" hidden="false" customHeight="false" outlineLevel="0" collapsed="false">
      <c r="A2132" s="0" t="n">
        <v>63042</v>
      </c>
      <c r="B2132" s="0" t="s">
        <v>1970</v>
      </c>
      <c r="C2132" s="0" t="s">
        <v>133</v>
      </c>
      <c r="D2132" s="12" t="s">
        <v>351</v>
      </c>
      <c r="E2132" s="0" t="s">
        <v>77</v>
      </c>
      <c r="F2132" s="0" t="s">
        <v>96</v>
      </c>
      <c r="M2132" s="0" t="s">
        <v>1952</v>
      </c>
      <c r="N2132" s="0" t="s">
        <v>1953</v>
      </c>
      <c r="O2132" s="0" t="n">
        <v>24</v>
      </c>
      <c r="P2132" s="0" t="n">
        <v>2228</v>
      </c>
    </row>
    <row r="2133" customFormat="false" ht="12.8" hidden="false" customHeight="false" outlineLevel="0" collapsed="false">
      <c r="A2133" s="0" t="n">
        <v>63043</v>
      </c>
      <c r="B2133" s="0" t="s">
        <v>1971</v>
      </c>
      <c r="C2133" s="0" t="s">
        <v>1972</v>
      </c>
      <c r="D2133" s="12" t="s">
        <v>121</v>
      </c>
      <c r="E2133" s="0" t="s">
        <v>77</v>
      </c>
      <c r="F2133" s="0" t="s">
        <v>96</v>
      </c>
      <c r="M2133" s="0" t="s">
        <v>1952</v>
      </c>
      <c r="N2133" s="0" t="s">
        <v>1953</v>
      </c>
      <c r="O2133" s="0" t="n">
        <v>26</v>
      </c>
      <c r="P2133" s="0" t="n">
        <v>2229</v>
      </c>
    </row>
    <row r="2134" customFormat="false" ht="12.8" hidden="false" customHeight="false" outlineLevel="0" collapsed="false">
      <c r="A2134" s="0" t="n">
        <v>63044</v>
      </c>
      <c r="B2134" s="0" t="s">
        <v>1973</v>
      </c>
      <c r="C2134" s="0" t="s">
        <v>1687</v>
      </c>
      <c r="D2134" s="12" t="s">
        <v>113</v>
      </c>
      <c r="E2134" s="0" t="s">
        <v>92</v>
      </c>
      <c r="F2134" s="0" t="s">
        <v>84</v>
      </c>
      <c r="M2134" s="0" t="s">
        <v>1952</v>
      </c>
      <c r="N2134" s="0" t="s">
        <v>1953</v>
      </c>
      <c r="O2134" s="0" t="n">
        <v>40</v>
      </c>
      <c r="P2134" s="0" t="n">
        <v>2240</v>
      </c>
    </row>
    <row r="2135" customFormat="false" ht="12.8" hidden="false" customHeight="false" outlineLevel="0" collapsed="false">
      <c r="A2135" s="0" t="n">
        <v>63045</v>
      </c>
      <c r="B2135" s="0" t="s">
        <v>257</v>
      </c>
      <c r="C2135" s="0" t="s">
        <v>438</v>
      </c>
      <c r="D2135" s="12" t="s">
        <v>110</v>
      </c>
      <c r="E2135" s="0" t="s">
        <v>92</v>
      </c>
      <c r="F2135" s="0" t="s">
        <v>96</v>
      </c>
      <c r="M2135" s="0" t="s">
        <v>1952</v>
      </c>
      <c r="N2135" s="0" t="s">
        <v>1953</v>
      </c>
      <c r="O2135" s="0" t="n">
        <v>25</v>
      </c>
      <c r="P2135" s="0" t="n">
        <v>3397</v>
      </c>
    </row>
    <row r="2136" customFormat="false" ht="12.8" hidden="false" customHeight="false" outlineLevel="0" collapsed="false">
      <c r="A2136" s="0" t="n">
        <v>63046</v>
      </c>
      <c r="B2136" s="0" t="s">
        <v>860</v>
      </c>
      <c r="C2136" s="0" t="s">
        <v>106</v>
      </c>
      <c r="D2136" s="12" t="s">
        <v>121</v>
      </c>
      <c r="E2136" s="0" t="s">
        <v>77</v>
      </c>
      <c r="F2136" s="0" t="s">
        <v>96</v>
      </c>
      <c r="M2136" s="0" t="s">
        <v>1952</v>
      </c>
      <c r="N2136" s="0" t="s">
        <v>1953</v>
      </c>
      <c r="O2136" s="0" t="n">
        <v>26</v>
      </c>
      <c r="P2136" s="0" t="n">
        <v>2231</v>
      </c>
    </row>
    <row r="2137" customFormat="false" ht="12.8" hidden="false" customHeight="false" outlineLevel="0" collapsed="false">
      <c r="A2137" s="0" t="n">
        <v>63050</v>
      </c>
      <c r="B2137" s="0" t="s">
        <v>1974</v>
      </c>
      <c r="C2137" s="0" t="s">
        <v>100</v>
      </c>
      <c r="D2137" s="12" t="s">
        <v>76</v>
      </c>
      <c r="E2137" s="0" t="s">
        <v>77</v>
      </c>
      <c r="F2137" s="0" t="s">
        <v>78</v>
      </c>
      <c r="J2137" s="12" t="s">
        <v>98</v>
      </c>
      <c r="M2137" s="0" t="s">
        <v>1952</v>
      </c>
      <c r="N2137" s="0" t="s">
        <v>1953</v>
      </c>
      <c r="O2137" s="0" t="n">
        <v>19</v>
      </c>
      <c r="P2137" s="0" t="n">
        <v>4015</v>
      </c>
    </row>
    <row r="2138" customFormat="false" ht="12.8" hidden="false" customHeight="false" outlineLevel="0" collapsed="false">
      <c r="A2138" s="0" t="n">
        <v>63051</v>
      </c>
      <c r="B2138" s="0" t="s">
        <v>1975</v>
      </c>
      <c r="C2138" s="0" t="s">
        <v>460</v>
      </c>
      <c r="D2138" s="12" t="s">
        <v>127</v>
      </c>
      <c r="E2138" s="0" t="s">
        <v>77</v>
      </c>
      <c r="F2138" s="0" t="s">
        <v>128</v>
      </c>
      <c r="M2138" s="0" t="s">
        <v>1952</v>
      </c>
      <c r="N2138" s="0" t="s">
        <v>1953</v>
      </c>
      <c r="O2138" s="0" t="n">
        <v>18</v>
      </c>
      <c r="P2138" s="0" t="n">
        <v>4016</v>
      </c>
    </row>
    <row r="2139" customFormat="false" ht="12.8" hidden="false" customHeight="false" outlineLevel="0" collapsed="false">
      <c r="A2139" s="0" t="n">
        <v>63052</v>
      </c>
      <c r="B2139" s="0" t="s">
        <v>860</v>
      </c>
      <c r="C2139" s="0" t="s">
        <v>307</v>
      </c>
      <c r="D2139" s="12" t="s">
        <v>76</v>
      </c>
      <c r="E2139" s="0" t="s">
        <v>77</v>
      </c>
      <c r="F2139" s="0" t="s">
        <v>78</v>
      </c>
      <c r="M2139" s="0" t="s">
        <v>1952</v>
      </c>
      <c r="N2139" s="0" t="s">
        <v>1953</v>
      </c>
      <c r="O2139" s="0" t="n">
        <v>19</v>
      </c>
      <c r="P2139" s="0" t="n">
        <v>4017</v>
      </c>
    </row>
    <row r="2140" customFormat="false" ht="12.8" hidden="false" customHeight="false" outlineLevel="0" collapsed="false">
      <c r="A2140" s="0" t="n">
        <v>63053</v>
      </c>
      <c r="B2140" s="0" t="s">
        <v>1976</v>
      </c>
      <c r="C2140" s="0" t="s">
        <v>75</v>
      </c>
      <c r="D2140" s="12" t="s">
        <v>144</v>
      </c>
      <c r="E2140" s="0" t="s">
        <v>77</v>
      </c>
      <c r="F2140" s="0" t="s">
        <v>128</v>
      </c>
      <c r="M2140" s="0" t="s">
        <v>1952</v>
      </c>
      <c r="N2140" s="0" t="s">
        <v>1953</v>
      </c>
      <c r="O2140" s="0" t="n">
        <v>17</v>
      </c>
      <c r="P2140" s="0" t="n">
        <v>4061</v>
      </c>
    </row>
    <row r="2141" customFormat="false" ht="12.8" hidden="false" customHeight="false" outlineLevel="0" collapsed="false">
      <c r="A2141" s="0" t="n">
        <v>63054</v>
      </c>
      <c r="B2141" s="0" t="s">
        <v>1976</v>
      </c>
      <c r="C2141" s="0" t="s">
        <v>307</v>
      </c>
      <c r="D2141" s="12" t="s">
        <v>500</v>
      </c>
      <c r="E2141" s="0" t="s">
        <v>77</v>
      </c>
      <c r="F2141" s="0" t="s">
        <v>205</v>
      </c>
      <c r="M2141" s="0" t="s">
        <v>1952</v>
      </c>
      <c r="N2141" s="0" t="s">
        <v>1953</v>
      </c>
      <c r="O2141" s="0" t="n">
        <v>16</v>
      </c>
      <c r="P2141" s="0" t="n">
        <v>4062</v>
      </c>
    </row>
    <row r="2142" customFormat="false" ht="12.8" hidden="false" customHeight="false" outlineLevel="0" collapsed="false">
      <c r="A2142" s="0" t="n">
        <v>63055</v>
      </c>
      <c r="B2142" s="0" t="s">
        <v>1833</v>
      </c>
      <c r="C2142" s="0" t="s">
        <v>126</v>
      </c>
      <c r="D2142" s="12" t="s">
        <v>500</v>
      </c>
      <c r="E2142" s="0" t="s">
        <v>77</v>
      </c>
      <c r="F2142" s="0" t="s">
        <v>205</v>
      </c>
      <c r="M2142" s="0" t="s">
        <v>1952</v>
      </c>
      <c r="N2142" s="0" t="s">
        <v>1953</v>
      </c>
      <c r="O2142" s="0" t="n">
        <v>16</v>
      </c>
      <c r="P2142" s="0" t="n">
        <v>4190</v>
      </c>
    </row>
    <row r="2143" customFormat="false" ht="12.8" hidden="false" customHeight="false" outlineLevel="0" collapsed="false">
      <c r="A2143" s="0" t="n">
        <v>63056</v>
      </c>
      <c r="B2143" s="0" t="s">
        <v>1977</v>
      </c>
      <c r="C2143" s="0" t="s">
        <v>490</v>
      </c>
      <c r="D2143" s="12" t="s">
        <v>113</v>
      </c>
      <c r="E2143" s="0" t="s">
        <v>92</v>
      </c>
      <c r="F2143" s="0" t="s">
        <v>84</v>
      </c>
      <c r="M2143" s="0" t="s">
        <v>1952</v>
      </c>
      <c r="N2143" s="0" t="s">
        <v>1953</v>
      </c>
      <c r="O2143" s="0" t="n">
        <v>40</v>
      </c>
      <c r="P2143" s="0" t="n">
        <v>4241</v>
      </c>
    </row>
    <row r="2144" customFormat="false" ht="12.8" hidden="false" customHeight="false" outlineLevel="0" collapsed="false">
      <c r="A2144" s="0" t="n">
        <v>63057</v>
      </c>
      <c r="B2144" s="0" t="s">
        <v>297</v>
      </c>
      <c r="C2144" s="0" t="s">
        <v>166</v>
      </c>
      <c r="D2144" s="12" t="s">
        <v>169</v>
      </c>
      <c r="E2144" s="0" t="s">
        <v>77</v>
      </c>
      <c r="F2144" s="0" t="s">
        <v>88</v>
      </c>
      <c r="M2144" s="0" t="s">
        <v>1952</v>
      </c>
      <c r="N2144" s="0" t="s">
        <v>1953</v>
      </c>
      <c r="O2144" s="0" t="n">
        <v>46</v>
      </c>
      <c r="P2144" s="0" t="n">
        <v>2230</v>
      </c>
    </row>
    <row r="2145" customFormat="false" ht="12.8" hidden="false" customHeight="false" outlineLevel="0" collapsed="false">
      <c r="A2145" s="0" t="n">
        <v>63058</v>
      </c>
      <c r="B2145" s="0" t="s">
        <v>297</v>
      </c>
      <c r="C2145" s="0" t="s">
        <v>1690</v>
      </c>
      <c r="D2145" s="12" t="s">
        <v>211</v>
      </c>
      <c r="E2145" s="0" t="s">
        <v>77</v>
      </c>
      <c r="F2145" s="0" t="s">
        <v>212</v>
      </c>
      <c r="G2145" s="12" t="s">
        <v>97</v>
      </c>
      <c r="J2145" s="12" t="s">
        <v>97</v>
      </c>
      <c r="M2145" s="0" t="s">
        <v>1952</v>
      </c>
      <c r="N2145" s="0" t="s">
        <v>1953</v>
      </c>
      <c r="O2145" s="0" t="n">
        <v>14</v>
      </c>
      <c r="P2145" s="0" t="n">
        <v>4191</v>
      </c>
    </row>
    <row r="2146" customFormat="false" ht="12.8" hidden="false" customHeight="false" outlineLevel="0" collapsed="false">
      <c r="A2146" s="0" t="n">
        <v>63060</v>
      </c>
      <c r="B2146" s="0" t="s">
        <v>1978</v>
      </c>
      <c r="C2146" s="0" t="s">
        <v>307</v>
      </c>
      <c r="D2146" s="12" t="s">
        <v>466</v>
      </c>
      <c r="E2146" s="0" t="s">
        <v>77</v>
      </c>
      <c r="F2146" s="0" t="s">
        <v>467</v>
      </c>
      <c r="M2146" s="0" t="s">
        <v>1952</v>
      </c>
      <c r="N2146" s="0" t="s">
        <v>1953</v>
      </c>
      <c r="O2146" s="0" t="n">
        <v>12</v>
      </c>
      <c r="P2146" s="0" t="n">
        <v>5166</v>
      </c>
    </row>
    <row r="2147" customFormat="false" ht="12.8" hidden="false" customHeight="false" outlineLevel="0" collapsed="false">
      <c r="A2147" s="0" t="n">
        <v>63061</v>
      </c>
      <c r="B2147" s="0" t="s">
        <v>1979</v>
      </c>
      <c r="C2147" s="0" t="s">
        <v>133</v>
      </c>
      <c r="D2147" s="12" t="s">
        <v>233</v>
      </c>
      <c r="E2147" s="0" t="s">
        <v>77</v>
      </c>
      <c r="F2147" s="0" t="s">
        <v>234</v>
      </c>
      <c r="M2147" s="0" t="s">
        <v>1952</v>
      </c>
      <c r="N2147" s="0" t="s">
        <v>1953</v>
      </c>
      <c r="O2147" s="0" t="n">
        <v>8</v>
      </c>
      <c r="P2147" s="0" t="n">
        <v>5167</v>
      </c>
    </row>
    <row r="2148" customFormat="false" ht="12.8" hidden="false" customHeight="false" outlineLevel="0" collapsed="false">
      <c r="A2148" s="0" t="n">
        <v>63081</v>
      </c>
      <c r="B2148" s="0" t="s">
        <v>1021</v>
      </c>
      <c r="C2148" s="0" t="s">
        <v>166</v>
      </c>
      <c r="D2148" s="12" t="s">
        <v>1354</v>
      </c>
      <c r="E2148" s="0" t="s">
        <v>77</v>
      </c>
      <c r="F2148" s="0" t="s">
        <v>108</v>
      </c>
      <c r="M2148" s="0" t="s">
        <v>1952</v>
      </c>
      <c r="N2148" s="0" t="s">
        <v>1953</v>
      </c>
      <c r="O2148" s="0" t="n">
        <v>78</v>
      </c>
      <c r="P2148" s="0" t="n">
        <v>2232</v>
      </c>
    </row>
    <row r="2149" customFormat="false" ht="12.8" hidden="false" customHeight="false" outlineLevel="0" collapsed="false">
      <c r="A2149" s="0" t="n">
        <v>63082</v>
      </c>
      <c r="B2149" s="0" t="s">
        <v>375</v>
      </c>
      <c r="C2149" s="0" t="s">
        <v>589</v>
      </c>
      <c r="D2149" s="12" t="s">
        <v>83</v>
      </c>
      <c r="E2149" s="0" t="s">
        <v>77</v>
      </c>
      <c r="F2149" s="0" t="s">
        <v>84</v>
      </c>
      <c r="M2149" s="0" t="s">
        <v>1952</v>
      </c>
      <c r="N2149" s="0" t="s">
        <v>1953</v>
      </c>
      <c r="O2149" s="0" t="n">
        <v>44</v>
      </c>
      <c r="P2149" s="0" t="n">
        <v>2233</v>
      </c>
    </row>
    <row r="2150" customFormat="false" ht="12.8" hidden="false" customHeight="false" outlineLevel="0" collapsed="false">
      <c r="A2150" s="0" t="n">
        <v>63088</v>
      </c>
      <c r="B2150" s="0" t="s">
        <v>1958</v>
      </c>
      <c r="C2150" s="0" t="s">
        <v>100</v>
      </c>
      <c r="D2150" s="12" t="s">
        <v>101</v>
      </c>
      <c r="E2150" s="0" t="s">
        <v>77</v>
      </c>
      <c r="F2150" s="0" t="s">
        <v>88</v>
      </c>
      <c r="M2150" s="0" t="s">
        <v>1952</v>
      </c>
      <c r="N2150" s="0" t="s">
        <v>1953</v>
      </c>
      <c r="O2150" s="0" t="n">
        <v>50</v>
      </c>
      <c r="P2150" s="0" t="n">
        <v>2234</v>
      </c>
    </row>
    <row r="2151" customFormat="false" ht="12.8" hidden="false" customHeight="false" outlineLevel="0" collapsed="false">
      <c r="A2151" s="0" t="n">
        <v>63091</v>
      </c>
      <c r="B2151" s="0" t="s">
        <v>1980</v>
      </c>
      <c r="C2151" s="0" t="s">
        <v>180</v>
      </c>
      <c r="D2151" s="12" t="s">
        <v>580</v>
      </c>
      <c r="E2151" s="0" t="s">
        <v>77</v>
      </c>
      <c r="F2151" s="0" t="s">
        <v>108</v>
      </c>
      <c r="M2151" s="0" t="s">
        <v>1952</v>
      </c>
      <c r="N2151" s="0" t="s">
        <v>1953</v>
      </c>
      <c r="O2151" s="0" t="n">
        <v>63</v>
      </c>
      <c r="P2151" s="0" t="n">
        <v>2235</v>
      </c>
    </row>
    <row r="2152" customFormat="false" ht="12.8" hidden="false" customHeight="false" outlineLevel="0" collapsed="false">
      <c r="A2152" s="0" t="n">
        <v>64001</v>
      </c>
      <c r="B2152" s="0" t="s">
        <v>1981</v>
      </c>
      <c r="C2152" s="0" t="s">
        <v>413</v>
      </c>
      <c r="D2152" s="12" t="s">
        <v>144</v>
      </c>
      <c r="E2152" s="0" t="s">
        <v>77</v>
      </c>
      <c r="F2152" s="0" t="s">
        <v>128</v>
      </c>
      <c r="L2152" s="0" t="n">
        <v>3</v>
      </c>
      <c r="M2152" s="0" t="s">
        <v>1982</v>
      </c>
      <c r="N2152" s="0" t="s">
        <v>1983</v>
      </c>
      <c r="O2152" s="0" t="n">
        <v>17</v>
      </c>
      <c r="P2152" s="0" t="n">
        <v>3623</v>
      </c>
    </row>
    <row r="2153" customFormat="false" ht="12.8" hidden="false" customHeight="false" outlineLevel="0" collapsed="false">
      <c r="A2153" s="0" t="n">
        <v>64002</v>
      </c>
      <c r="B2153" s="0" t="s">
        <v>1984</v>
      </c>
      <c r="C2153" s="0" t="s">
        <v>307</v>
      </c>
      <c r="D2153" s="12" t="s">
        <v>434</v>
      </c>
      <c r="E2153" s="0" t="s">
        <v>77</v>
      </c>
      <c r="F2153" s="0" t="s">
        <v>212</v>
      </c>
      <c r="J2153" s="12" t="s">
        <v>97</v>
      </c>
      <c r="M2153" s="0" t="s">
        <v>1982</v>
      </c>
      <c r="N2153" s="0" t="s">
        <v>1983</v>
      </c>
      <c r="O2153" s="0" t="n">
        <v>13</v>
      </c>
      <c r="P2153" s="0" t="n">
        <v>4588</v>
      </c>
    </row>
    <row r="2154" customFormat="false" ht="12.8" hidden="false" customHeight="false" outlineLevel="0" collapsed="false">
      <c r="A2154" s="0" t="n">
        <v>64003</v>
      </c>
      <c r="B2154" s="0" t="s">
        <v>1984</v>
      </c>
      <c r="C2154" s="0" t="s">
        <v>298</v>
      </c>
      <c r="D2154" s="12" t="s">
        <v>434</v>
      </c>
      <c r="E2154" s="0" t="s">
        <v>77</v>
      </c>
      <c r="F2154" s="0" t="s">
        <v>212</v>
      </c>
      <c r="J2154" s="12" t="s">
        <v>97</v>
      </c>
      <c r="M2154" s="0" t="s">
        <v>1982</v>
      </c>
      <c r="N2154" s="0" t="s">
        <v>1983</v>
      </c>
      <c r="O2154" s="0" t="n">
        <v>13</v>
      </c>
      <c r="P2154" s="0" t="n">
        <v>4585</v>
      </c>
    </row>
    <row r="2155" customFormat="false" ht="12.8" hidden="false" customHeight="false" outlineLevel="0" collapsed="false">
      <c r="A2155" s="0" t="n">
        <v>64004</v>
      </c>
      <c r="B2155" s="0" t="s">
        <v>1985</v>
      </c>
      <c r="C2155" s="0" t="s">
        <v>106</v>
      </c>
      <c r="D2155" s="12" t="s">
        <v>113</v>
      </c>
      <c r="E2155" s="0" t="s">
        <v>77</v>
      </c>
      <c r="F2155" s="0" t="s">
        <v>84</v>
      </c>
      <c r="M2155" s="0" t="s">
        <v>1982</v>
      </c>
      <c r="N2155" s="0" t="s">
        <v>1983</v>
      </c>
      <c r="O2155" s="0" t="n">
        <v>40</v>
      </c>
      <c r="P2155" s="0" t="n">
        <v>1764</v>
      </c>
    </row>
    <row r="2156" customFormat="false" ht="12.8" hidden="false" customHeight="false" outlineLevel="0" collapsed="false">
      <c r="A2156" s="0" t="n">
        <v>64005</v>
      </c>
      <c r="B2156" s="0" t="s">
        <v>1986</v>
      </c>
      <c r="C2156" s="0" t="s">
        <v>106</v>
      </c>
      <c r="D2156" s="12" t="s">
        <v>159</v>
      </c>
      <c r="E2156" s="0" t="s">
        <v>77</v>
      </c>
      <c r="F2156" s="0" t="s">
        <v>96</v>
      </c>
      <c r="M2156" s="0" t="s">
        <v>1982</v>
      </c>
      <c r="N2156" s="0" t="s">
        <v>1983</v>
      </c>
      <c r="O2156" s="0" t="n">
        <v>28</v>
      </c>
      <c r="P2156" s="0" t="n">
        <v>1759</v>
      </c>
    </row>
    <row r="2157" customFormat="false" ht="12.8" hidden="false" customHeight="false" outlineLevel="0" collapsed="false">
      <c r="A2157" s="0" t="n">
        <v>64006</v>
      </c>
      <c r="B2157" s="0" t="s">
        <v>1981</v>
      </c>
      <c r="C2157" s="0" t="s">
        <v>106</v>
      </c>
      <c r="D2157" s="12" t="s">
        <v>466</v>
      </c>
      <c r="E2157" s="0" t="s">
        <v>77</v>
      </c>
      <c r="F2157" s="0" t="s">
        <v>467</v>
      </c>
      <c r="M2157" s="0" t="s">
        <v>1982</v>
      </c>
      <c r="N2157" s="0" t="s">
        <v>1983</v>
      </c>
      <c r="O2157" s="0" t="n">
        <v>12</v>
      </c>
      <c r="P2157" s="0" t="n">
        <v>4595</v>
      </c>
    </row>
    <row r="2158" customFormat="false" ht="12.8" hidden="false" customHeight="false" outlineLevel="0" collapsed="false">
      <c r="A2158" s="0" t="n">
        <v>64007</v>
      </c>
      <c r="B2158" s="0" t="s">
        <v>1614</v>
      </c>
      <c r="C2158" s="0" t="s">
        <v>100</v>
      </c>
      <c r="D2158" s="12" t="s">
        <v>190</v>
      </c>
      <c r="E2158" s="0" t="s">
        <v>77</v>
      </c>
      <c r="F2158" s="0" t="s">
        <v>108</v>
      </c>
      <c r="M2158" s="0" t="s">
        <v>1982</v>
      </c>
      <c r="N2158" s="0" t="s">
        <v>1983</v>
      </c>
      <c r="O2158" s="0" t="n">
        <v>55</v>
      </c>
      <c r="P2158" s="0" t="n">
        <v>1769</v>
      </c>
    </row>
    <row r="2159" customFormat="false" ht="12.8" hidden="false" customHeight="false" outlineLevel="0" collapsed="false">
      <c r="A2159" s="0" t="n">
        <v>64008</v>
      </c>
      <c r="B2159" s="0" t="s">
        <v>1987</v>
      </c>
      <c r="C2159" s="0" t="s">
        <v>149</v>
      </c>
      <c r="D2159" s="12" t="s">
        <v>187</v>
      </c>
      <c r="E2159" s="0" t="s">
        <v>77</v>
      </c>
      <c r="F2159" s="0" t="s">
        <v>96</v>
      </c>
      <c r="M2159" s="0" t="s">
        <v>1982</v>
      </c>
      <c r="N2159" s="0" t="s">
        <v>1983</v>
      </c>
      <c r="O2159" s="0" t="n">
        <v>32</v>
      </c>
      <c r="P2159" s="0" t="n">
        <v>1770</v>
      </c>
    </row>
    <row r="2160" customFormat="false" ht="12.8" hidden="false" customHeight="false" outlineLevel="0" collapsed="false">
      <c r="A2160" s="0" t="n">
        <v>64009</v>
      </c>
      <c r="B2160" s="0" t="s">
        <v>1988</v>
      </c>
      <c r="C2160" s="0" t="s">
        <v>94</v>
      </c>
      <c r="D2160" s="12" t="s">
        <v>253</v>
      </c>
      <c r="E2160" s="0" t="s">
        <v>92</v>
      </c>
      <c r="F2160" s="0" t="s">
        <v>96</v>
      </c>
      <c r="M2160" s="0" t="s">
        <v>1982</v>
      </c>
      <c r="N2160" s="0" t="s">
        <v>1983</v>
      </c>
      <c r="O2160" s="0" t="n">
        <v>33</v>
      </c>
      <c r="P2160" s="0" t="n">
        <v>1771</v>
      </c>
    </row>
    <row r="2161" customFormat="false" ht="12.8" hidden="false" customHeight="false" outlineLevel="0" collapsed="false">
      <c r="A2161" s="0" t="n">
        <v>64011</v>
      </c>
      <c r="B2161" s="0" t="s">
        <v>1989</v>
      </c>
      <c r="C2161" s="0" t="s">
        <v>100</v>
      </c>
      <c r="D2161" s="12" t="s">
        <v>253</v>
      </c>
      <c r="E2161" s="0" t="s">
        <v>77</v>
      </c>
      <c r="F2161" s="0" t="s">
        <v>96</v>
      </c>
      <c r="G2161" s="12" t="s">
        <v>97</v>
      </c>
      <c r="I2161" s="12" t="s">
        <v>97</v>
      </c>
      <c r="J2161" s="12" t="s">
        <v>97</v>
      </c>
      <c r="M2161" s="0" t="s">
        <v>1982</v>
      </c>
      <c r="N2161" s="0" t="s">
        <v>1983</v>
      </c>
      <c r="O2161" s="0" t="n">
        <v>33</v>
      </c>
      <c r="P2161" s="0" t="n">
        <v>1773</v>
      </c>
    </row>
    <row r="2162" customFormat="false" ht="12.8" hidden="false" customHeight="false" outlineLevel="0" collapsed="false">
      <c r="A2162" s="0" t="n">
        <v>64012</v>
      </c>
      <c r="B2162" s="0" t="s">
        <v>1990</v>
      </c>
      <c r="C2162" s="0" t="s">
        <v>106</v>
      </c>
      <c r="D2162" s="12" t="s">
        <v>242</v>
      </c>
      <c r="E2162" s="0" t="s">
        <v>77</v>
      </c>
      <c r="F2162" s="0" t="s">
        <v>88</v>
      </c>
      <c r="M2162" s="0" t="s">
        <v>1982</v>
      </c>
      <c r="N2162" s="0" t="s">
        <v>1983</v>
      </c>
      <c r="O2162" s="0" t="n">
        <v>45</v>
      </c>
      <c r="P2162" s="0" t="n">
        <v>1780</v>
      </c>
    </row>
    <row r="2163" customFormat="false" ht="12.8" hidden="false" customHeight="false" outlineLevel="0" collapsed="false">
      <c r="A2163" s="0" t="n">
        <v>64013</v>
      </c>
      <c r="B2163" s="0" t="s">
        <v>1990</v>
      </c>
      <c r="C2163" s="0" t="s">
        <v>202</v>
      </c>
      <c r="D2163" s="12" t="s">
        <v>151</v>
      </c>
      <c r="E2163" s="0" t="s">
        <v>77</v>
      </c>
      <c r="F2163" s="0" t="s">
        <v>84</v>
      </c>
      <c r="M2163" s="0" t="s">
        <v>1982</v>
      </c>
      <c r="N2163" s="0" t="s">
        <v>1983</v>
      </c>
      <c r="O2163" s="0" t="n">
        <v>43</v>
      </c>
      <c r="P2163" s="0" t="n">
        <v>1779</v>
      </c>
    </row>
    <row r="2164" customFormat="false" ht="12.8" hidden="false" customHeight="false" outlineLevel="0" collapsed="false">
      <c r="A2164" s="0" t="n">
        <v>64014</v>
      </c>
      <c r="B2164" s="0" t="s">
        <v>1908</v>
      </c>
      <c r="C2164" s="0" t="s">
        <v>184</v>
      </c>
      <c r="D2164" s="12" t="s">
        <v>209</v>
      </c>
      <c r="E2164" s="0" t="s">
        <v>77</v>
      </c>
      <c r="F2164" s="0" t="s">
        <v>84</v>
      </c>
      <c r="M2164" s="0" t="s">
        <v>1982</v>
      </c>
      <c r="N2164" s="0" t="s">
        <v>1983</v>
      </c>
      <c r="O2164" s="0" t="n">
        <v>37</v>
      </c>
      <c r="P2164" s="0" t="n">
        <v>1778</v>
      </c>
    </row>
    <row r="2165" customFormat="false" ht="12.8" hidden="false" customHeight="false" outlineLevel="0" collapsed="false">
      <c r="A2165" s="0" t="n">
        <v>64015</v>
      </c>
      <c r="B2165" s="0" t="s">
        <v>1991</v>
      </c>
      <c r="C2165" s="0" t="s">
        <v>100</v>
      </c>
      <c r="D2165" s="12" t="s">
        <v>190</v>
      </c>
      <c r="E2165" s="0" t="s">
        <v>77</v>
      </c>
      <c r="F2165" s="0" t="s">
        <v>108</v>
      </c>
      <c r="M2165" s="0" t="s">
        <v>1982</v>
      </c>
      <c r="N2165" s="0" t="s">
        <v>1983</v>
      </c>
      <c r="O2165" s="0" t="n">
        <v>55</v>
      </c>
      <c r="P2165" s="0" t="n">
        <v>1777</v>
      </c>
    </row>
    <row r="2166" customFormat="false" ht="12.8" hidden="false" customHeight="false" outlineLevel="0" collapsed="false">
      <c r="A2166" s="0" t="n">
        <v>64016</v>
      </c>
      <c r="B2166" s="0" t="s">
        <v>1992</v>
      </c>
      <c r="C2166" s="0" t="s">
        <v>296</v>
      </c>
      <c r="D2166" s="12" t="s">
        <v>83</v>
      </c>
      <c r="E2166" s="0" t="s">
        <v>77</v>
      </c>
      <c r="F2166" s="0" t="s">
        <v>84</v>
      </c>
      <c r="M2166" s="0" t="s">
        <v>1982</v>
      </c>
      <c r="N2166" s="0" t="s">
        <v>1983</v>
      </c>
      <c r="O2166" s="0" t="n">
        <v>44</v>
      </c>
      <c r="P2166" s="0" t="n">
        <v>1776</v>
      </c>
    </row>
    <row r="2167" customFormat="false" ht="12.8" hidden="false" customHeight="false" outlineLevel="0" collapsed="false">
      <c r="A2167" s="0" t="n">
        <v>64017</v>
      </c>
      <c r="B2167" s="0" t="s">
        <v>1993</v>
      </c>
      <c r="C2167" s="0" t="s">
        <v>589</v>
      </c>
      <c r="D2167" s="12" t="s">
        <v>580</v>
      </c>
      <c r="E2167" s="0" t="s">
        <v>77</v>
      </c>
      <c r="F2167" s="0" t="s">
        <v>108</v>
      </c>
      <c r="M2167" s="0" t="s">
        <v>1982</v>
      </c>
      <c r="N2167" s="0" t="s">
        <v>1983</v>
      </c>
      <c r="O2167" s="0" t="n">
        <v>63</v>
      </c>
      <c r="P2167" s="0" t="n">
        <v>1775</v>
      </c>
    </row>
    <row r="2168" customFormat="false" ht="12.8" hidden="false" customHeight="false" outlineLevel="0" collapsed="false">
      <c r="A2168" s="0" t="n">
        <v>64018</v>
      </c>
      <c r="B2168" s="0" t="s">
        <v>1993</v>
      </c>
      <c r="C2168" s="0" t="s">
        <v>589</v>
      </c>
      <c r="D2168" s="12" t="s">
        <v>186</v>
      </c>
      <c r="E2168" s="0" t="s">
        <v>77</v>
      </c>
      <c r="F2168" s="0" t="s">
        <v>84</v>
      </c>
      <c r="M2168" s="0" t="s">
        <v>1982</v>
      </c>
      <c r="N2168" s="0" t="s">
        <v>1983</v>
      </c>
      <c r="O2168" s="0" t="n">
        <v>39</v>
      </c>
      <c r="P2168" s="0" t="n">
        <v>1768</v>
      </c>
    </row>
    <row r="2169" customFormat="false" ht="12.8" hidden="false" customHeight="false" outlineLevel="0" collapsed="false">
      <c r="A2169" s="0" t="n">
        <v>64019</v>
      </c>
      <c r="B2169" s="0" t="s">
        <v>1994</v>
      </c>
      <c r="C2169" s="0" t="s">
        <v>355</v>
      </c>
      <c r="D2169" s="12" t="s">
        <v>209</v>
      </c>
      <c r="E2169" s="0" t="s">
        <v>92</v>
      </c>
      <c r="F2169" s="0" t="s">
        <v>84</v>
      </c>
      <c r="M2169" s="0" t="s">
        <v>1982</v>
      </c>
      <c r="N2169" s="0" t="s">
        <v>1983</v>
      </c>
      <c r="O2169" s="0" t="n">
        <v>37</v>
      </c>
      <c r="P2169" s="0" t="n">
        <v>1767</v>
      </c>
    </row>
    <row r="2170" customFormat="false" ht="12.8" hidden="false" customHeight="false" outlineLevel="0" collapsed="false">
      <c r="A2170" s="0" t="n">
        <v>64020</v>
      </c>
      <c r="B2170" s="0" t="s">
        <v>1995</v>
      </c>
      <c r="C2170" s="0" t="s">
        <v>133</v>
      </c>
      <c r="D2170" s="12" t="s">
        <v>169</v>
      </c>
      <c r="E2170" s="0" t="s">
        <v>77</v>
      </c>
      <c r="F2170" s="0" t="s">
        <v>88</v>
      </c>
      <c r="M2170" s="0" t="s">
        <v>1982</v>
      </c>
      <c r="N2170" s="0" t="s">
        <v>1983</v>
      </c>
      <c r="O2170" s="0" t="n">
        <v>46</v>
      </c>
      <c r="P2170" s="0" t="n">
        <v>1781</v>
      </c>
    </row>
    <row r="2171" customFormat="false" ht="12.8" hidden="false" customHeight="false" outlineLevel="0" collapsed="false">
      <c r="A2171" s="0" t="n">
        <v>64021</v>
      </c>
      <c r="B2171" s="0" t="s">
        <v>1996</v>
      </c>
      <c r="C2171" s="0" t="s">
        <v>609</v>
      </c>
      <c r="D2171" s="12" t="s">
        <v>156</v>
      </c>
      <c r="E2171" s="0" t="s">
        <v>77</v>
      </c>
      <c r="F2171" s="0" t="s">
        <v>78</v>
      </c>
      <c r="G2171" s="12" t="s">
        <v>97</v>
      </c>
      <c r="H2171" s="12" t="s">
        <v>97</v>
      </c>
      <c r="I2171" s="12" t="s">
        <v>97</v>
      </c>
      <c r="J2171" s="12" t="s">
        <v>97</v>
      </c>
      <c r="K2171" s="12" t="s">
        <v>98</v>
      </c>
      <c r="L2171" s="0" t="s">
        <v>248</v>
      </c>
      <c r="M2171" s="0" t="s">
        <v>1982</v>
      </c>
      <c r="N2171" s="0" t="s">
        <v>1983</v>
      </c>
      <c r="O2171" s="0" t="n">
        <v>21</v>
      </c>
      <c r="P2171" s="0" t="n">
        <v>1800</v>
      </c>
    </row>
    <row r="2172" customFormat="false" ht="12.8" hidden="false" customHeight="false" outlineLevel="0" collapsed="false">
      <c r="A2172" s="0" t="n">
        <v>64022</v>
      </c>
      <c r="B2172" s="0" t="s">
        <v>1997</v>
      </c>
      <c r="C2172" s="0" t="s">
        <v>403</v>
      </c>
      <c r="D2172" s="12" t="s">
        <v>417</v>
      </c>
      <c r="E2172" s="0" t="s">
        <v>77</v>
      </c>
      <c r="F2172" s="0" t="s">
        <v>108</v>
      </c>
      <c r="M2172" s="0" t="s">
        <v>1982</v>
      </c>
      <c r="N2172" s="0" t="s">
        <v>1983</v>
      </c>
      <c r="O2172" s="0" t="n">
        <v>68</v>
      </c>
      <c r="P2172" s="0" t="n">
        <v>1782</v>
      </c>
    </row>
    <row r="2173" customFormat="false" ht="12.8" hidden="false" customHeight="false" outlineLevel="0" collapsed="false">
      <c r="A2173" s="0" t="n">
        <v>64023</v>
      </c>
      <c r="B2173" s="0" t="s">
        <v>1997</v>
      </c>
      <c r="C2173" s="0" t="s">
        <v>100</v>
      </c>
      <c r="D2173" s="12" t="s">
        <v>224</v>
      </c>
      <c r="E2173" s="0" t="s">
        <v>77</v>
      </c>
      <c r="F2173" s="0" t="s">
        <v>84</v>
      </c>
      <c r="M2173" s="0" t="s">
        <v>1982</v>
      </c>
      <c r="N2173" s="0" t="s">
        <v>1983</v>
      </c>
      <c r="O2173" s="0" t="n">
        <v>41</v>
      </c>
      <c r="P2173" s="0" t="n">
        <v>1801</v>
      </c>
    </row>
    <row r="2174" customFormat="false" ht="12.8" hidden="false" customHeight="false" outlineLevel="0" collapsed="false">
      <c r="A2174" s="0" t="n">
        <v>64024</v>
      </c>
      <c r="B2174" s="0" t="s">
        <v>1998</v>
      </c>
      <c r="C2174" s="0" t="s">
        <v>438</v>
      </c>
      <c r="D2174" s="12" t="s">
        <v>141</v>
      </c>
      <c r="E2174" s="0" t="s">
        <v>92</v>
      </c>
      <c r="F2174" s="0" t="s">
        <v>78</v>
      </c>
      <c r="M2174" s="0" t="s">
        <v>1982</v>
      </c>
      <c r="N2174" s="0" t="s">
        <v>1983</v>
      </c>
      <c r="O2174" s="0" t="n">
        <v>23</v>
      </c>
      <c r="P2174" s="0" t="n">
        <v>1783</v>
      </c>
    </row>
    <row r="2175" customFormat="false" ht="12.8" hidden="false" customHeight="false" outlineLevel="0" collapsed="false">
      <c r="A2175" s="0" t="n">
        <v>64025</v>
      </c>
      <c r="B2175" s="0" t="s">
        <v>1991</v>
      </c>
      <c r="C2175" s="0" t="s">
        <v>100</v>
      </c>
      <c r="D2175" s="12" t="s">
        <v>136</v>
      </c>
      <c r="E2175" s="0" t="s">
        <v>77</v>
      </c>
      <c r="F2175" s="0" t="s">
        <v>78</v>
      </c>
      <c r="M2175" s="0" t="s">
        <v>1982</v>
      </c>
      <c r="N2175" s="0" t="s">
        <v>1983</v>
      </c>
      <c r="O2175" s="0" t="n">
        <v>22</v>
      </c>
      <c r="P2175" s="0" t="n">
        <v>3312</v>
      </c>
    </row>
    <row r="2176" customFormat="false" ht="12.8" hidden="false" customHeight="false" outlineLevel="0" collapsed="false">
      <c r="A2176" s="0" t="n">
        <v>64026</v>
      </c>
      <c r="B2176" s="0" t="s">
        <v>1999</v>
      </c>
      <c r="C2176" s="0" t="s">
        <v>2000</v>
      </c>
      <c r="D2176" s="12" t="s">
        <v>351</v>
      </c>
      <c r="E2176" s="0" t="s">
        <v>92</v>
      </c>
      <c r="F2176" s="0" t="s">
        <v>96</v>
      </c>
      <c r="M2176" s="0" t="s">
        <v>1982</v>
      </c>
      <c r="N2176" s="0" t="s">
        <v>1983</v>
      </c>
      <c r="O2176" s="0" t="n">
        <v>24</v>
      </c>
      <c r="P2176" s="0" t="n">
        <v>3313</v>
      </c>
    </row>
    <row r="2177" customFormat="false" ht="12.8" hidden="false" customHeight="false" outlineLevel="0" collapsed="false">
      <c r="A2177" s="0" t="n">
        <v>64027</v>
      </c>
      <c r="B2177" s="0" t="s">
        <v>2001</v>
      </c>
      <c r="C2177" s="0" t="s">
        <v>384</v>
      </c>
      <c r="D2177" s="12" t="s">
        <v>151</v>
      </c>
      <c r="E2177" s="0" t="s">
        <v>92</v>
      </c>
      <c r="F2177" s="0" t="s">
        <v>84</v>
      </c>
      <c r="M2177" s="0" t="s">
        <v>1982</v>
      </c>
      <c r="N2177" s="0" t="s">
        <v>1983</v>
      </c>
      <c r="O2177" s="0" t="n">
        <v>43</v>
      </c>
      <c r="P2177" s="0" t="n">
        <v>1786</v>
      </c>
    </row>
    <row r="2178" customFormat="false" ht="12.8" hidden="false" customHeight="false" outlineLevel="0" collapsed="false">
      <c r="A2178" s="0" t="n">
        <v>64028</v>
      </c>
      <c r="B2178" s="0" t="s">
        <v>2002</v>
      </c>
      <c r="C2178" s="0" t="s">
        <v>75</v>
      </c>
      <c r="D2178" s="12" t="s">
        <v>253</v>
      </c>
      <c r="E2178" s="0" t="s">
        <v>77</v>
      </c>
      <c r="F2178" s="0" t="s">
        <v>96</v>
      </c>
      <c r="M2178" s="0" t="s">
        <v>1982</v>
      </c>
      <c r="N2178" s="0" t="s">
        <v>1983</v>
      </c>
      <c r="O2178" s="0" t="n">
        <v>33</v>
      </c>
      <c r="P2178" s="0" t="n">
        <v>1802</v>
      </c>
    </row>
    <row r="2179" customFormat="false" ht="12.8" hidden="false" customHeight="false" outlineLevel="0" collapsed="false">
      <c r="A2179" s="0" t="n">
        <v>64029</v>
      </c>
      <c r="B2179" s="0" t="s">
        <v>2003</v>
      </c>
      <c r="C2179" s="0" t="s">
        <v>184</v>
      </c>
      <c r="D2179" s="12" t="s">
        <v>209</v>
      </c>
      <c r="E2179" s="0" t="s">
        <v>77</v>
      </c>
      <c r="F2179" s="0" t="s">
        <v>84</v>
      </c>
      <c r="M2179" s="0" t="s">
        <v>1982</v>
      </c>
      <c r="N2179" s="0" t="s">
        <v>1983</v>
      </c>
      <c r="O2179" s="0" t="n">
        <v>37</v>
      </c>
      <c r="P2179" s="0" t="n">
        <v>1787</v>
      </c>
    </row>
    <row r="2180" customFormat="false" ht="12.8" hidden="false" customHeight="false" outlineLevel="0" collapsed="false">
      <c r="A2180" s="0" t="n">
        <v>64030</v>
      </c>
      <c r="B2180" s="0" t="s">
        <v>2003</v>
      </c>
      <c r="C2180" s="0" t="s">
        <v>202</v>
      </c>
      <c r="D2180" s="12" t="s">
        <v>209</v>
      </c>
      <c r="E2180" s="0" t="s">
        <v>77</v>
      </c>
      <c r="F2180" s="0" t="s">
        <v>84</v>
      </c>
      <c r="M2180" s="0" t="s">
        <v>1982</v>
      </c>
      <c r="N2180" s="0" t="s">
        <v>1983</v>
      </c>
      <c r="O2180" s="0" t="n">
        <v>37</v>
      </c>
      <c r="P2180" s="0" t="n">
        <v>1788</v>
      </c>
    </row>
    <row r="2181" customFormat="false" ht="12.8" hidden="false" customHeight="false" outlineLevel="0" collapsed="false">
      <c r="A2181" s="0" t="n">
        <v>64032</v>
      </c>
      <c r="B2181" s="0" t="s">
        <v>2004</v>
      </c>
      <c r="C2181" s="0" t="s">
        <v>184</v>
      </c>
      <c r="D2181" s="12" t="s">
        <v>113</v>
      </c>
      <c r="E2181" s="0" t="s">
        <v>77</v>
      </c>
      <c r="F2181" s="0" t="s">
        <v>84</v>
      </c>
      <c r="M2181" s="0" t="s">
        <v>1982</v>
      </c>
      <c r="N2181" s="0" t="s">
        <v>1983</v>
      </c>
      <c r="O2181" s="0" t="n">
        <v>40</v>
      </c>
      <c r="P2181" s="0" t="n">
        <v>1791</v>
      </c>
    </row>
    <row r="2182" customFormat="false" ht="12.8" hidden="false" customHeight="false" outlineLevel="0" collapsed="false">
      <c r="A2182" s="0" t="n">
        <v>64033</v>
      </c>
      <c r="B2182" s="0" t="s">
        <v>2005</v>
      </c>
      <c r="C2182" s="0" t="s">
        <v>307</v>
      </c>
      <c r="D2182" s="12" t="s">
        <v>124</v>
      </c>
      <c r="E2182" s="0" t="s">
        <v>77</v>
      </c>
      <c r="F2182" s="0" t="s">
        <v>96</v>
      </c>
      <c r="G2182" s="12" t="s">
        <v>97</v>
      </c>
      <c r="H2182" s="12" t="s">
        <v>97</v>
      </c>
      <c r="K2182" s="12" t="s">
        <v>98</v>
      </c>
      <c r="L2182" s="0" t="n">
        <v>3</v>
      </c>
      <c r="M2182" s="0" t="s">
        <v>1982</v>
      </c>
      <c r="N2182" s="0" t="s">
        <v>1983</v>
      </c>
      <c r="O2182" s="0" t="n">
        <v>27</v>
      </c>
      <c r="P2182" s="0" t="n">
        <v>1761</v>
      </c>
    </row>
    <row r="2183" customFormat="false" ht="12.8" hidden="false" customHeight="false" outlineLevel="0" collapsed="false">
      <c r="A2183" s="0" t="n">
        <v>64034</v>
      </c>
      <c r="B2183" s="0" t="s">
        <v>1614</v>
      </c>
      <c r="C2183" s="0" t="s">
        <v>333</v>
      </c>
      <c r="D2183" s="12" t="s">
        <v>127</v>
      </c>
      <c r="E2183" s="0" t="s">
        <v>77</v>
      </c>
      <c r="F2183" s="0" t="s">
        <v>128</v>
      </c>
      <c r="M2183" s="0" t="s">
        <v>1982</v>
      </c>
      <c r="N2183" s="0" t="s">
        <v>1983</v>
      </c>
      <c r="O2183" s="0" t="n">
        <v>18</v>
      </c>
      <c r="P2183" s="0" t="n">
        <v>3715</v>
      </c>
    </row>
    <row r="2184" customFormat="false" ht="12.8" hidden="false" customHeight="false" outlineLevel="0" collapsed="false">
      <c r="A2184" s="0" t="n">
        <v>64037</v>
      </c>
      <c r="B2184" s="0" t="s">
        <v>2006</v>
      </c>
      <c r="C2184" s="0" t="s">
        <v>106</v>
      </c>
      <c r="D2184" s="12" t="s">
        <v>127</v>
      </c>
      <c r="E2184" s="0" t="s">
        <v>77</v>
      </c>
      <c r="F2184" s="0" t="s">
        <v>128</v>
      </c>
      <c r="G2184" s="12" t="s">
        <v>97</v>
      </c>
      <c r="J2184" s="12" t="s">
        <v>98</v>
      </c>
      <c r="L2184" s="0" t="n">
        <v>3</v>
      </c>
      <c r="M2184" s="0" t="s">
        <v>1982</v>
      </c>
      <c r="N2184" s="0" t="s">
        <v>1983</v>
      </c>
      <c r="O2184" s="0" t="n">
        <v>18</v>
      </c>
      <c r="P2184" s="0" t="n">
        <v>3513</v>
      </c>
    </row>
    <row r="2185" customFormat="false" ht="12.8" hidden="false" customHeight="false" outlineLevel="0" collapsed="false">
      <c r="A2185" s="0" t="n">
        <v>64038</v>
      </c>
      <c r="B2185" s="0" t="s">
        <v>1781</v>
      </c>
      <c r="C2185" s="0" t="s">
        <v>106</v>
      </c>
      <c r="D2185" s="12" t="s">
        <v>156</v>
      </c>
      <c r="E2185" s="0" t="s">
        <v>77</v>
      </c>
      <c r="F2185" s="0" t="s">
        <v>78</v>
      </c>
      <c r="I2185" s="12" t="s">
        <v>97</v>
      </c>
      <c r="K2185" s="12" t="s">
        <v>98</v>
      </c>
      <c r="L2185" s="0" t="s">
        <v>248</v>
      </c>
      <c r="M2185" s="0" t="s">
        <v>1982</v>
      </c>
      <c r="N2185" s="0" t="s">
        <v>1983</v>
      </c>
      <c r="O2185" s="0" t="n">
        <v>21</v>
      </c>
      <c r="P2185" s="0" t="n">
        <v>1762</v>
      </c>
    </row>
    <row r="2186" customFormat="false" ht="12.8" hidden="false" customHeight="false" outlineLevel="0" collapsed="false">
      <c r="A2186" s="0" t="n">
        <v>64039</v>
      </c>
      <c r="B2186" s="0" t="s">
        <v>2007</v>
      </c>
      <c r="C2186" s="0" t="s">
        <v>589</v>
      </c>
      <c r="D2186" s="12" t="s">
        <v>127</v>
      </c>
      <c r="E2186" s="0" t="s">
        <v>77</v>
      </c>
      <c r="F2186" s="0" t="s">
        <v>128</v>
      </c>
      <c r="K2186" s="12" t="s">
        <v>97</v>
      </c>
      <c r="L2186" s="0" t="n">
        <v>3</v>
      </c>
      <c r="M2186" s="0" t="s">
        <v>1982</v>
      </c>
      <c r="N2186" s="0" t="s">
        <v>1983</v>
      </c>
      <c r="O2186" s="0" t="n">
        <v>18</v>
      </c>
      <c r="P2186" s="0" t="n">
        <v>4979</v>
      </c>
    </row>
    <row r="2187" customFormat="false" ht="12.8" hidden="false" customHeight="false" outlineLevel="0" collapsed="false">
      <c r="A2187" s="0" t="n">
        <v>64040</v>
      </c>
      <c r="B2187" s="0" t="s">
        <v>2008</v>
      </c>
      <c r="C2187" s="0" t="s">
        <v>149</v>
      </c>
      <c r="D2187" s="12" t="s">
        <v>127</v>
      </c>
      <c r="E2187" s="0" t="s">
        <v>77</v>
      </c>
      <c r="F2187" s="0" t="s">
        <v>128</v>
      </c>
      <c r="M2187" s="0" t="s">
        <v>1982</v>
      </c>
      <c r="N2187" s="0" t="s">
        <v>1983</v>
      </c>
      <c r="O2187" s="0" t="n">
        <v>18</v>
      </c>
      <c r="P2187" s="0" t="n">
        <v>4980</v>
      </c>
    </row>
    <row r="2188" customFormat="false" ht="12.8" hidden="false" customHeight="false" outlineLevel="0" collapsed="false">
      <c r="A2188" s="0" t="n">
        <v>64041</v>
      </c>
      <c r="B2188" s="0" t="s">
        <v>1999</v>
      </c>
      <c r="C2188" s="0" t="s">
        <v>1146</v>
      </c>
      <c r="D2188" s="12" t="s">
        <v>131</v>
      </c>
      <c r="E2188" s="0" t="s">
        <v>92</v>
      </c>
      <c r="F2188" s="0" t="s">
        <v>78</v>
      </c>
      <c r="J2188" s="0" t="s">
        <v>248</v>
      </c>
      <c r="M2188" s="0" t="s">
        <v>1982</v>
      </c>
      <c r="N2188" s="0" t="s">
        <v>1983</v>
      </c>
      <c r="O2188" s="0" t="n">
        <v>20</v>
      </c>
      <c r="P2188" s="0" t="n">
        <v>3351</v>
      </c>
    </row>
    <row r="2189" customFormat="false" ht="12.8" hidden="false" customHeight="false" outlineLevel="0" collapsed="false">
      <c r="A2189" s="0" t="n">
        <v>64042</v>
      </c>
      <c r="B2189" s="0" t="s">
        <v>1997</v>
      </c>
      <c r="C2189" s="0" t="s">
        <v>106</v>
      </c>
      <c r="D2189" s="12" t="s">
        <v>211</v>
      </c>
      <c r="E2189" s="0" t="s">
        <v>77</v>
      </c>
      <c r="F2189" s="0" t="s">
        <v>212</v>
      </c>
      <c r="J2189" s="12" t="s">
        <v>97</v>
      </c>
      <c r="L2189" s="0" t="n">
        <v>3</v>
      </c>
      <c r="M2189" s="0" t="s">
        <v>1982</v>
      </c>
      <c r="N2189" s="0" t="s">
        <v>1983</v>
      </c>
      <c r="O2189" s="0" t="n">
        <v>14</v>
      </c>
      <c r="P2189" s="0" t="n">
        <v>4544</v>
      </c>
    </row>
    <row r="2190" customFormat="false" ht="12.8" hidden="false" customHeight="false" outlineLevel="0" collapsed="false">
      <c r="A2190" s="0" t="n">
        <v>64043</v>
      </c>
      <c r="B2190" s="0" t="s">
        <v>2009</v>
      </c>
      <c r="C2190" s="0" t="s">
        <v>90</v>
      </c>
      <c r="D2190" s="12" t="s">
        <v>434</v>
      </c>
      <c r="E2190" s="0" t="s">
        <v>92</v>
      </c>
      <c r="F2190" s="0" t="s">
        <v>212</v>
      </c>
      <c r="M2190" s="0" t="s">
        <v>1982</v>
      </c>
      <c r="N2190" s="0" t="s">
        <v>1983</v>
      </c>
      <c r="O2190" s="0" t="n">
        <v>13</v>
      </c>
      <c r="P2190" s="0" t="n">
        <v>4545</v>
      </c>
    </row>
    <row r="2191" customFormat="false" ht="12.8" hidden="false" customHeight="false" outlineLevel="0" collapsed="false">
      <c r="A2191" s="0" t="n">
        <v>64050</v>
      </c>
      <c r="B2191" s="0" t="s">
        <v>2010</v>
      </c>
      <c r="C2191" s="0" t="s">
        <v>94</v>
      </c>
      <c r="D2191" s="12" t="s">
        <v>253</v>
      </c>
      <c r="E2191" s="0" t="s">
        <v>92</v>
      </c>
      <c r="F2191" s="0" t="s">
        <v>96</v>
      </c>
      <c r="M2191" s="0" t="s">
        <v>1982</v>
      </c>
      <c r="N2191" s="0" t="s">
        <v>1983</v>
      </c>
      <c r="O2191" s="0" t="n">
        <v>33</v>
      </c>
      <c r="P2191" s="0" t="n">
        <v>3482</v>
      </c>
    </row>
    <row r="2192" customFormat="false" ht="12.8" hidden="false" customHeight="false" outlineLevel="0" collapsed="false">
      <c r="A2192" s="0" t="n">
        <v>64051</v>
      </c>
      <c r="B2192" s="0" t="s">
        <v>2011</v>
      </c>
      <c r="C2192" s="0" t="s">
        <v>180</v>
      </c>
      <c r="D2192" s="12" t="s">
        <v>603</v>
      </c>
      <c r="E2192" s="0" t="s">
        <v>77</v>
      </c>
      <c r="F2192" s="0" t="s">
        <v>108</v>
      </c>
      <c r="M2192" s="0" t="s">
        <v>1982</v>
      </c>
      <c r="N2192" s="0" t="s">
        <v>1983</v>
      </c>
      <c r="O2192" s="0" t="n">
        <v>73</v>
      </c>
      <c r="P2192" s="0" t="n">
        <v>1797</v>
      </c>
    </row>
    <row r="2193" customFormat="false" ht="12.8" hidden="false" customHeight="false" outlineLevel="0" collapsed="false">
      <c r="A2193" s="0" t="n">
        <v>64052</v>
      </c>
      <c r="B2193" s="0" t="s">
        <v>2012</v>
      </c>
      <c r="C2193" s="0" t="s">
        <v>238</v>
      </c>
      <c r="D2193" s="12" t="s">
        <v>245</v>
      </c>
      <c r="E2193" s="0" t="s">
        <v>92</v>
      </c>
      <c r="F2193" s="0" t="s">
        <v>108</v>
      </c>
      <c r="M2193" s="0" t="s">
        <v>1982</v>
      </c>
      <c r="N2193" s="0" t="s">
        <v>1983</v>
      </c>
      <c r="O2193" s="0" t="n">
        <v>70</v>
      </c>
      <c r="P2193" s="0" t="n">
        <v>1798</v>
      </c>
    </row>
    <row r="2194" customFormat="false" ht="12.8" hidden="false" customHeight="false" outlineLevel="0" collapsed="false">
      <c r="A2194" s="0" t="n">
        <v>64053</v>
      </c>
      <c r="B2194" s="0" t="s">
        <v>2013</v>
      </c>
      <c r="C2194" s="0" t="s">
        <v>374</v>
      </c>
      <c r="D2194" s="12" t="s">
        <v>245</v>
      </c>
      <c r="E2194" s="0" t="s">
        <v>77</v>
      </c>
      <c r="F2194" s="0" t="s">
        <v>108</v>
      </c>
      <c r="M2194" s="0" t="s">
        <v>1982</v>
      </c>
      <c r="N2194" s="0" t="s">
        <v>1983</v>
      </c>
      <c r="O2194" s="0" t="n">
        <v>70</v>
      </c>
      <c r="P2194" s="0" t="n">
        <v>1799</v>
      </c>
    </row>
    <row r="2195" customFormat="false" ht="12.8" hidden="false" customHeight="false" outlineLevel="0" collapsed="false">
      <c r="A2195" s="0" t="n">
        <v>64054</v>
      </c>
      <c r="B2195" s="0" t="s">
        <v>1994</v>
      </c>
      <c r="C2195" s="0" t="s">
        <v>754</v>
      </c>
      <c r="D2195" s="12" t="s">
        <v>400</v>
      </c>
      <c r="E2195" s="0" t="s">
        <v>92</v>
      </c>
      <c r="F2195" s="0" t="s">
        <v>108</v>
      </c>
      <c r="M2195" s="0" t="s">
        <v>1982</v>
      </c>
      <c r="N2195" s="0" t="s">
        <v>1983</v>
      </c>
      <c r="O2195" s="0" t="n">
        <v>57</v>
      </c>
      <c r="P2195" s="0" t="n">
        <v>1760</v>
      </c>
    </row>
    <row r="2196" customFormat="false" ht="12.8" hidden="false" customHeight="false" outlineLevel="0" collapsed="false">
      <c r="A2196" s="0" t="n">
        <v>65001</v>
      </c>
      <c r="B2196" s="0" t="s">
        <v>801</v>
      </c>
      <c r="C2196" s="0" t="s">
        <v>133</v>
      </c>
      <c r="D2196" s="12" t="s">
        <v>124</v>
      </c>
      <c r="E2196" s="0" t="s">
        <v>77</v>
      </c>
      <c r="F2196" s="0" t="s">
        <v>96</v>
      </c>
      <c r="I2196" s="12" t="s">
        <v>97</v>
      </c>
      <c r="M2196" s="0" t="s">
        <v>2014</v>
      </c>
      <c r="N2196" s="0" t="s">
        <v>2015</v>
      </c>
      <c r="O2196" s="0" t="n">
        <v>27</v>
      </c>
      <c r="P2196" s="0" t="n">
        <v>4076</v>
      </c>
    </row>
    <row r="2197" customFormat="false" ht="12.8" hidden="false" customHeight="false" outlineLevel="0" collapsed="false">
      <c r="A2197" s="0" t="n">
        <v>65002</v>
      </c>
      <c r="B2197" s="0" t="s">
        <v>2016</v>
      </c>
      <c r="C2197" s="0" t="s">
        <v>589</v>
      </c>
      <c r="D2197" s="12" t="s">
        <v>151</v>
      </c>
      <c r="E2197" s="0" t="s">
        <v>77</v>
      </c>
      <c r="F2197" s="0" t="s">
        <v>84</v>
      </c>
      <c r="M2197" s="0" t="s">
        <v>2014</v>
      </c>
      <c r="N2197" s="0" t="s">
        <v>2015</v>
      </c>
      <c r="O2197" s="0" t="n">
        <v>43</v>
      </c>
      <c r="P2197" s="0" t="n">
        <v>1565</v>
      </c>
    </row>
    <row r="2198" customFormat="false" ht="12.8" hidden="false" customHeight="false" outlineLevel="0" collapsed="false">
      <c r="A2198" s="0" t="n">
        <v>65003</v>
      </c>
      <c r="B2198" s="0" t="s">
        <v>1020</v>
      </c>
      <c r="C2198" s="0" t="s">
        <v>184</v>
      </c>
      <c r="D2198" s="12" t="s">
        <v>147</v>
      </c>
      <c r="E2198" s="0" t="s">
        <v>77</v>
      </c>
      <c r="F2198" s="0" t="s">
        <v>96</v>
      </c>
      <c r="M2198" s="0" t="s">
        <v>2014</v>
      </c>
      <c r="N2198" s="0" t="s">
        <v>2015</v>
      </c>
      <c r="O2198" s="0" t="n">
        <v>30</v>
      </c>
      <c r="P2198" s="0" t="n">
        <v>4077</v>
      </c>
    </row>
    <row r="2199" customFormat="false" ht="12.8" hidden="false" customHeight="false" outlineLevel="0" collapsed="false">
      <c r="A2199" s="0" t="n">
        <v>65004</v>
      </c>
      <c r="B2199" s="0" t="s">
        <v>2017</v>
      </c>
      <c r="C2199" s="0" t="s">
        <v>318</v>
      </c>
      <c r="D2199" s="12" t="s">
        <v>113</v>
      </c>
      <c r="E2199" s="0" t="s">
        <v>77</v>
      </c>
      <c r="F2199" s="0" t="s">
        <v>84</v>
      </c>
      <c r="M2199" s="0" t="s">
        <v>2014</v>
      </c>
      <c r="N2199" s="0" t="s">
        <v>2015</v>
      </c>
      <c r="O2199" s="0" t="n">
        <v>40</v>
      </c>
      <c r="P2199" s="0" t="n">
        <v>1538</v>
      </c>
    </row>
    <row r="2200" customFormat="false" ht="12.8" hidden="false" customHeight="false" outlineLevel="0" collapsed="false">
      <c r="A2200" s="0" t="n">
        <v>65005</v>
      </c>
      <c r="B2200" s="0" t="s">
        <v>2018</v>
      </c>
      <c r="C2200" s="0" t="s">
        <v>106</v>
      </c>
      <c r="D2200" s="12" t="s">
        <v>186</v>
      </c>
      <c r="E2200" s="0" t="s">
        <v>77</v>
      </c>
      <c r="F2200" s="0" t="s">
        <v>84</v>
      </c>
      <c r="M2200" s="0" t="s">
        <v>2014</v>
      </c>
      <c r="N2200" s="0" t="s">
        <v>2015</v>
      </c>
      <c r="O2200" s="0" t="n">
        <v>39</v>
      </c>
      <c r="P2200" s="0" t="n">
        <v>1566</v>
      </c>
    </row>
    <row r="2201" customFormat="false" ht="12.8" hidden="false" customHeight="false" outlineLevel="0" collapsed="false">
      <c r="A2201" s="0" t="n">
        <v>65006</v>
      </c>
      <c r="B2201" s="0" t="s">
        <v>1489</v>
      </c>
      <c r="C2201" s="0" t="s">
        <v>100</v>
      </c>
      <c r="D2201" s="12" t="s">
        <v>173</v>
      </c>
      <c r="E2201" s="0" t="s">
        <v>77</v>
      </c>
      <c r="F2201" s="0" t="s">
        <v>88</v>
      </c>
      <c r="M2201" s="0" t="s">
        <v>2014</v>
      </c>
      <c r="N2201" s="0" t="s">
        <v>2015</v>
      </c>
      <c r="O2201" s="0" t="n">
        <v>49</v>
      </c>
      <c r="P2201" s="0" t="n">
        <v>1539</v>
      </c>
    </row>
    <row r="2202" customFormat="false" ht="12.8" hidden="false" customHeight="false" outlineLevel="0" collapsed="false">
      <c r="A2202" s="0" t="n">
        <v>65007</v>
      </c>
      <c r="B2202" s="0" t="s">
        <v>2019</v>
      </c>
      <c r="C2202" s="0" t="s">
        <v>1725</v>
      </c>
      <c r="D2202" s="12" t="s">
        <v>181</v>
      </c>
      <c r="E2202" s="0" t="s">
        <v>92</v>
      </c>
      <c r="F2202" s="0" t="s">
        <v>84</v>
      </c>
      <c r="M2202" s="0" t="s">
        <v>2014</v>
      </c>
      <c r="N2202" s="0" t="s">
        <v>2015</v>
      </c>
      <c r="O2202" s="0" t="n">
        <v>35</v>
      </c>
      <c r="P2202" s="0" t="n">
        <v>1550</v>
      </c>
    </row>
    <row r="2203" customFormat="false" ht="12.8" hidden="false" customHeight="false" outlineLevel="0" collapsed="false">
      <c r="A2203" s="0" t="n">
        <v>65008</v>
      </c>
      <c r="B2203" s="0" t="s">
        <v>2020</v>
      </c>
      <c r="C2203" s="0" t="s">
        <v>506</v>
      </c>
      <c r="D2203" s="12" t="s">
        <v>224</v>
      </c>
      <c r="E2203" s="0" t="s">
        <v>92</v>
      </c>
      <c r="F2203" s="0" t="s">
        <v>84</v>
      </c>
      <c r="M2203" s="0" t="s">
        <v>2014</v>
      </c>
      <c r="N2203" s="0" t="s">
        <v>2015</v>
      </c>
      <c r="O2203" s="0" t="n">
        <v>41</v>
      </c>
      <c r="P2203" s="0" t="n">
        <v>3522</v>
      </c>
    </row>
    <row r="2204" customFormat="false" ht="12.8" hidden="false" customHeight="false" outlineLevel="0" collapsed="false">
      <c r="A2204" s="0" t="n">
        <v>65009</v>
      </c>
      <c r="B2204" s="0" t="s">
        <v>1021</v>
      </c>
      <c r="C2204" s="0" t="s">
        <v>189</v>
      </c>
      <c r="D2204" s="12" t="s">
        <v>400</v>
      </c>
      <c r="E2204" s="0" t="s">
        <v>77</v>
      </c>
      <c r="F2204" s="0" t="s">
        <v>108</v>
      </c>
      <c r="M2204" s="0" t="s">
        <v>2014</v>
      </c>
      <c r="N2204" s="0" t="s">
        <v>2015</v>
      </c>
      <c r="O2204" s="0" t="n">
        <v>57</v>
      </c>
      <c r="P2204" s="0" t="n">
        <v>1541</v>
      </c>
    </row>
    <row r="2205" customFormat="false" ht="12.8" hidden="false" customHeight="false" outlineLevel="0" collapsed="false">
      <c r="A2205" s="0" t="n">
        <v>65010</v>
      </c>
      <c r="B2205" s="0" t="s">
        <v>218</v>
      </c>
      <c r="C2205" s="0" t="s">
        <v>395</v>
      </c>
      <c r="D2205" s="12" t="s">
        <v>156</v>
      </c>
      <c r="E2205" s="0" t="s">
        <v>92</v>
      </c>
      <c r="F2205" s="0" t="s">
        <v>78</v>
      </c>
      <c r="M2205" s="0" t="s">
        <v>2014</v>
      </c>
      <c r="N2205" s="0" t="s">
        <v>2015</v>
      </c>
      <c r="O2205" s="0" t="n">
        <v>21</v>
      </c>
      <c r="P2205" s="0" t="n">
        <v>3523</v>
      </c>
    </row>
    <row r="2206" customFormat="false" ht="12.8" hidden="false" customHeight="false" outlineLevel="0" collapsed="false">
      <c r="A2206" s="0" t="n">
        <v>65011</v>
      </c>
      <c r="B2206" s="0" t="s">
        <v>2020</v>
      </c>
      <c r="C2206" s="0" t="s">
        <v>345</v>
      </c>
      <c r="D2206" s="12" t="s">
        <v>76</v>
      </c>
      <c r="E2206" s="0" t="s">
        <v>92</v>
      </c>
      <c r="F2206" s="0" t="s">
        <v>78</v>
      </c>
      <c r="M2206" s="0" t="s">
        <v>2014</v>
      </c>
      <c r="N2206" s="0" t="s">
        <v>2015</v>
      </c>
      <c r="O2206" s="0" t="n">
        <v>19</v>
      </c>
      <c r="P2206" s="0" t="n">
        <v>1537</v>
      </c>
    </row>
    <row r="2207" customFormat="false" ht="12.8" hidden="false" customHeight="false" outlineLevel="0" collapsed="false">
      <c r="A2207" s="0" t="n">
        <v>65012</v>
      </c>
      <c r="B2207" s="0" t="s">
        <v>2021</v>
      </c>
      <c r="C2207" s="0" t="s">
        <v>75</v>
      </c>
      <c r="D2207" s="12" t="s">
        <v>159</v>
      </c>
      <c r="E2207" s="0" t="s">
        <v>77</v>
      </c>
      <c r="F2207" s="0" t="s">
        <v>96</v>
      </c>
      <c r="M2207" s="0" t="s">
        <v>2014</v>
      </c>
      <c r="N2207" s="0" t="s">
        <v>2015</v>
      </c>
      <c r="O2207" s="0" t="n">
        <v>28</v>
      </c>
      <c r="P2207" s="0" t="n">
        <v>4112</v>
      </c>
    </row>
    <row r="2208" customFormat="false" ht="12.8" hidden="false" customHeight="false" outlineLevel="0" collapsed="false">
      <c r="A2208" s="0" t="n">
        <v>65013</v>
      </c>
      <c r="B2208" s="0" t="s">
        <v>2022</v>
      </c>
      <c r="C2208" s="0" t="s">
        <v>135</v>
      </c>
      <c r="D2208" s="12" t="s">
        <v>141</v>
      </c>
      <c r="E2208" s="0" t="s">
        <v>92</v>
      </c>
      <c r="F2208" s="0" t="s">
        <v>78</v>
      </c>
      <c r="M2208" s="0" t="s">
        <v>2014</v>
      </c>
      <c r="N2208" s="0" t="s">
        <v>2015</v>
      </c>
      <c r="O2208" s="0" t="n">
        <v>23</v>
      </c>
      <c r="P2208" s="0" t="n">
        <v>1558</v>
      </c>
    </row>
    <row r="2209" customFormat="false" ht="12.8" hidden="false" customHeight="false" outlineLevel="0" collapsed="false">
      <c r="A2209" s="0" t="n">
        <v>65014</v>
      </c>
      <c r="B2209" s="0" t="s">
        <v>2023</v>
      </c>
      <c r="C2209" s="0" t="s">
        <v>494</v>
      </c>
      <c r="D2209" s="12" t="s">
        <v>151</v>
      </c>
      <c r="E2209" s="0" t="s">
        <v>77</v>
      </c>
      <c r="F2209" s="0" t="s">
        <v>84</v>
      </c>
      <c r="M2209" s="0" t="s">
        <v>2014</v>
      </c>
      <c r="N2209" s="0" t="s">
        <v>2015</v>
      </c>
      <c r="O2209" s="0" t="n">
        <v>43</v>
      </c>
      <c r="P2209" s="0" t="n">
        <v>3525</v>
      </c>
    </row>
    <row r="2210" customFormat="false" ht="12.8" hidden="false" customHeight="false" outlineLevel="0" collapsed="false">
      <c r="A2210" s="0" t="n">
        <v>65015</v>
      </c>
      <c r="B2210" s="0" t="s">
        <v>2020</v>
      </c>
      <c r="C2210" s="0" t="s">
        <v>155</v>
      </c>
      <c r="D2210" s="12" t="s">
        <v>434</v>
      </c>
      <c r="E2210" s="0" t="s">
        <v>92</v>
      </c>
      <c r="F2210" s="0" t="s">
        <v>212</v>
      </c>
      <c r="M2210" s="0" t="s">
        <v>2014</v>
      </c>
      <c r="N2210" s="0" t="s">
        <v>2015</v>
      </c>
      <c r="O2210" s="0" t="n">
        <v>13</v>
      </c>
      <c r="P2210" s="0" t="n">
        <v>3524</v>
      </c>
    </row>
    <row r="2211" customFormat="false" ht="12.8" hidden="false" customHeight="false" outlineLevel="0" collapsed="false">
      <c r="A2211" s="0" t="n">
        <v>65016</v>
      </c>
      <c r="B2211" s="0" t="s">
        <v>2024</v>
      </c>
      <c r="C2211" s="0" t="s">
        <v>1259</v>
      </c>
      <c r="D2211" s="12" t="s">
        <v>220</v>
      </c>
      <c r="E2211" s="0" t="s">
        <v>92</v>
      </c>
      <c r="F2211" s="0" t="s">
        <v>84</v>
      </c>
      <c r="M2211" s="0" t="s">
        <v>2014</v>
      </c>
      <c r="N2211" s="0" t="s">
        <v>2015</v>
      </c>
      <c r="O2211" s="0" t="n">
        <v>42</v>
      </c>
      <c r="P2211" s="0" t="n">
        <v>4046</v>
      </c>
    </row>
    <row r="2212" customFormat="false" ht="12.8" hidden="false" customHeight="false" outlineLevel="0" collapsed="false">
      <c r="A2212" s="0" t="n">
        <v>65018</v>
      </c>
      <c r="B2212" s="0" t="s">
        <v>976</v>
      </c>
      <c r="C2212" s="0" t="s">
        <v>202</v>
      </c>
      <c r="D2212" s="12" t="s">
        <v>141</v>
      </c>
      <c r="E2212" s="0" t="s">
        <v>77</v>
      </c>
      <c r="F2212" s="0" t="s">
        <v>78</v>
      </c>
      <c r="M2212" s="0" t="s">
        <v>2014</v>
      </c>
      <c r="N2212" s="0" t="s">
        <v>2015</v>
      </c>
      <c r="O2212" s="0" t="n">
        <v>23</v>
      </c>
      <c r="P2212" s="0" t="n">
        <v>1569</v>
      </c>
    </row>
    <row r="2213" customFormat="false" ht="12.8" hidden="false" customHeight="false" outlineLevel="0" collapsed="false">
      <c r="A2213" s="0" t="n">
        <v>65019</v>
      </c>
      <c r="B2213" s="0" t="s">
        <v>2025</v>
      </c>
      <c r="C2213" s="0" t="s">
        <v>215</v>
      </c>
      <c r="D2213" s="12" t="s">
        <v>187</v>
      </c>
      <c r="E2213" s="0" t="s">
        <v>77</v>
      </c>
      <c r="F2213" s="0" t="s">
        <v>96</v>
      </c>
      <c r="M2213" s="0" t="s">
        <v>2014</v>
      </c>
      <c r="N2213" s="0" t="s">
        <v>2015</v>
      </c>
      <c r="O2213" s="0" t="n">
        <v>32</v>
      </c>
      <c r="P2213" s="0" t="n">
        <v>1547</v>
      </c>
    </row>
    <row r="2214" customFormat="false" ht="12.8" hidden="false" customHeight="false" outlineLevel="0" collapsed="false">
      <c r="A2214" s="0" t="n">
        <v>65020</v>
      </c>
      <c r="B2214" s="0" t="s">
        <v>2025</v>
      </c>
      <c r="C2214" s="0" t="s">
        <v>149</v>
      </c>
      <c r="D2214" s="12" t="s">
        <v>147</v>
      </c>
      <c r="E2214" s="0" t="s">
        <v>77</v>
      </c>
      <c r="F2214" s="0" t="s">
        <v>96</v>
      </c>
      <c r="M2214" s="0" t="s">
        <v>2014</v>
      </c>
      <c r="N2214" s="0" t="s">
        <v>2015</v>
      </c>
      <c r="O2214" s="0" t="n">
        <v>30</v>
      </c>
      <c r="P2214" s="0" t="n">
        <v>1548</v>
      </c>
    </row>
    <row r="2215" customFormat="false" ht="12.8" hidden="false" customHeight="false" outlineLevel="0" collapsed="false">
      <c r="A2215" s="0" t="n">
        <v>65021</v>
      </c>
      <c r="B2215" s="0" t="s">
        <v>2026</v>
      </c>
      <c r="C2215" s="0" t="s">
        <v>727</v>
      </c>
      <c r="D2215" s="12" t="s">
        <v>351</v>
      </c>
      <c r="E2215" s="0" t="s">
        <v>92</v>
      </c>
      <c r="F2215" s="0" t="s">
        <v>96</v>
      </c>
      <c r="G2215" s="12" t="s">
        <v>98</v>
      </c>
      <c r="I2215" s="12" t="s">
        <v>97</v>
      </c>
      <c r="M2215" s="0" t="s">
        <v>2014</v>
      </c>
      <c r="N2215" s="0" t="s">
        <v>2015</v>
      </c>
      <c r="O2215" s="0" t="n">
        <v>24</v>
      </c>
      <c r="P2215" s="0" t="n">
        <v>1549</v>
      </c>
    </row>
    <row r="2216" customFormat="false" ht="12.8" hidden="false" customHeight="false" outlineLevel="0" collapsed="false">
      <c r="A2216" s="0" t="n">
        <v>65022</v>
      </c>
      <c r="B2216" s="0" t="s">
        <v>2027</v>
      </c>
      <c r="C2216" s="0" t="s">
        <v>298</v>
      </c>
      <c r="D2216" s="12" t="s">
        <v>141</v>
      </c>
      <c r="E2216" s="0" t="s">
        <v>77</v>
      </c>
      <c r="F2216" s="0" t="s">
        <v>78</v>
      </c>
      <c r="G2216" s="12" t="s">
        <v>98</v>
      </c>
      <c r="H2216" s="12" t="s">
        <v>97</v>
      </c>
      <c r="I2216" s="12" t="s">
        <v>97</v>
      </c>
      <c r="M2216" s="0" t="s">
        <v>2014</v>
      </c>
      <c r="N2216" s="0" t="s">
        <v>2015</v>
      </c>
      <c r="O2216" s="0" t="n">
        <v>23</v>
      </c>
      <c r="P2216" s="0" t="n">
        <v>1536</v>
      </c>
    </row>
    <row r="2217" customFormat="false" ht="12.8" hidden="false" customHeight="false" outlineLevel="0" collapsed="false">
      <c r="A2217" s="0" t="n">
        <v>65023</v>
      </c>
      <c r="B2217" s="0" t="s">
        <v>2028</v>
      </c>
      <c r="C2217" s="0" t="s">
        <v>298</v>
      </c>
      <c r="D2217" s="12" t="s">
        <v>204</v>
      </c>
      <c r="E2217" s="0" t="s">
        <v>77</v>
      </c>
      <c r="F2217" s="0" t="s">
        <v>205</v>
      </c>
      <c r="M2217" s="0" t="s">
        <v>2014</v>
      </c>
      <c r="N2217" s="0" t="s">
        <v>2015</v>
      </c>
      <c r="O2217" s="0" t="n">
        <v>15</v>
      </c>
      <c r="P2217" s="0" t="n">
        <v>3526</v>
      </c>
    </row>
    <row r="2218" customFormat="false" ht="12.8" hidden="false" customHeight="false" outlineLevel="0" collapsed="false">
      <c r="A2218" s="0" t="n">
        <v>65024</v>
      </c>
      <c r="B2218" s="0" t="s">
        <v>645</v>
      </c>
      <c r="C2218" s="0" t="s">
        <v>384</v>
      </c>
      <c r="D2218" s="12" t="s">
        <v>173</v>
      </c>
      <c r="E2218" s="0" t="s">
        <v>92</v>
      </c>
      <c r="F2218" s="0" t="s">
        <v>88</v>
      </c>
      <c r="M2218" s="0" t="s">
        <v>2014</v>
      </c>
      <c r="N2218" s="0" t="s">
        <v>2015</v>
      </c>
      <c r="O2218" s="0" t="n">
        <v>49</v>
      </c>
      <c r="P2218" s="0" t="n">
        <v>4070</v>
      </c>
    </row>
    <row r="2219" customFormat="false" ht="12.8" hidden="false" customHeight="false" outlineLevel="0" collapsed="false">
      <c r="A2219" s="0" t="n">
        <v>65025</v>
      </c>
      <c r="B2219" s="0" t="s">
        <v>835</v>
      </c>
      <c r="C2219" s="0" t="s">
        <v>106</v>
      </c>
      <c r="D2219" s="12" t="s">
        <v>87</v>
      </c>
      <c r="E2219" s="0" t="s">
        <v>77</v>
      </c>
      <c r="F2219" s="0" t="s">
        <v>88</v>
      </c>
      <c r="M2219" s="0" t="s">
        <v>2014</v>
      </c>
      <c r="N2219" s="0" t="s">
        <v>2015</v>
      </c>
      <c r="O2219" s="0" t="n">
        <v>52</v>
      </c>
      <c r="P2219" s="0" t="n">
        <v>4071</v>
      </c>
    </row>
    <row r="2220" customFormat="false" ht="12.8" hidden="false" customHeight="false" outlineLevel="0" collapsed="false">
      <c r="A2220" s="0" t="n">
        <v>65026</v>
      </c>
      <c r="B2220" s="0" t="s">
        <v>744</v>
      </c>
      <c r="C2220" s="0" t="s">
        <v>1412</v>
      </c>
      <c r="D2220" s="12" t="s">
        <v>91</v>
      </c>
      <c r="E2220" s="0" t="s">
        <v>77</v>
      </c>
      <c r="F2220" s="0" t="s">
        <v>84</v>
      </c>
      <c r="G2220" s="12" t="s">
        <v>97</v>
      </c>
      <c r="I2220" s="12" t="s">
        <v>97</v>
      </c>
      <c r="M2220" s="0" t="s">
        <v>2014</v>
      </c>
      <c r="N2220" s="0" t="s">
        <v>2015</v>
      </c>
      <c r="O2220" s="0" t="n">
        <v>36</v>
      </c>
      <c r="P2220" s="0" t="n">
        <v>1553</v>
      </c>
    </row>
    <row r="2221" customFormat="false" ht="12.8" hidden="false" customHeight="false" outlineLevel="0" collapsed="false">
      <c r="A2221" s="0" t="n">
        <v>65027</v>
      </c>
      <c r="B2221" s="0" t="s">
        <v>2028</v>
      </c>
      <c r="C2221" s="0" t="s">
        <v>398</v>
      </c>
      <c r="D2221" s="12" t="s">
        <v>127</v>
      </c>
      <c r="E2221" s="0" t="s">
        <v>77</v>
      </c>
      <c r="F2221" s="0" t="s">
        <v>128</v>
      </c>
      <c r="M2221" s="0" t="s">
        <v>2014</v>
      </c>
      <c r="N2221" s="0" t="s">
        <v>2015</v>
      </c>
      <c r="O2221" s="0" t="n">
        <v>18</v>
      </c>
      <c r="P2221" s="0" t="n">
        <v>3527</v>
      </c>
    </row>
    <row r="2222" customFormat="false" ht="12.8" hidden="false" customHeight="false" outlineLevel="0" collapsed="false">
      <c r="A2222" s="0" t="n">
        <v>65028</v>
      </c>
      <c r="B2222" s="0" t="s">
        <v>745</v>
      </c>
      <c r="C2222" s="0" t="s">
        <v>384</v>
      </c>
      <c r="D2222" s="12" t="s">
        <v>147</v>
      </c>
      <c r="E2222" s="0" t="s">
        <v>92</v>
      </c>
      <c r="F2222" s="0" t="s">
        <v>96</v>
      </c>
      <c r="M2222" s="0" t="s">
        <v>2014</v>
      </c>
      <c r="N2222" s="0" t="s">
        <v>2015</v>
      </c>
      <c r="O2222" s="0" t="n">
        <v>30</v>
      </c>
      <c r="P2222" s="0" t="n">
        <v>1555</v>
      </c>
    </row>
    <row r="2223" customFormat="false" ht="12.8" hidden="false" customHeight="false" outlineLevel="0" collapsed="false">
      <c r="A2223" s="0" t="n">
        <v>65029</v>
      </c>
      <c r="B2223" s="0" t="s">
        <v>2029</v>
      </c>
      <c r="C2223" s="0" t="s">
        <v>100</v>
      </c>
      <c r="D2223" s="12" t="s">
        <v>121</v>
      </c>
      <c r="E2223" s="0" t="s">
        <v>77</v>
      </c>
      <c r="F2223" s="0" t="s">
        <v>96</v>
      </c>
      <c r="M2223" s="0" t="s">
        <v>2014</v>
      </c>
      <c r="N2223" s="0" t="s">
        <v>2015</v>
      </c>
      <c r="O2223" s="0" t="n">
        <v>26</v>
      </c>
      <c r="P2223" s="0" t="n">
        <v>1556</v>
      </c>
    </row>
    <row r="2224" customFormat="false" ht="12.8" hidden="false" customHeight="false" outlineLevel="0" collapsed="false">
      <c r="A2224" s="0" t="n">
        <v>65030</v>
      </c>
      <c r="B2224" s="0" t="s">
        <v>2029</v>
      </c>
      <c r="C2224" s="0" t="s">
        <v>307</v>
      </c>
      <c r="D2224" s="12" t="s">
        <v>351</v>
      </c>
      <c r="E2224" s="0" t="s">
        <v>77</v>
      </c>
      <c r="F2224" s="0" t="s">
        <v>96</v>
      </c>
      <c r="M2224" s="0" t="s">
        <v>2014</v>
      </c>
      <c r="N2224" s="0" t="s">
        <v>2015</v>
      </c>
      <c r="O2224" s="0" t="n">
        <v>24</v>
      </c>
      <c r="P2224" s="0" t="n">
        <v>1557</v>
      </c>
    </row>
    <row r="2225" customFormat="false" ht="12.8" hidden="false" customHeight="false" outlineLevel="0" collapsed="false">
      <c r="A2225" s="0" t="n">
        <v>65033</v>
      </c>
      <c r="B2225" s="0" t="s">
        <v>2024</v>
      </c>
      <c r="C2225" s="0" t="s">
        <v>135</v>
      </c>
      <c r="D2225" s="12" t="s">
        <v>127</v>
      </c>
      <c r="E2225" s="0" t="s">
        <v>92</v>
      </c>
      <c r="F2225" s="0" t="s">
        <v>128</v>
      </c>
      <c r="M2225" s="0" t="s">
        <v>2014</v>
      </c>
      <c r="N2225" s="0" t="s">
        <v>2015</v>
      </c>
      <c r="O2225" s="0" t="n">
        <v>18</v>
      </c>
      <c r="P2225" s="0" t="n">
        <v>3747</v>
      </c>
    </row>
    <row r="2226" customFormat="false" ht="12.8" hidden="false" customHeight="false" outlineLevel="0" collapsed="false">
      <c r="A2226" s="0" t="n">
        <v>65051</v>
      </c>
      <c r="B2226" s="0" t="s">
        <v>2027</v>
      </c>
      <c r="C2226" s="0" t="s">
        <v>202</v>
      </c>
      <c r="D2226" s="12" t="s">
        <v>315</v>
      </c>
      <c r="E2226" s="0" t="s">
        <v>77</v>
      </c>
      <c r="F2226" s="0" t="s">
        <v>88</v>
      </c>
      <c r="M2226" s="0" t="s">
        <v>2014</v>
      </c>
      <c r="N2226" s="0" t="s">
        <v>2015</v>
      </c>
      <c r="O2226" s="0" t="n">
        <v>47</v>
      </c>
      <c r="P2226" s="0" t="n">
        <v>1559</v>
      </c>
    </row>
    <row r="2227" customFormat="false" ht="12.8" hidden="false" customHeight="false" outlineLevel="0" collapsed="false">
      <c r="A2227" s="0" t="n">
        <v>65052</v>
      </c>
      <c r="B2227" s="0" t="s">
        <v>745</v>
      </c>
      <c r="C2227" s="0" t="s">
        <v>604</v>
      </c>
      <c r="D2227" s="12" t="s">
        <v>320</v>
      </c>
      <c r="E2227" s="0" t="s">
        <v>92</v>
      </c>
      <c r="F2227" s="0" t="s">
        <v>88</v>
      </c>
      <c r="M2227" s="0" t="s">
        <v>2014</v>
      </c>
      <c r="N2227" s="0" t="s">
        <v>2015</v>
      </c>
      <c r="O2227" s="0" t="n">
        <v>48</v>
      </c>
      <c r="P2227" s="0" t="n">
        <v>1560</v>
      </c>
    </row>
    <row r="2228" customFormat="false" ht="12.8" hidden="false" customHeight="false" outlineLevel="0" collapsed="false">
      <c r="A2228" s="0" t="n">
        <v>65053</v>
      </c>
      <c r="B2228" s="0" t="s">
        <v>2026</v>
      </c>
      <c r="C2228" s="0" t="s">
        <v>563</v>
      </c>
      <c r="D2228" s="12" t="s">
        <v>101</v>
      </c>
      <c r="E2228" s="0" t="s">
        <v>92</v>
      </c>
      <c r="F2228" s="0" t="s">
        <v>88</v>
      </c>
      <c r="M2228" s="0" t="s">
        <v>2014</v>
      </c>
      <c r="N2228" s="0" t="s">
        <v>2015</v>
      </c>
      <c r="O2228" s="0" t="n">
        <v>50</v>
      </c>
      <c r="P2228" s="0" t="n">
        <v>1561</v>
      </c>
    </row>
    <row r="2229" customFormat="false" ht="12.8" hidden="false" customHeight="false" outlineLevel="0" collapsed="false">
      <c r="A2229" s="0" t="n">
        <v>65054</v>
      </c>
      <c r="B2229" s="0" t="s">
        <v>2030</v>
      </c>
      <c r="C2229" s="0" t="s">
        <v>82</v>
      </c>
      <c r="D2229" s="12" t="s">
        <v>159</v>
      </c>
      <c r="E2229" s="0" t="s">
        <v>77</v>
      </c>
      <c r="F2229" s="0" t="s">
        <v>96</v>
      </c>
      <c r="M2229" s="0" t="s">
        <v>2014</v>
      </c>
      <c r="N2229" s="0" t="s">
        <v>2015</v>
      </c>
      <c r="O2229" s="0" t="n">
        <v>28</v>
      </c>
      <c r="P2229" s="0" t="n">
        <v>4047</v>
      </c>
    </row>
    <row r="2230" customFormat="false" ht="12.8" hidden="false" customHeight="false" outlineLevel="0" collapsed="false">
      <c r="A2230" s="0" t="n">
        <v>65065</v>
      </c>
      <c r="B2230" s="0" t="s">
        <v>2031</v>
      </c>
      <c r="C2230" s="0" t="s">
        <v>609</v>
      </c>
      <c r="D2230" s="12" t="s">
        <v>121</v>
      </c>
      <c r="E2230" s="0" t="s">
        <v>77</v>
      </c>
      <c r="F2230" s="0" t="s">
        <v>96</v>
      </c>
      <c r="G2230" s="12" t="s">
        <v>97</v>
      </c>
      <c r="I2230" s="12" t="s">
        <v>97</v>
      </c>
      <c r="M2230" s="0" t="s">
        <v>2014</v>
      </c>
      <c r="N2230" s="0" t="s">
        <v>2015</v>
      </c>
      <c r="O2230" s="0" t="n">
        <v>26</v>
      </c>
      <c r="P2230" s="0" t="n">
        <v>4644</v>
      </c>
    </row>
    <row r="2231" customFormat="false" ht="12.8" hidden="false" customHeight="false" outlineLevel="0" collapsed="false">
      <c r="A2231" s="0" t="n">
        <v>65066</v>
      </c>
      <c r="B2231" s="0" t="s">
        <v>1208</v>
      </c>
      <c r="C2231" s="0" t="s">
        <v>343</v>
      </c>
      <c r="D2231" s="12" t="s">
        <v>325</v>
      </c>
      <c r="E2231" s="0" t="s">
        <v>92</v>
      </c>
      <c r="F2231" s="0" t="s">
        <v>96</v>
      </c>
      <c r="M2231" s="0" t="s">
        <v>2014</v>
      </c>
      <c r="N2231" s="0" t="s">
        <v>2015</v>
      </c>
      <c r="O2231" s="0" t="n">
        <v>31</v>
      </c>
      <c r="P2231" s="0" t="n">
        <v>4679</v>
      </c>
    </row>
    <row r="2232" customFormat="false" ht="12.8" hidden="false" customHeight="false" outlineLevel="0" collapsed="false">
      <c r="A2232" s="0" t="n">
        <v>65067</v>
      </c>
      <c r="B2232" s="0" t="s">
        <v>780</v>
      </c>
      <c r="C2232" s="0" t="s">
        <v>106</v>
      </c>
      <c r="D2232" s="12" t="s">
        <v>187</v>
      </c>
      <c r="E2232" s="0" t="s">
        <v>77</v>
      </c>
      <c r="F2232" s="0" t="s">
        <v>96</v>
      </c>
      <c r="G2232" s="12" t="s">
        <v>97</v>
      </c>
      <c r="M2232" s="0" t="s">
        <v>2014</v>
      </c>
      <c r="N2232" s="0" t="s">
        <v>2015</v>
      </c>
      <c r="O2232" s="0" t="n">
        <v>32</v>
      </c>
      <c r="P2232" s="0" t="n">
        <v>4680</v>
      </c>
    </row>
    <row r="2233" customFormat="false" ht="12.8" hidden="false" customHeight="false" outlineLevel="0" collapsed="false">
      <c r="A2233" s="0" t="n">
        <v>65068</v>
      </c>
      <c r="B2233" s="0" t="s">
        <v>2032</v>
      </c>
      <c r="C2233" s="0" t="s">
        <v>176</v>
      </c>
      <c r="D2233" s="12" t="s">
        <v>156</v>
      </c>
      <c r="E2233" s="0" t="s">
        <v>77</v>
      </c>
      <c r="F2233" s="0" t="s">
        <v>78</v>
      </c>
      <c r="M2233" s="0" t="s">
        <v>2014</v>
      </c>
      <c r="N2233" s="0" t="s">
        <v>2015</v>
      </c>
      <c r="O2233" s="0" t="n">
        <v>21</v>
      </c>
      <c r="P2233" s="0" t="n">
        <v>4974</v>
      </c>
    </row>
    <row r="2234" customFormat="false" ht="12.8" hidden="false" customHeight="false" outlineLevel="0" collapsed="false">
      <c r="A2234" s="0" t="n">
        <v>66001</v>
      </c>
      <c r="B2234" s="0" t="s">
        <v>2033</v>
      </c>
      <c r="C2234" s="0" t="s">
        <v>307</v>
      </c>
      <c r="D2234" s="12" t="s">
        <v>156</v>
      </c>
      <c r="E2234" s="0" t="s">
        <v>77</v>
      </c>
      <c r="F2234" s="0" t="s">
        <v>78</v>
      </c>
      <c r="H2234" s="12" t="s">
        <v>98</v>
      </c>
      <c r="M2234" s="0" t="s">
        <v>2034</v>
      </c>
      <c r="N2234" s="0" t="s">
        <v>2035</v>
      </c>
      <c r="O2234" s="0" t="n">
        <v>21</v>
      </c>
      <c r="P2234" s="0" t="n">
        <v>2675</v>
      </c>
    </row>
    <row r="2235" customFormat="false" ht="12.8" hidden="false" customHeight="false" outlineLevel="0" collapsed="false">
      <c r="A2235" s="0" t="n">
        <v>66002</v>
      </c>
      <c r="B2235" s="0" t="s">
        <v>2033</v>
      </c>
      <c r="C2235" s="0" t="s">
        <v>282</v>
      </c>
      <c r="D2235" s="12" t="s">
        <v>224</v>
      </c>
      <c r="E2235" s="0" t="s">
        <v>77</v>
      </c>
      <c r="F2235" s="0" t="s">
        <v>84</v>
      </c>
      <c r="H2235" s="12" t="s">
        <v>98</v>
      </c>
      <c r="M2235" s="0" t="s">
        <v>2034</v>
      </c>
      <c r="N2235" s="0" t="s">
        <v>2035</v>
      </c>
      <c r="O2235" s="0" t="n">
        <v>41</v>
      </c>
      <c r="P2235" s="0" t="n">
        <v>2676</v>
      </c>
    </row>
    <row r="2236" customFormat="false" ht="12.8" hidden="false" customHeight="false" outlineLevel="0" collapsed="false">
      <c r="A2236" s="0" t="n">
        <v>66003</v>
      </c>
      <c r="B2236" s="0" t="s">
        <v>2036</v>
      </c>
      <c r="C2236" s="0" t="s">
        <v>1725</v>
      </c>
      <c r="D2236" s="12" t="s">
        <v>121</v>
      </c>
      <c r="E2236" s="0" t="s">
        <v>92</v>
      </c>
      <c r="F2236" s="0" t="s">
        <v>96</v>
      </c>
      <c r="M2236" s="0" t="s">
        <v>2034</v>
      </c>
      <c r="N2236" s="0" t="s">
        <v>2035</v>
      </c>
      <c r="O2236" s="0" t="n">
        <v>26</v>
      </c>
      <c r="P2236" s="0" t="n">
        <v>4309</v>
      </c>
    </row>
    <row r="2237" customFormat="false" ht="12.8" hidden="false" customHeight="false" outlineLevel="0" collapsed="false">
      <c r="A2237" s="0" t="n">
        <v>66004</v>
      </c>
      <c r="B2237" s="0" t="s">
        <v>2037</v>
      </c>
      <c r="C2237" s="0" t="s">
        <v>184</v>
      </c>
      <c r="D2237" s="12" t="s">
        <v>220</v>
      </c>
      <c r="E2237" s="0" t="s">
        <v>77</v>
      </c>
      <c r="F2237" s="0" t="s">
        <v>84</v>
      </c>
      <c r="H2237" s="12" t="s">
        <v>98</v>
      </c>
      <c r="M2237" s="0" t="s">
        <v>2034</v>
      </c>
      <c r="N2237" s="0" t="s">
        <v>2035</v>
      </c>
      <c r="O2237" s="0" t="n">
        <v>42</v>
      </c>
      <c r="P2237" s="0" t="n">
        <v>2677</v>
      </c>
    </row>
    <row r="2238" customFormat="false" ht="12.8" hidden="false" customHeight="false" outlineLevel="0" collapsed="false">
      <c r="A2238" s="0" t="n">
        <v>66005</v>
      </c>
      <c r="B2238" s="0" t="s">
        <v>2038</v>
      </c>
      <c r="C2238" s="0" t="s">
        <v>2039</v>
      </c>
      <c r="D2238" s="12" t="s">
        <v>113</v>
      </c>
      <c r="E2238" s="0" t="s">
        <v>92</v>
      </c>
      <c r="F2238" s="0" t="s">
        <v>84</v>
      </c>
      <c r="M2238" s="0" t="s">
        <v>2034</v>
      </c>
      <c r="N2238" s="0" t="s">
        <v>2035</v>
      </c>
      <c r="O2238" s="0" t="n">
        <v>40</v>
      </c>
      <c r="P2238" s="0" t="n">
        <v>2665</v>
      </c>
    </row>
    <row r="2239" customFormat="false" ht="12.8" hidden="false" customHeight="false" outlineLevel="0" collapsed="false">
      <c r="A2239" s="0" t="n">
        <v>66006</v>
      </c>
      <c r="B2239" s="0" t="s">
        <v>2040</v>
      </c>
      <c r="C2239" s="0" t="s">
        <v>166</v>
      </c>
      <c r="D2239" s="12" t="s">
        <v>187</v>
      </c>
      <c r="E2239" s="0" t="s">
        <v>77</v>
      </c>
      <c r="F2239" s="0" t="s">
        <v>96</v>
      </c>
      <c r="H2239" s="12" t="s">
        <v>98</v>
      </c>
      <c r="I2239" s="12" t="s">
        <v>97</v>
      </c>
      <c r="M2239" s="0" t="s">
        <v>2034</v>
      </c>
      <c r="N2239" s="0" t="s">
        <v>2035</v>
      </c>
      <c r="O2239" s="0" t="n">
        <v>32</v>
      </c>
      <c r="P2239" s="0" t="n">
        <v>2807</v>
      </c>
    </row>
    <row r="2240" customFormat="false" ht="12.8" hidden="false" customHeight="false" outlineLevel="0" collapsed="false">
      <c r="A2240" s="0" t="n">
        <v>66007</v>
      </c>
      <c r="B2240" s="0" t="s">
        <v>2038</v>
      </c>
      <c r="C2240" s="0" t="s">
        <v>345</v>
      </c>
      <c r="D2240" s="12" t="s">
        <v>344</v>
      </c>
      <c r="E2240" s="0" t="s">
        <v>92</v>
      </c>
      <c r="F2240" s="0" t="s">
        <v>234</v>
      </c>
      <c r="M2240" s="0" t="s">
        <v>2034</v>
      </c>
      <c r="N2240" s="0" t="s">
        <v>2035</v>
      </c>
      <c r="O2240" s="0" t="n">
        <v>9</v>
      </c>
      <c r="P2240" s="0" t="n">
        <v>4737</v>
      </c>
    </row>
    <row r="2241" customFormat="false" ht="12.8" hidden="false" customHeight="false" outlineLevel="0" collapsed="false">
      <c r="A2241" s="0" t="n">
        <v>66008</v>
      </c>
      <c r="B2241" s="0" t="s">
        <v>2041</v>
      </c>
      <c r="C2241" s="0" t="s">
        <v>202</v>
      </c>
      <c r="D2241" s="12" t="s">
        <v>156</v>
      </c>
      <c r="E2241" s="0" t="s">
        <v>77</v>
      </c>
      <c r="F2241" s="0" t="s">
        <v>78</v>
      </c>
      <c r="M2241" s="0" t="s">
        <v>2034</v>
      </c>
      <c r="N2241" s="0" t="s">
        <v>2035</v>
      </c>
      <c r="O2241" s="0" t="n">
        <v>21</v>
      </c>
      <c r="P2241" s="0" t="n">
        <v>2674</v>
      </c>
    </row>
    <row r="2242" customFormat="false" ht="12.8" hidden="false" customHeight="false" outlineLevel="0" collapsed="false">
      <c r="A2242" s="0" t="n">
        <v>66009</v>
      </c>
      <c r="B2242" s="0" t="s">
        <v>2042</v>
      </c>
      <c r="C2242" s="0" t="s">
        <v>1026</v>
      </c>
      <c r="D2242" s="12" t="s">
        <v>211</v>
      </c>
      <c r="E2242" s="0" t="s">
        <v>92</v>
      </c>
      <c r="F2242" s="0" t="s">
        <v>212</v>
      </c>
      <c r="G2242" s="12" t="s">
        <v>98</v>
      </c>
      <c r="H2242" s="12" t="s">
        <v>97</v>
      </c>
      <c r="I2242" s="12" t="s">
        <v>97</v>
      </c>
      <c r="J2242" s="12" t="s">
        <v>98</v>
      </c>
      <c r="K2242" s="12" t="s">
        <v>97</v>
      </c>
      <c r="M2242" s="0" t="s">
        <v>2034</v>
      </c>
      <c r="N2242" s="0" t="s">
        <v>2035</v>
      </c>
      <c r="O2242" s="0" t="n">
        <v>14</v>
      </c>
      <c r="P2242" s="0" t="n">
        <v>4279</v>
      </c>
    </row>
    <row r="2243" customFormat="false" ht="12.8" hidden="false" customHeight="false" outlineLevel="0" collapsed="false">
      <c r="A2243" s="0" t="n">
        <v>66010</v>
      </c>
      <c r="B2243" s="0" t="s">
        <v>2043</v>
      </c>
      <c r="C2243" s="0" t="s">
        <v>198</v>
      </c>
      <c r="D2243" s="12" t="s">
        <v>500</v>
      </c>
      <c r="E2243" s="0" t="s">
        <v>77</v>
      </c>
      <c r="F2243" s="0" t="s">
        <v>205</v>
      </c>
      <c r="G2243" s="12" t="s">
        <v>97</v>
      </c>
      <c r="M2243" s="0" t="s">
        <v>2034</v>
      </c>
      <c r="N2243" s="0" t="s">
        <v>2035</v>
      </c>
      <c r="O2243" s="0" t="n">
        <v>16</v>
      </c>
      <c r="P2243" s="0" t="n">
        <v>4358</v>
      </c>
    </row>
    <row r="2244" customFormat="false" ht="12.8" hidden="false" customHeight="false" outlineLevel="0" collapsed="false">
      <c r="A2244" s="0" t="n">
        <v>66011</v>
      </c>
      <c r="B2244" s="0" t="s">
        <v>2044</v>
      </c>
      <c r="C2244" s="0" t="s">
        <v>828</v>
      </c>
      <c r="D2244" s="12" t="s">
        <v>91</v>
      </c>
      <c r="E2244" s="0" t="s">
        <v>77</v>
      </c>
      <c r="F2244" s="0" t="s">
        <v>84</v>
      </c>
      <c r="H2244" s="12" t="s">
        <v>98</v>
      </c>
      <c r="I2244" s="12" t="s">
        <v>98</v>
      </c>
      <c r="M2244" s="0" t="s">
        <v>2034</v>
      </c>
      <c r="N2244" s="0" t="s">
        <v>2035</v>
      </c>
      <c r="O2244" s="0" t="n">
        <v>36</v>
      </c>
      <c r="P2244" s="0" t="n">
        <v>2666</v>
      </c>
    </row>
    <row r="2245" customFormat="false" ht="12.8" hidden="false" customHeight="false" outlineLevel="0" collapsed="false">
      <c r="A2245" s="0" t="n">
        <v>66012</v>
      </c>
      <c r="B2245" s="0" t="s">
        <v>2043</v>
      </c>
      <c r="C2245" s="0" t="s">
        <v>180</v>
      </c>
      <c r="D2245" s="12" t="s">
        <v>144</v>
      </c>
      <c r="E2245" s="0" t="s">
        <v>77</v>
      </c>
      <c r="F2245" s="0" t="s">
        <v>128</v>
      </c>
      <c r="M2245" s="0" t="s">
        <v>2034</v>
      </c>
      <c r="N2245" s="0" t="s">
        <v>2035</v>
      </c>
      <c r="O2245" s="0" t="n">
        <v>17</v>
      </c>
      <c r="P2245" s="0" t="n">
        <v>4620</v>
      </c>
    </row>
    <row r="2246" customFormat="false" ht="12.8" hidden="false" customHeight="false" outlineLevel="0" collapsed="false">
      <c r="A2246" s="0" t="n">
        <v>66013</v>
      </c>
      <c r="B2246" s="0" t="s">
        <v>2045</v>
      </c>
      <c r="C2246" s="0" t="s">
        <v>2046</v>
      </c>
      <c r="D2246" s="12" t="s">
        <v>531</v>
      </c>
      <c r="E2246" s="0" t="s">
        <v>92</v>
      </c>
      <c r="F2246" s="0" t="s">
        <v>467</v>
      </c>
      <c r="M2246" s="0" t="s">
        <v>2034</v>
      </c>
      <c r="N2246" s="0" t="s">
        <v>2035</v>
      </c>
      <c r="O2246" s="0" t="n">
        <v>11</v>
      </c>
      <c r="P2246" s="0" t="n">
        <v>4736</v>
      </c>
    </row>
    <row r="2247" customFormat="false" ht="12.8" hidden="false" customHeight="false" outlineLevel="0" collapsed="false">
      <c r="A2247" s="0" t="n">
        <v>66014</v>
      </c>
      <c r="B2247" s="0" t="s">
        <v>2043</v>
      </c>
      <c r="C2247" s="0" t="s">
        <v>126</v>
      </c>
      <c r="D2247" s="12" t="s">
        <v>434</v>
      </c>
      <c r="E2247" s="0" t="s">
        <v>77</v>
      </c>
      <c r="F2247" s="0" t="s">
        <v>212</v>
      </c>
      <c r="M2247" s="0" t="s">
        <v>2034</v>
      </c>
      <c r="N2247" s="0" t="s">
        <v>2035</v>
      </c>
      <c r="O2247" s="0" t="n">
        <v>13</v>
      </c>
      <c r="P2247" s="0" t="n">
        <v>5130</v>
      </c>
    </row>
    <row r="2248" customFormat="false" ht="12.8" hidden="false" customHeight="false" outlineLevel="0" collapsed="false">
      <c r="A2248" s="0" t="n">
        <v>66015</v>
      </c>
      <c r="B2248" s="0" t="s">
        <v>2037</v>
      </c>
      <c r="C2248" s="0" t="s">
        <v>380</v>
      </c>
      <c r="D2248" s="12" t="s">
        <v>204</v>
      </c>
      <c r="E2248" s="0" t="s">
        <v>77</v>
      </c>
      <c r="F2248" s="0" t="s">
        <v>205</v>
      </c>
      <c r="M2248" s="0" t="s">
        <v>2034</v>
      </c>
      <c r="N2248" s="0" t="s">
        <v>2035</v>
      </c>
      <c r="O2248" s="0" t="n">
        <v>15</v>
      </c>
      <c r="P2248" s="0" t="n">
        <v>3690</v>
      </c>
    </row>
    <row r="2249" customFormat="false" ht="12.8" hidden="false" customHeight="false" outlineLevel="0" collapsed="false">
      <c r="A2249" s="0" t="n">
        <v>66016</v>
      </c>
      <c r="B2249" s="0" t="s">
        <v>2044</v>
      </c>
      <c r="C2249" s="0" t="s">
        <v>2047</v>
      </c>
      <c r="D2249" s="12" t="s">
        <v>211</v>
      </c>
      <c r="E2249" s="0" t="s">
        <v>77</v>
      </c>
      <c r="F2249" s="0" t="s">
        <v>212</v>
      </c>
      <c r="H2249" s="12" t="s">
        <v>97</v>
      </c>
      <c r="I2249" s="12" t="s">
        <v>97</v>
      </c>
      <c r="M2249" s="0" t="s">
        <v>2034</v>
      </c>
      <c r="N2249" s="0" t="s">
        <v>2035</v>
      </c>
      <c r="O2249" s="0" t="n">
        <v>14</v>
      </c>
      <c r="P2249" s="0" t="n">
        <v>3691</v>
      </c>
    </row>
    <row r="2250" customFormat="false" ht="12.8" hidden="false" customHeight="false" outlineLevel="0" collapsed="false">
      <c r="A2250" s="0" t="n">
        <v>66017</v>
      </c>
      <c r="B2250" s="0" t="s">
        <v>2038</v>
      </c>
      <c r="C2250" s="0" t="s">
        <v>241</v>
      </c>
      <c r="D2250" s="12" t="s">
        <v>346</v>
      </c>
      <c r="E2250" s="0" t="s">
        <v>92</v>
      </c>
      <c r="F2250" s="0" t="s">
        <v>234</v>
      </c>
      <c r="M2250" s="0" t="s">
        <v>2034</v>
      </c>
      <c r="N2250" s="0" t="s">
        <v>2035</v>
      </c>
      <c r="O2250" s="0" t="n">
        <v>7</v>
      </c>
      <c r="P2250" s="0" t="n">
        <v>4738</v>
      </c>
    </row>
    <row r="2251" customFormat="false" ht="12.8" hidden="false" customHeight="false" outlineLevel="0" collapsed="false">
      <c r="A2251" s="0" t="n">
        <v>66018</v>
      </c>
      <c r="B2251" s="0" t="s">
        <v>2044</v>
      </c>
      <c r="C2251" s="0" t="s">
        <v>2048</v>
      </c>
      <c r="D2251" s="12" t="s">
        <v>531</v>
      </c>
      <c r="E2251" s="0" t="s">
        <v>77</v>
      </c>
      <c r="F2251" s="0" t="s">
        <v>467</v>
      </c>
      <c r="G2251" s="12" t="s">
        <v>97</v>
      </c>
      <c r="M2251" s="0" t="s">
        <v>2034</v>
      </c>
      <c r="N2251" s="0" t="s">
        <v>2035</v>
      </c>
      <c r="O2251" s="0" t="n">
        <v>11</v>
      </c>
      <c r="P2251" s="0" t="n">
        <v>4026</v>
      </c>
    </row>
    <row r="2252" customFormat="false" ht="12.8" hidden="false" customHeight="false" outlineLevel="0" collapsed="false">
      <c r="A2252" s="0" t="n">
        <v>66019</v>
      </c>
      <c r="B2252" s="0" t="s">
        <v>2049</v>
      </c>
      <c r="C2252" s="0" t="s">
        <v>380</v>
      </c>
      <c r="D2252" s="12" t="s">
        <v>351</v>
      </c>
      <c r="E2252" s="0" t="s">
        <v>77</v>
      </c>
      <c r="F2252" s="0" t="s">
        <v>96</v>
      </c>
      <c r="M2252" s="0" t="s">
        <v>2034</v>
      </c>
      <c r="N2252" s="0" t="s">
        <v>2035</v>
      </c>
      <c r="O2252" s="0" t="n">
        <v>24</v>
      </c>
      <c r="P2252" s="0" t="n">
        <v>2672</v>
      </c>
    </row>
    <row r="2253" customFormat="false" ht="12.8" hidden="false" customHeight="false" outlineLevel="0" collapsed="false">
      <c r="A2253" s="0" t="n">
        <v>66020</v>
      </c>
      <c r="B2253" s="0" t="s">
        <v>2043</v>
      </c>
      <c r="C2253" s="0" t="s">
        <v>609</v>
      </c>
      <c r="D2253" s="12" t="s">
        <v>531</v>
      </c>
      <c r="E2253" s="0" t="s">
        <v>77</v>
      </c>
      <c r="F2253" s="0" t="s">
        <v>467</v>
      </c>
      <c r="M2253" s="0" t="s">
        <v>2034</v>
      </c>
      <c r="N2253" s="0" t="s">
        <v>2035</v>
      </c>
      <c r="O2253" s="0" t="n">
        <v>11</v>
      </c>
      <c r="P2253" s="0" t="n">
        <v>5131</v>
      </c>
    </row>
    <row r="2254" customFormat="false" ht="12.8" hidden="false" customHeight="false" outlineLevel="0" collapsed="false">
      <c r="A2254" s="0" t="n">
        <v>66021</v>
      </c>
      <c r="B2254" s="0" t="s">
        <v>2050</v>
      </c>
      <c r="C2254" s="0" t="s">
        <v>2051</v>
      </c>
      <c r="D2254" s="12" t="s">
        <v>346</v>
      </c>
      <c r="E2254" s="0" t="s">
        <v>92</v>
      </c>
      <c r="F2254" s="0" t="s">
        <v>234</v>
      </c>
      <c r="M2254" s="0" t="s">
        <v>2034</v>
      </c>
      <c r="N2254" s="0" t="s">
        <v>2035</v>
      </c>
      <c r="O2254" s="0" t="n">
        <v>7</v>
      </c>
      <c r="P2254" s="0" t="n">
        <v>5150</v>
      </c>
    </row>
    <row r="2255" customFormat="false" ht="12.8" hidden="false" customHeight="false" outlineLevel="0" collapsed="false">
      <c r="A2255" s="0" t="n">
        <v>66022</v>
      </c>
      <c r="B2255" s="0" t="s">
        <v>2052</v>
      </c>
      <c r="C2255" s="0" t="s">
        <v>395</v>
      </c>
      <c r="D2255" s="12" t="s">
        <v>153</v>
      </c>
      <c r="E2255" s="0" t="s">
        <v>92</v>
      </c>
      <c r="F2255" s="0" t="s">
        <v>84</v>
      </c>
      <c r="G2255" s="12" t="s">
        <v>97</v>
      </c>
      <c r="M2255" s="0" t="s">
        <v>2034</v>
      </c>
      <c r="N2255" s="0" t="s">
        <v>2035</v>
      </c>
      <c r="O2255" s="0" t="n">
        <v>38</v>
      </c>
      <c r="P2255" s="0" t="n">
        <v>2797</v>
      </c>
    </row>
    <row r="2256" customFormat="false" ht="12.8" hidden="false" customHeight="false" outlineLevel="0" collapsed="false">
      <c r="A2256" s="0" t="n">
        <v>66023</v>
      </c>
      <c r="B2256" s="0" t="s">
        <v>2053</v>
      </c>
      <c r="C2256" s="0" t="s">
        <v>2054</v>
      </c>
      <c r="D2256" s="12" t="s">
        <v>344</v>
      </c>
      <c r="E2256" s="0" t="s">
        <v>92</v>
      </c>
      <c r="F2256" s="0" t="s">
        <v>234</v>
      </c>
      <c r="M2256" s="0" t="s">
        <v>2034</v>
      </c>
      <c r="N2256" s="0" t="s">
        <v>2035</v>
      </c>
      <c r="O2256" s="0" t="n">
        <v>9</v>
      </c>
      <c r="P2256" s="0" t="n">
        <v>5133</v>
      </c>
    </row>
    <row r="2257" customFormat="false" ht="12.8" hidden="false" customHeight="false" outlineLevel="0" collapsed="false">
      <c r="A2257" s="0" t="n">
        <v>66025</v>
      </c>
      <c r="B2257" s="0" t="s">
        <v>2055</v>
      </c>
      <c r="C2257" s="0" t="s">
        <v>732</v>
      </c>
      <c r="D2257" s="12" t="s">
        <v>118</v>
      </c>
      <c r="E2257" s="0" t="s">
        <v>77</v>
      </c>
      <c r="F2257" s="0" t="s">
        <v>96</v>
      </c>
      <c r="M2257" s="0" t="s">
        <v>2034</v>
      </c>
      <c r="N2257" s="0" t="s">
        <v>2035</v>
      </c>
      <c r="O2257" s="0" t="n">
        <v>29</v>
      </c>
      <c r="P2257" s="0" t="n">
        <v>2680</v>
      </c>
    </row>
    <row r="2258" customFormat="false" ht="12.8" hidden="false" customHeight="false" outlineLevel="0" collapsed="false">
      <c r="A2258" s="0" t="n">
        <v>66026</v>
      </c>
      <c r="B2258" s="0" t="s">
        <v>2056</v>
      </c>
      <c r="C2258" s="0" t="s">
        <v>106</v>
      </c>
      <c r="D2258" s="12" t="s">
        <v>91</v>
      </c>
      <c r="E2258" s="0" t="s">
        <v>77</v>
      </c>
      <c r="F2258" s="0" t="s">
        <v>84</v>
      </c>
      <c r="M2258" s="0" t="s">
        <v>2034</v>
      </c>
      <c r="N2258" s="0" t="s">
        <v>2035</v>
      </c>
      <c r="O2258" s="0" t="n">
        <v>36</v>
      </c>
      <c r="P2258" s="0" t="n">
        <v>4280</v>
      </c>
    </row>
    <row r="2259" customFormat="false" ht="12.8" hidden="false" customHeight="false" outlineLevel="0" collapsed="false">
      <c r="A2259" s="0" t="n">
        <v>66027</v>
      </c>
      <c r="B2259" s="0" t="s">
        <v>2037</v>
      </c>
      <c r="C2259" s="0" t="s">
        <v>106</v>
      </c>
      <c r="D2259" s="12" t="s">
        <v>531</v>
      </c>
      <c r="E2259" s="0" t="s">
        <v>77</v>
      </c>
      <c r="F2259" s="0" t="s">
        <v>467</v>
      </c>
      <c r="G2259" s="12" t="s">
        <v>97</v>
      </c>
      <c r="M2259" s="0" t="s">
        <v>2034</v>
      </c>
      <c r="N2259" s="0" t="s">
        <v>2035</v>
      </c>
      <c r="O2259" s="0" t="n">
        <v>11</v>
      </c>
      <c r="P2259" s="0" t="n">
        <v>4157</v>
      </c>
    </row>
    <row r="2260" customFormat="false" ht="12.8" hidden="false" customHeight="false" outlineLevel="0" collapsed="false">
      <c r="A2260" s="0" t="n">
        <v>66028</v>
      </c>
      <c r="B2260" s="0" t="s">
        <v>2057</v>
      </c>
      <c r="C2260" s="0" t="s">
        <v>75</v>
      </c>
      <c r="D2260" s="12" t="s">
        <v>204</v>
      </c>
      <c r="E2260" s="0" t="s">
        <v>77</v>
      </c>
      <c r="F2260" s="0" t="s">
        <v>205</v>
      </c>
      <c r="G2260" s="12" t="s">
        <v>97</v>
      </c>
      <c r="M2260" s="0" t="s">
        <v>2034</v>
      </c>
      <c r="N2260" s="0" t="s">
        <v>2035</v>
      </c>
      <c r="O2260" s="0" t="n">
        <v>15</v>
      </c>
      <c r="P2260" s="0" t="n">
        <v>4158</v>
      </c>
    </row>
    <row r="2261" customFormat="false" ht="12.8" hidden="false" customHeight="false" outlineLevel="0" collapsed="false">
      <c r="A2261" s="0" t="n">
        <v>66029</v>
      </c>
      <c r="B2261" s="0" t="s">
        <v>2058</v>
      </c>
      <c r="C2261" s="0" t="s">
        <v>298</v>
      </c>
      <c r="D2261" s="12" t="s">
        <v>466</v>
      </c>
      <c r="E2261" s="0" t="s">
        <v>77</v>
      </c>
      <c r="F2261" s="0" t="s">
        <v>467</v>
      </c>
      <c r="G2261" s="12" t="s">
        <v>97</v>
      </c>
      <c r="I2261" s="12" t="s">
        <v>98</v>
      </c>
      <c r="M2261" s="0" t="s">
        <v>2034</v>
      </c>
      <c r="N2261" s="0" t="s">
        <v>2035</v>
      </c>
      <c r="O2261" s="0" t="n">
        <v>12</v>
      </c>
      <c r="P2261" s="0" t="n">
        <v>4276</v>
      </c>
    </row>
    <row r="2262" customFormat="false" ht="12.8" hidden="false" customHeight="false" outlineLevel="0" collapsed="false">
      <c r="A2262" s="0" t="n">
        <v>66030</v>
      </c>
      <c r="B2262" s="0" t="s">
        <v>2058</v>
      </c>
      <c r="C2262" s="0" t="s">
        <v>149</v>
      </c>
      <c r="D2262" s="12" t="s">
        <v>400</v>
      </c>
      <c r="E2262" s="0" t="s">
        <v>77</v>
      </c>
      <c r="F2262" s="0" t="s">
        <v>108</v>
      </c>
      <c r="H2262" s="12" t="s">
        <v>97</v>
      </c>
      <c r="I2262" s="12" t="s">
        <v>97</v>
      </c>
      <c r="M2262" s="0" t="s">
        <v>2034</v>
      </c>
      <c r="N2262" s="0" t="s">
        <v>2035</v>
      </c>
      <c r="O2262" s="0" t="n">
        <v>57</v>
      </c>
      <c r="P2262" s="0" t="n">
        <v>4277</v>
      </c>
    </row>
    <row r="2263" customFormat="false" ht="12.8" hidden="false" customHeight="false" outlineLevel="0" collapsed="false">
      <c r="A2263" s="0" t="n">
        <v>68001</v>
      </c>
      <c r="B2263" s="0" t="s">
        <v>2059</v>
      </c>
      <c r="C2263" s="0" t="s">
        <v>180</v>
      </c>
      <c r="D2263" s="12" t="s">
        <v>173</v>
      </c>
      <c r="E2263" s="0" t="s">
        <v>77</v>
      </c>
      <c r="F2263" s="0" t="s">
        <v>88</v>
      </c>
      <c r="M2263" s="0" t="s">
        <v>2060</v>
      </c>
      <c r="N2263" s="0" t="s">
        <v>2061</v>
      </c>
      <c r="O2263" s="0" t="n">
        <v>49</v>
      </c>
      <c r="P2263" s="0" t="n">
        <v>3236</v>
      </c>
    </row>
    <row r="2264" customFormat="false" ht="12.8" hidden="false" customHeight="false" outlineLevel="0" collapsed="false">
      <c r="A2264" s="0" t="n">
        <v>68002</v>
      </c>
      <c r="B2264" s="0" t="s">
        <v>2062</v>
      </c>
      <c r="C2264" s="0" t="s">
        <v>519</v>
      </c>
      <c r="D2264" s="12" t="s">
        <v>209</v>
      </c>
      <c r="E2264" s="0" t="s">
        <v>92</v>
      </c>
      <c r="F2264" s="0" t="s">
        <v>84</v>
      </c>
      <c r="M2264" s="0" t="s">
        <v>2060</v>
      </c>
      <c r="N2264" s="0" t="s">
        <v>2061</v>
      </c>
      <c r="O2264" s="0" t="n">
        <v>37</v>
      </c>
      <c r="P2264" s="0" t="n">
        <v>3237</v>
      </c>
    </row>
    <row r="2265" customFormat="false" ht="12.8" hidden="false" customHeight="false" outlineLevel="0" collapsed="false">
      <c r="A2265" s="0" t="n">
        <v>68003</v>
      </c>
      <c r="B2265" s="0" t="s">
        <v>1412</v>
      </c>
      <c r="C2265" s="0" t="s">
        <v>277</v>
      </c>
      <c r="D2265" s="12" t="s">
        <v>110</v>
      </c>
      <c r="E2265" s="0" t="s">
        <v>77</v>
      </c>
      <c r="F2265" s="0" t="s">
        <v>96</v>
      </c>
      <c r="M2265" s="0" t="s">
        <v>2060</v>
      </c>
      <c r="N2265" s="0" t="s">
        <v>2061</v>
      </c>
      <c r="O2265" s="0" t="n">
        <v>25</v>
      </c>
      <c r="P2265" s="0" t="n">
        <v>3238</v>
      </c>
    </row>
    <row r="2266" customFormat="false" ht="12.8" hidden="false" customHeight="false" outlineLevel="0" collapsed="false">
      <c r="A2266" s="0" t="n">
        <v>68004</v>
      </c>
      <c r="B2266" s="0" t="s">
        <v>2063</v>
      </c>
      <c r="C2266" s="0" t="s">
        <v>284</v>
      </c>
      <c r="D2266" s="12" t="s">
        <v>141</v>
      </c>
      <c r="E2266" s="0" t="s">
        <v>92</v>
      </c>
      <c r="F2266" s="0" t="s">
        <v>78</v>
      </c>
      <c r="M2266" s="0" t="s">
        <v>2060</v>
      </c>
      <c r="N2266" s="0" t="s">
        <v>2061</v>
      </c>
      <c r="O2266" s="0" t="n">
        <v>23</v>
      </c>
      <c r="P2266" s="0" t="n">
        <v>3239</v>
      </c>
    </row>
    <row r="2267" customFormat="false" ht="12.8" hidden="false" customHeight="false" outlineLevel="0" collapsed="false">
      <c r="A2267" s="0" t="n">
        <v>70003</v>
      </c>
      <c r="B2267" s="0" t="s">
        <v>510</v>
      </c>
      <c r="C2267" s="0" t="s">
        <v>1484</v>
      </c>
      <c r="D2267" s="12" t="s">
        <v>147</v>
      </c>
      <c r="E2267" s="0" t="s">
        <v>77</v>
      </c>
      <c r="F2267" s="0" t="s">
        <v>96</v>
      </c>
      <c r="G2267" s="12" t="s">
        <v>171</v>
      </c>
      <c r="I2267" s="12" t="s">
        <v>98</v>
      </c>
      <c r="M2267" s="0" t="s">
        <v>2064</v>
      </c>
      <c r="N2267" s="0" t="s">
        <v>2065</v>
      </c>
      <c r="O2267" s="0" t="n">
        <v>30</v>
      </c>
      <c r="P2267" s="0" t="n">
        <v>3189</v>
      </c>
    </row>
    <row r="2268" customFormat="false" ht="12.8" hidden="false" customHeight="false" outlineLevel="0" collapsed="false">
      <c r="A2268" s="0" t="n">
        <v>70004</v>
      </c>
      <c r="B2268" s="0" t="s">
        <v>2066</v>
      </c>
      <c r="C2268" s="0" t="s">
        <v>198</v>
      </c>
      <c r="D2268" s="12" t="s">
        <v>242</v>
      </c>
      <c r="E2268" s="0" t="s">
        <v>77</v>
      </c>
      <c r="F2268" s="0" t="s">
        <v>88</v>
      </c>
      <c r="M2268" s="0" t="s">
        <v>2064</v>
      </c>
      <c r="N2268" s="0" t="s">
        <v>2065</v>
      </c>
      <c r="O2268" s="0" t="n">
        <v>45</v>
      </c>
      <c r="P2268" s="0" t="n">
        <v>4162</v>
      </c>
    </row>
    <row r="2269" customFormat="false" ht="12.8" hidden="false" customHeight="false" outlineLevel="0" collapsed="false">
      <c r="A2269" s="0" t="n">
        <v>70005</v>
      </c>
      <c r="B2269" s="0" t="s">
        <v>2066</v>
      </c>
      <c r="C2269" s="0" t="s">
        <v>537</v>
      </c>
      <c r="D2269" s="12" t="s">
        <v>1107</v>
      </c>
      <c r="E2269" s="0" t="s">
        <v>77</v>
      </c>
      <c r="F2269" s="0" t="s">
        <v>108</v>
      </c>
      <c r="M2269" s="0" t="s">
        <v>2064</v>
      </c>
      <c r="N2269" s="0" t="s">
        <v>2065</v>
      </c>
      <c r="O2269" s="0" t="n">
        <v>80</v>
      </c>
      <c r="P2269" s="0" t="n">
        <v>3183</v>
      </c>
    </row>
    <row r="2270" customFormat="false" ht="12.8" hidden="false" customHeight="false" outlineLevel="0" collapsed="false">
      <c r="A2270" s="0" t="n">
        <v>70009</v>
      </c>
      <c r="B2270" s="0" t="s">
        <v>2067</v>
      </c>
      <c r="C2270" s="0" t="s">
        <v>82</v>
      </c>
      <c r="D2270" s="12" t="s">
        <v>400</v>
      </c>
      <c r="E2270" s="0" t="s">
        <v>77</v>
      </c>
      <c r="F2270" s="0" t="s">
        <v>108</v>
      </c>
      <c r="M2270" s="0" t="s">
        <v>2064</v>
      </c>
      <c r="N2270" s="0" t="s">
        <v>2065</v>
      </c>
      <c r="O2270" s="0" t="n">
        <v>57</v>
      </c>
      <c r="P2270" s="0" t="n">
        <v>3184</v>
      </c>
    </row>
    <row r="2271" customFormat="false" ht="12.8" hidden="false" customHeight="false" outlineLevel="0" collapsed="false">
      <c r="A2271" s="0" t="n">
        <v>70016</v>
      </c>
      <c r="B2271" s="0" t="s">
        <v>272</v>
      </c>
      <c r="C2271" s="0" t="s">
        <v>503</v>
      </c>
      <c r="D2271" s="12" t="s">
        <v>159</v>
      </c>
      <c r="E2271" s="0" t="s">
        <v>92</v>
      </c>
      <c r="F2271" s="0" t="s">
        <v>96</v>
      </c>
      <c r="G2271" s="12" t="s">
        <v>97</v>
      </c>
      <c r="M2271" s="0" t="s">
        <v>2064</v>
      </c>
      <c r="N2271" s="0" t="s">
        <v>2065</v>
      </c>
      <c r="O2271" s="0" t="n">
        <v>28</v>
      </c>
      <c r="P2271" s="0" t="n">
        <v>3185</v>
      </c>
    </row>
    <row r="2272" customFormat="false" ht="12.8" hidden="false" customHeight="false" outlineLevel="0" collapsed="false">
      <c r="A2272" s="0" t="n">
        <v>70017</v>
      </c>
      <c r="B2272" s="0" t="s">
        <v>2067</v>
      </c>
      <c r="C2272" s="0" t="s">
        <v>198</v>
      </c>
      <c r="D2272" s="12" t="s">
        <v>187</v>
      </c>
      <c r="E2272" s="0" t="s">
        <v>77</v>
      </c>
      <c r="F2272" s="0" t="s">
        <v>96</v>
      </c>
      <c r="M2272" s="0" t="s">
        <v>2064</v>
      </c>
      <c r="N2272" s="0" t="s">
        <v>2065</v>
      </c>
      <c r="O2272" s="0" t="n">
        <v>32</v>
      </c>
      <c r="P2272" s="0" t="n">
        <v>3186</v>
      </c>
    </row>
    <row r="2273" customFormat="false" ht="12.8" hidden="false" customHeight="false" outlineLevel="0" collapsed="false">
      <c r="A2273" s="0" t="n">
        <v>70018</v>
      </c>
      <c r="B2273" s="0" t="s">
        <v>2068</v>
      </c>
      <c r="C2273" s="0" t="s">
        <v>1128</v>
      </c>
      <c r="D2273" s="12" t="s">
        <v>242</v>
      </c>
      <c r="E2273" s="0" t="s">
        <v>92</v>
      </c>
      <c r="F2273" s="0" t="s">
        <v>88</v>
      </c>
      <c r="M2273" s="0" t="s">
        <v>2064</v>
      </c>
      <c r="N2273" s="0" t="s">
        <v>2065</v>
      </c>
      <c r="O2273" s="0" t="n">
        <v>45</v>
      </c>
      <c r="P2273" s="0" t="n">
        <v>3198</v>
      </c>
    </row>
    <row r="2274" customFormat="false" ht="12.8" hidden="false" customHeight="false" outlineLevel="0" collapsed="false">
      <c r="A2274" s="0" t="n">
        <v>70051</v>
      </c>
      <c r="B2274" s="0" t="s">
        <v>2069</v>
      </c>
      <c r="C2274" s="0" t="s">
        <v>100</v>
      </c>
      <c r="D2274" s="12" t="s">
        <v>207</v>
      </c>
      <c r="E2274" s="0" t="s">
        <v>77</v>
      </c>
      <c r="F2274" s="0" t="s">
        <v>108</v>
      </c>
      <c r="M2274" s="0" t="s">
        <v>2064</v>
      </c>
      <c r="N2274" s="0" t="s">
        <v>2065</v>
      </c>
      <c r="O2274" s="0" t="n">
        <v>67</v>
      </c>
      <c r="P2274" s="0" t="n">
        <v>3190</v>
      </c>
    </row>
    <row r="2275" customFormat="false" ht="12.8" hidden="false" customHeight="false" outlineLevel="0" collapsed="false">
      <c r="A2275" s="0" t="n">
        <v>70053</v>
      </c>
      <c r="B2275" s="0" t="s">
        <v>2068</v>
      </c>
      <c r="C2275" s="0" t="s">
        <v>758</v>
      </c>
      <c r="D2275" s="12" t="s">
        <v>606</v>
      </c>
      <c r="E2275" s="0" t="s">
        <v>92</v>
      </c>
      <c r="F2275" s="0" t="s">
        <v>108</v>
      </c>
      <c r="M2275" s="0" t="s">
        <v>2064</v>
      </c>
      <c r="N2275" s="0" t="s">
        <v>2065</v>
      </c>
      <c r="O2275" s="0" t="n">
        <v>74</v>
      </c>
      <c r="P2275" s="0" t="n">
        <v>3194</v>
      </c>
    </row>
    <row r="2276" customFormat="false" ht="12.8" hidden="false" customHeight="false" outlineLevel="0" collapsed="false">
      <c r="A2276" s="0" t="n">
        <v>70055</v>
      </c>
      <c r="B2276" s="0" t="s">
        <v>2070</v>
      </c>
      <c r="C2276" s="0" t="s">
        <v>506</v>
      </c>
      <c r="D2276" s="12" t="s">
        <v>417</v>
      </c>
      <c r="E2276" s="0" t="s">
        <v>92</v>
      </c>
      <c r="F2276" s="0" t="s">
        <v>108</v>
      </c>
      <c r="M2276" s="0" t="s">
        <v>2064</v>
      </c>
      <c r="N2276" s="0" t="s">
        <v>2065</v>
      </c>
      <c r="O2276" s="0" t="n">
        <v>68</v>
      </c>
      <c r="P2276" s="0" t="n">
        <v>3191</v>
      </c>
    </row>
    <row r="2277" customFormat="false" ht="12.8" hidden="false" customHeight="false" outlineLevel="0" collapsed="false">
      <c r="A2277" s="0" t="n">
        <v>70056</v>
      </c>
      <c r="B2277" s="0" t="s">
        <v>2071</v>
      </c>
      <c r="C2277" s="0" t="s">
        <v>133</v>
      </c>
      <c r="D2277" s="12" t="s">
        <v>304</v>
      </c>
      <c r="E2277" s="0" t="s">
        <v>77</v>
      </c>
      <c r="F2277" s="0" t="s">
        <v>88</v>
      </c>
      <c r="M2277" s="0" t="s">
        <v>2064</v>
      </c>
      <c r="N2277" s="0" t="s">
        <v>2065</v>
      </c>
      <c r="O2277" s="0" t="n">
        <v>51</v>
      </c>
      <c r="P2277" s="0" t="n">
        <v>3679</v>
      </c>
    </row>
    <row r="2278" customFormat="false" ht="12.8" hidden="false" customHeight="false" outlineLevel="0" collapsed="false">
      <c r="A2278" s="0" t="n">
        <v>70060</v>
      </c>
      <c r="B2278" s="0" t="s">
        <v>2072</v>
      </c>
      <c r="C2278" s="0" t="s">
        <v>758</v>
      </c>
      <c r="D2278" s="12" t="s">
        <v>400</v>
      </c>
      <c r="E2278" s="0" t="s">
        <v>92</v>
      </c>
      <c r="F2278" s="0" t="s">
        <v>108</v>
      </c>
      <c r="M2278" s="0" t="s">
        <v>2064</v>
      </c>
      <c r="N2278" s="0" t="s">
        <v>2065</v>
      </c>
      <c r="O2278" s="0" t="n">
        <v>57</v>
      </c>
      <c r="P2278" s="0" t="n">
        <v>3192</v>
      </c>
    </row>
    <row r="2279" customFormat="false" ht="12.8" hidden="false" customHeight="false" outlineLevel="0" collapsed="false">
      <c r="A2279" s="0" t="n">
        <v>70062</v>
      </c>
      <c r="B2279" s="0" t="s">
        <v>2073</v>
      </c>
      <c r="C2279" s="0" t="s">
        <v>1152</v>
      </c>
      <c r="D2279" s="12" t="s">
        <v>173</v>
      </c>
      <c r="E2279" s="0" t="s">
        <v>92</v>
      </c>
      <c r="F2279" s="0" t="s">
        <v>88</v>
      </c>
      <c r="M2279" s="0" t="s">
        <v>2064</v>
      </c>
      <c r="N2279" s="0" t="s">
        <v>2065</v>
      </c>
      <c r="O2279" s="0" t="n">
        <v>49</v>
      </c>
      <c r="P2279" s="0" t="n">
        <v>3193</v>
      </c>
    </row>
    <row r="2280" customFormat="false" ht="12.8" hidden="false" customHeight="false" outlineLevel="0" collapsed="false">
      <c r="A2280" s="0" t="n">
        <v>70063</v>
      </c>
      <c r="B2280" s="0" t="s">
        <v>2073</v>
      </c>
      <c r="C2280" s="0" t="s">
        <v>202</v>
      </c>
      <c r="D2280" s="12" t="s">
        <v>329</v>
      </c>
      <c r="E2280" s="0" t="s">
        <v>77</v>
      </c>
      <c r="F2280" s="0" t="s">
        <v>108</v>
      </c>
      <c r="M2280" s="0" t="s">
        <v>2064</v>
      </c>
      <c r="N2280" s="0" t="s">
        <v>2065</v>
      </c>
      <c r="O2280" s="0" t="n">
        <v>58</v>
      </c>
      <c r="P2280" s="0" t="n">
        <v>3195</v>
      </c>
    </row>
    <row r="2281" customFormat="false" ht="12.8" hidden="false" customHeight="false" outlineLevel="0" collapsed="false">
      <c r="A2281" s="0" t="n">
        <v>70069</v>
      </c>
      <c r="B2281" s="0" t="s">
        <v>2074</v>
      </c>
      <c r="C2281" s="0" t="s">
        <v>1152</v>
      </c>
      <c r="D2281" s="12" t="s">
        <v>320</v>
      </c>
      <c r="E2281" s="0" t="s">
        <v>92</v>
      </c>
      <c r="F2281" s="0" t="s">
        <v>88</v>
      </c>
      <c r="M2281" s="0" t="s">
        <v>2064</v>
      </c>
      <c r="N2281" s="0" t="s">
        <v>2065</v>
      </c>
      <c r="O2281" s="0" t="n">
        <v>48</v>
      </c>
      <c r="P2281" s="0" t="n">
        <v>3197</v>
      </c>
    </row>
    <row r="2282" customFormat="false" ht="12.8" hidden="false" customHeight="false" outlineLevel="0" collapsed="false">
      <c r="A2282" s="0" t="n">
        <v>70074</v>
      </c>
      <c r="B2282" s="0" t="s">
        <v>2073</v>
      </c>
      <c r="C2282" s="0" t="s">
        <v>202</v>
      </c>
      <c r="D2282" s="12" t="s">
        <v>351</v>
      </c>
      <c r="E2282" s="0" t="s">
        <v>77</v>
      </c>
      <c r="F2282" s="0" t="s">
        <v>96</v>
      </c>
      <c r="G2282" s="12" t="s">
        <v>97</v>
      </c>
      <c r="M2282" s="0" t="s">
        <v>2064</v>
      </c>
      <c r="N2282" s="0" t="s">
        <v>2065</v>
      </c>
      <c r="O2282" s="0" t="n">
        <v>24</v>
      </c>
      <c r="P2282" s="0" t="n">
        <v>3167</v>
      </c>
    </row>
    <row r="2283" customFormat="false" ht="12.8" hidden="false" customHeight="false" outlineLevel="0" collapsed="false">
      <c r="A2283" s="0" t="n">
        <v>70079</v>
      </c>
      <c r="B2283" s="0" t="s">
        <v>2075</v>
      </c>
      <c r="C2283" s="0" t="s">
        <v>519</v>
      </c>
      <c r="D2283" s="12" t="s">
        <v>878</v>
      </c>
      <c r="E2283" s="0" t="s">
        <v>92</v>
      </c>
      <c r="F2283" s="0" t="s">
        <v>108</v>
      </c>
      <c r="M2283" s="0" t="s">
        <v>2064</v>
      </c>
      <c r="N2283" s="0" t="s">
        <v>2065</v>
      </c>
      <c r="O2283" s="0" t="n">
        <v>62</v>
      </c>
      <c r="P2283" s="0" t="n">
        <v>3172</v>
      </c>
    </row>
    <row r="2284" customFormat="false" ht="12.8" hidden="false" customHeight="false" outlineLevel="0" collapsed="false">
      <c r="A2284" s="0" t="n">
        <v>70080</v>
      </c>
      <c r="B2284" s="0" t="s">
        <v>2076</v>
      </c>
      <c r="C2284" s="0" t="s">
        <v>1259</v>
      </c>
      <c r="D2284" s="12" t="s">
        <v>329</v>
      </c>
      <c r="E2284" s="0" t="s">
        <v>92</v>
      </c>
      <c r="F2284" s="0" t="s">
        <v>108</v>
      </c>
      <c r="M2284" s="0" t="s">
        <v>2064</v>
      </c>
      <c r="N2284" s="0" t="s">
        <v>2065</v>
      </c>
      <c r="O2284" s="0" t="n">
        <v>58</v>
      </c>
      <c r="P2284" s="0" t="n">
        <v>3173</v>
      </c>
    </row>
    <row r="2285" customFormat="false" ht="12.8" hidden="false" customHeight="false" outlineLevel="0" collapsed="false">
      <c r="A2285" s="0" t="n">
        <v>70082</v>
      </c>
      <c r="B2285" s="0" t="s">
        <v>2077</v>
      </c>
      <c r="C2285" s="0" t="s">
        <v>2078</v>
      </c>
      <c r="D2285" s="12" t="s">
        <v>329</v>
      </c>
      <c r="E2285" s="0" t="s">
        <v>92</v>
      </c>
      <c r="F2285" s="0" t="s">
        <v>108</v>
      </c>
      <c r="M2285" s="0" t="s">
        <v>2064</v>
      </c>
      <c r="N2285" s="0" t="s">
        <v>2065</v>
      </c>
      <c r="O2285" s="0" t="n">
        <v>58</v>
      </c>
      <c r="P2285" s="0" t="n">
        <v>3175</v>
      </c>
    </row>
    <row r="2286" customFormat="false" ht="12.8" hidden="false" customHeight="false" outlineLevel="0" collapsed="false">
      <c r="A2286" s="0" t="n">
        <v>70083</v>
      </c>
      <c r="B2286" s="0" t="s">
        <v>510</v>
      </c>
      <c r="C2286" s="0" t="s">
        <v>2079</v>
      </c>
      <c r="D2286" s="12" t="s">
        <v>104</v>
      </c>
      <c r="E2286" s="0" t="s">
        <v>77</v>
      </c>
      <c r="F2286" s="0" t="s">
        <v>88</v>
      </c>
      <c r="M2286" s="0" t="s">
        <v>2064</v>
      </c>
      <c r="N2286" s="0" t="s">
        <v>2065</v>
      </c>
      <c r="O2286" s="0" t="n">
        <v>54</v>
      </c>
      <c r="P2286" s="0" t="n">
        <v>3176</v>
      </c>
    </row>
    <row r="2287" customFormat="false" ht="12.8" hidden="false" customHeight="false" outlineLevel="0" collapsed="false">
      <c r="A2287" s="0" t="n">
        <v>70085</v>
      </c>
      <c r="B2287" s="0" t="s">
        <v>510</v>
      </c>
      <c r="C2287" s="0" t="s">
        <v>2079</v>
      </c>
      <c r="D2287" s="12" t="s">
        <v>187</v>
      </c>
      <c r="E2287" s="0" t="s">
        <v>77</v>
      </c>
      <c r="F2287" s="0" t="s">
        <v>96</v>
      </c>
      <c r="G2287" s="12" t="s">
        <v>97</v>
      </c>
      <c r="I2287" s="12" t="s">
        <v>97</v>
      </c>
      <c r="M2287" s="0" t="s">
        <v>2064</v>
      </c>
      <c r="N2287" s="0" t="s">
        <v>2065</v>
      </c>
      <c r="O2287" s="0" t="n">
        <v>32</v>
      </c>
      <c r="P2287" s="0" t="n">
        <v>3177</v>
      </c>
    </row>
    <row r="2288" customFormat="false" ht="12.8" hidden="false" customHeight="false" outlineLevel="0" collapsed="false">
      <c r="A2288" s="0" t="n">
        <v>70088</v>
      </c>
      <c r="B2288" s="0" t="s">
        <v>510</v>
      </c>
      <c r="C2288" s="0" t="s">
        <v>193</v>
      </c>
      <c r="D2288" s="12" t="s">
        <v>351</v>
      </c>
      <c r="E2288" s="0" t="s">
        <v>77</v>
      </c>
      <c r="F2288" s="0" t="s">
        <v>96</v>
      </c>
      <c r="G2288" s="12" t="s">
        <v>97</v>
      </c>
      <c r="M2288" s="0" t="s">
        <v>2064</v>
      </c>
      <c r="N2288" s="0" t="s">
        <v>2065</v>
      </c>
      <c r="O2288" s="0" t="n">
        <v>24</v>
      </c>
      <c r="P2288" s="0" t="n">
        <v>4508</v>
      </c>
    </row>
    <row r="2289" customFormat="false" ht="12.8" hidden="false" customHeight="false" outlineLevel="0" collapsed="false">
      <c r="A2289" s="0" t="n">
        <v>70090</v>
      </c>
      <c r="B2289" s="0" t="s">
        <v>1575</v>
      </c>
      <c r="C2289" s="0" t="s">
        <v>1944</v>
      </c>
      <c r="D2289" s="12" t="s">
        <v>373</v>
      </c>
      <c r="E2289" s="0" t="s">
        <v>77</v>
      </c>
      <c r="F2289" s="0" t="s">
        <v>108</v>
      </c>
      <c r="M2289" s="0" t="s">
        <v>2064</v>
      </c>
      <c r="N2289" s="0" t="s">
        <v>2065</v>
      </c>
      <c r="O2289" s="0" t="n">
        <v>60</v>
      </c>
      <c r="P2289" s="0" t="n">
        <v>3178</v>
      </c>
    </row>
    <row r="2290" customFormat="false" ht="12.8" hidden="false" customHeight="false" outlineLevel="0" collapsed="false">
      <c r="A2290" s="0" t="n">
        <v>70091</v>
      </c>
      <c r="B2290" s="0" t="s">
        <v>2080</v>
      </c>
      <c r="C2290" s="0" t="s">
        <v>273</v>
      </c>
      <c r="D2290" s="12" t="s">
        <v>236</v>
      </c>
      <c r="E2290" s="0" t="s">
        <v>92</v>
      </c>
      <c r="F2290" s="0" t="s">
        <v>108</v>
      </c>
      <c r="M2290" s="0" t="s">
        <v>2064</v>
      </c>
      <c r="N2290" s="0" t="s">
        <v>2065</v>
      </c>
      <c r="O2290" s="0" t="n">
        <v>59</v>
      </c>
      <c r="P2290" s="0" t="n">
        <v>3179</v>
      </c>
    </row>
    <row r="2291" customFormat="false" ht="12.8" hidden="false" customHeight="false" outlineLevel="0" collapsed="false">
      <c r="A2291" s="0" t="n">
        <v>71002</v>
      </c>
      <c r="B2291" s="0" t="s">
        <v>2081</v>
      </c>
      <c r="C2291" s="0" t="s">
        <v>176</v>
      </c>
      <c r="D2291" s="12" t="s">
        <v>209</v>
      </c>
      <c r="E2291" s="0" t="s">
        <v>77</v>
      </c>
      <c r="F2291" s="0" t="s">
        <v>84</v>
      </c>
      <c r="H2291" s="12" t="s">
        <v>97</v>
      </c>
      <c r="M2291" s="0" t="s">
        <v>2082</v>
      </c>
      <c r="N2291" s="0" t="s">
        <v>2083</v>
      </c>
      <c r="O2291" s="0" t="n">
        <v>37</v>
      </c>
      <c r="P2291" s="0" t="n">
        <v>4440</v>
      </c>
    </row>
    <row r="2292" customFormat="false" ht="12.8" hidden="false" customHeight="false" outlineLevel="0" collapsed="false">
      <c r="A2292" s="0" t="n">
        <v>71004</v>
      </c>
      <c r="B2292" s="0" t="s">
        <v>1752</v>
      </c>
      <c r="C2292" s="0" t="s">
        <v>2084</v>
      </c>
      <c r="D2292" s="12" t="s">
        <v>91</v>
      </c>
      <c r="E2292" s="0" t="s">
        <v>92</v>
      </c>
      <c r="F2292" s="0" t="s">
        <v>84</v>
      </c>
      <c r="G2292" s="12" t="s">
        <v>97</v>
      </c>
      <c r="M2292" s="0" t="s">
        <v>2082</v>
      </c>
      <c r="N2292" s="0" t="s">
        <v>2083</v>
      </c>
      <c r="O2292" s="0" t="n">
        <v>36</v>
      </c>
      <c r="P2292" s="0" t="n">
        <v>4441</v>
      </c>
    </row>
    <row r="2293" customFormat="false" ht="12.8" hidden="false" customHeight="false" outlineLevel="0" collapsed="false">
      <c r="A2293" s="0" t="n">
        <v>71006</v>
      </c>
      <c r="B2293" s="0" t="s">
        <v>2085</v>
      </c>
      <c r="C2293" s="0" t="s">
        <v>1070</v>
      </c>
      <c r="D2293" s="12" t="s">
        <v>187</v>
      </c>
      <c r="E2293" s="0" t="s">
        <v>92</v>
      </c>
      <c r="F2293" s="0" t="s">
        <v>96</v>
      </c>
      <c r="G2293" s="12" t="s">
        <v>97</v>
      </c>
      <c r="M2293" s="0" t="s">
        <v>2082</v>
      </c>
      <c r="N2293" s="0" t="s">
        <v>2083</v>
      </c>
      <c r="O2293" s="0" t="n">
        <v>32</v>
      </c>
      <c r="P2293" s="0" t="n">
        <v>252</v>
      </c>
    </row>
    <row r="2294" customFormat="false" ht="12.8" hidden="false" customHeight="false" outlineLevel="0" collapsed="false">
      <c r="A2294" s="0" t="n">
        <v>71007</v>
      </c>
      <c r="B2294" s="0" t="s">
        <v>2086</v>
      </c>
      <c r="C2294" s="0" t="s">
        <v>162</v>
      </c>
      <c r="D2294" s="12" t="s">
        <v>153</v>
      </c>
      <c r="E2294" s="0" t="s">
        <v>92</v>
      </c>
      <c r="F2294" s="0" t="s">
        <v>84</v>
      </c>
      <c r="M2294" s="0" t="s">
        <v>2082</v>
      </c>
      <c r="N2294" s="0" t="s">
        <v>2083</v>
      </c>
      <c r="O2294" s="0" t="n">
        <v>38</v>
      </c>
      <c r="P2294" s="0" t="n">
        <v>253</v>
      </c>
    </row>
    <row r="2295" customFormat="false" ht="12.8" hidden="false" customHeight="false" outlineLevel="0" collapsed="false">
      <c r="A2295" s="0" t="n">
        <v>71008</v>
      </c>
      <c r="B2295" s="0" t="s">
        <v>158</v>
      </c>
      <c r="C2295" s="0" t="s">
        <v>198</v>
      </c>
      <c r="D2295" s="12" t="s">
        <v>113</v>
      </c>
      <c r="E2295" s="0" t="s">
        <v>77</v>
      </c>
      <c r="F2295" s="0" t="s">
        <v>84</v>
      </c>
      <c r="M2295" s="0" t="s">
        <v>2082</v>
      </c>
      <c r="N2295" s="0" t="s">
        <v>2083</v>
      </c>
      <c r="O2295" s="0" t="n">
        <v>40</v>
      </c>
      <c r="P2295" s="0" t="n">
        <v>4442</v>
      </c>
    </row>
    <row r="2296" customFormat="false" ht="12.8" hidden="false" customHeight="false" outlineLevel="0" collapsed="false">
      <c r="A2296" s="0" t="n">
        <v>71009</v>
      </c>
      <c r="B2296" s="0" t="s">
        <v>2087</v>
      </c>
      <c r="C2296" s="0" t="s">
        <v>266</v>
      </c>
      <c r="D2296" s="12" t="s">
        <v>186</v>
      </c>
      <c r="E2296" s="0" t="s">
        <v>92</v>
      </c>
      <c r="F2296" s="0" t="s">
        <v>84</v>
      </c>
      <c r="M2296" s="0" t="s">
        <v>2082</v>
      </c>
      <c r="N2296" s="0" t="s">
        <v>2083</v>
      </c>
      <c r="O2296" s="0" t="n">
        <v>39</v>
      </c>
      <c r="P2296" s="0" t="n">
        <v>4443</v>
      </c>
    </row>
    <row r="2297" customFormat="false" ht="12.8" hidden="false" customHeight="false" outlineLevel="0" collapsed="false">
      <c r="A2297" s="0" t="n">
        <v>71010</v>
      </c>
      <c r="B2297" s="0" t="s">
        <v>951</v>
      </c>
      <c r="C2297" s="0" t="s">
        <v>106</v>
      </c>
      <c r="D2297" s="12" t="s">
        <v>531</v>
      </c>
      <c r="E2297" s="0" t="s">
        <v>77</v>
      </c>
      <c r="F2297" s="0" t="s">
        <v>467</v>
      </c>
      <c r="M2297" s="0" t="s">
        <v>2082</v>
      </c>
      <c r="N2297" s="0" t="s">
        <v>2083</v>
      </c>
      <c r="O2297" s="0" t="n">
        <v>11</v>
      </c>
      <c r="P2297" s="0" t="n">
        <v>4444</v>
      </c>
    </row>
    <row r="2298" customFormat="false" ht="12.8" hidden="false" customHeight="false" outlineLevel="0" collapsed="false">
      <c r="A2298" s="0" t="n">
        <v>71011</v>
      </c>
      <c r="B2298" s="0" t="s">
        <v>951</v>
      </c>
      <c r="C2298" s="0" t="s">
        <v>307</v>
      </c>
      <c r="D2298" s="12" t="s">
        <v>344</v>
      </c>
      <c r="E2298" s="0" t="s">
        <v>77</v>
      </c>
      <c r="F2298" s="0" t="s">
        <v>234</v>
      </c>
      <c r="M2298" s="0" t="s">
        <v>2082</v>
      </c>
      <c r="N2298" s="0" t="s">
        <v>2083</v>
      </c>
      <c r="O2298" s="0" t="n">
        <v>9</v>
      </c>
      <c r="P2298" s="0" t="n">
        <v>4445</v>
      </c>
    </row>
    <row r="2299" customFormat="false" ht="12.8" hidden="false" customHeight="false" outlineLevel="0" collapsed="false">
      <c r="A2299" s="0" t="n">
        <v>71013</v>
      </c>
      <c r="B2299" s="0" t="s">
        <v>2088</v>
      </c>
      <c r="C2299" s="0" t="s">
        <v>193</v>
      </c>
      <c r="D2299" s="12" t="s">
        <v>131</v>
      </c>
      <c r="E2299" s="0" t="s">
        <v>77</v>
      </c>
      <c r="F2299" s="0" t="s">
        <v>78</v>
      </c>
      <c r="M2299" s="0" t="s">
        <v>2082</v>
      </c>
      <c r="N2299" s="0" t="s">
        <v>2083</v>
      </c>
      <c r="O2299" s="0" t="n">
        <v>20</v>
      </c>
      <c r="P2299" s="0" t="n">
        <v>4448</v>
      </c>
    </row>
    <row r="2300" customFormat="false" ht="12.8" hidden="false" customHeight="false" outlineLevel="0" collapsed="false">
      <c r="A2300" s="0" t="n">
        <v>71014</v>
      </c>
      <c r="B2300" s="0" t="s">
        <v>2089</v>
      </c>
      <c r="C2300" s="0" t="s">
        <v>355</v>
      </c>
      <c r="D2300" s="12" t="s">
        <v>181</v>
      </c>
      <c r="E2300" s="0" t="s">
        <v>92</v>
      </c>
      <c r="F2300" s="0" t="s">
        <v>84</v>
      </c>
      <c r="M2300" s="0" t="s">
        <v>2082</v>
      </c>
      <c r="N2300" s="0" t="s">
        <v>2083</v>
      </c>
      <c r="O2300" s="0" t="n">
        <v>35</v>
      </c>
      <c r="P2300" s="0" t="n">
        <v>256</v>
      </c>
    </row>
    <row r="2301" customFormat="false" ht="12.8" hidden="false" customHeight="false" outlineLevel="0" collapsed="false">
      <c r="A2301" s="0" t="n">
        <v>71020</v>
      </c>
      <c r="B2301" s="0" t="s">
        <v>103</v>
      </c>
      <c r="C2301" s="0" t="s">
        <v>2090</v>
      </c>
      <c r="D2301" s="12" t="s">
        <v>186</v>
      </c>
      <c r="E2301" s="0" t="s">
        <v>77</v>
      </c>
      <c r="F2301" s="0" t="s">
        <v>84</v>
      </c>
      <c r="M2301" s="0" t="s">
        <v>2082</v>
      </c>
      <c r="N2301" s="0" t="s">
        <v>2083</v>
      </c>
      <c r="O2301" s="0" t="n">
        <v>39</v>
      </c>
      <c r="P2301" s="0" t="n">
        <v>4446</v>
      </c>
    </row>
    <row r="2302" customFormat="false" ht="12.8" hidden="false" customHeight="false" outlineLevel="0" collapsed="false">
      <c r="A2302" s="0" t="n">
        <v>71021</v>
      </c>
      <c r="B2302" s="0" t="s">
        <v>1892</v>
      </c>
      <c r="C2302" s="0" t="s">
        <v>1007</v>
      </c>
      <c r="D2302" s="12" t="s">
        <v>151</v>
      </c>
      <c r="E2302" s="0" t="s">
        <v>92</v>
      </c>
      <c r="F2302" s="0" t="s">
        <v>84</v>
      </c>
      <c r="M2302" s="0" t="s">
        <v>2082</v>
      </c>
      <c r="N2302" s="0" t="s">
        <v>2083</v>
      </c>
      <c r="O2302" s="0" t="n">
        <v>43</v>
      </c>
      <c r="P2302" s="0" t="n">
        <v>4447</v>
      </c>
    </row>
    <row r="2303" customFormat="false" ht="12.8" hidden="false" customHeight="false" outlineLevel="0" collapsed="false">
      <c r="A2303" s="0" t="n">
        <v>71025</v>
      </c>
      <c r="B2303" s="0" t="s">
        <v>158</v>
      </c>
      <c r="C2303" s="0" t="s">
        <v>828</v>
      </c>
      <c r="D2303" s="12" t="s">
        <v>331</v>
      </c>
      <c r="E2303" s="0" t="s">
        <v>77</v>
      </c>
      <c r="F2303" s="0" t="s">
        <v>108</v>
      </c>
      <c r="M2303" s="0" t="s">
        <v>2082</v>
      </c>
      <c r="N2303" s="0" t="s">
        <v>2083</v>
      </c>
      <c r="O2303" s="0" t="n">
        <v>66</v>
      </c>
      <c r="P2303" s="0" t="n">
        <v>263</v>
      </c>
    </row>
    <row r="2304" customFormat="false" ht="12.8" hidden="false" customHeight="false" outlineLevel="0" collapsed="false">
      <c r="A2304" s="0" t="n">
        <v>71033</v>
      </c>
      <c r="B2304" s="0" t="s">
        <v>2087</v>
      </c>
      <c r="C2304" s="0" t="s">
        <v>266</v>
      </c>
      <c r="D2304" s="12" t="s">
        <v>331</v>
      </c>
      <c r="E2304" s="0" t="s">
        <v>92</v>
      </c>
      <c r="F2304" s="0" t="s">
        <v>108</v>
      </c>
      <c r="M2304" s="0" t="s">
        <v>2082</v>
      </c>
      <c r="N2304" s="0" t="s">
        <v>2083</v>
      </c>
      <c r="O2304" s="0" t="n">
        <v>66</v>
      </c>
      <c r="P2304" s="0" t="n">
        <v>268</v>
      </c>
    </row>
    <row r="2305" customFormat="false" ht="12.8" hidden="false" customHeight="false" outlineLevel="0" collapsed="false">
      <c r="A2305" s="0" t="n">
        <v>71036</v>
      </c>
      <c r="B2305" s="0" t="s">
        <v>1752</v>
      </c>
      <c r="C2305" s="0" t="s">
        <v>975</v>
      </c>
      <c r="D2305" s="12" t="s">
        <v>187</v>
      </c>
      <c r="E2305" s="0" t="s">
        <v>92</v>
      </c>
      <c r="F2305" s="0" t="s">
        <v>96</v>
      </c>
      <c r="M2305" s="0" t="s">
        <v>2082</v>
      </c>
      <c r="N2305" s="0" t="s">
        <v>2083</v>
      </c>
      <c r="O2305" s="0" t="n">
        <v>32</v>
      </c>
      <c r="P2305" s="0" t="n">
        <v>270</v>
      </c>
    </row>
    <row r="2306" customFormat="false" ht="12.8" hidden="false" customHeight="false" outlineLevel="0" collapsed="false">
      <c r="A2306" s="0" t="n">
        <v>71037</v>
      </c>
      <c r="B2306" s="0" t="s">
        <v>2091</v>
      </c>
      <c r="C2306" s="0" t="s">
        <v>853</v>
      </c>
      <c r="D2306" s="12" t="s">
        <v>878</v>
      </c>
      <c r="E2306" s="0" t="s">
        <v>77</v>
      </c>
      <c r="F2306" s="0" t="s">
        <v>108</v>
      </c>
      <c r="M2306" s="0" t="s">
        <v>2082</v>
      </c>
      <c r="N2306" s="0" t="s">
        <v>2083</v>
      </c>
      <c r="O2306" s="0" t="n">
        <v>62</v>
      </c>
      <c r="P2306" s="0" t="n">
        <v>4450</v>
      </c>
    </row>
    <row r="2307" customFormat="false" ht="12.8" hidden="false" customHeight="false" outlineLevel="0" collapsed="false">
      <c r="A2307" s="0" t="n">
        <v>71038</v>
      </c>
      <c r="B2307" s="0" t="s">
        <v>2092</v>
      </c>
      <c r="C2307" s="0" t="s">
        <v>355</v>
      </c>
      <c r="D2307" s="12" t="s">
        <v>497</v>
      </c>
      <c r="E2307" s="0" t="s">
        <v>92</v>
      </c>
      <c r="F2307" s="0" t="s">
        <v>88</v>
      </c>
      <c r="M2307" s="0" t="s">
        <v>2082</v>
      </c>
      <c r="N2307" s="0" t="s">
        <v>2083</v>
      </c>
      <c r="O2307" s="0" t="n">
        <v>53</v>
      </c>
      <c r="P2307" s="0" t="n">
        <v>4451</v>
      </c>
    </row>
    <row r="2308" customFormat="false" ht="12.8" hidden="false" customHeight="false" outlineLevel="0" collapsed="false">
      <c r="A2308" s="0" t="n">
        <v>71071</v>
      </c>
      <c r="B2308" s="0" t="s">
        <v>2081</v>
      </c>
      <c r="C2308" s="0" t="s">
        <v>296</v>
      </c>
      <c r="D2308" s="12" t="s">
        <v>580</v>
      </c>
      <c r="E2308" s="0" t="s">
        <v>77</v>
      </c>
      <c r="F2308" s="0" t="s">
        <v>108</v>
      </c>
      <c r="M2308" s="0" t="s">
        <v>2082</v>
      </c>
      <c r="N2308" s="0" t="s">
        <v>2083</v>
      </c>
      <c r="O2308" s="0" t="n">
        <v>63</v>
      </c>
      <c r="P2308" s="0" t="n">
        <v>271</v>
      </c>
    </row>
    <row r="2309" customFormat="false" ht="12.8" hidden="false" customHeight="false" outlineLevel="0" collapsed="false">
      <c r="A2309" s="0" t="n">
        <v>71072</v>
      </c>
      <c r="B2309" s="0" t="s">
        <v>1752</v>
      </c>
      <c r="C2309" s="0" t="s">
        <v>563</v>
      </c>
      <c r="D2309" s="12" t="s">
        <v>878</v>
      </c>
      <c r="E2309" s="0" t="s">
        <v>92</v>
      </c>
      <c r="F2309" s="0" t="s">
        <v>108</v>
      </c>
      <c r="M2309" s="0" t="s">
        <v>2082</v>
      </c>
      <c r="N2309" s="0" t="s">
        <v>2083</v>
      </c>
      <c r="O2309" s="0" t="n">
        <v>62</v>
      </c>
      <c r="P2309" s="0" t="n">
        <v>272</v>
      </c>
    </row>
    <row r="2310" customFormat="false" ht="12.8" hidden="false" customHeight="false" outlineLevel="0" collapsed="false">
      <c r="A2310" s="0" t="n">
        <v>71100</v>
      </c>
      <c r="B2310" s="0" t="s">
        <v>2089</v>
      </c>
      <c r="C2310" s="0" t="s">
        <v>1070</v>
      </c>
      <c r="D2310" s="12" t="s">
        <v>531</v>
      </c>
      <c r="E2310" s="0" t="s">
        <v>92</v>
      </c>
      <c r="F2310" s="0" t="s">
        <v>467</v>
      </c>
      <c r="M2310" s="0" t="s">
        <v>2082</v>
      </c>
      <c r="N2310" s="0" t="s">
        <v>2083</v>
      </c>
      <c r="O2310" s="0" t="n">
        <v>11</v>
      </c>
      <c r="P2310" s="0" t="n">
        <v>4681</v>
      </c>
    </row>
    <row r="2311" customFormat="false" ht="12.8" hidden="false" customHeight="false" outlineLevel="0" collapsed="false">
      <c r="A2311" s="0" t="n">
        <v>71101</v>
      </c>
      <c r="B2311" s="0" t="s">
        <v>2093</v>
      </c>
      <c r="C2311" s="0" t="s">
        <v>333</v>
      </c>
      <c r="D2311" s="12" t="s">
        <v>233</v>
      </c>
      <c r="E2311" s="0" t="s">
        <v>77</v>
      </c>
      <c r="F2311" s="0" t="s">
        <v>234</v>
      </c>
      <c r="M2311" s="0" t="s">
        <v>2082</v>
      </c>
      <c r="N2311" s="0" t="s">
        <v>2083</v>
      </c>
      <c r="O2311" s="0" t="n">
        <v>8</v>
      </c>
      <c r="P2311" s="0" t="n">
        <v>4682</v>
      </c>
    </row>
    <row r="2312" customFormat="false" ht="12.8" hidden="false" customHeight="false" outlineLevel="0" collapsed="false">
      <c r="A2312" s="0" t="n">
        <v>71102</v>
      </c>
      <c r="B2312" s="0" t="s">
        <v>2094</v>
      </c>
      <c r="C2312" s="0" t="s">
        <v>1259</v>
      </c>
      <c r="D2312" s="12" t="s">
        <v>147</v>
      </c>
      <c r="E2312" s="0" t="s">
        <v>92</v>
      </c>
      <c r="F2312" s="0" t="s">
        <v>96</v>
      </c>
      <c r="M2312" s="0" t="s">
        <v>2082</v>
      </c>
      <c r="N2312" s="0" t="s">
        <v>2083</v>
      </c>
      <c r="O2312" s="0" t="n">
        <v>30</v>
      </c>
      <c r="P2312" s="0" t="n">
        <v>4702</v>
      </c>
    </row>
    <row r="2313" customFormat="false" ht="12.8" hidden="false" customHeight="false" outlineLevel="0" collapsed="false">
      <c r="A2313" s="0" t="n">
        <v>71103</v>
      </c>
      <c r="B2313" s="0" t="s">
        <v>2095</v>
      </c>
      <c r="C2313" s="0" t="s">
        <v>133</v>
      </c>
      <c r="D2313" s="12" t="s">
        <v>186</v>
      </c>
      <c r="E2313" s="0" t="s">
        <v>77</v>
      </c>
      <c r="F2313" s="0" t="s">
        <v>84</v>
      </c>
      <c r="M2313" s="0" t="s">
        <v>2082</v>
      </c>
      <c r="N2313" s="0" t="s">
        <v>2083</v>
      </c>
      <c r="O2313" s="0" t="n">
        <v>39</v>
      </c>
      <c r="P2313" s="0" t="n">
        <v>4693</v>
      </c>
    </row>
    <row r="2314" customFormat="false" ht="12.8" hidden="false" customHeight="false" outlineLevel="0" collapsed="false">
      <c r="A2314" s="0" t="n">
        <v>71104</v>
      </c>
      <c r="B2314" s="0" t="s">
        <v>2081</v>
      </c>
      <c r="C2314" s="0" t="s">
        <v>2096</v>
      </c>
      <c r="D2314" s="12" t="s">
        <v>346</v>
      </c>
      <c r="E2314" s="0" t="s">
        <v>77</v>
      </c>
      <c r="F2314" s="0" t="s">
        <v>234</v>
      </c>
      <c r="M2314" s="0" t="s">
        <v>2082</v>
      </c>
      <c r="N2314" s="0" t="s">
        <v>2083</v>
      </c>
      <c r="O2314" s="0" t="n">
        <v>7</v>
      </c>
      <c r="P2314" s="0" t="n">
        <v>4685</v>
      </c>
    </row>
    <row r="2315" customFormat="false" ht="12.8" hidden="false" customHeight="false" outlineLevel="0" collapsed="false">
      <c r="A2315" s="0" t="n">
        <v>71105</v>
      </c>
      <c r="B2315" s="0" t="s">
        <v>1243</v>
      </c>
      <c r="C2315" s="0" t="s">
        <v>282</v>
      </c>
      <c r="D2315" s="12" t="s">
        <v>113</v>
      </c>
      <c r="E2315" s="0" t="s">
        <v>77</v>
      </c>
      <c r="F2315" s="0" t="s">
        <v>84</v>
      </c>
      <c r="M2315" s="0" t="s">
        <v>2082</v>
      </c>
      <c r="N2315" s="0" t="s">
        <v>2083</v>
      </c>
      <c r="O2315" s="0" t="n">
        <v>40</v>
      </c>
      <c r="P2315" s="0" t="n">
        <v>4689</v>
      </c>
    </row>
    <row r="2316" customFormat="false" ht="12.8" hidden="false" customHeight="false" outlineLevel="0" collapsed="false">
      <c r="A2316" s="0" t="n">
        <v>71106</v>
      </c>
      <c r="B2316" s="0" t="s">
        <v>1888</v>
      </c>
      <c r="C2316" s="0" t="s">
        <v>280</v>
      </c>
      <c r="D2316" s="12" t="s">
        <v>186</v>
      </c>
      <c r="E2316" s="0" t="s">
        <v>92</v>
      </c>
      <c r="F2316" s="0" t="s">
        <v>84</v>
      </c>
      <c r="M2316" s="0" t="s">
        <v>2082</v>
      </c>
      <c r="N2316" s="0" t="s">
        <v>2083</v>
      </c>
      <c r="O2316" s="0" t="n">
        <v>39</v>
      </c>
      <c r="P2316" s="0" t="n">
        <v>4690</v>
      </c>
    </row>
    <row r="2317" customFormat="false" ht="12.8" hidden="false" customHeight="false" outlineLevel="0" collapsed="false">
      <c r="A2317" s="0" t="n">
        <v>71107</v>
      </c>
      <c r="B2317" s="0" t="s">
        <v>1888</v>
      </c>
      <c r="C2317" s="0" t="s">
        <v>162</v>
      </c>
      <c r="D2317" s="12" t="s">
        <v>204</v>
      </c>
      <c r="E2317" s="0" t="s">
        <v>92</v>
      </c>
      <c r="F2317" s="0" t="s">
        <v>205</v>
      </c>
      <c r="M2317" s="0" t="s">
        <v>2082</v>
      </c>
      <c r="N2317" s="0" t="s">
        <v>2083</v>
      </c>
      <c r="O2317" s="0" t="n">
        <v>15</v>
      </c>
      <c r="P2317" s="0" t="n">
        <v>4691</v>
      </c>
    </row>
    <row r="2318" customFormat="false" ht="12.8" hidden="false" customHeight="false" outlineLevel="0" collapsed="false">
      <c r="A2318" s="0" t="n">
        <v>71108</v>
      </c>
      <c r="B2318" s="0" t="s">
        <v>1888</v>
      </c>
      <c r="C2318" s="0" t="s">
        <v>1070</v>
      </c>
      <c r="D2318" s="12" t="s">
        <v>233</v>
      </c>
      <c r="E2318" s="0" t="s">
        <v>92</v>
      </c>
      <c r="F2318" s="0" t="s">
        <v>234</v>
      </c>
      <c r="M2318" s="0" t="s">
        <v>2082</v>
      </c>
      <c r="N2318" s="0" t="s">
        <v>2083</v>
      </c>
      <c r="O2318" s="0" t="n">
        <v>8</v>
      </c>
      <c r="P2318" s="0" t="n">
        <v>4692</v>
      </c>
    </row>
    <row r="2319" customFormat="false" ht="12.8" hidden="false" customHeight="false" outlineLevel="0" collapsed="false">
      <c r="A2319" s="0" t="n">
        <v>71109</v>
      </c>
      <c r="B2319" s="0" t="s">
        <v>1888</v>
      </c>
      <c r="C2319" s="0" t="s">
        <v>262</v>
      </c>
      <c r="D2319" s="12" t="s">
        <v>233</v>
      </c>
      <c r="E2319" s="0" t="s">
        <v>92</v>
      </c>
      <c r="F2319" s="0" t="s">
        <v>234</v>
      </c>
      <c r="M2319" s="0" t="s">
        <v>2082</v>
      </c>
      <c r="N2319" s="0" t="s">
        <v>2083</v>
      </c>
      <c r="O2319" s="0" t="n">
        <v>8</v>
      </c>
      <c r="P2319" s="0" t="n">
        <v>4694</v>
      </c>
    </row>
    <row r="2320" customFormat="false" ht="12.8" hidden="false" customHeight="false" outlineLevel="0" collapsed="false">
      <c r="A2320" s="0" t="n">
        <v>71110</v>
      </c>
      <c r="B2320" s="0" t="s">
        <v>158</v>
      </c>
      <c r="C2320" s="0" t="s">
        <v>609</v>
      </c>
      <c r="D2320" s="12" t="s">
        <v>654</v>
      </c>
      <c r="E2320" s="0" t="s">
        <v>77</v>
      </c>
      <c r="F2320" s="0" t="s">
        <v>234</v>
      </c>
      <c r="M2320" s="0" t="s">
        <v>2082</v>
      </c>
      <c r="N2320" s="0" t="s">
        <v>2083</v>
      </c>
      <c r="O2320" s="0" t="n">
        <v>6</v>
      </c>
      <c r="P2320" s="0" t="n">
        <v>4696</v>
      </c>
    </row>
    <row r="2321" customFormat="false" ht="12.8" hidden="false" customHeight="false" outlineLevel="0" collapsed="false">
      <c r="A2321" s="0" t="n">
        <v>71111</v>
      </c>
      <c r="B2321" s="0" t="s">
        <v>2087</v>
      </c>
      <c r="C2321" s="0" t="s">
        <v>360</v>
      </c>
      <c r="D2321" s="12" t="s">
        <v>654</v>
      </c>
      <c r="E2321" s="0" t="s">
        <v>92</v>
      </c>
      <c r="F2321" s="0" t="s">
        <v>234</v>
      </c>
      <c r="M2321" s="0" t="s">
        <v>2082</v>
      </c>
      <c r="N2321" s="0" t="s">
        <v>2083</v>
      </c>
      <c r="O2321" s="0" t="n">
        <v>6</v>
      </c>
      <c r="P2321" s="0" t="n">
        <v>4695</v>
      </c>
    </row>
    <row r="2322" customFormat="false" ht="12.8" hidden="false" customHeight="false" outlineLevel="0" collapsed="false">
      <c r="A2322" s="0" t="n">
        <v>71112</v>
      </c>
      <c r="B2322" s="0" t="s">
        <v>1244</v>
      </c>
      <c r="C2322" s="0" t="s">
        <v>506</v>
      </c>
      <c r="D2322" s="12" t="s">
        <v>224</v>
      </c>
      <c r="E2322" s="0" t="s">
        <v>92</v>
      </c>
      <c r="F2322" s="0" t="s">
        <v>84</v>
      </c>
      <c r="M2322" s="0" t="s">
        <v>2082</v>
      </c>
      <c r="N2322" s="0" t="s">
        <v>2083</v>
      </c>
      <c r="O2322" s="0" t="n">
        <v>41</v>
      </c>
      <c r="P2322" s="0" t="n">
        <v>4697</v>
      </c>
    </row>
    <row r="2323" customFormat="false" ht="12.8" hidden="false" customHeight="false" outlineLevel="0" collapsed="false">
      <c r="A2323" s="0" t="n">
        <v>71113</v>
      </c>
      <c r="B2323" s="0" t="s">
        <v>1248</v>
      </c>
      <c r="C2323" s="0" t="s">
        <v>184</v>
      </c>
      <c r="D2323" s="12" t="s">
        <v>224</v>
      </c>
      <c r="E2323" s="0" t="s">
        <v>77</v>
      </c>
      <c r="F2323" s="0" t="s">
        <v>84</v>
      </c>
      <c r="M2323" s="0" t="s">
        <v>2082</v>
      </c>
      <c r="N2323" s="0" t="s">
        <v>2083</v>
      </c>
      <c r="O2323" s="0" t="n">
        <v>41</v>
      </c>
      <c r="P2323" s="0" t="n">
        <v>4698</v>
      </c>
    </row>
    <row r="2324" customFormat="false" ht="12.8" hidden="false" customHeight="false" outlineLevel="0" collapsed="false">
      <c r="A2324" s="0" t="n">
        <v>71114</v>
      </c>
      <c r="B2324" s="0" t="s">
        <v>1248</v>
      </c>
      <c r="C2324" s="0" t="s">
        <v>106</v>
      </c>
      <c r="D2324" s="12" t="s">
        <v>1564</v>
      </c>
      <c r="E2324" s="0" t="s">
        <v>77</v>
      </c>
      <c r="F2324" s="0" t="s">
        <v>96</v>
      </c>
      <c r="M2324" s="0" t="s">
        <v>2082</v>
      </c>
      <c r="N2324" s="0" t="s">
        <v>2083</v>
      </c>
      <c r="O2324" s="0" t="n">
        <v>5</v>
      </c>
      <c r="P2324" s="0" t="n">
        <v>4699</v>
      </c>
    </row>
    <row r="2325" customFormat="false" ht="12.8" hidden="false" customHeight="false" outlineLevel="0" collapsed="false">
      <c r="A2325" s="0" t="n">
        <v>71115</v>
      </c>
      <c r="B2325" s="0" t="s">
        <v>1244</v>
      </c>
      <c r="C2325" s="0" t="s">
        <v>438</v>
      </c>
      <c r="D2325" s="12" t="s">
        <v>545</v>
      </c>
      <c r="E2325" s="0" t="s">
        <v>92</v>
      </c>
      <c r="F2325" s="0" t="s">
        <v>234</v>
      </c>
      <c r="M2325" s="0" t="s">
        <v>2082</v>
      </c>
      <c r="N2325" s="0" t="s">
        <v>2083</v>
      </c>
      <c r="O2325" s="0" t="n">
        <v>10</v>
      </c>
      <c r="P2325" s="0" t="n">
        <v>4700</v>
      </c>
    </row>
    <row r="2326" customFormat="false" ht="12.8" hidden="false" customHeight="false" outlineLevel="0" collapsed="false">
      <c r="A2326" s="0" t="n">
        <v>71116</v>
      </c>
      <c r="B2326" s="0" t="s">
        <v>1244</v>
      </c>
      <c r="C2326" s="0" t="s">
        <v>1028</v>
      </c>
      <c r="D2326" s="12" t="s">
        <v>136</v>
      </c>
      <c r="E2326" s="0" t="s">
        <v>92</v>
      </c>
      <c r="F2326" s="0" t="s">
        <v>78</v>
      </c>
      <c r="M2326" s="0" t="s">
        <v>2082</v>
      </c>
      <c r="N2326" s="0" t="s">
        <v>2083</v>
      </c>
      <c r="O2326" s="0" t="n">
        <v>22</v>
      </c>
      <c r="P2326" s="0" t="n">
        <v>4701</v>
      </c>
    </row>
    <row r="2327" customFormat="false" ht="12.8" hidden="false" customHeight="false" outlineLevel="0" collapsed="false">
      <c r="A2327" s="0" t="n">
        <v>71122</v>
      </c>
      <c r="B2327" s="0" t="s">
        <v>2097</v>
      </c>
      <c r="C2327" s="0" t="s">
        <v>149</v>
      </c>
      <c r="D2327" s="12" t="s">
        <v>91</v>
      </c>
      <c r="E2327" s="0" t="s">
        <v>77</v>
      </c>
      <c r="F2327" s="0" t="s">
        <v>84</v>
      </c>
      <c r="M2327" s="0" t="s">
        <v>2082</v>
      </c>
      <c r="N2327" s="0" t="s">
        <v>2083</v>
      </c>
      <c r="O2327" s="0" t="n">
        <v>36</v>
      </c>
      <c r="P2327" s="0" t="n">
        <v>4851</v>
      </c>
    </row>
    <row r="2328" customFormat="false" ht="12.8" hidden="false" customHeight="false" outlineLevel="0" collapsed="false">
      <c r="A2328" s="0" t="n">
        <v>71123</v>
      </c>
      <c r="B2328" s="0" t="s">
        <v>2098</v>
      </c>
      <c r="C2328" s="0" t="s">
        <v>355</v>
      </c>
      <c r="D2328" s="12" t="s">
        <v>325</v>
      </c>
      <c r="E2328" s="0" t="s">
        <v>92</v>
      </c>
      <c r="F2328" s="0" t="s">
        <v>96</v>
      </c>
      <c r="M2328" s="0" t="s">
        <v>2082</v>
      </c>
      <c r="N2328" s="0" t="s">
        <v>2083</v>
      </c>
      <c r="O2328" s="0" t="n">
        <v>31</v>
      </c>
      <c r="P2328" s="0" t="n">
        <v>4852</v>
      </c>
    </row>
    <row r="2329" customFormat="false" ht="12.8" hidden="false" customHeight="false" outlineLevel="0" collapsed="false">
      <c r="A2329" s="0" t="n">
        <v>71124</v>
      </c>
      <c r="B2329" s="0" t="s">
        <v>2097</v>
      </c>
      <c r="C2329" s="0" t="s">
        <v>403</v>
      </c>
      <c r="D2329" s="12" t="s">
        <v>759</v>
      </c>
      <c r="E2329" s="0" t="s">
        <v>77</v>
      </c>
      <c r="F2329" s="0" t="s">
        <v>96</v>
      </c>
      <c r="M2329" s="0" t="s">
        <v>2082</v>
      </c>
      <c r="N2329" s="0" t="s">
        <v>2083</v>
      </c>
      <c r="O2329" s="0" t="n">
        <v>3</v>
      </c>
      <c r="P2329" s="0" t="n">
        <v>4854</v>
      </c>
    </row>
    <row r="2330" customFormat="false" ht="12.8" hidden="false" customHeight="false" outlineLevel="0" collapsed="false">
      <c r="A2330" s="0" t="n">
        <v>71125</v>
      </c>
      <c r="B2330" s="0" t="s">
        <v>2099</v>
      </c>
      <c r="C2330" s="0" t="s">
        <v>150</v>
      </c>
      <c r="D2330" s="12" t="s">
        <v>181</v>
      </c>
      <c r="E2330" s="0" t="s">
        <v>77</v>
      </c>
      <c r="F2330" s="0" t="s">
        <v>84</v>
      </c>
      <c r="M2330" s="0" t="s">
        <v>2082</v>
      </c>
      <c r="N2330" s="0" t="s">
        <v>2083</v>
      </c>
      <c r="O2330" s="0" t="n">
        <v>35</v>
      </c>
      <c r="P2330" s="0" t="n">
        <v>4853</v>
      </c>
    </row>
    <row r="2331" customFormat="false" ht="12.8" hidden="false" customHeight="false" outlineLevel="0" collapsed="false">
      <c r="A2331" s="0" t="n">
        <v>71126</v>
      </c>
      <c r="B2331" s="0" t="s">
        <v>951</v>
      </c>
      <c r="C2331" s="0" t="s">
        <v>180</v>
      </c>
      <c r="D2331" s="12" t="s">
        <v>151</v>
      </c>
      <c r="E2331" s="0" t="s">
        <v>77</v>
      </c>
      <c r="F2331" s="0" t="s">
        <v>84</v>
      </c>
      <c r="G2331" s="12" t="s">
        <v>98</v>
      </c>
      <c r="H2331" s="12" t="s">
        <v>97</v>
      </c>
      <c r="I2331" s="12" t="s">
        <v>97</v>
      </c>
      <c r="J2331" s="12" t="s">
        <v>97</v>
      </c>
      <c r="M2331" s="0" t="s">
        <v>2082</v>
      </c>
      <c r="N2331" s="0" t="s">
        <v>2083</v>
      </c>
      <c r="O2331" s="0" t="n">
        <v>43</v>
      </c>
      <c r="P2331" s="0" t="n">
        <v>4914</v>
      </c>
    </row>
    <row r="2332" customFormat="false" ht="12.8" hidden="false" customHeight="false" outlineLevel="0" collapsed="false">
      <c r="A2332" s="0" t="n">
        <v>73001</v>
      </c>
      <c r="B2332" s="0" t="s">
        <v>2100</v>
      </c>
      <c r="C2332" s="0" t="s">
        <v>149</v>
      </c>
      <c r="D2332" s="12" t="s">
        <v>91</v>
      </c>
      <c r="E2332" s="0" t="s">
        <v>77</v>
      </c>
      <c r="F2332" s="0" t="s">
        <v>84</v>
      </c>
      <c r="M2332" s="0" t="s">
        <v>2101</v>
      </c>
      <c r="N2332" s="0" t="s">
        <v>2102</v>
      </c>
      <c r="O2332" s="0" t="n">
        <v>36</v>
      </c>
      <c r="P2332" s="0" t="n">
        <v>3464</v>
      </c>
    </row>
    <row r="2333" customFormat="false" ht="12.8" hidden="false" customHeight="false" outlineLevel="0" collapsed="false">
      <c r="A2333" s="0" t="n">
        <v>73002</v>
      </c>
      <c r="B2333" s="0" t="s">
        <v>2103</v>
      </c>
      <c r="C2333" s="0" t="s">
        <v>309</v>
      </c>
      <c r="D2333" s="12" t="s">
        <v>351</v>
      </c>
      <c r="E2333" s="0" t="s">
        <v>77</v>
      </c>
      <c r="F2333" s="0" t="s">
        <v>96</v>
      </c>
      <c r="M2333" s="0" t="s">
        <v>2101</v>
      </c>
      <c r="N2333" s="0" t="s">
        <v>2102</v>
      </c>
      <c r="O2333" s="0" t="n">
        <v>24</v>
      </c>
      <c r="P2333" s="0" t="n">
        <v>3465</v>
      </c>
    </row>
    <row r="2334" customFormat="false" ht="12.8" hidden="false" customHeight="false" outlineLevel="0" collapsed="false">
      <c r="A2334" s="0" t="n">
        <v>73003</v>
      </c>
      <c r="B2334" s="0" t="s">
        <v>2104</v>
      </c>
      <c r="C2334" s="0" t="s">
        <v>398</v>
      </c>
      <c r="D2334" s="12" t="s">
        <v>110</v>
      </c>
      <c r="E2334" s="0" t="s">
        <v>77</v>
      </c>
      <c r="F2334" s="0" t="s">
        <v>96</v>
      </c>
      <c r="M2334" s="0" t="s">
        <v>2101</v>
      </c>
      <c r="N2334" s="0" t="s">
        <v>2102</v>
      </c>
      <c r="O2334" s="0" t="n">
        <v>25</v>
      </c>
      <c r="P2334" s="0" t="n">
        <v>3466</v>
      </c>
    </row>
    <row r="2335" customFormat="false" ht="12.8" hidden="false" customHeight="false" outlineLevel="0" collapsed="false">
      <c r="A2335" s="0" t="n">
        <v>73004</v>
      </c>
      <c r="B2335" s="0" t="s">
        <v>2105</v>
      </c>
      <c r="C2335" s="0" t="s">
        <v>307</v>
      </c>
      <c r="D2335" s="12" t="s">
        <v>110</v>
      </c>
      <c r="E2335" s="0" t="s">
        <v>77</v>
      </c>
      <c r="F2335" s="0" t="s">
        <v>96</v>
      </c>
      <c r="M2335" s="0" t="s">
        <v>2101</v>
      </c>
      <c r="N2335" s="0" t="s">
        <v>2102</v>
      </c>
      <c r="O2335" s="0" t="n">
        <v>25</v>
      </c>
      <c r="P2335" s="0" t="n">
        <v>3467</v>
      </c>
    </row>
    <row r="2336" customFormat="false" ht="12.8" hidden="false" customHeight="false" outlineLevel="0" collapsed="false">
      <c r="A2336" s="0" t="n">
        <v>73005</v>
      </c>
      <c r="B2336" s="0" t="s">
        <v>976</v>
      </c>
      <c r="C2336" s="0" t="s">
        <v>307</v>
      </c>
      <c r="D2336" s="12" t="s">
        <v>351</v>
      </c>
      <c r="E2336" s="0" t="s">
        <v>77</v>
      </c>
      <c r="F2336" s="0" t="s">
        <v>96</v>
      </c>
      <c r="M2336" s="0" t="s">
        <v>2101</v>
      </c>
      <c r="N2336" s="0" t="s">
        <v>2102</v>
      </c>
      <c r="O2336" s="0" t="n">
        <v>24</v>
      </c>
      <c r="P2336" s="0" t="n">
        <v>3468</v>
      </c>
    </row>
    <row r="2337" customFormat="false" ht="12.8" hidden="false" customHeight="false" outlineLevel="0" collapsed="false">
      <c r="A2337" s="0" t="n">
        <v>73006</v>
      </c>
      <c r="B2337" s="0" t="s">
        <v>2106</v>
      </c>
      <c r="C2337" s="0" t="s">
        <v>149</v>
      </c>
      <c r="D2337" s="12" t="s">
        <v>110</v>
      </c>
      <c r="E2337" s="0" t="s">
        <v>77</v>
      </c>
      <c r="F2337" s="0" t="s">
        <v>96</v>
      </c>
      <c r="M2337" s="0" t="s">
        <v>2101</v>
      </c>
      <c r="N2337" s="0" t="s">
        <v>2102</v>
      </c>
      <c r="O2337" s="0" t="n">
        <v>25</v>
      </c>
      <c r="P2337" s="0" t="n">
        <v>3469</v>
      </c>
    </row>
    <row r="2338" customFormat="false" ht="12.8" hidden="false" customHeight="false" outlineLevel="0" collapsed="false">
      <c r="A2338" s="0" t="n">
        <v>74001</v>
      </c>
      <c r="B2338" s="0" t="s">
        <v>2107</v>
      </c>
      <c r="C2338" s="0" t="s">
        <v>1070</v>
      </c>
      <c r="D2338" s="12" t="s">
        <v>159</v>
      </c>
      <c r="E2338" s="0" t="s">
        <v>92</v>
      </c>
      <c r="F2338" s="0" t="s">
        <v>96</v>
      </c>
      <c r="M2338" s="0" t="s">
        <v>2108</v>
      </c>
      <c r="N2338" s="0" t="s">
        <v>2109</v>
      </c>
      <c r="O2338" s="0" t="n">
        <v>28</v>
      </c>
      <c r="P2338" s="0" t="n">
        <v>286</v>
      </c>
    </row>
    <row r="2339" customFormat="false" ht="12.8" hidden="false" customHeight="false" outlineLevel="0" collapsed="false">
      <c r="A2339" s="0" t="n">
        <v>74002</v>
      </c>
      <c r="B2339" s="0" t="s">
        <v>1691</v>
      </c>
      <c r="C2339" s="0" t="s">
        <v>120</v>
      </c>
      <c r="D2339" s="12" t="s">
        <v>121</v>
      </c>
      <c r="E2339" s="0" t="s">
        <v>92</v>
      </c>
      <c r="F2339" s="0" t="s">
        <v>96</v>
      </c>
      <c r="M2339" s="0" t="s">
        <v>2108</v>
      </c>
      <c r="N2339" s="0" t="s">
        <v>2109</v>
      </c>
      <c r="O2339" s="0" t="n">
        <v>26</v>
      </c>
      <c r="P2339" s="0" t="n">
        <v>287</v>
      </c>
    </row>
    <row r="2340" customFormat="false" ht="12.8" hidden="false" customHeight="false" outlineLevel="0" collapsed="false">
      <c r="A2340" s="0" t="n">
        <v>74003</v>
      </c>
      <c r="B2340" s="0" t="s">
        <v>2110</v>
      </c>
      <c r="C2340" s="0" t="s">
        <v>241</v>
      </c>
      <c r="D2340" s="12" t="s">
        <v>186</v>
      </c>
      <c r="E2340" s="0" t="s">
        <v>92</v>
      </c>
      <c r="F2340" s="0" t="s">
        <v>84</v>
      </c>
      <c r="M2340" s="0" t="s">
        <v>2108</v>
      </c>
      <c r="N2340" s="0" t="s">
        <v>2109</v>
      </c>
      <c r="O2340" s="0" t="n">
        <v>39</v>
      </c>
      <c r="P2340" s="0" t="n">
        <v>288</v>
      </c>
    </row>
    <row r="2341" customFormat="false" ht="12.8" hidden="false" customHeight="false" outlineLevel="0" collapsed="false">
      <c r="A2341" s="0" t="n">
        <v>74004</v>
      </c>
      <c r="B2341" s="0" t="s">
        <v>157</v>
      </c>
      <c r="C2341" s="0" t="s">
        <v>382</v>
      </c>
      <c r="D2341" s="12" t="s">
        <v>121</v>
      </c>
      <c r="E2341" s="0" t="s">
        <v>77</v>
      </c>
      <c r="F2341" s="0" t="s">
        <v>96</v>
      </c>
      <c r="M2341" s="0" t="s">
        <v>2108</v>
      </c>
      <c r="N2341" s="0" t="s">
        <v>2109</v>
      </c>
      <c r="O2341" s="0" t="n">
        <v>26</v>
      </c>
      <c r="P2341" s="0" t="n">
        <v>289</v>
      </c>
    </row>
    <row r="2342" customFormat="false" ht="12.8" hidden="false" customHeight="false" outlineLevel="0" collapsed="false">
      <c r="A2342" s="0" t="n">
        <v>74006</v>
      </c>
      <c r="B2342" s="0" t="s">
        <v>2111</v>
      </c>
      <c r="C2342" s="0" t="s">
        <v>162</v>
      </c>
      <c r="D2342" s="12" t="s">
        <v>124</v>
      </c>
      <c r="E2342" s="0" t="s">
        <v>92</v>
      </c>
      <c r="F2342" s="0" t="s">
        <v>96</v>
      </c>
      <c r="M2342" s="0" t="s">
        <v>2108</v>
      </c>
      <c r="N2342" s="0" t="s">
        <v>2109</v>
      </c>
      <c r="O2342" s="0" t="n">
        <v>27</v>
      </c>
      <c r="P2342" s="0" t="n">
        <v>291</v>
      </c>
    </row>
    <row r="2343" customFormat="false" ht="12.8" hidden="false" customHeight="false" outlineLevel="0" collapsed="false">
      <c r="A2343" s="0" t="n">
        <v>74007</v>
      </c>
      <c r="B2343" s="0" t="s">
        <v>2111</v>
      </c>
      <c r="C2343" s="0" t="s">
        <v>826</v>
      </c>
      <c r="D2343" s="12" t="s">
        <v>121</v>
      </c>
      <c r="E2343" s="0" t="s">
        <v>92</v>
      </c>
      <c r="F2343" s="0" t="s">
        <v>96</v>
      </c>
      <c r="M2343" s="0" t="s">
        <v>2108</v>
      </c>
      <c r="N2343" s="0" t="s">
        <v>2109</v>
      </c>
      <c r="O2343" s="0" t="n">
        <v>26</v>
      </c>
      <c r="P2343" s="0" t="n">
        <v>292</v>
      </c>
    </row>
    <row r="2344" customFormat="false" ht="12.8" hidden="false" customHeight="false" outlineLevel="0" collapsed="false">
      <c r="A2344" s="0" t="n">
        <v>74008</v>
      </c>
      <c r="B2344" s="0" t="s">
        <v>2112</v>
      </c>
      <c r="C2344" s="0" t="s">
        <v>307</v>
      </c>
      <c r="D2344" s="12" t="s">
        <v>121</v>
      </c>
      <c r="E2344" s="0" t="s">
        <v>77</v>
      </c>
      <c r="F2344" s="0" t="s">
        <v>96</v>
      </c>
      <c r="M2344" s="0" t="s">
        <v>2108</v>
      </c>
      <c r="N2344" s="0" t="s">
        <v>2109</v>
      </c>
      <c r="O2344" s="0" t="n">
        <v>26</v>
      </c>
      <c r="P2344" s="0" t="n">
        <v>293</v>
      </c>
    </row>
    <row r="2345" customFormat="false" ht="12.8" hidden="false" customHeight="false" outlineLevel="0" collapsed="false">
      <c r="A2345" s="0" t="n">
        <v>74009</v>
      </c>
      <c r="B2345" s="0" t="s">
        <v>2113</v>
      </c>
      <c r="C2345" s="0" t="s">
        <v>307</v>
      </c>
      <c r="D2345" s="12" t="s">
        <v>141</v>
      </c>
      <c r="E2345" s="0" t="s">
        <v>77</v>
      </c>
      <c r="F2345" s="0" t="s">
        <v>78</v>
      </c>
      <c r="M2345" s="0" t="s">
        <v>2108</v>
      </c>
      <c r="N2345" s="0" t="s">
        <v>2109</v>
      </c>
      <c r="O2345" s="0" t="n">
        <v>23</v>
      </c>
      <c r="P2345" s="0" t="n">
        <v>294</v>
      </c>
    </row>
    <row r="2346" customFormat="false" ht="12.8" hidden="false" customHeight="false" outlineLevel="0" collapsed="false">
      <c r="A2346" s="0" t="n">
        <v>74010</v>
      </c>
      <c r="B2346" s="0" t="s">
        <v>2113</v>
      </c>
      <c r="C2346" s="0" t="s">
        <v>259</v>
      </c>
      <c r="D2346" s="12" t="s">
        <v>121</v>
      </c>
      <c r="E2346" s="0" t="s">
        <v>77</v>
      </c>
      <c r="F2346" s="0" t="s">
        <v>96</v>
      </c>
      <c r="M2346" s="0" t="s">
        <v>2108</v>
      </c>
      <c r="N2346" s="0" t="s">
        <v>2109</v>
      </c>
      <c r="O2346" s="0" t="n">
        <v>26</v>
      </c>
      <c r="P2346" s="0" t="n">
        <v>297</v>
      </c>
    </row>
    <row r="2347" customFormat="false" ht="12.8" hidden="false" customHeight="false" outlineLevel="0" collapsed="false">
      <c r="A2347" s="0" t="n">
        <v>74011</v>
      </c>
      <c r="B2347" s="0" t="s">
        <v>2114</v>
      </c>
      <c r="C2347" s="0" t="s">
        <v>380</v>
      </c>
      <c r="D2347" s="12" t="s">
        <v>220</v>
      </c>
      <c r="E2347" s="0" t="s">
        <v>77</v>
      </c>
      <c r="F2347" s="0" t="s">
        <v>84</v>
      </c>
      <c r="M2347" s="0" t="s">
        <v>2108</v>
      </c>
      <c r="N2347" s="0" t="s">
        <v>2109</v>
      </c>
      <c r="O2347" s="0" t="n">
        <v>42</v>
      </c>
      <c r="P2347" s="0" t="n">
        <v>295</v>
      </c>
    </row>
    <row r="2348" customFormat="false" ht="12.8" hidden="false" customHeight="false" outlineLevel="0" collapsed="false">
      <c r="A2348" s="0" t="n">
        <v>74014</v>
      </c>
      <c r="B2348" s="0" t="s">
        <v>2115</v>
      </c>
      <c r="C2348" s="0" t="s">
        <v>158</v>
      </c>
      <c r="D2348" s="12" t="s">
        <v>121</v>
      </c>
      <c r="E2348" s="0" t="s">
        <v>77</v>
      </c>
      <c r="F2348" s="0" t="s">
        <v>96</v>
      </c>
      <c r="M2348" s="0" t="s">
        <v>2108</v>
      </c>
      <c r="N2348" s="0" t="s">
        <v>2109</v>
      </c>
      <c r="O2348" s="0" t="n">
        <v>26</v>
      </c>
      <c r="P2348" s="0" t="n">
        <v>280</v>
      </c>
    </row>
    <row r="2349" customFormat="false" ht="12.8" hidden="false" customHeight="false" outlineLevel="0" collapsed="false">
      <c r="A2349" s="0" t="n">
        <v>74015</v>
      </c>
      <c r="B2349" s="0" t="s">
        <v>2116</v>
      </c>
      <c r="C2349" s="0" t="s">
        <v>184</v>
      </c>
      <c r="D2349" s="12" t="s">
        <v>121</v>
      </c>
      <c r="E2349" s="0" t="s">
        <v>77</v>
      </c>
      <c r="F2349" s="0" t="s">
        <v>96</v>
      </c>
      <c r="M2349" s="0" t="s">
        <v>2108</v>
      </c>
      <c r="N2349" s="0" t="s">
        <v>2109</v>
      </c>
      <c r="O2349" s="0" t="n">
        <v>26</v>
      </c>
      <c r="P2349" s="0" t="n">
        <v>281</v>
      </c>
    </row>
    <row r="2350" customFormat="false" ht="12.8" hidden="false" customHeight="false" outlineLevel="0" collapsed="false">
      <c r="A2350" s="0" t="n">
        <v>74016</v>
      </c>
      <c r="B2350" s="0" t="s">
        <v>2117</v>
      </c>
      <c r="C2350" s="0" t="s">
        <v>609</v>
      </c>
      <c r="D2350" s="12" t="s">
        <v>159</v>
      </c>
      <c r="E2350" s="0" t="s">
        <v>77</v>
      </c>
      <c r="F2350" s="0" t="s">
        <v>96</v>
      </c>
      <c r="M2350" s="0" t="s">
        <v>2108</v>
      </c>
      <c r="N2350" s="0" t="s">
        <v>2109</v>
      </c>
      <c r="O2350" s="0" t="n">
        <v>28</v>
      </c>
      <c r="P2350" s="0" t="n">
        <v>282</v>
      </c>
    </row>
    <row r="2351" customFormat="false" ht="12.8" hidden="false" customHeight="false" outlineLevel="0" collapsed="false">
      <c r="A2351" s="0" t="n">
        <v>74017</v>
      </c>
      <c r="B2351" s="0" t="s">
        <v>2118</v>
      </c>
      <c r="C2351" s="0" t="s">
        <v>189</v>
      </c>
      <c r="D2351" s="12" t="s">
        <v>104</v>
      </c>
      <c r="E2351" s="0" t="s">
        <v>77</v>
      </c>
      <c r="F2351" s="0" t="s">
        <v>88</v>
      </c>
      <c r="M2351" s="0" t="s">
        <v>2108</v>
      </c>
      <c r="N2351" s="0" t="s">
        <v>2109</v>
      </c>
      <c r="O2351" s="0" t="n">
        <v>54</v>
      </c>
      <c r="P2351" s="0" t="n">
        <v>283</v>
      </c>
    </row>
    <row r="2352" customFormat="false" ht="12.8" hidden="false" customHeight="false" outlineLevel="0" collapsed="false">
      <c r="A2352" s="0" t="n">
        <v>74019</v>
      </c>
      <c r="B2352" s="0" t="s">
        <v>2110</v>
      </c>
      <c r="C2352" s="0" t="s">
        <v>162</v>
      </c>
      <c r="D2352" s="12" t="s">
        <v>95</v>
      </c>
      <c r="E2352" s="0" t="s">
        <v>92</v>
      </c>
      <c r="F2352" s="0" t="s">
        <v>96</v>
      </c>
      <c r="M2352" s="0" t="s">
        <v>2108</v>
      </c>
      <c r="N2352" s="0" t="s">
        <v>2109</v>
      </c>
      <c r="O2352" s="0" t="n">
        <v>34</v>
      </c>
      <c r="P2352" s="0" t="n">
        <v>284</v>
      </c>
    </row>
    <row r="2353" customFormat="false" ht="12.8" hidden="false" customHeight="false" outlineLevel="0" collapsed="false">
      <c r="A2353" s="0" t="n">
        <v>74020</v>
      </c>
      <c r="B2353" s="0" t="s">
        <v>2119</v>
      </c>
      <c r="C2353" s="0" t="s">
        <v>129</v>
      </c>
      <c r="D2353" s="12" t="s">
        <v>404</v>
      </c>
      <c r="E2353" s="0" t="s">
        <v>77</v>
      </c>
      <c r="F2353" s="0" t="s">
        <v>108</v>
      </c>
      <c r="M2353" s="0" t="s">
        <v>2108</v>
      </c>
      <c r="N2353" s="0" t="s">
        <v>2109</v>
      </c>
      <c r="O2353" s="0" t="n">
        <v>64</v>
      </c>
      <c r="P2353" s="0" t="n">
        <v>278</v>
      </c>
    </row>
    <row r="2354" customFormat="false" ht="12.8" hidden="false" customHeight="false" outlineLevel="0" collapsed="false">
      <c r="A2354" s="0" t="n">
        <v>74024</v>
      </c>
      <c r="B2354" s="0" t="s">
        <v>2120</v>
      </c>
      <c r="C2354" s="0" t="s">
        <v>619</v>
      </c>
      <c r="D2354" s="12" t="s">
        <v>153</v>
      </c>
      <c r="E2354" s="0" t="s">
        <v>77</v>
      </c>
      <c r="F2354" s="0" t="s">
        <v>84</v>
      </c>
      <c r="M2354" s="0" t="s">
        <v>2108</v>
      </c>
      <c r="N2354" s="0" t="s">
        <v>2109</v>
      </c>
      <c r="O2354" s="0" t="n">
        <v>38</v>
      </c>
      <c r="P2354" s="0" t="n">
        <v>285</v>
      </c>
    </row>
    <row r="2355" customFormat="false" ht="12.8" hidden="false" customHeight="false" outlineLevel="0" collapsed="false">
      <c r="A2355" s="0" t="n">
        <v>75001</v>
      </c>
      <c r="B2355" s="0" t="s">
        <v>2121</v>
      </c>
      <c r="C2355" s="0" t="s">
        <v>149</v>
      </c>
      <c r="D2355" s="12" t="s">
        <v>156</v>
      </c>
      <c r="E2355" s="0" t="s">
        <v>77</v>
      </c>
      <c r="F2355" s="0" t="s">
        <v>78</v>
      </c>
      <c r="M2355" s="0" t="s">
        <v>2122</v>
      </c>
      <c r="N2355" s="0" t="s">
        <v>2123</v>
      </c>
      <c r="O2355" s="0" t="n">
        <v>21</v>
      </c>
      <c r="P2355" s="0" t="n">
        <v>2209</v>
      </c>
    </row>
    <row r="2356" customFormat="false" ht="12.8" hidden="false" customHeight="false" outlineLevel="0" collapsed="false">
      <c r="A2356" s="0" t="n">
        <v>75002</v>
      </c>
      <c r="B2356" s="0" t="s">
        <v>2121</v>
      </c>
      <c r="C2356" s="0" t="s">
        <v>100</v>
      </c>
      <c r="D2356" s="12" t="s">
        <v>113</v>
      </c>
      <c r="E2356" s="0" t="s">
        <v>77</v>
      </c>
      <c r="F2356" s="0" t="s">
        <v>84</v>
      </c>
      <c r="M2356" s="0" t="s">
        <v>2122</v>
      </c>
      <c r="N2356" s="0" t="s">
        <v>2123</v>
      </c>
      <c r="O2356" s="0" t="n">
        <v>40</v>
      </c>
      <c r="P2356" s="0" t="n">
        <v>2201</v>
      </c>
    </row>
    <row r="2357" customFormat="false" ht="12.8" hidden="false" customHeight="false" outlineLevel="0" collapsed="false">
      <c r="A2357" s="0" t="n">
        <v>75003</v>
      </c>
      <c r="B2357" s="0" t="s">
        <v>2124</v>
      </c>
      <c r="C2357" s="0" t="s">
        <v>403</v>
      </c>
      <c r="D2357" s="12" t="s">
        <v>153</v>
      </c>
      <c r="E2357" s="0" t="s">
        <v>77</v>
      </c>
      <c r="F2357" s="0" t="s">
        <v>84</v>
      </c>
      <c r="M2357" s="0" t="s">
        <v>2122</v>
      </c>
      <c r="N2357" s="0" t="s">
        <v>2123</v>
      </c>
      <c r="O2357" s="0" t="n">
        <v>38</v>
      </c>
      <c r="P2357" s="0" t="n">
        <v>2210</v>
      </c>
    </row>
    <row r="2358" customFormat="false" ht="12.8" hidden="false" customHeight="false" outlineLevel="0" collapsed="false">
      <c r="A2358" s="0" t="n">
        <v>75005</v>
      </c>
      <c r="B2358" s="0" t="s">
        <v>2125</v>
      </c>
      <c r="C2358" s="0" t="s">
        <v>307</v>
      </c>
      <c r="D2358" s="12" t="s">
        <v>124</v>
      </c>
      <c r="E2358" s="0" t="s">
        <v>77</v>
      </c>
      <c r="F2358" s="0" t="s">
        <v>96</v>
      </c>
      <c r="M2358" s="0" t="s">
        <v>2122</v>
      </c>
      <c r="N2358" s="0" t="s">
        <v>2123</v>
      </c>
      <c r="O2358" s="0" t="n">
        <v>27</v>
      </c>
      <c r="P2358" s="0" t="n">
        <v>2207</v>
      </c>
    </row>
    <row r="2359" customFormat="false" ht="12.8" hidden="false" customHeight="false" outlineLevel="0" collapsed="false">
      <c r="A2359" s="0" t="n">
        <v>75008</v>
      </c>
      <c r="B2359" s="0" t="s">
        <v>2126</v>
      </c>
      <c r="C2359" s="0" t="s">
        <v>75</v>
      </c>
      <c r="D2359" s="12" t="s">
        <v>131</v>
      </c>
      <c r="E2359" s="0" t="s">
        <v>77</v>
      </c>
      <c r="F2359" s="0" t="s">
        <v>78</v>
      </c>
      <c r="M2359" s="0" t="s">
        <v>2122</v>
      </c>
      <c r="N2359" s="0" t="s">
        <v>2123</v>
      </c>
      <c r="O2359" s="0" t="n">
        <v>20</v>
      </c>
      <c r="P2359" s="0" t="n">
        <v>2205</v>
      </c>
    </row>
    <row r="2360" customFormat="false" ht="12.8" hidden="false" customHeight="false" outlineLevel="0" collapsed="false">
      <c r="A2360" s="0" t="n">
        <v>75010</v>
      </c>
      <c r="B2360" s="0" t="s">
        <v>2126</v>
      </c>
      <c r="C2360" s="0" t="s">
        <v>307</v>
      </c>
      <c r="D2360" s="12" t="s">
        <v>121</v>
      </c>
      <c r="E2360" s="0" t="s">
        <v>77</v>
      </c>
      <c r="F2360" s="0" t="s">
        <v>96</v>
      </c>
      <c r="M2360" s="0" t="s">
        <v>2122</v>
      </c>
      <c r="N2360" s="0" t="s">
        <v>2123</v>
      </c>
      <c r="O2360" s="0" t="n">
        <v>26</v>
      </c>
      <c r="P2360" s="0" t="n">
        <v>2203</v>
      </c>
    </row>
    <row r="2361" customFormat="false" ht="12.8" hidden="false" customHeight="false" outlineLevel="0" collapsed="false">
      <c r="A2361" s="0" t="n">
        <v>75051</v>
      </c>
      <c r="B2361" s="0" t="s">
        <v>2121</v>
      </c>
      <c r="C2361" s="0" t="s">
        <v>619</v>
      </c>
      <c r="D2361" s="12" t="s">
        <v>600</v>
      </c>
      <c r="E2361" s="0" t="s">
        <v>77</v>
      </c>
      <c r="F2361" s="0" t="s">
        <v>108</v>
      </c>
      <c r="M2361" s="0" t="s">
        <v>2122</v>
      </c>
      <c r="N2361" s="0" t="s">
        <v>2123</v>
      </c>
      <c r="O2361" s="0" t="n">
        <v>77</v>
      </c>
      <c r="P2361" s="0" t="n">
        <v>2202</v>
      </c>
    </row>
    <row r="2362" customFormat="false" ht="12.8" hidden="false" customHeight="false" outlineLevel="0" collapsed="false">
      <c r="A2362" s="0" t="n">
        <v>76001</v>
      </c>
      <c r="B2362" s="0" t="s">
        <v>683</v>
      </c>
      <c r="C2362" s="0" t="s">
        <v>296</v>
      </c>
      <c r="D2362" s="12" t="s">
        <v>497</v>
      </c>
      <c r="E2362" s="0" t="s">
        <v>77</v>
      </c>
      <c r="F2362" s="0" t="s">
        <v>88</v>
      </c>
      <c r="M2362" s="0" t="s">
        <v>2127</v>
      </c>
      <c r="N2362" s="0" t="s">
        <v>2128</v>
      </c>
      <c r="O2362" s="0" t="n">
        <v>53</v>
      </c>
      <c r="P2362" s="0" t="n">
        <v>21</v>
      </c>
    </row>
    <row r="2363" customFormat="false" ht="12.8" hidden="false" customHeight="false" outlineLevel="0" collapsed="false">
      <c r="A2363" s="0" t="n">
        <v>76002</v>
      </c>
      <c r="B2363" s="0" t="s">
        <v>2129</v>
      </c>
      <c r="C2363" s="0" t="s">
        <v>106</v>
      </c>
      <c r="D2363" s="12" t="s">
        <v>331</v>
      </c>
      <c r="E2363" s="0" t="s">
        <v>77</v>
      </c>
      <c r="F2363" s="0" t="s">
        <v>108</v>
      </c>
      <c r="G2363" s="12" t="s">
        <v>97</v>
      </c>
      <c r="J2363" s="12" t="s">
        <v>97</v>
      </c>
      <c r="M2363" s="0" t="s">
        <v>2127</v>
      </c>
      <c r="N2363" s="0" t="s">
        <v>2128</v>
      </c>
      <c r="O2363" s="0" t="n">
        <v>66</v>
      </c>
      <c r="P2363" s="0" t="n">
        <v>20</v>
      </c>
    </row>
    <row r="2364" customFormat="false" ht="12.8" hidden="false" customHeight="false" outlineLevel="0" collapsed="false">
      <c r="A2364" s="0" t="n">
        <v>76003</v>
      </c>
      <c r="B2364" s="0" t="s">
        <v>2129</v>
      </c>
      <c r="C2364" s="0" t="s">
        <v>106</v>
      </c>
      <c r="D2364" s="12" t="s">
        <v>224</v>
      </c>
      <c r="E2364" s="0" t="s">
        <v>77</v>
      </c>
      <c r="F2364" s="0" t="s">
        <v>84</v>
      </c>
      <c r="G2364" s="12" t="s">
        <v>97</v>
      </c>
      <c r="I2364" s="12" t="s">
        <v>98</v>
      </c>
      <c r="J2364" s="12" t="s">
        <v>98</v>
      </c>
      <c r="M2364" s="0" t="s">
        <v>2127</v>
      </c>
      <c r="N2364" s="0" t="s">
        <v>2128</v>
      </c>
      <c r="O2364" s="0" t="n">
        <v>41</v>
      </c>
      <c r="P2364" s="0" t="n">
        <v>22</v>
      </c>
    </row>
    <row r="2365" customFormat="false" ht="12.8" hidden="false" customHeight="false" outlineLevel="0" collapsed="false">
      <c r="A2365" s="0" t="n">
        <v>76004</v>
      </c>
      <c r="B2365" s="0" t="s">
        <v>2129</v>
      </c>
      <c r="C2365" s="0" t="s">
        <v>184</v>
      </c>
      <c r="D2365" s="12" t="s">
        <v>153</v>
      </c>
      <c r="E2365" s="0" t="s">
        <v>77</v>
      </c>
      <c r="F2365" s="0" t="s">
        <v>84</v>
      </c>
      <c r="G2365" s="12" t="s">
        <v>97</v>
      </c>
      <c r="J2365" s="12" t="s">
        <v>97</v>
      </c>
      <c r="M2365" s="0" t="s">
        <v>2127</v>
      </c>
      <c r="N2365" s="0" t="s">
        <v>2128</v>
      </c>
      <c r="O2365" s="0" t="n">
        <v>38</v>
      </c>
      <c r="P2365" s="0" t="n">
        <v>17</v>
      </c>
    </row>
    <row r="2366" customFormat="false" ht="12.8" hidden="false" customHeight="false" outlineLevel="0" collapsed="false">
      <c r="A2366" s="0" t="n">
        <v>76005</v>
      </c>
      <c r="B2366" s="0" t="s">
        <v>2130</v>
      </c>
      <c r="C2366" s="0" t="s">
        <v>184</v>
      </c>
      <c r="D2366" s="12" t="s">
        <v>83</v>
      </c>
      <c r="E2366" s="0" t="s">
        <v>77</v>
      </c>
      <c r="F2366" s="0" t="s">
        <v>84</v>
      </c>
      <c r="I2366" s="12" t="s">
        <v>97</v>
      </c>
      <c r="M2366" s="0" t="s">
        <v>2127</v>
      </c>
      <c r="N2366" s="0" t="s">
        <v>2128</v>
      </c>
      <c r="O2366" s="0" t="n">
        <v>44</v>
      </c>
      <c r="P2366" s="0" t="n">
        <v>23</v>
      </c>
    </row>
    <row r="2367" customFormat="false" ht="12.8" hidden="false" customHeight="false" outlineLevel="0" collapsed="false">
      <c r="A2367" s="0" t="n">
        <v>76006</v>
      </c>
      <c r="B2367" s="0" t="s">
        <v>2130</v>
      </c>
      <c r="C2367" s="0" t="s">
        <v>166</v>
      </c>
      <c r="D2367" s="12" t="s">
        <v>151</v>
      </c>
      <c r="E2367" s="0" t="s">
        <v>77</v>
      </c>
      <c r="F2367" s="0" t="s">
        <v>84</v>
      </c>
      <c r="I2367" s="12" t="s">
        <v>97</v>
      </c>
      <c r="M2367" s="0" t="s">
        <v>2127</v>
      </c>
      <c r="N2367" s="0" t="s">
        <v>2128</v>
      </c>
      <c r="O2367" s="0" t="n">
        <v>43</v>
      </c>
      <c r="P2367" s="0" t="n">
        <v>24</v>
      </c>
    </row>
    <row r="2368" customFormat="false" ht="12.8" hidden="false" customHeight="false" outlineLevel="0" collapsed="false">
      <c r="A2368" s="0" t="n">
        <v>76007</v>
      </c>
      <c r="B2368" s="0" t="s">
        <v>1692</v>
      </c>
      <c r="C2368" s="0" t="s">
        <v>398</v>
      </c>
      <c r="D2368" s="12" t="s">
        <v>186</v>
      </c>
      <c r="E2368" s="0" t="s">
        <v>77</v>
      </c>
      <c r="F2368" s="0" t="s">
        <v>84</v>
      </c>
      <c r="G2368" s="12" t="s">
        <v>97</v>
      </c>
      <c r="J2368" s="12" t="s">
        <v>98</v>
      </c>
      <c r="M2368" s="0" t="s">
        <v>2127</v>
      </c>
      <c r="N2368" s="0" t="s">
        <v>2128</v>
      </c>
      <c r="O2368" s="0" t="n">
        <v>39</v>
      </c>
      <c r="P2368" s="0" t="n">
        <v>19</v>
      </c>
    </row>
    <row r="2369" customFormat="false" ht="12.8" hidden="false" customHeight="false" outlineLevel="0" collapsed="false">
      <c r="A2369" s="0" t="n">
        <v>76008</v>
      </c>
      <c r="B2369" s="0" t="s">
        <v>2131</v>
      </c>
      <c r="C2369" s="0" t="s">
        <v>403</v>
      </c>
      <c r="D2369" s="12" t="s">
        <v>220</v>
      </c>
      <c r="E2369" s="0" t="s">
        <v>77</v>
      </c>
      <c r="F2369" s="0" t="s">
        <v>84</v>
      </c>
      <c r="M2369" s="0" t="s">
        <v>2127</v>
      </c>
      <c r="N2369" s="0" t="s">
        <v>2128</v>
      </c>
      <c r="O2369" s="0" t="n">
        <v>42</v>
      </c>
      <c r="P2369" s="0" t="n">
        <v>25</v>
      </c>
    </row>
    <row r="2370" customFormat="false" ht="12.8" hidden="false" customHeight="false" outlineLevel="0" collapsed="false">
      <c r="A2370" s="0" t="n">
        <v>76009</v>
      </c>
      <c r="B2370" s="0" t="s">
        <v>2131</v>
      </c>
      <c r="C2370" s="0" t="s">
        <v>247</v>
      </c>
      <c r="D2370" s="12" t="s">
        <v>151</v>
      </c>
      <c r="E2370" s="0" t="s">
        <v>77</v>
      </c>
      <c r="F2370" s="0" t="s">
        <v>84</v>
      </c>
      <c r="J2370" s="12" t="s">
        <v>97</v>
      </c>
      <c r="M2370" s="0" t="s">
        <v>2127</v>
      </c>
      <c r="N2370" s="0" t="s">
        <v>2128</v>
      </c>
      <c r="O2370" s="0" t="n">
        <v>43</v>
      </c>
      <c r="P2370" s="0" t="n">
        <v>43</v>
      </c>
    </row>
    <row r="2371" customFormat="false" ht="12.8" hidden="false" customHeight="false" outlineLevel="0" collapsed="false">
      <c r="A2371" s="0" t="n">
        <v>76011</v>
      </c>
      <c r="B2371" s="0" t="s">
        <v>2130</v>
      </c>
      <c r="C2371" s="0" t="s">
        <v>166</v>
      </c>
      <c r="D2371" s="12" t="s">
        <v>245</v>
      </c>
      <c r="E2371" s="0" t="s">
        <v>77</v>
      </c>
      <c r="F2371" s="0" t="s">
        <v>108</v>
      </c>
      <c r="M2371" s="0" t="s">
        <v>2127</v>
      </c>
      <c r="N2371" s="0" t="s">
        <v>2128</v>
      </c>
      <c r="O2371" s="0" t="n">
        <v>70</v>
      </c>
      <c r="P2371" s="0" t="n">
        <v>26</v>
      </c>
    </row>
    <row r="2372" customFormat="false" ht="12.8" hidden="false" customHeight="false" outlineLevel="0" collapsed="false">
      <c r="A2372" s="0" t="n">
        <v>76012</v>
      </c>
      <c r="B2372" s="0" t="s">
        <v>2130</v>
      </c>
      <c r="C2372" s="0" t="s">
        <v>282</v>
      </c>
      <c r="D2372" s="12" t="s">
        <v>603</v>
      </c>
      <c r="E2372" s="0" t="s">
        <v>77</v>
      </c>
      <c r="F2372" s="0" t="s">
        <v>108</v>
      </c>
      <c r="M2372" s="0" t="s">
        <v>2127</v>
      </c>
      <c r="N2372" s="0" t="s">
        <v>2128</v>
      </c>
      <c r="O2372" s="0" t="n">
        <v>73</v>
      </c>
      <c r="P2372" s="0" t="n">
        <v>27</v>
      </c>
    </row>
    <row r="2373" customFormat="false" ht="12.8" hidden="false" customHeight="false" outlineLevel="0" collapsed="false">
      <c r="A2373" s="0" t="n">
        <v>76013</v>
      </c>
      <c r="B2373" s="0" t="s">
        <v>2132</v>
      </c>
      <c r="C2373" s="0" t="s">
        <v>82</v>
      </c>
      <c r="D2373" s="12" t="s">
        <v>253</v>
      </c>
      <c r="E2373" s="0" t="s">
        <v>77</v>
      </c>
      <c r="F2373" s="0" t="s">
        <v>96</v>
      </c>
      <c r="G2373" s="12" t="s">
        <v>98</v>
      </c>
      <c r="H2373" s="12" t="s">
        <v>98</v>
      </c>
      <c r="I2373" s="12" t="s">
        <v>98</v>
      </c>
      <c r="J2373" s="12" t="s">
        <v>97</v>
      </c>
      <c r="K2373" s="12" t="s">
        <v>97</v>
      </c>
      <c r="M2373" s="0" t="s">
        <v>2127</v>
      </c>
      <c r="N2373" s="0" t="s">
        <v>2128</v>
      </c>
      <c r="O2373" s="0" t="n">
        <v>33</v>
      </c>
      <c r="P2373" s="0" t="n">
        <v>28</v>
      </c>
    </row>
    <row r="2374" customFormat="false" ht="12.8" hidden="false" customHeight="false" outlineLevel="0" collapsed="false">
      <c r="A2374" s="0" t="n">
        <v>76014</v>
      </c>
      <c r="B2374" s="0" t="s">
        <v>925</v>
      </c>
      <c r="C2374" s="0" t="s">
        <v>126</v>
      </c>
      <c r="D2374" s="12" t="s">
        <v>204</v>
      </c>
      <c r="E2374" s="0" t="s">
        <v>77</v>
      </c>
      <c r="F2374" s="0" t="s">
        <v>205</v>
      </c>
      <c r="G2374" s="12" t="s">
        <v>97</v>
      </c>
      <c r="M2374" s="0" t="s">
        <v>2127</v>
      </c>
      <c r="N2374" s="0" t="s">
        <v>2128</v>
      </c>
      <c r="O2374" s="0" t="n">
        <v>15</v>
      </c>
      <c r="P2374" s="0" t="n">
        <v>3656</v>
      </c>
    </row>
    <row r="2375" customFormat="false" ht="12.8" hidden="false" customHeight="false" outlineLevel="0" collapsed="false">
      <c r="A2375" s="0" t="n">
        <v>76016</v>
      </c>
      <c r="B2375" s="0" t="s">
        <v>249</v>
      </c>
      <c r="C2375" s="0" t="s">
        <v>380</v>
      </c>
      <c r="D2375" s="12" t="s">
        <v>417</v>
      </c>
      <c r="E2375" s="0" t="s">
        <v>77</v>
      </c>
      <c r="F2375" s="0" t="s">
        <v>108</v>
      </c>
      <c r="M2375" s="0" t="s">
        <v>2127</v>
      </c>
      <c r="N2375" s="0" t="s">
        <v>2128</v>
      </c>
      <c r="O2375" s="0" t="n">
        <v>68</v>
      </c>
      <c r="P2375" s="0" t="n">
        <v>30</v>
      </c>
    </row>
    <row r="2376" customFormat="false" ht="12.8" hidden="false" customHeight="false" outlineLevel="0" collapsed="false">
      <c r="A2376" s="0" t="n">
        <v>76017</v>
      </c>
      <c r="B2376" s="0" t="s">
        <v>2133</v>
      </c>
      <c r="C2376" s="0" t="s">
        <v>149</v>
      </c>
      <c r="D2376" s="12" t="s">
        <v>434</v>
      </c>
      <c r="E2376" s="0" t="s">
        <v>77</v>
      </c>
      <c r="F2376" s="0" t="s">
        <v>212</v>
      </c>
      <c r="M2376" s="0" t="s">
        <v>2127</v>
      </c>
      <c r="N2376" s="0" t="s">
        <v>2128</v>
      </c>
      <c r="O2376" s="0" t="n">
        <v>13</v>
      </c>
      <c r="P2376" s="0" t="n">
        <v>4237</v>
      </c>
    </row>
    <row r="2377" customFormat="false" ht="12.8" hidden="false" customHeight="false" outlineLevel="0" collapsed="false">
      <c r="A2377" s="0" t="n">
        <v>76018</v>
      </c>
      <c r="B2377" s="0" t="s">
        <v>216</v>
      </c>
      <c r="C2377" s="0" t="s">
        <v>100</v>
      </c>
      <c r="D2377" s="12" t="s">
        <v>178</v>
      </c>
      <c r="E2377" s="0" t="s">
        <v>77</v>
      </c>
      <c r="F2377" s="0" t="s">
        <v>108</v>
      </c>
      <c r="M2377" s="0" t="s">
        <v>2127</v>
      </c>
      <c r="N2377" s="0" t="s">
        <v>2128</v>
      </c>
      <c r="O2377" s="0" t="n">
        <v>71</v>
      </c>
      <c r="P2377" s="0" t="n">
        <v>32</v>
      </c>
    </row>
    <row r="2378" customFormat="false" ht="12.8" hidden="false" customHeight="false" outlineLevel="0" collapsed="false">
      <c r="A2378" s="0" t="n">
        <v>76019</v>
      </c>
      <c r="B2378" s="0" t="s">
        <v>2134</v>
      </c>
      <c r="C2378" s="0" t="s">
        <v>176</v>
      </c>
      <c r="D2378" s="12" t="s">
        <v>136</v>
      </c>
      <c r="E2378" s="0" t="s">
        <v>77</v>
      </c>
      <c r="F2378" s="0" t="s">
        <v>78</v>
      </c>
      <c r="M2378" s="0" t="s">
        <v>2127</v>
      </c>
      <c r="N2378" s="0" t="s">
        <v>2128</v>
      </c>
      <c r="O2378" s="0" t="n">
        <v>22</v>
      </c>
      <c r="P2378" s="0" t="n">
        <v>4429</v>
      </c>
    </row>
    <row r="2379" customFormat="false" ht="12.8" hidden="false" customHeight="false" outlineLevel="0" collapsed="false">
      <c r="A2379" s="0" t="n">
        <v>76020</v>
      </c>
      <c r="B2379" s="0" t="s">
        <v>216</v>
      </c>
      <c r="C2379" s="0" t="s">
        <v>929</v>
      </c>
      <c r="D2379" s="12" t="s">
        <v>242</v>
      </c>
      <c r="E2379" s="0" t="s">
        <v>77</v>
      </c>
      <c r="F2379" s="0" t="s">
        <v>88</v>
      </c>
      <c r="M2379" s="0" t="s">
        <v>2127</v>
      </c>
      <c r="N2379" s="0" t="s">
        <v>2128</v>
      </c>
      <c r="O2379" s="0" t="n">
        <v>45</v>
      </c>
      <c r="P2379" s="0" t="n">
        <v>34</v>
      </c>
    </row>
    <row r="2380" customFormat="false" ht="12.8" hidden="false" customHeight="false" outlineLevel="0" collapsed="false">
      <c r="A2380" s="0" t="n">
        <v>76021</v>
      </c>
      <c r="B2380" s="0" t="s">
        <v>2135</v>
      </c>
      <c r="C2380" s="0" t="s">
        <v>1627</v>
      </c>
      <c r="D2380" s="12" t="s">
        <v>83</v>
      </c>
      <c r="E2380" s="0" t="s">
        <v>92</v>
      </c>
      <c r="F2380" s="0" t="s">
        <v>84</v>
      </c>
      <c r="M2380" s="0" t="s">
        <v>2127</v>
      </c>
      <c r="N2380" s="0" t="s">
        <v>2128</v>
      </c>
      <c r="O2380" s="0" t="n">
        <v>44</v>
      </c>
      <c r="P2380" s="0" t="n">
        <v>36</v>
      </c>
    </row>
    <row r="2381" customFormat="false" ht="12.8" hidden="false" customHeight="false" outlineLevel="0" collapsed="false">
      <c r="A2381" s="0" t="n">
        <v>76022</v>
      </c>
      <c r="B2381" s="0" t="s">
        <v>550</v>
      </c>
      <c r="C2381" s="0" t="s">
        <v>296</v>
      </c>
      <c r="D2381" s="12" t="s">
        <v>884</v>
      </c>
      <c r="E2381" s="0" t="s">
        <v>77</v>
      </c>
      <c r="F2381" s="0" t="s">
        <v>108</v>
      </c>
      <c r="M2381" s="0" t="s">
        <v>2127</v>
      </c>
      <c r="N2381" s="0" t="s">
        <v>2128</v>
      </c>
      <c r="O2381" s="0" t="n">
        <v>69</v>
      </c>
      <c r="P2381" s="0" t="n">
        <v>35</v>
      </c>
    </row>
    <row r="2382" customFormat="false" ht="12.8" hidden="false" customHeight="false" outlineLevel="0" collapsed="false">
      <c r="A2382" s="0" t="n">
        <v>76023</v>
      </c>
      <c r="B2382" s="0" t="s">
        <v>2136</v>
      </c>
      <c r="C2382" s="0" t="s">
        <v>786</v>
      </c>
      <c r="D2382" s="12" t="s">
        <v>329</v>
      </c>
      <c r="E2382" s="0" t="s">
        <v>77</v>
      </c>
      <c r="F2382" s="0" t="s">
        <v>108</v>
      </c>
      <c r="M2382" s="0" t="s">
        <v>2127</v>
      </c>
      <c r="N2382" s="0" t="s">
        <v>2128</v>
      </c>
      <c r="O2382" s="0" t="n">
        <v>58</v>
      </c>
      <c r="P2382" s="0" t="n">
        <v>37</v>
      </c>
    </row>
    <row r="2383" customFormat="false" ht="12.8" hidden="false" customHeight="false" outlineLevel="0" collapsed="false">
      <c r="A2383" s="0" t="n">
        <v>76024</v>
      </c>
      <c r="B2383" s="0" t="s">
        <v>2137</v>
      </c>
      <c r="C2383" s="0" t="s">
        <v>380</v>
      </c>
      <c r="D2383" s="12" t="s">
        <v>420</v>
      </c>
      <c r="E2383" s="0" t="s">
        <v>77</v>
      </c>
      <c r="F2383" s="0" t="s">
        <v>108</v>
      </c>
      <c r="M2383" s="0" t="s">
        <v>2127</v>
      </c>
      <c r="N2383" s="0" t="s">
        <v>2128</v>
      </c>
      <c r="O2383" s="0" t="n">
        <v>86</v>
      </c>
      <c r="P2383" s="0" t="n">
        <v>38</v>
      </c>
    </row>
    <row r="2384" customFormat="false" ht="12.8" hidden="false" customHeight="false" outlineLevel="0" collapsed="false">
      <c r="A2384" s="0" t="n">
        <v>76025</v>
      </c>
      <c r="B2384" s="0" t="s">
        <v>925</v>
      </c>
      <c r="C2384" s="0" t="s">
        <v>382</v>
      </c>
      <c r="D2384" s="12" t="s">
        <v>169</v>
      </c>
      <c r="E2384" s="0" t="s">
        <v>77</v>
      </c>
      <c r="F2384" s="0" t="s">
        <v>88</v>
      </c>
      <c r="M2384" s="0" t="s">
        <v>2127</v>
      </c>
      <c r="N2384" s="0" t="s">
        <v>2128</v>
      </c>
      <c r="O2384" s="0" t="n">
        <v>46</v>
      </c>
      <c r="P2384" s="0" t="n">
        <v>39</v>
      </c>
    </row>
    <row r="2385" customFormat="false" ht="12.8" hidden="false" customHeight="false" outlineLevel="0" collapsed="false">
      <c r="A2385" s="0" t="n">
        <v>76026</v>
      </c>
      <c r="B2385" s="0" t="s">
        <v>2138</v>
      </c>
      <c r="C2385" s="0" t="s">
        <v>451</v>
      </c>
      <c r="D2385" s="12" t="s">
        <v>113</v>
      </c>
      <c r="E2385" s="0" t="s">
        <v>92</v>
      </c>
      <c r="F2385" s="0" t="s">
        <v>84</v>
      </c>
      <c r="M2385" s="0" t="s">
        <v>2127</v>
      </c>
      <c r="N2385" s="0" t="s">
        <v>2128</v>
      </c>
      <c r="O2385" s="0" t="n">
        <v>40</v>
      </c>
      <c r="P2385" s="0" t="n">
        <v>40</v>
      </c>
    </row>
    <row r="2386" customFormat="false" ht="12.8" hidden="false" customHeight="false" outlineLevel="0" collapsed="false">
      <c r="A2386" s="0" t="n">
        <v>76027</v>
      </c>
      <c r="B2386" s="0" t="s">
        <v>2139</v>
      </c>
      <c r="C2386" s="0" t="s">
        <v>1026</v>
      </c>
      <c r="D2386" s="12" t="s">
        <v>124</v>
      </c>
      <c r="E2386" s="0" t="s">
        <v>92</v>
      </c>
      <c r="F2386" s="0" t="s">
        <v>96</v>
      </c>
      <c r="M2386" s="0" t="s">
        <v>2127</v>
      </c>
      <c r="N2386" s="0" t="s">
        <v>2128</v>
      </c>
      <c r="O2386" s="0" t="n">
        <v>27</v>
      </c>
      <c r="P2386" s="0" t="n">
        <v>3657</v>
      </c>
    </row>
    <row r="2387" customFormat="false" ht="12.8" hidden="false" customHeight="false" outlineLevel="0" collapsed="false">
      <c r="A2387" s="0" t="n">
        <v>76029</v>
      </c>
      <c r="B2387" s="0" t="s">
        <v>2130</v>
      </c>
      <c r="C2387" s="0" t="s">
        <v>298</v>
      </c>
      <c r="D2387" s="12" t="s">
        <v>131</v>
      </c>
      <c r="E2387" s="0" t="s">
        <v>77</v>
      </c>
      <c r="F2387" s="0" t="s">
        <v>78</v>
      </c>
      <c r="M2387" s="0" t="s">
        <v>2127</v>
      </c>
      <c r="N2387" s="0" t="s">
        <v>2128</v>
      </c>
      <c r="O2387" s="0" t="n">
        <v>20</v>
      </c>
      <c r="P2387" s="0" t="n">
        <v>50</v>
      </c>
    </row>
    <row r="2388" customFormat="false" ht="12.8" hidden="false" customHeight="false" outlineLevel="0" collapsed="false">
      <c r="A2388" s="0" t="n">
        <v>76030</v>
      </c>
      <c r="B2388" s="0" t="s">
        <v>2140</v>
      </c>
      <c r="C2388" s="0" t="s">
        <v>90</v>
      </c>
      <c r="D2388" s="12" t="s">
        <v>91</v>
      </c>
      <c r="E2388" s="0" t="s">
        <v>92</v>
      </c>
      <c r="F2388" s="0" t="s">
        <v>84</v>
      </c>
      <c r="M2388" s="0" t="s">
        <v>2127</v>
      </c>
      <c r="N2388" s="0" t="s">
        <v>2128</v>
      </c>
      <c r="O2388" s="0" t="n">
        <v>36</v>
      </c>
      <c r="P2388" s="0" t="n">
        <v>49</v>
      </c>
    </row>
    <row r="2389" customFormat="false" ht="12.8" hidden="false" customHeight="false" outlineLevel="0" collapsed="false">
      <c r="A2389" s="0" t="n">
        <v>76032</v>
      </c>
      <c r="B2389" s="0" t="s">
        <v>2141</v>
      </c>
      <c r="C2389" s="0" t="s">
        <v>266</v>
      </c>
      <c r="D2389" s="12" t="s">
        <v>315</v>
      </c>
      <c r="E2389" s="0" t="s">
        <v>92</v>
      </c>
      <c r="F2389" s="0" t="s">
        <v>88</v>
      </c>
      <c r="M2389" s="0" t="s">
        <v>2127</v>
      </c>
      <c r="N2389" s="0" t="s">
        <v>2128</v>
      </c>
      <c r="O2389" s="0" t="n">
        <v>47</v>
      </c>
      <c r="P2389" s="0" t="n">
        <v>4527</v>
      </c>
    </row>
    <row r="2390" customFormat="false" ht="12.8" hidden="false" customHeight="false" outlineLevel="0" collapsed="false">
      <c r="A2390" s="0" t="n">
        <v>76039</v>
      </c>
      <c r="B2390" s="0" t="s">
        <v>2142</v>
      </c>
      <c r="C2390" s="0" t="s">
        <v>296</v>
      </c>
      <c r="D2390" s="12" t="s">
        <v>101</v>
      </c>
      <c r="E2390" s="0" t="s">
        <v>77</v>
      </c>
      <c r="F2390" s="0" t="s">
        <v>88</v>
      </c>
      <c r="M2390" s="0" t="s">
        <v>2127</v>
      </c>
      <c r="N2390" s="0" t="s">
        <v>2128</v>
      </c>
      <c r="O2390" s="0" t="n">
        <v>50</v>
      </c>
      <c r="P2390" s="0" t="n">
        <v>5002</v>
      </c>
    </row>
    <row r="2391" customFormat="false" ht="12.8" hidden="false" customHeight="false" outlineLevel="0" collapsed="false">
      <c r="A2391" s="0" t="n">
        <v>76040</v>
      </c>
      <c r="B2391" s="0" t="s">
        <v>2143</v>
      </c>
      <c r="C2391" s="0" t="s">
        <v>2084</v>
      </c>
      <c r="D2391" s="12" t="s">
        <v>186</v>
      </c>
      <c r="E2391" s="0" t="s">
        <v>92</v>
      </c>
      <c r="F2391" s="0" t="s">
        <v>84</v>
      </c>
      <c r="M2391" s="0" t="s">
        <v>2127</v>
      </c>
      <c r="N2391" s="0" t="s">
        <v>2128</v>
      </c>
      <c r="O2391" s="0" t="n">
        <v>39</v>
      </c>
      <c r="P2391" s="0" t="n">
        <v>48</v>
      </c>
    </row>
    <row r="2392" customFormat="false" ht="12.8" hidden="false" customHeight="false" outlineLevel="0" collapsed="false">
      <c r="A2392" s="0" t="n">
        <v>77002</v>
      </c>
      <c r="B2392" s="0" t="s">
        <v>1256</v>
      </c>
      <c r="C2392" s="0" t="s">
        <v>100</v>
      </c>
      <c r="D2392" s="12" t="s">
        <v>147</v>
      </c>
      <c r="E2392" s="0" t="s">
        <v>77</v>
      </c>
      <c r="F2392" s="0" t="s">
        <v>96</v>
      </c>
      <c r="G2392" s="12" t="s">
        <v>97</v>
      </c>
      <c r="M2392" s="0" t="s">
        <v>2144</v>
      </c>
      <c r="N2392" s="0" t="s">
        <v>2145</v>
      </c>
      <c r="O2392" s="0" t="n">
        <v>30</v>
      </c>
      <c r="P2392" s="0" t="n">
        <v>999</v>
      </c>
    </row>
    <row r="2393" customFormat="false" ht="12.8" hidden="false" customHeight="false" outlineLevel="0" collapsed="false">
      <c r="A2393" s="0" t="n">
        <v>77003</v>
      </c>
      <c r="B2393" s="0" t="s">
        <v>2146</v>
      </c>
      <c r="C2393" s="0" t="s">
        <v>184</v>
      </c>
      <c r="D2393" s="12" t="s">
        <v>101</v>
      </c>
      <c r="E2393" s="0" t="s">
        <v>77</v>
      </c>
      <c r="F2393" s="0" t="s">
        <v>88</v>
      </c>
      <c r="I2393" s="12" t="s">
        <v>98</v>
      </c>
      <c r="M2393" s="0" t="s">
        <v>2144</v>
      </c>
      <c r="N2393" s="0" t="s">
        <v>2145</v>
      </c>
      <c r="O2393" s="0" t="n">
        <v>50</v>
      </c>
      <c r="P2393" s="0" t="n">
        <v>1107</v>
      </c>
    </row>
    <row r="2394" customFormat="false" ht="12.8" hidden="false" customHeight="false" outlineLevel="0" collapsed="false">
      <c r="A2394" s="0" t="n">
        <v>77005</v>
      </c>
      <c r="B2394" s="0" t="s">
        <v>524</v>
      </c>
      <c r="C2394" s="0" t="s">
        <v>133</v>
      </c>
      <c r="D2394" s="12" t="s">
        <v>173</v>
      </c>
      <c r="E2394" s="0" t="s">
        <v>77</v>
      </c>
      <c r="F2394" s="0" t="s">
        <v>88</v>
      </c>
      <c r="M2394" s="0" t="s">
        <v>2144</v>
      </c>
      <c r="N2394" s="0" t="s">
        <v>2145</v>
      </c>
      <c r="O2394" s="0" t="n">
        <v>49</v>
      </c>
      <c r="P2394" s="0" t="n">
        <v>1109</v>
      </c>
    </row>
    <row r="2395" customFormat="false" ht="12.8" hidden="false" customHeight="false" outlineLevel="0" collapsed="false">
      <c r="A2395" s="0" t="n">
        <v>77006</v>
      </c>
      <c r="B2395" s="0" t="s">
        <v>2147</v>
      </c>
      <c r="C2395" s="0" t="s">
        <v>694</v>
      </c>
      <c r="D2395" s="12" t="s">
        <v>76</v>
      </c>
      <c r="E2395" s="0" t="s">
        <v>92</v>
      </c>
      <c r="F2395" s="0" t="s">
        <v>78</v>
      </c>
      <c r="G2395" s="12" t="s">
        <v>97</v>
      </c>
      <c r="M2395" s="0" t="s">
        <v>2144</v>
      </c>
      <c r="N2395" s="0" t="s">
        <v>2145</v>
      </c>
      <c r="O2395" s="0" t="n">
        <v>19</v>
      </c>
      <c r="P2395" s="0" t="n">
        <v>1111</v>
      </c>
    </row>
    <row r="2396" customFormat="false" ht="12.8" hidden="false" customHeight="false" outlineLevel="0" collapsed="false">
      <c r="A2396" s="0" t="n">
        <v>77007</v>
      </c>
      <c r="B2396" s="0" t="s">
        <v>2148</v>
      </c>
      <c r="C2396" s="0" t="s">
        <v>100</v>
      </c>
      <c r="D2396" s="12" t="s">
        <v>173</v>
      </c>
      <c r="E2396" s="0" t="s">
        <v>77</v>
      </c>
      <c r="F2396" s="0" t="s">
        <v>88</v>
      </c>
      <c r="G2396" s="12" t="s">
        <v>97</v>
      </c>
      <c r="H2396" s="12" t="s">
        <v>97</v>
      </c>
      <c r="M2396" s="0" t="s">
        <v>2144</v>
      </c>
      <c r="N2396" s="0" t="s">
        <v>2145</v>
      </c>
      <c r="O2396" s="0" t="n">
        <v>49</v>
      </c>
      <c r="P2396" s="0" t="n">
        <v>1110</v>
      </c>
    </row>
    <row r="2397" customFormat="false" ht="12.8" hidden="false" customHeight="false" outlineLevel="0" collapsed="false">
      <c r="A2397" s="0" t="n">
        <v>77008</v>
      </c>
      <c r="B2397" s="0" t="s">
        <v>2148</v>
      </c>
      <c r="C2397" s="0" t="s">
        <v>380</v>
      </c>
      <c r="D2397" s="12" t="s">
        <v>127</v>
      </c>
      <c r="E2397" s="0" t="s">
        <v>77</v>
      </c>
      <c r="F2397" s="0" t="s">
        <v>128</v>
      </c>
      <c r="G2397" s="12" t="s">
        <v>97</v>
      </c>
      <c r="H2397" s="12" t="s">
        <v>97</v>
      </c>
      <c r="M2397" s="0" t="s">
        <v>2144</v>
      </c>
      <c r="N2397" s="0" t="s">
        <v>2145</v>
      </c>
      <c r="O2397" s="0" t="n">
        <v>18</v>
      </c>
      <c r="P2397" s="0" t="n">
        <v>3992</v>
      </c>
    </row>
    <row r="2398" customFormat="false" ht="12.8" hidden="false" customHeight="false" outlineLevel="0" collapsed="false">
      <c r="A2398" s="0" t="n">
        <v>77010</v>
      </c>
      <c r="B2398" s="0" t="s">
        <v>662</v>
      </c>
      <c r="C2398" s="0" t="s">
        <v>106</v>
      </c>
      <c r="D2398" s="12" t="s">
        <v>131</v>
      </c>
      <c r="E2398" s="0" t="s">
        <v>77</v>
      </c>
      <c r="F2398" s="0" t="s">
        <v>78</v>
      </c>
      <c r="M2398" s="0" t="s">
        <v>2144</v>
      </c>
      <c r="N2398" s="0" t="s">
        <v>2145</v>
      </c>
      <c r="O2398" s="0" t="n">
        <v>20</v>
      </c>
      <c r="P2398" s="0" t="n">
        <v>3994</v>
      </c>
    </row>
    <row r="2399" customFormat="false" ht="12.8" hidden="false" customHeight="false" outlineLevel="0" collapsed="false">
      <c r="A2399" s="0" t="n">
        <v>77014</v>
      </c>
      <c r="B2399" s="0" t="s">
        <v>2146</v>
      </c>
      <c r="C2399" s="0" t="s">
        <v>130</v>
      </c>
      <c r="D2399" s="12" t="s">
        <v>76</v>
      </c>
      <c r="E2399" s="0" t="s">
        <v>77</v>
      </c>
      <c r="F2399" s="0" t="s">
        <v>78</v>
      </c>
      <c r="M2399" s="0" t="s">
        <v>2144</v>
      </c>
      <c r="N2399" s="0" t="s">
        <v>2145</v>
      </c>
      <c r="O2399" s="0" t="n">
        <v>19</v>
      </c>
      <c r="P2399" s="0" t="n">
        <v>3996</v>
      </c>
    </row>
    <row r="2400" customFormat="false" ht="12.8" hidden="false" customHeight="false" outlineLevel="0" collapsed="false">
      <c r="A2400" s="0" t="n">
        <v>77018</v>
      </c>
      <c r="B2400" s="0" t="s">
        <v>515</v>
      </c>
      <c r="C2400" s="0" t="s">
        <v>126</v>
      </c>
      <c r="D2400" s="12" t="s">
        <v>153</v>
      </c>
      <c r="E2400" s="0" t="s">
        <v>77</v>
      </c>
      <c r="F2400" s="0" t="s">
        <v>84</v>
      </c>
      <c r="G2400" s="12" t="s">
        <v>97</v>
      </c>
      <c r="M2400" s="0" t="s">
        <v>2144</v>
      </c>
      <c r="N2400" s="0" t="s">
        <v>2145</v>
      </c>
      <c r="O2400" s="0" t="n">
        <v>38</v>
      </c>
      <c r="P2400" s="0" t="n">
        <v>2523</v>
      </c>
    </row>
    <row r="2401" customFormat="false" ht="12.8" hidden="false" customHeight="false" outlineLevel="0" collapsed="false">
      <c r="A2401" s="0" t="n">
        <v>78001</v>
      </c>
      <c r="B2401" s="0" t="s">
        <v>2149</v>
      </c>
      <c r="C2401" s="0" t="s">
        <v>103</v>
      </c>
      <c r="D2401" s="12" t="s">
        <v>400</v>
      </c>
      <c r="E2401" s="0" t="s">
        <v>77</v>
      </c>
      <c r="F2401" s="0" t="s">
        <v>108</v>
      </c>
      <c r="G2401" s="12" t="s">
        <v>97</v>
      </c>
      <c r="M2401" s="0" t="s">
        <v>2150</v>
      </c>
      <c r="N2401" s="0" t="s">
        <v>2151</v>
      </c>
      <c r="O2401" s="0" t="n">
        <v>57</v>
      </c>
      <c r="P2401" s="0" t="n">
        <v>1373</v>
      </c>
    </row>
    <row r="2402" customFormat="false" ht="12.8" hidden="false" customHeight="false" outlineLevel="0" collapsed="false">
      <c r="A2402" s="0" t="n">
        <v>78003</v>
      </c>
      <c r="B2402" s="0" t="s">
        <v>2152</v>
      </c>
      <c r="C2402" s="0" t="s">
        <v>133</v>
      </c>
      <c r="D2402" s="12" t="s">
        <v>209</v>
      </c>
      <c r="E2402" s="0" t="s">
        <v>77</v>
      </c>
      <c r="F2402" s="0" t="s">
        <v>84</v>
      </c>
      <c r="G2402" s="12" t="s">
        <v>97</v>
      </c>
      <c r="M2402" s="0" t="s">
        <v>2150</v>
      </c>
      <c r="N2402" s="0" t="s">
        <v>2151</v>
      </c>
      <c r="O2402" s="0" t="n">
        <v>37</v>
      </c>
      <c r="P2402" s="0" t="n">
        <v>1375</v>
      </c>
    </row>
    <row r="2403" customFormat="false" ht="12.8" hidden="false" customHeight="false" outlineLevel="0" collapsed="false">
      <c r="A2403" s="0" t="n">
        <v>78005</v>
      </c>
      <c r="B2403" s="0" t="s">
        <v>2153</v>
      </c>
      <c r="C2403" s="0" t="s">
        <v>100</v>
      </c>
      <c r="D2403" s="12" t="s">
        <v>91</v>
      </c>
      <c r="E2403" s="0" t="s">
        <v>77</v>
      </c>
      <c r="F2403" s="0" t="s">
        <v>84</v>
      </c>
      <c r="H2403" s="12" t="s">
        <v>98</v>
      </c>
      <c r="M2403" s="0" t="s">
        <v>2150</v>
      </c>
      <c r="N2403" s="0" t="s">
        <v>2151</v>
      </c>
      <c r="O2403" s="0" t="n">
        <v>36</v>
      </c>
      <c r="P2403" s="0" t="n">
        <v>1377</v>
      </c>
    </row>
    <row r="2404" customFormat="false" ht="12.8" hidden="false" customHeight="false" outlineLevel="0" collapsed="false">
      <c r="A2404" s="0" t="n">
        <v>78006</v>
      </c>
      <c r="B2404" s="0" t="s">
        <v>2153</v>
      </c>
      <c r="C2404" s="0" t="s">
        <v>82</v>
      </c>
      <c r="D2404" s="12" t="s">
        <v>253</v>
      </c>
      <c r="E2404" s="0" t="s">
        <v>77</v>
      </c>
      <c r="F2404" s="0" t="s">
        <v>96</v>
      </c>
      <c r="G2404" s="12" t="s">
        <v>98</v>
      </c>
      <c r="M2404" s="0" t="s">
        <v>2150</v>
      </c>
      <c r="N2404" s="0" t="s">
        <v>2151</v>
      </c>
      <c r="O2404" s="0" t="n">
        <v>33</v>
      </c>
      <c r="P2404" s="0" t="n">
        <v>1378</v>
      </c>
    </row>
    <row r="2405" customFormat="false" ht="12.8" hidden="false" customHeight="false" outlineLevel="0" collapsed="false">
      <c r="A2405" s="0" t="n">
        <v>78008</v>
      </c>
      <c r="B2405" s="0" t="s">
        <v>1602</v>
      </c>
      <c r="C2405" s="0" t="s">
        <v>215</v>
      </c>
      <c r="D2405" s="12" t="s">
        <v>224</v>
      </c>
      <c r="E2405" s="0" t="s">
        <v>77</v>
      </c>
      <c r="F2405" s="0" t="s">
        <v>84</v>
      </c>
      <c r="M2405" s="0" t="s">
        <v>2150</v>
      </c>
      <c r="N2405" s="0" t="s">
        <v>2151</v>
      </c>
      <c r="O2405" s="0" t="n">
        <v>41</v>
      </c>
      <c r="P2405" s="0" t="n">
        <v>4150</v>
      </c>
    </row>
    <row r="2406" customFormat="false" ht="12.8" hidden="false" customHeight="false" outlineLevel="0" collapsed="false">
      <c r="A2406" s="0" t="n">
        <v>78010</v>
      </c>
      <c r="B2406" s="0" t="s">
        <v>2154</v>
      </c>
      <c r="C2406" s="0" t="s">
        <v>166</v>
      </c>
      <c r="D2406" s="12" t="s">
        <v>169</v>
      </c>
      <c r="E2406" s="0" t="s">
        <v>77</v>
      </c>
      <c r="F2406" s="0" t="s">
        <v>88</v>
      </c>
      <c r="M2406" s="0" t="s">
        <v>2150</v>
      </c>
      <c r="N2406" s="0" t="s">
        <v>2151</v>
      </c>
      <c r="O2406" s="0" t="n">
        <v>46</v>
      </c>
      <c r="P2406" s="0" t="n">
        <v>3698</v>
      </c>
    </row>
    <row r="2407" customFormat="false" ht="12.8" hidden="false" customHeight="false" outlineLevel="0" collapsed="false">
      <c r="A2407" s="0" t="n">
        <v>78011</v>
      </c>
      <c r="B2407" s="0" t="s">
        <v>2155</v>
      </c>
      <c r="C2407" s="0" t="s">
        <v>355</v>
      </c>
      <c r="D2407" s="12" t="s">
        <v>95</v>
      </c>
      <c r="E2407" s="0" t="s">
        <v>92</v>
      </c>
      <c r="F2407" s="0" t="s">
        <v>96</v>
      </c>
      <c r="M2407" s="0" t="s">
        <v>2150</v>
      </c>
      <c r="N2407" s="0" t="s">
        <v>2151</v>
      </c>
      <c r="O2407" s="0" t="n">
        <v>34</v>
      </c>
      <c r="P2407" s="0" t="n">
        <v>1380</v>
      </c>
    </row>
    <row r="2408" customFormat="false" ht="12.8" hidden="false" customHeight="false" outlineLevel="0" collapsed="false">
      <c r="A2408" s="0" t="n">
        <v>78012</v>
      </c>
      <c r="B2408" s="0" t="s">
        <v>386</v>
      </c>
      <c r="C2408" s="0" t="s">
        <v>382</v>
      </c>
      <c r="D2408" s="12" t="s">
        <v>220</v>
      </c>
      <c r="E2408" s="0" t="s">
        <v>77</v>
      </c>
      <c r="F2408" s="0" t="s">
        <v>84</v>
      </c>
      <c r="G2408" s="12" t="s">
        <v>97</v>
      </c>
      <c r="M2408" s="0" t="s">
        <v>2150</v>
      </c>
      <c r="N2408" s="0" t="s">
        <v>2151</v>
      </c>
      <c r="O2408" s="0" t="n">
        <v>42</v>
      </c>
      <c r="P2408" s="0" t="n">
        <v>4564</v>
      </c>
    </row>
    <row r="2409" customFormat="false" ht="12.8" hidden="false" customHeight="false" outlineLevel="0" collapsed="false">
      <c r="A2409" s="0" t="n">
        <v>78014</v>
      </c>
      <c r="B2409" s="0" t="s">
        <v>1113</v>
      </c>
      <c r="C2409" s="0" t="s">
        <v>106</v>
      </c>
      <c r="D2409" s="12" t="s">
        <v>253</v>
      </c>
      <c r="E2409" s="0" t="s">
        <v>77</v>
      </c>
      <c r="F2409" s="0" t="s">
        <v>96</v>
      </c>
      <c r="H2409" s="12" t="s">
        <v>97</v>
      </c>
      <c r="I2409" s="12" t="s">
        <v>97</v>
      </c>
      <c r="L2409" s="0" t="n">
        <v>3</v>
      </c>
      <c r="M2409" s="0" t="s">
        <v>2150</v>
      </c>
      <c r="N2409" s="0" t="s">
        <v>2151</v>
      </c>
      <c r="O2409" s="0" t="n">
        <v>33</v>
      </c>
      <c r="P2409" s="0" t="n">
        <v>1381</v>
      </c>
    </row>
    <row r="2410" customFormat="false" ht="12.8" hidden="false" customHeight="false" outlineLevel="0" collapsed="false">
      <c r="A2410" s="0" t="n">
        <v>78015</v>
      </c>
      <c r="B2410" s="0" t="s">
        <v>2156</v>
      </c>
      <c r="C2410" s="0" t="s">
        <v>133</v>
      </c>
      <c r="D2410" s="12" t="s">
        <v>187</v>
      </c>
      <c r="E2410" s="0" t="s">
        <v>77</v>
      </c>
      <c r="F2410" s="0" t="s">
        <v>96</v>
      </c>
      <c r="M2410" s="0" t="s">
        <v>2150</v>
      </c>
      <c r="N2410" s="0" t="s">
        <v>2151</v>
      </c>
      <c r="O2410" s="0" t="n">
        <v>32</v>
      </c>
      <c r="P2410" s="0" t="n">
        <v>1382</v>
      </c>
    </row>
    <row r="2411" customFormat="false" ht="12.8" hidden="false" customHeight="false" outlineLevel="0" collapsed="false">
      <c r="A2411" s="0" t="n">
        <v>78016</v>
      </c>
      <c r="B2411" s="0" t="s">
        <v>1133</v>
      </c>
      <c r="C2411" s="0" t="s">
        <v>589</v>
      </c>
      <c r="D2411" s="12" t="s">
        <v>147</v>
      </c>
      <c r="E2411" s="0" t="s">
        <v>77</v>
      </c>
      <c r="F2411" s="0" t="s">
        <v>96</v>
      </c>
      <c r="M2411" s="0" t="s">
        <v>2150</v>
      </c>
      <c r="N2411" s="0" t="s">
        <v>2151</v>
      </c>
      <c r="O2411" s="0" t="n">
        <v>30</v>
      </c>
      <c r="P2411" s="0" t="n">
        <v>1383</v>
      </c>
    </row>
    <row r="2412" customFormat="false" ht="12.8" hidden="false" customHeight="false" outlineLevel="0" collapsed="false">
      <c r="A2412" s="0" t="n">
        <v>78017</v>
      </c>
      <c r="B2412" s="0" t="s">
        <v>2149</v>
      </c>
      <c r="C2412" s="0" t="s">
        <v>149</v>
      </c>
      <c r="D2412" s="12" t="s">
        <v>110</v>
      </c>
      <c r="E2412" s="0" t="s">
        <v>77</v>
      </c>
      <c r="F2412" s="0" t="s">
        <v>96</v>
      </c>
      <c r="G2412" s="12" t="s">
        <v>97</v>
      </c>
      <c r="M2412" s="0" t="s">
        <v>2150</v>
      </c>
      <c r="N2412" s="0" t="s">
        <v>2151</v>
      </c>
      <c r="O2412" s="0" t="n">
        <v>25</v>
      </c>
      <c r="P2412" s="0" t="n">
        <v>1384</v>
      </c>
    </row>
    <row r="2413" customFormat="false" ht="12.8" hidden="false" customHeight="false" outlineLevel="0" collapsed="false">
      <c r="A2413" s="0" t="n">
        <v>78019</v>
      </c>
      <c r="B2413" s="0" t="s">
        <v>2152</v>
      </c>
      <c r="C2413" s="0" t="s">
        <v>184</v>
      </c>
      <c r="D2413" s="12" t="s">
        <v>147</v>
      </c>
      <c r="E2413" s="0" t="s">
        <v>77</v>
      </c>
      <c r="F2413" s="0" t="s">
        <v>96</v>
      </c>
      <c r="M2413" s="0" t="s">
        <v>2150</v>
      </c>
      <c r="N2413" s="0" t="s">
        <v>2151</v>
      </c>
      <c r="O2413" s="0" t="n">
        <v>30</v>
      </c>
      <c r="P2413" s="0" t="n">
        <v>1386</v>
      </c>
    </row>
    <row r="2414" customFormat="false" ht="12.8" hidden="false" customHeight="false" outlineLevel="0" collapsed="false">
      <c r="A2414" s="0" t="n">
        <v>78020</v>
      </c>
      <c r="B2414" s="0" t="s">
        <v>2157</v>
      </c>
      <c r="C2414" s="0" t="s">
        <v>1505</v>
      </c>
      <c r="D2414" s="12" t="s">
        <v>124</v>
      </c>
      <c r="E2414" s="0" t="s">
        <v>92</v>
      </c>
      <c r="F2414" s="0" t="s">
        <v>96</v>
      </c>
      <c r="M2414" s="0" t="s">
        <v>2150</v>
      </c>
      <c r="N2414" s="0" t="s">
        <v>2151</v>
      </c>
      <c r="O2414" s="0" t="n">
        <v>27</v>
      </c>
      <c r="P2414" s="0" t="n">
        <v>5100</v>
      </c>
    </row>
    <row r="2415" customFormat="false" ht="12.8" hidden="false" customHeight="false" outlineLevel="0" collapsed="false">
      <c r="A2415" s="0" t="n">
        <v>78021</v>
      </c>
      <c r="B2415" s="0" t="s">
        <v>2158</v>
      </c>
      <c r="C2415" s="0" t="s">
        <v>133</v>
      </c>
      <c r="D2415" s="12" t="s">
        <v>110</v>
      </c>
      <c r="E2415" s="0" t="s">
        <v>77</v>
      </c>
      <c r="F2415" s="0" t="s">
        <v>96</v>
      </c>
      <c r="M2415" s="0" t="s">
        <v>2150</v>
      </c>
      <c r="N2415" s="0" t="s">
        <v>2151</v>
      </c>
      <c r="O2415" s="0" t="n">
        <v>25</v>
      </c>
      <c r="P2415" s="0" t="n">
        <v>1387</v>
      </c>
    </row>
    <row r="2416" customFormat="false" ht="12.8" hidden="false" customHeight="false" outlineLevel="0" collapsed="false">
      <c r="A2416" s="0" t="n">
        <v>78033</v>
      </c>
      <c r="B2416" s="0" t="s">
        <v>2159</v>
      </c>
      <c r="C2416" s="0" t="s">
        <v>115</v>
      </c>
      <c r="D2416" s="12" t="s">
        <v>207</v>
      </c>
      <c r="E2416" s="0" t="s">
        <v>77</v>
      </c>
      <c r="F2416" s="0" t="s">
        <v>108</v>
      </c>
      <c r="M2416" s="0" t="s">
        <v>2150</v>
      </c>
      <c r="N2416" s="0" t="s">
        <v>2151</v>
      </c>
      <c r="O2416" s="0" t="n">
        <v>67</v>
      </c>
      <c r="P2416" s="0" t="n">
        <v>1388</v>
      </c>
    </row>
    <row r="2417" customFormat="false" ht="12.8" hidden="false" customHeight="false" outlineLevel="0" collapsed="false">
      <c r="A2417" s="0" t="n">
        <v>78034</v>
      </c>
      <c r="B2417" s="0" t="s">
        <v>2160</v>
      </c>
      <c r="C2417" s="0" t="s">
        <v>296</v>
      </c>
      <c r="D2417" s="12" t="s">
        <v>620</v>
      </c>
      <c r="E2417" s="0" t="s">
        <v>77</v>
      </c>
      <c r="F2417" s="0" t="s">
        <v>108</v>
      </c>
      <c r="M2417" s="0" t="s">
        <v>2150</v>
      </c>
      <c r="N2417" s="0" t="s">
        <v>2151</v>
      </c>
      <c r="O2417" s="0" t="n">
        <v>65</v>
      </c>
      <c r="P2417" s="0" t="n">
        <v>1389</v>
      </c>
    </row>
    <row r="2418" customFormat="false" ht="12.8" hidden="false" customHeight="false" outlineLevel="0" collapsed="false">
      <c r="A2418" s="0" t="n">
        <v>78038</v>
      </c>
      <c r="B2418" s="0" t="s">
        <v>2106</v>
      </c>
      <c r="C2418" s="0" t="s">
        <v>2161</v>
      </c>
      <c r="D2418" s="12" t="s">
        <v>564</v>
      </c>
      <c r="E2418" s="0" t="s">
        <v>77</v>
      </c>
      <c r="F2418" s="0" t="s">
        <v>108</v>
      </c>
      <c r="M2418" s="0" t="s">
        <v>2150</v>
      </c>
      <c r="N2418" s="0" t="s">
        <v>2151</v>
      </c>
      <c r="O2418" s="0" t="n">
        <v>56</v>
      </c>
      <c r="P2418" s="0" t="n">
        <v>1390</v>
      </c>
    </row>
    <row r="2419" customFormat="false" ht="12.8" hidden="false" customHeight="false" outlineLevel="0" collapsed="false">
      <c r="A2419" s="0" t="n">
        <v>80001</v>
      </c>
      <c r="B2419" s="0" t="s">
        <v>2162</v>
      </c>
      <c r="C2419" s="0" t="s">
        <v>184</v>
      </c>
      <c r="D2419" s="12" t="s">
        <v>253</v>
      </c>
      <c r="E2419" s="0" t="s">
        <v>77</v>
      </c>
      <c r="F2419" s="0" t="s">
        <v>96</v>
      </c>
      <c r="M2419" s="0" t="s">
        <v>2163</v>
      </c>
      <c r="N2419" s="0" t="s">
        <v>2164</v>
      </c>
      <c r="O2419" s="0" t="n">
        <v>33</v>
      </c>
      <c r="P2419" s="0" t="n">
        <v>4662</v>
      </c>
    </row>
    <row r="2420" customFormat="false" ht="12.8" hidden="false" customHeight="false" outlineLevel="0" collapsed="false">
      <c r="A2420" s="0" t="n">
        <v>80002</v>
      </c>
      <c r="B2420" s="0" t="s">
        <v>2165</v>
      </c>
      <c r="C2420" s="0" t="s">
        <v>133</v>
      </c>
      <c r="D2420" s="12" t="s">
        <v>101</v>
      </c>
      <c r="E2420" s="0" t="s">
        <v>77</v>
      </c>
      <c r="F2420" s="0" t="s">
        <v>88</v>
      </c>
      <c r="J2420" s="12" t="s">
        <v>98</v>
      </c>
      <c r="M2420" s="0" t="s">
        <v>2163</v>
      </c>
      <c r="N2420" s="0" t="s">
        <v>2164</v>
      </c>
      <c r="O2420" s="0" t="n">
        <v>50</v>
      </c>
      <c r="P2420" s="0" t="n">
        <v>1941</v>
      </c>
    </row>
    <row r="2421" customFormat="false" ht="12.8" hidden="false" customHeight="false" outlineLevel="0" collapsed="false">
      <c r="A2421" s="0" t="n">
        <v>80003</v>
      </c>
      <c r="B2421" s="0" t="s">
        <v>668</v>
      </c>
      <c r="C2421" s="0" t="s">
        <v>90</v>
      </c>
      <c r="D2421" s="12" t="s">
        <v>304</v>
      </c>
      <c r="E2421" s="0" t="s">
        <v>92</v>
      </c>
      <c r="F2421" s="0" t="s">
        <v>88</v>
      </c>
      <c r="M2421" s="0" t="s">
        <v>2163</v>
      </c>
      <c r="N2421" s="0" t="s">
        <v>2164</v>
      </c>
      <c r="O2421" s="0" t="n">
        <v>51</v>
      </c>
      <c r="P2421" s="0" t="n">
        <v>1940</v>
      </c>
    </row>
    <row r="2422" customFormat="false" ht="12.8" hidden="false" customHeight="false" outlineLevel="0" collapsed="false">
      <c r="A2422" s="0" t="n">
        <v>80004</v>
      </c>
      <c r="B2422" s="0" t="s">
        <v>1246</v>
      </c>
      <c r="C2422" s="0" t="s">
        <v>2166</v>
      </c>
      <c r="D2422" s="12" t="s">
        <v>895</v>
      </c>
      <c r="E2422" s="0" t="s">
        <v>77</v>
      </c>
      <c r="F2422" s="0" t="s">
        <v>96</v>
      </c>
      <c r="J2422" s="12" t="s">
        <v>98</v>
      </c>
      <c r="M2422" s="0" t="s">
        <v>2163</v>
      </c>
      <c r="N2422" s="0" t="s">
        <v>2164</v>
      </c>
      <c r="O2422" s="0" t="n">
        <v>1</v>
      </c>
      <c r="P2422" s="0" t="n">
        <v>5000</v>
      </c>
    </row>
    <row r="2423" customFormat="false" ht="12.8" hidden="false" customHeight="false" outlineLevel="0" collapsed="false">
      <c r="A2423" s="0" t="n">
        <v>80005</v>
      </c>
      <c r="B2423" s="0" t="s">
        <v>2167</v>
      </c>
      <c r="C2423" s="0" t="s">
        <v>223</v>
      </c>
      <c r="D2423" s="12" t="s">
        <v>110</v>
      </c>
      <c r="E2423" s="0" t="s">
        <v>77</v>
      </c>
      <c r="F2423" s="0" t="s">
        <v>96</v>
      </c>
      <c r="M2423" s="0" t="s">
        <v>2163</v>
      </c>
      <c r="N2423" s="0" t="s">
        <v>2164</v>
      </c>
      <c r="O2423" s="0" t="n">
        <v>25</v>
      </c>
      <c r="P2423" s="0" t="n">
        <v>1937</v>
      </c>
    </row>
    <row r="2424" customFormat="false" ht="12.8" hidden="false" customHeight="false" outlineLevel="0" collapsed="false">
      <c r="A2424" s="0" t="n">
        <v>80006</v>
      </c>
      <c r="B2424" s="0" t="s">
        <v>875</v>
      </c>
      <c r="C2424" s="0" t="s">
        <v>202</v>
      </c>
      <c r="D2424" s="12" t="s">
        <v>124</v>
      </c>
      <c r="E2424" s="0" t="s">
        <v>77</v>
      </c>
      <c r="F2424" s="0" t="s">
        <v>96</v>
      </c>
      <c r="G2424" s="12" t="s">
        <v>97</v>
      </c>
      <c r="H2424" s="12" t="s">
        <v>98</v>
      </c>
      <c r="M2424" s="0" t="s">
        <v>2163</v>
      </c>
      <c r="N2424" s="0" t="s">
        <v>2164</v>
      </c>
      <c r="O2424" s="0" t="n">
        <v>27</v>
      </c>
      <c r="P2424" s="0" t="n">
        <v>1942</v>
      </c>
    </row>
    <row r="2425" customFormat="false" ht="12.8" hidden="false" customHeight="false" outlineLevel="0" collapsed="false">
      <c r="A2425" s="0" t="n">
        <v>80008</v>
      </c>
      <c r="B2425" s="0" t="s">
        <v>341</v>
      </c>
      <c r="C2425" s="0" t="s">
        <v>1214</v>
      </c>
      <c r="D2425" s="12" t="s">
        <v>187</v>
      </c>
      <c r="E2425" s="0" t="s">
        <v>77</v>
      </c>
      <c r="F2425" s="0" t="s">
        <v>96</v>
      </c>
      <c r="H2425" s="12" t="s">
        <v>98</v>
      </c>
      <c r="M2425" s="0" t="s">
        <v>2163</v>
      </c>
      <c r="N2425" s="0" t="s">
        <v>2164</v>
      </c>
      <c r="O2425" s="0" t="n">
        <v>32</v>
      </c>
      <c r="P2425" s="0" t="n">
        <v>1944</v>
      </c>
    </row>
    <row r="2426" customFormat="false" ht="12.8" hidden="false" customHeight="false" outlineLevel="0" collapsed="false">
      <c r="A2426" s="0" t="n">
        <v>80011</v>
      </c>
      <c r="B2426" s="0" t="s">
        <v>668</v>
      </c>
      <c r="C2426" s="0" t="s">
        <v>343</v>
      </c>
      <c r="D2426" s="12" t="s">
        <v>110</v>
      </c>
      <c r="E2426" s="0" t="s">
        <v>92</v>
      </c>
      <c r="F2426" s="0" t="s">
        <v>96</v>
      </c>
      <c r="J2426" s="0" t="s">
        <v>248</v>
      </c>
      <c r="M2426" s="0" t="s">
        <v>2163</v>
      </c>
      <c r="N2426" s="0" t="s">
        <v>2164</v>
      </c>
      <c r="O2426" s="0" t="n">
        <v>25</v>
      </c>
      <c r="P2426" s="0" t="n">
        <v>1947</v>
      </c>
    </row>
    <row r="2427" customFormat="false" ht="12.8" hidden="false" customHeight="false" outlineLevel="0" collapsed="false">
      <c r="A2427" s="0" t="n">
        <v>80014</v>
      </c>
      <c r="B2427" s="0" t="s">
        <v>2168</v>
      </c>
      <c r="C2427" s="0" t="s">
        <v>1146</v>
      </c>
      <c r="D2427" s="12" t="s">
        <v>144</v>
      </c>
      <c r="E2427" s="0" t="s">
        <v>92</v>
      </c>
      <c r="F2427" s="0" t="s">
        <v>128</v>
      </c>
      <c r="M2427" s="0" t="s">
        <v>2163</v>
      </c>
      <c r="N2427" s="0" t="s">
        <v>2164</v>
      </c>
      <c r="O2427" s="0" t="n">
        <v>17</v>
      </c>
      <c r="P2427" s="0" t="n">
        <v>4596</v>
      </c>
    </row>
    <row r="2428" customFormat="false" ht="12.8" hidden="false" customHeight="false" outlineLevel="0" collapsed="false">
      <c r="A2428" s="0" t="n">
        <v>81003</v>
      </c>
      <c r="B2428" s="0" t="s">
        <v>1005</v>
      </c>
      <c r="C2428" s="0" t="s">
        <v>149</v>
      </c>
      <c r="D2428" s="12" t="s">
        <v>147</v>
      </c>
      <c r="E2428" s="0" t="s">
        <v>77</v>
      </c>
      <c r="F2428" s="0" t="s">
        <v>96</v>
      </c>
      <c r="M2428" s="0" t="s">
        <v>2169</v>
      </c>
      <c r="N2428" s="0" t="s">
        <v>2170</v>
      </c>
      <c r="O2428" s="0" t="n">
        <v>30</v>
      </c>
      <c r="P2428" s="0" t="n">
        <v>4897</v>
      </c>
    </row>
    <row r="2429" customFormat="false" ht="12.8" hidden="false" customHeight="false" outlineLevel="0" collapsed="false">
      <c r="A2429" s="0" t="n">
        <v>81005</v>
      </c>
      <c r="B2429" s="0" t="s">
        <v>2171</v>
      </c>
      <c r="C2429" s="0" t="s">
        <v>133</v>
      </c>
      <c r="D2429" s="12" t="s">
        <v>320</v>
      </c>
      <c r="E2429" s="0" t="s">
        <v>77</v>
      </c>
      <c r="F2429" s="0" t="s">
        <v>88</v>
      </c>
      <c r="M2429" s="0" t="s">
        <v>2169</v>
      </c>
      <c r="N2429" s="0" t="s">
        <v>2170</v>
      </c>
      <c r="O2429" s="0" t="n">
        <v>48</v>
      </c>
      <c r="P2429" s="0" t="n">
        <v>724</v>
      </c>
    </row>
    <row r="2430" customFormat="false" ht="12.8" hidden="false" customHeight="false" outlineLevel="0" collapsed="false">
      <c r="A2430" s="0" t="n">
        <v>81009</v>
      </c>
      <c r="B2430" s="0" t="s">
        <v>2172</v>
      </c>
      <c r="C2430" s="0" t="s">
        <v>189</v>
      </c>
      <c r="D2430" s="12" t="s">
        <v>878</v>
      </c>
      <c r="E2430" s="0" t="s">
        <v>77</v>
      </c>
      <c r="F2430" s="0" t="s">
        <v>108</v>
      </c>
      <c r="M2430" s="0" t="s">
        <v>2169</v>
      </c>
      <c r="N2430" s="0" t="s">
        <v>2170</v>
      </c>
      <c r="O2430" s="0" t="n">
        <v>62</v>
      </c>
      <c r="P2430" s="0" t="n">
        <v>728</v>
      </c>
    </row>
    <row r="2431" customFormat="false" ht="12.8" hidden="false" customHeight="false" outlineLevel="0" collapsed="false">
      <c r="A2431" s="0" t="n">
        <v>81010</v>
      </c>
      <c r="B2431" s="0" t="s">
        <v>763</v>
      </c>
      <c r="C2431" s="0" t="s">
        <v>494</v>
      </c>
      <c r="D2431" s="12" t="s">
        <v>580</v>
      </c>
      <c r="E2431" s="0" t="s">
        <v>77</v>
      </c>
      <c r="F2431" s="0" t="s">
        <v>108</v>
      </c>
      <c r="M2431" s="0" t="s">
        <v>2169</v>
      </c>
      <c r="N2431" s="0" t="s">
        <v>2170</v>
      </c>
      <c r="O2431" s="0" t="n">
        <v>63</v>
      </c>
      <c r="P2431" s="0" t="n">
        <v>1650</v>
      </c>
    </row>
    <row r="2432" customFormat="false" ht="12.8" hidden="false" customHeight="false" outlineLevel="0" collapsed="false">
      <c r="A2432" s="0" t="n">
        <v>81018</v>
      </c>
      <c r="B2432" s="0" t="s">
        <v>2173</v>
      </c>
      <c r="C2432" s="0" t="s">
        <v>259</v>
      </c>
      <c r="D2432" s="12" t="s">
        <v>224</v>
      </c>
      <c r="E2432" s="0" t="s">
        <v>77</v>
      </c>
      <c r="F2432" s="0" t="s">
        <v>84</v>
      </c>
      <c r="M2432" s="0" t="s">
        <v>2169</v>
      </c>
      <c r="N2432" s="0" t="s">
        <v>2170</v>
      </c>
      <c r="O2432" s="0" t="n">
        <v>41</v>
      </c>
      <c r="P2432" s="0" t="n">
        <v>735</v>
      </c>
    </row>
    <row r="2433" customFormat="false" ht="12.8" hidden="false" customHeight="false" outlineLevel="0" collapsed="false">
      <c r="A2433" s="0" t="n">
        <v>81020</v>
      </c>
      <c r="B2433" s="0" t="s">
        <v>525</v>
      </c>
      <c r="C2433" s="0" t="s">
        <v>202</v>
      </c>
      <c r="D2433" s="12" t="s">
        <v>169</v>
      </c>
      <c r="E2433" s="0" t="s">
        <v>77</v>
      </c>
      <c r="F2433" s="0" t="s">
        <v>88</v>
      </c>
      <c r="M2433" s="0" t="s">
        <v>2169</v>
      </c>
      <c r="N2433" s="0" t="s">
        <v>2170</v>
      </c>
      <c r="O2433" s="0" t="n">
        <v>46</v>
      </c>
      <c r="P2433" s="0" t="n">
        <v>736</v>
      </c>
    </row>
    <row r="2434" customFormat="false" ht="12.8" hidden="false" customHeight="false" outlineLevel="0" collapsed="false">
      <c r="A2434" s="0" t="n">
        <v>82003</v>
      </c>
      <c r="B2434" s="0" t="s">
        <v>2174</v>
      </c>
      <c r="C2434" s="0" t="s">
        <v>155</v>
      </c>
      <c r="D2434" s="12" t="s">
        <v>127</v>
      </c>
      <c r="E2434" s="0" t="s">
        <v>92</v>
      </c>
      <c r="F2434" s="0" t="s">
        <v>128</v>
      </c>
      <c r="M2434" s="0" t="s">
        <v>2175</v>
      </c>
      <c r="N2434" s="0" t="s">
        <v>2176</v>
      </c>
      <c r="O2434" s="0" t="n">
        <v>18</v>
      </c>
      <c r="P2434" s="0" t="n">
        <v>4069</v>
      </c>
    </row>
    <row r="2435" customFormat="false" ht="12.8" hidden="false" customHeight="false" outlineLevel="0" collapsed="false">
      <c r="A2435" s="0" t="n">
        <v>82004</v>
      </c>
      <c r="B2435" s="0" t="s">
        <v>771</v>
      </c>
      <c r="C2435" s="0" t="s">
        <v>1528</v>
      </c>
      <c r="D2435" s="12" t="s">
        <v>346</v>
      </c>
      <c r="E2435" s="0" t="s">
        <v>92</v>
      </c>
      <c r="F2435" s="0" t="s">
        <v>234</v>
      </c>
      <c r="M2435" s="0" t="s">
        <v>2175</v>
      </c>
      <c r="N2435" s="0" t="s">
        <v>2176</v>
      </c>
      <c r="O2435" s="0" t="n">
        <v>7</v>
      </c>
      <c r="P2435" s="0" t="n">
        <v>4734</v>
      </c>
    </row>
    <row r="2436" customFormat="false" ht="12.8" hidden="false" customHeight="false" outlineLevel="0" collapsed="false">
      <c r="A2436" s="0" t="n">
        <v>82008</v>
      </c>
      <c r="B2436" s="0" t="s">
        <v>2177</v>
      </c>
      <c r="C2436" s="0" t="s">
        <v>100</v>
      </c>
      <c r="D2436" s="12" t="s">
        <v>242</v>
      </c>
      <c r="E2436" s="0" t="s">
        <v>77</v>
      </c>
      <c r="F2436" s="0" t="s">
        <v>88</v>
      </c>
      <c r="G2436" s="12" t="s">
        <v>97</v>
      </c>
      <c r="M2436" s="0" t="s">
        <v>2175</v>
      </c>
      <c r="N2436" s="0" t="s">
        <v>2176</v>
      </c>
      <c r="O2436" s="0" t="n">
        <v>45</v>
      </c>
      <c r="P2436" s="0" t="n">
        <v>4074</v>
      </c>
    </row>
    <row r="2437" customFormat="false" ht="12.8" hidden="false" customHeight="false" outlineLevel="0" collapsed="false">
      <c r="A2437" s="0" t="n">
        <v>82009</v>
      </c>
      <c r="B2437" s="0" t="s">
        <v>428</v>
      </c>
      <c r="C2437" s="0" t="s">
        <v>189</v>
      </c>
      <c r="D2437" s="12" t="s">
        <v>315</v>
      </c>
      <c r="E2437" s="0" t="s">
        <v>77</v>
      </c>
      <c r="F2437" s="0" t="s">
        <v>88</v>
      </c>
      <c r="M2437" s="0" t="s">
        <v>2175</v>
      </c>
      <c r="N2437" s="0" t="s">
        <v>2176</v>
      </c>
      <c r="O2437" s="0" t="n">
        <v>47</v>
      </c>
      <c r="P2437" s="0" t="n">
        <v>1132</v>
      </c>
    </row>
    <row r="2438" customFormat="false" ht="12.8" hidden="false" customHeight="false" outlineLevel="0" collapsed="false">
      <c r="A2438" s="0" t="n">
        <v>82011</v>
      </c>
      <c r="B2438" s="0" t="s">
        <v>523</v>
      </c>
      <c r="C2438" s="0" t="s">
        <v>126</v>
      </c>
      <c r="D2438" s="12" t="s">
        <v>466</v>
      </c>
      <c r="E2438" s="0" t="s">
        <v>77</v>
      </c>
      <c r="F2438" s="0" t="s">
        <v>467</v>
      </c>
      <c r="G2438" s="12" t="s">
        <v>97</v>
      </c>
      <c r="M2438" s="0" t="s">
        <v>2175</v>
      </c>
      <c r="N2438" s="0" t="s">
        <v>2176</v>
      </c>
      <c r="O2438" s="0" t="n">
        <v>12</v>
      </c>
      <c r="P2438" s="0" t="n">
        <v>4073</v>
      </c>
    </row>
    <row r="2439" customFormat="false" ht="12.8" hidden="false" customHeight="false" outlineLevel="0" collapsed="false">
      <c r="A2439" s="0" t="n">
        <v>82012</v>
      </c>
      <c r="B2439" s="0" t="s">
        <v>2178</v>
      </c>
      <c r="C2439" s="0" t="s">
        <v>162</v>
      </c>
      <c r="D2439" s="12" t="s">
        <v>211</v>
      </c>
      <c r="E2439" s="0" t="s">
        <v>92</v>
      </c>
      <c r="F2439" s="0" t="s">
        <v>212</v>
      </c>
      <c r="M2439" s="0" t="s">
        <v>2175</v>
      </c>
      <c r="N2439" s="0" t="s">
        <v>2176</v>
      </c>
      <c r="O2439" s="0" t="n">
        <v>14</v>
      </c>
      <c r="P2439" s="0" t="n">
        <v>4072</v>
      </c>
    </row>
    <row r="2440" customFormat="false" ht="12.8" hidden="false" customHeight="false" outlineLevel="0" collapsed="false">
      <c r="A2440" s="0" t="n">
        <v>82013</v>
      </c>
      <c r="B2440" s="0" t="s">
        <v>952</v>
      </c>
      <c r="C2440" s="0" t="s">
        <v>266</v>
      </c>
      <c r="D2440" s="12" t="s">
        <v>236</v>
      </c>
      <c r="E2440" s="0" t="s">
        <v>92</v>
      </c>
      <c r="F2440" s="0" t="s">
        <v>108</v>
      </c>
      <c r="M2440" s="0" t="s">
        <v>2175</v>
      </c>
      <c r="N2440" s="0" t="s">
        <v>2176</v>
      </c>
      <c r="O2440" s="0" t="n">
        <v>59</v>
      </c>
      <c r="P2440" s="0" t="n">
        <v>1123</v>
      </c>
    </row>
    <row r="2441" customFormat="false" ht="12.8" hidden="false" customHeight="false" outlineLevel="0" collapsed="false">
      <c r="A2441" s="0" t="n">
        <v>82014</v>
      </c>
      <c r="B2441" s="0" t="s">
        <v>550</v>
      </c>
      <c r="C2441" s="0" t="s">
        <v>403</v>
      </c>
      <c r="D2441" s="12" t="s">
        <v>159</v>
      </c>
      <c r="E2441" s="0" t="s">
        <v>77</v>
      </c>
      <c r="F2441" s="0" t="s">
        <v>96</v>
      </c>
      <c r="M2441" s="0" t="s">
        <v>2175</v>
      </c>
      <c r="N2441" s="0" t="s">
        <v>2176</v>
      </c>
      <c r="O2441" s="0" t="n">
        <v>28</v>
      </c>
      <c r="P2441" s="0" t="n">
        <v>1124</v>
      </c>
    </row>
    <row r="2442" customFormat="false" ht="12.8" hidden="false" customHeight="false" outlineLevel="0" collapsed="false">
      <c r="A2442" s="0" t="n">
        <v>82015</v>
      </c>
      <c r="B2442" s="0" t="s">
        <v>2178</v>
      </c>
      <c r="C2442" s="0" t="s">
        <v>343</v>
      </c>
      <c r="D2442" s="12" t="s">
        <v>545</v>
      </c>
      <c r="E2442" s="0" t="s">
        <v>92</v>
      </c>
      <c r="F2442" s="0" t="s">
        <v>234</v>
      </c>
      <c r="M2442" s="0" t="s">
        <v>2175</v>
      </c>
      <c r="N2442" s="0" t="s">
        <v>2176</v>
      </c>
      <c r="O2442" s="0" t="n">
        <v>10</v>
      </c>
      <c r="P2442" s="0" t="n">
        <v>4722</v>
      </c>
    </row>
    <row r="2443" customFormat="false" ht="12.8" hidden="false" customHeight="false" outlineLevel="0" collapsed="false">
      <c r="A2443" s="0" t="n">
        <v>82016</v>
      </c>
      <c r="B2443" s="0" t="s">
        <v>550</v>
      </c>
      <c r="C2443" s="0" t="s">
        <v>75</v>
      </c>
      <c r="D2443" s="12" t="s">
        <v>118</v>
      </c>
      <c r="E2443" s="0" t="s">
        <v>77</v>
      </c>
      <c r="F2443" s="0" t="s">
        <v>96</v>
      </c>
      <c r="M2443" s="0" t="s">
        <v>2175</v>
      </c>
      <c r="N2443" s="0" t="s">
        <v>2176</v>
      </c>
      <c r="O2443" s="0" t="n">
        <v>29</v>
      </c>
      <c r="P2443" s="0" t="n">
        <v>1126</v>
      </c>
    </row>
    <row r="2444" customFormat="false" ht="12.8" hidden="false" customHeight="false" outlineLevel="0" collapsed="false">
      <c r="A2444" s="0" t="n">
        <v>82018</v>
      </c>
      <c r="B2444" s="0" t="s">
        <v>2179</v>
      </c>
      <c r="C2444" s="0" t="s">
        <v>2180</v>
      </c>
      <c r="D2444" s="12" t="s">
        <v>500</v>
      </c>
      <c r="E2444" s="0" t="s">
        <v>77</v>
      </c>
      <c r="F2444" s="0" t="s">
        <v>205</v>
      </c>
      <c r="M2444" s="0" t="s">
        <v>2175</v>
      </c>
      <c r="N2444" s="0" t="s">
        <v>2176</v>
      </c>
      <c r="O2444" s="0" t="n">
        <v>16</v>
      </c>
      <c r="P2444" s="0" t="n">
        <v>3636</v>
      </c>
    </row>
    <row r="2445" customFormat="false" ht="12.8" hidden="false" customHeight="false" outlineLevel="0" collapsed="false">
      <c r="A2445" s="0" t="n">
        <v>82019</v>
      </c>
      <c r="B2445" s="0" t="s">
        <v>2181</v>
      </c>
      <c r="C2445" s="0" t="s">
        <v>106</v>
      </c>
      <c r="D2445" s="12" t="s">
        <v>147</v>
      </c>
      <c r="E2445" s="0" t="s">
        <v>77</v>
      </c>
      <c r="F2445" s="0" t="s">
        <v>96</v>
      </c>
      <c r="M2445" s="0" t="s">
        <v>2175</v>
      </c>
      <c r="N2445" s="0" t="s">
        <v>2176</v>
      </c>
      <c r="O2445" s="0" t="n">
        <v>30</v>
      </c>
      <c r="P2445" s="0" t="n">
        <v>4139</v>
      </c>
    </row>
    <row r="2446" customFormat="false" ht="12.8" hidden="false" customHeight="false" outlineLevel="0" collapsed="false">
      <c r="A2446" s="0" t="n">
        <v>82020</v>
      </c>
      <c r="B2446" s="0" t="s">
        <v>2182</v>
      </c>
      <c r="C2446" s="0" t="s">
        <v>853</v>
      </c>
      <c r="D2446" s="12" t="s">
        <v>242</v>
      </c>
      <c r="E2446" s="0" t="s">
        <v>77</v>
      </c>
      <c r="F2446" s="0" t="s">
        <v>88</v>
      </c>
      <c r="M2446" s="0" t="s">
        <v>2175</v>
      </c>
      <c r="N2446" s="0" t="s">
        <v>2176</v>
      </c>
      <c r="O2446" s="0" t="n">
        <v>45</v>
      </c>
      <c r="P2446" s="0" t="n">
        <v>4491</v>
      </c>
    </row>
    <row r="2447" customFormat="false" ht="12.8" hidden="false" customHeight="false" outlineLevel="0" collapsed="false">
      <c r="A2447" s="0" t="n">
        <v>82021</v>
      </c>
      <c r="B2447" s="0" t="s">
        <v>771</v>
      </c>
      <c r="C2447" s="0" t="s">
        <v>593</v>
      </c>
      <c r="D2447" s="12" t="s">
        <v>153</v>
      </c>
      <c r="E2447" s="0" t="s">
        <v>92</v>
      </c>
      <c r="F2447" s="0" t="s">
        <v>84</v>
      </c>
      <c r="M2447" s="0" t="s">
        <v>2175</v>
      </c>
      <c r="N2447" s="0" t="s">
        <v>2176</v>
      </c>
      <c r="O2447" s="0" t="n">
        <v>38</v>
      </c>
      <c r="P2447" s="0" t="n">
        <v>4486</v>
      </c>
    </row>
    <row r="2448" customFormat="false" ht="12.8" hidden="false" customHeight="false" outlineLevel="0" collapsed="false">
      <c r="A2448" s="0" t="n">
        <v>82022</v>
      </c>
      <c r="B2448" s="0" t="s">
        <v>774</v>
      </c>
      <c r="C2448" s="0" t="s">
        <v>133</v>
      </c>
      <c r="D2448" s="12" t="s">
        <v>500</v>
      </c>
      <c r="E2448" s="0" t="s">
        <v>77</v>
      </c>
      <c r="F2448" s="0" t="s">
        <v>205</v>
      </c>
      <c r="M2448" s="0" t="s">
        <v>2175</v>
      </c>
      <c r="N2448" s="0" t="s">
        <v>2176</v>
      </c>
      <c r="O2448" s="0" t="n">
        <v>16</v>
      </c>
      <c r="P2448" s="0" t="n">
        <v>4654</v>
      </c>
    </row>
    <row r="2449" customFormat="false" ht="12.8" hidden="false" customHeight="false" outlineLevel="0" collapsed="false">
      <c r="A2449" s="0" t="n">
        <v>82023</v>
      </c>
      <c r="B2449" s="0" t="s">
        <v>2183</v>
      </c>
      <c r="C2449" s="0" t="s">
        <v>360</v>
      </c>
      <c r="D2449" s="12" t="s">
        <v>136</v>
      </c>
      <c r="E2449" s="0" t="s">
        <v>92</v>
      </c>
      <c r="F2449" s="0" t="s">
        <v>78</v>
      </c>
      <c r="M2449" s="0" t="s">
        <v>2175</v>
      </c>
      <c r="N2449" s="0" t="s">
        <v>2176</v>
      </c>
      <c r="O2449" s="0" t="n">
        <v>22</v>
      </c>
      <c r="P2449" s="0" t="n">
        <v>4788</v>
      </c>
    </row>
    <row r="2450" customFormat="false" ht="12.8" hidden="false" customHeight="false" outlineLevel="0" collapsed="false">
      <c r="A2450" s="0" t="n">
        <v>87001</v>
      </c>
      <c r="B2450" s="0" t="s">
        <v>1040</v>
      </c>
      <c r="C2450" s="0" t="s">
        <v>398</v>
      </c>
      <c r="D2450" s="12" t="s">
        <v>220</v>
      </c>
      <c r="E2450" s="0" t="s">
        <v>77</v>
      </c>
      <c r="F2450" s="0" t="s">
        <v>84</v>
      </c>
      <c r="M2450" s="0" t="s">
        <v>2184</v>
      </c>
      <c r="N2450" s="0" t="s">
        <v>2185</v>
      </c>
      <c r="O2450" s="0" t="n">
        <v>42</v>
      </c>
      <c r="P2450" s="0" t="n">
        <v>1403</v>
      </c>
    </row>
    <row r="2451" customFormat="false" ht="12.8" hidden="false" customHeight="false" outlineLevel="0" collapsed="false">
      <c r="A2451" s="0" t="n">
        <v>87002</v>
      </c>
      <c r="B2451" s="0" t="s">
        <v>2186</v>
      </c>
      <c r="C2451" s="0" t="s">
        <v>106</v>
      </c>
      <c r="D2451" s="12" t="s">
        <v>91</v>
      </c>
      <c r="E2451" s="0" t="s">
        <v>77</v>
      </c>
      <c r="F2451" s="0" t="s">
        <v>84</v>
      </c>
      <c r="M2451" s="0" t="s">
        <v>2184</v>
      </c>
      <c r="N2451" s="0" t="s">
        <v>2185</v>
      </c>
      <c r="O2451" s="0" t="n">
        <v>36</v>
      </c>
      <c r="P2451" s="0" t="n">
        <v>1407</v>
      </c>
    </row>
    <row r="2452" customFormat="false" ht="12.8" hidden="false" customHeight="false" outlineLevel="0" collapsed="false">
      <c r="A2452" s="0" t="n">
        <v>87003</v>
      </c>
      <c r="B2452" s="0" t="s">
        <v>401</v>
      </c>
      <c r="C2452" s="0" t="s">
        <v>176</v>
      </c>
      <c r="D2452" s="12" t="s">
        <v>209</v>
      </c>
      <c r="E2452" s="0" t="s">
        <v>77</v>
      </c>
      <c r="F2452" s="0" t="s">
        <v>84</v>
      </c>
      <c r="M2452" s="0" t="s">
        <v>2184</v>
      </c>
      <c r="N2452" s="0" t="s">
        <v>2185</v>
      </c>
      <c r="O2452" s="0" t="n">
        <v>37</v>
      </c>
      <c r="P2452" s="0" t="n">
        <v>1408</v>
      </c>
    </row>
    <row r="2453" customFormat="false" ht="12.8" hidden="false" customHeight="false" outlineLevel="0" collapsed="false">
      <c r="A2453" s="0" t="n">
        <v>87004</v>
      </c>
      <c r="B2453" s="0" t="s">
        <v>2187</v>
      </c>
      <c r="C2453" s="0" t="s">
        <v>403</v>
      </c>
      <c r="D2453" s="12" t="s">
        <v>91</v>
      </c>
      <c r="E2453" s="0" t="s">
        <v>77</v>
      </c>
      <c r="F2453" s="0" t="s">
        <v>84</v>
      </c>
      <c r="M2453" s="0" t="s">
        <v>2184</v>
      </c>
      <c r="N2453" s="0" t="s">
        <v>2185</v>
      </c>
      <c r="O2453" s="0" t="n">
        <v>36</v>
      </c>
      <c r="P2453" s="0" t="n">
        <v>1409</v>
      </c>
    </row>
    <row r="2454" customFormat="false" ht="12.8" hidden="false" customHeight="false" outlineLevel="0" collapsed="false">
      <c r="A2454" s="0" t="n">
        <v>87005</v>
      </c>
      <c r="B2454" s="0" t="s">
        <v>744</v>
      </c>
      <c r="C2454" s="0" t="s">
        <v>75</v>
      </c>
      <c r="D2454" s="12" t="s">
        <v>113</v>
      </c>
      <c r="E2454" s="0" t="s">
        <v>77</v>
      </c>
      <c r="F2454" s="0" t="s">
        <v>84</v>
      </c>
      <c r="M2454" s="0" t="s">
        <v>2184</v>
      </c>
      <c r="N2454" s="0" t="s">
        <v>2185</v>
      </c>
      <c r="O2454" s="0" t="n">
        <v>40</v>
      </c>
      <c r="P2454" s="0" t="n">
        <v>1410</v>
      </c>
    </row>
    <row r="2455" customFormat="false" ht="12.8" hidden="false" customHeight="false" outlineLevel="0" collapsed="false">
      <c r="A2455" s="0" t="n">
        <v>87006</v>
      </c>
      <c r="B2455" s="0" t="s">
        <v>2188</v>
      </c>
      <c r="C2455" s="0" t="s">
        <v>1070</v>
      </c>
      <c r="D2455" s="12" t="s">
        <v>83</v>
      </c>
      <c r="E2455" s="0" t="s">
        <v>92</v>
      </c>
      <c r="F2455" s="0" t="s">
        <v>84</v>
      </c>
      <c r="M2455" s="0" t="s">
        <v>2184</v>
      </c>
      <c r="N2455" s="0" t="s">
        <v>2185</v>
      </c>
      <c r="O2455" s="0" t="n">
        <v>44</v>
      </c>
      <c r="P2455" s="0" t="n">
        <v>1391</v>
      </c>
    </row>
    <row r="2456" customFormat="false" ht="12.8" hidden="false" customHeight="false" outlineLevel="0" collapsed="false">
      <c r="A2456" s="0" t="n">
        <v>87007</v>
      </c>
      <c r="B2456" s="0" t="s">
        <v>2189</v>
      </c>
      <c r="C2456" s="0" t="s">
        <v>75</v>
      </c>
      <c r="D2456" s="12" t="s">
        <v>91</v>
      </c>
      <c r="E2456" s="0" t="s">
        <v>77</v>
      </c>
      <c r="F2456" s="0" t="s">
        <v>84</v>
      </c>
      <c r="M2456" s="0" t="s">
        <v>2184</v>
      </c>
      <c r="N2456" s="0" t="s">
        <v>2185</v>
      </c>
      <c r="O2456" s="0" t="n">
        <v>36</v>
      </c>
      <c r="P2456" s="0" t="n">
        <v>1393</v>
      </c>
    </row>
    <row r="2457" customFormat="false" ht="12.8" hidden="false" customHeight="false" outlineLevel="0" collapsed="false">
      <c r="A2457" s="0" t="n">
        <v>87008</v>
      </c>
      <c r="B2457" s="0" t="s">
        <v>2190</v>
      </c>
      <c r="C2457" s="0" t="s">
        <v>155</v>
      </c>
      <c r="D2457" s="12" t="s">
        <v>253</v>
      </c>
      <c r="E2457" s="0" t="s">
        <v>92</v>
      </c>
      <c r="F2457" s="0" t="s">
        <v>96</v>
      </c>
      <c r="M2457" s="0" t="s">
        <v>2184</v>
      </c>
      <c r="N2457" s="0" t="s">
        <v>2185</v>
      </c>
      <c r="O2457" s="0" t="n">
        <v>33</v>
      </c>
      <c r="P2457" s="0" t="n">
        <v>1394</v>
      </c>
    </row>
    <row r="2458" customFormat="false" ht="12.8" hidden="false" customHeight="false" outlineLevel="0" collapsed="false">
      <c r="A2458" s="0" t="n">
        <v>87009</v>
      </c>
      <c r="B2458" s="0" t="s">
        <v>2191</v>
      </c>
      <c r="C2458" s="0" t="s">
        <v>162</v>
      </c>
      <c r="D2458" s="12" t="s">
        <v>91</v>
      </c>
      <c r="E2458" s="0" t="s">
        <v>92</v>
      </c>
      <c r="F2458" s="0" t="s">
        <v>84</v>
      </c>
      <c r="M2458" s="0" t="s">
        <v>2184</v>
      </c>
      <c r="N2458" s="0" t="s">
        <v>2185</v>
      </c>
      <c r="O2458" s="0" t="n">
        <v>36</v>
      </c>
      <c r="P2458" s="0" t="n">
        <v>1395</v>
      </c>
    </row>
    <row r="2459" customFormat="false" ht="12.8" hidden="false" customHeight="false" outlineLevel="0" collapsed="false">
      <c r="A2459" s="0" t="n">
        <v>87010</v>
      </c>
      <c r="B2459" s="0" t="s">
        <v>2192</v>
      </c>
      <c r="C2459" s="0" t="s">
        <v>563</v>
      </c>
      <c r="D2459" s="12" t="s">
        <v>95</v>
      </c>
      <c r="E2459" s="0" t="s">
        <v>92</v>
      </c>
      <c r="F2459" s="0" t="s">
        <v>96</v>
      </c>
      <c r="M2459" s="0" t="s">
        <v>2184</v>
      </c>
      <c r="N2459" s="0" t="s">
        <v>2185</v>
      </c>
      <c r="O2459" s="0" t="n">
        <v>34</v>
      </c>
      <c r="P2459" s="0" t="n">
        <v>1396</v>
      </c>
    </row>
    <row r="2460" customFormat="false" ht="12.8" hidden="false" customHeight="false" outlineLevel="0" collapsed="false">
      <c r="A2460" s="0" t="n">
        <v>87011</v>
      </c>
      <c r="B2460" s="0" t="s">
        <v>394</v>
      </c>
      <c r="C2460" s="0" t="s">
        <v>273</v>
      </c>
      <c r="D2460" s="12" t="s">
        <v>186</v>
      </c>
      <c r="E2460" s="0" t="s">
        <v>92</v>
      </c>
      <c r="F2460" s="0" t="s">
        <v>84</v>
      </c>
      <c r="M2460" s="0" t="s">
        <v>2184</v>
      </c>
      <c r="N2460" s="0" t="s">
        <v>2185</v>
      </c>
      <c r="O2460" s="0" t="n">
        <v>39</v>
      </c>
      <c r="P2460" s="0" t="n">
        <v>1392</v>
      </c>
    </row>
    <row r="2461" customFormat="false" ht="12.8" hidden="false" customHeight="false" outlineLevel="0" collapsed="false">
      <c r="A2461" s="0" t="n">
        <v>87014</v>
      </c>
      <c r="B2461" s="0" t="s">
        <v>2193</v>
      </c>
      <c r="C2461" s="0" t="s">
        <v>202</v>
      </c>
      <c r="D2461" s="12" t="s">
        <v>315</v>
      </c>
      <c r="E2461" s="0" t="s">
        <v>77</v>
      </c>
      <c r="F2461" s="0" t="s">
        <v>88</v>
      </c>
      <c r="M2461" s="0" t="s">
        <v>2184</v>
      </c>
      <c r="N2461" s="0" t="s">
        <v>2185</v>
      </c>
      <c r="O2461" s="0" t="n">
        <v>47</v>
      </c>
      <c r="P2461" s="0" t="n">
        <v>1397</v>
      </c>
    </row>
    <row r="2462" customFormat="false" ht="12.8" hidden="false" customHeight="false" outlineLevel="0" collapsed="false">
      <c r="A2462" s="0" t="n">
        <v>87015</v>
      </c>
      <c r="B2462" s="0" t="s">
        <v>2194</v>
      </c>
      <c r="C2462" s="0" t="s">
        <v>1060</v>
      </c>
      <c r="D2462" s="12" t="s">
        <v>315</v>
      </c>
      <c r="E2462" s="0" t="s">
        <v>92</v>
      </c>
      <c r="F2462" s="0" t="s">
        <v>88</v>
      </c>
      <c r="M2462" s="0" t="s">
        <v>2184</v>
      </c>
      <c r="N2462" s="0" t="s">
        <v>2185</v>
      </c>
      <c r="O2462" s="0" t="n">
        <v>47</v>
      </c>
      <c r="P2462" s="0" t="n">
        <v>1398</v>
      </c>
    </row>
    <row r="2463" customFormat="false" ht="12.8" hidden="false" customHeight="false" outlineLevel="0" collapsed="false">
      <c r="A2463" s="0" t="n">
        <v>87016</v>
      </c>
      <c r="B2463" s="0" t="s">
        <v>2195</v>
      </c>
      <c r="C2463" s="0" t="s">
        <v>266</v>
      </c>
      <c r="D2463" s="12" t="s">
        <v>186</v>
      </c>
      <c r="E2463" s="0" t="s">
        <v>92</v>
      </c>
      <c r="F2463" s="0" t="s">
        <v>84</v>
      </c>
      <c r="M2463" s="0" t="s">
        <v>2184</v>
      </c>
      <c r="N2463" s="0" t="s">
        <v>2185</v>
      </c>
      <c r="O2463" s="0" t="n">
        <v>39</v>
      </c>
      <c r="P2463" s="0" t="n">
        <v>1401</v>
      </c>
    </row>
    <row r="2464" customFormat="false" ht="12.8" hidden="false" customHeight="false" outlineLevel="0" collapsed="false">
      <c r="A2464" s="0" t="n">
        <v>87017</v>
      </c>
      <c r="B2464" s="0" t="s">
        <v>412</v>
      </c>
      <c r="C2464" s="0" t="s">
        <v>198</v>
      </c>
      <c r="D2464" s="12" t="s">
        <v>151</v>
      </c>
      <c r="E2464" s="0" t="s">
        <v>77</v>
      </c>
      <c r="F2464" s="0" t="s">
        <v>84</v>
      </c>
      <c r="M2464" s="0" t="s">
        <v>2184</v>
      </c>
      <c r="N2464" s="0" t="s">
        <v>2185</v>
      </c>
      <c r="O2464" s="0" t="n">
        <v>43</v>
      </c>
      <c r="P2464" s="0" t="n">
        <v>1400</v>
      </c>
    </row>
    <row r="2465" customFormat="false" ht="12.8" hidden="false" customHeight="false" outlineLevel="0" collapsed="false">
      <c r="A2465" s="0" t="n">
        <v>87018</v>
      </c>
      <c r="B2465" s="0" t="s">
        <v>357</v>
      </c>
      <c r="C2465" s="0" t="s">
        <v>162</v>
      </c>
      <c r="D2465" s="12" t="s">
        <v>95</v>
      </c>
      <c r="E2465" s="0" t="s">
        <v>92</v>
      </c>
      <c r="F2465" s="0" t="s">
        <v>96</v>
      </c>
      <c r="M2465" s="0" t="s">
        <v>2184</v>
      </c>
      <c r="N2465" s="0" t="s">
        <v>2185</v>
      </c>
      <c r="O2465" s="0" t="n">
        <v>34</v>
      </c>
      <c r="P2465" s="0" t="n">
        <v>1402</v>
      </c>
    </row>
    <row r="2466" customFormat="false" ht="12.8" hidden="false" customHeight="false" outlineLevel="0" collapsed="false">
      <c r="A2466" s="0" t="n">
        <v>87019</v>
      </c>
      <c r="B2466" s="0" t="s">
        <v>2196</v>
      </c>
      <c r="C2466" s="0" t="s">
        <v>202</v>
      </c>
      <c r="D2466" s="12" t="s">
        <v>153</v>
      </c>
      <c r="E2466" s="0" t="s">
        <v>77</v>
      </c>
      <c r="F2466" s="0" t="s">
        <v>84</v>
      </c>
      <c r="M2466" s="0" t="s">
        <v>2184</v>
      </c>
      <c r="N2466" s="0" t="s">
        <v>2185</v>
      </c>
      <c r="O2466" s="0" t="n">
        <v>38</v>
      </c>
      <c r="P2466" s="0" t="n">
        <v>1399</v>
      </c>
    </row>
    <row r="2467" customFormat="false" ht="12.8" hidden="false" customHeight="false" outlineLevel="0" collapsed="false">
      <c r="A2467" s="0" t="n">
        <v>87020</v>
      </c>
      <c r="B2467" s="0" t="s">
        <v>2197</v>
      </c>
      <c r="C2467" s="0" t="s">
        <v>2198</v>
      </c>
      <c r="D2467" s="12" t="s">
        <v>91</v>
      </c>
      <c r="E2467" s="0" t="s">
        <v>92</v>
      </c>
      <c r="F2467" s="0" t="s">
        <v>84</v>
      </c>
      <c r="M2467" s="0" t="s">
        <v>2184</v>
      </c>
      <c r="N2467" s="0" t="s">
        <v>2185</v>
      </c>
      <c r="O2467" s="0" t="n">
        <v>36</v>
      </c>
      <c r="P2467" s="0" t="n">
        <v>1406</v>
      </c>
    </row>
    <row r="2468" customFormat="false" ht="12.8" hidden="false" customHeight="false" outlineLevel="0" collapsed="false">
      <c r="A2468" s="0" t="n">
        <v>87021</v>
      </c>
      <c r="B2468" s="0" t="s">
        <v>179</v>
      </c>
      <c r="C2468" s="0" t="s">
        <v>198</v>
      </c>
      <c r="D2468" s="12" t="s">
        <v>113</v>
      </c>
      <c r="E2468" s="0" t="s">
        <v>77</v>
      </c>
      <c r="F2468" s="0" t="s">
        <v>84</v>
      </c>
      <c r="M2468" s="0" t="s">
        <v>2184</v>
      </c>
      <c r="N2468" s="0" t="s">
        <v>2185</v>
      </c>
      <c r="O2468" s="0" t="n">
        <v>40</v>
      </c>
      <c r="P2468" s="0" t="n">
        <v>1405</v>
      </c>
    </row>
    <row r="2469" customFormat="false" ht="12.8" hidden="false" customHeight="false" outlineLevel="0" collapsed="false">
      <c r="A2469" s="0" t="n">
        <v>87022</v>
      </c>
      <c r="B2469" s="0" t="s">
        <v>2199</v>
      </c>
      <c r="C2469" s="0" t="s">
        <v>126</v>
      </c>
      <c r="D2469" s="12" t="s">
        <v>186</v>
      </c>
      <c r="E2469" s="0" t="s">
        <v>77</v>
      </c>
      <c r="F2469" s="0" t="s">
        <v>84</v>
      </c>
      <c r="M2469" s="0" t="s">
        <v>2184</v>
      </c>
      <c r="N2469" s="0" t="s">
        <v>2185</v>
      </c>
      <c r="O2469" s="0" t="n">
        <v>39</v>
      </c>
      <c r="P2469" s="0" t="n">
        <v>1404</v>
      </c>
    </row>
    <row r="2470" customFormat="false" ht="12.8" hidden="false" customHeight="false" outlineLevel="0" collapsed="false">
      <c r="A2470" s="0" t="n">
        <v>88001</v>
      </c>
      <c r="B2470" s="0" t="s">
        <v>1856</v>
      </c>
      <c r="C2470" s="0" t="s">
        <v>184</v>
      </c>
      <c r="D2470" s="12" t="s">
        <v>83</v>
      </c>
      <c r="E2470" s="0" t="s">
        <v>77</v>
      </c>
      <c r="F2470" s="0" t="s">
        <v>84</v>
      </c>
      <c r="M2470" s="0" t="s">
        <v>2200</v>
      </c>
      <c r="N2470" s="0" t="s">
        <v>2201</v>
      </c>
      <c r="O2470" s="0" t="n">
        <v>44</v>
      </c>
      <c r="P2470" s="0" t="n">
        <v>151</v>
      </c>
    </row>
    <row r="2471" customFormat="false" ht="12.8" hidden="false" customHeight="false" outlineLevel="0" collapsed="false">
      <c r="A2471" s="0" t="n">
        <v>88002</v>
      </c>
      <c r="B2471" s="0" t="s">
        <v>210</v>
      </c>
      <c r="C2471" s="0" t="s">
        <v>318</v>
      </c>
      <c r="D2471" s="12" t="s">
        <v>121</v>
      </c>
      <c r="E2471" s="0" t="s">
        <v>77</v>
      </c>
      <c r="F2471" s="0" t="s">
        <v>96</v>
      </c>
      <c r="M2471" s="0" t="s">
        <v>2200</v>
      </c>
      <c r="N2471" s="0" t="s">
        <v>2201</v>
      </c>
      <c r="O2471" s="0" t="n">
        <v>26</v>
      </c>
      <c r="P2471" s="0" t="n">
        <v>2511</v>
      </c>
    </row>
    <row r="2472" customFormat="false" ht="12.8" hidden="false" customHeight="false" outlineLevel="0" collapsed="false">
      <c r="A2472" s="0" t="n">
        <v>88003</v>
      </c>
      <c r="B2472" s="0" t="s">
        <v>2202</v>
      </c>
      <c r="C2472" s="0" t="s">
        <v>82</v>
      </c>
      <c r="D2472" s="12" t="s">
        <v>151</v>
      </c>
      <c r="E2472" s="0" t="s">
        <v>77</v>
      </c>
      <c r="F2472" s="0" t="s">
        <v>84</v>
      </c>
      <c r="H2472" s="12" t="s">
        <v>97</v>
      </c>
      <c r="M2472" s="0" t="s">
        <v>2200</v>
      </c>
      <c r="N2472" s="0" t="s">
        <v>2201</v>
      </c>
      <c r="O2472" s="0" t="n">
        <v>43</v>
      </c>
      <c r="P2472" s="0" t="n">
        <v>153</v>
      </c>
    </row>
    <row r="2473" customFormat="false" ht="12.8" hidden="false" customHeight="false" outlineLevel="0" collapsed="false">
      <c r="A2473" s="0" t="n">
        <v>88004</v>
      </c>
      <c r="B2473" s="0" t="s">
        <v>2203</v>
      </c>
      <c r="C2473" s="0" t="s">
        <v>198</v>
      </c>
      <c r="D2473" s="12" t="s">
        <v>220</v>
      </c>
      <c r="E2473" s="0" t="s">
        <v>77</v>
      </c>
      <c r="F2473" s="0" t="s">
        <v>84</v>
      </c>
      <c r="M2473" s="0" t="s">
        <v>2200</v>
      </c>
      <c r="N2473" s="0" t="s">
        <v>2201</v>
      </c>
      <c r="O2473" s="0" t="n">
        <v>42</v>
      </c>
      <c r="P2473" s="0" t="n">
        <v>154</v>
      </c>
    </row>
    <row r="2474" customFormat="false" ht="12.8" hidden="false" customHeight="false" outlineLevel="0" collapsed="false">
      <c r="A2474" s="0" t="n">
        <v>88005</v>
      </c>
      <c r="B2474" s="0" t="s">
        <v>738</v>
      </c>
      <c r="C2474" s="0" t="s">
        <v>106</v>
      </c>
      <c r="D2474" s="12" t="s">
        <v>173</v>
      </c>
      <c r="E2474" s="0" t="s">
        <v>77</v>
      </c>
      <c r="F2474" s="0" t="s">
        <v>88</v>
      </c>
      <c r="M2474" s="0" t="s">
        <v>2200</v>
      </c>
      <c r="N2474" s="0" t="s">
        <v>2201</v>
      </c>
      <c r="O2474" s="0" t="n">
        <v>49</v>
      </c>
      <c r="P2474" s="0" t="n">
        <v>155</v>
      </c>
    </row>
    <row r="2475" customFormat="false" ht="12.8" hidden="false" customHeight="false" outlineLevel="0" collapsed="false">
      <c r="A2475" s="0" t="n">
        <v>88006</v>
      </c>
      <c r="B2475" s="0" t="s">
        <v>1979</v>
      </c>
      <c r="C2475" s="0" t="s">
        <v>198</v>
      </c>
      <c r="D2475" s="12" t="s">
        <v>151</v>
      </c>
      <c r="E2475" s="0" t="s">
        <v>77</v>
      </c>
      <c r="F2475" s="0" t="s">
        <v>84</v>
      </c>
      <c r="M2475" s="0" t="s">
        <v>2200</v>
      </c>
      <c r="N2475" s="0" t="s">
        <v>2201</v>
      </c>
      <c r="O2475" s="0" t="n">
        <v>43</v>
      </c>
      <c r="P2475" s="0" t="n">
        <v>156</v>
      </c>
    </row>
    <row r="2476" customFormat="false" ht="12.8" hidden="false" customHeight="false" outlineLevel="0" collapsed="false">
      <c r="A2476" s="0" t="n">
        <v>88007</v>
      </c>
      <c r="B2476" s="0" t="s">
        <v>2204</v>
      </c>
      <c r="C2476" s="0" t="s">
        <v>180</v>
      </c>
      <c r="D2476" s="12" t="s">
        <v>104</v>
      </c>
      <c r="E2476" s="0" t="s">
        <v>77</v>
      </c>
      <c r="F2476" s="0" t="s">
        <v>88</v>
      </c>
      <c r="M2476" s="0" t="s">
        <v>2200</v>
      </c>
      <c r="N2476" s="0" t="s">
        <v>2201</v>
      </c>
      <c r="O2476" s="0" t="n">
        <v>54</v>
      </c>
      <c r="P2476" s="0" t="n">
        <v>157</v>
      </c>
    </row>
    <row r="2477" customFormat="false" ht="12.8" hidden="false" customHeight="false" outlineLevel="0" collapsed="false">
      <c r="A2477" s="0" t="n">
        <v>88008</v>
      </c>
      <c r="B2477" s="0" t="s">
        <v>2205</v>
      </c>
      <c r="C2477" s="0" t="s">
        <v>126</v>
      </c>
      <c r="D2477" s="12" t="s">
        <v>83</v>
      </c>
      <c r="E2477" s="0" t="s">
        <v>77</v>
      </c>
      <c r="F2477" s="0" t="s">
        <v>84</v>
      </c>
      <c r="M2477" s="0" t="s">
        <v>2200</v>
      </c>
      <c r="N2477" s="0" t="s">
        <v>2201</v>
      </c>
      <c r="O2477" s="0" t="n">
        <v>44</v>
      </c>
      <c r="P2477" s="0" t="n">
        <v>147</v>
      </c>
    </row>
    <row r="2478" customFormat="false" ht="12.8" hidden="false" customHeight="false" outlineLevel="0" collapsed="false">
      <c r="A2478" s="0" t="n">
        <v>88009</v>
      </c>
      <c r="B2478" s="0" t="s">
        <v>2206</v>
      </c>
      <c r="C2478" s="0" t="s">
        <v>282</v>
      </c>
      <c r="D2478" s="12" t="s">
        <v>151</v>
      </c>
      <c r="E2478" s="0" t="s">
        <v>77</v>
      </c>
      <c r="F2478" s="0" t="s">
        <v>84</v>
      </c>
      <c r="M2478" s="0" t="s">
        <v>2200</v>
      </c>
      <c r="N2478" s="0" t="s">
        <v>2201</v>
      </c>
      <c r="O2478" s="0" t="n">
        <v>43</v>
      </c>
      <c r="P2478" s="0" t="n">
        <v>158</v>
      </c>
    </row>
    <row r="2479" customFormat="false" ht="12.8" hidden="false" customHeight="false" outlineLevel="0" collapsed="false">
      <c r="A2479" s="0" t="n">
        <v>88011</v>
      </c>
      <c r="B2479" s="0" t="s">
        <v>779</v>
      </c>
      <c r="C2479" s="0" t="s">
        <v>403</v>
      </c>
      <c r="D2479" s="12" t="s">
        <v>373</v>
      </c>
      <c r="E2479" s="0" t="s">
        <v>77</v>
      </c>
      <c r="F2479" s="0" t="s">
        <v>108</v>
      </c>
      <c r="M2479" s="0" t="s">
        <v>2200</v>
      </c>
      <c r="N2479" s="0" t="s">
        <v>2201</v>
      </c>
      <c r="O2479" s="0" t="n">
        <v>60</v>
      </c>
      <c r="P2479" s="0" t="n">
        <v>160</v>
      </c>
    </row>
    <row r="2480" customFormat="false" ht="12.8" hidden="false" customHeight="false" outlineLevel="0" collapsed="false">
      <c r="A2480" s="0" t="n">
        <v>88012</v>
      </c>
      <c r="B2480" s="0" t="s">
        <v>2207</v>
      </c>
      <c r="C2480" s="0" t="s">
        <v>149</v>
      </c>
      <c r="D2480" s="12" t="s">
        <v>87</v>
      </c>
      <c r="E2480" s="0" t="s">
        <v>77</v>
      </c>
      <c r="F2480" s="0" t="s">
        <v>88</v>
      </c>
      <c r="M2480" s="0" t="s">
        <v>2200</v>
      </c>
      <c r="N2480" s="0" t="s">
        <v>2201</v>
      </c>
      <c r="O2480" s="0" t="n">
        <v>52</v>
      </c>
      <c r="P2480" s="0" t="n">
        <v>144</v>
      </c>
    </row>
    <row r="2481" customFormat="false" ht="12.8" hidden="false" customHeight="false" outlineLevel="0" collapsed="false">
      <c r="A2481" s="0" t="n">
        <v>88014</v>
      </c>
      <c r="B2481" s="0" t="s">
        <v>2208</v>
      </c>
      <c r="C2481" s="0" t="s">
        <v>189</v>
      </c>
      <c r="D2481" s="12" t="s">
        <v>169</v>
      </c>
      <c r="E2481" s="0" t="s">
        <v>77</v>
      </c>
      <c r="F2481" s="0" t="s">
        <v>88</v>
      </c>
      <c r="M2481" s="0" t="s">
        <v>2200</v>
      </c>
      <c r="N2481" s="0" t="s">
        <v>2201</v>
      </c>
      <c r="O2481" s="0" t="n">
        <v>46</v>
      </c>
      <c r="P2481" s="0" t="n">
        <v>146</v>
      </c>
    </row>
    <row r="2482" customFormat="false" ht="12.8" hidden="false" customHeight="false" outlineLevel="0" collapsed="false">
      <c r="A2482" s="0" t="n">
        <v>88015</v>
      </c>
      <c r="B2482" s="0" t="s">
        <v>139</v>
      </c>
      <c r="C2482" s="0" t="s">
        <v>273</v>
      </c>
      <c r="D2482" s="12" t="s">
        <v>351</v>
      </c>
      <c r="E2482" s="0" t="s">
        <v>92</v>
      </c>
      <c r="F2482" s="0" t="s">
        <v>96</v>
      </c>
      <c r="M2482" s="0" t="s">
        <v>2200</v>
      </c>
      <c r="N2482" s="0" t="s">
        <v>2201</v>
      </c>
      <c r="O2482" s="0" t="n">
        <v>24</v>
      </c>
      <c r="P2482" s="0" t="n">
        <v>2471</v>
      </c>
    </row>
    <row r="2483" customFormat="false" ht="12.8" hidden="false" customHeight="false" outlineLevel="0" collapsed="false">
      <c r="A2483" s="0" t="n">
        <v>89001</v>
      </c>
      <c r="B2483" s="0" t="s">
        <v>1226</v>
      </c>
      <c r="C2483" s="0" t="s">
        <v>149</v>
      </c>
      <c r="D2483" s="12" t="s">
        <v>91</v>
      </c>
      <c r="E2483" s="0" t="s">
        <v>77</v>
      </c>
      <c r="F2483" s="0" t="s">
        <v>84</v>
      </c>
      <c r="M2483" s="0" t="s">
        <v>2209</v>
      </c>
      <c r="N2483" s="0" t="s">
        <v>2210</v>
      </c>
      <c r="O2483" s="0" t="n">
        <v>36</v>
      </c>
      <c r="P2483" s="0" t="n">
        <v>148</v>
      </c>
    </row>
    <row r="2484" customFormat="false" ht="12.8" hidden="false" customHeight="false" outlineLevel="0" collapsed="false">
      <c r="A2484" s="0" t="n">
        <v>89002</v>
      </c>
      <c r="B2484" s="0" t="s">
        <v>2211</v>
      </c>
      <c r="C2484" s="0" t="s">
        <v>82</v>
      </c>
      <c r="D2484" s="12" t="s">
        <v>209</v>
      </c>
      <c r="E2484" s="0" t="s">
        <v>77</v>
      </c>
      <c r="F2484" s="0" t="s">
        <v>84</v>
      </c>
      <c r="M2484" s="0" t="s">
        <v>2209</v>
      </c>
      <c r="N2484" s="0" t="s">
        <v>2210</v>
      </c>
      <c r="O2484" s="0" t="n">
        <v>37</v>
      </c>
      <c r="P2484" s="0" t="n">
        <v>3892</v>
      </c>
    </row>
    <row r="2485" customFormat="false" ht="12.8" hidden="false" customHeight="false" outlineLevel="0" collapsed="false">
      <c r="A2485" s="0" t="n">
        <v>89003</v>
      </c>
      <c r="B2485" s="0" t="s">
        <v>2098</v>
      </c>
      <c r="C2485" s="0" t="s">
        <v>231</v>
      </c>
      <c r="D2485" s="12" t="s">
        <v>181</v>
      </c>
      <c r="E2485" s="0" t="s">
        <v>92</v>
      </c>
      <c r="F2485" s="0" t="s">
        <v>84</v>
      </c>
      <c r="M2485" s="0" t="s">
        <v>2209</v>
      </c>
      <c r="N2485" s="0" t="s">
        <v>2210</v>
      </c>
      <c r="O2485" s="0" t="n">
        <v>35</v>
      </c>
      <c r="P2485" s="0" t="n">
        <v>3893</v>
      </c>
    </row>
    <row r="2486" customFormat="false" ht="12.8" hidden="false" customHeight="false" outlineLevel="0" collapsed="false">
      <c r="A2486" s="0" t="n">
        <v>89004</v>
      </c>
      <c r="B2486" s="0" t="s">
        <v>2212</v>
      </c>
      <c r="C2486" s="0" t="s">
        <v>506</v>
      </c>
      <c r="D2486" s="12" t="s">
        <v>187</v>
      </c>
      <c r="E2486" s="0" t="s">
        <v>92</v>
      </c>
      <c r="F2486" s="0" t="s">
        <v>96</v>
      </c>
      <c r="M2486" s="0" t="s">
        <v>2209</v>
      </c>
      <c r="N2486" s="0" t="s">
        <v>2210</v>
      </c>
      <c r="O2486" s="0" t="n">
        <v>32</v>
      </c>
      <c r="P2486" s="0" t="n">
        <v>3894</v>
      </c>
    </row>
    <row r="2487" customFormat="false" ht="12.8" hidden="false" customHeight="false" outlineLevel="0" collapsed="false">
      <c r="A2487" s="0" t="n">
        <v>89005</v>
      </c>
      <c r="B2487" s="0" t="s">
        <v>2213</v>
      </c>
      <c r="C2487" s="0" t="s">
        <v>503</v>
      </c>
      <c r="D2487" s="12" t="s">
        <v>147</v>
      </c>
      <c r="E2487" s="0" t="s">
        <v>92</v>
      </c>
      <c r="F2487" s="0" t="s">
        <v>96</v>
      </c>
      <c r="K2487" s="12" t="s">
        <v>98</v>
      </c>
      <c r="M2487" s="0" t="s">
        <v>2209</v>
      </c>
      <c r="N2487" s="0" t="s">
        <v>2210</v>
      </c>
      <c r="O2487" s="0" t="n">
        <v>30</v>
      </c>
      <c r="P2487" s="0" t="n">
        <v>3895</v>
      </c>
    </row>
    <row r="2488" customFormat="false" ht="12.8" hidden="false" customHeight="false" outlineLevel="0" collapsed="false">
      <c r="A2488" s="0" t="n">
        <v>89006</v>
      </c>
      <c r="B2488" s="0" t="s">
        <v>2214</v>
      </c>
      <c r="C2488" s="0" t="s">
        <v>343</v>
      </c>
      <c r="D2488" s="12" t="s">
        <v>325</v>
      </c>
      <c r="E2488" s="0" t="s">
        <v>92</v>
      </c>
      <c r="F2488" s="0" t="s">
        <v>96</v>
      </c>
      <c r="M2488" s="0" t="s">
        <v>2209</v>
      </c>
      <c r="N2488" s="0" t="s">
        <v>2210</v>
      </c>
      <c r="O2488" s="0" t="n">
        <v>31</v>
      </c>
      <c r="P2488" s="0" t="n">
        <v>4832</v>
      </c>
    </row>
    <row r="2489" customFormat="false" ht="12.8" hidden="false" customHeight="false" outlineLevel="0" collapsed="false">
      <c r="A2489" s="0" t="n">
        <v>89007</v>
      </c>
      <c r="B2489" s="0" t="s">
        <v>2215</v>
      </c>
      <c r="C2489" s="0" t="s">
        <v>1070</v>
      </c>
      <c r="D2489" s="12" t="s">
        <v>147</v>
      </c>
      <c r="E2489" s="0" t="s">
        <v>92</v>
      </c>
      <c r="F2489" s="0" t="s">
        <v>96</v>
      </c>
      <c r="M2489" s="0" t="s">
        <v>2209</v>
      </c>
      <c r="N2489" s="0" t="s">
        <v>2210</v>
      </c>
      <c r="O2489" s="0" t="n">
        <v>30</v>
      </c>
      <c r="P2489" s="0" t="n">
        <v>4064</v>
      </c>
    </row>
    <row r="2490" customFormat="false" ht="12.8" hidden="false" customHeight="false" outlineLevel="0" collapsed="false">
      <c r="A2490" s="0" t="n">
        <v>89008</v>
      </c>
      <c r="B2490" s="0" t="s">
        <v>733</v>
      </c>
      <c r="C2490" s="0" t="s">
        <v>398</v>
      </c>
      <c r="D2490" s="12" t="s">
        <v>95</v>
      </c>
      <c r="E2490" s="0" t="s">
        <v>77</v>
      </c>
      <c r="F2490" s="0" t="s">
        <v>96</v>
      </c>
      <c r="M2490" s="0" t="s">
        <v>2209</v>
      </c>
      <c r="N2490" s="0" t="s">
        <v>2210</v>
      </c>
      <c r="O2490" s="0" t="n">
        <v>34</v>
      </c>
      <c r="P2490" s="0" t="n">
        <v>4066</v>
      </c>
    </row>
    <row r="2491" customFormat="false" ht="12.8" hidden="false" customHeight="false" outlineLevel="0" collapsed="false">
      <c r="A2491" s="0" t="n">
        <v>89009</v>
      </c>
      <c r="B2491" s="0" t="s">
        <v>1226</v>
      </c>
      <c r="C2491" s="0" t="s">
        <v>106</v>
      </c>
      <c r="D2491" s="12" t="s">
        <v>156</v>
      </c>
      <c r="E2491" s="0" t="s">
        <v>77</v>
      </c>
      <c r="F2491" s="0" t="s">
        <v>78</v>
      </c>
      <c r="M2491" s="0" t="s">
        <v>2209</v>
      </c>
      <c r="N2491" s="0" t="s">
        <v>2210</v>
      </c>
      <c r="O2491" s="0" t="n">
        <v>21</v>
      </c>
      <c r="P2491" s="0" t="n">
        <v>4065</v>
      </c>
    </row>
    <row r="2492" customFormat="false" ht="12.8" hidden="false" customHeight="false" outlineLevel="0" collapsed="false">
      <c r="A2492" s="0" t="n">
        <v>89010</v>
      </c>
      <c r="B2492" s="0" t="s">
        <v>516</v>
      </c>
      <c r="C2492" s="0" t="s">
        <v>106</v>
      </c>
      <c r="D2492" s="12" t="s">
        <v>124</v>
      </c>
      <c r="E2492" s="0" t="s">
        <v>77</v>
      </c>
      <c r="F2492" s="0" t="s">
        <v>96</v>
      </c>
      <c r="M2492" s="0" t="s">
        <v>2209</v>
      </c>
      <c r="N2492" s="0" t="s">
        <v>2210</v>
      </c>
      <c r="O2492" s="0" t="n">
        <v>27</v>
      </c>
      <c r="P2492" s="0" t="n">
        <v>1100</v>
      </c>
    </row>
    <row r="2493" customFormat="false" ht="12.8" hidden="false" customHeight="false" outlineLevel="0" collapsed="false">
      <c r="A2493" s="0" t="n">
        <v>89011</v>
      </c>
      <c r="B2493" s="0" t="s">
        <v>2216</v>
      </c>
      <c r="C2493" s="0" t="s">
        <v>589</v>
      </c>
      <c r="D2493" s="12" t="s">
        <v>104</v>
      </c>
      <c r="E2493" s="0" t="s">
        <v>77</v>
      </c>
      <c r="F2493" s="0" t="s">
        <v>88</v>
      </c>
      <c r="L2493" s="0" t="n">
        <v>3</v>
      </c>
      <c r="M2493" s="0" t="s">
        <v>2209</v>
      </c>
      <c r="N2493" s="0" t="s">
        <v>2210</v>
      </c>
      <c r="O2493" s="0" t="n">
        <v>54</v>
      </c>
      <c r="P2493" s="0" t="n">
        <v>4647</v>
      </c>
    </row>
    <row r="2494" customFormat="false" ht="12.8" hidden="false" customHeight="false" outlineLevel="0" collapsed="false">
      <c r="A2494" s="0" t="n">
        <v>89012</v>
      </c>
      <c r="B2494" s="0" t="s">
        <v>2217</v>
      </c>
      <c r="C2494" s="0" t="s">
        <v>198</v>
      </c>
      <c r="D2494" s="12" t="s">
        <v>91</v>
      </c>
      <c r="E2494" s="0" t="s">
        <v>77</v>
      </c>
      <c r="F2494" s="0" t="s">
        <v>84</v>
      </c>
      <c r="L2494" s="0" t="n">
        <v>3</v>
      </c>
      <c r="M2494" s="0" t="s">
        <v>2209</v>
      </c>
      <c r="N2494" s="0" t="s">
        <v>2210</v>
      </c>
      <c r="O2494" s="0" t="n">
        <v>36</v>
      </c>
      <c r="P2494" s="0" t="n">
        <v>4648</v>
      </c>
    </row>
    <row r="2495" customFormat="false" ht="12.8" hidden="false" customHeight="false" outlineLevel="0" collapsed="false">
      <c r="A2495" s="0" t="n">
        <v>89013</v>
      </c>
      <c r="B2495" s="0" t="s">
        <v>2218</v>
      </c>
      <c r="C2495" s="0" t="s">
        <v>100</v>
      </c>
      <c r="D2495" s="12" t="s">
        <v>236</v>
      </c>
      <c r="E2495" s="0" t="s">
        <v>77</v>
      </c>
      <c r="F2495" s="0" t="s">
        <v>108</v>
      </c>
      <c r="M2495" s="0" t="s">
        <v>2209</v>
      </c>
      <c r="N2495" s="0" t="s">
        <v>2210</v>
      </c>
      <c r="O2495" s="0" t="n">
        <v>59</v>
      </c>
      <c r="P2495" s="0" t="n">
        <v>4649</v>
      </c>
    </row>
    <row r="2496" customFormat="false" ht="12.8" hidden="false" customHeight="false" outlineLevel="0" collapsed="false">
      <c r="A2496" s="0" t="n">
        <v>89014</v>
      </c>
      <c r="B2496" s="0" t="s">
        <v>274</v>
      </c>
      <c r="C2496" s="0" t="s">
        <v>150</v>
      </c>
      <c r="D2496" s="12" t="s">
        <v>107</v>
      </c>
      <c r="E2496" s="0" t="s">
        <v>77</v>
      </c>
      <c r="F2496" s="0" t="s">
        <v>108</v>
      </c>
      <c r="M2496" s="0" t="s">
        <v>2209</v>
      </c>
      <c r="N2496" s="0" t="s">
        <v>2210</v>
      </c>
      <c r="O2496" s="0" t="n">
        <v>61</v>
      </c>
      <c r="P2496" s="0" t="n">
        <v>4830</v>
      </c>
    </row>
    <row r="2497" customFormat="false" ht="12.8" hidden="false" customHeight="false" outlineLevel="0" collapsed="false">
      <c r="A2497" s="0" t="n">
        <v>89015</v>
      </c>
      <c r="B2497" s="0" t="s">
        <v>2218</v>
      </c>
      <c r="C2497" s="0" t="s">
        <v>100</v>
      </c>
      <c r="D2497" s="12" t="s">
        <v>253</v>
      </c>
      <c r="E2497" s="0" t="s">
        <v>77</v>
      </c>
      <c r="F2497" s="0" t="s">
        <v>96</v>
      </c>
      <c r="L2497" s="0" t="n">
        <v>2</v>
      </c>
      <c r="M2497" s="0" t="s">
        <v>2209</v>
      </c>
      <c r="N2497" s="0" t="s">
        <v>2210</v>
      </c>
      <c r="O2497" s="0" t="n">
        <v>33</v>
      </c>
      <c r="P2497" s="0" t="n">
        <v>149</v>
      </c>
    </row>
    <row r="2498" customFormat="false" ht="12.8" hidden="false" customHeight="false" outlineLevel="0" collapsed="false">
      <c r="A2498" s="0" t="n">
        <v>89016</v>
      </c>
      <c r="B2498" s="0" t="s">
        <v>2219</v>
      </c>
      <c r="C2498" s="0" t="s">
        <v>106</v>
      </c>
      <c r="D2498" s="12" t="s">
        <v>325</v>
      </c>
      <c r="E2498" s="0" t="s">
        <v>77</v>
      </c>
      <c r="F2498" s="0" t="s">
        <v>96</v>
      </c>
      <c r="L2498" s="0" t="n">
        <v>2</v>
      </c>
      <c r="M2498" s="0" t="s">
        <v>2209</v>
      </c>
      <c r="N2498" s="0" t="s">
        <v>2210</v>
      </c>
      <c r="O2498" s="0" t="n">
        <v>31</v>
      </c>
      <c r="P2498" s="0" t="n">
        <v>150</v>
      </c>
    </row>
    <row r="2499" customFormat="false" ht="12.8" hidden="false" customHeight="false" outlineLevel="0" collapsed="false">
      <c r="A2499" s="0" t="n">
        <v>89017</v>
      </c>
      <c r="B2499" s="0" t="s">
        <v>2220</v>
      </c>
      <c r="C2499" s="0" t="s">
        <v>149</v>
      </c>
      <c r="D2499" s="12" t="s">
        <v>118</v>
      </c>
      <c r="E2499" s="0" t="s">
        <v>77</v>
      </c>
      <c r="F2499" s="0" t="s">
        <v>96</v>
      </c>
      <c r="M2499" s="0" t="s">
        <v>2209</v>
      </c>
      <c r="N2499" s="0" t="s">
        <v>2210</v>
      </c>
      <c r="O2499" s="0" t="n">
        <v>29</v>
      </c>
      <c r="P2499" s="0" t="n">
        <v>1597</v>
      </c>
    </row>
    <row r="2500" customFormat="false" ht="12.8" hidden="false" customHeight="false" outlineLevel="0" collapsed="false">
      <c r="A2500" s="0" t="n">
        <v>89018</v>
      </c>
      <c r="B2500" s="0" t="s">
        <v>1287</v>
      </c>
      <c r="C2500" s="0" t="s">
        <v>100</v>
      </c>
      <c r="D2500" s="12" t="s">
        <v>104</v>
      </c>
      <c r="E2500" s="0" t="s">
        <v>77</v>
      </c>
      <c r="F2500" s="0" t="s">
        <v>88</v>
      </c>
      <c r="M2500" s="0" t="s">
        <v>2209</v>
      </c>
      <c r="N2500" s="0" t="s">
        <v>2210</v>
      </c>
      <c r="O2500" s="0" t="n">
        <v>54</v>
      </c>
      <c r="P2500" s="0" t="n">
        <v>4997</v>
      </c>
    </row>
    <row r="2501" customFormat="false" ht="12.8" hidden="false" customHeight="false" outlineLevel="0" collapsed="false">
      <c r="A2501" s="0" t="n">
        <v>92001</v>
      </c>
      <c r="B2501" s="0" t="s">
        <v>2221</v>
      </c>
      <c r="C2501" s="0" t="s">
        <v>149</v>
      </c>
      <c r="D2501" s="12" t="s">
        <v>173</v>
      </c>
      <c r="E2501" s="0" t="s">
        <v>77</v>
      </c>
      <c r="F2501" s="0" t="s">
        <v>88</v>
      </c>
      <c r="M2501" s="0" t="s">
        <v>2222</v>
      </c>
      <c r="N2501" s="0" t="s">
        <v>2223</v>
      </c>
      <c r="O2501" s="0" t="n">
        <v>49</v>
      </c>
      <c r="P2501" s="0" t="n">
        <v>3651</v>
      </c>
    </row>
    <row r="2502" customFormat="false" ht="12.8" hidden="false" customHeight="false" outlineLevel="0" collapsed="false">
      <c r="A2502" s="0" t="n">
        <v>92002</v>
      </c>
      <c r="B2502" s="0" t="s">
        <v>832</v>
      </c>
      <c r="C2502" s="0" t="s">
        <v>259</v>
      </c>
      <c r="D2502" s="12" t="s">
        <v>320</v>
      </c>
      <c r="E2502" s="0" t="s">
        <v>77</v>
      </c>
      <c r="F2502" s="0" t="s">
        <v>88</v>
      </c>
      <c r="M2502" s="0" t="s">
        <v>2222</v>
      </c>
      <c r="N2502" s="0" t="s">
        <v>2223</v>
      </c>
      <c r="O2502" s="0" t="n">
        <v>48</v>
      </c>
      <c r="P2502" s="0" t="n">
        <v>3652</v>
      </c>
    </row>
    <row r="2503" customFormat="false" ht="12.8" hidden="false" customHeight="false" outlineLevel="0" collapsed="false">
      <c r="A2503" s="0" t="n">
        <v>92003</v>
      </c>
      <c r="B2503" s="0" t="s">
        <v>2224</v>
      </c>
      <c r="C2503" s="0" t="s">
        <v>162</v>
      </c>
      <c r="D2503" s="12" t="s">
        <v>209</v>
      </c>
      <c r="E2503" s="0" t="s">
        <v>92</v>
      </c>
      <c r="F2503" s="0" t="s">
        <v>84</v>
      </c>
      <c r="M2503" s="0" t="s">
        <v>2222</v>
      </c>
      <c r="N2503" s="0" t="s">
        <v>2223</v>
      </c>
      <c r="O2503" s="0" t="n">
        <v>37</v>
      </c>
      <c r="P2503" s="0" t="n">
        <v>4335</v>
      </c>
    </row>
    <row r="2504" customFormat="false" ht="12.8" hidden="false" customHeight="false" outlineLevel="0" collapsed="false">
      <c r="A2504" s="0" t="n">
        <v>92004</v>
      </c>
      <c r="B2504" s="0" t="s">
        <v>2225</v>
      </c>
      <c r="C2504" s="0" t="s">
        <v>149</v>
      </c>
      <c r="D2504" s="12" t="s">
        <v>169</v>
      </c>
      <c r="E2504" s="0" t="s">
        <v>77</v>
      </c>
      <c r="F2504" s="0" t="s">
        <v>88</v>
      </c>
      <c r="M2504" s="0" t="s">
        <v>2222</v>
      </c>
      <c r="N2504" s="0" t="s">
        <v>2223</v>
      </c>
      <c r="O2504" s="0" t="n">
        <v>46</v>
      </c>
      <c r="P2504" s="0" t="n">
        <v>3768</v>
      </c>
    </row>
    <row r="2505" customFormat="false" ht="12.8" hidden="false" customHeight="false" outlineLevel="0" collapsed="false">
      <c r="A2505" s="0" t="n">
        <v>92005</v>
      </c>
      <c r="B2505" s="0" t="s">
        <v>452</v>
      </c>
      <c r="C2505" s="0" t="s">
        <v>1017</v>
      </c>
      <c r="D2505" s="12" t="s">
        <v>173</v>
      </c>
      <c r="E2505" s="0" t="s">
        <v>77</v>
      </c>
      <c r="F2505" s="0" t="s">
        <v>88</v>
      </c>
      <c r="M2505" s="0" t="s">
        <v>2222</v>
      </c>
      <c r="N2505" s="0" t="s">
        <v>2223</v>
      </c>
      <c r="O2505" s="0" t="n">
        <v>49</v>
      </c>
      <c r="P2505" s="0" t="n">
        <v>3769</v>
      </c>
    </row>
    <row r="2506" customFormat="false" ht="12.8" hidden="false" customHeight="false" outlineLevel="0" collapsed="false">
      <c r="A2506" s="0" t="n">
        <v>92006</v>
      </c>
      <c r="B2506" s="0" t="s">
        <v>489</v>
      </c>
      <c r="C2506" s="0" t="s">
        <v>106</v>
      </c>
      <c r="D2506" s="12" t="s">
        <v>242</v>
      </c>
      <c r="E2506" s="0" t="s">
        <v>77</v>
      </c>
      <c r="F2506" s="0" t="s">
        <v>88</v>
      </c>
      <c r="G2506" s="12" t="s">
        <v>97</v>
      </c>
      <c r="M2506" s="0" t="s">
        <v>2222</v>
      </c>
      <c r="N2506" s="0" t="s">
        <v>2223</v>
      </c>
      <c r="O2506" s="0" t="n">
        <v>45</v>
      </c>
      <c r="P2506" s="0" t="n">
        <v>4174</v>
      </c>
    </row>
    <row r="2507" customFormat="false" ht="12.8" hidden="false" customHeight="false" outlineLevel="0" collapsed="false">
      <c r="A2507" s="0" t="n">
        <v>92007</v>
      </c>
      <c r="B2507" s="0" t="s">
        <v>532</v>
      </c>
      <c r="C2507" s="0" t="s">
        <v>345</v>
      </c>
      <c r="D2507" s="12" t="s">
        <v>83</v>
      </c>
      <c r="E2507" s="0" t="s">
        <v>92</v>
      </c>
      <c r="F2507" s="0" t="s">
        <v>84</v>
      </c>
      <c r="G2507" s="12" t="s">
        <v>97</v>
      </c>
      <c r="M2507" s="0" t="s">
        <v>2222</v>
      </c>
      <c r="N2507" s="0" t="s">
        <v>2223</v>
      </c>
      <c r="O2507" s="0" t="n">
        <v>44</v>
      </c>
      <c r="P2507" s="0" t="n">
        <v>4175</v>
      </c>
    </row>
    <row r="2508" customFormat="false" ht="12.8" hidden="false" customHeight="false" outlineLevel="0" collapsed="false">
      <c r="A2508" s="0" t="n">
        <v>93001</v>
      </c>
      <c r="B2508" s="0" t="s">
        <v>2226</v>
      </c>
      <c r="C2508" s="0" t="s">
        <v>180</v>
      </c>
      <c r="D2508" s="12" t="s">
        <v>304</v>
      </c>
      <c r="E2508" s="0" t="s">
        <v>77</v>
      </c>
      <c r="F2508" s="0" t="s">
        <v>88</v>
      </c>
      <c r="M2508" s="0" t="s">
        <v>2227</v>
      </c>
      <c r="N2508" s="0" t="s">
        <v>2227</v>
      </c>
      <c r="O2508" s="0" t="n">
        <v>51</v>
      </c>
      <c r="P2508" s="0" t="n">
        <v>3541</v>
      </c>
    </row>
    <row r="2509" customFormat="false" ht="12.8" hidden="false" customHeight="false" outlineLevel="0" collapsed="false">
      <c r="A2509" s="0" t="n">
        <v>93002</v>
      </c>
      <c r="B2509" s="0" t="s">
        <v>2228</v>
      </c>
      <c r="C2509" s="0" t="s">
        <v>238</v>
      </c>
      <c r="D2509" s="12" t="s">
        <v>346</v>
      </c>
      <c r="E2509" s="0" t="s">
        <v>92</v>
      </c>
      <c r="F2509" s="0" t="s">
        <v>234</v>
      </c>
      <c r="M2509" s="0" t="s">
        <v>2227</v>
      </c>
      <c r="N2509" s="0" t="s">
        <v>2227</v>
      </c>
      <c r="O2509" s="0" t="n">
        <v>7</v>
      </c>
      <c r="P2509" s="0" t="n">
        <v>4452</v>
      </c>
    </row>
    <row r="2510" customFormat="false" ht="12.8" hidden="false" customHeight="false" outlineLevel="0" collapsed="false">
      <c r="A2510" s="0" t="n">
        <v>93003</v>
      </c>
      <c r="B2510" s="0" t="s">
        <v>1472</v>
      </c>
      <c r="C2510" s="0" t="s">
        <v>100</v>
      </c>
      <c r="D2510" s="12" t="s">
        <v>346</v>
      </c>
      <c r="E2510" s="0" t="s">
        <v>77</v>
      </c>
      <c r="F2510" s="0" t="s">
        <v>234</v>
      </c>
      <c r="M2510" s="0" t="s">
        <v>2227</v>
      </c>
      <c r="N2510" s="0" t="s">
        <v>2227</v>
      </c>
      <c r="O2510" s="0" t="n">
        <v>7</v>
      </c>
      <c r="P2510" s="0" t="n">
        <v>4453</v>
      </c>
    </row>
    <row r="2511" customFormat="false" ht="12.8" hidden="false" customHeight="false" outlineLevel="0" collapsed="false">
      <c r="A2511" s="0" t="n">
        <v>93004</v>
      </c>
      <c r="B2511" s="0" t="s">
        <v>146</v>
      </c>
      <c r="C2511" s="0" t="s">
        <v>403</v>
      </c>
      <c r="D2511" s="12" t="s">
        <v>153</v>
      </c>
      <c r="E2511" s="0" t="s">
        <v>77</v>
      </c>
      <c r="F2511" s="0" t="s">
        <v>84</v>
      </c>
      <c r="K2511" s="12" t="s">
        <v>97</v>
      </c>
      <c r="L2511" s="0" t="n">
        <v>3</v>
      </c>
      <c r="M2511" s="0" t="s">
        <v>2227</v>
      </c>
      <c r="N2511" s="0" t="s">
        <v>2227</v>
      </c>
      <c r="O2511" s="0" t="n">
        <v>38</v>
      </c>
      <c r="P2511" s="0" t="n">
        <v>2145</v>
      </c>
    </row>
    <row r="2512" customFormat="false" ht="12.8" hidden="false" customHeight="false" outlineLevel="0" collapsed="false">
      <c r="A2512" s="0" t="n">
        <v>93005</v>
      </c>
      <c r="B2512" s="0" t="s">
        <v>139</v>
      </c>
      <c r="C2512" s="0" t="s">
        <v>2229</v>
      </c>
      <c r="D2512" s="12" t="s">
        <v>434</v>
      </c>
      <c r="E2512" s="0" t="s">
        <v>92</v>
      </c>
      <c r="F2512" s="0" t="s">
        <v>212</v>
      </c>
      <c r="M2512" s="0" t="s">
        <v>2227</v>
      </c>
      <c r="N2512" s="0" t="s">
        <v>2227</v>
      </c>
      <c r="O2512" s="0" t="n">
        <v>13</v>
      </c>
      <c r="P2512" s="0" t="n">
        <v>4454</v>
      </c>
    </row>
    <row r="2513" customFormat="false" ht="12.8" hidden="false" customHeight="false" outlineLevel="0" collapsed="false">
      <c r="A2513" s="0" t="n">
        <v>93006</v>
      </c>
      <c r="B2513" s="0" t="s">
        <v>1226</v>
      </c>
      <c r="C2513" s="0" t="s">
        <v>184</v>
      </c>
      <c r="D2513" s="12" t="s">
        <v>153</v>
      </c>
      <c r="E2513" s="0" t="s">
        <v>77</v>
      </c>
      <c r="F2513" s="0" t="s">
        <v>84</v>
      </c>
      <c r="L2513" s="0" t="n">
        <v>3</v>
      </c>
      <c r="M2513" s="0" t="s">
        <v>2227</v>
      </c>
      <c r="N2513" s="0" t="s">
        <v>2227</v>
      </c>
      <c r="O2513" s="0" t="n">
        <v>38</v>
      </c>
      <c r="P2513" s="0" t="n">
        <v>2141</v>
      </c>
    </row>
    <row r="2514" customFormat="false" ht="12.8" hidden="false" customHeight="false" outlineLevel="0" collapsed="false">
      <c r="A2514" s="0" t="n">
        <v>93007</v>
      </c>
      <c r="B2514" s="0" t="s">
        <v>2230</v>
      </c>
      <c r="C2514" s="0" t="s">
        <v>193</v>
      </c>
      <c r="D2514" s="12" t="s">
        <v>434</v>
      </c>
      <c r="E2514" s="0" t="s">
        <v>77</v>
      </c>
      <c r="F2514" s="0" t="s">
        <v>212</v>
      </c>
      <c r="M2514" s="0" t="s">
        <v>2227</v>
      </c>
      <c r="N2514" s="0" t="s">
        <v>2227</v>
      </c>
      <c r="O2514" s="0" t="n">
        <v>13</v>
      </c>
      <c r="P2514" s="0" t="n">
        <v>4463</v>
      </c>
    </row>
    <row r="2515" customFormat="false" ht="12.8" hidden="false" customHeight="false" outlineLevel="0" collapsed="false">
      <c r="A2515" s="0" t="n">
        <v>93008</v>
      </c>
      <c r="B2515" s="0" t="s">
        <v>2230</v>
      </c>
      <c r="C2515" s="0" t="s">
        <v>75</v>
      </c>
      <c r="D2515" s="12" t="s">
        <v>466</v>
      </c>
      <c r="E2515" s="0" t="s">
        <v>92</v>
      </c>
      <c r="F2515" s="0" t="s">
        <v>467</v>
      </c>
      <c r="M2515" s="0" t="s">
        <v>2227</v>
      </c>
      <c r="N2515" s="0" t="s">
        <v>2227</v>
      </c>
      <c r="O2515" s="0" t="n">
        <v>12</v>
      </c>
      <c r="P2515" s="0" t="n">
        <v>4464</v>
      </c>
    </row>
    <row r="2516" customFormat="false" ht="12.8" hidden="false" customHeight="false" outlineLevel="0" collapsed="false">
      <c r="A2516" s="0" t="n">
        <v>93009</v>
      </c>
      <c r="B2516" s="0" t="s">
        <v>2230</v>
      </c>
      <c r="C2516" s="0" t="s">
        <v>544</v>
      </c>
      <c r="D2516" s="12" t="s">
        <v>344</v>
      </c>
      <c r="E2516" s="0" t="s">
        <v>77</v>
      </c>
      <c r="F2516" s="0" t="s">
        <v>234</v>
      </c>
      <c r="M2516" s="0" t="s">
        <v>2227</v>
      </c>
      <c r="N2516" s="0" t="s">
        <v>2227</v>
      </c>
      <c r="O2516" s="0" t="n">
        <v>9</v>
      </c>
      <c r="P2516" s="0" t="n">
        <v>4465</v>
      </c>
    </row>
    <row r="2517" customFormat="false" ht="12.8" hidden="false" customHeight="false" outlineLevel="0" collapsed="false">
      <c r="A2517" s="0" t="n">
        <v>93010</v>
      </c>
      <c r="B2517" s="0" t="s">
        <v>574</v>
      </c>
      <c r="C2517" s="0" t="s">
        <v>2231</v>
      </c>
      <c r="D2517" s="12" t="s">
        <v>545</v>
      </c>
      <c r="E2517" s="0" t="s">
        <v>92</v>
      </c>
      <c r="F2517" s="0" t="s">
        <v>234</v>
      </c>
      <c r="M2517" s="0" t="s">
        <v>2227</v>
      </c>
      <c r="N2517" s="0" t="s">
        <v>2227</v>
      </c>
      <c r="O2517" s="0" t="n">
        <v>10</v>
      </c>
      <c r="P2517" s="0" t="n">
        <v>4466</v>
      </c>
    </row>
    <row r="2518" customFormat="false" ht="12.8" hidden="false" customHeight="false" outlineLevel="0" collapsed="false">
      <c r="A2518" s="0" t="n">
        <v>93014</v>
      </c>
      <c r="B2518" s="0" t="s">
        <v>1266</v>
      </c>
      <c r="C2518" s="0" t="s">
        <v>149</v>
      </c>
      <c r="D2518" s="12" t="s">
        <v>545</v>
      </c>
      <c r="E2518" s="0" t="s">
        <v>77</v>
      </c>
      <c r="F2518" s="0" t="s">
        <v>234</v>
      </c>
      <c r="M2518" s="0" t="s">
        <v>2227</v>
      </c>
      <c r="N2518" s="0" t="s">
        <v>2227</v>
      </c>
      <c r="O2518" s="0" t="n">
        <v>10</v>
      </c>
      <c r="P2518" s="0" t="n">
        <v>4470</v>
      </c>
    </row>
    <row r="2519" customFormat="false" ht="12.8" hidden="false" customHeight="false" outlineLevel="0" collapsed="false">
      <c r="A2519" s="0" t="n">
        <v>93015</v>
      </c>
      <c r="B2519" s="0" t="s">
        <v>1266</v>
      </c>
      <c r="C2519" s="0" t="s">
        <v>82</v>
      </c>
      <c r="D2519" s="12" t="s">
        <v>211</v>
      </c>
      <c r="E2519" s="0" t="s">
        <v>77</v>
      </c>
      <c r="F2519" s="0" t="s">
        <v>212</v>
      </c>
      <c r="M2519" s="0" t="s">
        <v>2227</v>
      </c>
      <c r="N2519" s="0" t="s">
        <v>2227</v>
      </c>
      <c r="O2519" s="0" t="n">
        <v>14</v>
      </c>
      <c r="P2519" s="0" t="n">
        <v>4471</v>
      </c>
    </row>
    <row r="2520" customFormat="false" ht="12.8" hidden="false" customHeight="false" outlineLevel="0" collapsed="false">
      <c r="A2520" s="0" t="n">
        <v>93016</v>
      </c>
      <c r="B2520" s="0" t="s">
        <v>2232</v>
      </c>
      <c r="C2520" s="0" t="s">
        <v>150</v>
      </c>
      <c r="D2520" s="12" t="s">
        <v>434</v>
      </c>
      <c r="E2520" s="0" t="s">
        <v>77</v>
      </c>
      <c r="F2520" s="0" t="s">
        <v>212</v>
      </c>
      <c r="M2520" s="0" t="s">
        <v>2227</v>
      </c>
      <c r="N2520" s="0" t="s">
        <v>2227</v>
      </c>
      <c r="O2520" s="0" t="n">
        <v>13</v>
      </c>
      <c r="P2520" s="0" t="n">
        <v>4472</v>
      </c>
    </row>
    <row r="2521" customFormat="false" ht="12.8" hidden="false" customHeight="false" outlineLevel="0" collapsed="false">
      <c r="A2521" s="0" t="n">
        <v>93017</v>
      </c>
      <c r="B2521" s="0" t="s">
        <v>1326</v>
      </c>
      <c r="C2521" s="0" t="s">
        <v>2233</v>
      </c>
      <c r="D2521" s="12" t="s">
        <v>531</v>
      </c>
      <c r="E2521" s="0" t="s">
        <v>92</v>
      </c>
      <c r="F2521" s="0" t="s">
        <v>467</v>
      </c>
      <c r="M2521" s="0" t="s">
        <v>2227</v>
      </c>
      <c r="N2521" s="0" t="s">
        <v>2227</v>
      </c>
      <c r="O2521" s="0" t="n">
        <v>11</v>
      </c>
      <c r="P2521" s="0" t="n">
        <v>4473</v>
      </c>
    </row>
    <row r="2522" customFormat="false" ht="12.8" hidden="false" customHeight="false" outlineLevel="0" collapsed="false">
      <c r="A2522" s="0" t="n">
        <v>93018</v>
      </c>
      <c r="B2522" s="0" t="s">
        <v>2234</v>
      </c>
      <c r="C2522" s="0" t="s">
        <v>398</v>
      </c>
      <c r="D2522" s="12" t="s">
        <v>466</v>
      </c>
      <c r="E2522" s="0" t="s">
        <v>77</v>
      </c>
      <c r="F2522" s="0" t="s">
        <v>467</v>
      </c>
      <c r="M2522" s="0" t="s">
        <v>2227</v>
      </c>
      <c r="N2522" s="0" t="s">
        <v>2227</v>
      </c>
      <c r="O2522" s="0" t="n">
        <v>12</v>
      </c>
      <c r="P2522" s="0" t="n">
        <v>4474</v>
      </c>
    </row>
    <row r="2523" customFormat="false" ht="12.8" hidden="false" customHeight="false" outlineLevel="0" collapsed="false">
      <c r="A2523" s="0" t="n">
        <v>93019</v>
      </c>
      <c r="B2523" s="0" t="s">
        <v>2235</v>
      </c>
      <c r="C2523" s="0" t="s">
        <v>1829</v>
      </c>
      <c r="D2523" s="12" t="s">
        <v>204</v>
      </c>
      <c r="E2523" s="0" t="s">
        <v>77</v>
      </c>
      <c r="F2523" s="0" t="s">
        <v>205</v>
      </c>
      <c r="M2523" s="0" t="s">
        <v>2227</v>
      </c>
      <c r="N2523" s="0" t="s">
        <v>2227</v>
      </c>
      <c r="O2523" s="0" t="n">
        <v>15</v>
      </c>
      <c r="P2523" s="0" t="n">
        <v>4475</v>
      </c>
    </row>
    <row r="2524" customFormat="false" ht="12.8" hidden="false" customHeight="false" outlineLevel="0" collapsed="false">
      <c r="A2524" s="0" t="n">
        <v>93020</v>
      </c>
      <c r="B2524" s="0" t="s">
        <v>2236</v>
      </c>
      <c r="C2524" s="0" t="s">
        <v>2237</v>
      </c>
      <c r="D2524" s="12" t="s">
        <v>211</v>
      </c>
      <c r="E2524" s="0" t="s">
        <v>92</v>
      </c>
      <c r="F2524" s="0" t="s">
        <v>212</v>
      </c>
      <c r="M2524" s="0" t="s">
        <v>2227</v>
      </c>
      <c r="N2524" s="0" t="s">
        <v>2227</v>
      </c>
      <c r="O2524" s="0" t="n">
        <v>14</v>
      </c>
      <c r="P2524" s="0" t="n">
        <v>4476</v>
      </c>
    </row>
    <row r="2525" customFormat="false" ht="12.8" hidden="false" customHeight="false" outlineLevel="0" collapsed="false">
      <c r="A2525" s="0" t="n">
        <v>93021</v>
      </c>
      <c r="B2525" s="0" t="s">
        <v>2236</v>
      </c>
      <c r="C2525" s="0" t="s">
        <v>1511</v>
      </c>
      <c r="D2525" s="12" t="s">
        <v>531</v>
      </c>
      <c r="E2525" s="0" t="s">
        <v>92</v>
      </c>
      <c r="F2525" s="0" t="s">
        <v>467</v>
      </c>
      <c r="M2525" s="0" t="s">
        <v>2227</v>
      </c>
      <c r="N2525" s="0" t="s">
        <v>2227</v>
      </c>
      <c r="O2525" s="0" t="n">
        <v>11</v>
      </c>
      <c r="P2525" s="0" t="n">
        <v>4477</v>
      </c>
    </row>
    <row r="2526" customFormat="false" ht="12.8" hidden="false" customHeight="false" outlineLevel="0" collapsed="false">
      <c r="A2526" s="0" t="n">
        <v>93022</v>
      </c>
      <c r="B2526" s="0" t="s">
        <v>2238</v>
      </c>
      <c r="C2526" s="0" t="s">
        <v>284</v>
      </c>
      <c r="D2526" s="12" t="s">
        <v>466</v>
      </c>
      <c r="E2526" s="0" t="s">
        <v>92</v>
      </c>
      <c r="F2526" s="0" t="s">
        <v>467</v>
      </c>
      <c r="M2526" s="0" t="s">
        <v>2227</v>
      </c>
      <c r="N2526" s="0" t="s">
        <v>2227</v>
      </c>
      <c r="O2526" s="0" t="n">
        <v>12</v>
      </c>
      <c r="P2526" s="0" t="n">
        <v>4479</v>
      </c>
    </row>
    <row r="2527" customFormat="false" ht="12.8" hidden="false" customHeight="false" outlineLevel="0" collapsed="false">
      <c r="A2527" s="0" t="n">
        <v>93023</v>
      </c>
      <c r="B2527" s="0" t="s">
        <v>2238</v>
      </c>
      <c r="C2527" s="0" t="s">
        <v>1829</v>
      </c>
      <c r="D2527" s="12" t="s">
        <v>344</v>
      </c>
      <c r="E2527" s="0" t="s">
        <v>92</v>
      </c>
      <c r="F2527" s="0" t="s">
        <v>234</v>
      </c>
      <c r="M2527" s="0" t="s">
        <v>2227</v>
      </c>
      <c r="N2527" s="0" t="s">
        <v>2227</v>
      </c>
      <c r="O2527" s="0" t="n">
        <v>9</v>
      </c>
      <c r="P2527" s="0" t="n">
        <v>4480</v>
      </c>
    </row>
    <row r="2528" customFormat="false" ht="12.8" hidden="false" customHeight="false" outlineLevel="0" collapsed="false">
      <c r="A2528" s="0" t="n">
        <v>93024</v>
      </c>
      <c r="B2528" s="0" t="s">
        <v>2239</v>
      </c>
      <c r="C2528" s="0" t="s">
        <v>2240</v>
      </c>
      <c r="D2528" s="12" t="s">
        <v>531</v>
      </c>
      <c r="E2528" s="0" t="s">
        <v>92</v>
      </c>
      <c r="F2528" s="0" t="s">
        <v>467</v>
      </c>
      <c r="M2528" s="0" t="s">
        <v>2227</v>
      </c>
      <c r="N2528" s="0" t="s">
        <v>2227</v>
      </c>
      <c r="O2528" s="0" t="n">
        <v>11</v>
      </c>
      <c r="P2528" s="0" t="n">
        <v>4481</v>
      </c>
    </row>
    <row r="2529" customFormat="false" ht="12.8" hidden="false" customHeight="false" outlineLevel="0" collapsed="false">
      <c r="A2529" s="0" t="n">
        <v>93025</v>
      </c>
      <c r="B2529" s="0" t="s">
        <v>2239</v>
      </c>
      <c r="C2529" s="0" t="s">
        <v>1549</v>
      </c>
      <c r="D2529" s="12" t="s">
        <v>466</v>
      </c>
      <c r="E2529" s="0" t="s">
        <v>92</v>
      </c>
      <c r="F2529" s="0" t="s">
        <v>467</v>
      </c>
      <c r="M2529" s="0" t="s">
        <v>2227</v>
      </c>
      <c r="N2529" s="0" t="s">
        <v>2227</v>
      </c>
      <c r="O2529" s="0" t="n">
        <v>12</v>
      </c>
      <c r="P2529" s="0" t="n">
        <v>4482</v>
      </c>
    </row>
    <row r="2530" customFormat="false" ht="12.8" hidden="false" customHeight="false" outlineLevel="0" collapsed="false">
      <c r="A2530" s="0" t="n">
        <v>93026</v>
      </c>
      <c r="B2530" s="0" t="s">
        <v>1618</v>
      </c>
      <c r="C2530" s="0" t="s">
        <v>1070</v>
      </c>
      <c r="D2530" s="12" t="s">
        <v>466</v>
      </c>
      <c r="E2530" s="0" t="s">
        <v>92</v>
      </c>
      <c r="F2530" s="0" t="s">
        <v>467</v>
      </c>
      <c r="M2530" s="0" t="s">
        <v>2227</v>
      </c>
      <c r="N2530" s="0" t="s">
        <v>2227</v>
      </c>
      <c r="O2530" s="0" t="n">
        <v>12</v>
      </c>
      <c r="P2530" s="0" t="n">
        <v>4483</v>
      </c>
    </row>
    <row r="2531" customFormat="false" ht="12.8" hidden="false" customHeight="false" outlineLevel="0" collapsed="false">
      <c r="A2531" s="0" t="n">
        <v>93027</v>
      </c>
      <c r="B2531" s="0" t="s">
        <v>1040</v>
      </c>
      <c r="C2531" s="0" t="s">
        <v>184</v>
      </c>
      <c r="D2531" s="12" t="s">
        <v>153</v>
      </c>
      <c r="E2531" s="0" t="s">
        <v>77</v>
      </c>
      <c r="F2531" s="0" t="s">
        <v>84</v>
      </c>
      <c r="J2531" s="12" t="s">
        <v>98</v>
      </c>
      <c r="M2531" s="0" t="s">
        <v>2227</v>
      </c>
      <c r="N2531" s="0" t="s">
        <v>2227</v>
      </c>
      <c r="O2531" s="0" t="n">
        <v>38</v>
      </c>
      <c r="P2531" s="0" t="n">
        <v>4677</v>
      </c>
    </row>
    <row r="2532" customFormat="false" ht="12.8" hidden="false" customHeight="false" outlineLevel="0" collapsed="false">
      <c r="A2532" s="0" t="n">
        <v>93028</v>
      </c>
      <c r="B2532" s="0" t="s">
        <v>1226</v>
      </c>
      <c r="C2532" s="0" t="s">
        <v>609</v>
      </c>
      <c r="D2532" s="12" t="s">
        <v>344</v>
      </c>
      <c r="E2532" s="0" t="s">
        <v>77</v>
      </c>
      <c r="F2532" s="0" t="s">
        <v>234</v>
      </c>
      <c r="M2532" s="0" t="s">
        <v>2227</v>
      </c>
      <c r="N2532" s="0" t="s">
        <v>2227</v>
      </c>
      <c r="O2532" s="0" t="n">
        <v>9</v>
      </c>
      <c r="P2532" s="0" t="n">
        <v>4678</v>
      </c>
    </row>
    <row r="2533" customFormat="false" ht="12.8" hidden="false" customHeight="false" outlineLevel="0" collapsed="false">
      <c r="A2533" s="0" t="n">
        <v>93029</v>
      </c>
      <c r="B2533" s="0" t="s">
        <v>2241</v>
      </c>
      <c r="C2533" s="0" t="s">
        <v>1225</v>
      </c>
      <c r="D2533" s="12" t="s">
        <v>144</v>
      </c>
      <c r="E2533" s="0" t="s">
        <v>92</v>
      </c>
      <c r="F2533" s="0" t="s">
        <v>128</v>
      </c>
      <c r="J2533" s="12" t="s">
        <v>97</v>
      </c>
      <c r="M2533" s="0" t="s">
        <v>2227</v>
      </c>
      <c r="N2533" s="0" t="s">
        <v>2227</v>
      </c>
      <c r="O2533" s="0" t="n">
        <v>17</v>
      </c>
      <c r="P2533" s="0" t="n">
        <v>4833</v>
      </c>
    </row>
    <row r="2534" customFormat="false" ht="12.8" hidden="false" customHeight="false" outlineLevel="0" collapsed="false">
      <c r="A2534" s="0" t="n">
        <v>93030</v>
      </c>
      <c r="B2534" s="0" t="s">
        <v>2242</v>
      </c>
      <c r="C2534" s="0" t="s">
        <v>100</v>
      </c>
      <c r="D2534" s="12" t="s">
        <v>497</v>
      </c>
      <c r="E2534" s="0" t="s">
        <v>77</v>
      </c>
      <c r="F2534" s="0" t="s">
        <v>88</v>
      </c>
      <c r="J2534" s="12" t="s">
        <v>97</v>
      </c>
      <c r="M2534" s="0" t="s">
        <v>2227</v>
      </c>
      <c r="N2534" s="0" t="s">
        <v>2227</v>
      </c>
      <c r="O2534" s="0" t="n">
        <v>53</v>
      </c>
      <c r="P2534" s="0" t="n">
        <v>4910</v>
      </c>
    </row>
    <row r="2535" customFormat="false" ht="12.8" hidden="false" customHeight="false" outlineLevel="0" collapsed="false">
      <c r="A2535" s="0" t="n">
        <v>94001</v>
      </c>
      <c r="B2535" s="0" t="s">
        <v>1630</v>
      </c>
      <c r="C2535" s="0" t="s">
        <v>152</v>
      </c>
      <c r="D2535" s="12" t="s">
        <v>153</v>
      </c>
      <c r="E2535" s="0" t="s">
        <v>77</v>
      </c>
      <c r="F2535" s="0" t="s">
        <v>84</v>
      </c>
      <c r="M2535" s="0" t="s">
        <v>2243</v>
      </c>
      <c r="N2535" s="0" t="s">
        <v>2244</v>
      </c>
      <c r="O2535" s="0" t="n">
        <v>38</v>
      </c>
      <c r="P2535" s="0" t="n">
        <v>451</v>
      </c>
    </row>
    <row r="2536" customFormat="false" ht="12.8" hidden="false" customHeight="false" outlineLevel="0" collapsed="false">
      <c r="A2536" s="0" t="n">
        <v>94002</v>
      </c>
      <c r="B2536" s="0" t="s">
        <v>581</v>
      </c>
      <c r="C2536" s="0" t="s">
        <v>166</v>
      </c>
      <c r="D2536" s="12" t="s">
        <v>147</v>
      </c>
      <c r="E2536" s="0" t="s">
        <v>77</v>
      </c>
      <c r="F2536" s="0" t="s">
        <v>96</v>
      </c>
      <c r="M2536" s="0" t="s">
        <v>2243</v>
      </c>
      <c r="N2536" s="0" t="s">
        <v>2244</v>
      </c>
      <c r="O2536" s="0" t="n">
        <v>30</v>
      </c>
      <c r="P2536" s="0" t="n">
        <v>4188</v>
      </c>
    </row>
    <row r="2537" customFormat="false" ht="12.8" hidden="false" customHeight="false" outlineLevel="0" collapsed="false">
      <c r="A2537" s="0" t="n">
        <v>94003</v>
      </c>
      <c r="B2537" s="0" t="s">
        <v>2245</v>
      </c>
      <c r="C2537" s="0" t="s">
        <v>247</v>
      </c>
      <c r="D2537" s="12" t="s">
        <v>173</v>
      </c>
      <c r="E2537" s="0" t="s">
        <v>77</v>
      </c>
      <c r="F2537" s="0" t="s">
        <v>88</v>
      </c>
      <c r="M2537" s="0" t="s">
        <v>2243</v>
      </c>
      <c r="N2537" s="0" t="s">
        <v>2244</v>
      </c>
      <c r="O2537" s="0" t="n">
        <v>49</v>
      </c>
      <c r="P2537" s="0" t="n">
        <v>3022</v>
      </c>
    </row>
    <row r="2538" customFormat="false" ht="12.8" hidden="false" customHeight="false" outlineLevel="0" collapsed="false">
      <c r="A2538" s="0" t="n">
        <v>94004</v>
      </c>
      <c r="B2538" s="0" t="s">
        <v>1944</v>
      </c>
      <c r="C2538" s="0" t="s">
        <v>296</v>
      </c>
      <c r="D2538" s="12" t="s">
        <v>101</v>
      </c>
      <c r="E2538" s="0" t="s">
        <v>77</v>
      </c>
      <c r="F2538" s="0" t="s">
        <v>88</v>
      </c>
      <c r="M2538" s="0" t="s">
        <v>2243</v>
      </c>
      <c r="N2538" s="0" t="s">
        <v>2244</v>
      </c>
      <c r="O2538" s="0" t="n">
        <v>50</v>
      </c>
      <c r="P2538" s="0" t="n">
        <v>3023</v>
      </c>
    </row>
    <row r="2539" customFormat="false" ht="12.8" hidden="false" customHeight="false" outlineLevel="0" collapsed="false">
      <c r="A2539" s="0" t="n">
        <v>94005</v>
      </c>
      <c r="B2539" s="0" t="s">
        <v>2246</v>
      </c>
      <c r="C2539" s="0" t="s">
        <v>176</v>
      </c>
      <c r="D2539" s="12" t="s">
        <v>153</v>
      </c>
      <c r="E2539" s="0" t="s">
        <v>77</v>
      </c>
      <c r="F2539" s="0" t="s">
        <v>84</v>
      </c>
      <c r="M2539" s="0" t="s">
        <v>2243</v>
      </c>
      <c r="N2539" s="0" t="s">
        <v>2244</v>
      </c>
      <c r="O2539" s="0" t="n">
        <v>38</v>
      </c>
      <c r="P2539" s="0" t="n">
        <v>3024</v>
      </c>
    </row>
    <row r="2540" customFormat="false" ht="12.8" hidden="false" customHeight="false" outlineLevel="0" collapsed="false">
      <c r="A2540" s="0" t="n">
        <v>94006</v>
      </c>
      <c r="B2540" s="0" t="s">
        <v>2247</v>
      </c>
      <c r="C2540" s="0" t="s">
        <v>478</v>
      </c>
      <c r="D2540" s="12" t="s">
        <v>131</v>
      </c>
      <c r="E2540" s="0" t="s">
        <v>92</v>
      </c>
      <c r="F2540" s="0" t="s">
        <v>78</v>
      </c>
      <c r="M2540" s="0" t="s">
        <v>2243</v>
      </c>
      <c r="N2540" s="0" t="s">
        <v>2244</v>
      </c>
      <c r="O2540" s="0" t="n">
        <v>20</v>
      </c>
      <c r="P2540" s="0" t="n">
        <v>3458</v>
      </c>
    </row>
    <row r="2541" customFormat="false" ht="12.8" hidden="false" customHeight="false" outlineLevel="0" collapsed="false">
      <c r="A2541" s="0" t="n">
        <v>94007</v>
      </c>
      <c r="B2541" s="0" t="s">
        <v>2248</v>
      </c>
      <c r="C2541" s="0" t="s">
        <v>307</v>
      </c>
      <c r="D2541" s="12" t="s">
        <v>159</v>
      </c>
      <c r="E2541" s="0" t="s">
        <v>77</v>
      </c>
      <c r="F2541" s="0" t="s">
        <v>96</v>
      </c>
      <c r="M2541" s="0" t="s">
        <v>2243</v>
      </c>
      <c r="N2541" s="0" t="s">
        <v>2244</v>
      </c>
      <c r="O2541" s="0" t="n">
        <v>28</v>
      </c>
      <c r="P2541" s="0" t="n">
        <v>3307</v>
      </c>
    </row>
    <row r="2542" customFormat="false" ht="12.8" hidden="false" customHeight="false" outlineLevel="0" collapsed="false">
      <c r="A2542" s="0" t="n">
        <v>94008</v>
      </c>
      <c r="B2542" s="0" t="s">
        <v>2249</v>
      </c>
      <c r="C2542" s="0" t="s">
        <v>115</v>
      </c>
      <c r="D2542" s="12" t="s">
        <v>220</v>
      </c>
      <c r="E2542" s="0" t="s">
        <v>77</v>
      </c>
      <c r="F2542" s="0" t="s">
        <v>84</v>
      </c>
      <c r="M2542" s="0" t="s">
        <v>2243</v>
      </c>
      <c r="N2542" s="0" t="s">
        <v>2244</v>
      </c>
      <c r="O2542" s="0" t="n">
        <v>42</v>
      </c>
      <c r="P2542" s="0" t="n">
        <v>3308</v>
      </c>
    </row>
    <row r="2543" customFormat="false" ht="12.8" hidden="false" customHeight="false" outlineLevel="0" collapsed="false">
      <c r="A2543" s="0" t="n">
        <v>94009</v>
      </c>
      <c r="B2543" s="0" t="s">
        <v>2250</v>
      </c>
      <c r="C2543" s="0" t="s">
        <v>100</v>
      </c>
      <c r="D2543" s="12" t="s">
        <v>564</v>
      </c>
      <c r="E2543" s="0" t="s">
        <v>77</v>
      </c>
      <c r="F2543" s="0" t="s">
        <v>108</v>
      </c>
      <c r="M2543" s="0" t="s">
        <v>2243</v>
      </c>
      <c r="N2543" s="0" t="s">
        <v>2244</v>
      </c>
      <c r="O2543" s="0" t="n">
        <v>56</v>
      </c>
      <c r="P2543" s="0" t="n">
        <v>3309</v>
      </c>
    </row>
    <row r="2544" customFormat="false" ht="12.8" hidden="false" customHeight="false" outlineLevel="0" collapsed="false">
      <c r="A2544" s="0" t="n">
        <v>94011</v>
      </c>
      <c r="B2544" s="0" t="s">
        <v>2251</v>
      </c>
      <c r="C2544" s="0" t="s">
        <v>106</v>
      </c>
      <c r="D2544" s="12" t="s">
        <v>141</v>
      </c>
      <c r="E2544" s="0" t="s">
        <v>77</v>
      </c>
      <c r="F2544" s="0" t="s">
        <v>78</v>
      </c>
      <c r="M2544" s="0" t="s">
        <v>2243</v>
      </c>
      <c r="N2544" s="0" t="s">
        <v>2244</v>
      </c>
      <c r="O2544" s="0" t="n">
        <v>23</v>
      </c>
      <c r="P2544" s="0" t="n">
        <v>3438</v>
      </c>
    </row>
    <row r="2545" customFormat="false" ht="12.8" hidden="false" customHeight="false" outlineLevel="0" collapsed="false">
      <c r="A2545" s="0" t="n">
        <v>94013</v>
      </c>
      <c r="B2545" s="0" t="s">
        <v>932</v>
      </c>
      <c r="C2545" s="0" t="s">
        <v>115</v>
      </c>
      <c r="D2545" s="12" t="s">
        <v>110</v>
      </c>
      <c r="E2545" s="0" t="s">
        <v>77</v>
      </c>
      <c r="F2545" s="0" t="s">
        <v>96</v>
      </c>
      <c r="M2545" s="0" t="s">
        <v>2243</v>
      </c>
      <c r="N2545" s="0" t="s">
        <v>2244</v>
      </c>
      <c r="O2545" s="0" t="n">
        <v>25</v>
      </c>
      <c r="P2545" s="0" t="n">
        <v>3441</v>
      </c>
    </row>
    <row r="2546" customFormat="false" ht="12.8" hidden="false" customHeight="false" outlineLevel="0" collapsed="false">
      <c r="A2546" s="0" t="n">
        <v>94015</v>
      </c>
      <c r="B2546" s="0" t="s">
        <v>2252</v>
      </c>
      <c r="C2546" s="0" t="s">
        <v>2253</v>
      </c>
      <c r="D2546" s="12" t="s">
        <v>127</v>
      </c>
      <c r="E2546" s="0" t="s">
        <v>77</v>
      </c>
      <c r="F2546" s="0" t="s">
        <v>128</v>
      </c>
      <c r="M2546" s="0" t="s">
        <v>2243</v>
      </c>
      <c r="N2546" s="0" t="s">
        <v>2244</v>
      </c>
      <c r="O2546" s="0" t="n">
        <v>18</v>
      </c>
      <c r="P2546" s="0" t="n">
        <v>3443</v>
      </c>
    </row>
    <row r="2547" customFormat="false" ht="12.8" hidden="false" customHeight="false" outlineLevel="0" collapsed="false">
      <c r="A2547" s="0" t="n">
        <v>94016</v>
      </c>
      <c r="B2547" s="0" t="s">
        <v>2254</v>
      </c>
      <c r="C2547" s="0" t="s">
        <v>693</v>
      </c>
      <c r="D2547" s="12" t="s">
        <v>156</v>
      </c>
      <c r="E2547" s="0" t="s">
        <v>92</v>
      </c>
      <c r="F2547" s="0" t="s">
        <v>78</v>
      </c>
      <c r="M2547" s="0" t="s">
        <v>2243</v>
      </c>
      <c r="N2547" s="0" t="s">
        <v>2244</v>
      </c>
      <c r="O2547" s="0" t="n">
        <v>21</v>
      </c>
      <c r="P2547" s="0" t="n">
        <v>4189</v>
      </c>
    </row>
    <row r="2548" customFormat="false" ht="12.8" hidden="false" customHeight="false" outlineLevel="0" collapsed="false">
      <c r="A2548" s="0" t="n">
        <v>95001</v>
      </c>
      <c r="B2548" s="0" t="s">
        <v>243</v>
      </c>
      <c r="C2548" s="0" t="s">
        <v>318</v>
      </c>
      <c r="D2548" s="12" t="s">
        <v>169</v>
      </c>
      <c r="E2548" s="0" t="s">
        <v>77</v>
      </c>
      <c r="F2548" s="0" t="s">
        <v>88</v>
      </c>
      <c r="M2548" s="0" t="s">
        <v>2255</v>
      </c>
      <c r="N2548" s="0" t="s">
        <v>2256</v>
      </c>
      <c r="O2548" s="0" t="n">
        <v>46</v>
      </c>
      <c r="P2548" s="0" t="n">
        <v>3201</v>
      </c>
    </row>
    <row r="2549" customFormat="false" ht="12.8" hidden="false" customHeight="false" outlineLevel="0" collapsed="false">
      <c r="A2549" s="0" t="n">
        <v>95002</v>
      </c>
      <c r="B2549" s="0" t="s">
        <v>463</v>
      </c>
      <c r="C2549" s="0" t="s">
        <v>100</v>
      </c>
      <c r="D2549" s="12" t="s">
        <v>320</v>
      </c>
      <c r="E2549" s="0" t="s">
        <v>77</v>
      </c>
      <c r="F2549" s="0" t="s">
        <v>88</v>
      </c>
      <c r="H2549" s="12" t="s">
        <v>98</v>
      </c>
      <c r="I2549" s="12" t="s">
        <v>98</v>
      </c>
      <c r="M2549" s="0" t="s">
        <v>2255</v>
      </c>
      <c r="N2549" s="0" t="s">
        <v>2256</v>
      </c>
      <c r="O2549" s="0" t="n">
        <v>48</v>
      </c>
      <c r="P2549" s="0" t="n">
        <v>3202</v>
      </c>
    </row>
    <row r="2550" customFormat="false" ht="12.8" hidden="false" customHeight="false" outlineLevel="0" collapsed="false">
      <c r="A2550" s="0" t="n">
        <v>95003</v>
      </c>
      <c r="B2550" s="0" t="s">
        <v>463</v>
      </c>
      <c r="C2550" s="0" t="s">
        <v>133</v>
      </c>
      <c r="D2550" s="12" t="s">
        <v>344</v>
      </c>
      <c r="E2550" s="0" t="s">
        <v>77</v>
      </c>
      <c r="F2550" s="0" t="s">
        <v>234</v>
      </c>
      <c r="M2550" s="0" t="s">
        <v>2255</v>
      </c>
      <c r="N2550" s="0" t="s">
        <v>2256</v>
      </c>
      <c r="O2550" s="0" t="n">
        <v>9</v>
      </c>
      <c r="P2550" s="0" t="n">
        <v>4924</v>
      </c>
    </row>
    <row r="2551" customFormat="false" ht="12.8" hidden="false" customHeight="false" outlineLevel="0" collapsed="false">
      <c r="A2551" s="0" t="n">
        <v>95011</v>
      </c>
      <c r="B2551" s="0" t="s">
        <v>2257</v>
      </c>
      <c r="C2551" s="0" t="s">
        <v>202</v>
      </c>
      <c r="D2551" s="12" t="s">
        <v>331</v>
      </c>
      <c r="E2551" s="0" t="s">
        <v>77</v>
      </c>
      <c r="F2551" s="0" t="s">
        <v>108</v>
      </c>
      <c r="M2551" s="0" t="s">
        <v>2255</v>
      </c>
      <c r="N2551" s="0" t="s">
        <v>2256</v>
      </c>
      <c r="O2551" s="0" t="n">
        <v>66</v>
      </c>
      <c r="P2551" s="0" t="n">
        <v>3200</v>
      </c>
    </row>
    <row r="2552" customFormat="false" ht="12.8" hidden="false" customHeight="false" outlineLevel="0" collapsed="false">
      <c r="A2552" s="0" t="n">
        <v>96001</v>
      </c>
      <c r="B2552" s="0" t="s">
        <v>2258</v>
      </c>
      <c r="C2552" s="0" t="s">
        <v>184</v>
      </c>
      <c r="D2552" s="12" t="s">
        <v>153</v>
      </c>
      <c r="E2552" s="0" t="s">
        <v>77</v>
      </c>
      <c r="F2552" s="0" t="s">
        <v>84</v>
      </c>
      <c r="M2552" s="0" t="s">
        <v>2259</v>
      </c>
      <c r="N2552" s="0" t="s">
        <v>2260</v>
      </c>
      <c r="O2552" s="0" t="n">
        <v>38</v>
      </c>
      <c r="P2552" s="0" t="n">
        <v>3574</v>
      </c>
    </row>
    <row r="2553" customFormat="false" ht="12.8" hidden="false" customHeight="false" outlineLevel="0" collapsed="false">
      <c r="A2553" s="0" t="n">
        <v>96002</v>
      </c>
      <c r="B2553" s="0" t="s">
        <v>2261</v>
      </c>
      <c r="C2553" s="0" t="s">
        <v>198</v>
      </c>
      <c r="D2553" s="12" t="s">
        <v>113</v>
      </c>
      <c r="E2553" s="0" t="s">
        <v>77</v>
      </c>
      <c r="F2553" s="0" t="s">
        <v>84</v>
      </c>
      <c r="M2553" s="0" t="s">
        <v>2259</v>
      </c>
      <c r="N2553" s="0" t="s">
        <v>2260</v>
      </c>
      <c r="O2553" s="0" t="n">
        <v>40</v>
      </c>
      <c r="P2553" s="0" t="n">
        <v>3575</v>
      </c>
    </row>
    <row r="2554" customFormat="false" ht="12.8" hidden="false" customHeight="false" outlineLevel="0" collapsed="false">
      <c r="A2554" s="0" t="n">
        <v>96003</v>
      </c>
      <c r="B2554" s="0" t="s">
        <v>2262</v>
      </c>
      <c r="C2554" s="0" t="s">
        <v>100</v>
      </c>
      <c r="D2554" s="12" t="s">
        <v>209</v>
      </c>
      <c r="E2554" s="0" t="s">
        <v>77</v>
      </c>
      <c r="F2554" s="0" t="s">
        <v>84</v>
      </c>
      <c r="M2554" s="0" t="s">
        <v>2259</v>
      </c>
      <c r="N2554" s="0" t="s">
        <v>2260</v>
      </c>
      <c r="O2554" s="0" t="n">
        <v>37</v>
      </c>
      <c r="P2554" s="0" t="n">
        <v>3576</v>
      </c>
    </row>
    <row r="2555" customFormat="false" ht="12.8" hidden="false" customHeight="false" outlineLevel="0" collapsed="false">
      <c r="A2555" s="0" t="n">
        <v>96004</v>
      </c>
      <c r="B2555" s="0" t="s">
        <v>806</v>
      </c>
      <c r="C2555" s="0" t="s">
        <v>115</v>
      </c>
      <c r="D2555" s="12" t="s">
        <v>153</v>
      </c>
      <c r="E2555" s="0" t="s">
        <v>77</v>
      </c>
      <c r="F2555" s="0" t="s">
        <v>84</v>
      </c>
      <c r="M2555" s="0" t="s">
        <v>2259</v>
      </c>
      <c r="N2555" s="0" t="s">
        <v>2260</v>
      </c>
      <c r="O2555" s="0" t="n">
        <v>38</v>
      </c>
      <c r="P2555" s="0" t="n">
        <v>3577</v>
      </c>
    </row>
    <row r="2556" customFormat="false" ht="12.8" hidden="false" customHeight="false" outlineLevel="0" collapsed="false">
      <c r="A2556" s="0" t="n">
        <v>96005</v>
      </c>
      <c r="B2556" s="0" t="s">
        <v>862</v>
      </c>
      <c r="C2556" s="0" t="s">
        <v>298</v>
      </c>
      <c r="D2556" s="12" t="s">
        <v>187</v>
      </c>
      <c r="E2556" s="0" t="s">
        <v>77</v>
      </c>
      <c r="F2556" s="0" t="s">
        <v>96</v>
      </c>
      <c r="M2556" s="0" t="s">
        <v>2259</v>
      </c>
      <c r="N2556" s="0" t="s">
        <v>2260</v>
      </c>
      <c r="O2556" s="0" t="n">
        <v>32</v>
      </c>
      <c r="P2556" s="0" t="n">
        <v>3578</v>
      </c>
    </row>
    <row r="2557" customFormat="false" ht="12.8" hidden="false" customHeight="false" outlineLevel="0" collapsed="false">
      <c r="A2557" s="0" t="n">
        <v>96006</v>
      </c>
      <c r="B2557" s="0" t="s">
        <v>401</v>
      </c>
      <c r="C2557" s="0" t="s">
        <v>259</v>
      </c>
      <c r="D2557" s="12" t="s">
        <v>113</v>
      </c>
      <c r="E2557" s="0" t="s">
        <v>77</v>
      </c>
      <c r="F2557" s="0" t="s">
        <v>84</v>
      </c>
      <c r="M2557" s="0" t="s">
        <v>2259</v>
      </c>
      <c r="N2557" s="0" t="s">
        <v>2260</v>
      </c>
      <c r="O2557" s="0" t="n">
        <v>40</v>
      </c>
      <c r="P2557" s="0" t="n">
        <v>3579</v>
      </c>
    </row>
    <row r="2558" customFormat="false" ht="12.8" hidden="false" customHeight="false" outlineLevel="0" collapsed="false">
      <c r="A2558" s="0" t="n">
        <v>96007</v>
      </c>
      <c r="B2558" s="0" t="s">
        <v>2263</v>
      </c>
      <c r="C2558" s="0" t="s">
        <v>75</v>
      </c>
      <c r="D2558" s="12" t="s">
        <v>153</v>
      </c>
      <c r="E2558" s="0" t="s">
        <v>77</v>
      </c>
      <c r="F2558" s="0" t="s">
        <v>84</v>
      </c>
      <c r="M2558" s="0" t="s">
        <v>2259</v>
      </c>
      <c r="N2558" s="0" t="s">
        <v>2260</v>
      </c>
      <c r="O2558" s="0" t="n">
        <v>38</v>
      </c>
      <c r="P2558" s="0" t="n">
        <v>3580</v>
      </c>
    </row>
    <row r="2559" customFormat="false" ht="12.8" hidden="false" customHeight="false" outlineLevel="0" collapsed="false">
      <c r="A2559" s="0" t="n">
        <v>97001</v>
      </c>
      <c r="B2559" s="0" t="s">
        <v>2264</v>
      </c>
      <c r="C2559" s="0" t="s">
        <v>786</v>
      </c>
      <c r="D2559" s="12" t="s">
        <v>181</v>
      </c>
      <c r="E2559" s="0" t="s">
        <v>77</v>
      </c>
      <c r="F2559" s="0" t="s">
        <v>84</v>
      </c>
      <c r="M2559" s="0" t="s">
        <v>2265</v>
      </c>
      <c r="N2559" s="0" t="s">
        <v>2266</v>
      </c>
      <c r="O2559" s="0" t="n">
        <v>35</v>
      </c>
      <c r="P2559" s="0" t="n">
        <v>1665</v>
      </c>
    </row>
    <row r="2560" customFormat="false" ht="12.8" hidden="false" customHeight="false" outlineLevel="0" collapsed="false">
      <c r="A2560" s="0" t="n">
        <v>97002</v>
      </c>
      <c r="B2560" s="0" t="s">
        <v>405</v>
      </c>
      <c r="C2560" s="0" t="s">
        <v>133</v>
      </c>
      <c r="D2560" s="12" t="s">
        <v>304</v>
      </c>
      <c r="E2560" s="0" t="s">
        <v>77</v>
      </c>
      <c r="F2560" s="0" t="s">
        <v>88</v>
      </c>
      <c r="M2560" s="0" t="s">
        <v>2265</v>
      </c>
      <c r="N2560" s="0" t="s">
        <v>2266</v>
      </c>
      <c r="O2560" s="0" t="n">
        <v>51</v>
      </c>
      <c r="P2560" s="0" t="n">
        <v>1666</v>
      </c>
    </row>
    <row r="2561" customFormat="false" ht="12.8" hidden="false" customHeight="false" outlineLevel="0" collapsed="false">
      <c r="A2561" s="0" t="n">
        <v>97004</v>
      </c>
      <c r="B2561" s="0" t="s">
        <v>2267</v>
      </c>
      <c r="C2561" s="0" t="s">
        <v>202</v>
      </c>
      <c r="D2561" s="12" t="s">
        <v>207</v>
      </c>
      <c r="E2561" s="0" t="s">
        <v>77</v>
      </c>
      <c r="F2561" s="0" t="s">
        <v>108</v>
      </c>
      <c r="M2561" s="0" t="s">
        <v>2265</v>
      </c>
      <c r="N2561" s="0" t="s">
        <v>2266</v>
      </c>
      <c r="O2561" s="0" t="n">
        <v>67</v>
      </c>
      <c r="P2561" s="0" t="n">
        <v>1667</v>
      </c>
    </row>
    <row r="2562" customFormat="false" ht="12.8" hidden="false" customHeight="false" outlineLevel="0" collapsed="false">
      <c r="A2562" s="0" t="n">
        <v>97005</v>
      </c>
      <c r="B2562" s="0" t="s">
        <v>2268</v>
      </c>
      <c r="C2562" s="0" t="s">
        <v>451</v>
      </c>
      <c r="D2562" s="12" t="s">
        <v>878</v>
      </c>
      <c r="E2562" s="0" t="s">
        <v>92</v>
      </c>
      <c r="F2562" s="0" t="s">
        <v>108</v>
      </c>
      <c r="M2562" s="0" t="s">
        <v>2265</v>
      </c>
      <c r="N2562" s="0" t="s">
        <v>2266</v>
      </c>
      <c r="O2562" s="0" t="n">
        <v>62</v>
      </c>
      <c r="P2562" s="0" t="n">
        <v>1668</v>
      </c>
    </row>
    <row r="2563" customFormat="false" ht="12.8" hidden="false" customHeight="false" outlineLevel="0" collapsed="false">
      <c r="A2563" s="0" t="n">
        <v>97006</v>
      </c>
      <c r="B2563" s="0" t="s">
        <v>2269</v>
      </c>
      <c r="C2563" s="0" t="s">
        <v>82</v>
      </c>
      <c r="D2563" s="12" t="s">
        <v>220</v>
      </c>
      <c r="E2563" s="0" t="s">
        <v>77</v>
      </c>
      <c r="F2563" s="0" t="s">
        <v>84</v>
      </c>
      <c r="H2563" s="12" t="s">
        <v>97</v>
      </c>
      <c r="M2563" s="0" t="s">
        <v>2265</v>
      </c>
      <c r="N2563" s="0" t="s">
        <v>2266</v>
      </c>
      <c r="O2563" s="0" t="n">
        <v>42</v>
      </c>
      <c r="P2563" s="0" t="n">
        <v>1669</v>
      </c>
    </row>
    <row r="2564" customFormat="false" ht="12.8" hidden="false" customHeight="false" outlineLevel="0" collapsed="false">
      <c r="A2564" s="0" t="n">
        <v>97007</v>
      </c>
      <c r="B2564" s="0" t="s">
        <v>2270</v>
      </c>
      <c r="C2564" s="0" t="s">
        <v>307</v>
      </c>
      <c r="D2564" s="12" t="s">
        <v>147</v>
      </c>
      <c r="E2564" s="0" t="s">
        <v>77</v>
      </c>
      <c r="F2564" s="0" t="s">
        <v>96</v>
      </c>
      <c r="I2564" s="12" t="s">
        <v>98</v>
      </c>
      <c r="M2564" s="0" t="s">
        <v>2265</v>
      </c>
      <c r="N2564" s="0" t="s">
        <v>2266</v>
      </c>
      <c r="O2564" s="0" t="n">
        <v>30</v>
      </c>
      <c r="P2564" s="0" t="n">
        <v>2516</v>
      </c>
    </row>
    <row r="2565" customFormat="false" ht="12.8" hidden="false" customHeight="false" outlineLevel="0" collapsed="false">
      <c r="A2565" s="0" t="n">
        <v>97008</v>
      </c>
      <c r="B2565" s="0" t="s">
        <v>2267</v>
      </c>
      <c r="C2565" s="0" t="s">
        <v>75</v>
      </c>
      <c r="D2565" s="12" t="s">
        <v>95</v>
      </c>
      <c r="E2565" s="0" t="s">
        <v>77</v>
      </c>
      <c r="F2565" s="0" t="s">
        <v>96</v>
      </c>
      <c r="M2565" s="0" t="s">
        <v>2265</v>
      </c>
      <c r="N2565" s="0" t="s">
        <v>2266</v>
      </c>
      <c r="O2565" s="0" t="n">
        <v>34</v>
      </c>
      <c r="P2565" s="0" t="n">
        <v>3416</v>
      </c>
    </row>
    <row r="2566" customFormat="false" ht="12.8" hidden="false" customHeight="false" outlineLevel="0" collapsed="false">
      <c r="A2566" s="0" t="n">
        <v>97009</v>
      </c>
      <c r="B2566" s="0" t="s">
        <v>2271</v>
      </c>
      <c r="C2566" s="0" t="s">
        <v>277</v>
      </c>
      <c r="D2566" s="12" t="s">
        <v>209</v>
      </c>
      <c r="E2566" s="0" t="s">
        <v>77</v>
      </c>
      <c r="F2566" s="0" t="s">
        <v>84</v>
      </c>
      <c r="M2566" s="0" t="s">
        <v>2265</v>
      </c>
      <c r="N2566" s="0" t="s">
        <v>2266</v>
      </c>
      <c r="O2566" s="0" t="n">
        <v>37</v>
      </c>
      <c r="P2566" s="0" t="n">
        <v>1670</v>
      </c>
    </row>
    <row r="2567" customFormat="false" ht="12.8" hidden="false" customHeight="false" outlineLevel="0" collapsed="false">
      <c r="A2567" s="0" t="n">
        <v>97010</v>
      </c>
      <c r="B2567" s="0" t="s">
        <v>2272</v>
      </c>
      <c r="C2567" s="0" t="s">
        <v>318</v>
      </c>
      <c r="D2567" s="12" t="s">
        <v>253</v>
      </c>
      <c r="E2567" s="0" t="s">
        <v>77</v>
      </c>
      <c r="F2567" s="0" t="s">
        <v>96</v>
      </c>
      <c r="I2567" s="12" t="s">
        <v>98</v>
      </c>
      <c r="M2567" s="0" t="s">
        <v>2265</v>
      </c>
      <c r="N2567" s="0" t="s">
        <v>2266</v>
      </c>
      <c r="O2567" s="0" t="n">
        <v>33</v>
      </c>
      <c r="P2567" s="0" t="n">
        <v>1664</v>
      </c>
    </row>
    <row r="2568" customFormat="false" ht="12.8" hidden="false" customHeight="false" outlineLevel="0" collapsed="false">
      <c r="A2568" s="0" t="n">
        <v>97011</v>
      </c>
      <c r="B2568" s="0" t="s">
        <v>179</v>
      </c>
      <c r="C2568" s="0" t="s">
        <v>100</v>
      </c>
      <c r="D2568" s="12" t="s">
        <v>95</v>
      </c>
      <c r="E2568" s="0" t="s">
        <v>77</v>
      </c>
      <c r="F2568" s="0" t="s">
        <v>96</v>
      </c>
      <c r="M2568" s="0" t="s">
        <v>2265</v>
      </c>
      <c r="N2568" s="0" t="s">
        <v>2266</v>
      </c>
      <c r="O2568" s="0" t="n">
        <v>34</v>
      </c>
      <c r="P2568" s="0" t="n">
        <v>1675</v>
      </c>
    </row>
    <row r="2569" customFormat="false" ht="12.8" hidden="false" customHeight="false" outlineLevel="0" collapsed="false">
      <c r="A2569" s="0" t="n">
        <v>97012</v>
      </c>
      <c r="B2569" s="0" t="s">
        <v>2273</v>
      </c>
      <c r="C2569" s="0" t="s">
        <v>975</v>
      </c>
      <c r="D2569" s="12" t="s">
        <v>159</v>
      </c>
      <c r="E2569" s="0" t="s">
        <v>92</v>
      </c>
      <c r="F2569" s="0" t="s">
        <v>96</v>
      </c>
      <c r="G2569" s="12" t="s">
        <v>98</v>
      </c>
      <c r="M2569" s="0" t="s">
        <v>2265</v>
      </c>
      <c r="N2569" s="0" t="s">
        <v>2266</v>
      </c>
      <c r="O2569" s="0" t="n">
        <v>28</v>
      </c>
      <c r="P2569" s="0" t="n">
        <v>524</v>
      </c>
    </row>
    <row r="2570" customFormat="false" ht="12.8" hidden="false" customHeight="false" outlineLevel="0" collapsed="false">
      <c r="A2570" s="0" t="n">
        <v>97013</v>
      </c>
      <c r="B2570" s="0" t="s">
        <v>2274</v>
      </c>
      <c r="C2570" s="0" t="s">
        <v>318</v>
      </c>
      <c r="D2570" s="12" t="s">
        <v>151</v>
      </c>
      <c r="E2570" s="0" t="s">
        <v>77</v>
      </c>
      <c r="F2570" s="0" t="s">
        <v>84</v>
      </c>
      <c r="M2570" s="0" t="s">
        <v>2265</v>
      </c>
      <c r="N2570" s="0" t="s">
        <v>2266</v>
      </c>
      <c r="O2570" s="0" t="n">
        <v>43</v>
      </c>
      <c r="P2570" s="0" t="n">
        <v>1671</v>
      </c>
    </row>
    <row r="2571" customFormat="false" ht="12.8" hidden="false" customHeight="false" outlineLevel="0" collapsed="false">
      <c r="A2571" s="0" t="n">
        <v>97014</v>
      </c>
      <c r="B2571" s="0" t="s">
        <v>2275</v>
      </c>
      <c r="C2571" s="0" t="s">
        <v>318</v>
      </c>
      <c r="D2571" s="12" t="s">
        <v>325</v>
      </c>
      <c r="E2571" s="0" t="s">
        <v>77</v>
      </c>
      <c r="F2571" s="0" t="s">
        <v>96</v>
      </c>
      <c r="H2571" s="12" t="s">
        <v>171</v>
      </c>
      <c r="M2571" s="0" t="s">
        <v>2265</v>
      </c>
      <c r="N2571" s="0" t="s">
        <v>2266</v>
      </c>
      <c r="O2571" s="0" t="n">
        <v>31</v>
      </c>
      <c r="P2571" s="0" t="n">
        <v>4247</v>
      </c>
    </row>
    <row r="2572" customFormat="false" ht="12.8" hidden="false" customHeight="false" outlineLevel="0" collapsed="false">
      <c r="A2572" s="0" t="n">
        <v>97017</v>
      </c>
      <c r="B2572" s="0" t="s">
        <v>1044</v>
      </c>
      <c r="C2572" s="0" t="s">
        <v>355</v>
      </c>
      <c r="D2572" s="12" t="s">
        <v>147</v>
      </c>
      <c r="E2572" s="0" t="s">
        <v>92</v>
      </c>
      <c r="F2572" s="0" t="s">
        <v>96</v>
      </c>
      <c r="M2572" s="0" t="s">
        <v>2265</v>
      </c>
      <c r="N2572" s="0" t="s">
        <v>2266</v>
      </c>
      <c r="O2572" s="0" t="n">
        <v>30</v>
      </c>
      <c r="P2572" s="0" t="n">
        <v>3925</v>
      </c>
    </row>
    <row r="2573" customFormat="false" ht="12.8" hidden="false" customHeight="false" outlineLevel="0" collapsed="false">
      <c r="A2573" s="0" t="n">
        <v>97018</v>
      </c>
      <c r="B2573" s="0" t="s">
        <v>2276</v>
      </c>
      <c r="C2573" s="0" t="s">
        <v>388</v>
      </c>
      <c r="D2573" s="12" t="s">
        <v>253</v>
      </c>
      <c r="E2573" s="0" t="s">
        <v>92</v>
      </c>
      <c r="F2573" s="0" t="s">
        <v>96</v>
      </c>
      <c r="M2573" s="0" t="s">
        <v>2265</v>
      </c>
      <c r="N2573" s="0" t="s">
        <v>2266</v>
      </c>
      <c r="O2573" s="0" t="n">
        <v>33</v>
      </c>
      <c r="P2573" s="0" t="n">
        <v>1672</v>
      </c>
    </row>
    <row r="2574" customFormat="false" ht="12.8" hidden="false" customHeight="false" outlineLevel="0" collapsed="false">
      <c r="A2574" s="0" t="n">
        <v>97020</v>
      </c>
      <c r="B2574" s="0" t="s">
        <v>2277</v>
      </c>
      <c r="C2574" s="0" t="s">
        <v>133</v>
      </c>
      <c r="D2574" s="12" t="s">
        <v>320</v>
      </c>
      <c r="E2574" s="0" t="s">
        <v>77</v>
      </c>
      <c r="F2574" s="0" t="s">
        <v>88</v>
      </c>
      <c r="M2574" s="0" t="s">
        <v>2265</v>
      </c>
      <c r="N2574" s="0" t="s">
        <v>2266</v>
      </c>
      <c r="O2574" s="0" t="n">
        <v>48</v>
      </c>
      <c r="P2574" s="0" t="n">
        <v>1673</v>
      </c>
    </row>
    <row r="2575" customFormat="false" ht="12.8" hidden="false" customHeight="false" outlineLevel="0" collapsed="false">
      <c r="A2575" s="0" t="n">
        <v>97021</v>
      </c>
      <c r="B2575" s="0" t="s">
        <v>1246</v>
      </c>
      <c r="C2575" s="0" t="s">
        <v>133</v>
      </c>
      <c r="D2575" s="12" t="s">
        <v>83</v>
      </c>
      <c r="E2575" s="0" t="s">
        <v>77</v>
      </c>
      <c r="F2575" s="0" t="s">
        <v>84</v>
      </c>
      <c r="H2575" s="12" t="s">
        <v>371</v>
      </c>
      <c r="I2575" s="12" t="s">
        <v>97</v>
      </c>
      <c r="M2575" s="0" t="s">
        <v>2265</v>
      </c>
      <c r="N2575" s="0" t="s">
        <v>2266</v>
      </c>
      <c r="O2575" s="0" t="n">
        <v>44</v>
      </c>
      <c r="P2575" s="0" t="n">
        <v>1674</v>
      </c>
    </row>
    <row r="2576" customFormat="false" ht="12.8" hidden="false" customHeight="false" outlineLevel="0" collapsed="false">
      <c r="A2576" s="0" t="n">
        <v>97022</v>
      </c>
      <c r="B2576" s="0" t="s">
        <v>2278</v>
      </c>
      <c r="C2576" s="0" t="s">
        <v>149</v>
      </c>
      <c r="D2576" s="12" t="s">
        <v>224</v>
      </c>
      <c r="E2576" s="0" t="s">
        <v>77</v>
      </c>
      <c r="F2576" s="0" t="s">
        <v>84</v>
      </c>
      <c r="H2576" s="12" t="s">
        <v>97</v>
      </c>
      <c r="M2576" s="0" t="s">
        <v>2265</v>
      </c>
      <c r="N2576" s="0" t="s">
        <v>2266</v>
      </c>
      <c r="O2576" s="0" t="n">
        <v>41</v>
      </c>
      <c r="P2576" s="0" t="n">
        <v>4214</v>
      </c>
    </row>
    <row r="2577" customFormat="false" ht="12.8" hidden="false" customHeight="false" outlineLevel="0" collapsed="false">
      <c r="A2577" s="0" t="n">
        <v>97023</v>
      </c>
      <c r="B2577" s="0" t="s">
        <v>2279</v>
      </c>
      <c r="C2577" s="0" t="s">
        <v>273</v>
      </c>
      <c r="D2577" s="12" t="s">
        <v>121</v>
      </c>
      <c r="E2577" s="0" t="s">
        <v>92</v>
      </c>
      <c r="F2577" s="0" t="s">
        <v>96</v>
      </c>
      <c r="M2577" s="0" t="s">
        <v>2265</v>
      </c>
      <c r="N2577" s="0" t="s">
        <v>2266</v>
      </c>
      <c r="O2577" s="0" t="n">
        <v>26</v>
      </c>
      <c r="P2577" s="0" t="n">
        <v>4831</v>
      </c>
    </row>
    <row r="2578" customFormat="false" ht="12.8" hidden="false" customHeight="false" outlineLevel="0" collapsed="false">
      <c r="A2578" s="0" t="n">
        <v>99001</v>
      </c>
      <c r="B2578" s="0" t="s">
        <v>510</v>
      </c>
      <c r="C2578" s="0" t="s">
        <v>198</v>
      </c>
      <c r="D2578" s="12" t="s">
        <v>151</v>
      </c>
      <c r="E2578" s="0" t="s">
        <v>77</v>
      </c>
      <c r="F2578" s="0" t="s">
        <v>84</v>
      </c>
      <c r="G2578" s="12" t="s">
        <v>97</v>
      </c>
      <c r="M2578" s="0" t="s">
        <v>2280</v>
      </c>
      <c r="N2578" s="0" t="s">
        <v>2281</v>
      </c>
      <c r="O2578" s="0" t="n">
        <v>43</v>
      </c>
      <c r="P2578" s="0" t="n">
        <v>4263</v>
      </c>
    </row>
    <row r="2579" customFormat="false" ht="12.8" hidden="false" customHeight="false" outlineLevel="0" collapsed="false">
      <c r="A2579" s="0" t="n">
        <v>99012</v>
      </c>
      <c r="B2579" s="0" t="s">
        <v>530</v>
      </c>
      <c r="C2579" s="0" t="s">
        <v>460</v>
      </c>
      <c r="D2579" s="12" t="s">
        <v>151</v>
      </c>
      <c r="E2579" s="0" t="s">
        <v>77</v>
      </c>
      <c r="F2579" s="0" t="s">
        <v>84</v>
      </c>
      <c r="G2579" s="12" t="s">
        <v>97</v>
      </c>
      <c r="I2579" s="12" t="s">
        <v>97</v>
      </c>
      <c r="M2579" s="0" t="s">
        <v>2280</v>
      </c>
      <c r="N2579" s="0" t="s">
        <v>2281</v>
      </c>
      <c r="O2579" s="0" t="n">
        <v>43</v>
      </c>
      <c r="P2579" s="0" t="n">
        <v>4262</v>
      </c>
    </row>
    <row r="2580" customFormat="false" ht="12.8" hidden="false" customHeight="false" outlineLevel="0" collapsed="false">
      <c r="A2580" s="0" t="n">
        <v>99013</v>
      </c>
      <c r="B2580" s="0" t="s">
        <v>453</v>
      </c>
      <c r="C2580" s="0" t="s">
        <v>589</v>
      </c>
      <c r="D2580" s="12" t="s">
        <v>173</v>
      </c>
      <c r="E2580" s="0" t="s">
        <v>77</v>
      </c>
      <c r="F2580" s="0" t="s">
        <v>88</v>
      </c>
      <c r="M2580" s="0" t="s">
        <v>2280</v>
      </c>
      <c r="N2580" s="0" t="s">
        <v>2281</v>
      </c>
      <c r="O2580" s="0" t="n">
        <v>49</v>
      </c>
      <c r="P2580" s="0" t="n">
        <v>4400</v>
      </c>
    </row>
    <row r="2581" customFormat="false" ht="12.8" hidden="false" customHeight="false" outlineLevel="0" collapsed="false">
      <c r="A2581" s="0" t="n">
        <v>99014</v>
      </c>
      <c r="B2581" s="0" t="s">
        <v>176</v>
      </c>
      <c r="C2581" s="0" t="s">
        <v>666</v>
      </c>
      <c r="D2581" s="12" t="s">
        <v>220</v>
      </c>
      <c r="E2581" s="0" t="s">
        <v>77</v>
      </c>
      <c r="F2581" s="0" t="s">
        <v>84</v>
      </c>
      <c r="M2581" s="0" t="s">
        <v>2280</v>
      </c>
      <c r="N2581" s="0" t="s">
        <v>2281</v>
      </c>
      <c r="O2581" s="0" t="n">
        <v>42</v>
      </c>
      <c r="P2581" s="0" t="n">
        <v>4404</v>
      </c>
    </row>
    <row r="2582" customFormat="false" ht="12.8" hidden="false" customHeight="false" outlineLevel="0" collapsed="false">
      <c r="A2582" s="0" t="n">
        <v>99015</v>
      </c>
      <c r="B2582" s="0" t="s">
        <v>2282</v>
      </c>
      <c r="C2582" s="0" t="s">
        <v>100</v>
      </c>
      <c r="D2582" s="12" t="s">
        <v>417</v>
      </c>
      <c r="E2582" s="0" t="s">
        <v>77</v>
      </c>
      <c r="F2582" s="0" t="s">
        <v>108</v>
      </c>
      <c r="M2582" s="0" t="s">
        <v>2280</v>
      </c>
      <c r="N2582" s="0" t="s">
        <v>2281</v>
      </c>
      <c r="O2582" s="0" t="n">
        <v>68</v>
      </c>
      <c r="P2582" s="0" t="n">
        <v>4402</v>
      </c>
    </row>
    <row r="2583" customFormat="false" ht="12.8" hidden="false" customHeight="false" outlineLevel="0" collapsed="false">
      <c r="A2583" s="0" t="n">
        <v>99016</v>
      </c>
      <c r="B2583" s="0" t="s">
        <v>511</v>
      </c>
      <c r="C2583" s="0" t="s">
        <v>133</v>
      </c>
      <c r="D2583" s="12" t="s">
        <v>83</v>
      </c>
      <c r="E2583" s="0" t="s">
        <v>77</v>
      </c>
      <c r="F2583" s="0" t="s">
        <v>84</v>
      </c>
      <c r="G2583" s="12" t="s">
        <v>97</v>
      </c>
      <c r="M2583" s="0" t="s">
        <v>2280</v>
      </c>
      <c r="N2583" s="0" t="s">
        <v>2281</v>
      </c>
      <c r="O2583" s="0" t="n">
        <v>44</v>
      </c>
      <c r="P2583" s="0" t="n">
        <v>4401</v>
      </c>
    </row>
    <row r="2584" customFormat="false" ht="12.8" hidden="false" customHeight="false" outlineLevel="0" collapsed="false">
      <c r="A2584" s="0" t="n">
        <v>99017</v>
      </c>
      <c r="B2584" s="0" t="s">
        <v>402</v>
      </c>
      <c r="C2584" s="0" t="s">
        <v>100</v>
      </c>
      <c r="D2584" s="12" t="s">
        <v>169</v>
      </c>
      <c r="E2584" s="0" t="s">
        <v>77</v>
      </c>
      <c r="F2584" s="0" t="s">
        <v>88</v>
      </c>
      <c r="G2584" s="12" t="s">
        <v>97</v>
      </c>
      <c r="I2584" s="12" t="s">
        <v>97</v>
      </c>
      <c r="M2584" s="0" t="s">
        <v>2280</v>
      </c>
      <c r="N2584" s="0" t="s">
        <v>2281</v>
      </c>
      <c r="O2584" s="0" t="n">
        <v>46</v>
      </c>
      <c r="P2584" s="0" t="n">
        <v>4405</v>
      </c>
    </row>
    <row r="2585" customFormat="false" ht="12.8" hidden="false" customHeight="false" outlineLevel="0" collapsed="false">
      <c r="A2585" s="0" t="n">
        <v>99018</v>
      </c>
      <c r="B2585" s="0" t="s">
        <v>528</v>
      </c>
      <c r="C2585" s="0" t="s">
        <v>184</v>
      </c>
      <c r="D2585" s="12" t="s">
        <v>83</v>
      </c>
      <c r="E2585" s="0" t="s">
        <v>77</v>
      </c>
      <c r="F2585" s="0" t="s">
        <v>84</v>
      </c>
      <c r="M2585" s="0" t="s">
        <v>2280</v>
      </c>
      <c r="N2585" s="0" t="s">
        <v>2281</v>
      </c>
      <c r="O2585" s="0" t="n">
        <v>44</v>
      </c>
      <c r="P2585" s="0" t="n">
        <v>4409</v>
      </c>
    </row>
    <row r="2586" customFormat="false" ht="12.8" hidden="false" customHeight="false" outlineLevel="0" collapsed="false">
      <c r="A2586" s="0" t="n">
        <v>99019</v>
      </c>
      <c r="B2586" s="0" t="s">
        <v>2283</v>
      </c>
      <c r="C2586" s="0" t="s">
        <v>133</v>
      </c>
      <c r="D2586" s="12" t="s">
        <v>220</v>
      </c>
      <c r="E2586" s="0" t="s">
        <v>77</v>
      </c>
      <c r="F2586" s="0" t="s">
        <v>84</v>
      </c>
      <c r="M2586" s="0" t="s">
        <v>2280</v>
      </c>
      <c r="N2586" s="0" t="s">
        <v>2281</v>
      </c>
      <c r="O2586" s="0" t="n">
        <v>42</v>
      </c>
      <c r="P2586" s="0" t="n">
        <v>4422</v>
      </c>
    </row>
    <row r="2587" customFormat="false" ht="12.8" hidden="false" customHeight="false" outlineLevel="0" collapsed="false">
      <c r="A2587" s="0" t="n">
        <v>99020</v>
      </c>
      <c r="B2587" s="0" t="s">
        <v>513</v>
      </c>
      <c r="C2587" s="0" t="s">
        <v>296</v>
      </c>
      <c r="D2587" s="12" t="s">
        <v>242</v>
      </c>
      <c r="E2587" s="0" t="s">
        <v>77</v>
      </c>
      <c r="F2587" s="0" t="s">
        <v>88</v>
      </c>
      <c r="M2587" s="0" t="s">
        <v>2280</v>
      </c>
      <c r="N2587" s="0" t="s">
        <v>2281</v>
      </c>
      <c r="O2587" s="0" t="n">
        <v>45</v>
      </c>
      <c r="P2587" s="0" t="n">
        <v>4563</v>
      </c>
    </row>
    <row r="2588" customFormat="false" ht="12.8" hidden="false" customHeight="false" outlineLevel="0" collapsed="false">
      <c r="A2588" s="0" t="n">
        <v>103001</v>
      </c>
      <c r="B2588" s="0" t="s">
        <v>1755</v>
      </c>
      <c r="C2588" s="0" t="s">
        <v>106</v>
      </c>
      <c r="D2588" s="12" t="s">
        <v>531</v>
      </c>
      <c r="E2588" s="0" t="s">
        <v>77</v>
      </c>
      <c r="F2588" s="0" t="s">
        <v>467</v>
      </c>
      <c r="M2588" s="0" t="s">
        <v>2284</v>
      </c>
      <c r="N2588" s="0" t="s">
        <v>2285</v>
      </c>
      <c r="O2588" s="0" t="n">
        <v>11</v>
      </c>
      <c r="P2588" s="0" t="n">
        <v>1139</v>
      </c>
    </row>
    <row r="2589" customFormat="false" ht="12.8" hidden="false" customHeight="false" outlineLevel="0" collapsed="false">
      <c r="A2589" s="0" t="n">
        <v>103002</v>
      </c>
      <c r="B2589" s="0" t="s">
        <v>2286</v>
      </c>
      <c r="C2589" s="0" t="s">
        <v>343</v>
      </c>
      <c r="D2589" s="12" t="s">
        <v>500</v>
      </c>
      <c r="E2589" s="0" t="s">
        <v>92</v>
      </c>
      <c r="F2589" s="0" t="s">
        <v>205</v>
      </c>
      <c r="M2589" s="0" t="s">
        <v>2284</v>
      </c>
      <c r="N2589" s="0" t="s">
        <v>2285</v>
      </c>
      <c r="O2589" s="0" t="n">
        <v>16</v>
      </c>
      <c r="P2589" s="0" t="n">
        <v>4310</v>
      </c>
    </row>
    <row r="2590" customFormat="false" ht="12.8" hidden="false" customHeight="false" outlineLevel="0" collapsed="false">
      <c r="A2590" s="0" t="n">
        <v>103003</v>
      </c>
      <c r="B2590" s="0" t="s">
        <v>1755</v>
      </c>
      <c r="C2590" s="0" t="s">
        <v>223</v>
      </c>
      <c r="D2590" s="12" t="s">
        <v>466</v>
      </c>
      <c r="E2590" s="0" t="s">
        <v>77</v>
      </c>
      <c r="F2590" s="0" t="s">
        <v>467</v>
      </c>
      <c r="M2590" s="0" t="s">
        <v>2284</v>
      </c>
      <c r="N2590" s="0" t="s">
        <v>2285</v>
      </c>
      <c r="O2590" s="0" t="n">
        <v>12</v>
      </c>
      <c r="P2590" s="0" t="n">
        <v>1181</v>
      </c>
    </row>
    <row r="2591" customFormat="false" ht="12.8" hidden="false" customHeight="false" outlineLevel="0" collapsed="false">
      <c r="A2591" s="0" t="n">
        <v>103004</v>
      </c>
      <c r="B2591" s="0" t="s">
        <v>2287</v>
      </c>
      <c r="C2591" s="0" t="s">
        <v>693</v>
      </c>
      <c r="D2591" s="12" t="s">
        <v>186</v>
      </c>
      <c r="E2591" s="0" t="s">
        <v>92</v>
      </c>
      <c r="F2591" s="0" t="s">
        <v>84</v>
      </c>
      <c r="M2591" s="0" t="s">
        <v>2284</v>
      </c>
      <c r="N2591" s="0" t="s">
        <v>2285</v>
      </c>
      <c r="O2591" s="0" t="n">
        <v>39</v>
      </c>
      <c r="P2591" s="0" t="n">
        <v>1152</v>
      </c>
    </row>
    <row r="2592" customFormat="false" ht="12.8" hidden="false" customHeight="false" outlineLevel="0" collapsed="false">
      <c r="A2592" s="0" t="n">
        <v>103005</v>
      </c>
      <c r="B2592" s="0" t="s">
        <v>2288</v>
      </c>
      <c r="C2592" s="0" t="s">
        <v>75</v>
      </c>
      <c r="D2592" s="12" t="s">
        <v>131</v>
      </c>
      <c r="E2592" s="0" t="s">
        <v>77</v>
      </c>
      <c r="F2592" s="0" t="s">
        <v>78</v>
      </c>
      <c r="M2592" s="0" t="s">
        <v>2284</v>
      </c>
      <c r="N2592" s="0" t="s">
        <v>2285</v>
      </c>
      <c r="O2592" s="0" t="n">
        <v>20</v>
      </c>
      <c r="P2592" s="0" t="n">
        <v>3718</v>
      </c>
    </row>
    <row r="2593" customFormat="false" ht="12.8" hidden="false" customHeight="false" outlineLevel="0" collapsed="false">
      <c r="A2593" s="0" t="n">
        <v>103006</v>
      </c>
      <c r="B2593" s="0" t="s">
        <v>122</v>
      </c>
      <c r="C2593" s="0" t="s">
        <v>612</v>
      </c>
      <c r="D2593" s="12" t="s">
        <v>91</v>
      </c>
      <c r="E2593" s="0" t="s">
        <v>92</v>
      </c>
      <c r="F2593" s="0" t="s">
        <v>84</v>
      </c>
      <c r="M2593" s="0" t="s">
        <v>2284</v>
      </c>
      <c r="N2593" s="0" t="s">
        <v>2285</v>
      </c>
      <c r="O2593" s="0" t="n">
        <v>36</v>
      </c>
      <c r="P2593" s="0" t="n">
        <v>1153</v>
      </c>
    </row>
    <row r="2594" customFormat="false" ht="12.8" hidden="false" customHeight="false" outlineLevel="0" collapsed="false">
      <c r="A2594" s="0" t="n">
        <v>103007</v>
      </c>
      <c r="B2594" s="0" t="s">
        <v>2289</v>
      </c>
      <c r="C2594" s="0" t="s">
        <v>384</v>
      </c>
      <c r="D2594" s="12" t="s">
        <v>500</v>
      </c>
      <c r="E2594" s="0" t="s">
        <v>92</v>
      </c>
      <c r="F2594" s="0" t="s">
        <v>205</v>
      </c>
      <c r="G2594" s="12" t="s">
        <v>371</v>
      </c>
      <c r="H2594" s="0" t="s">
        <v>248</v>
      </c>
      <c r="J2594" s="0" t="s">
        <v>248</v>
      </c>
      <c r="K2594" s="12" t="s">
        <v>171</v>
      </c>
      <c r="M2594" s="0" t="s">
        <v>2284</v>
      </c>
      <c r="N2594" s="0" t="s">
        <v>2285</v>
      </c>
      <c r="O2594" s="0" t="n">
        <v>16</v>
      </c>
      <c r="P2594" s="0" t="n">
        <v>3719</v>
      </c>
    </row>
    <row r="2595" customFormat="false" ht="12.8" hidden="false" customHeight="false" outlineLevel="0" collapsed="false">
      <c r="A2595" s="0" t="n">
        <v>103008</v>
      </c>
      <c r="B2595" s="0" t="s">
        <v>457</v>
      </c>
      <c r="C2595" s="0" t="s">
        <v>1462</v>
      </c>
      <c r="D2595" s="12" t="s">
        <v>104</v>
      </c>
      <c r="E2595" s="0" t="s">
        <v>92</v>
      </c>
      <c r="F2595" s="0" t="s">
        <v>88</v>
      </c>
      <c r="M2595" s="0" t="s">
        <v>2284</v>
      </c>
      <c r="N2595" s="0" t="s">
        <v>2285</v>
      </c>
      <c r="O2595" s="0" t="n">
        <v>54</v>
      </c>
      <c r="P2595" s="0" t="n">
        <v>3407</v>
      </c>
    </row>
    <row r="2596" customFormat="false" ht="12.8" hidden="false" customHeight="false" outlineLevel="0" collapsed="false">
      <c r="A2596" s="0" t="n">
        <v>103009</v>
      </c>
      <c r="B2596" s="0" t="s">
        <v>2290</v>
      </c>
      <c r="C2596" s="0" t="s">
        <v>360</v>
      </c>
      <c r="D2596" s="12" t="s">
        <v>466</v>
      </c>
      <c r="E2596" s="0" t="s">
        <v>92</v>
      </c>
      <c r="F2596" s="0" t="s">
        <v>467</v>
      </c>
      <c r="M2596" s="0" t="s">
        <v>2284</v>
      </c>
      <c r="N2596" s="0" t="s">
        <v>2285</v>
      </c>
      <c r="O2596" s="0" t="n">
        <v>12</v>
      </c>
      <c r="P2596" s="0" t="n">
        <v>5072</v>
      </c>
    </row>
    <row r="2597" customFormat="false" ht="12.8" hidden="false" customHeight="false" outlineLevel="0" collapsed="false">
      <c r="A2597" s="0" t="n">
        <v>103010</v>
      </c>
      <c r="B2597" s="0" t="s">
        <v>2291</v>
      </c>
      <c r="C2597" s="0" t="s">
        <v>2292</v>
      </c>
      <c r="D2597" s="12" t="s">
        <v>136</v>
      </c>
      <c r="E2597" s="0" t="s">
        <v>77</v>
      </c>
      <c r="F2597" s="0" t="s">
        <v>78</v>
      </c>
      <c r="M2597" s="0" t="s">
        <v>2284</v>
      </c>
      <c r="N2597" s="0" t="s">
        <v>2285</v>
      </c>
      <c r="O2597" s="0" t="n">
        <v>22</v>
      </c>
      <c r="P2597" s="0" t="n">
        <v>1180</v>
      </c>
    </row>
    <row r="2598" customFormat="false" ht="12.8" hidden="false" customHeight="false" outlineLevel="0" collapsed="false">
      <c r="A2598" s="0" t="n">
        <v>103011</v>
      </c>
      <c r="B2598" s="0" t="s">
        <v>2293</v>
      </c>
      <c r="C2598" s="0" t="s">
        <v>280</v>
      </c>
      <c r="D2598" s="12" t="s">
        <v>325</v>
      </c>
      <c r="E2598" s="0" t="s">
        <v>92</v>
      </c>
      <c r="F2598" s="0" t="s">
        <v>96</v>
      </c>
      <c r="G2598" s="12" t="s">
        <v>97</v>
      </c>
      <c r="J2598" s="12" t="s">
        <v>97</v>
      </c>
      <c r="M2598" s="0" t="s">
        <v>2284</v>
      </c>
      <c r="N2598" s="0" t="s">
        <v>2285</v>
      </c>
      <c r="O2598" s="0" t="n">
        <v>31</v>
      </c>
      <c r="P2598" s="0" t="n">
        <v>1138</v>
      </c>
    </row>
    <row r="2599" customFormat="false" ht="12.8" hidden="false" customHeight="false" outlineLevel="0" collapsed="false">
      <c r="A2599" s="0" t="n">
        <v>103012</v>
      </c>
      <c r="B2599" s="0" t="s">
        <v>408</v>
      </c>
      <c r="C2599" s="0" t="s">
        <v>133</v>
      </c>
      <c r="D2599" s="12" t="s">
        <v>320</v>
      </c>
      <c r="E2599" s="0" t="s">
        <v>77</v>
      </c>
      <c r="F2599" s="0" t="s">
        <v>88</v>
      </c>
      <c r="M2599" s="0" t="s">
        <v>2284</v>
      </c>
      <c r="N2599" s="0" t="s">
        <v>2285</v>
      </c>
      <c r="O2599" s="0" t="n">
        <v>48</v>
      </c>
      <c r="P2599" s="0" t="n">
        <v>1154</v>
      </c>
    </row>
    <row r="2600" customFormat="false" ht="12.8" hidden="false" customHeight="false" outlineLevel="0" collapsed="false">
      <c r="A2600" s="0" t="n">
        <v>103013</v>
      </c>
      <c r="B2600" s="0" t="s">
        <v>2294</v>
      </c>
      <c r="C2600" s="0" t="s">
        <v>247</v>
      </c>
      <c r="D2600" s="12" t="s">
        <v>315</v>
      </c>
      <c r="E2600" s="0" t="s">
        <v>77</v>
      </c>
      <c r="F2600" s="0" t="s">
        <v>88</v>
      </c>
      <c r="L2600" s="0" t="n">
        <v>3</v>
      </c>
      <c r="M2600" s="0" t="s">
        <v>2284</v>
      </c>
      <c r="N2600" s="0" t="s">
        <v>2285</v>
      </c>
      <c r="O2600" s="0" t="n">
        <v>47</v>
      </c>
      <c r="P2600" s="0" t="n">
        <v>1155</v>
      </c>
    </row>
    <row r="2601" customFormat="false" ht="12.8" hidden="false" customHeight="false" outlineLevel="0" collapsed="false">
      <c r="A2601" s="0" t="n">
        <v>103014</v>
      </c>
      <c r="B2601" s="0" t="s">
        <v>2295</v>
      </c>
      <c r="C2601" s="0" t="s">
        <v>106</v>
      </c>
      <c r="D2601" s="12" t="s">
        <v>147</v>
      </c>
      <c r="E2601" s="0" t="s">
        <v>77</v>
      </c>
      <c r="F2601" s="0" t="s">
        <v>96</v>
      </c>
      <c r="J2601" s="12" t="s">
        <v>97</v>
      </c>
      <c r="M2601" s="0" t="s">
        <v>2284</v>
      </c>
      <c r="N2601" s="0" t="s">
        <v>2285</v>
      </c>
      <c r="O2601" s="0" t="n">
        <v>30</v>
      </c>
      <c r="P2601" s="0" t="n">
        <v>1174</v>
      </c>
    </row>
    <row r="2602" customFormat="false" ht="12.8" hidden="false" customHeight="false" outlineLevel="0" collapsed="false">
      <c r="A2602" s="0" t="n">
        <v>103015</v>
      </c>
      <c r="B2602" s="0" t="s">
        <v>2296</v>
      </c>
      <c r="C2602" s="0" t="s">
        <v>115</v>
      </c>
      <c r="D2602" s="12" t="s">
        <v>151</v>
      </c>
      <c r="E2602" s="0" t="s">
        <v>77</v>
      </c>
      <c r="F2602" s="0" t="s">
        <v>84</v>
      </c>
      <c r="G2602" s="0" t="s">
        <v>96</v>
      </c>
      <c r="H2602" s="0" t="s">
        <v>96</v>
      </c>
      <c r="J2602" s="12" t="s">
        <v>97</v>
      </c>
      <c r="M2602" s="0" t="s">
        <v>2284</v>
      </c>
      <c r="N2602" s="0" t="s">
        <v>2285</v>
      </c>
      <c r="O2602" s="0" t="n">
        <v>43</v>
      </c>
      <c r="P2602" s="0" t="n">
        <v>1141</v>
      </c>
    </row>
    <row r="2603" customFormat="false" ht="12.8" hidden="false" customHeight="false" outlineLevel="0" collapsed="false">
      <c r="A2603" s="0" t="n">
        <v>103016</v>
      </c>
      <c r="B2603" s="0" t="s">
        <v>2289</v>
      </c>
      <c r="C2603" s="0" t="s">
        <v>1245</v>
      </c>
      <c r="D2603" s="12" t="s">
        <v>434</v>
      </c>
      <c r="E2603" s="0" t="s">
        <v>92</v>
      </c>
      <c r="F2603" s="0" t="s">
        <v>212</v>
      </c>
      <c r="G2603" s="12" t="s">
        <v>98</v>
      </c>
      <c r="H2603" s="12" t="s">
        <v>97</v>
      </c>
      <c r="J2603" s="12" t="s">
        <v>98</v>
      </c>
      <c r="K2603" s="12" t="s">
        <v>97</v>
      </c>
      <c r="M2603" s="0" t="s">
        <v>2284</v>
      </c>
      <c r="N2603" s="0" t="s">
        <v>2285</v>
      </c>
      <c r="O2603" s="0" t="n">
        <v>13</v>
      </c>
      <c r="P2603" s="0" t="n">
        <v>3720</v>
      </c>
    </row>
    <row r="2604" customFormat="false" ht="12.8" hidden="false" customHeight="false" outlineLevel="0" collapsed="false">
      <c r="A2604" s="0" t="n">
        <v>103017</v>
      </c>
      <c r="B2604" s="0" t="s">
        <v>2297</v>
      </c>
      <c r="C2604" s="0" t="s">
        <v>176</v>
      </c>
      <c r="D2604" s="12" t="s">
        <v>344</v>
      </c>
      <c r="E2604" s="0" t="s">
        <v>77</v>
      </c>
      <c r="F2604" s="0" t="s">
        <v>234</v>
      </c>
      <c r="M2604" s="0" t="s">
        <v>2284</v>
      </c>
      <c r="N2604" s="0" t="s">
        <v>2285</v>
      </c>
      <c r="O2604" s="0" t="n">
        <v>9</v>
      </c>
      <c r="P2604" s="0" t="n">
        <v>5073</v>
      </c>
    </row>
    <row r="2605" customFormat="false" ht="12.8" hidden="false" customHeight="false" outlineLevel="0" collapsed="false">
      <c r="A2605" s="0" t="n">
        <v>103018</v>
      </c>
      <c r="B2605" s="0" t="s">
        <v>2298</v>
      </c>
      <c r="C2605" s="0" t="s">
        <v>135</v>
      </c>
      <c r="D2605" s="12" t="s">
        <v>141</v>
      </c>
      <c r="E2605" s="0" t="s">
        <v>92</v>
      </c>
      <c r="F2605" s="0" t="s">
        <v>78</v>
      </c>
      <c r="M2605" s="0" t="s">
        <v>2284</v>
      </c>
      <c r="N2605" s="0" t="s">
        <v>2285</v>
      </c>
      <c r="O2605" s="0" t="n">
        <v>23</v>
      </c>
      <c r="P2605" s="0" t="n">
        <v>1142</v>
      </c>
    </row>
    <row r="2606" customFormat="false" ht="12.8" hidden="false" customHeight="false" outlineLevel="0" collapsed="false">
      <c r="A2606" s="0" t="n">
        <v>103019</v>
      </c>
      <c r="B2606" s="0" t="s">
        <v>2299</v>
      </c>
      <c r="C2606" s="0" t="s">
        <v>307</v>
      </c>
      <c r="D2606" s="12" t="s">
        <v>131</v>
      </c>
      <c r="E2606" s="0" t="s">
        <v>77</v>
      </c>
      <c r="F2606" s="0" t="s">
        <v>78</v>
      </c>
      <c r="M2606" s="0" t="s">
        <v>2284</v>
      </c>
      <c r="N2606" s="0" t="s">
        <v>2285</v>
      </c>
      <c r="O2606" s="0" t="n">
        <v>20</v>
      </c>
      <c r="P2606" s="0" t="n">
        <v>1137</v>
      </c>
    </row>
    <row r="2607" customFormat="false" ht="12.8" hidden="false" customHeight="false" outlineLevel="0" collapsed="false">
      <c r="A2607" s="0" t="n">
        <v>103020</v>
      </c>
      <c r="B2607" s="0" t="s">
        <v>2300</v>
      </c>
      <c r="C2607" s="0" t="s">
        <v>75</v>
      </c>
      <c r="D2607" s="12" t="s">
        <v>76</v>
      </c>
      <c r="E2607" s="0" t="s">
        <v>77</v>
      </c>
      <c r="F2607" s="0" t="s">
        <v>78</v>
      </c>
      <c r="G2607" s="12" t="s">
        <v>171</v>
      </c>
      <c r="M2607" s="0" t="s">
        <v>2284</v>
      </c>
      <c r="N2607" s="0" t="s">
        <v>2285</v>
      </c>
      <c r="O2607" s="0" t="n">
        <v>19</v>
      </c>
      <c r="P2607" s="0" t="n">
        <v>1140</v>
      </c>
    </row>
    <row r="2608" customFormat="false" ht="12.8" hidden="false" customHeight="false" outlineLevel="0" collapsed="false">
      <c r="A2608" s="0" t="n">
        <v>103021</v>
      </c>
      <c r="B2608" s="0" t="s">
        <v>2301</v>
      </c>
      <c r="C2608" s="0" t="s">
        <v>133</v>
      </c>
      <c r="D2608" s="12" t="s">
        <v>113</v>
      </c>
      <c r="E2608" s="0" t="s">
        <v>77</v>
      </c>
      <c r="F2608" s="0" t="s">
        <v>84</v>
      </c>
      <c r="H2608" s="12" t="s">
        <v>97</v>
      </c>
      <c r="J2608" s="12" t="s">
        <v>97</v>
      </c>
      <c r="M2608" s="0" t="s">
        <v>2284</v>
      </c>
      <c r="N2608" s="0" t="s">
        <v>2285</v>
      </c>
      <c r="O2608" s="0" t="n">
        <v>40</v>
      </c>
      <c r="P2608" s="0" t="n">
        <v>1151</v>
      </c>
    </row>
    <row r="2609" customFormat="false" ht="12.8" hidden="false" customHeight="false" outlineLevel="0" collapsed="false">
      <c r="A2609" s="0" t="n">
        <v>103022</v>
      </c>
      <c r="B2609" s="0" t="s">
        <v>2302</v>
      </c>
      <c r="C2609" s="0" t="s">
        <v>150</v>
      </c>
      <c r="D2609" s="12" t="s">
        <v>151</v>
      </c>
      <c r="E2609" s="0" t="s">
        <v>77</v>
      </c>
      <c r="F2609" s="0" t="s">
        <v>84</v>
      </c>
      <c r="M2609" s="0" t="s">
        <v>2284</v>
      </c>
      <c r="N2609" s="0" t="s">
        <v>2285</v>
      </c>
      <c r="O2609" s="0" t="n">
        <v>43</v>
      </c>
      <c r="P2609" s="0" t="n">
        <v>1156</v>
      </c>
    </row>
    <row r="2610" customFormat="false" ht="12.8" hidden="false" customHeight="false" outlineLevel="0" collapsed="false">
      <c r="A2610" s="0" t="n">
        <v>103023</v>
      </c>
      <c r="B2610" s="0" t="s">
        <v>2303</v>
      </c>
      <c r="C2610" s="0" t="s">
        <v>202</v>
      </c>
      <c r="D2610" s="12" t="s">
        <v>169</v>
      </c>
      <c r="E2610" s="0" t="s">
        <v>77</v>
      </c>
      <c r="F2610" s="0" t="s">
        <v>88</v>
      </c>
      <c r="M2610" s="0" t="s">
        <v>2284</v>
      </c>
      <c r="N2610" s="0" t="s">
        <v>2285</v>
      </c>
      <c r="O2610" s="0" t="n">
        <v>46</v>
      </c>
      <c r="P2610" s="0" t="n">
        <v>4148</v>
      </c>
    </row>
    <row r="2611" customFormat="false" ht="12.8" hidden="false" customHeight="false" outlineLevel="0" collapsed="false">
      <c r="A2611" s="0" t="n">
        <v>103024</v>
      </c>
      <c r="B2611" s="0" t="s">
        <v>2286</v>
      </c>
      <c r="C2611" s="0" t="s">
        <v>238</v>
      </c>
      <c r="D2611" s="12" t="s">
        <v>211</v>
      </c>
      <c r="E2611" s="0" t="s">
        <v>92</v>
      </c>
      <c r="F2611" s="0" t="s">
        <v>212</v>
      </c>
      <c r="G2611" s="12" t="s">
        <v>97</v>
      </c>
      <c r="H2611" s="12" t="s">
        <v>97</v>
      </c>
      <c r="J2611" s="12" t="s">
        <v>97</v>
      </c>
      <c r="M2611" s="0" t="s">
        <v>2284</v>
      </c>
      <c r="N2611" s="0" t="s">
        <v>2285</v>
      </c>
      <c r="O2611" s="0" t="n">
        <v>14</v>
      </c>
      <c r="P2611" s="0" t="n">
        <v>4311</v>
      </c>
    </row>
    <row r="2612" customFormat="false" ht="12.8" hidden="false" customHeight="false" outlineLevel="0" collapsed="false">
      <c r="A2612" s="0" t="n">
        <v>103025</v>
      </c>
      <c r="B2612" s="0" t="s">
        <v>176</v>
      </c>
      <c r="C2612" s="0" t="s">
        <v>82</v>
      </c>
      <c r="D2612" s="12" t="s">
        <v>151</v>
      </c>
      <c r="E2612" s="0" t="s">
        <v>77</v>
      </c>
      <c r="F2612" s="0" t="s">
        <v>84</v>
      </c>
      <c r="G2612" s="12" t="s">
        <v>97</v>
      </c>
      <c r="H2612" s="12" t="s">
        <v>97</v>
      </c>
      <c r="M2612" s="0" t="s">
        <v>2284</v>
      </c>
      <c r="N2612" s="0" t="s">
        <v>2285</v>
      </c>
      <c r="O2612" s="0" t="n">
        <v>43</v>
      </c>
      <c r="P2612" s="0" t="n">
        <v>1177</v>
      </c>
    </row>
    <row r="2613" customFormat="false" ht="12.8" hidden="false" customHeight="false" outlineLevel="0" collapsed="false">
      <c r="A2613" s="0" t="n">
        <v>103026</v>
      </c>
      <c r="B2613" s="0" t="s">
        <v>2304</v>
      </c>
      <c r="C2613" s="0" t="s">
        <v>75</v>
      </c>
      <c r="D2613" s="12" t="s">
        <v>211</v>
      </c>
      <c r="E2613" s="0" t="s">
        <v>77</v>
      </c>
      <c r="F2613" s="0" t="s">
        <v>212</v>
      </c>
      <c r="M2613" s="0" t="s">
        <v>2284</v>
      </c>
      <c r="N2613" s="0" t="s">
        <v>2285</v>
      </c>
      <c r="O2613" s="0" t="n">
        <v>14</v>
      </c>
      <c r="P2613" s="0" t="n">
        <v>5095</v>
      </c>
    </row>
    <row r="2614" customFormat="false" ht="12.8" hidden="false" customHeight="false" outlineLevel="0" collapsed="false">
      <c r="A2614" s="0" t="n">
        <v>103027</v>
      </c>
      <c r="B2614" s="0" t="s">
        <v>2305</v>
      </c>
      <c r="C2614" s="0" t="s">
        <v>149</v>
      </c>
      <c r="D2614" s="12" t="s">
        <v>91</v>
      </c>
      <c r="E2614" s="0" t="s">
        <v>77</v>
      </c>
      <c r="F2614" s="0" t="s">
        <v>84</v>
      </c>
      <c r="M2614" s="0" t="s">
        <v>2284</v>
      </c>
      <c r="N2614" s="0" t="s">
        <v>2285</v>
      </c>
      <c r="O2614" s="0" t="n">
        <v>36</v>
      </c>
      <c r="P2614" s="0" t="n">
        <v>1148</v>
      </c>
    </row>
    <row r="2615" customFormat="false" ht="12.8" hidden="false" customHeight="false" outlineLevel="0" collapsed="false">
      <c r="A2615" s="0" t="n">
        <v>103028</v>
      </c>
      <c r="B2615" s="0" t="s">
        <v>1042</v>
      </c>
      <c r="C2615" s="0" t="s">
        <v>296</v>
      </c>
      <c r="D2615" s="12" t="s">
        <v>417</v>
      </c>
      <c r="E2615" s="0" t="s">
        <v>77</v>
      </c>
      <c r="F2615" s="0" t="s">
        <v>108</v>
      </c>
      <c r="M2615" s="0" t="s">
        <v>2284</v>
      </c>
      <c r="N2615" s="0" t="s">
        <v>2285</v>
      </c>
      <c r="O2615" s="0" t="n">
        <v>68</v>
      </c>
      <c r="P2615" s="0" t="n">
        <v>1157</v>
      </c>
    </row>
    <row r="2616" customFormat="false" ht="12.8" hidden="false" customHeight="false" outlineLevel="0" collapsed="false">
      <c r="A2616" s="0" t="n">
        <v>103029</v>
      </c>
      <c r="B2616" s="0" t="s">
        <v>2306</v>
      </c>
      <c r="C2616" s="0" t="s">
        <v>1070</v>
      </c>
      <c r="D2616" s="12" t="s">
        <v>211</v>
      </c>
      <c r="E2616" s="0" t="s">
        <v>92</v>
      </c>
      <c r="F2616" s="0" t="s">
        <v>212</v>
      </c>
      <c r="M2616" s="0" t="s">
        <v>2284</v>
      </c>
      <c r="N2616" s="0" t="s">
        <v>2285</v>
      </c>
      <c r="O2616" s="0" t="n">
        <v>14</v>
      </c>
      <c r="P2616" s="0" t="n">
        <v>5094</v>
      </c>
    </row>
    <row r="2617" customFormat="false" ht="12.8" hidden="false" customHeight="false" outlineLevel="0" collapsed="false">
      <c r="A2617" s="0" t="n">
        <v>103030</v>
      </c>
      <c r="B2617" s="0" t="s">
        <v>2307</v>
      </c>
      <c r="C2617" s="0" t="s">
        <v>765</v>
      </c>
      <c r="D2617" s="12" t="s">
        <v>344</v>
      </c>
      <c r="E2617" s="0" t="s">
        <v>92</v>
      </c>
      <c r="F2617" s="0" t="s">
        <v>234</v>
      </c>
      <c r="M2617" s="0" t="s">
        <v>2284</v>
      </c>
      <c r="N2617" s="0" t="s">
        <v>2285</v>
      </c>
      <c r="O2617" s="0" t="n">
        <v>9</v>
      </c>
      <c r="P2617" s="0" t="n">
        <v>5169</v>
      </c>
    </row>
    <row r="2618" customFormat="false" ht="12.8" hidden="false" customHeight="false" outlineLevel="0" collapsed="false">
      <c r="A2618" s="0" t="n">
        <v>103031</v>
      </c>
      <c r="B2618" s="0" t="s">
        <v>179</v>
      </c>
      <c r="C2618" s="0" t="s">
        <v>100</v>
      </c>
      <c r="D2618" s="12" t="s">
        <v>144</v>
      </c>
      <c r="E2618" s="0" t="s">
        <v>77</v>
      </c>
      <c r="F2618" s="0" t="s">
        <v>128</v>
      </c>
      <c r="G2618" s="12" t="s">
        <v>98</v>
      </c>
      <c r="J2618" s="12" t="s">
        <v>97</v>
      </c>
      <c r="M2618" s="0" t="s">
        <v>2284</v>
      </c>
      <c r="N2618" s="0" t="s">
        <v>2285</v>
      </c>
      <c r="O2618" s="0" t="n">
        <v>17</v>
      </c>
      <c r="P2618" s="0" t="n">
        <v>4312</v>
      </c>
    </row>
    <row r="2619" customFormat="false" ht="12.8" hidden="false" customHeight="false" outlineLevel="0" collapsed="false">
      <c r="A2619" s="0" t="n">
        <v>103032</v>
      </c>
      <c r="B2619" s="0" t="s">
        <v>2308</v>
      </c>
      <c r="C2619" s="0" t="s">
        <v>583</v>
      </c>
      <c r="D2619" s="12" t="s">
        <v>127</v>
      </c>
      <c r="E2619" s="0" t="s">
        <v>77</v>
      </c>
      <c r="F2619" s="0" t="s">
        <v>128</v>
      </c>
      <c r="G2619" s="12" t="s">
        <v>97</v>
      </c>
      <c r="I2619" s="12" t="s">
        <v>97</v>
      </c>
      <c r="J2619" s="12" t="s">
        <v>98</v>
      </c>
      <c r="M2619" s="0" t="s">
        <v>2284</v>
      </c>
      <c r="N2619" s="0" t="s">
        <v>2285</v>
      </c>
      <c r="O2619" s="0" t="n">
        <v>18</v>
      </c>
      <c r="P2619" s="0" t="n">
        <v>4313</v>
      </c>
    </row>
    <row r="2620" customFormat="false" ht="12.8" hidden="false" customHeight="false" outlineLevel="0" collapsed="false">
      <c r="A2620" s="0" t="n">
        <v>103033</v>
      </c>
      <c r="B2620" s="0" t="s">
        <v>2298</v>
      </c>
      <c r="C2620" s="0" t="s">
        <v>90</v>
      </c>
      <c r="D2620" s="12" t="s">
        <v>242</v>
      </c>
      <c r="E2620" s="0" t="s">
        <v>92</v>
      </c>
      <c r="F2620" s="0" t="s">
        <v>88</v>
      </c>
      <c r="M2620" s="0" t="s">
        <v>2284</v>
      </c>
      <c r="N2620" s="0" t="s">
        <v>2285</v>
      </c>
      <c r="O2620" s="0" t="n">
        <v>45</v>
      </c>
      <c r="P2620" s="0" t="n">
        <v>1158</v>
      </c>
    </row>
    <row r="2621" customFormat="false" ht="12.8" hidden="false" customHeight="false" outlineLevel="0" collapsed="false">
      <c r="A2621" s="0" t="n">
        <v>103034</v>
      </c>
      <c r="B2621" s="0" t="s">
        <v>2309</v>
      </c>
      <c r="C2621" s="0" t="s">
        <v>282</v>
      </c>
      <c r="D2621" s="12" t="s">
        <v>320</v>
      </c>
      <c r="E2621" s="0" t="s">
        <v>77</v>
      </c>
      <c r="F2621" s="0" t="s">
        <v>88</v>
      </c>
      <c r="L2621" s="0" t="n">
        <v>3</v>
      </c>
      <c r="M2621" s="0" t="s">
        <v>2284</v>
      </c>
      <c r="N2621" s="0" t="s">
        <v>2285</v>
      </c>
      <c r="O2621" s="0" t="n">
        <v>48</v>
      </c>
      <c r="P2621" s="0" t="n">
        <v>1159</v>
      </c>
    </row>
    <row r="2622" customFormat="false" ht="12.8" hidden="false" customHeight="false" outlineLevel="0" collapsed="false">
      <c r="A2622" s="0" t="n">
        <v>103035</v>
      </c>
      <c r="B2622" s="0" t="s">
        <v>2310</v>
      </c>
      <c r="C2622" s="0" t="s">
        <v>266</v>
      </c>
      <c r="D2622" s="12" t="s">
        <v>325</v>
      </c>
      <c r="E2622" s="0" t="s">
        <v>92</v>
      </c>
      <c r="F2622" s="0" t="s">
        <v>96</v>
      </c>
      <c r="M2622" s="0" t="s">
        <v>2284</v>
      </c>
      <c r="N2622" s="0" t="s">
        <v>2285</v>
      </c>
      <c r="O2622" s="0" t="n">
        <v>31</v>
      </c>
      <c r="P2622" s="0" t="n">
        <v>1176</v>
      </c>
    </row>
    <row r="2623" customFormat="false" ht="12.8" hidden="false" customHeight="false" outlineLevel="0" collapsed="false">
      <c r="A2623" s="0" t="n">
        <v>103036</v>
      </c>
      <c r="B2623" s="0" t="s">
        <v>2311</v>
      </c>
      <c r="C2623" s="0" t="s">
        <v>298</v>
      </c>
      <c r="D2623" s="12" t="s">
        <v>466</v>
      </c>
      <c r="E2623" s="0" t="s">
        <v>77</v>
      </c>
      <c r="F2623" s="0" t="s">
        <v>467</v>
      </c>
      <c r="G2623" s="12" t="s">
        <v>97</v>
      </c>
      <c r="J2623" s="12" t="s">
        <v>97</v>
      </c>
      <c r="M2623" s="0" t="s">
        <v>2284</v>
      </c>
      <c r="N2623" s="0" t="s">
        <v>2285</v>
      </c>
      <c r="O2623" s="0" t="n">
        <v>12</v>
      </c>
      <c r="P2623" s="0" t="n">
        <v>4571</v>
      </c>
    </row>
    <row r="2624" customFormat="false" ht="12.8" hidden="false" customHeight="false" outlineLevel="0" collapsed="false">
      <c r="A2624" s="0" t="n">
        <v>103037</v>
      </c>
      <c r="B2624" s="0" t="s">
        <v>2312</v>
      </c>
      <c r="C2624" s="0" t="s">
        <v>595</v>
      </c>
      <c r="D2624" s="12" t="s">
        <v>207</v>
      </c>
      <c r="E2624" s="0" t="s">
        <v>77</v>
      </c>
      <c r="F2624" s="0" t="s">
        <v>108</v>
      </c>
      <c r="M2624" s="0" t="s">
        <v>2284</v>
      </c>
      <c r="N2624" s="0" t="s">
        <v>2285</v>
      </c>
      <c r="O2624" s="0" t="n">
        <v>67</v>
      </c>
      <c r="P2624" s="0" t="n">
        <v>1160</v>
      </c>
    </row>
    <row r="2625" customFormat="false" ht="12.8" hidden="false" customHeight="false" outlineLevel="0" collapsed="false">
      <c r="A2625" s="0" t="n">
        <v>103038</v>
      </c>
      <c r="B2625" s="0" t="s">
        <v>2312</v>
      </c>
      <c r="C2625" s="0" t="s">
        <v>184</v>
      </c>
      <c r="D2625" s="12" t="s">
        <v>220</v>
      </c>
      <c r="E2625" s="0" t="s">
        <v>77</v>
      </c>
      <c r="F2625" s="0" t="s">
        <v>84</v>
      </c>
      <c r="G2625" s="12" t="s">
        <v>97</v>
      </c>
      <c r="H2625" s="12" t="s">
        <v>97</v>
      </c>
      <c r="J2625" s="12" t="s">
        <v>97</v>
      </c>
      <c r="K2625" s="12" t="s">
        <v>97</v>
      </c>
      <c r="M2625" s="0" t="s">
        <v>2284</v>
      </c>
      <c r="N2625" s="0" t="s">
        <v>2285</v>
      </c>
      <c r="O2625" s="0" t="n">
        <v>42</v>
      </c>
      <c r="P2625" s="0" t="n">
        <v>1161</v>
      </c>
    </row>
    <row r="2626" customFormat="false" ht="12.8" hidden="false" customHeight="false" outlineLevel="0" collapsed="false">
      <c r="A2626" s="0" t="n">
        <v>103039</v>
      </c>
      <c r="B2626" s="0" t="s">
        <v>1630</v>
      </c>
      <c r="C2626" s="0" t="s">
        <v>307</v>
      </c>
      <c r="D2626" s="12" t="s">
        <v>242</v>
      </c>
      <c r="E2626" s="0" t="s">
        <v>77</v>
      </c>
      <c r="F2626" s="0" t="s">
        <v>88</v>
      </c>
      <c r="G2626" s="12" t="s">
        <v>98</v>
      </c>
      <c r="J2626" s="12" t="s">
        <v>97</v>
      </c>
      <c r="M2626" s="0" t="s">
        <v>2284</v>
      </c>
      <c r="N2626" s="0" t="s">
        <v>2285</v>
      </c>
      <c r="O2626" s="0" t="n">
        <v>45</v>
      </c>
      <c r="P2626" s="0" t="n">
        <v>2196</v>
      </c>
    </row>
    <row r="2627" customFormat="false" ht="12.8" hidden="false" customHeight="false" outlineLevel="0" collapsed="false">
      <c r="A2627" s="0" t="n">
        <v>103040</v>
      </c>
      <c r="B2627" s="0" t="s">
        <v>1630</v>
      </c>
      <c r="C2627" s="0" t="s">
        <v>380</v>
      </c>
      <c r="D2627" s="12" t="s">
        <v>545</v>
      </c>
      <c r="E2627" s="0" t="s">
        <v>77</v>
      </c>
      <c r="F2627" s="0" t="s">
        <v>234</v>
      </c>
      <c r="M2627" s="0" t="s">
        <v>2284</v>
      </c>
      <c r="N2627" s="0" t="s">
        <v>2285</v>
      </c>
      <c r="O2627" s="0" t="n">
        <v>10</v>
      </c>
      <c r="P2627" s="0" t="n">
        <v>5173</v>
      </c>
    </row>
    <row r="2628" customFormat="false" ht="12.8" hidden="false" customHeight="false" outlineLevel="0" collapsed="false">
      <c r="A2628" s="0" t="n">
        <v>103041</v>
      </c>
      <c r="B2628" s="0" t="s">
        <v>2303</v>
      </c>
      <c r="C2628" s="0" t="s">
        <v>333</v>
      </c>
      <c r="D2628" s="12" t="s">
        <v>131</v>
      </c>
      <c r="E2628" s="0" t="s">
        <v>77</v>
      </c>
      <c r="F2628" s="0" t="s">
        <v>78</v>
      </c>
      <c r="G2628" s="12" t="s">
        <v>98</v>
      </c>
      <c r="I2628" s="12" t="s">
        <v>97</v>
      </c>
      <c r="J2628" s="12" t="s">
        <v>98</v>
      </c>
      <c r="M2628" s="0" t="s">
        <v>2284</v>
      </c>
      <c r="N2628" s="0" t="s">
        <v>2285</v>
      </c>
      <c r="O2628" s="0" t="n">
        <v>20</v>
      </c>
      <c r="P2628" s="0" t="n">
        <v>3408</v>
      </c>
    </row>
    <row r="2629" customFormat="false" ht="12.8" hidden="false" customHeight="false" outlineLevel="0" collapsed="false">
      <c r="A2629" s="0" t="n">
        <v>103047</v>
      </c>
      <c r="B2629" s="0" t="s">
        <v>2313</v>
      </c>
      <c r="C2629" s="0" t="s">
        <v>176</v>
      </c>
      <c r="D2629" s="12" t="s">
        <v>110</v>
      </c>
      <c r="E2629" s="0" t="s">
        <v>77</v>
      </c>
      <c r="F2629" s="0" t="s">
        <v>96</v>
      </c>
      <c r="K2629" s="12" t="s">
        <v>171</v>
      </c>
      <c r="L2629" s="0" t="n">
        <v>2</v>
      </c>
      <c r="M2629" s="0" t="s">
        <v>2284</v>
      </c>
      <c r="N2629" s="0" t="s">
        <v>2285</v>
      </c>
      <c r="O2629" s="0" t="n">
        <v>25</v>
      </c>
      <c r="P2629" s="0" t="n">
        <v>495</v>
      </c>
    </row>
    <row r="2630" customFormat="false" ht="12.8" hidden="false" customHeight="false" outlineLevel="0" collapsed="false">
      <c r="A2630" s="0" t="n">
        <v>103048</v>
      </c>
      <c r="B2630" s="0" t="s">
        <v>2314</v>
      </c>
      <c r="C2630" s="0" t="s">
        <v>298</v>
      </c>
      <c r="D2630" s="12" t="s">
        <v>186</v>
      </c>
      <c r="E2630" s="0" t="s">
        <v>77</v>
      </c>
      <c r="F2630" s="0" t="s">
        <v>84</v>
      </c>
      <c r="J2630" s="12" t="s">
        <v>97</v>
      </c>
      <c r="M2630" s="0" t="s">
        <v>2284</v>
      </c>
      <c r="N2630" s="0" t="s">
        <v>2285</v>
      </c>
      <c r="O2630" s="0" t="n">
        <v>39</v>
      </c>
      <c r="P2630" s="0" t="n">
        <v>1162</v>
      </c>
    </row>
    <row r="2631" customFormat="false" ht="12.8" hidden="false" customHeight="false" outlineLevel="0" collapsed="false">
      <c r="A2631" s="0" t="n">
        <v>103049</v>
      </c>
      <c r="B2631" s="0" t="s">
        <v>2315</v>
      </c>
      <c r="C2631" s="0" t="s">
        <v>506</v>
      </c>
      <c r="D2631" s="12" t="s">
        <v>186</v>
      </c>
      <c r="E2631" s="0" t="s">
        <v>92</v>
      </c>
      <c r="F2631" s="0" t="s">
        <v>84</v>
      </c>
      <c r="M2631" s="0" t="s">
        <v>2284</v>
      </c>
      <c r="N2631" s="0" t="s">
        <v>2285</v>
      </c>
      <c r="O2631" s="0" t="n">
        <v>39</v>
      </c>
      <c r="P2631" s="0" t="n">
        <v>1163</v>
      </c>
    </row>
    <row r="2632" customFormat="false" ht="12.8" hidden="false" customHeight="false" outlineLevel="0" collapsed="false">
      <c r="A2632" s="0" t="n">
        <v>103051</v>
      </c>
      <c r="B2632" s="0" t="s">
        <v>2316</v>
      </c>
      <c r="C2632" s="0" t="s">
        <v>1076</v>
      </c>
      <c r="D2632" s="12" t="s">
        <v>373</v>
      </c>
      <c r="E2632" s="0" t="s">
        <v>92</v>
      </c>
      <c r="F2632" s="0" t="s">
        <v>108</v>
      </c>
      <c r="M2632" s="0" t="s">
        <v>2284</v>
      </c>
      <c r="N2632" s="0" t="s">
        <v>2285</v>
      </c>
      <c r="O2632" s="0" t="n">
        <v>60</v>
      </c>
      <c r="P2632" s="0" t="n">
        <v>1164</v>
      </c>
    </row>
    <row r="2633" customFormat="false" ht="12.8" hidden="false" customHeight="false" outlineLevel="0" collapsed="false">
      <c r="A2633" s="0" t="n">
        <v>103052</v>
      </c>
      <c r="B2633" s="0" t="s">
        <v>122</v>
      </c>
      <c r="C2633" s="0" t="s">
        <v>94</v>
      </c>
      <c r="D2633" s="12" t="s">
        <v>400</v>
      </c>
      <c r="E2633" s="0" t="s">
        <v>92</v>
      </c>
      <c r="F2633" s="0" t="s">
        <v>108</v>
      </c>
      <c r="M2633" s="0" t="s">
        <v>2284</v>
      </c>
      <c r="N2633" s="0" t="s">
        <v>2285</v>
      </c>
      <c r="O2633" s="0" t="n">
        <v>57</v>
      </c>
      <c r="P2633" s="0" t="n">
        <v>1165</v>
      </c>
    </row>
    <row r="2634" customFormat="false" ht="12.8" hidden="false" customHeight="false" outlineLevel="0" collapsed="false">
      <c r="A2634" s="0" t="n">
        <v>103054</v>
      </c>
      <c r="B2634" s="0" t="s">
        <v>2302</v>
      </c>
      <c r="C2634" s="0" t="s">
        <v>150</v>
      </c>
      <c r="D2634" s="12" t="s">
        <v>331</v>
      </c>
      <c r="E2634" s="0" t="s">
        <v>77</v>
      </c>
      <c r="F2634" s="0" t="s">
        <v>108</v>
      </c>
      <c r="M2634" s="0" t="s">
        <v>2284</v>
      </c>
      <c r="N2634" s="0" t="s">
        <v>2285</v>
      </c>
      <c r="O2634" s="0" t="n">
        <v>66</v>
      </c>
      <c r="P2634" s="0" t="n">
        <v>1166</v>
      </c>
    </row>
    <row r="2635" customFormat="false" ht="12.8" hidden="false" customHeight="false" outlineLevel="0" collapsed="false">
      <c r="A2635" s="0" t="n">
        <v>103055</v>
      </c>
      <c r="B2635" s="0" t="s">
        <v>2305</v>
      </c>
      <c r="C2635" s="0" t="s">
        <v>112</v>
      </c>
      <c r="D2635" s="12" t="s">
        <v>331</v>
      </c>
      <c r="E2635" s="0" t="s">
        <v>77</v>
      </c>
      <c r="F2635" s="0" t="s">
        <v>108</v>
      </c>
      <c r="M2635" s="0" t="s">
        <v>2284</v>
      </c>
      <c r="N2635" s="0" t="s">
        <v>2285</v>
      </c>
      <c r="O2635" s="0" t="n">
        <v>66</v>
      </c>
      <c r="P2635" s="0" t="n">
        <v>1167</v>
      </c>
    </row>
    <row r="2636" customFormat="false" ht="12.8" hidden="false" customHeight="false" outlineLevel="0" collapsed="false">
      <c r="A2636" s="0" t="n">
        <v>103056</v>
      </c>
      <c r="B2636" s="0" t="s">
        <v>2317</v>
      </c>
      <c r="C2636" s="0" t="s">
        <v>270</v>
      </c>
      <c r="D2636" s="12" t="s">
        <v>331</v>
      </c>
      <c r="E2636" s="0" t="s">
        <v>92</v>
      </c>
      <c r="F2636" s="0" t="s">
        <v>108</v>
      </c>
      <c r="M2636" s="0" t="s">
        <v>2284</v>
      </c>
      <c r="N2636" s="0" t="s">
        <v>2285</v>
      </c>
      <c r="O2636" s="0" t="n">
        <v>66</v>
      </c>
      <c r="P2636" s="0" t="n">
        <v>1168</v>
      </c>
    </row>
    <row r="2637" customFormat="false" ht="12.8" hidden="false" customHeight="false" outlineLevel="0" collapsed="false">
      <c r="A2637" s="0" t="n">
        <v>103057</v>
      </c>
      <c r="B2637" s="0" t="s">
        <v>2318</v>
      </c>
      <c r="C2637" s="0" t="s">
        <v>398</v>
      </c>
      <c r="D2637" s="12" t="s">
        <v>534</v>
      </c>
      <c r="E2637" s="0" t="s">
        <v>77</v>
      </c>
      <c r="F2637" s="0" t="s">
        <v>108</v>
      </c>
      <c r="M2637" s="0" t="s">
        <v>2284</v>
      </c>
      <c r="N2637" s="0" t="s">
        <v>2285</v>
      </c>
      <c r="O2637" s="0" t="n">
        <v>76</v>
      </c>
      <c r="P2637" s="0" t="n">
        <v>1169</v>
      </c>
    </row>
    <row r="2638" customFormat="false" ht="12.8" hidden="false" customHeight="false" outlineLevel="0" collapsed="false">
      <c r="A2638" s="0" t="n">
        <v>103058</v>
      </c>
      <c r="B2638" s="0" t="s">
        <v>2314</v>
      </c>
      <c r="C2638" s="0" t="s">
        <v>184</v>
      </c>
      <c r="D2638" s="12" t="s">
        <v>107</v>
      </c>
      <c r="E2638" s="0" t="s">
        <v>77</v>
      </c>
      <c r="F2638" s="0" t="s">
        <v>108</v>
      </c>
      <c r="M2638" s="0" t="s">
        <v>2284</v>
      </c>
      <c r="N2638" s="0" t="s">
        <v>2285</v>
      </c>
      <c r="O2638" s="0" t="n">
        <v>61</v>
      </c>
      <c r="P2638" s="0" t="n">
        <v>1170</v>
      </c>
    </row>
    <row r="2639" customFormat="false" ht="12.8" hidden="false" customHeight="false" outlineLevel="0" collapsed="false">
      <c r="A2639" s="0" t="n">
        <v>103059</v>
      </c>
      <c r="B2639" s="0" t="s">
        <v>2319</v>
      </c>
      <c r="C2639" s="0" t="s">
        <v>343</v>
      </c>
      <c r="D2639" s="12" t="s">
        <v>878</v>
      </c>
      <c r="E2639" s="0" t="s">
        <v>92</v>
      </c>
      <c r="F2639" s="0" t="s">
        <v>108</v>
      </c>
      <c r="M2639" s="0" t="s">
        <v>2284</v>
      </c>
      <c r="N2639" s="0" t="s">
        <v>2285</v>
      </c>
      <c r="O2639" s="0" t="n">
        <v>62</v>
      </c>
      <c r="P2639" s="0" t="n">
        <v>1171</v>
      </c>
    </row>
    <row r="2640" customFormat="false" ht="12.8" hidden="false" customHeight="false" outlineLevel="0" collapsed="false">
      <c r="A2640" s="0" t="n">
        <v>103061</v>
      </c>
      <c r="B2640" s="0" t="s">
        <v>962</v>
      </c>
      <c r="C2640" s="0" t="s">
        <v>184</v>
      </c>
      <c r="D2640" s="12" t="s">
        <v>404</v>
      </c>
      <c r="E2640" s="0" t="s">
        <v>77</v>
      </c>
      <c r="F2640" s="0" t="s">
        <v>108</v>
      </c>
      <c r="M2640" s="0" t="s">
        <v>2284</v>
      </c>
      <c r="N2640" s="0" t="s">
        <v>2285</v>
      </c>
      <c r="O2640" s="0" t="n">
        <v>64</v>
      </c>
      <c r="P2640" s="0" t="n">
        <v>1172</v>
      </c>
    </row>
    <row r="2641" customFormat="false" ht="12.8" hidden="false" customHeight="false" outlineLevel="0" collapsed="false">
      <c r="A2641" s="0" t="n">
        <v>103063</v>
      </c>
      <c r="B2641" s="0" t="s">
        <v>2320</v>
      </c>
      <c r="C2641" s="0" t="s">
        <v>593</v>
      </c>
      <c r="D2641" s="12" t="s">
        <v>417</v>
      </c>
      <c r="E2641" s="0" t="s">
        <v>92</v>
      </c>
      <c r="F2641" s="0" t="s">
        <v>108</v>
      </c>
      <c r="M2641" s="0" t="s">
        <v>2284</v>
      </c>
      <c r="N2641" s="0" t="s">
        <v>2285</v>
      </c>
      <c r="O2641" s="0" t="n">
        <v>68</v>
      </c>
      <c r="P2641" s="0" t="n">
        <v>1173</v>
      </c>
    </row>
    <row r="2642" customFormat="false" ht="12.8" hidden="false" customHeight="false" outlineLevel="0" collapsed="false">
      <c r="A2642" s="0" t="n">
        <v>103064</v>
      </c>
      <c r="B2642" s="0" t="s">
        <v>2321</v>
      </c>
      <c r="C2642" s="0" t="s">
        <v>478</v>
      </c>
      <c r="D2642" s="12" t="s">
        <v>136</v>
      </c>
      <c r="E2642" s="0" t="s">
        <v>92</v>
      </c>
      <c r="F2642" s="0" t="s">
        <v>78</v>
      </c>
      <c r="G2642" s="12" t="s">
        <v>171</v>
      </c>
      <c r="M2642" s="0" t="s">
        <v>2284</v>
      </c>
      <c r="N2642" s="0" t="s">
        <v>2285</v>
      </c>
      <c r="O2642" s="0" t="n">
        <v>22</v>
      </c>
      <c r="P2642" s="0" t="n">
        <v>2773</v>
      </c>
    </row>
    <row r="2643" customFormat="false" ht="12.8" hidden="false" customHeight="false" outlineLevel="0" collapsed="false">
      <c r="A2643" s="0" t="n">
        <v>104002</v>
      </c>
      <c r="B2643" s="0" t="s">
        <v>894</v>
      </c>
      <c r="C2643" s="0" t="s">
        <v>202</v>
      </c>
      <c r="D2643" s="12" t="s">
        <v>101</v>
      </c>
      <c r="E2643" s="0" t="s">
        <v>77</v>
      </c>
      <c r="F2643" s="0" t="s">
        <v>88</v>
      </c>
      <c r="M2643" s="0" t="s">
        <v>2322</v>
      </c>
      <c r="N2643" s="0" t="s">
        <v>2323</v>
      </c>
      <c r="O2643" s="0" t="n">
        <v>50</v>
      </c>
      <c r="P2643" s="0" t="n">
        <v>2129</v>
      </c>
    </row>
    <row r="2644" customFormat="false" ht="12.8" hidden="false" customHeight="false" outlineLevel="0" collapsed="false">
      <c r="A2644" s="0" t="n">
        <v>104009</v>
      </c>
      <c r="B2644" s="0" t="s">
        <v>2324</v>
      </c>
      <c r="C2644" s="0" t="s">
        <v>184</v>
      </c>
      <c r="D2644" s="12" t="s">
        <v>497</v>
      </c>
      <c r="E2644" s="0" t="s">
        <v>77</v>
      </c>
      <c r="F2644" s="0" t="s">
        <v>88</v>
      </c>
      <c r="M2644" s="0" t="s">
        <v>2322</v>
      </c>
      <c r="N2644" s="0" t="s">
        <v>2323</v>
      </c>
      <c r="O2644" s="0" t="n">
        <v>53</v>
      </c>
      <c r="P2644" s="0" t="n">
        <v>2130</v>
      </c>
    </row>
    <row r="2645" customFormat="false" ht="12.8" hidden="false" customHeight="false" outlineLevel="0" collapsed="false">
      <c r="A2645" s="0" t="n">
        <v>104010</v>
      </c>
      <c r="B2645" s="0" t="s">
        <v>2325</v>
      </c>
      <c r="C2645" s="0" t="s">
        <v>133</v>
      </c>
      <c r="D2645" s="12" t="s">
        <v>83</v>
      </c>
      <c r="E2645" s="0" t="s">
        <v>77</v>
      </c>
      <c r="F2645" s="0" t="s">
        <v>84</v>
      </c>
      <c r="M2645" s="0" t="s">
        <v>2322</v>
      </c>
      <c r="N2645" s="0" t="s">
        <v>2323</v>
      </c>
      <c r="O2645" s="0" t="n">
        <v>44</v>
      </c>
      <c r="P2645" s="0" t="n">
        <v>2131</v>
      </c>
    </row>
    <row r="2646" customFormat="false" ht="12.8" hidden="false" customHeight="false" outlineLevel="0" collapsed="false">
      <c r="A2646" s="0" t="n">
        <v>104011</v>
      </c>
      <c r="B2646" s="0" t="s">
        <v>2326</v>
      </c>
      <c r="C2646" s="0" t="s">
        <v>152</v>
      </c>
      <c r="D2646" s="12" t="s">
        <v>169</v>
      </c>
      <c r="E2646" s="0" t="s">
        <v>77</v>
      </c>
      <c r="F2646" s="0" t="s">
        <v>88</v>
      </c>
      <c r="M2646" s="0" t="s">
        <v>2322</v>
      </c>
      <c r="N2646" s="0" t="s">
        <v>2323</v>
      </c>
      <c r="O2646" s="0" t="n">
        <v>46</v>
      </c>
      <c r="P2646" s="0" t="n">
        <v>2132</v>
      </c>
    </row>
    <row r="2647" customFormat="false" ht="12.8" hidden="false" customHeight="false" outlineLevel="0" collapsed="false">
      <c r="A2647" s="0" t="n">
        <v>104012</v>
      </c>
      <c r="B2647" s="0" t="s">
        <v>1633</v>
      </c>
      <c r="C2647" s="0" t="s">
        <v>853</v>
      </c>
      <c r="D2647" s="12" t="s">
        <v>497</v>
      </c>
      <c r="E2647" s="0" t="s">
        <v>77</v>
      </c>
      <c r="F2647" s="0" t="s">
        <v>88</v>
      </c>
      <c r="M2647" s="0" t="s">
        <v>2322</v>
      </c>
      <c r="N2647" s="0" t="s">
        <v>2323</v>
      </c>
      <c r="O2647" s="0" t="n">
        <v>53</v>
      </c>
      <c r="P2647" s="0" t="n">
        <v>2133</v>
      </c>
    </row>
    <row r="2648" customFormat="false" ht="12.8" hidden="false" customHeight="false" outlineLevel="0" collapsed="false">
      <c r="A2648" s="0" t="n">
        <v>104018</v>
      </c>
      <c r="B2648" s="0" t="s">
        <v>949</v>
      </c>
      <c r="C2648" s="0" t="s">
        <v>537</v>
      </c>
      <c r="D2648" s="12" t="s">
        <v>497</v>
      </c>
      <c r="E2648" s="0" t="s">
        <v>77</v>
      </c>
      <c r="F2648" s="0" t="s">
        <v>88</v>
      </c>
      <c r="M2648" s="0" t="s">
        <v>2322</v>
      </c>
      <c r="N2648" s="0" t="s">
        <v>2323</v>
      </c>
      <c r="O2648" s="0" t="n">
        <v>53</v>
      </c>
      <c r="P2648" s="0" t="n">
        <v>2134</v>
      </c>
    </row>
    <row r="2649" customFormat="false" ht="12.8" hidden="false" customHeight="false" outlineLevel="0" collapsed="false">
      <c r="A2649" s="0" t="n">
        <v>104019</v>
      </c>
      <c r="B2649" s="0" t="s">
        <v>524</v>
      </c>
      <c r="C2649" s="0" t="s">
        <v>537</v>
      </c>
      <c r="D2649" s="12" t="s">
        <v>304</v>
      </c>
      <c r="E2649" s="0" t="s">
        <v>77</v>
      </c>
      <c r="F2649" s="0" t="s">
        <v>88</v>
      </c>
      <c r="M2649" s="0" t="s">
        <v>2322</v>
      </c>
      <c r="N2649" s="0" t="s">
        <v>2323</v>
      </c>
      <c r="O2649" s="0" t="n">
        <v>51</v>
      </c>
      <c r="P2649" s="0" t="n">
        <v>2135</v>
      </c>
    </row>
    <row r="2650" customFormat="false" ht="12.8" hidden="false" customHeight="false" outlineLevel="0" collapsed="false">
      <c r="A2650" s="0" t="n">
        <v>104020</v>
      </c>
      <c r="B2650" s="0" t="s">
        <v>1591</v>
      </c>
      <c r="C2650" s="0" t="s">
        <v>403</v>
      </c>
      <c r="D2650" s="12" t="s">
        <v>173</v>
      </c>
      <c r="E2650" s="0" t="s">
        <v>77</v>
      </c>
      <c r="F2650" s="0" t="s">
        <v>88</v>
      </c>
      <c r="M2650" s="0" t="s">
        <v>2322</v>
      </c>
      <c r="N2650" s="0" t="s">
        <v>2323</v>
      </c>
      <c r="O2650" s="0" t="n">
        <v>49</v>
      </c>
      <c r="P2650" s="0" t="n">
        <v>2136</v>
      </c>
    </row>
    <row r="2651" customFormat="false" ht="12.8" hidden="false" customHeight="false" outlineLevel="0" collapsed="false">
      <c r="A2651" s="0" t="n">
        <v>104021</v>
      </c>
      <c r="B2651" s="0" t="s">
        <v>2282</v>
      </c>
      <c r="C2651" s="0" t="s">
        <v>202</v>
      </c>
      <c r="D2651" s="12" t="s">
        <v>304</v>
      </c>
      <c r="E2651" s="0" t="s">
        <v>77</v>
      </c>
      <c r="F2651" s="0" t="s">
        <v>88</v>
      </c>
      <c r="M2651" s="0" t="s">
        <v>2322</v>
      </c>
      <c r="N2651" s="0" t="s">
        <v>2323</v>
      </c>
      <c r="O2651" s="0" t="n">
        <v>51</v>
      </c>
      <c r="P2651" s="0" t="n">
        <v>2137</v>
      </c>
    </row>
    <row r="2652" customFormat="false" ht="12.8" hidden="false" customHeight="false" outlineLevel="0" collapsed="false">
      <c r="A2652" s="0" t="n">
        <v>104022</v>
      </c>
      <c r="B2652" s="0" t="s">
        <v>2327</v>
      </c>
      <c r="C2652" s="0" t="s">
        <v>303</v>
      </c>
      <c r="D2652" s="12" t="s">
        <v>242</v>
      </c>
      <c r="E2652" s="0" t="s">
        <v>77</v>
      </c>
      <c r="F2652" s="0" t="s">
        <v>88</v>
      </c>
      <c r="M2652" s="0" t="s">
        <v>2322</v>
      </c>
      <c r="N2652" s="0" t="s">
        <v>2323</v>
      </c>
      <c r="O2652" s="0" t="n">
        <v>45</v>
      </c>
      <c r="P2652" s="0" t="n">
        <v>2138</v>
      </c>
    </row>
    <row r="2653" customFormat="false" ht="12.8" hidden="false" customHeight="false" outlineLevel="0" collapsed="false">
      <c r="A2653" s="0" t="n">
        <v>104024</v>
      </c>
      <c r="B2653" s="0" t="s">
        <v>2328</v>
      </c>
      <c r="C2653" s="0" t="s">
        <v>82</v>
      </c>
      <c r="D2653" s="12" t="s">
        <v>169</v>
      </c>
      <c r="E2653" s="0" t="s">
        <v>77</v>
      </c>
      <c r="F2653" s="0" t="s">
        <v>88</v>
      </c>
      <c r="M2653" s="0" t="s">
        <v>2322</v>
      </c>
      <c r="N2653" s="0" t="s">
        <v>2323</v>
      </c>
      <c r="O2653" s="0" t="n">
        <v>46</v>
      </c>
      <c r="P2653" s="0" t="n">
        <v>2139</v>
      </c>
    </row>
    <row r="2654" customFormat="false" ht="12.8" hidden="false" customHeight="false" outlineLevel="0" collapsed="false">
      <c r="A2654" s="0" t="n">
        <v>105001</v>
      </c>
      <c r="B2654" s="0" t="s">
        <v>2329</v>
      </c>
      <c r="C2654" s="0" t="s">
        <v>247</v>
      </c>
      <c r="D2654" s="12" t="s">
        <v>159</v>
      </c>
      <c r="E2654" s="0" t="s">
        <v>77</v>
      </c>
      <c r="F2654" s="0" t="s">
        <v>96</v>
      </c>
      <c r="M2654" s="0" t="s">
        <v>2330</v>
      </c>
      <c r="N2654" s="0" t="s">
        <v>2331</v>
      </c>
      <c r="O2654" s="0" t="n">
        <v>28</v>
      </c>
      <c r="P2654" s="0" t="n">
        <v>3650</v>
      </c>
    </row>
    <row r="2655" customFormat="false" ht="12.8" hidden="false" customHeight="false" outlineLevel="0" collapsed="false">
      <c r="A2655" s="0" t="n">
        <v>105016</v>
      </c>
      <c r="B2655" s="0" t="s">
        <v>1633</v>
      </c>
      <c r="C2655" s="0" t="s">
        <v>166</v>
      </c>
      <c r="D2655" s="12" t="s">
        <v>236</v>
      </c>
      <c r="E2655" s="0" t="s">
        <v>77</v>
      </c>
      <c r="F2655" s="0" t="s">
        <v>108</v>
      </c>
      <c r="H2655" s="12" t="s">
        <v>97</v>
      </c>
      <c r="K2655" s="12" t="s">
        <v>97</v>
      </c>
      <c r="L2655" s="0" t="n">
        <v>1</v>
      </c>
      <c r="M2655" s="0" t="s">
        <v>2330</v>
      </c>
      <c r="N2655" s="0" t="s">
        <v>2331</v>
      </c>
      <c r="O2655" s="0" t="n">
        <v>59</v>
      </c>
      <c r="P2655" s="0" t="n">
        <v>2192</v>
      </c>
    </row>
    <row r="2656" customFormat="false" ht="12.8" hidden="false" customHeight="false" outlineLevel="0" collapsed="false">
      <c r="A2656" s="0" t="n">
        <v>105018</v>
      </c>
      <c r="B2656" s="0" t="s">
        <v>2332</v>
      </c>
      <c r="C2656" s="0" t="s">
        <v>115</v>
      </c>
      <c r="D2656" s="12" t="s">
        <v>564</v>
      </c>
      <c r="E2656" s="0" t="s">
        <v>77</v>
      </c>
      <c r="F2656" s="0" t="s">
        <v>108</v>
      </c>
      <c r="M2656" s="0" t="s">
        <v>2330</v>
      </c>
      <c r="N2656" s="0" t="s">
        <v>2331</v>
      </c>
      <c r="O2656" s="0" t="n">
        <v>56</v>
      </c>
      <c r="P2656" s="0" t="n">
        <v>2195</v>
      </c>
    </row>
    <row r="2657" customFormat="false" ht="12.8" hidden="false" customHeight="false" outlineLevel="0" collapsed="false">
      <c r="A2657" s="0" t="n">
        <v>105019</v>
      </c>
      <c r="B2657" s="0" t="s">
        <v>2333</v>
      </c>
      <c r="C2657" s="0" t="s">
        <v>1934</v>
      </c>
      <c r="D2657" s="12" t="s">
        <v>110</v>
      </c>
      <c r="E2657" s="0" t="s">
        <v>77</v>
      </c>
      <c r="F2657" s="0" t="s">
        <v>96</v>
      </c>
      <c r="K2657" s="12" t="s">
        <v>171</v>
      </c>
      <c r="L2657" s="0" t="n">
        <v>1</v>
      </c>
      <c r="M2657" s="0" t="s">
        <v>2330</v>
      </c>
      <c r="N2657" s="0" t="s">
        <v>2331</v>
      </c>
      <c r="O2657" s="0" t="n">
        <v>25</v>
      </c>
      <c r="P2657" s="0" t="n">
        <v>2200</v>
      </c>
    </row>
    <row r="2658" customFormat="false" ht="12.8" hidden="false" customHeight="false" outlineLevel="0" collapsed="false">
      <c r="A2658" s="0" t="n">
        <v>105023</v>
      </c>
      <c r="B2658" s="0" t="s">
        <v>2334</v>
      </c>
      <c r="C2658" s="0" t="s">
        <v>149</v>
      </c>
      <c r="D2658" s="12" t="s">
        <v>187</v>
      </c>
      <c r="E2658" s="0" t="s">
        <v>77</v>
      </c>
      <c r="F2658" s="0" t="s">
        <v>96</v>
      </c>
      <c r="M2658" s="0" t="s">
        <v>2330</v>
      </c>
      <c r="N2658" s="0" t="s">
        <v>2331</v>
      </c>
      <c r="O2658" s="0" t="n">
        <v>32</v>
      </c>
      <c r="P2658" s="0" t="n">
        <v>2198</v>
      </c>
    </row>
    <row r="2659" customFormat="false" ht="12.8" hidden="false" customHeight="false" outlineLevel="0" collapsed="false">
      <c r="A2659" s="0" t="n">
        <v>105029</v>
      </c>
      <c r="B2659" s="0" t="s">
        <v>2006</v>
      </c>
      <c r="C2659" s="0" t="s">
        <v>460</v>
      </c>
      <c r="D2659" s="12" t="s">
        <v>83</v>
      </c>
      <c r="E2659" s="0" t="s">
        <v>77</v>
      </c>
      <c r="F2659" s="0" t="s">
        <v>84</v>
      </c>
      <c r="M2659" s="0" t="s">
        <v>2330</v>
      </c>
      <c r="N2659" s="0" t="s">
        <v>2331</v>
      </c>
      <c r="O2659" s="0" t="n">
        <v>44</v>
      </c>
      <c r="P2659" s="0" t="n">
        <v>2193</v>
      </c>
    </row>
    <row r="2660" customFormat="false" ht="12.8" hidden="false" customHeight="false" outlineLevel="0" collapsed="false">
      <c r="A2660" s="0" t="n">
        <v>105030</v>
      </c>
      <c r="B2660" s="0" t="s">
        <v>2335</v>
      </c>
      <c r="C2660" s="0" t="s">
        <v>189</v>
      </c>
      <c r="D2660" s="12" t="s">
        <v>236</v>
      </c>
      <c r="E2660" s="0" t="s">
        <v>77</v>
      </c>
      <c r="F2660" s="0" t="s">
        <v>108</v>
      </c>
      <c r="M2660" s="0" t="s">
        <v>2330</v>
      </c>
      <c r="N2660" s="0" t="s">
        <v>2331</v>
      </c>
      <c r="O2660" s="0" t="n">
        <v>59</v>
      </c>
      <c r="P2660" s="0" t="n">
        <v>2194</v>
      </c>
    </row>
    <row r="2661" customFormat="false" ht="12.8" hidden="false" customHeight="false" outlineLevel="0" collapsed="false">
      <c r="A2661" s="0" t="n">
        <v>105031</v>
      </c>
      <c r="B2661" s="0" t="s">
        <v>2336</v>
      </c>
      <c r="C2661" s="0" t="s">
        <v>593</v>
      </c>
      <c r="D2661" s="12" t="s">
        <v>236</v>
      </c>
      <c r="E2661" s="0" t="s">
        <v>92</v>
      </c>
      <c r="F2661" s="0" t="s">
        <v>108</v>
      </c>
      <c r="M2661" s="0" t="s">
        <v>2330</v>
      </c>
      <c r="N2661" s="0" t="s">
        <v>2331</v>
      </c>
      <c r="O2661" s="0" t="n">
        <v>59</v>
      </c>
      <c r="P2661" s="0" t="n">
        <v>2186</v>
      </c>
    </row>
    <row r="2662" customFormat="false" ht="12.8" hidden="false" customHeight="false" outlineLevel="0" collapsed="false">
      <c r="A2662" s="0" t="n">
        <v>105032</v>
      </c>
      <c r="B2662" s="0" t="s">
        <v>2333</v>
      </c>
      <c r="C2662" s="0" t="s">
        <v>129</v>
      </c>
      <c r="D2662" s="12" t="s">
        <v>236</v>
      </c>
      <c r="E2662" s="0" t="s">
        <v>77</v>
      </c>
      <c r="F2662" s="0" t="s">
        <v>108</v>
      </c>
      <c r="M2662" s="0" t="s">
        <v>2330</v>
      </c>
      <c r="N2662" s="0" t="s">
        <v>2331</v>
      </c>
      <c r="O2662" s="0" t="n">
        <v>59</v>
      </c>
      <c r="P2662" s="0" t="n">
        <v>3274</v>
      </c>
    </row>
    <row r="2663" customFormat="false" ht="12.8" hidden="false" customHeight="false" outlineLevel="0" collapsed="false">
      <c r="A2663" s="0" t="n">
        <v>105036</v>
      </c>
      <c r="B2663" s="0" t="s">
        <v>2337</v>
      </c>
      <c r="C2663" s="0" t="s">
        <v>2338</v>
      </c>
      <c r="D2663" s="12" t="s">
        <v>144</v>
      </c>
      <c r="E2663" s="0" t="s">
        <v>92</v>
      </c>
      <c r="F2663" s="0" t="s">
        <v>128</v>
      </c>
      <c r="M2663" s="0" t="s">
        <v>2330</v>
      </c>
      <c r="N2663" s="0" t="s">
        <v>2331</v>
      </c>
      <c r="O2663" s="0" t="n">
        <v>17</v>
      </c>
      <c r="P2663" s="0" t="n">
        <v>3278</v>
      </c>
    </row>
    <row r="2664" customFormat="false" ht="12.8" hidden="false" customHeight="false" outlineLevel="0" collapsed="false">
      <c r="A2664" s="0" t="n">
        <v>105050</v>
      </c>
      <c r="B2664" s="0" t="s">
        <v>2332</v>
      </c>
      <c r="C2664" s="0" t="s">
        <v>176</v>
      </c>
      <c r="D2664" s="12" t="s">
        <v>110</v>
      </c>
      <c r="E2664" s="0" t="s">
        <v>77</v>
      </c>
      <c r="F2664" s="0" t="s">
        <v>96</v>
      </c>
      <c r="M2664" s="0" t="s">
        <v>2330</v>
      </c>
      <c r="N2664" s="0" t="s">
        <v>2331</v>
      </c>
      <c r="O2664" s="0" t="n">
        <v>25</v>
      </c>
      <c r="P2664" s="0" t="n">
        <v>2199</v>
      </c>
    </row>
    <row r="2665" customFormat="false" ht="12.8" hidden="false" customHeight="false" outlineLevel="0" collapsed="false">
      <c r="A2665" s="0" t="n">
        <v>108002</v>
      </c>
      <c r="B2665" s="0" t="s">
        <v>894</v>
      </c>
      <c r="C2665" s="0" t="s">
        <v>318</v>
      </c>
      <c r="D2665" s="12" t="s">
        <v>497</v>
      </c>
      <c r="E2665" s="0" t="s">
        <v>77</v>
      </c>
      <c r="F2665" s="0" t="s">
        <v>88</v>
      </c>
      <c r="M2665" s="0" t="s">
        <v>2339</v>
      </c>
      <c r="N2665" s="0" t="s">
        <v>2340</v>
      </c>
      <c r="O2665" s="0" t="n">
        <v>53</v>
      </c>
      <c r="P2665" s="0" t="n">
        <v>455</v>
      </c>
    </row>
    <row r="2666" customFormat="false" ht="12.8" hidden="false" customHeight="false" outlineLevel="0" collapsed="false">
      <c r="A2666" s="0" t="n">
        <v>108003</v>
      </c>
      <c r="B2666" s="0" t="s">
        <v>2341</v>
      </c>
      <c r="C2666" s="0" t="s">
        <v>202</v>
      </c>
      <c r="D2666" s="12" t="s">
        <v>131</v>
      </c>
      <c r="E2666" s="0" t="s">
        <v>77</v>
      </c>
      <c r="F2666" s="0" t="s">
        <v>78</v>
      </c>
      <c r="G2666" s="12" t="s">
        <v>97</v>
      </c>
      <c r="J2666" s="12" t="s">
        <v>97</v>
      </c>
      <c r="M2666" s="0" t="s">
        <v>2339</v>
      </c>
      <c r="N2666" s="0" t="s">
        <v>2340</v>
      </c>
      <c r="O2666" s="0" t="n">
        <v>20</v>
      </c>
      <c r="P2666" s="0" t="n">
        <v>456</v>
      </c>
    </row>
    <row r="2667" customFormat="false" ht="12.8" hidden="false" customHeight="false" outlineLevel="0" collapsed="false">
      <c r="A2667" s="0" t="n">
        <v>108004</v>
      </c>
      <c r="B2667" s="0" t="s">
        <v>1010</v>
      </c>
      <c r="C2667" s="0" t="s">
        <v>451</v>
      </c>
      <c r="D2667" s="12" t="s">
        <v>315</v>
      </c>
      <c r="E2667" s="0" t="s">
        <v>92</v>
      </c>
      <c r="F2667" s="0" t="s">
        <v>88</v>
      </c>
      <c r="M2667" s="0" t="s">
        <v>2339</v>
      </c>
      <c r="N2667" s="0" t="s">
        <v>2340</v>
      </c>
      <c r="O2667" s="0" t="n">
        <v>47</v>
      </c>
      <c r="P2667" s="0" t="n">
        <v>4509</v>
      </c>
    </row>
    <row r="2668" customFormat="false" ht="12.8" hidden="false" customHeight="false" outlineLevel="0" collapsed="false">
      <c r="A2668" s="0" t="n">
        <v>108005</v>
      </c>
      <c r="B2668" s="0" t="s">
        <v>2342</v>
      </c>
      <c r="C2668" s="0" t="s">
        <v>115</v>
      </c>
      <c r="D2668" s="12" t="s">
        <v>320</v>
      </c>
      <c r="E2668" s="0" t="s">
        <v>77</v>
      </c>
      <c r="F2668" s="0" t="s">
        <v>88</v>
      </c>
      <c r="M2668" s="0" t="s">
        <v>2339</v>
      </c>
      <c r="N2668" s="0" t="s">
        <v>2340</v>
      </c>
      <c r="O2668" s="0" t="n">
        <v>48</v>
      </c>
      <c r="P2668" s="0" t="n">
        <v>4510</v>
      </c>
    </row>
    <row r="2669" customFormat="false" ht="12.8" hidden="false" customHeight="false" outlineLevel="0" collapsed="false">
      <c r="A2669" s="0" t="n">
        <v>108006</v>
      </c>
      <c r="B2669" s="0" t="s">
        <v>2343</v>
      </c>
      <c r="C2669" s="0" t="s">
        <v>451</v>
      </c>
      <c r="D2669" s="12" t="s">
        <v>220</v>
      </c>
      <c r="E2669" s="0" t="s">
        <v>92</v>
      </c>
      <c r="F2669" s="0" t="s">
        <v>84</v>
      </c>
      <c r="M2669" s="0" t="s">
        <v>2339</v>
      </c>
      <c r="N2669" s="0" t="s">
        <v>2340</v>
      </c>
      <c r="O2669" s="0" t="n">
        <v>42</v>
      </c>
      <c r="P2669" s="0" t="n">
        <v>489</v>
      </c>
    </row>
    <row r="2670" customFormat="false" ht="12.8" hidden="false" customHeight="false" outlineLevel="0" collapsed="false">
      <c r="A2670" s="0" t="n">
        <v>108007</v>
      </c>
      <c r="B2670" s="0" t="s">
        <v>2344</v>
      </c>
      <c r="C2670" s="0" t="s">
        <v>1687</v>
      </c>
      <c r="D2670" s="12" t="s">
        <v>315</v>
      </c>
      <c r="E2670" s="0" t="s">
        <v>92</v>
      </c>
      <c r="F2670" s="0" t="s">
        <v>88</v>
      </c>
      <c r="M2670" s="0" t="s">
        <v>2339</v>
      </c>
      <c r="N2670" s="0" t="s">
        <v>2340</v>
      </c>
      <c r="O2670" s="0" t="n">
        <v>47</v>
      </c>
      <c r="P2670" s="0" t="n">
        <v>4511</v>
      </c>
    </row>
    <row r="2671" customFormat="false" ht="12.8" hidden="false" customHeight="false" outlineLevel="0" collapsed="false">
      <c r="A2671" s="0" t="n">
        <v>108008</v>
      </c>
      <c r="B2671" s="0" t="s">
        <v>2343</v>
      </c>
      <c r="C2671" s="0" t="s">
        <v>693</v>
      </c>
      <c r="D2671" s="12" t="s">
        <v>351</v>
      </c>
      <c r="E2671" s="0" t="s">
        <v>92</v>
      </c>
      <c r="F2671" s="0" t="s">
        <v>96</v>
      </c>
      <c r="M2671" s="0" t="s">
        <v>2339</v>
      </c>
      <c r="N2671" s="0" t="s">
        <v>2340</v>
      </c>
      <c r="O2671" s="0" t="n">
        <v>24</v>
      </c>
      <c r="P2671" s="0" t="n">
        <v>458</v>
      </c>
    </row>
    <row r="2672" customFormat="false" ht="12.8" hidden="false" customHeight="false" outlineLevel="0" collapsed="false">
      <c r="A2672" s="0" t="n">
        <v>108009</v>
      </c>
      <c r="B2672" s="0" t="s">
        <v>2345</v>
      </c>
      <c r="C2672" s="0" t="s">
        <v>2346</v>
      </c>
      <c r="D2672" s="12" t="s">
        <v>83</v>
      </c>
      <c r="E2672" s="0" t="s">
        <v>77</v>
      </c>
      <c r="F2672" s="0" t="s">
        <v>84</v>
      </c>
      <c r="M2672" s="0" t="s">
        <v>2339</v>
      </c>
      <c r="N2672" s="0" t="s">
        <v>2340</v>
      </c>
      <c r="O2672" s="0" t="n">
        <v>44</v>
      </c>
      <c r="P2672" s="0" t="n">
        <v>3260</v>
      </c>
    </row>
    <row r="2673" customFormat="false" ht="12.8" hidden="false" customHeight="false" outlineLevel="0" collapsed="false">
      <c r="A2673" s="0" t="n">
        <v>108010</v>
      </c>
      <c r="B2673" s="0" t="s">
        <v>2347</v>
      </c>
      <c r="C2673" s="0" t="s">
        <v>1245</v>
      </c>
      <c r="D2673" s="12" t="s">
        <v>181</v>
      </c>
      <c r="E2673" s="0" t="s">
        <v>92</v>
      </c>
      <c r="F2673" s="0" t="s">
        <v>84</v>
      </c>
      <c r="M2673" s="0" t="s">
        <v>2339</v>
      </c>
      <c r="N2673" s="0" t="s">
        <v>2340</v>
      </c>
      <c r="O2673" s="0" t="n">
        <v>35</v>
      </c>
      <c r="P2673" s="0" t="n">
        <v>3261</v>
      </c>
    </row>
    <row r="2674" customFormat="false" ht="12.8" hidden="false" customHeight="false" outlineLevel="0" collapsed="false">
      <c r="A2674" s="0" t="n">
        <v>108011</v>
      </c>
      <c r="B2674" s="0" t="s">
        <v>2348</v>
      </c>
      <c r="C2674" s="0" t="s">
        <v>166</v>
      </c>
      <c r="D2674" s="12" t="s">
        <v>169</v>
      </c>
      <c r="E2674" s="0" t="s">
        <v>77</v>
      </c>
      <c r="F2674" s="0" t="s">
        <v>88</v>
      </c>
      <c r="M2674" s="0" t="s">
        <v>2339</v>
      </c>
      <c r="N2674" s="0" t="s">
        <v>2340</v>
      </c>
      <c r="O2674" s="0" t="n">
        <v>46</v>
      </c>
      <c r="P2674" s="0" t="n">
        <v>3262</v>
      </c>
    </row>
    <row r="2675" customFormat="false" ht="12.8" hidden="false" customHeight="false" outlineLevel="0" collapsed="false">
      <c r="A2675" s="0" t="n">
        <v>108012</v>
      </c>
      <c r="B2675" s="0" t="s">
        <v>2349</v>
      </c>
      <c r="C2675" s="0" t="s">
        <v>262</v>
      </c>
      <c r="D2675" s="12" t="s">
        <v>242</v>
      </c>
      <c r="E2675" s="0" t="s">
        <v>92</v>
      </c>
      <c r="F2675" s="0" t="s">
        <v>88</v>
      </c>
      <c r="M2675" s="0" t="s">
        <v>2339</v>
      </c>
      <c r="N2675" s="0" t="s">
        <v>2340</v>
      </c>
      <c r="O2675" s="0" t="n">
        <v>45</v>
      </c>
      <c r="P2675" s="0" t="n">
        <v>4406</v>
      </c>
    </row>
    <row r="2676" customFormat="false" ht="12.8" hidden="false" customHeight="false" outlineLevel="0" collapsed="false">
      <c r="A2676" s="0" t="n">
        <v>108013</v>
      </c>
      <c r="B2676" s="0" t="s">
        <v>2350</v>
      </c>
      <c r="C2676" s="0" t="s">
        <v>398</v>
      </c>
      <c r="D2676" s="12" t="s">
        <v>245</v>
      </c>
      <c r="E2676" s="0" t="s">
        <v>77</v>
      </c>
      <c r="F2676" s="0" t="s">
        <v>108</v>
      </c>
      <c r="M2676" s="0" t="s">
        <v>2339</v>
      </c>
      <c r="N2676" s="0" t="s">
        <v>2340</v>
      </c>
      <c r="O2676" s="0" t="n">
        <v>70</v>
      </c>
      <c r="P2676" s="0" t="n">
        <v>467</v>
      </c>
    </row>
    <row r="2677" customFormat="false" ht="12.8" hidden="false" customHeight="false" outlineLevel="0" collapsed="false">
      <c r="A2677" s="0" t="n">
        <v>108014</v>
      </c>
      <c r="B2677" s="0" t="s">
        <v>2351</v>
      </c>
      <c r="C2677" s="0" t="s">
        <v>149</v>
      </c>
      <c r="D2677" s="12" t="s">
        <v>124</v>
      </c>
      <c r="E2677" s="0" t="s">
        <v>77</v>
      </c>
      <c r="F2677" s="0" t="s">
        <v>96</v>
      </c>
      <c r="M2677" s="0" t="s">
        <v>2339</v>
      </c>
      <c r="N2677" s="0" t="s">
        <v>2340</v>
      </c>
      <c r="O2677" s="0" t="n">
        <v>27</v>
      </c>
      <c r="P2677" s="0" t="n">
        <v>3542</v>
      </c>
    </row>
    <row r="2678" customFormat="false" ht="12.8" hidden="false" customHeight="false" outlineLevel="0" collapsed="false">
      <c r="A2678" s="0" t="n">
        <v>108015</v>
      </c>
      <c r="B2678" s="0" t="s">
        <v>2352</v>
      </c>
      <c r="C2678" s="0" t="s">
        <v>415</v>
      </c>
      <c r="D2678" s="12" t="s">
        <v>211</v>
      </c>
      <c r="E2678" s="0" t="s">
        <v>77</v>
      </c>
      <c r="F2678" s="0" t="s">
        <v>212</v>
      </c>
      <c r="M2678" s="0" t="s">
        <v>2339</v>
      </c>
      <c r="N2678" s="0" t="s">
        <v>2340</v>
      </c>
      <c r="O2678" s="0" t="n">
        <v>14</v>
      </c>
      <c r="P2678" s="0" t="n">
        <v>3265</v>
      </c>
    </row>
    <row r="2679" customFormat="false" ht="12.8" hidden="false" customHeight="false" outlineLevel="0" collapsed="false">
      <c r="A2679" s="0" t="n">
        <v>108016</v>
      </c>
      <c r="B2679" s="0" t="s">
        <v>2353</v>
      </c>
      <c r="C2679" s="0" t="s">
        <v>100</v>
      </c>
      <c r="D2679" s="12" t="s">
        <v>121</v>
      </c>
      <c r="E2679" s="0" t="s">
        <v>77</v>
      </c>
      <c r="F2679" s="0" t="s">
        <v>96</v>
      </c>
      <c r="M2679" s="0" t="s">
        <v>2339</v>
      </c>
      <c r="N2679" s="0" t="s">
        <v>2340</v>
      </c>
      <c r="O2679" s="0" t="n">
        <v>26</v>
      </c>
      <c r="P2679" s="0" t="n">
        <v>502</v>
      </c>
    </row>
    <row r="2680" customFormat="false" ht="12.8" hidden="false" customHeight="false" outlineLevel="0" collapsed="false">
      <c r="A2680" s="0" t="n">
        <v>108017</v>
      </c>
      <c r="B2680" s="0" t="s">
        <v>2354</v>
      </c>
      <c r="C2680" s="0" t="s">
        <v>82</v>
      </c>
      <c r="D2680" s="12" t="s">
        <v>113</v>
      </c>
      <c r="E2680" s="0" t="s">
        <v>77</v>
      </c>
      <c r="F2680" s="0" t="s">
        <v>84</v>
      </c>
      <c r="M2680" s="0" t="s">
        <v>2339</v>
      </c>
      <c r="N2680" s="0" t="s">
        <v>2340</v>
      </c>
      <c r="O2680" s="0" t="n">
        <v>40</v>
      </c>
      <c r="P2680" s="0" t="n">
        <v>492</v>
      </c>
    </row>
    <row r="2681" customFormat="false" ht="12.8" hidden="false" customHeight="false" outlineLevel="0" collapsed="false">
      <c r="A2681" s="0" t="n">
        <v>108018</v>
      </c>
      <c r="B2681" s="0" t="s">
        <v>2355</v>
      </c>
      <c r="C2681" s="0" t="s">
        <v>202</v>
      </c>
      <c r="D2681" s="12" t="s">
        <v>118</v>
      </c>
      <c r="E2681" s="0" t="s">
        <v>77</v>
      </c>
      <c r="F2681" s="0" t="s">
        <v>96</v>
      </c>
      <c r="M2681" s="0" t="s">
        <v>2339</v>
      </c>
      <c r="N2681" s="0" t="s">
        <v>2340</v>
      </c>
      <c r="O2681" s="0" t="n">
        <v>29</v>
      </c>
      <c r="P2681" s="0" t="n">
        <v>490</v>
      </c>
    </row>
    <row r="2682" customFormat="false" ht="12.8" hidden="false" customHeight="false" outlineLevel="0" collapsed="false">
      <c r="A2682" s="0" t="n">
        <v>108019</v>
      </c>
      <c r="B2682" s="0" t="s">
        <v>2353</v>
      </c>
      <c r="C2682" s="0" t="s">
        <v>100</v>
      </c>
      <c r="D2682" s="12" t="s">
        <v>304</v>
      </c>
      <c r="E2682" s="0" t="s">
        <v>77</v>
      </c>
      <c r="F2682" s="0" t="s">
        <v>88</v>
      </c>
      <c r="M2682" s="0" t="s">
        <v>2339</v>
      </c>
      <c r="N2682" s="0" t="s">
        <v>2340</v>
      </c>
      <c r="O2682" s="0" t="n">
        <v>51</v>
      </c>
      <c r="P2682" s="0" t="n">
        <v>469</v>
      </c>
    </row>
    <row r="2683" customFormat="false" ht="12.8" hidden="false" customHeight="false" outlineLevel="0" collapsed="false">
      <c r="A2683" s="0" t="n">
        <v>108020</v>
      </c>
      <c r="B2683" s="0" t="s">
        <v>2329</v>
      </c>
      <c r="C2683" s="0" t="s">
        <v>307</v>
      </c>
      <c r="D2683" s="12" t="s">
        <v>351</v>
      </c>
      <c r="E2683" s="0" t="s">
        <v>77</v>
      </c>
      <c r="F2683" s="0" t="s">
        <v>96</v>
      </c>
      <c r="M2683" s="0" t="s">
        <v>2339</v>
      </c>
      <c r="N2683" s="0" t="s">
        <v>2340</v>
      </c>
      <c r="O2683" s="0" t="n">
        <v>24</v>
      </c>
      <c r="P2683" s="0" t="n">
        <v>4018</v>
      </c>
    </row>
    <row r="2684" customFormat="false" ht="12.8" hidden="false" customHeight="false" outlineLevel="0" collapsed="false">
      <c r="A2684" s="0" t="n">
        <v>108021</v>
      </c>
      <c r="B2684" s="0" t="s">
        <v>2313</v>
      </c>
      <c r="C2684" s="0" t="s">
        <v>149</v>
      </c>
      <c r="D2684" s="12" t="s">
        <v>141</v>
      </c>
      <c r="E2684" s="0" t="s">
        <v>77</v>
      </c>
      <c r="F2684" s="0" t="s">
        <v>78</v>
      </c>
      <c r="M2684" s="0" t="s">
        <v>2339</v>
      </c>
      <c r="N2684" s="0" t="s">
        <v>2340</v>
      </c>
      <c r="O2684" s="0" t="n">
        <v>23</v>
      </c>
      <c r="P2684" s="0" t="n">
        <v>4019</v>
      </c>
    </row>
    <row r="2685" customFormat="false" ht="12.8" hidden="false" customHeight="false" outlineLevel="0" collapsed="false">
      <c r="A2685" s="0" t="n">
        <v>108022</v>
      </c>
      <c r="B2685" s="0" t="s">
        <v>179</v>
      </c>
      <c r="C2685" s="0" t="s">
        <v>609</v>
      </c>
      <c r="D2685" s="12" t="s">
        <v>151</v>
      </c>
      <c r="E2685" s="0" t="s">
        <v>77</v>
      </c>
      <c r="F2685" s="0" t="s">
        <v>84</v>
      </c>
      <c r="M2685" s="0" t="s">
        <v>2339</v>
      </c>
      <c r="N2685" s="0" t="s">
        <v>2340</v>
      </c>
      <c r="O2685" s="0" t="n">
        <v>43</v>
      </c>
      <c r="P2685" s="0" t="n">
        <v>470</v>
      </c>
    </row>
    <row r="2686" customFormat="false" ht="12.8" hidden="false" customHeight="false" outlineLevel="0" collapsed="false">
      <c r="A2686" s="0" t="n">
        <v>108023</v>
      </c>
      <c r="B2686" s="0" t="s">
        <v>2352</v>
      </c>
      <c r="C2686" s="0" t="s">
        <v>100</v>
      </c>
      <c r="D2686" s="12" t="s">
        <v>351</v>
      </c>
      <c r="E2686" s="0" t="s">
        <v>77</v>
      </c>
      <c r="F2686" s="0" t="s">
        <v>96</v>
      </c>
      <c r="M2686" s="0" t="s">
        <v>2339</v>
      </c>
      <c r="N2686" s="0" t="s">
        <v>2340</v>
      </c>
      <c r="O2686" s="0" t="n">
        <v>24</v>
      </c>
      <c r="P2686" s="0" t="n">
        <v>3770</v>
      </c>
    </row>
    <row r="2687" customFormat="false" ht="12.8" hidden="false" customHeight="false" outlineLevel="0" collapsed="false">
      <c r="A2687" s="0" t="n">
        <v>108024</v>
      </c>
      <c r="B2687" s="0" t="s">
        <v>2356</v>
      </c>
      <c r="C2687" s="0" t="s">
        <v>403</v>
      </c>
      <c r="D2687" s="12" t="s">
        <v>315</v>
      </c>
      <c r="E2687" s="0" t="s">
        <v>77</v>
      </c>
      <c r="F2687" s="0" t="s">
        <v>88</v>
      </c>
      <c r="M2687" s="0" t="s">
        <v>2339</v>
      </c>
      <c r="N2687" s="0" t="s">
        <v>2340</v>
      </c>
      <c r="O2687" s="0" t="n">
        <v>47</v>
      </c>
      <c r="P2687" s="0" t="n">
        <v>471</v>
      </c>
    </row>
    <row r="2688" customFormat="false" ht="12.8" hidden="false" customHeight="false" outlineLevel="0" collapsed="false">
      <c r="A2688" s="0" t="n">
        <v>108025</v>
      </c>
      <c r="B2688" s="0" t="s">
        <v>357</v>
      </c>
      <c r="C2688" s="0" t="s">
        <v>506</v>
      </c>
      <c r="D2688" s="12" t="s">
        <v>181</v>
      </c>
      <c r="E2688" s="0" t="s">
        <v>92</v>
      </c>
      <c r="F2688" s="0" t="s">
        <v>84</v>
      </c>
      <c r="M2688" s="0" t="s">
        <v>2339</v>
      </c>
      <c r="N2688" s="0" t="s">
        <v>2340</v>
      </c>
      <c r="O2688" s="0" t="n">
        <v>35</v>
      </c>
      <c r="P2688" s="0" t="n">
        <v>3264</v>
      </c>
    </row>
    <row r="2689" customFormat="false" ht="12.8" hidden="false" customHeight="false" outlineLevel="0" collapsed="false">
      <c r="A2689" s="0" t="n">
        <v>108026</v>
      </c>
      <c r="B2689" s="0" t="s">
        <v>2357</v>
      </c>
      <c r="C2689" s="0" t="s">
        <v>149</v>
      </c>
      <c r="D2689" s="12" t="s">
        <v>351</v>
      </c>
      <c r="E2689" s="0" t="s">
        <v>77</v>
      </c>
      <c r="F2689" s="0" t="s">
        <v>96</v>
      </c>
      <c r="M2689" s="0" t="s">
        <v>2339</v>
      </c>
      <c r="N2689" s="0" t="s">
        <v>2340</v>
      </c>
      <c r="O2689" s="0" t="n">
        <v>24</v>
      </c>
      <c r="P2689" s="0" t="n">
        <v>505</v>
      </c>
    </row>
    <row r="2690" customFormat="false" ht="12.8" hidden="false" customHeight="false" outlineLevel="0" collapsed="false">
      <c r="A2690" s="0" t="n">
        <v>108028</v>
      </c>
      <c r="B2690" s="0" t="s">
        <v>2358</v>
      </c>
      <c r="C2690" s="0" t="s">
        <v>247</v>
      </c>
      <c r="D2690" s="12" t="s">
        <v>173</v>
      </c>
      <c r="E2690" s="0" t="s">
        <v>77</v>
      </c>
      <c r="F2690" s="0" t="s">
        <v>88</v>
      </c>
      <c r="M2690" s="0" t="s">
        <v>2339</v>
      </c>
      <c r="N2690" s="0" t="s">
        <v>2340</v>
      </c>
      <c r="O2690" s="0" t="n">
        <v>49</v>
      </c>
      <c r="P2690" s="0" t="n">
        <v>496</v>
      </c>
    </row>
    <row r="2691" customFormat="false" ht="12.8" hidden="false" customHeight="false" outlineLevel="0" collapsed="false">
      <c r="A2691" s="0" t="n">
        <v>108029</v>
      </c>
      <c r="B2691" s="0" t="s">
        <v>896</v>
      </c>
      <c r="C2691" s="0" t="s">
        <v>1128</v>
      </c>
      <c r="D2691" s="12" t="s">
        <v>101</v>
      </c>
      <c r="E2691" s="0" t="s">
        <v>92</v>
      </c>
      <c r="F2691" s="0" t="s">
        <v>88</v>
      </c>
      <c r="M2691" s="0" t="s">
        <v>2339</v>
      </c>
      <c r="N2691" s="0" t="s">
        <v>2340</v>
      </c>
      <c r="O2691" s="0" t="n">
        <v>50</v>
      </c>
      <c r="P2691" s="0" t="n">
        <v>4090</v>
      </c>
    </row>
    <row r="2692" customFormat="false" ht="12.8" hidden="false" customHeight="false" outlineLevel="0" collapsed="false">
      <c r="A2692" s="0" t="n">
        <v>108030</v>
      </c>
      <c r="B2692" s="0" t="s">
        <v>2351</v>
      </c>
      <c r="C2692" s="0" t="s">
        <v>180</v>
      </c>
      <c r="D2692" s="12" t="s">
        <v>91</v>
      </c>
      <c r="E2692" s="0" t="s">
        <v>77</v>
      </c>
      <c r="F2692" s="0" t="s">
        <v>84</v>
      </c>
      <c r="M2692" s="0" t="s">
        <v>2339</v>
      </c>
      <c r="N2692" s="0" t="s">
        <v>2340</v>
      </c>
      <c r="O2692" s="0" t="n">
        <v>36</v>
      </c>
      <c r="P2692" s="0" t="n">
        <v>3544</v>
      </c>
    </row>
    <row r="2693" customFormat="false" ht="12.8" hidden="false" customHeight="false" outlineLevel="0" collapsed="false">
      <c r="A2693" s="0" t="n">
        <v>108031</v>
      </c>
      <c r="B2693" s="0" t="s">
        <v>2359</v>
      </c>
      <c r="C2693" s="0" t="s">
        <v>483</v>
      </c>
      <c r="D2693" s="12" t="s">
        <v>104</v>
      </c>
      <c r="E2693" s="0" t="s">
        <v>77</v>
      </c>
      <c r="F2693" s="0" t="s">
        <v>88</v>
      </c>
      <c r="M2693" s="0" t="s">
        <v>2339</v>
      </c>
      <c r="N2693" s="0" t="s">
        <v>2340</v>
      </c>
      <c r="O2693" s="0" t="n">
        <v>54</v>
      </c>
      <c r="P2693" s="0" t="n">
        <v>463</v>
      </c>
    </row>
    <row r="2694" customFormat="false" ht="12.8" hidden="false" customHeight="false" outlineLevel="0" collapsed="false">
      <c r="A2694" s="0" t="n">
        <v>108032</v>
      </c>
      <c r="B2694" s="0" t="s">
        <v>1464</v>
      </c>
      <c r="C2694" s="0" t="s">
        <v>133</v>
      </c>
      <c r="D2694" s="12" t="s">
        <v>434</v>
      </c>
      <c r="E2694" s="0" t="s">
        <v>77</v>
      </c>
      <c r="F2694" s="0" t="s">
        <v>212</v>
      </c>
      <c r="M2694" s="0" t="s">
        <v>2339</v>
      </c>
      <c r="N2694" s="0" t="s">
        <v>2340</v>
      </c>
      <c r="O2694" s="0" t="n">
        <v>13</v>
      </c>
      <c r="P2694" s="0" t="n">
        <v>4898</v>
      </c>
    </row>
    <row r="2695" customFormat="false" ht="12.8" hidden="false" customHeight="false" outlineLevel="0" collapsed="false">
      <c r="A2695" s="0" t="n">
        <v>108033</v>
      </c>
      <c r="B2695" s="0" t="s">
        <v>1885</v>
      </c>
      <c r="C2695" s="0" t="s">
        <v>382</v>
      </c>
      <c r="D2695" s="12" t="s">
        <v>136</v>
      </c>
      <c r="E2695" s="0" t="s">
        <v>77</v>
      </c>
      <c r="F2695" s="0" t="s">
        <v>78</v>
      </c>
      <c r="K2695" s="12" t="s">
        <v>171</v>
      </c>
      <c r="M2695" s="0" t="s">
        <v>2339</v>
      </c>
      <c r="N2695" s="0" t="s">
        <v>2340</v>
      </c>
      <c r="O2695" s="0" t="n">
        <v>22</v>
      </c>
      <c r="P2695" s="0" t="n">
        <v>472</v>
      </c>
    </row>
    <row r="2696" customFormat="false" ht="12.8" hidden="false" customHeight="false" outlineLevel="0" collapsed="false">
      <c r="A2696" s="0" t="n">
        <v>108034</v>
      </c>
      <c r="B2696" s="0" t="s">
        <v>2360</v>
      </c>
      <c r="C2696" s="0" t="s">
        <v>609</v>
      </c>
      <c r="D2696" s="12" t="s">
        <v>211</v>
      </c>
      <c r="E2696" s="0" t="s">
        <v>77</v>
      </c>
      <c r="F2696" s="0" t="s">
        <v>212</v>
      </c>
      <c r="M2696" s="0" t="s">
        <v>2339</v>
      </c>
      <c r="N2696" s="0" t="s">
        <v>2340</v>
      </c>
      <c r="O2696" s="0" t="n">
        <v>14</v>
      </c>
      <c r="P2696" s="0" t="n">
        <v>4899</v>
      </c>
    </row>
    <row r="2697" customFormat="false" ht="12.8" hidden="false" customHeight="false" outlineLevel="0" collapsed="false">
      <c r="A2697" s="0" t="n">
        <v>108035</v>
      </c>
      <c r="B2697" s="0" t="s">
        <v>2341</v>
      </c>
      <c r="C2697" s="0" t="s">
        <v>149</v>
      </c>
      <c r="D2697" s="12" t="s">
        <v>220</v>
      </c>
      <c r="E2697" s="0" t="s">
        <v>77</v>
      </c>
      <c r="F2697" s="0" t="s">
        <v>84</v>
      </c>
      <c r="G2697" s="12" t="s">
        <v>97</v>
      </c>
      <c r="M2697" s="0" t="s">
        <v>2339</v>
      </c>
      <c r="N2697" s="0" t="s">
        <v>2340</v>
      </c>
      <c r="O2697" s="0" t="n">
        <v>42</v>
      </c>
      <c r="P2697" s="0" t="n">
        <v>473</v>
      </c>
    </row>
    <row r="2698" customFormat="false" ht="12.8" hidden="false" customHeight="false" outlineLevel="0" collapsed="false">
      <c r="A2698" s="0" t="n">
        <v>108036</v>
      </c>
      <c r="B2698" s="0" t="s">
        <v>2341</v>
      </c>
      <c r="C2698" s="0" t="s">
        <v>202</v>
      </c>
      <c r="D2698" s="12" t="s">
        <v>320</v>
      </c>
      <c r="E2698" s="0" t="s">
        <v>77</v>
      </c>
      <c r="F2698" s="0" t="s">
        <v>88</v>
      </c>
      <c r="M2698" s="0" t="s">
        <v>2339</v>
      </c>
      <c r="N2698" s="0" t="s">
        <v>2340</v>
      </c>
      <c r="O2698" s="0" t="n">
        <v>48</v>
      </c>
      <c r="P2698" s="0" t="n">
        <v>474</v>
      </c>
    </row>
    <row r="2699" customFormat="false" ht="12.8" hidden="false" customHeight="false" outlineLevel="0" collapsed="false">
      <c r="A2699" s="0" t="n">
        <v>108037</v>
      </c>
      <c r="B2699" s="0" t="s">
        <v>2343</v>
      </c>
      <c r="C2699" s="0" t="s">
        <v>384</v>
      </c>
      <c r="D2699" s="12" t="s">
        <v>83</v>
      </c>
      <c r="E2699" s="0" t="s">
        <v>92</v>
      </c>
      <c r="F2699" s="0" t="s">
        <v>84</v>
      </c>
      <c r="M2699" s="0" t="s">
        <v>2339</v>
      </c>
      <c r="N2699" s="0" t="s">
        <v>2340</v>
      </c>
      <c r="O2699" s="0" t="n">
        <v>44</v>
      </c>
      <c r="P2699" s="0" t="n">
        <v>459</v>
      </c>
    </row>
    <row r="2700" customFormat="false" ht="12.8" hidden="false" customHeight="false" outlineLevel="0" collapsed="false">
      <c r="A2700" s="0" t="n">
        <v>108038</v>
      </c>
      <c r="B2700" s="0" t="s">
        <v>2343</v>
      </c>
      <c r="C2700" s="0" t="s">
        <v>438</v>
      </c>
      <c r="D2700" s="12" t="s">
        <v>153</v>
      </c>
      <c r="E2700" s="0" t="s">
        <v>92</v>
      </c>
      <c r="F2700" s="0" t="s">
        <v>84</v>
      </c>
      <c r="M2700" s="0" t="s">
        <v>2339</v>
      </c>
      <c r="N2700" s="0" t="s">
        <v>2340</v>
      </c>
      <c r="O2700" s="0" t="n">
        <v>38</v>
      </c>
      <c r="P2700" s="0" t="n">
        <v>460</v>
      </c>
    </row>
    <row r="2701" customFormat="false" ht="12.8" hidden="false" customHeight="false" outlineLevel="0" collapsed="false">
      <c r="A2701" s="0" t="n">
        <v>108039</v>
      </c>
      <c r="B2701" s="0" t="s">
        <v>2361</v>
      </c>
      <c r="C2701" s="0" t="s">
        <v>2362</v>
      </c>
      <c r="D2701" s="12" t="s">
        <v>531</v>
      </c>
      <c r="E2701" s="0" t="s">
        <v>92</v>
      </c>
      <c r="F2701" s="0" t="s">
        <v>467</v>
      </c>
      <c r="M2701" s="0" t="s">
        <v>2339</v>
      </c>
      <c r="N2701" s="0" t="s">
        <v>2340</v>
      </c>
      <c r="O2701" s="0" t="n">
        <v>11</v>
      </c>
      <c r="P2701" s="0" t="n">
        <v>4900</v>
      </c>
    </row>
    <row r="2702" customFormat="false" ht="12.8" hidden="false" customHeight="false" outlineLevel="0" collapsed="false">
      <c r="A2702" s="0" t="n">
        <v>108040</v>
      </c>
      <c r="B2702" s="0" t="s">
        <v>2363</v>
      </c>
      <c r="C2702" s="0" t="s">
        <v>149</v>
      </c>
      <c r="D2702" s="12" t="s">
        <v>220</v>
      </c>
      <c r="E2702" s="0" t="s">
        <v>77</v>
      </c>
      <c r="F2702" s="0" t="s">
        <v>84</v>
      </c>
      <c r="M2702" s="0" t="s">
        <v>2339</v>
      </c>
      <c r="N2702" s="0" t="s">
        <v>2340</v>
      </c>
      <c r="O2702" s="0" t="n">
        <v>42</v>
      </c>
      <c r="P2702" s="0" t="n">
        <v>499</v>
      </c>
    </row>
    <row r="2703" customFormat="false" ht="12.8" hidden="false" customHeight="false" outlineLevel="0" collapsed="false">
      <c r="A2703" s="0" t="n">
        <v>108041</v>
      </c>
      <c r="B2703" s="0" t="s">
        <v>2343</v>
      </c>
      <c r="C2703" s="0" t="s">
        <v>2364</v>
      </c>
      <c r="D2703" s="12" t="s">
        <v>344</v>
      </c>
      <c r="E2703" s="0" t="s">
        <v>92</v>
      </c>
      <c r="F2703" s="0" t="s">
        <v>234</v>
      </c>
      <c r="M2703" s="0" t="s">
        <v>2339</v>
      </c>
      <c r="N2703" s="0" t="s">
        <v>2340</v>
      </c>
      <c r="O2703" s="0" t="n">
        <v>9</v>
      </c>
      <c r="P2703" s="0" t="n">
        <v>4901</v>
      </c>
    </row>
    <row r="2704" customFormat="false" ht="12.8" hidden="false" customHeight="false" outlineLevel="0" collapsed="false">
      <c r="A2704" s="0" t="n">
        <v>108042</v>
      </c>
      <c r="B2704" s="0" t="s">
        <v>2341</v>
      </c>
      <c r="C2704" s="0" t="s">
        <v>106</v>
      </c>
      <c r="D2704" s="12" t="s">
        <v>434</v>
      </c>
      <c r="E2704" s="0" t="s">
        <v>77</v>
      </c>
      <c r="F2704" s="0" t="s">
        <v>212</v>
      </c>
      <c r="M2704" s="0" t="s">
        <v>2339</v>
      </c>
      <c r="N2704" s="0" t="s">
        <v>2340</v>
      </c>
      <c r="O2704" s="0" t="n">
        <v>13</v>
      </c>
      <c r="P2704" s="0" t="n">
        <v>4902</v>
      </c>
    </row>
    <row r="2705" customFormat="false" ht="12.8" hidden="false" customHeight="false" outlineLevel="0" collapsed="false">
      <c r="A2705" s="0" t="n">
        <v>108043</v>
      </c>
      <c r="B2705" s="0" t="s">
        <v>381</v>
      </c>
      <c r="C2705" s="0" t="s">
        <v>176</v>
      </c>
      <c r="D2705" s="12" t="s">
        <v>186</v>
      </c>
      <c r="E2705" s="0" t="s">
        <v>77</v>
      </c>
      <c r="F2705" s="0" t="s">
        <v>84</v>
      </c>
      <c r="M2705" s="0" t="s">
        <v>2339</v>
      </c>
      <c r="N2705" s="0" t="s">
        <v>2340</v>
      </c>
      <c r="O2705" s="0" t="n">
        <v>39</v>
      </c>
      <c r="P2705" s="0" t="n">
        <v>475</v>
      </c>
    </row>
    <row r="2706" customFormat="false" ht="12.8" hidden="false" customHeight="false" outlineLevel="0" collapsed="false">
      <c r="A2706" s="0" t="n">
        <v>108044</v>
      </c>
      <c r="B2706" s="0" t="s">
        <v>1512</v>
      </c>
      <c r="C2706" s="0" t="s">
        <v>176</v>
      </c>
      <c r="D2706" s="12" t="s">
        <v>466</v>
      </c>
      <c r="E2706" s="0" t="s">
        <v>77</v>
      </c>
      <c r="F2706" s="0" t="s">
        <v>467</v>
      </c>
      <c r="M2706" s="0" t="s">
        <v>2339</v>
      </c>
      <c r="N2706" s="0" t="s">
        <v>2340</v>
      </c>
      <c r="O2706" s="0" t="n">
        <v>12</v>
      </c>
      <c r="P2706" s="0" t="n">
        <v>4903</v>
      </c>
    </row>
    <row r="2707" customFormat="false" ht="12.8" hidden="false" customHeight="false" outlineLevel="0" collapsed="false">
      <c r="A2707" s="0" t="n">
        <v>108045</v>
      </c>
      <c r="B2707" s="0" t="s">
        <v>381</v>
      </c>
      <c r="C2707" s="0" t="s">
        <v>202</v>
      </c>
      <c r="D2707" s="12" t="s">
        <v>153</v>
      </c>
      <c r="E2707" s="0" t="s">
        <v>77</v>
      </c>
      <c r="F2707" s="0" t="s">
        <v>84</v>
      </c>
      <c r="H2707" s="12" t="s">
        <v>97</v>
      </c>
      <c r="K2707" s="12" t="s">
        <v>98</v>
      </c>
      <c r="L2707" s="0" t="s">
        <v>248</v>
      </c>
      <c r="M2707" s="0" t="s">
        <v>2339</v>
      </c>
      <c r="N2707" s="0" t="s">
        <v>2340</v>
      </c>
      <c r="O2707" s="0" t="n">
        <v>38</v>
      </c>
      <c r="P2707" s="0" t="n">
        <v>476</v>
      </c>
    </row>
    <row r="2708" customFormat="false" ht="12.8" hidden="false" customHeight="false" outlineLevel="0" collapsed="false">
      <c r="A2708" s="0" t="n">
        <v>108046</v>
      </c>
      <c r="B2708" s="0" t="s">
        <v>1989</v>
      </c>
      <c r="C2708" s="0" t="s">
        <v>609</v>
      </c>
      <c r="D2708" s="12" t="s">
        <v>434</v>
      </c>
      <c r="E2708" s="0" t="s">
        <v>77</v>
      </c>
      <c r="F2708" s="0" t="s">
        <v>212</v>
      </c>
      <c r="M2708" s="0" t="s">
        <v>2339</v>
      </c>
      <c r="N2708" s="0" t="s">
        <v>2340</v>
      </c>
      <c r="O2708" s="0" t="n">
        <v>13</v>
      </c>
      <c r="P2708" s="0" t="n">
        <v>4904</v>
      </c>
    </row>
    <row r="2709" customFormat="false" ht="12.8" hidden="false" customHeight="false" outlineLevel="0" collapsed="false">
      <c r="A2709" s="0" t="n">
        <v>108052</v>
      </c>
      <c r="B2709" s="0" t="s">
        <v>2348</v>
      </c>
      <c r="C2709" s="0" t="s">
        <v>2365</v>
      </c>
      <c r="D2709" s="12" t="s">
        <v>600</v>
      </c>
      <c r="E2709" s="0" t="s">
        <v>77</v>
      </c>
      <c r="F2709" s="0" t="s">
        <v>108</v>
      </c>
      <c r="M2709" s="0" t="s">
        <v>2339</v>
      </c>
      <c r="N2709" s="0" t="s">
        <v>2340</v>
      </c>
      <c r="O2709" s="0" t="n">
        <v>77</v>
      </c>
      <c r="P2709" s="0" t="n">
        <v>478</v>
      </c>
    </row>
    <row r="2710" customFormat="false" ht="12.8" hidden="false" customHeight="false" outlineLevel="0" collapsed="false">
      <c r="A2710" s="0" t="n">
        <v>108053</v>
      </c>
      <c r="B2710" s="0" t="s">
        <v>2366</v>
      </c>
      <c r="C2710" s="0" t="s">
        <v>238</v>
      </c>
      <c r="D2710" s="12" t="s">
        <v>227</v>
      </c>
      <c r="E2710" s="0" t="s">
        <v>92</v>
      </c>
      <c r="F2710" s="0" t="s">
        <v>108</v>
      </c>
      <c r="M2710" s="0" t="s">
        <v>2339</v>
      </c>
      <c r="N2710" s="0" t="s">
        <v>2340</v>
      </c>
      <c r="O2710" s="0" t="n">
        <v>72</v>
      </c>
      <c r="P2710" s="0" t="n">
        <v>461</v>
      </c>
    </row>
    <row r="2711" customFormat="false" ht="12.8" hidden="false" customHeight="false" outlineLevel="0" collapsed="false">
      <c r="A2711" s="0" t="n">
        <v>108054</v>
      </c>
      <c r="B2711" s="0" t="s">
        <v>2367</v>
      </c>
      <c r="C2711" s="0" t="s">
        <v>273</v>
      </c>
      <c r="D2711" s="12" t="s">
        <v>545</v>
      </c>
      <c r="E2711" s="0" t="s">
        <v>92</v>
      </c>
      <c r="F2711" s="0" t="s">
        <v>234</v>
      </c>
      <c r="M2711" s="0" t="s">
        <v>2339</v>
      </c>
      <c r="N2711" s="0" t="s">
        <v>2340</v>
      </c>
      <c r="O2711" s="0" t="n">
        <v>10</v>
      </c>
      <c r="P2711" s="0" t="n">
        <v>4985</v>
      </c>
    </row>
    <row r="2712" customFormat="false" ht="12.8" hidden="false" customHeight="false" outlineLevel="0" collapsed="false">
      <c r="A2712" s="0" t="n">
        <v>108055</v>
      </c>
      <c r="B2712" s="0" t="s">
        <v>2368</v>
      </c>
      <c r="C2712" s="0" t="s">
        <v>266</v>
      </c>
      <c r="D2712" s="12" t="s">
        <v>404</v>
      </c>
      <c r="E2712" s="0" t="s">
        <v>92</v>
      </c>
      <c r="F2712" s="0" t="s">
        <v>108</v>
      </c>
      <c r="M2712" s="0" t="s">
        <v>2339</v>
      </c>
      <c r="N2712" s="0" t="s">
        <v>2340</v>
      </c>
      <c r="O2712" s="0" t="n">
        <v>64</v>
      </c>
      <c r="P2712" s="0" t="n">
        <v>479</v>
      </c>
    </row>
    <row r="2713" customFormat="false" ht="12.8" hidden="false" customHeight="false" outlineLevel="0" collapsed="false">
      <c r="A2713" s="0" t="n">
        <v>108056</v>
      </c>
      <c r="B2713" s="0" t="s">
        <v>1689</v>
      </c>
      <c r="C2713" s="0" t="s">
        <v>184</v>
      </c>
      <c r="D2713" s="12" t="s">
        <v>878</v>
      </c>
      <c r="E2713" s="0" t="s">
        <v>77</v>
      </c>
      <c r="F2713" s="0" t="s">
        <v>108</v>
      </c>
      <c r="M2713" s="0" t="s">
        <v>2339</v>
      </c>
      <c r="N2713" s="0" t="s">
        <v>2340</v>
      </c>
      <c r="O2713" s="0" t="n">
        <v>62</v>
      </c>
      <c r="P2713" s="0" t="n">
        <v>480</v>
      </c>
    </row>
    <row r="2714" customFormat="false" ht="12.8" hidden="false" customHeight="false" outlineLevel="0" collapsed="false">
      <c r="A2714" s="0" t="n">
        <v>108057</v>
      </c>
      <c r="B2714" s="0" t="s">
        <v>2369</v>
      </c>
      <c r="C2714" s="0" t="s">
        <v>1068</v>
      </c>
      <c r="D2714" s="12" t="s">
        <v>400</v>
      </c>
      <c r="E2714" s="0" t="s">
        <v>92</v>
      </c>
      <c r="F2714" s="0" t="s">
        <v>108</v>
      </c>
      <c r="M2714" s="0" t="s">
        <v>2339</v>
      </c>
      <c r="N2714" s="0" t="s">
        <v>2340</v>
      </c>
      <c r="O2714" s="0" t="n">
        <v>57</v>
      </c>
      <c r="P2714" s="0" t="n">
        <v>481</v>
      </c>
    </row>
    <row r="2715" customFormat="false" ht="12.8" hidden="false" customHeight="false" outlineLevel="0" collapsed="false">
      <c r="A2715" s="0" t="n">
        <v>108058</v>
      </c>
      <c r="B2715" s="0" t="s">
        <v>2370</v>
      </c>
      <c r="C2715" s="0" t="s">
        <v>100</v>
      </c>
      <c r="D2715" s="12" t="s">
        <v>104</v>
      </c>
      <c r="E2715" s="0" t="s">
        <v>77</v>
      </c>
      <c r="F2715" s="0" t="s">
        <v>88</v>
      </c>
      <c r="M2715" s="0" t="s">
        <v>2339</v>
      </c>
      <c r="N2715" s="0" t="s">
        <v>2340</v>
      </c>
      <c r="O2715" s="0" t="n">
        <v>54</v>
      </c>
      <c r="P2715" s="0" t="n">
        <v>482</v>
      </c>
    </row>
    <row r="2716" customFormat="false" ht="12.8" hidden="false" customHeight="false" outlineLevel="0" collapsed="false">
      <c r="A2716" s="0" t="n">
        <v>108059</v>
      </c>
      <c r="B2716" s="0" t="s">
        <v>2357</v>
      </c>
      <c r="C2716" s="0" t="s">
        <v>2346</v>
      </c>
      <c r="D2716" s="12" t="s">
        <v>304</v>
      </c>
      <c r="E2716" s="0" t="s">
        <v>77</v>
      </c>
      <c r="F2716" s="0" t="s">
        <v>88</v>
      </c>
      <c r="M2716" s="0" t="s">
        <v>2339</v>
      </c>
      <c r="N2716" s="0" t="s">
        <v>2340</v>
      </c>
      <c r="O2716" s="0" t="n">
        <v>51</v>
      </c>
      <c r="P2716" s="0" t="n">
        <v>483</v>
      </c>
    </row>
    <row r="2717" customFormat="false" ht="12.8" hidden="false" customHeight="false" outlineLevel="0" collapsed="false">
      <c r="A2717" s="0" t="n">
        <v>108060</v>
      </c>
      <c r="B2717" s="0" t="s">
        <v>2357</v>
      </c>
      <c r="C2717" s="0" t="s">
        <v>106</v>
      </c>
      <c r="D2717" s="12" t="s">
        <v>121</v>
      </c>
      <c r="E2717" s="0" t="s">
        <v>77</v>
      </c>
      <c r="F2717" s="0" t="s">
        <v>96</v>
      </c>
      <c r="M2717" s="0" t="s">
        <v>2339</v>
      </c>
      <c r="N2717" s="0" t="s">
        <v>2340</v>
      </c>
      <c r="O2717" s="0" t="n">
        <v>26</v>
      </c>
      <c r="P2717" s="0" t="n">
        <v>501</v>
      </c>
    </row>
    <row r="2718" customFormat="false" ht="12.8" hidden="false" customHeight="false" outlineLevel="0" collapsed="false">
      <c r="A2718" s="0" t="n">
        <v>108061</v>
      </c>
      <c r="B2718" s="0" t="s">
        <v>2371</v>
      </c>
      <c r="C2718" s="0" t="s">
        <v>266</v>
      </c>
      <c r="D2718" s="12" t="s">
        <v>101</v>
      </c>
      <c r="E2718" s="0" t="s">
        <v>92</v>
      </c>
      <c r="F2718" s="0" t="s">
        <v>88</v>
      </c>
      <c r="M2718" s="0" t="s">
        <v>2339</v>
      </c>
      <c r="N2718" s="0" t="s">
        <v>2340</v>
      </c>
      <c r="O2718" s="0" t="n">
        <v>50</v>
      </c>
      <c r="P2718" s="0" t="n">
        <v>484</v>
      </c>
    </row>
    <row r="2719" customFormat="false" ht="12.8" hidden="false" customHeight="false" outlineLevel="0" collapsed="false">
      <c r="A2719" s="0" t="n">
        <v>108064</v>
      </c>
      <c r="B2719" s="0" t="s">
        <v>2341</v>
      </c>
      <c r="C2719" s="0" t="s">
        <v>168</v>
      </c>
      <c r="D2719" s="12" t="s">
        <v>207</v>
      </c>
      <c r="E2719" s="0" t="s">
        <v>77</v>
      </c>
      <c r="F2719" s="0" t="s">
        <v>108</v>
      </c>
      <c r="M2719" s="0" t="s">
        <v>2339</v>
      </c>
      <c r="N2719" s="0" t="s">
        <v>2340</v>
      </c>
      <c r="O2719" s="0" t="n">
        <v>67</v>
      </c>
      <c r="P2719" s="0" t="n">
        <v>485</v>
      </c>
    </row>
    <row r="2720" customFormat="false" ht="12.8" hidden="false" customHeight="false" outlineLevel="0" collapsed="false">
      <c r="A2720" s="0" t="n">
        <v>108065</v>
      </c>
      <c r="B2720" s="0" t="s">
        <v>2343</v>
      </c>
      <c r="C2720" s="0" t="s">
        <v>700</v>
      </c>
      <c r="D2720" s="12" t="s">
        <v>331</v>
      </c>
      <c r="E2720" s="0" t="s">
        <v>92</v>
      </c>
      <c r="F2720" s="0" t="s">
        <v>108</v>
      </c>
      <c r="M2720" s="0" t="s">
        <v>2339</v>
      </c>
      <c r="N2720" s="0" t="s">
        <v>2340</v>
      </c>
      <c r="O2720" s="0" t="n">
        <v>66</v>
      </c>
      <c r="P2720" s="0" t="n">
        <v>486</v>
      </c>
    </row>
    <row r="2721" customFormat="false" ht="12.8" hidden="false" customHeight="false" outlineLevel="0" collapsed="false">
      <c r="A2721" s="0" t="n">
        <v>108066</v>
      </c>
      <c r="B2721" s="0" t="s">
        <v>2356</v>
      </c>
      <c r="C2721" s="0" t="s">
        <v>82</v>
      </c>
      <c r="D2721" s="12" t="s">
        <v>91</v>
      </c>
      <c r="E2721" s="0" t="s">
        <v>77</v>
      </c>
      <c r="F2721" s="0" t="s">
        <v>84</v>
      </c>
      <c r="M2721" s="0" t="s">
        <v>2339</v>
      </c>
      <c r="N2721" s="0" t="s">
        <v>2340</v>
      </c>
      <c r="O2721" s="0" t="n">
        <v>36</v>
      </c>
      <c r="P2721" s="0" t="n">
        <v>4621</v>
      </c>
    </row>
    <row r="2722" customFormat="false" ht="12.8" hidden="false" customHeight="false" outlineLevel="0" collapsed="false">
      <c r="A2722" s="0" t="n">
        <v>108068</v>
      </c>
      <c r="B2722" s="0" t="s">
        <v>2355</v>
      </c>
      <c r="C2722" s="0" t="s">
        <v>2365</v>
      </c>
      <c r="D2722" s="12" t="s">
        <v>497</v>
      </c>
      <c r="E2722" s="0" t="s">
        <v>77</v>
      </c>
      <c r="F2722" s="0" t="s">
        <v>88</v>
      </c>
      <c r="M2722" s="0" t="s">
        <v>2339</v>
      </c>
      <c r="N2722" s="0" t="s">
        <v>2340</v>
      </c>
      <c r="O2722" s="0" t="n">
        <v>53</v>
      </c>
      <c r="P2722" s="0" t="n">
        <v>487</v>
      </c>
    </row>
    <row r="2723" customFormat="false" ht="12.8" hidden="false" customHeight="false" outlineLevel="0" collapsed="false">
      <c r="A2723" s="0" t="n">
        <v>108069</v>
      </c>
      <c r="B2723" s="0" t="s">
        <v>2372</v>
      </c>
      <c r="C2723" s="0" t="s">
        <v>282</v>
      </c>
      <c r="D2723" s="12" t="s">
        <v>186</v>
      </c>
      <c r="E2723" s="0" t="s">
        <v>77</v>
      </c>
      <c r="F2723" s="0" t="s">
        <v>84</v>
      </c>
      <c r="M2723" s="0" t="s">
        <v>2339</v>
      </c>
      <c r="N2723" s="0" t="s">
        <v>2340</v>
      </c>
      <c r="O2723" s="0" t="n">
        <v>39</v>
      </c>
      <c r="P2723" s="0" t="n">
        <v>4623</v>
      </c>
    </row>
    <row r="2724" customFormat="false" ht="12.8" hidden="false" customHeight="false" outlineLevel="0" collapsed="false">
      <c r="A2724" s="0" t="n">
        <v>108071</v>
      </c>
      <c r="B2724" s="0" t="s">
        <v>2373</v>
      </c>
      <c r="C2724" s="0" t="s">
        <v>150</v>
      </c>
      <c r="D2724" s="12" t="s">
        <v>104</v>
      </c>
      <c r="E2724" s="0" t="s">
        <v>77</v>
      </c>
      <c r="F2724" s="0" t="s">
        <v>88</v>
      </c>
      <c r="M2724" s="0" t="s">
        <v>2339</v>
      </c>
      <c r="N2724" s="0" t="s">
        <v>2340</v>
      </c>
      <c r="O2724" s="0" t="n">
        <v>54</v>
      </c>
      <c r="P2724" s="0" t="n">
        <v>488</v>
      </c>
    </row>
    <row r="2725" customFormat="false" ht="12.8" hidden="false" customHeight="false" outlineLevel="0" collapsed="false">
      <c r="A2725" s="0" t="n">
        <v>108072</v>
      </c>
      <c r="B2725" s="0" t="s">
        <v>2374</v>
      </c>
      <c r="C2725" s="0" t="s">
        <v>100</v>
      </c>
      <c r="D2725" s="12" t="s">
        <v>373</v>
      </c>
      <c r="E2725" s="0" t="s">
        <v>77</v>
      </c>
      <c r="F2725" s="0" t="s">
        <v>108</v>
      </c>
      <c r="M2725" s="0" t="s">
        <v>2339</v>
      </c>
      <c r="N2725" s="0" t="s">
        <v>2340</v>
      </c>
      <c r="O2725" s="0" t="n">
        <v>60</v>
      </c>
      <c r="P2725" s="0" t="n">
        <v>466</v>
      </c>
    </row>
    <row r="2726" customFormat="false" ht="12.8" hidden="false" customHeight="false" outlineLevel="0" collapsed="false">
      <c r="A2726" s="0" t="n">
        <v>108073</v>
      </c>
      <c r="B2726" s="0" t="s">
        <v>179</v>
      </c>
      <c r="C2726" s="0" t="s">
        <v>298</v>
      </c>
      <c r="D2726" s="12" t="s">
        <v>83</v>
      </c>
      <c r="E2726" s="0" t="s">
        <v>77</v>
      </c>
      <c r="F2726" s="0" t="s">
        <v>84</v>
      </c>
      <c r="M2726" s="0" t="s">
        <v>2339</v>
      </c>
      <c r="N2726" s="0" t="s">
        <v>2340</v>
      </c>
      <c r="O2726" s="0" t="n">
        <v>44</v>
      </c>
      <c r="P2726" s="0" t="n">
        <v>454</v>
      </c>
    </row>
    <row r="2727" customFormat="false" ht="12.8" hidden="false" customHeight="false" outlineLevel="0" collapsed="false">
      <c r="A2727" s="0" t="n">
        <v>108075</v>
      </c>
      <c r="B2727" s="0" t="s">
        <v>2375</v>
      </c>
      <c r="C2727" s="0" t="s">
        <v>273</v>
      </c>
      <c r="D2727" s="12" t="s">
        <v>173</v>
      </c>
      <c r="E2727" s="0" t="s">
        <v>92</v>
      </c>
      <c r="F2727" s="0" t="s">
        <v>88</v>
      </c>
      <c r="M2727" s="0" t="s">
        <v>2339</v>
      </c>
      <c r="N2727" s="0" t="s">
        <v>2340</v>
      </c>
      <c r="O2727" s="0" t="n">
        <v>49</v>
      </c>
      <c r="P2727" s="0" t="n">
        <v>4622</v>
      </c>
    </row>
    <row r="2728" customFormat="false" ht="12.8" hidden="false" customHeight="false" outlineLevel="0" collapsed="false">
      <c r="A2728" s="0" t="n">
        <v>108076</v>
      </c>
      <c r="B2728" s="0" t="s">
        <v>2376</v>
      </c>
      <c r="C2728" s="0" t="s">
        <v>318</v>
      </c>
      <c r="D2728" s="12" t="s">
        <v>253</v>
      </c>
      <c r="E2728" s="0" t="s">
        <v>77</v>
      </c>
      <c r="F2728" s="0" t="s">
        <v>96</v>
      </c>
      <c r="M2728" s="0" t="s">
        <v>2339</v>
      </c>
      <c r="N2728" s="0" t="s">
        <v>2340</v>
      </c>
      <c r="O2728" s="0" t="n">
        <v>33</v>
      </c>
      <c r="P2728" s="0" t="n">
        <v>4625</v>
      </c>
    </row>
    <row r="2729" customFormat="false" ht="12.8" hidden="false" customHeight="false" outlineLevel="0" collapsed="false">
      <c r="A2729" s="0" t="n">
        <v>108077</v>
      </c>
      <c r="B2729" s="0" t="s">
        <v>2377</v>
      </c>
      <c r="C2729" s="0" t="s">
        <v>483</v>
      </c>
      <c r="D2729" s="12" t="s">
        <v>101</v>
      </c>
      <c r="E2729" s="0" t="s">
        <v>77</v>
      </c>
      <c r="F2729" s="0" t="s">
        <v>88</v>
      </c>
      <c r="M2729" s="0" t="s">
        <v>2339</v>
      </c>
      <c r="N2729" s="0" t="s">
        <v>2340</v>
      </c>
      <c r="O2729" s="0" t="n">
        <v>50</v>
      </c>
      <c r="P2729" s="0" t="n">
        <v>4741</v>
      </c>
    </row>
    <row r="2730" customFormat="false" ht="12.8" hidden="false" customHeight="false" outlineLevel="0" collapsed="false">
      <c r="A2730" s="0" t="n">
        <v>108078</v>
      </c>
      <c r="B2730" s="0" t="s">
        <v>2378</v>
      </c>
      <c r="C2730" s="0" t="s">
        <v>1690</v>
      </c>
      <c r="D2730" s="12" t="s">
        <v>87</v>
      </c>
      <c r="E2730" s="0" t="s">
        <v>77</v>
      </c>
      <c r="F2730" s="0" t="s">
        <v>88</v>
      </c>
      <c r="M2730" s="0" t="s">
        <v>2339</v>
      </c>
      <c r="N2730" s="0" t="s">
        <v>2340</v>
      </c>
      <c r="O2730" s="0" t="n">
        <v>52</v>
      </c>
      <c r="P2730" s="0" t="n">
        <v>4742</v>
      </c>
    </row>
    <row r="2731" customFormat="false" ht="12.8" hidden="false" customHeight="false" outlineLevel="0" collapsed="false">
      <c r="A2731" s="0" t="n">
        <v>108079</v>
      </c>
      <c r="B2731" s="0" t="s">
        <v>2379</v>
      </c>
      <c r="C2731" s="0" t="s">
        <v>345</v>
      </c>
      <c r="D2731" s="12" t="s">
        <v>236</v>
      </c>
      <c r="E2731" s="0" t="s">
        <v>92</v>
      </c>
      <c r="F2731" s="0" t="s">
        <v>108</v>
      </c>
      <c r="M2731" s="0" t="s">
        <v>2339</v>
      </c>
      <c r="N2731" s="0" t="s">
        <v>2340</v>
      </c>
      <c r="O2731" s="0" t="n">
        <v>59</v>
      </c>
      <c r="P2731" s="0" t="n">
        <v>4624</v>
      </c>
    </row>
    <row r="2732" customFormat="false" ht="12.8" hidden="false" customHeight="false" outlineLevel="0" collapsed="false">
      <c r="A2732" s="0" t="n">
        <v>108080</v>
      </c>
      <c r="B2732" s="0" t="s">
        <v>2380</v>
      </c>
      <c r="C2732" s="0" t="s">
        <v>382</v>
      </c>
      <c r="D2732" s="12" t="s">
        <v>91</v>
      </c>
      <c r="E2732" s="0" t="s">
        <v>77</v>
      </c>
      <c r="F2732" s="0" t="s">
        <v>84</v>
      </c>
      <c r="M2732" s="0" t="s">
        <v>2339</v>
      </c>
      <c r="N2732" s="0" t="s">
        <v>2340</v>
      </c>
      <c r="O2732" s="0" t="n">
        <v>36</v>
      </c>
      <c r="P2732" s="0" t="n">
        <v>4743</v>
      </c>
    </row>
    <row r="2733" customFormat="false" ht="12.8" hidden="false" customHeight="false" outlineLevel="0" collapsed="false">
      <c r="A2733" s="0" t="n">
        <v>108081</v>
      </c>
      <c r="B2733" s="0" t="s">
        <v>2381</v>
      </c>
      <c r="C2733" s="0" t="s">
        <v>152</v>
      </c>
      <c r="D2733" s="12" t="s">
        <v>95</v>
      </c>
      <c r="E2733" s="0" t="s">
        <v>77</v>
      </c>
      <c r="F2733" s="0" t="s">
        <v>96</v>
      </c>
      <c r="M2733" s="0" t="s">
        <v>2339</v>
      </c>
      <c r="N2733" s="0" t="s">
        <v>2340</v>
      </c>
      <c r="O2733" s="0" t="n">
        <v>34</v>
      </c>
      <c r="P2733" s="0" t="n">
        <v>4744</v>
      </c>
    </row>
    <row r="2734" customFormat="false" ht="12.8" hidden="false" customHeight="false" outlineLevel="0" collapsed="false">
      <c r="A2734" s="0" t="n">
        <v>109001</v>
      </c>
      <c r="B2734" s="0" t="s">
        <v>2382</v>
      </c>
      <c r="C2734" s="0" t="s">
        <v>152</v>
      </c>
      <c r="D2734" s="12" t="s">
        <v>209</v>
      </c>
      <c r="E2734" s="0" t="s">
        <v>77</v>
      </c>
      <c r="F2734" s="0" t="s">
        <v>84</v>
      </c>
      <c r="M2734" s="0" t="s">
        <v>2383</v>
      </c>
      <c r="N2734" s="0" t="s">
        <v>2384</v>
      </c>
      <c r="O2734" s="0" t="n">
        <v>37</v>
      </c>
      <c r="P2734" s="0" t="n">
        <v>608</v>
      </c>
    </row>
    <row r="2735" customFormat="false" ht="12.8" hidden="false" customHeight="false" outlineLevel="0" collapsed="false">
      <c r="A2735" s="0" t="n">
        <v>109002</v>
      </c>
      <c r="B2735" s="0" t="s">
        <v>2382</v>
      </c>
      <c r="C2735" s="0" t="s">
        <v>100</v>
      </c>
      <c r="D2735" s="12" t="s">
        <v>181</v>
      </c>
      <c r="E2735" s="0" t="s">
        <v>77</v>
      </c>
      <c r="F2735" s="0" t="s">
        <v>84</v>
      </c>
      <c r="M2735" s="0" t="s">
        <v>2383</v>
      </c>
      <c r="N2735" s="0" t="s">
        <v>2384</v>
      </c>
      <c r="O2735" s="0" t="n">
        <v>35</v>
      </c>
      <c r="P2735" s="0" t="n">
        <v>607</v>
      </c>
    </row>
    <row r="2736" customFormat="false" ht="12.8" hidden="false" customHeight="false" outlineLevel="0" collapsed="false">
      <c r="A2736" s="0" t="n">
        <v>109003</v>
      </c>
      <c r="B2736" s="0" t="s">
        <v>401</v>
      </c>
      <c r="C2736" s="0" t="s">
        <v>82</v>
      </c>
      <c r="D2736" s="12" t="s">
        <v>187</v>
      </c>
      <c r="E2736" s="0" t="s">
        <v>77</v>
      </c>
      <c r="F2736" s="0" t="s">
        <v>96</v>
      </c>
      <c r="M2736" s="0" t="s">
        <v>2383</v>
      </c>
      <c r="N2736" s="0" t="s">
        <v>2384</v>
      </c>
      <c r="O2736" s="0" t="n">
        <v>32</v>
      </c>
      <c r="P2736" s="0" t="n">
        <v>609</v>
      </c>
    </row>
    <row r="2737" customFormat="false" ht="12.8" hidden="false" customHeight="false" outlineLevel="0" collapsed="false">
      <c r="A2737" s="0" t="n">
        <v>109004</v>
      </c>
      <c r="B2737" s="0" t="s">
        <v>424</v>
      </c>
      <c r="C2737" s="0" t="s">
        <v>103</v>
      </c>
      <c r="D2737" s="12" t="s">
        <v>320</v>
      </c>
      <c r="E2737" s="0" t="s">
        <v>77</v>
      </c>
      <c r="F2737" s="0" t="s">
        <v>88</v>
      </c>
      <c r="M2737" s="0" t="s">
        <v>2383</v>
      </c>
      <c r="N2737" s="0" t="s">
        <v>2384</v>
      </c>
      <c r="O2737" s="0" t="n">
        <v>48</v>
      </c>
      <c r="P2737" s="0" t="n">
        <v>606</v>
      </c>
    </row>
    <row r="2738" customFormat="false" ht="12.8" hidden="false" customHeight="false" outlineLevel="0" collapsed="false">
      <c r="A2738" s="0" t="n">
        <v>112001</v>
      </c>
      <c r="B2738" s="0" t="s">
        <v>2385</v>
      </c>
      <c r="C2738" s="0" t="s">
        <v>609</v>
      </c>
      <c r="D2738" s="12" t="s">
        <v>144</v>
      </c>
      <c r="E2738" s="0" t="s">
        <v>77</v>
      </c>
      <c r="F2738" s="0" t="s">
        <v>128</v>
      </c>
      <c r="G2738" s="12" t="s">
        <v>97</v>
      </c>
      <c r="I2738" s="12" t="s">
        <v>98</v>
      </c>
      <c r="J2738" s="12" t="s">
        <v>97</v>
      </c>
      <c r="M2738" s="0" t="s">
        <v>2386</v>
      </c>
      <c r="N2738" s="0" t="s">
        <v>2387</v>
      </c>
      <c r="O2738" s="0" t="n">
        <v>17</v>
      </c>
      <c r="P2738" s="0" t="n">
        <v>4541</v>
      </c>
    </row>
    <row r="2739" customFormat="false" ht="12.8" hidden="false" customHeight="false" outlineLevel="0" collapsed="false">
      <c r="A2739" s="0" t="n">
        <v>112002</v>
      </c>
      <c r="B2739" s="0" t="s">
        <v>2388</v>
      </c>
      <c r="C2739" s="0" t="s">
        <v>2389</v>
      </c>
      <c r="D2739" s="12" t="s">
        <v>181</v>
      </c>
      <c r="E2739" s="0" t="s">
        <v>92</v>
      </c>
      <c r="F2739" s="0" t="s">
        <v>84</v>
      </c>
      <c r="M2739" s="0" t="s">
        <v>2386</v>
      </c>
      <c r="N2739" s="0" t="s">
        <v>2387</v>
      </c>
      <c r="O2739" s="0" t="n">
        <v>35</v>
      </c>
      <c r="P2739" s="0" t="n">
        <v>3457</v>
      </c>
    </row>
    <row r="2740" customFormat="false" ht="12.8" hidden="false" customHeight="false" outlineLevel="0" collapsed="false">
      <c r="A2740" s="0" t="n">
        <v>112003</v>
      </c>
      <c r="B2740" s="0" t="s">
        <v>2390</v>
      </c>
      <c r="C2740" s="0" t="s">
        <v>642</v>
      </c>
      <c r="D2740" s="12" t="s">
        <v>181</v>
      </c>
      <c r="E2740" s="0" t="s">
        <v>92</v>
      </c>
      <c r="F2740" s="0" t="s">
        <v>84</v>
      </c>
      <c r="M2740" s="0" t="s">
        <v>2386</v>
      </c>
      <c r="N2740" s="0" t="s">
        <v>2387</v>
      </c>
      <c r="O2740" s="0" t="n">
        <v>35</v>
      </c>
      <c r="P2740" s="0" t="n">
        <v>2710</v>
      </c>
    </row>
    <row r="2741" customFormat="false" ht="12.8" hidden="false" customHeight="false" outlineLevel="0" collapsed="false">
      <c r="A2741" s="0" t="n">
        <v>112004</v>
      </c>
      <c r="B2741" s="0" t="s">
        <v>2391</v>
      </c>
      <c r="C2741" s="0" t="s">
        <v>238</v>
      </c>
      <c r="D2741" s="12" t="s">
        <v>245</v>
      </c>
      <c r="E2741" s="0" t="s">
        <v>92</v>
      </c>
      <c r="F2741" s="0" t="s">
        <v>108</v>
      </c>
      <c r="M2741" s="0" t="s">
        <v>2386</v>
      </c>
      <c r="N2741" s="0" t="s">
        <v>2387</v>
      </c>
      <c r="O2741" s="0" t="n">
        <v>70</v>
      </c>
      <c r="P2741" s="0" t="n">
        <v>2714</v>
      </c>
    </row>
    <row r="2742" customFormat="false" ht="12.8" hidden="false" customHeight="false" outlineLevel="0" collapsed="false">
      <c r="A2742" s="0" t="n">
        <v>112005</v>
      </c>
      <c r="B2742" s="0" t="s">
        <v>2392</v>
      </c>
      <c r="C2742" s="0" t="s">
        <v>196</v>
      </c>
      <c r="D2742" s="12" t="s">
        <v>187</v>
      </c>
      <c r="E2742" s="0" t="s">
        <v>77</v>
      </c>
      <c r="F2742" s="0" t="s">
        <v>96</v>
      </c>
      <c r="G2742" s="12" t="s">
        <v>97</v>
      </c>
      <c r="M2742" s="0" t="s">
        <v>2386</v>
      </c>
      <c r="N2742" s="0" t="s">
        <v>2387</v>
      </c>
      <c r="O2742" s="0" t="n">
        <v>32</v>
      </c>
      <c r="P2742" s="0" t="n">
        <v>2699</v>
      </c>
    </row>
    <row r="2743" customFormat="false" ht="12.8" hidden="false" customHeight="false" outlineLevel="0" collapsed="false">
      <c r="A2743" s="0" t="n">
        <v>112006</v>
      </c>
      <c r="B2743" s="0" t="s">
        <v>2393</v>
      </c>
      <c r="C2743" s="0" t="s">
        <v>75</v>
      </c>
      <c r="D2743" s="12" t="s">
        <v>187</v>
      </c>
      <c r="E2743" s="0" t="s">
        <v>77</v>
      </c>
      <c r="F2743" s="0" t="s">
        <v>96</v>
      </c>
      <c r="M2743" s="0" t="s">
        <v>2386</v>
      </c>
      <c r="N2743" s="0" t="s">
        <v>2387</v>
      </c>
      <c r="O2743" s="0" t="n">
        <v>32</v>
      </c>
      <c r="P2743" s="0" t="n">
        <v>2693</v>
      </c>
    </row>
    <row r="2744" customFormat="false" ht="12.8" hidden="false" customHeight="false" outlineLevel="0" collapsed="false">
      <c r="A2744" s="0" t="n">
        <v>112007</v>
      </c>
      <c r="B2744" s="0" t="s">
        <v>2394</v>
      </c>
      <c r="C2744" s="0" t="s">
        <v>90</v>
      </c>
      <c r="D2744" s="12" t="s">
        <v>331</v>
      </c>
      <c r="E2744" s="0" t="s">
        <v>92</v>
      </c>
      <c r="F2744" s="0" t="s">
        <v>108</v>
      </c>
      <c r="M2744" s="0" t="s">
        <v>2386</v>
      </c>
      <c r="N2744" s="0" t="s">
        <v>2387</v>
      </c>
      <c r="O2744" s="0" t="n">
        <v>66</v>
      </c>
      <c r="P2744" s="0" t="n">
        <v>2715</v>
      </c>
    </row>
    <row r="2745" customFormat="false" ht="12.8" hidden="false" customHeight="false" outlineLevel="0" collapsed="false">
      <c r="A2745" s="0" t="n">
        <v>112008</v>
      </c>
      <c r="B2745" s="0" t="s">
        <v>2395</v>
      </c>
      <c r="C2745" s="0" t="s">
        <v>149</v>
      </c>
      <c r="D2745" s="12" t="s">
        <v>181</v>
      </c>
      <c r="E2745" s="0" t="s">
        <v>77</v>
      </c>
      <c r="F2745" s="0" t="s">
        <v>84</v>
      </c>
      <c r="M2745" s="0" t="s">
        <v>2386</v>
      </c>
      <c r="N2745" s="0" t="s">
        <v>2387</v>
      </c>
      <c r="O2745" s="0" t="n">
        <v>35</v>
      </c>
      <c r="P2745" s="0" t="n">
        <v>2711</v>
      </c>
    </row>
    <row r="2746" customFormat="false" ht="12.8" hidden="false" customHeight="false" outlineLevel="0" collapsed="false">
      <c r="A2746" s="0" t="n">
        <v>112009</v>
      </c>
      <c r="B2746" s="0" t="s">
        <v>2396</v>
      </c>
      <c r="C2746" s="0" t="s">
        <v>115</v>
      </c>
      <c r="D2746" s="12" t="s">
        <v>434</v>
      </c>
      <c r="E2746" s="0" t="s">
        <v>77</v>
      </c>
      <c r="F2746" s="0" t="s">
        <v>212</v>
      </c>
      <c r="G2746" s="12" t="s">
        <v>97</v>
      </c>
      <c r="I2746" s="12" t="s">
        <v>97</v>
      </c>
      <c r="J2746" s="12" t="s">
        <v>97</v>
      </c>
      <c r="M2746" s="0" t="s">
        <v>2386</v>
      </c>
      <c r="N2746" s="0" t="s">
        <v>2387</v>
      </c>
      <c r="O2746" s="0" t="n">
        <v>13</v>
      </c>
      <c r="P2746" s="0" t="n">
        <v>4760</v>
      </c>
    </row>
    <row r="2747" customFormat="false" ht="12.8" hidden="false" customHeight="false" outlineLevel="0" collapsed="false">
      <c r="A2747" s="0" t="n">
        <v>112010</v>
      </c>
      <c r="B2747" s="0" t="s">
        <v>2397</v>
      </c>
      <c r="C2747" s="0" t="s">
        <v>1687</v>
      </c>
      <c r="D2747" s="12" t="s">
        <v>220</v>
      </c>
      <c r="E2747" s="0" t="s">
        <v>92</v>
      </c>
      <c r="F2747" s="0" t="s">
        <v>84</v>
      </c>
      <c r="I2747" s="12" t="s">
        <v>97</v>
      </c>
      <c r="M2747" s="0" t="s">
        <v>2386</v>
      </c>
      <c r="N2747" s="0" t="s">
        <v>2387</v>
      </c>
      <c r="O2747" s="0" t="n">
        <v>42</v>
      </c>
      <c r="P2747" s="0" t="n">
        <v>2701</v>
      </c>
    </row>
    <row r="2748" customFormat="false" ht="12.8" hidden="false" customHeight="false" outlineLevel="0" collapsed="false">
      <c r="A2748" s="0" t="n">
        <v>112011</v>
      </c>
      <c r="B2748" s="0" t="s">
        <v>2398</v>
      </c>
      <c r="C2748" s="0" t="s">
        <v>384</v>
      </c>
      <c r="D2748" s="12" t="s">
        <v>76</v>
      </c>
      <c r="E2748" s="0" t="s">
        <v>92</v>
      </c>
      <c r="F2748" s="0" t="s">
        <v>78</v>
      </c>
      <c r="G2748" s="12" t="s">
        <v>97</v>
      </c>
      <c r="I2748" s="12" t="s">
        <v>97</v>
      </c>
      <c r="J2748" s="12" t="s">
        <v>171</v>
      </c>
      <c r="M2748" s="0" t="s">
        <v>2386</v>
      </c>
      <c r="N2748" s="0" t="s">
        <v>2387</v>
      </c>
      <c r="O2748" s="0" t="n">
        <v>19</v>
      </c>
      <c r="P2748" s="0" t="n">
        <v>2712</v>
      </c>
    </row>
    <row r="2749" customFormat="false" ht="12.8" hidden="false" customHeight="false" outlineLevel="0" collapsed="false">
      <c r="A2749" s="0" t="n">
        <v>112012</v>
      </c>
      <c r="B2749" s="0" t="s">
        <v>2399</v>
      </c>
      <c r="C2749" s="0" t="s">
        <v>176</v>
      </c>
      <c r="D2749" s="12" t="s">
        <v>187</v>
      </c>
      <c r="E2749" s="0" t="s">
        <v>77</v>
      </c>
      <c r="F2749" s="0" t="s">
        <v>96</v>
      </c>
      <c r="G2749" s="12" t="s">
        <v>98</v>
      </c>
      <c r="J2749" s="12" t="s">
        <v>171</v>
      </c>
      <c r="M2749" s="0" t="s">
        <v>2386</v>
      </c>
      <c r="N2749" s="0" t="s">
        <v>2387</v>
      </c>
      <c r="O2749" s="0" t="n">
        <v>32</v>
      </c>
      <c r="P2749" s="0" t="n">
        <v>2716</v>
      </c>
    </row>
    <row r="2750" customFormat="false" ht="12.8" hidden="false" customHeight="false" outlineLevel="0" collapsed="false">
      <c r="A2750" s="0" t="n">
        <v>112013</v>
      </c>
      <c r="B2750" s="0" t="s">
        <v>2400</v>
      </c>
      <c r="C2750" s="0" t="s">
        <v>115</v>
      </c>
      <c r="D2750" s="12" t="s">
        <v>331</v>
      </c>
      <c r="E2750" s="0" t="s">
        <v>77</v>
      </c>
      <c r="F2750" s="0" t="s">
        <v>108</v>
      </c>
      <c r="M2750" s="0" t="s">
        <v>2386</v>
      </c>
      <c r="N2750" s="0" t="s">
        <v>2387</v>
      </c>
      <c r="O2750" s="0" t="n">
        <v>66</v>
      </c>
      <c r="P2750" s="0" t="n">
        <v>2713</v>
      </c>
    </row>
    <row r="2751" customFormat="false" ht="12.8" hidden="false" customHeight="false" outlineLevel="0" collapsed="false">
      <c r="A2751" s="0" t="n">
        <v>112014</v>
      </c>
      <c r="B2751" s="0" t="s">
        <v>2401</v>
      </c>
      <c r="C2751" s="0" t="s">
        <v>244</v>
      </c>
      <c r="D2751" s="12" t="s">
        <v>104</v>
      </c>
      <c r="E2751" s="0" t="s">
        <v>77</v>
      </c>
      <c r="F2751" s="0" t="s">
        <v>88</v>
      </c>
      <c r="G2751" s="12" t="s">
        <v>98</v>
      </c>
      <c r="I2751" s="12" t="s">
        <v>98</v>
      </c>
      <c r="J2751" s="12" t="s">
        <v>98</v>
      </c>
      <c r="M2751" s="0" t="s">
        <v>2386</v>
      </c>
      <c r="N2751" s="0" t="s">
        <v>2387</v>
      </c>
      <c r="O2751" s="0" t="n">
        <v>54</v>
      </c>
      <c r="P2751" s="0" t="n">
        <v>2717</v>
      </c>
    </row>
    <row r="2752" customFormat="false" ht="12.8" hidden="false" customHeight="false" outlineLevel="0" collapsed="false">
      <c r="A2752" s="0" t="n">
        <v>112015</v>
      </c>
      <c r="B2752" s="0" t="s">
        <v>375</v>
      </c>
      <c r="C2752" s="0" t="s">
        <v>189</v>
      </c>
      <c r="D2752" s="12" t="s">
        <v>186</v>
      </c>
      <c r="E2752" s="0" t="s">
        <v>77</v>
      </c>
      <c r="F2752" s="0" t="s">
        <v>84</v>
      </c>
      <c r="M2752" s="0" t="s">
        <v>2386</v>
      </c>
      <c r="N2752" s="0" t="s">
        <v>2387</v>
      </c>
      <c r="O2752" s="0" t="n">
        <v>39</v>
      </c>
      <c r="P2752" s="0" t="n">
        <v>2718</v>
      </c>
    </row>
    <row r="2753" customFormat="false" ht="12.8" hidden="false" customHeight="false" outlineLevel="0" collapsed="false">
      <c r="A2753" s="0" t="n">
        <v>112016</v>
      </c>
      <c r="B2753" s="0" t="s">
        <v>1126</v>
      </c>
      <c r="C2753" s="0" t="s">
        <v>106</v>
      </c>
      <c r="D2753" s="12" t="s">
        <v>147</v>
      </c>
      <c r="E2753" s="0" t="s">
        <v>77</v>
      </c>
      <c r="F2753" s="0" t="s">
        <v>96</v>
      </c>
      <c r="M2753" s="0" t="s">
        <v>2386</v>
      </c>
      <c r="N2753" s="0" t="s">
        <v>2387</v>
      </c>
      <c r="O2753" s="0" t="n">
        <v>30</v>
      </c>
      <c r="P2753" s="0" t="n">
        <v>2703</v>
      </c>
    </row>
    <row r="2754" customFormat="false" ht="12.8" hidden="false" customHeight="false" outlineLevel="0" collapsed="false">
      <c r="A2754" s="0" t="n">
        <v>112017</v>
      </c>
      <c r="B2754" s="0" t="s">
        <v>2402</v>
      </c>
      <c r="C2754" s="0" t="s">
        <v>273</v>
      </c>
      <c r="D2754" s="12" t="s">
        <v>564</v>
      </c>
      <c r="E2754" s="0" t="s">
        <v>92</v>
      </c>
      <c r="F2754" s="0" t="s">
        <v>108</v>
      </c>
      <c r="M2754" s="0" t="s">
        <v>2386</v>
      </c>
      <c r="N2754" s="0" t="s">
        <v>2387</v>
      </c>
      <c r="O2754" s="0" t="n">
        <v>56</v>
      </c>
      <c r="P2754" s="0" t="n">
        <v>2719</v>
      </c>
    </row>
    <row r="2755" customFormat="false" ht="12.8" hidden="false" customHeight="false" outlineLevel="0" collapsed="false">
      <c r="A2755" s="0" t="n">
        <v>112018</v>
      </c>
      <c r="B2755" s="0" t="s">
        <v>2403</v>
      </c>
      <c r="C2755" s="0" t="s">
        <v>75</v>
      </c>
      <c r="D2755" s="12" t="s">
        <v>545</v>
      </c>
      <c r="E2755" s="0" t="s">
        <v>77</v>
      </c>
      <c r="F2755" s="0" t="s">
        <v>234</v>
      </c>
      <c r="M2755" s="0" t="s">
        <v>2386</v>
      </c>
      <c r="N2755" s="0" t="s">
        <v>2387</v>
      </c>
      <c r="O2755" s="0" t="n">
        <v>10</v>
      </c>
      <c r="P2755" s="0" t="n">
        <v>4761</v>
      </c>
    </row>
    <row r="2756" customFormat="false" ht="12.8" hidden="false" customHeight="false" outlineLevel="0" collapsed="false">
      <c r="A2756" s="0" t="n">
        <v>112019</v>
      </c>
      <c r="B2756" s="0" t="s">
        <v>2404</v>
      </c>
      <c r="C2756" s="0" t="s">
        <v>537</v>
      </c>
      <c r="D2756" s="12" t="s">
        <v>169</v>
      </c>
      <c r="E2756" s="0" t="s">
        <v>77</v>
      </c>
      <c r="F2756" s="0" t="s">
        <v>88</v>
      </c>
      <c r="G2756" s="12" t="s">
        <v>98</v>
      </c>
      <c r="J2756" s="12" t="s">
        <v>97</v>
      </c>
      <c r="M2756" s="0" t="s">
        <v>2386</v>
      </c>
      <c r="N2756" s="0" t="s">
        <v>2387</v>
      </c>
      <c r="O2756" s="0" t="n">
        <v>46</v>
      </c>
      <c r="P2756" s="0" t="n">
        <v>2720</v>
      </c>
    </row>
    <row r="2757" customFormat="false" ht="12.8" hidden="false" customHeight="false" outlineLevel="0" collapsed="false">
      <c r="A2757" s="0" t="n">
        <v>112020</v>
      </c>
      <c r="B2757" s="0" t="s">
        <v>2403</v>
      </c>
      <c r="C2757" s="0" t="s">
        <v>403</v>
      </c>
      <c r="D2757" s="12" t="s">
        <v>320</v>
      </c>
      <c r="E2757" s="0" t="s">
        <v>77</v>
      </c>
      <c r="F2757" s="0" t="s">
        <v>88</v>
      </c>
      <c r="M2757" s="0" t="s">
        <v>2386</v>
      </c>
      <c r="N2757" s="0" t="s">
        <v>2387</v>
      </c>
      <c r="O2757" s="0" t="n">
        <v>48</v>
      </c>
      <c r="P2757" s="0" t="n">
        <v>2690</v>
      </c>
    </row>
    <row r="2758" customFormat="false" ht="12.8" hidden="false" customHeight="false" outlineLevel="0" collapsed="false">
      <c r="A2758" s="0" t="n">
        <v>112021</v>
      </c>
      <c r="B2758" s="0" t="s">
        <v>2405</v>
      </c>
      <c r="C2758" s="0" t="s">
        <v>1128</v>
      </c>
      <c r="D2758" s="12" t="s">
        <v>153</v>
      </c>
      <c r="E2758" s="0" t="s">
        <v>92</v>
      </c>
      <c r="F2758" s="0" t="s">
        <v>84</v>
      </c>
      <c r="M2758" s="0" t="s">
        <v>2386</v>
      </c>
      <c r="N2758" s="0" t="s">
        <v>2387</v>
      </c>
      <c r="O2758" s="0" t="n">
        <v>38</v>
      </c>
      <c r="P2758" s="0" t="n">
        <v>2721</v>
      </c>
    </row>
    <row r="2759" customFormat="false" ht="12.8" hidden="false" customHeight="false" outlineLevel="0" collapsed="false">
      <c r="A2759" s="0" t="n">
        <v>112022</v>
      </c>
      <c r="B2759" s="0" t="s">
        <v>2406</v>
      </c>
      <c r="C2759" s="0" t="s">
        <v>133</v>
      </c>
      <c r="D2759" s="12" t="s">
        <v>95</v>
      </c>
      <c r="E2759" s="0" t="s">
        <v>77</v>
      </c>
      <c r="F2759" s="0" t="s">
        <v>96</v>
      </c>
      <c r="G2759" s="12" t="s">
        <v>97</v>
      </c>
      <c r="M2759" s="0" t="s">
        <v>2386</v>
      </c>
      <c r="N2759" s="0" t="s">
        <v>2387</v>
      </c>
      <c r="O2759" s="0" t="n">
        <v>34</v>
      </c>
      <c r="P2759" s="0" t="n">
        <v>2722</v>
      </c>
    </row>
    <row r="2760" customFormat="false" ht="12.8" hidden="false" customHeight="false" outlineLevel="0" collapsed="false">
      <c r="A2760" s="0" t="n">
        <v>112023</v>
      </c>
      <c r="B2760" s="0" t="s">
        <v>2407</v>
      </c>
      <c r="C2760" s="0" t="s">
        <v>309</v>
      </c>
      <c r="D2760" s="12" t="s">
        <v>121</v>
      </c>
      <c r="E2760" s="0" t="s">
        <v>77</v>
      </c>
      <c r="F2760" s="0" t="s">
        <v>96</v>
      </c>
      <c r="G2760" s="12" t="s">
        <v>97</v>
      </c>
      <c r="J2760" s="12" t="s">
        <v>98</v>
      </c>
      <c r="M2760" s="0" t="s">
        <v>2386</v>
      </c>
      <c r="N2760" s="0" t="s">
        <v>2387</v>
      </c>
      <c r="O2760" s="0" t="n">
        <v>26</v>
      </c>
      <c r="P2760" s="0" t="n">
        <v>2704</v>
      </c>
    </row>
    <row r="2761" customFormat="false" ht="12.8" hidden="false" customHeight="false" outlineLevel="0" collapsed="false">
      <c r="A2761" s="0" t="n">
        <v>112024</v>
      </c>
      <c r="B2761" s="0" t="s">
        <v>2408</v>
      </c>
      <c r="C2761" s="0" t="s">
        <v>133</v>
      </c>
      <c r="D2761" s="12" t="s">
        <v>500</v>
      </c>
      <c r="E2761" s="0" t="s">
        <v>77</v>
      </c>
      <c r="F2761" s="0" t="s">
        <v>205</v>
      </c>
      <c r="M2761" s="0" t="s">
        <v>2386</v>
      </c>
      <c r="N2761" s="0" t="s">
        <v>2387</v>
      </c>
      <c r="O2761" s="0" t="n">
        <v>16</v>
      </c>
      <c r="P2761" s="0" t="n">
        <v>4763</v>
      </c>
    </row>
    <row r="2762" customFormat="false" ht="12.8" hidden="false" customHeight="false" outlineLevel="0" collapsed="false">
      <c r="A2762" s="0" t="n">
        <v>112025</v>
      </c>
      <c r="B2762" s="0" t="s">
        <v>2409</v>
      </c>
      <c r="C2762" s="0" t="s">
        <v>90</v>
      </c>
      <c r="D2762" s="12" t="s">
        <v>124</v>
      </c>
      <c r="E2762" s="0" t="s">
        <v>92</v>
      </c>
      <c r="F2762" s="0" t="s">
        <v>96</v>
      </c>
      <c r="M2762" s="0" t="s">
        <v>2386</v>
      </c>
      <c r="N2762" s="0" t="s">
        <v>2387</v>
      </c>
      <c r="O2762" s="0" t="n">
        <v>27</v>
      </c>
      <c r="P2762" s="0" t="n">
        <v>2730</v>
      </c>
    </row>
    <row r="2763" customFormat="false" ht="12.8" hidden="false" customHeight="false" outlineLevel="0" collapsed="false">
      <c r="A2763" s="0" t="n">
        <v>112026</v>
      </c>
      <c r="B2763" s="0" t="s">
        <v>2410</v>
      </c>
      <c r="C2763" s="0" t="s">
        <v>247</v>
      </c>
      <c r="D2763" s="12" t="s">
        <v>242</v>
      </c>
      <c r="E2763" s="0" t="s">
        <v>77</v>
      </c>
      <c r="F2763" s="0" t="s">
        <v>88</v>
      </c>
      <c r="H2763" s="12" t="s">
        <v>97</v>
      </c>
      <c r="M2763" s="0" t="s">
        <v>2386</v>
      </c>
      <c r="N2763" s="0" t="s">
        <v>2387</v>
      </c>
      <c r="O2763" s="0" t="n">
        <v>45</v>
      </c>
      <c r="P2763" s="0" t="n">
        <v>2723</v>
      </c>
    </row>
    <row r="2764" customFormat="false" ht="12.8" hidden="false" customHeight="false" outlineLevel="0" collapsed="false">
      <c r="A2764" s="0" t="n">
        <v>112027</v>
      </c>
      <c r="B2764" s="0" t="s">
        <v>2411</v>
      </c>
      <c r="C2764" s="0" t="s">
        <v>2412</v>
      </c>
      <c r="D2764" s="12" t="s">
        <v>121</v>
      </c>
      <c r="E2764" s="0" t="s">
        <v>77</v>
      </c>
      <c r="F2764" s="0" t="s">
        <v>96</v>
      </c>
      <c r="M2764" s="0" t="s">
        <v>2386</v>
      </c>
      <c r="N2764" s="0" t="s">
        <v>2387</v>
      </c>
      <c r="O2764" s="0" t="n">
        <v>26</v>
      </c>
      <c r="P2764" s="0" t="n">
        <v>2706</v>
      </c>
    </row>
    <row r="2765" customFormat="false" ht="12.8" hidden="false" customHeight="false" outlineLevel="0" collapsed="false">
      <c r="A2765" s="0" t="n">
        <v>112028</v>
      </c>
      <c r="B2765" s="0" t="s">
        <v>2413</v>
      </c>
      <c r="C2765" s="0" t="s">
        <v>184</v>
      </c>
      <c r="D2765" s="12" t="s">
        <v>242</v>
      </c>
      <c r="E2765" s="0" t="s">
        <v>77</v>
      </c>
      <c r="F2765" s="0" t="s">
        <v>88</v>
      </c>
      <c r="M2765" s="0" t="s">
        <v>2386</v>
      </c>
      <c r="N2765" s="0" t="s">
        <v>2387</v>
      </c>
      <c r="O2765" s="0" t="n">
        <v>45</v>
      </c>
      <c r="P2765" s="0" t="n">
        <v>2724</v>
      </c>
    </row>
    <row r="2766" customFormat="false" ht="12.8" hidden="false" customHeight="false" outlineLevel="0" collapsed="false">
      <c r="A2766" s="0" t="n">
        <v>112029</v>
      </c>
      <c r="B2766" s="0" t="s">
        <v>2406</v>
      </c>
      <c r="C2766" s="0" t="s">
        <v>166</v>
      </c>
      <c r="D2766" s="12" t="s">
        <v>236</v>
      </c>
      <c r="E2766" s="0" t="s">
        <v>77</v>
      </c>
      <c r="F2766" s="0" t="s">
        <v>108</v>
      </c>
      <c r="M2766" s="0" t="s">
        <v>2386</v>
      </c>
      <c r="N2766" s="0" t="s">
        <v>2387</v>
      </c>
      <c r="O2766" s="0" t="n">
        <v>59</v>
      </c>
      <c r="P2766" s="0" t="n">
        <v>2725</v>
      </c>
    </row>
    <row r="2767" customFormat="false" ht="12.8" hidden="false" customHeight="false" outlineLevel="0" collapsed="false">
      <c r="A2767" s="0" t="n">
        <v>112030</v>
      </c>
      <c r="B2767" s="0" t="s">
        <v>2414</v>
      </c>
      <c r="C2767" s="0" t="s">
        <v>149</v>
      </c>
      <c r="D2767" s="12" t="s">
        <v>351</v>
      </c>
      <c r="E2767" s="0" t="s">
        <v>77</v>
      </c>
      <c r="F2767" s="0" t="s">
        <v>96</v>
      </c>
      <c r="M2767" s="0" t="s">
        <v>2386</v>
      </c>
      <c r="N2767" s="0" t="s">
        <v>2387</v>
      </c>
      <c r="O2767" s="0" t="n">
        <v>24</v>
      </c>
      <c r="P2767" s="0" t="n">
        <v>2726</v>
      </c>
    </row>
    <row r="2768" customFormat="false" ht="12.8" hidden="false" customHeight="false" outlineLevel="0" collapsed="false">
      <c r="A2768" s="0" t="n">
        <v>112031</v>
      </c>
      <c r="B2768" s="0" t="s">
        <v>888</v>
      </c>
      <c r="C2768" s="0" t="s">
        <v>189</v>
      </c>
      <c r="D2768" s="12" t="s">
        <v>500</v>
      </c>
      <c r="E2768" s="0" t="s">
        <v>77</v>
      </c>
      <c r="F2768" s="0" t="s">
        <v>205</v>
      </c>
      <c r="G2768" s="12" t="s">
        <v>97</v>
      </c>
      <c r="I2768" s="12" t="s">
        <v>97</v>
      </c>
      <c r="J2768" s="12" t="s">
        <v>97</v>
      </c>
      <c r="M2768" s="0" t="s">
        <v>2386</v>
      </c>
      <c r="N2768" s="0" t="s">
        <v>2387</v>
      </c>
      <c r="O2768" s="0" t="n">
        <v>16</v>
      </c>
      <c r="P2768" s="0" t="n">
        <v>2691</v>
      </c>
    </row>
    <row r="2769" customFormat="false" ht="12.8" hidden="false" customHeight="false" outlineLevel="0" collapsed="false">
      <c r="A2769" s="0" t="n">
        <v>112032</v>
      </c>
      <c r="B2769" s="0" t="s">
        <v>2415</v>
      </c>
      <c r="C2769" s="0" t="s">
        <v>180</v>
      </c>
      <c r="D2769" s="12" t="s">
        <v>186</v>
      </c>
      <c r="E2769" s="0" t="s">
        <v>77</v>
      </c>
      <c r="F2769" s="0" t="s">
        <v>84</v>
      </c>
      <c r="M2769" s="0" t="s">
        <v>2386</v>
      </c>
      <c r="N2769" s="0" t="s">
        <v>2387</v>
      </c>
      <c r="O2769" s="0" t="n">
        <v>39</v>
      </c>
      <c r="P2769" s="0" t="n">
        <v>2681</v>
      </c>
    </row>
    <row r="2770" customFormat="false" ht="12.8" hidden="false" customHeight="false" outlineLevel="0" collapsed="false">
      <c r="A2770" s="0" t="n">
        <v>112033</v>
      </c>
      <c r="B2770" s="0" t="s">
        <v>2385</v>
      </c>
      <c r="C2770" s="0" t="s">
        <v>2416</v>
      </c>
      <c r="D2770" s="12" t="s">
        <v>204</v>
      </c>
      <c r="E2770" s="0" t="s">
        <v>77</v>
      </c>
      <c r="F2770" s="0" t="s">
        <v>205</v>
      </c>
      <c r="M2770" s="0" t="s">
        <v>2386</v>
      </c>
      <c r="N2770" s="0" t="s">
        <v>2387</v>
      </c>
      <c r="O2770" s="0" t="n">
        <v>15</v>
      </c>
      <c r="P2770" s="0" t="n">
        <v>4540</v>
      </c>
    </row>
    <row r="2771" customFormat="false" ht="12.8" hidden="false" customHeight="false" outlineLevel="0" collapsed="false">
      <c r="A2771" s="0" t="n">
        <v>112034</v>
      </c>
      <c r="B2771" s="0" t="s">
        <v>2395</v>
      </c>
      <c r="C2771" s="0" t="s">
        <v>100</v>
      </c>
      <c r="D2771" s="12" t="s">
        <v>153</v>
      </c>
      <c r="E2771" s="0" t="s">
        <v>77</v>
      </c>
      <c r="F2771" s="0" t="s">
        <v>84</v>
      </c>
      <c r="M2771" s="0" t="s">
        <v>2386</v>
      </c>
      <c r="N2771" s="0" t="s">
        <v>2387</v>
      </c>
      <c r="O2771" s="0" t="n">
        <v>38</v>
      </c>
      <c r="P2771" s="0" t="n">
        <v>2695</v>
      </c>
    </row>
    <row r="2772" customFormat="false" ht="12.8" hidden="false" customHeight="false" outlineLevel="0" collapsed="false">
      <c r="A2772" s="0" t="n">
        <v>112035</v>
      </c>
      <c r="B2772" s="0" t="s">
        <v>2417</v>
      </c>
      <c r="C2772" s="0" t="s">
        <v>1028</v>
      </c>
      <c r="D2772" s="12" t="s">
        <v>141</v>
      </c>
      <c r="E2772" s="0" t="s">
        <v>92</v>
      </c>
      <c r="F2772" s="0" t="s">
        <v>78</v>
      </c>
      <c r="M2772" s="0" t="s">
        <v>2386</v>
      </c>
      <c r="N2772" s="0" t="s">
        <v>2387</v>
      </c>
      <c r="O2772" s="0" t="n">
        <v>23</v>
      </c>
      <c r="P2772" s="0" t="n">
        <v>2696</v>
      </c>
    </row>
    <row r="2773" customFormat="false" ht="12.8" hidden="false" customHeight="false" outlineLevel="0" collapsed="false">
      <c r="A2773" s="0" t="n">
        <v>112036</v>
      </c>
      <c r="B2773" s="0" t="s">
        <v>2418</v>
      </c>
      <c r="C2773" s="0" t="s">
        <v>1146</v>
      </c>
      <c r="D2773" s="12" t="s">
        <v>211</v>
      </c>
      <c r="E2773" s="0" t="s">
        <v>92</v>
      </c>
      <c r="F2773" s="0" t="s">
        <v>212</v>
      </c>
      <c r="G2773" s="12" t="s">
        <v>97</v>
      </c>
      <c r="H2773" s="12" t="s">
        <v>97</v>
      </c>
      <c r="I2773" s="12" t="s">
        <v>97</v>
      </c>
      <c r="J2773" s="12" t="s">
        <v>97</v>
      </c>
      <c r="M2773" s="0" t="s">
        <v>2386</v>
      </c>
      <c r="N2773" s="0" t="s">
        <v>2387</v>
      </c>
      <c r="O2773" s="0" t="n">
        <v>14</v>
      </c>
      <c r="P2773" s="0" t="n">
        <v>2697</v>
      </c>
    </row>
    <row r="2774" customFormat="false" ht="12.8" hidden="false" customHeight="false" outlineLevel="0" collapsed="false">
      <c r="A2774" s="0" t="n">
        <v>112037</v>
      </c>
      <c r="B2774" s="0" t="s">
        <v>2419</v>
      </c>
      <c r="C2774" s="0" t="s">
        <v>202</v>
      </c>
      <c r="D2774" s="12" t="s">
        <v>220</v>
      </c>
      <c r="E2774" s="0" t="s">
        <v>77</v>
      </c>
      <c r="F2774" s="0" t="s">
        <v>84</v>
      </c>
      <c r="M2774" s="0" t="s">
        <v>2386</v>
      </c>
      <c r="N2774" s="0" t="s">
        <v>2387</v>
      </c>
      <c r="O2774" s="0" t="n">
        <v>42</v>
      </c>
      <c r="P2774" s="0" t="n">
        <v>2727</v>
      </c>
    </row>
    <row r="2775" customFormat="false" ht="12.8" hidden="false" customHeight="false" outlineLevel="0" collapsed="false">
      <c r="A2775" s="0" t="n">
        <v>112038</v>
      </c>
      <c r="B2775" s="0" t="s">
        <v>2192</v>
      </c>
      <c r="C2775" s="0" t="s">
        <v>1293</v>
      </c>
      <c r="D2775" s="12" t="s">
        <v>87</v>
      </c>
      <c r="E2775" s="0" t="s">
        <v>92</v>
      </c>
      <c r="F2775" s="0" t="s">
        <v>88</v>
      </c>
      <c r="M2775" s="0" t="s">
        <v>2386</v>
      </c>
      <c r="N2775" s="0" t="s">
        <v>2387</v>
      </c>
      <c r="O2775" s="0" t="n">
        <v>52</v>
      </c>
      <c r="P2775" s="0" t="n">
        <v>2682</v>
      </c>
    </row>
    <row r="2776" customFormat="false" ht="12.8" hidden="false" customHeight="false" outlineLevel="0" collapsed="false">
      <c r="A2776" s="0" t="n">
        <v>112040</v>
      </c>
      <c r="B2776" s="0" t="s">
        <v>2420</v>
      </c>
      <c r="C2776" s="0" t="s">
        <v>202</v>
      </c>
      <c r="D2776" s="12" t="s">
        <v>113</v>
      </c>
      <c r="E2776" s="0" t="s">
        <v>77</v>
      </c>
      <c r="F2776" s="0" t="s">
        <v>84</v>
      </c>
      <c r="M2776" s="0" t="s">
        <v>2386</v>
      </c>
      <c r="N2776" s="0" t="s">
        <v>2387</v>
      </c>
      <c r="O2776" s="0" t="n">
        <v>40</v>
      </c>
      <c r="P2776" s="0" t="n">
        <v>2683</v>
      </c>
    </row>
    <row r="2777" customFormat="false" ht="12.8" hidden="false" customHeight="false" outlineLevel="0" collapsed="false">
      <c r="A2777" s="0" t="n">
        <v>112041</v>
      </c>
      <c r="B2777" s="0" t="s">
        <v>2421</v>
      </c>
      <c r="C2777" s="0" t="s">
        <v>180</v>
      </c>
      <c r="D2777" s="12" t="s">
        <v>209</v>
      </c>
      <c r="E2777" s="0" t="s">
        <v>77</v>
      </c>
      <c r="F2777" s="0" t="s">
        <v>84</v>
      </c>
      <c r="M2777" s="0" t="s">
        <v>2386</v>
      </c>
      <c r="N2777" s="0" t="s">
        <v>2387</v>
      </c>
      <c r="O2777" s="0" t="n">
        <v>37</v>
      </c>
      <c r="P2777" s="0" t="n">
        <v>2684</v>
      </c>
    </row>
    <row r="2778" customFormat="false" ht="12.8" hidden="false" customHeight="false" outlineLevel="0" collapsed="false">
      <c r="A2778" s="0" t="n">
        <v>112042</v>
      </c>
      <c r="B2778" s="0" t="s">
        <v>2422</v>
      </c>
      <c r="C2778" s="0" t="s">
        <v>579</v>
      </c>
      <c r="D2778" s="12" t="s">
        <v>91</v>
      </c>
      <c r="E2778" s="0" t="s">
        <v>92</v>
      </c>
      <c r="F2778" s="0" t="s">
        <v>84</v>
      </c>
      <c r="G2778" s="12" t="s">
        <v>97</v>
      </c>
      <c r="J2778" s="12" t="s">
        <v>98</v>
      </c>
      <c r="M2778" s="0" t="s">
        <v>2386</v>
      </c>
      <c r="N2778" s="0" t="s">
        <v>2387</v>
      </c>
      <c r="O2778" s="0" t="n">
        <v>36</v>
      </c>
      <c r="P2778" s="0" t="n">
        <v>2702</v>
      </c>
    </row>
    <row r="2779" customFormat="false" ht="12.8" hidden="false" customHeight="false" outlineLevel="0" collapsed="false">
      <c r="A2779" s="0" t="n">
        <v>112043</v>
      </c>
      <c r="B2779" s="0" t="s">
        <v>2423</v>
      </c>
      <c r="C2779" s="0" t="s">
        <v>451</v>
      </c>
      <c r="D2779" s="12" t="s">
        <v>118</v>
      </c>
      <c r="E2779" s="0" t="s">
        <v>92</v>
      </c>
      <c r="F2779" s="0" t="s">
        <v>96</v>
      </c>
      <c r="G2779" s="12" t="s">
        <v>97</v>
      </c>
      <c r="J2779" s="12" t="s">
        <v>98</v>
      </c>
      <c r="M2779" s="0" t="s">
        <v>2386</v>
      </c>
      <c r="N2779" s="0" t="s">
        <v>2387</v>
      </c>
      <c r="O2779" s="0" t="n">
        <v>29</v>
      </c>
      <c r="P2779" s="0" t="n">
        <v>2688</v>
      </c>
    </row>
    <row r="2780" customFormat="false" ht="12.8" hidden="false" customHeight="false" outlineLevel="0" collapsed="false">
      <c r="A2780" s="0" t="n">
        <v>112044</v>
      </c>
      <c r="B2780" s="0" t="s">
        <v>2424</v>
      </c>
      <c r="C2780" s="0" t="s">
        <v>184</v>
      </c>
      <c r="D2780" s="12" t="s">
        <v>545</v>
      </c>
      <c r="E2780" s="0" t="s">
        <v>77</v>
      </c>
      <c r="F2780" s="0" t="s">
        <v>234</v>
      </c>
      <c r="M2780" s="0" t="s">
        <v>2386</v>
      </c>
      <c r="N2780" s="0" t="s">
        <v>2387</v>
      </c>
      <c r="O2780" s="0" t="n">
        <v>10</v>
      </c>
      <c r="P2780" s="0" t="n">
        <v>4765</v>
      </c>
    </row>
    <row r="2781" customFormat="false" ht="12.8" hidden="false" customHeight="false" outlineLevel="0" collapsed="false">
      <c r="A2781" s="0" t="n">
        <v>112045</v>
      </c>
      <c r="B2781" s="0" t="s">
        <v>2410</v>
      </c>
      <c r="C2781" s="0" t="s">
        <v>298</v>
      </c>
      <c r="D2781" s="12" t="s">
        <v>434</v>
      </c>
      <c r="E2781" s="0" t="s">
        <v>77</v>
      </c>
      <c r="F2781" s="0" t="s">
        <v>212</v>
      </c>
      <c r="G2781" s="12" t="s">
        <v>97</v>
      </c>
      <c r="J2781" s="12" t="s">
        <v>97</v>
      </c>
      <c r="M2781" s="0" t="s">
        <v>2386</v>
      </c>
      <c r="N2781" s="0" t="s">
        <v>2387</v>
      </c>
      <c r="O2781" s="0" t="n">
        <v>13</v>
      </c>
      <c r="P2781" s="0" t="n">
        <v>4764</v>
      </c>
    </row>
    <row r="2782" customFormat="false" ht="12.8" hidden="false" customHeight="false" outlineLevel="0" collapsed="false">
      <c r="A2782" s="0" t="n">
        <v>112046</v>
      </c>
      <c r="B2782" s="0" t="s">
        <v>2404</v>
      </c>
      <c r="C2782" s="0" t="s">
        <v>537</v>
      </c>
      <c r="D2782" s="12" t="s">
        <v>351</v>
      </c>
      <c r="E2782" s="0" t="s">
        <v>77</v>
      </c>
      <c r="F2782" s="0" t="s">
        <v>96</v>
      </c>
      <c r="G2782" s="12" t="s">
        <v>97</v>
      </c>
      <c r="J2782" s="12" t="s">
        <v>98</v>
      </c>
      <c r="M2782" s="0" t="s">
        <v>2386</v>
      </c>
      <c r="N2782" s="0" t="s">
        <v>2387</v>
      </c>
      <c r="O2782" s="0" t="n">
        <v>24</v>
      </c>
      <c r="P2782" s="0" t="n">
        <v>2732</v>
      </c>
    </row>
    <row r="2783" customFormat="false" ht="12.8" hidden="false" customHeight="false" outlineLevel="0" collapsed="false">
      <c r="A2783" s="0" t="n">
        <v>112049</v>
      </c>
      <c r="B2783" s="0" t="s">
        <v>2425</v>
      </c>
      <c r="C2783" s="0" t="s">
        <v>563</v>
      </c>
      <c r="D2783" s="12" t="s">
        <v>131</v>
      </c>
      <c r="E2783" s="0" t="s">
        <v>92</v>
      </c>
      <c r="F2783" s="0" t="s">
        <v>78</v>
      </c>
      <c r="G2783" s="12" t="s">
        <v>98</v>
      </c>
      <c r="J2783" s="12" t="s">
        <v>98</v>
      </c>
      <c r="M2783" s="0" t="s">
        <v>2386</v>
      </c>
      <c r="N2783" s="0" t="s">
        <v>2387</v>
      </c>
      <c r="O2783" s="0" t="n">
        <v>20</v>
      </c>
      <c r="P2783" s="0" t="n">
        <v>2689</v>
      </c>
    </row>
    <row r="2784" customFormat="false" ht="12.8" hidden="false" customHeight="false" outlineLevel="0" collapsed="false">
      <c r="A2784" s="0" t="n">
        <v>112051</v>
      </c>
      <c r="B2784" s="0" t="s">
        <v>2426</v>
      </c>
      <c r="C2784" s="0" t="s">
        <v>282</v>
      </c>
      <c r="D2784" s="12" t="s">
        <v>178</v>
      </c>
      <c r="E2784" s="0" t="s">
        <v>77</v>
      </c>
      <c r="F2784" s="0" t="s">
        <v>108</v>
      </c>
      <c r="M2784" s="0" t="s">
        <v>2386</v>
      </c>
      <c r="N2784" s="0" t="s">
        <v>2387</v>
      </c>
      <c r="O2784" s="0" t="n">
        <v>71</v>
      </c>
      <c r="P2784" s="0" t="n">
        <v>2694</v>
      </c>
    </row>
    <row r="2785" customFormat="false" ht="12.8" hidden="false" customHeight="false" outlineLevel="0" collapsed="false">
      <c r="A2785" s="0" t="n">
        <v>112055</v>
      </c>
      <c r="B2785" s="0" t="s">
        <v>2427</v>
      </c>
      <c r="C2785" s="0" t="s">
        <v>398</v>
      </c>
      <c r="D2785" s="12" t="s">
        <v>245</v>
      </c>
      <c r="E2785" s="0" t="s">
        <v>77</v>
      </c>
      <c r="F2785" s="0" t="s">
        <v>108</v>
      </c>
      <c r="M2785" s="0" t="s">
        <v>2386</v>
      </c>
      <c r="N2785" s="0" t="s">
        <v>2387</v>
      </c>
      <c r="O2785" s="0" t="n">
        <v>70</v>
      </c>
      <c r="P2785" s="0" t="n">
        <v>2729</v>
      </c>
    </row>
    <row r="2786" customFormat="false" ht="12.8" hidden="false" customHeight="false" outlineLevel="0" collapsed="false">
      <c r="A2786" s="0" t="n">
        <v>112056</v>
      </c>
      <c r="B2786" s="0" t="s">
        <v>2428</v>
      </c>
      <c r="C2786" s="0" t="s">
        <v>90</v>
      </c>
      <c r="D2786" s="12" t="s">
        <v>211</v>
      </c>
      <c r="E2786" s="0" t="s">
        <v>92</v>
      </c>
      <c r="F2786" s="0" t="s">
        <v>212</v>
      </c>
      <c r="M2786" s="0" t="s">
        <v>2386</v>
      </c>
      <c r="N2786" s="0" t="s">
        <v>2387</v>
      </c>
      <c r="O2786" s="0" t="n">
        <v>14</v>
      </c>
      <c r="P2786" s="0" t="n">
        <v>2685</v>
      </c>
    </row>
    <row r="2787" customFormat="false" ht="12.8" hidden="false" customHeight="false" outlineLevel="0" collapsed="false">
      <c r="A2787" s="0" t="n">
        <v>112057</v>
      </c>
      <c r="B2787" s="0" t="s">
        <v>2420</v>
      </c>
      <c r="C2787" s="0" t="s">
        <v>150</v>
      </c>
      <c r="D2787" s="12" t="s">
        <v>178</v>
      </c>
      <c r="E2787" s="0" t="s">
        <v>77</v>
      </c>
      <c r="F2787" s="0" t="s">
        <v>108</v>
      </c>
      <c r="M2787" s="0" t="s">
        <v>2386</v>
      </c>
      <c r="N2787" s="0" t="s">
        <v>2387</v>
      </c>
      <c r="O2787" s="0" t="n">
        <v>71</v>
      </c>
      <c r="P2787" s="0" t="n">
        <v>2686</v>
      </c>
    </row>
    <row r="2788" customFormat="false" ht="12.8" hidden="false" customHeight="false" outlineLevel="0" collapsed="false">
      <c r="A2788" s="0" t="n">
        <v>112058</v>
      </c>
      <c r="B2788" s="0" t="s">
        <v>2429</v>
      </c>
      <c r="C2788" s="0" t="s">
        <v>266</v>
      </c>
      <c r="D2788" s="12" t="s">
        <v>878</v>
      </c>
      <c r="E2788" s="0" t="s">
        <v>92</v>
      </c>
      <c r="F2788" s="0" t="s">
        <v>108</v>
      </c>
      <c r="M2788" s="0" t="s">
        <v>2386</v>
      </c>
      <c r="N2788" s="0" t="s">
        <v>2387</v>
      </c>
      <c r="O2788" s="0" t="n">
        <v>62</v>
      </c>
      <c r="P2788" s="0" t="n">
        <v>2687</v>
      </c>
    </row>
    <row r="2789" customFormat="false" ht="12.8" hidden="false" customHeight="false" outlineLevel="0" collapsed="false">
      <c r="A2789" s="0" t="n">
        <v>113005</v>
      </c>
      <c r="B2789" s="0" t="s">
        <v>1936</v>
      </c>
      <c r="C2789" s="0" t="s">
        <v>202</v>
      </c>
      <c r="D2789" s="12" t="s">
        <v>151</v>
      </c>
      <c r="E2789" s="0" t="s">
        <v>77</v>
      </c>
      <c r="F2789" s="0" t="s">
        <v>84</v>
      </c>
      <c r="M2789" s="0" t="s">
        <v>2430</v>
      </c>
      <c r="N2789" s="0" t="s">
        <v>2431</v>
      </c>
      <c r="O2789" s="0" t="n">
        <v>43</v>
      </c>
      <c r="P2789" s="0" t="n">
        <v>2753</v>
      </c>
    </row>
    <row r="2790" customFormat="false" ht="12.8" hidden="false" customHeight="false" outlineLevel="0" collapsed="false">
      <c r="A2790" s="0" t="n">
        <v>113009</v>
      </c>
      <c r="B2790" s="0" t="s">
        <v>2432</v>
      </c>
      <c r="C2790" s="0" t="s">
        <v>202</v>
      </c>
      <c r="D2790" s="12" t="s">
        <v>83</v>
      </c>
      <c r="E2790" s="0" t="s">
        <v>77</v>
      </c>
      <c r="F2790" s="0" t="s">
        <v>84</v>
      </c>
      <c r="M2790" s="0" t="s">
        <v>2430</v>
      </c>
      <c r="N2790" s="0" t="s">
        <v>2431</v>
      </c>
      <c r="O2790" s="0" t="n">
        <v>44</v>
      </c>
      <c r="P2790" s="0" t="n">
        <v>2754</v>
      </c>
    </row>
    <row r="2791" customFormat="false" ht="12.8" hidden="false" customHeight="false" outlineLevel="0" collapsed="false">
      <c r="A2791" s="0" t="n">
        <v>113010</v>
      </c>
      <c r="B2791" s="0" t="s">
        <v>2433</v>
      </c>
      <c r="C2791" s="0" t="s">
        <v>403</v>
      </c>
      <c r="D2791" s="12" t="s">
        <v>224</v>
      </c>
      <c r="E2791" s="0" t="s">
        <v>77</v>
      </c>
      <c r="F2791" s="0" t="s">
        <v>84</v>
      </c>
      <c r="M2791" s="0" t="s">
        <v>2430</v>
      </c>
      <c r="N2791" s="0" t="s">
        <v>2431</v>
      </c>
      <c r="O2791" s="0" t="n">
        <v>41</v>
      </c>
      <c r="P2791" s="0" t="n">
        <v>2755</v>
      </c>
    </row>
    <row r="2792" customFormat="false" ht="12.8" hidden="false" customHeight="false" outlineLevel="0" collapsed="false">
      <c r="A2792" s="0" t="n">
        <v>113011</v>
      </c>
      <c r="B2792" s="0" t="s">
        <v>1774</v>
      </c>
      <c r="C2792" s="0" t="s">
        <v>270</v>
      </c>
      <c r="D2792" s="12" t="s">
        <v>151</v>
      </c>
      <c r="E2792" s="0" t="s">
        <v>92</v>
      </c>
      <c r="F2792" s="0" t="s">
        <v>84</v>
      </c>
      <c r="M2792" s="0" t="s">
        <v>2430</v>
      </c>
      <c r="N2792" s="0" t="s">
        <v>2431</v>
      </c>
      <c r="O2792" s="0" t="n">
        <v>43</v>
      </c>
      <c r="P2792" s="0" t="n">
        <v>2760</v>
      </c>
    </row>
    <row r="2793" customFormat="false" ht="12.8" hidden="false" customHeight="false" outlineLevel="0" collapsed="false">
      <c r="A2793" s="0" t="n">
        <v>113020</v>
      </c>
      <c r="B2793" s="0" t="s">
        <v>2434</v>
      </c>
      <c r="C2793" s="0" t="s">
        <v>277</v>
      </c>
      <c r="D2793" s="12" t="s">
        <v>91</v>
      </c>
      <c r="E2793" s="0" t="s">
        <v>77</v>
      </c>
      <c r="F2793" s="0" t="s">
        <v>84</v>
      </c>
      <c r="M2793" s="0" t="s">
        <v>2430</v>
      </c>
      <c r="N2793" s="0" t="s">
        <v>2431</v>
      </c>
      <c r="O2793" s="0" t="n">
        <v>36</v>
      </c>
      <c r="P2793" s="0" t="n">
        <v>2756</v>
      </c>
    </row>
    <row r="2794" customFormat="false" ht="12.8" hidden="false" customHeight="false" outlineLevel="0" collapsed="false">
      <c r="A2794" s="0" t="n">
        <v>113022</v>
      </c>
      <c r="B2794" s="0" t="s">
        <v>1323</v>
      </c>
      <c r="C2794" s="0" t="s">
        <v>202</v>
      </c>
      <c r="D2794" s="12" t="s">
        <v>242</v>
      </c>
      <c r="E2794" s="0" t="s">
        <v>77</v>
      </c>
      <c r="F2794" s="0" t="s">
        <v>88</v>
      </c>
      <c r="M2794" s="0" t="s">
        <v>2430</v>
      </c>
      <c r="N2794" s="0" t="s">
        <v>2431</v>
      </c>
      <c r="O2794" s="0" t="n">
        <v>45</v>
      </c>
      <c r="P2794" s="0" t="n">
        <v>2761</v>
      </c>
    </row>
    <row r="2795" customFormat="false" ht="12.8" hidden="false" customHeight="false" outlineLevel="0" collapsed="false">
      <c r="A2795" s="0" t="n">
        <v>113025</v>
      </c>
      <c r="B2795" s="0" t="s">
        <v>1591</v>
      </c>
      <c r="C2795" s="0" t="s">
        <v>483</v>
      </c>
      <c r="D2795" s="12" t="s">
        <v>315</v>
      </c>
      <c r="E2795" s="0" t="s">
        <v>77</v>
      </c>
      <c r="F2795" s="0" t="s">
        <v>88</v>
      </c>
      <c r="M2795" s="0" t="s">
        <v>2430</v>
      </c>
      <c r="N2795" s="0" t="s">
        <v>2431</v>
      </c>
      <c r="O2795" s="0" t="n">
        <v>47</v>
      </c>
      <c r="P2795" s="0" t="n">
        <v>2757</v>
      </c>
    </row>
    <row r="2796" customFormat="false" ht="12.8" hidden="false" customHeight="false" outlineLevel="0" collapsed="false">
      <c r="A2796" s="0" t="n">
        <v>113033</v>
      </c>
      <c r="B2796" s="0" t="s">
        <v>1472</v>
      </c>
      <c r="C2796" s="0" t="s">
        <v>296</v>
      </c>
      <c r="D2796" s="12" t="s">
        <v>83</v>
      </c>
      <c r="E2796" s="0" t="s">
        <v>77</v>
      </c>
      <c r="F2796" s="0" t="s">
        <v>84</v>
      </c>
      <c r="M2796" s="0" t="s">
        <v>2430</v>
      </c>
      <c r="N2796" s="0" t="s">
        <v>2431</v>
      </c>
      <c r="O2796" s="0" t="n">
        <v>44</v>
      </c>
      <c r="P2796" s="0" t="n">
        <v>2758</v>
      </c>
    </row>
    <row r="2797" customFormat="false" ht="12.8" hidden="false" customHeight="false" outlineLevel="0" collapsed="false">
      <c r="A2797" s="0" t="n">
        <v>113038</v>
      </c>
      <c r="B2797" s="0" t="s">
        <v>2435</v>
      </c>
      <c r="C2797" s="0" t="s">
        <v>1370</v>
      </c>
      <c r="D2797" s="12" t="s">
        <v>220</v>
      </c>
      <c r="E2797" s="0" t="s">
        <v>77</v>
      </c>
      <c r="F2797" s="0" t="s">
        <v>84</v>
      </c>
      <c r="M2797" s="0" t="s">
        <v>2430</v>
      </c>
      <c r="N2797" s="0" t="s">
        <v>2431</v>
      </c>
      <c r="O2797" s="0" t="n">
        <v>42</v>
      </c>
      <c r="P2797" s="0" t="n">
        <v>2751</v>
      </c>
    </row>
    <row r="2798" customFormat="false" ht="12.8" hidden="false" customHeight="false" outlineLevel="0" collapsed="false">
      <c r="A2798" s="0" t="n">
        <v>113043</v>
      </c>
      <c r="B2798" s="0" t="s">
        <v>2436</v>
      </c>
      <c r="C2798" s="0" t="s">
        <v>483</v>
      </c>
      <c r="D2798" s="12" t="s">
        <v>87</v>
      </c>
      <c r="E2798" s="0" t="s">
        <v>77</v>
      </c>
      <c r="F2798" s="0" t="s">
        <v>88</v>
      </c>
      <c r="M2798" s="0" t="s">
        <v>2430</v>
      </c>
      <c r="N2798" s="0" t="s">
        <v>2431</v>
      </c>
      <c r="O2798" s="0" t="n">
        <v>52</v>
      </c>
      <c r="P2798" s="0" t="n">
        <v>2752</v>
      </c>
    </row>
    <row r="2799" customFormat="false" ht="12.8" hidden="false" customHeight="false" outlineLevel="0" collapsed="false">
      <c r="A2799" s="0" t="n">
        <v>113056</v>
      </c>
      <c r="B2799" s="0" t="s">
        <v>2437</v>
      </c>
      <c r="C2799" s="0" t="s">
        <v>112</v>
      </c>
      <c r="D2799" s="12" t="s">
        <v>373</v>
      </c>
      <c r="E2799" s="0" t="s">
        <v>77</v>
      </c>
      <c r="F2799" s="0" t="s">
        <v>108</v>
      </c>
      <c r="M2799" s="0" t="s">
        <v>2430</v>
      </c>
      <c r="N2799" s="0" t="s">
        <v>2431</v>
      </c>
      <c r="O2799" s="0" t="n">
        <v>60</v>
      </c>
      <c r="P2799" s="0" t="n">
        <v>2759</v>
      </c>
    </row>
    <row r="2800" customFormat="false" ht="12.8" hidden="false" customHeight="false" outlineLevel="0" collapsed="false">
      <c r="A2800" s="0" t="n">
        <v>115001</v>
      </c>
      <c r="B2800" s="0" t="s">
        <v>256</v>
      </c>
      <c r="C2800" s="0" t="s">
        <v>166</v>
      </c>
      <c r="D2800" s="12" t="s">
        <v>83</v>
      </c>
      <c r="E2800" s="0" t="s">
        <v>77</v>
      </c>
      <c r="F2800" s="0" t="s">
        <v>84</v>
      </c>
      <c r="G2800" s="12" t="s">
        <v>98</v>
      </c>
      <c r="M2800" s="0" t="s">
        <v>2438</v>
      </c>
      <c r="N2800" s="0" t="s">
        <v>2439</v>
      </c>
      <c r="O2800" s="0" t="n">
        <v>44</v>
      </c>
      <c r="P2800" s="0" t="n">
        <v>2602</v>
      </c>
    </row>
    <row r="2801" customFormat="false" ht="12.8" hidden="false" customHeight="false" outlineLevel="0" collapsed="false">
      <c r="A2801" s="0" t="n">
        <v>115007</v>
      </c>
      <c r="B2801" s="0" t="s">
        <v>2440</v>
      </c>
      <c r="C2801" s="0" t="s">
        <v>2090</v>
      </c>
      <c r="D2801" s="12" t="s">
        <v>497</v>
      </c>
      <c r="E2801" s="0" t="s">
        <v>77</v>
      </c>
      <c r="F2801" s="0" t="s">
        <v>88</v>
      </c>
      <c r="M2801" s="0" t="s">
        <v>2438</v>
      </c>
      <c r="N2801" s="0" t="s">
        <v>2439</v>
      </c>
      <c r="O2801" s="0" t="n">
        <v>53</v>
      </c>
      <c r="P2801" s="0" t="n">
        <v>1236</v>
      </c>
    </row>
    <row r="2802" customFormat="false" ht="12.8" hidden="false" customHeight="false" outlineLevel="0" collapsed="false">
      <c r="A2802" s="0" t="n">
        <v>115008</v>
      </c>
      <c r="B2802" s="0" t="s">
        <v>530</v>
      </c>
      <c r="C2802" s="0" t="s">
        <v>2441</v>
      </c>
      <c r="D2802" s="12" t="s">
        <v>315</v>
      </c>
      <c r="E2802" s="0" t="s">
        <v>77</v>
      </c>
      <c r="F2802" s="0" t="s">
        <v>88</v>
      </c>
      <c r="M2802" s="0" t="s">
        <v>2438</v>
      </c>
      <c r="N2802" s="0" t="s">
        <v>2439</v>
      </c>
      <c r="O2802" s="0" t="n">
        <v>47</v>
      </c>
      <c r="P2802" s="0" t="n">
        <v>1239</v>
      </c>
    </row>
    <row r="2803" customFormat="false" ht="12.8" hidden="false" customHeight="false" outlineLevel="0" collapsed="false">
      <c r="A2803" s="0" t="n">
        <v>115009</v>
      </c>
      <c r="B2803" s="0" t="s">
        <v>2442</v>
      </c>
      <c r="C2803" s="0" t="s">
        <v>100</v>
      </c>
      <c r="D2803" s="12" t="s">
        <v>169</v>
      </c>
      <c r="E2803" s="0" t="s">
        <v>77</v>
      </c>
      <c r="F2803" s="0" t="s">
        <v>88</v>
      </c>
      <c r="M2803" s="0" t="s">
        <v>2438</v>
      </c>
      <c r="N2803" s="0" t="s">
        <v>2439</v>
      </c>
      <c r="O2803" s="0" t="n">
        <v>46</v>
      </c>
      <c r="P2803" s="0" t="n">
        <v>1241</v>
      </c>
    </row>
    <row r="2804" customFormat="false" ht="12.8" hidden="false" customHeight="false" outlineLevel="0" collapsed="false">
      <c r="A2804" s="0" t="n">
        <v>115010</v>
      </c>
      <c r="B2804" s="0" t="s">
        <v>2443</v>
      </c>
      <c r="C2804" s="0" t="s">
        <v>180</v>
      </c>
      <c r="D2804" s="12" t="s">
        <v>173</v>
      </c>
      <c r="E2804" s="0" t="s">
        <v>77</v>
      </c>
      <c r="F2804" s="0" t="s">
        <v>88</v>
      </c>
      <c r="M2804" s="0" t="s">
        <v>2438</v>
      </c>
      <c r="N2804" s="0" t="s">
        <v>2439</v>
      </c>
      <c r="O2804" s="0" t="n">
        <v>49</v>
      </c>
      <c r="P2804" s="0" t="n">
        <v>1242</v>
      </c>
    </row>
    <row r="2805" customFormat="false" ht="12.8" hidden="false" customHeight="false" outlineLevel="0" collapsed="false">
      <c r="A2805" s="0" t="n">
        <v>115011</v>
      </c>
      <c r="B2805" s="0" t="s">
        <v>2443</v>
      </c>
      <c r="C2805" s="0" t="s">
        <v>2412</v>
      </c>
      <c r="D2805" s="12" t="s">
        <v>110</v>
      </c>
      <c r="E2805" s="0" t="s">
        <v>77</v>
      </c>
      <c r="F2805" s="0" t="s">
        <v>96</v>
      </c>
      <c r="M2805" s="0" t="s">
        <v>2438</v>
      </c>
      <c r="N2805" s="0" t="s">
        <v>2439</v>
      </c>
      <c r="O2805" s="0" t="n">
        <v>25</v>
      </c>
      <c r="P2805" s="0" t="n">
        <v>1243</v>
      </c>
    </row>
    <row r="2806" customFormat="false" ht="12.8" hidden="false" customHeight="false" outlineLevel="0" collapsed="false">
      <c r="A2806" s="0" t="n">
        <v>115012</v>
      </c>
      <c r="B2806" s="0" t="s">
        <v>2444</v>
      </c>
      <c r="C2806" s="0" t="s">
        <v>2445</v>
      </c>
      <c r="D2806" s="12" t="s">
        <v>104</v>
      </c>
      <c r="E2806" s="0" t="s">
        <v>77</v>
      </c>
      <c r="F2806" s="0" t="s">
        <v>88</v>
      </c>
      <c r="M2806" s="0" t="s">
        <v>2438</v>
      </c>
      <c r="N2806" s="0" t="s">
        <v>2439</v>
      </c>
      <c r="O2806" s="0" t="n">
        <v>54</v>
      </c>
      <c r="P2806" s="0" t="n">
        <v>1244</v>
      </c>
    </row>
    <row r="2807" customFormat="false" ht="12.8" hidden="false" customHeight="false" outlineLevel="0" collapsed="false">
      <c r="A2807" s="0" t="n">
        <v>115013</v>
      </c>
      <c r="B2807" s="0" t="s">
        <v>367</v>
      </c>
      <c r="C2807" s="0" t="s">
        <v>2446</v>
      </c>
      <c r="D2807" s="12" t="s">
        <v>151</v>
      </c>
      <c r="E2807" s="0" t="s">
        <v>77</v>
      </c>
      <c r="F2807" s="0" t="s">
        <v>84</v>
      </c>
      <c r="M2807" s="0" t="s">
        <v>2438</v>
      </c>
      <c r="N2807" s="0" t="s">
        <v>2439</v>
      </c>
      <c r="O2807" s="0" t="n">
        <v>43</v>
      </c>
      <c r="P2807" s="0" t="n">
        <v>1245</v>
      </c>
    </row>
    <row r="2808" customFormat="false" ht="12.8" hidden="false" customHeight="false" outlineLevel="0" collapsed="false">
      <c r="A2808" s="0" t="n">
        <v>115014</v>
      </c>
      <c r="B2808" s="0" t="s">
        <v>2444</v>
      </c>
      <c r="C2808" s="0" t="s">
        <v>834</v>
      </c>
      <c r="D2808" s="12" t="s">
        <v>173</v>
      </c>
      <c r="E2808" s="0" t="s">
        <v>77</v>
      </c>
      <c r="F2808" s="0" t="s">
        <v>88</v>
      </c>
      <c r="M2808" s="0" t="s">
        <v>2438</v>
      </c>
      <c r="N2808" s="0" t="s">
        <v>2439</v>
      </c>
      <c r="O2808" s="0" t="n">
        <v>49</v>
      </c>
      <c r="P2808" s="0" t="n">
        <v>1246</v>
      </c>
    </row>
    <row r="2809" customFormat="false" ht="12.8" hidden="false" customHeight="false" outlineLevel="0" collapsed="false">
      <c r="A2809" s="0" t="n">
        <v>115015</v>
      </c>
      <c r="B2809" s="0" t="s">
        <v>1614</v>
      </c>
      <c r="C2809" s="0" t="s">
        <v>215</v>
      </c>
      <c r="D2809" s="12" t="s">
        <v>173</v>
      </c>
      <c r="E2809" s="0" t="s">
        <v>77</v>
      </c>
      <c r="F2809" s="0" t="s">
        <v>88</v>
      </c>
      <c r="M2809" s="0" t="s">
        <v>2438</v>
      </c>
      <c r="N2809" s="0" t="s">
        <v>2439</v>
      </c>
      <c r="O2809" s="0" t="n">
        <v>49</v>
      </c>
      <c r="P2809" s="0" t="n">
        <v>1237</v>
      </c>
    </row>
    <row r="2810" customFormat="false" ht="12.8" hidden="false" customHeight="false" outlineLevel="0" collapsed="false">
      <c r="A2810" s="0" t="n">
        <v>115022</v>
      </c>
      <c r="B2810" s="0" t="s">
        <v>2447</v>
      </c>
      <c r="C2810" s="0" t="s">
        <v>403</v>
      </c>
      <c r="D2810" s="12" t="s">
        <v>104</v>
      </c>
      <c r="E2810" s="0" t="s">
        <v>77</v>
      </c>
      <c r="F2810" s="0" t="s">
        <v>88</v>
      </c>
      <c r="M2810" s="0" t="s">
        <v>2438</v>
      </c>
      <c r="N2810" s="0" t="s">
        <v>2439</v>
      </c>
      <c r="O2810" s="0" t="n">
        <v>54</v>
      </c>
      <c r="P2810" s="0" t="n">
        <v>1247</v>
      </c>
    </row>
    <row r="2811" customFormat="false" ht="12.8" hidden="false" customHeight="false" outlineLevel="0" collapsed="false">
      <c r="A2811" s="0" t="n">
        <v>115024</v>
      </c>
      <c r="B2811" s="0" t="s">
        <v>2448</v>
      </c>
      <c r="C2811" s="0" t="s">
        <v>273</v>
      </c>
      <c r="D2811" s="12" t="s">
        <v>169</v>
      </c>
      <c r="E2811" s="0" t="s">
        <v>92</v>
      </c>
      <c r="F2811" s="0" t="s">
        <v>88</v>
      </c>
      <c r="M2811" s="0" t="s">
        <v>2438</v>
      </c>
      <c r="N2811" s="0" t="s">
        <v>2439</v>
      </c>
      <c r="O2811" s="0" t="n">
        <v>46</v>
      </c>
      <c r="P2811" s="0" t="n">
        <v>1248</v>
      </c>
    </row>
    <row r="2812" customFormat="false" ht="12.8" hidden="false" customHeight="false" outlineLevel="0" collapsed="false">
      <c r="A2812" s="0" t="n">
        <v>115026</v>
      </c>
      <c r="B2812" s="0" t="s">
        <v>2449</v>
      </c>
      <c r="C2812" s="0" t="s">
        <v>133</v>
      </c>
      <c r="D2812" s="12" t="s">
        <v>95</v>
      </c>
      <c r="E2812" s="0" t="s">
        <v>77</v>
      </c>
      <c r="F2812" s="0" t="s">
        <v>96</v>
      </c>
      <c r="M2812" s="0" t="s">
        <v>2438</v>
      </c>
      <c r="N2812" s="0" t="s">
        <v>2439</v>
      </c>
      <c r="O2812" s="0" t="n">
        <v>34</v>
      </c>
      <c r="P2812" s="0" t="n">
        <v>1249</v>
      </c>
    </row>
    <row r="2813" customFormat="false" ht="12.8" hidden="false" customHeight="false" outlineLevel="0" collapsed="false">
      <c r="A2813" s="0" t="n">
        <v>115027</v>
      </c>
      <c r="B2813" s="0" t="s">
        <v>2450</v>
      </c>
      <c r="C2813" s="0" t="s">
        <v>296</v>
      </c>
      <c r="D2813" s="12" t="s">
        <v>320</v>
      </c>
      <c r="E2813" s="0" t="s">
        <v>77</v>
      </c>
      <c r="F2813" s="0" t="s">
        <v>88</v>
      </c>
      <c r="M2813" s="0" t="s">
        <v>2438</v>
      </c>
      <c r="N2813" s="0" t="s">
        <v>2439</v>
      </c>
      <c r="O2813" s="0" t="n">
        <v>48</v>
      </c>
      <c r="P2813" s="0" t="n">
        <v>1250</v>
      </c>
    </row>
    <row r="2814" customFormat="false" ht="12.8" hidden="false" customHeight="false" outlineLevel="0" collapsed="false">
      <c r="A2814" s="0" t="n">
        <v>115031</v>
      </c>
      <c r="B2814" s="0" t="s">
        <v>2451</v>
      </c>
      <c r="C2814" s="0" t="s">
        <v>115</v>
      </c>
      <c r="D2814" s="12" t="s">
        <v>87</v>
      </c>
      <c r="E2814" s="0" t="s">
        <v>77</v>
      </c>
      <c r="F2814" s="0" t="s">
        <v>88</v>
      </c>
      <c r="M2814" s="0" t="s">
        <v>2438</v>
      </c>
      <c r="N2814" s="0" t="s">
        <v>2439</v>
      </c>
      <c r="O2814" s="0" t="n">
        <v>52</v>
      </c>
      <c r="P2814" s="0" t="n">
        <v>1251</v>
      </c>
    </row>
    <row r="2815" customFormat="false" ht="12.8" hidden="false" customHeight="false" outlineLevel="0" collapsed="false">
      <c r="A2815" s="0" t="n">
        <v>115032</v>
      </c>
      <c r="B2815" s="0" t="s">
        <v>2451</v>
      </c>
      <c r="C2815" s="0" t="s">
        <v>198</v>
      </c>
      <c r="D2815" s="12" t="s">
        <v>351</v>
      </c>
      <c r="E2815" s="0" t="s">
        <v>77</v>
      </c>
      <c r="F2815" s="0" t="s">
        <v>96</v>
      </c>
      <c r="M2815" s="0" t="s">
        <v>2438</v>
      </c>
      <c r="N2815" s="0" t="s">
        <v>2439</v>
      </c>
      <c r="O2815" s="0" t="n">
        <v>24</v>
      </c>
      <c r="P2815" s="0" t="n">
        <v>1240</v>
      </c>
    </row>
    <row r="2816" customFormat="false" ht="12.8" hidden="false" customHeight="false" outlineLevel="0" collapsed="false">
      <c r="A2816" s="0" t="n">
        <v>115033</v>
      </c>
      <c r="B2816" s="0" t="s">
        <v>2452</v>
      </c>
      <c r="C2816" s="0" t="s">
        <v>166</v>
      </c>
      <c r="D2816" s="12" t="s">
        <v>173</v>
      </c>
      <c r="E2816" s="0" t="s">
        <v>77</v>
      </c>
      <c r="F2816" s="0" t="s">
        <v>88</v>
      </c>
      <c r="M2816" s="0" t="s">
        <v>2438</v>
      </c>
      <c r="N2816" s="0" t="s">
        <v>2439</v>
      </c>
      <c r="O2816" s="0" t="n">
        <v>49</v>
      </c>
      <c r="P2816" s="0" t="n">
        <v>1238</v>
      </c>
    </row>
    <row r="2817" customFormat="false" ht="12.8" hidden="false" customHeight="false" outlineLevel="0" collapsed="false">
      <c r="A2817" s="0" t="n">
        <v>115039</v>
      </c>
      <c r="B2817" s="0" t="s">
        <v>2453</v>
      </c>
      <c r="C2817" s="0" t="s">
        <v>382</v>
      </c>
      <c r="D2817" s="12" t="s">
        <v>320</v>
      </c>
      <c r="E2817" s="0" t="s">
        <v>77</v>
      </c>
      <c r="F2817" s="0" t="s">
        <v>88</v>
      </c>
      <c r="M2817" s="0" t="s">
        <v>2438</v>
      </c>
      <c r="N2817" s="0" t="s">
        <v>2439</v>
      </c>
      <c r="O2817" s="0" t="n">
        <v>48</v>
      </c>
      <c r="P2817" s="0" t="n">
        <v>1252</v>
      </c>
    </row>
    <row r="2818" customFormat="false" ht="12.8" hidden="false" customHeight="false" outlineLevel="0" collapsed="false">
      <c r="A2818" s="0" t="n">
        <v>115040</v>
      </c>
      <c r="B2818" s="0" t="s">
        <v>2454</v>
      </c>
      <c r="C2818" s="0" t="s">
        <v>1245</v>
      </c>
      <c r="D2818" s="12" t="s">
        <v>113</v>
      </c>
      <c r="E2818" s="0" t="s">
        <v>92</v>
      </c>
      <c r="F2818" s="0" t="s">
        <v>84</v>
      </c>
      <c r="G2818" s="12" t="s">
        <v>98</v>
      </c>
      <c r="J2818" s="12" t="s">
        <v>98</v>
      </c>
      <c r="M2818" s="0" t="s">
        <v>2438</v>
      </c>
      <c r="N2818" s="0" t="s">
        <v>2439</v>
      </c>
      <c r="O2818" s="0" t="n">
        <v>40</v>
      </c>
      <c r="P2818" s="0" t="n">
        <v>1253</v>
      </c>
    </row>
    <row r="2819" customFormat="false" ht="12.8" hidden="false" customHeight="false" outlineLevel="0" collapsed="false">
      <c r="A2819" s="0" t="n">
        <v>115082</v>
      </c>
      <c r="B2819" s="0" t="s">
        <v>979</v>
      </c>
      <c r="C2819" s="0" t="s">
        <v>853</v>
      </c>
      <c r="D2819" s="12" t="s">
        <v>790</v>
      </c>
      <c r="E2819" s="0" t="s">
        <v>77</v>
      </c>
      <c r="F2819" s="0" t="s">
        <v>108</v>
      </c>
      <c r="M2819" s="0" t="s">
        <v>2438</v>
      </c>
      <c r="N2819" s="0" t="s">
        <v>2439</v>
      </c>
      <c r="O2819" s="0" t="n">
        <v>79</v>
      </c>
      <c r="P2819" s="0" t="n">
        <v>1254</v>
      </c>
    </row>
    <row r="2820" customFormat="false" ht="12.8" hidden="false" customHeight="false" outlineLevel="0" collapsed="false">
      <c r="A2820" s="0" t="n">
        <v>116001</v>
      </c>
      <c r="B2820" s="0" t="s">
        <v>2455</v>
      </c>
      <c r="C2820" s="0" t="s">
        <v>149</v>
      </c>
      <c r="D2820" s="12" t="s">
        <v>95</v>
      </c>
      <c r="E2820" s="0" t="s">
        <v>77</v>
      </c>
      <c r="F2820" s="0" t="s">
        <v>96</v>
      </c>
      <c r="M2820" s="0" t="s">
        <v>2456</v>
      </c>
      <c r="N2820" s="0" t="s">
        <v>2457</v>
      </c>
      <c r="O2820" s="0" t="n">
        <v>34</v>
      </c>
      <c r="P2820" s="0" t="n">
        <v>1298</v>
      </c>
    </row>
    <row r="2821" customFormat="false" ht="12.8" hidden="false" customHeight="false" outlineLevel="0" collapsed="false">
      <c r="A2821" s="0" t="n">
        <v>116002</v>
      </c>
      <c r="B2821" s="0" t="s">
        <v>883</v>
      </c>
      <c r="C2821" s="0" t="s">
        <v>149</v>
      </c>
      <c r="D2821" s="12" t="s">
        <v>153</v>
      </c>
      <c r="E2821" s="0" t="s">
        <v>77</v>
      </c>
      <c r="F2821" s="0" t="s">
        <v>84</v>
      </c>
      <c r="M2821" s="0" t="s">
        <v>2456</v>
      </c>
      <c r="N2821" s="0" t="s">
        <v>2457</v>
      </c>
      <c r="O2821" s="0" t="n">
        <v>38</v>
      </c>
      <c r="P2821" s="0" t="n">
        <v>1264</v>
      </c>
    </row>
    <row r="2822" customFormat="false" ht="12.8" hidden="false" customHeight="false" outlineLevel="0" collapsed="false">
      <c r="A2822" s="0" t="n">
        <v>116003</v>
      </c>
      <c r="B2822" s="0" t="s">
        <v>2458</v>
      </c>
      <c r="C2822" s="0" t="s">
        <v>196</v>
      </c>
      <c r="D2822" s="12" t="s">
        <v>253</v>
      </c>
      <c r="E2822" s="0" t="s">
        <v>77</v>
      </c>
      <c r="F2822" s="0" t="s">
        <v>96</v>
      </c>
      <c r="M2822" s="0" t="s">
        <v>2456</v>
      </c>
      <c r="N2822" s="0" t="s">
        <v>2457</v>
      </c>
      <c r="O2822" s="0" t="n">
        <v>33</v>
      </c>
      <c r="P2822" s="0" t="n">
        <v>1261</v>
      </c>
    </row>
    <row r="2823" customFormat="false" ht="12.8" hidden="false" customHeight="false" outlineLevel="0" collapsed="false">
      <c r="A2823" s="0" t="n">
        <v>116004</v>
      </c>
      <c r="B2823" s="0" t="s">
        <v>2458</v>
      </c>
      <c r="C2823" s="0" t="s">
        <v>202</v>
      </c>
      <c r="D2823" s="12" t="s">
        <v>209</v>
      </c>
      <c r="E2823" s="0" t="s">
        <v>77</v>
      </c>
      <c r="F2823" s="0" t="s">
        <v>84</v>
      </c>
      <c r="K2823" s="12" t="s">
        <v>171</v>
      </c>
      <c r="M2823" s="0" t="s">
        <v>2456</v>
      </c>
      <c r="N2823" s="0" t="s">
        <v>2457</v>
      </c>
      <c r="O2823" s="0" t="n">
        <v>37</v>
      </c>
      <c r="P2823" s="0" t="n">
        <v>1262</v>
      </c>
    </row>
    <row r="2824" customFormat="false" ht="12.8" hidden="false" customHeight="false" outlineLevel="0" collapsed="false">
      <c r="A2824" s="0" t="n">
        <v>116005</v>
      </c>
      <c r="B2824" s="0" t="s">
        <v>2459</v>
      </c>
      <c r="C2824" s="0" t="s">
        <v>2460</v>
      </c>
      <c r="D2824" s="12" t="s">
        <v>173</v>
      </c>
      <c r="E2824" s="0" t="s">
        <v>77</v>
      </c>
      <c r="F2824" s="0" t="s">
        <v>88</v>
      </c>
      <c r="M2824" s="0" t="s">
        <v>2456</v>
      </c>
      <c r="N2824" s="0" t="s">
        <v>2457</v>
      </c>
      <c r="O2824" s="0" t="n">
        <v>49</v>
      </c>
      <c r="P2824" s="0" t="n">
        <v>1294</v>
      </c>
    </row>
    <row r="2825" customFormat="false" ht="12.8" hidden="false" customHeight="false" outlineLevel="0" collapsed="false">
      <c r="A2825" s="0" t="n">
        <v>116006</v>
      </c>
      <c r="B2825" s="0" t="s">
        <v>2461</v>
      </c>
      <c r="C2825" s="0" t="s">
        <v>241</v>
      </c>
      <c r="D2825" s="12" t="s">
        <v>220</v>
      </c>
      <c r="E2825" s="0" t="s">
        <v>92</v>
      </c>
      <c r="F2825" s="0" t="s">
        <v>84</v>
      </c>
      <c r="M2825" s="0" t="s">
        <v>2456</v>
      </c>
      <c r="N2825" s="0" t="s">
        <v>2457</v>
      </c>
      <c r="O2825" s="0" t="n">
        <v>42</v>
      </c>
      <c r="P2825" s="0" t="n">
        <v>1268</v>
      </c>
    </row>
    <row r="2826" customFormat="false" ht="12.8" hidden="false" customHeight="false" outlineLevel="0" collapsed="false">
      <c r="A2826" s="0" t="n">
        <v>116007</v>
      </c>
      <c r="B2826" s="0" t="s">
        <v>2462</v>
      </c>
      <c r="C2826" s="0" t="s">
        <v>82</v>
      </c>
      <c r="D2826" s="12" t="s">
        <v>351</v>
      </c>
      <c r="E2826" s="0" t="s">
        <v>77</v>
      </c>
      <c r="F2826" s="0" t="s">
        <v>96</v>
      </c>
      <c r="M2826" s="0" t="s">
        <v>2456</v>
      </c>
      <c r="N2826" s="0" t="s">
        <v>2457</v>
      </c>
      <c r="O2826" s="0" t="n">
        <v>24</v>
      </c>
      <c r="P2826" s="0" t="n">
        <v>1259</v>
      </c>
    </row>
    <row r="2827" customFormat="false" ht="12.8" hidden="false" customHeight="false" outlineLevel="0" collapsed="false">
      <c r="A2827" s="0" t="n">
        <v>116008</v>
      </c>
      <c r="B2827" s="0" t="s">
        <v>2463</v>
      </c>
      <c r="C2827" s="0" t="s">
        <v>333</v>
      </c>
      <c r="D2827" s="12" t="s">
        <v>110</v>
      </c>
      <c r="E2827" s="0" t="s">
        <v>77</v>
      </c>
      <c r="F2827" s="0" t="s">
        <v>96</v>
      </c>
      <c r="M2827" s="0" t="s">
        <v>2456</v>
      </c>
      <c r="N2827" s="0" t="s">
        <v>2457</v>
      </c>
      <c r="O2827" s="0" t="n">
        <v>25</v>
      </c>
      <c r="P2827" s="0" t="n">
        <v>1286</v>
      </c>
    </row>
    <row r="2828" customFormat="false" ht="12.8" hidden="false" customHeight="false" outlineLevel="0" collapsed="false">
      <c r="A2828" s="0" t="n">
        <v>116009</v>
      </c>
      <c r="B2828" s="0" t="s">
        <v>2464</v>
      </c>
      <c r="C2828" s="0" t="s">
        <v>403</v>
      </c>
      <c r="D2828" s="12" t="s">
        <v>304</v>
      </c>
      <c r="E2828" s="0" t="s">
        <v>77</v>
      </c>
      <c r="F2828" s="0" t="s">
        <v>88</v>
      </c>
      <c r="K2828" s="12" t="s">
        <v>97</v>
      </c>
      <c r="L2828" s="0" t="n">
        <v>3</v>
      </c>
      <c r="M2828" s="0" t="s">
        <v>2456</v>
      </c>
      <c r="N2828" s="0" t="s">
        <v>2457</v>
      </c>
      <c r="O2828" s="0" t="n">
        <v>51</v>
      </c>
      <c r="P2828" s="0" t="n">
        <v>1295</v>
      </c>
    </row>
    <row r="2829" customFormat="false" ht="12.8" hidden="false" customHeight="false" outlineLevel="0" collapsed="false">
      <c r="A2829" s="0" t="n">
        <v>116010</v>
      </c>
      <c r="B2829" s="0" t="s">
        <v>2465</v>
      </c>
      <c r="C2829" s="0" t="s">
        <v>537</v>
      </c>
      <c r="D2829" s="12" t="s">
        <v>124</v>
      </c>
      <c r="E2829" s="0" t="s">
        <v>77</v>
      </c>
      <c r="F2829" s="0" t="s">
        <v>96</v>
      </c>
      <c r="M2829" s="0" t="s">
        <v>2456</v>
      </c>
      <c r="N2829" s="0" t="s">
        <v>2457</v>
      </c>
      <c r="O2829" s="0" t="n">
        <v>27</v>
      </c>
      <c r="P2829" s="0" t="n">
        <v>1263</v>
      </c>
    </row>
    <row r="2830" customFormat="false" ht="12.8" hidden="false" customHeight="false" outlineLevel="0" collapsed="false">
      <c r="A2830" s="0" t="n">
        <v>116011</v>
      </c>
      <c r="B2830" s="0" t="s">
        <v>1919</v>
      </c>
      <c r="C2830" s="0" t="s">
        <v>196</v>
      </c>
      <c r="D2830" s="12" t="s">
        <v>118</v>
      </c>
      <c r="E2830" s="0" t="s">
        <v>77</v>
      </c>
      <c r="F2830" s="0" t="s">
        <v>96</v>
      </c>
      <c r="M2830" s="0" t="s">
        <v>2456</v>
      </c>
      <c r="N2830" s="0" t="s">
        <v>2457</v>
      </c>
      <c r="O2830" s="0" t="n">
        <v>29</v>
      </c>
      <c r="P2830" s="0" t="n">
        <v>1272</v>
      </c>
    </row>
    <row r="2831" customFormat="false" ht="12.8" hidden="false" customHeight="false" outlineLevel="0" collapsed="false">
      <c r="A2831" s="0" t="n">
        <v>116012</v>
      </c>
      <c r="B2831" s="0" t="s">
        <v>2466</v>
      </c>
      <c r="C2831" s="0" t="s">
        <v>1070</v>
      </c>
      <c r="D2831" s="12" t="s">
        <v>121</v>
      </c>
      <c r="E2831" s="0" t="s">
        <v>92</v>
      </c>
      <c r="F2831" s="0" t="s">
        <v>96</v>
      </c>
      <c r="M2831" s="0" t="s">
        <v>2456</v>
      </c>
      <c r="N2831" s="0" t="s">
        <v>2457</v>
      </c>
      <c r="O2831" s="0" t="n">
        <v>26</v>
      </c>
      <c r="P2831" s="0" t="n">
        <v>1274</v>
      </c>
    </row>
    <row r="2832" customFormat="false" ht="12.8" hidden="false" customHeight="false" outlineLevel="0" collapsed="false">
      <c r="A2832" s="0" t="n">
        <v>116013</v>
      </c>
      <c r="B2832" s="0" t="s">
        <v>962</v>
      </c>
      <c r="C2832" s="0" t="s">
        <v>149</v>
      </c>
      <c r="D2832" s="12" t="s">
        <v>181</v>
      </c>
      <c r="E2832" s="0" t="s">
        <v>77</v>
      </c>
      <c r="F2832" s="0" t="s">
        <v>84</v>
      </c>
      <c r="M2832" s="0" t="s">
        <v>2456</v>
      </c>
      <c r="N2832" s="0" t="s">
        <v>2457</v>
      </c>
      <c r="O2832" s="0" t="n">
        <v>35</v>
      </c>
      <c r="P2832" s="0" t="n">
        <v>2458</v>
      </c>
    </row>
    <row r="2833" customFormat="false" ht="12.8" hidden="false" customHeight="false" outlineLevel="0" collapsed="false">
      <c r="A2833" s="0" t="n">
        <v>116014</v>
      </c>
      <c r="B2833" s="0" t="s">
        <v>2467</v>
      </c>
      <c r="C2833" s="0" t="s">
        <v>266</v>
      </c>
      <c r="D2833" s="12" t="s">
        <v>151</v>
      </c>
      <c r="E2833" s="0" t="s">
        <v>92</v>
      </c>
      <c r="F2833" s="0" t="s">
        <v>84</v>
      </c>
      <c r="M2833" s="0" t="s">
        <v>2456</v>
      </c>
      <c r="N2833" s="0" t="s">
        <v>2457</v>
      </c>
      <c r="O2833" s="0" t="n">
        <v>43</v>
      </c>
      <c r="P2833" s="0" t="n">
        <v>1267</v>
      </c>
    </row>
    <row r="2834" customFormat="false" ht="12.8" hidden="false" customHeight="false" outlineLevel="0" collapsed="false">
      <c r="A2834" s="0" t="n">
        <v>116015</v>
      </c>
      <c r="B2834" s="0" t="s">
        <v>2468</v>
      </c>
      <c r="C2834" s="0" t="s">
        <v>180</v>
      </c>
      <c r="D2834" s="12" t="s">
        <v>497</v>
      </c>
      <c r="E2834" s="0" t="s">
        <v>77</v>
      </c>
      <c r="F2834" s="0" t="s">
        <v>88</v>
      </c>
      <c r="M2834" s="0" t="s">
        <v>2456</v>
      </c>
      <c r="N2834" s="0" t="s">
        <v>2457</v>
      </c>
      <c r="O2834" s="0" t="n">
        <v>53</v>
      </c>
      <c r="P2834" s="0" t="n">
        <v>1287</v>
      </c>
    </row>
    <row r="2835" customFormat="false" ht="12.8" hidden="false" customHeight="false" outlineLevel="0" collapsed="false">
      <c r="A2835" s="0" t="n">
        <v>116016</v>
      </c>
      <c r="B2835" s="0" t="s">
        <v>2469</v>
      </c>
      <c r="C2835" s="0" t="s">
        <v>133</v>
      </c>
      <c r="D2835" s="12" t="s">
        <v>181</v>
      </c>
      <c r="E2835" s="0" t="s">
        <v>77</v>
      </c>
      <c r="F2835" s="0" t="s">
        <v>84</v>
      </c>
      <c r="G2835" s="12" t="s">
        <v>97</v>
      </c>
      <c r="M2835" s="0" t="s">
        <v>2456</v>
      </c>
      <c r="N2835" s="0" t="s">
        <v>2457</v>
      </c>
      <c r="O2835" s="0" t="n">
        <v>35</v>
      </c>
      <c r="P2835" s="0" t="n">
        <v>1292</v>
      </c>
    </row>
    <row r="2836" customFormat="false" ht="12.8" hidden="false" customHeight="false" outlineLevel="0" collapsed="false">
      <c r="A2836" s="0" t="n">
        <v>116017</v>
      </c>
      <c r="B2836" s="0" t="s">
        <v>2470</v>
      </c>
      <c r="C2836" s="0" t="s">
        <v>106</v>
      </c>
      <c r="D2836" s="12" t="s">
        <v>118</v>
      </c>
      <c r="E2836" s="0" t="s">
        <v>77</v>
      </c>
      <c r="F2836" s="0" t="s">
        <v>96</v>
      </c>
      <c r="M2836" s="0" t="s">
        <v>2456</v>
      </c>
      <c r="N2836" s="0" t="s">
        <v>2457</v>
      </c>
      <c r="O2836" s="0" t="n">
        <v>29</v>
      </c>
      <c r="P2836" s="0" t="n">
        <v>1273</v>
      </c>
    </row>
    <row r="2837" customFormat="false" ht="12.8" hidden="false" customHeight="false" outlineLevel="0" collapsed="false">
      <c r="A2837" s="0" t="n">
        <v>116018</v>
      </c>
      <c r="B2837" s="0" t="s">
        <v>2471</v>
      </c>
      <c r="C2837" s="0" t="s">
        <v>307</v>
      </c>
      <c r="D2837" s="12" t="s">
        <v>136</v>
      </c>
      <c r="E2837" s="0" t="s">
        <v>77</v>
      </c>
      <c r="F2837" s="0" t="s">
        <v>78</v>
      </c>
      <c r="M2837" s="0" t="s">
        <v>2456</v>
      </c>
      <c r="N2837" s="0" t="s">
        <v>2457</v>
      </c>
      <c r="O2837" s="0" t="n">
        <v>22</v>
      </c>
      <c r="P2837" s="0" t="n">
        <v>3348</v>
      </c>
    </row>
    <row r="2838" customFormat="false" ht="12.8" hidden="false" customHeight="false" outlineLevel="0" collapsed="false">
      <c r="A2838" s="0" t="n">
        <v>116019</v>
      </c>
      <c r="B2838" s="0" t="s">
        <v>1145</v>
      </c>
      <c r="C2838" s="0" t="s">
        <v>1245</v>
      </c>
      <c r="D2838" s="12" t="s">
        <v>113</v>
      </c>
      <c r="E2838" s="0" t="s">
        <v>92</v>
      </c>
      <c r="F2838" s="0" t="s">
        <v>84</v>
      </c>
      <c r="M2838" s="0" t="s">
        <v>2456</v>
      </c>
      <c r="N2838" s="0" t="s">
        <v>2457</v>
      </c>
      <c r="O2838" s="0" t="n">
        <v>40</v>
      </c>
      <c r="P2838" s="0" t="n">
        <v>1266</v>
      </c>
    </row>
    <row r="2839" customFormat="false" ht="12.8" hidden="false" customHeight="false" outlineLevel="0" collapsed="false">
      <c r="A2839" s="0" t="n">
        <v>116020</v>
      </c>
      <c r="B2839" s="0" t="s">
        <v>2472</v>
      </c>
      <c r="C2839" s="0" t="s">
        <v>90</v>
      </c>
      <c r="D2839" s="12" t="s">
        <v>113</v>
      </c>
      <c r="E2839" s="0" t="s">
        <v>92</v>
      </c>
      <c r="F2839" s="0" t="s">
        <v>84</v>
      </c>
      <c r="M2839" s="0" t="s">
        <v>2456</v>
      </c>
      <c r="N2839" s="0" t="s">
        <v>2457</v>
      </c>
      <c r="O2839" s="0" t="n">
        <v>40</v>
      </c>
      <c r="P2839" s="0" t="n">
        <v>1275</v>
      </c>
    </row>
    <row r="2840" customFormat="false" ht="12.8" hidden="false" customHeight="false" outlineLevel="0" collapsed="false">
      <c r="A2840" s="0" t="n">
        <v>116021</v>
      </c>
      <c r="B2840" s="0" t="s">
        <v>1630</v>
      </c>
      <c r="C2840" s="0" t="s">
        <v>403</v>
      </c>
      <c r="D2840" s="12" t="s">
        <v>187</v>
      </c>
      <c r="E2840" s="0" t="s">
        <v>77</v>
      </c>
      <c r="F2840" s="0" t="s">
        <v>96</v>
      </c>
      <c r="M2840" s="0" t="s">
        <v>2456</v>
      </c>
      <c r="N2840" s="0" t="s">
        <v>2457</v>
      </c>
      <c r="O2840" s="0" t="n">
        <v>32</v>
      </c>
      <c r="P2840" s="0" t="n">
        <v>1269</v>
      </c>
    </row>
    <row r="2841" customFormat="false" ht="12.8" hidden="false" customHeight="false" outlineLevel="0" collapsed="false">
      <c r="A2841" s="0" t="n">
        <v>116022</v>
      </c>
      <c r="B2841" s="0" t="s">
        <v>2471</v>
      </c>
      <c r="C2841" s="0" t="s">
        <v>202</v>
      </c>
      <c r="D2841" s="12" t="s">
        <v>315</v>
      </c>
      <c r="E2841" s="0" t="s">
        <v>77</v>
      </c>
      <c r="F2841" s="0" t="s">
        <v>88</v>
      </c>
      <c r="M2841" s="0" t="s">
        <v>2456</v>
      </c>
      <c r="N2841" s="0" t="s">
        <v>2457</v>
      </c>
      <c r="O2841" s="0" t="n">
        <v>47</v>
      </c>
      <c r="P2841" s="0" t="n">
        <v>3349</v>
      </c>
    </row>
    <row r="2842" customFormat="false" ht="12.8" hidden="false" customHeight="false" outlineLevel="0" collapsed="false">
      <c r="A2842" s="0" t="n">
        <v>116023</v>
      </c>
      <c r="B2842" s="0" t="s">
        <v>2473</v>
      </c>
      <c r="C2842" s="0" t="s">
        <v>298</v>
      </c>
      <c r="D2842" s="12" t="s">
        <v>156</v>
      </c>
      <c r="E2842" s="0" t="s">
        <v>77</v>
      </c>
      <c r="F2842" s="0" t="s">
        <v>78</v>
      </c>
      <c r="K2842" s="12" t="s">
        <v>97</v>
      </c>
      <c r="L2842" s="0" t="n">
        <v>3</v>
      </c>
      <c r="M2842" s="0" t="s">
        <v>2456</v>
      </c>
      <c r="N2842" s="0" t="s">
        <v>2457</v>
      </c>
      <c r="O2842" s="0" t="n">
        <v>21</v>
      </c>
      <c r="P2842" s="0" t="n">
        <v>4057</v>
      </c>
    </row>
    <row r="2843" customFormat="false" ht="12.8" hidden="false" customHeight="false" outlineLevel="0" collapsed="false">
      <c r="A2843" s="0" t="n">
        <v>116024</v>
      </c>
      <c r="B2843" s="0" t="s">
        <v>2474</v>
      </c>
      <c r="C2843" s="0" t="s">
        <v>270</v>
      </c>
      <c r="D2843" s="12" t="s">
        <v>141</v>
      </c>
      <c r="E2843" s="0" t="s">
        <v>92</v>
      </c>
      <c r="F2843" s="0" t="s">
        <v>78</v>
      </c>
      <c r="M2843" s="0" t="s">
        <v>2456</v>
      </c>
      <c r="N2843" s="0" t="s">
        <v>2457</v>
      </c>
      <c r="O2843" s="0" t="n">
        <v>23</v>
      </c>
      <c r="P2843" s="0" t="n">
        <v>3357</v>
      </c>
    </row>
    <row r="2844" customFormat="false" ht="12.8" hidden="false" customHeight="false" outlineLevel="0" collapsed="false">
      <c r="A2844" s="0" t="n">
        <v>116025</v>
      </c>
      <c r="B2844" s="0" t="s">
        <v>2475</v>
      </c>
      <c r="C2844" s="0" t="s">
        <v>786</v>
      </c>
      <c r="D2844" s="12" t="s">
        <v>224</v>
      </c>
      <c r="E2844" s="0" t="s">
        <v>77</v>
      </c>
      <c r="F2844" s="0" t="s">
        <v>84</v>
      </c>
      <c r="M2844" s="0" t="s">
        <v>2456</v>
      </c>
      <c r="N2844" s="0" t="s">
        <v>2457</v>
      </c>
      <c r="O2844" s="0" t="n">
        <v>41</v>
      </c>
      <c r="P2844" s="0" t="n">
        <v>1270</v>
      </c>
    </row>
    <row r="2845" customFormat="false" ht="12.8" hidden="false" customHeight="false" outlineLevel="0" collapsed="false">
      <c r="A2845" s="0" t="n">
        <v>116026</v>
      </c>
      <c r="B2845" s="0" t="s">
        <v>2475</v>
      </c>
      <c r="C2845" s="0" t="s">
        <v>374</v>
      </c>
      <c r="D2845" s="12" t="s">
        <v>83</v>
      </c>
      <c r="E2845" s="0" t="s">
        <v>77</v>
      </c>
      <c r="F2845" s="0" t="s">
        <v>84</v>
      </c>
      <c r="M2845" s="0" t="s">
        <v>2456</v>
      </c>
      <c r="N2845" s="0" t="s">
        <v>2457</v>
      </c>
      <c r="O2845" s="0" t="n">
        <v>44</v>
      </c>
      <c r="P2845" s="0" t="n">
        <v>1296</v>
      </c>
    </row>
    <row r="2846" customFormat="false" ht="12.8" hidden="false" customHeight="false" outlineLevel="0" collapsed="false">
      <c r="A2846" s="0" t="n">
        <v>116027</v>
      </c>
      <c r="B2846" s="0" t="s">
        <v>2476</v>
      </c>
      <c r="C2846" s="0" t="s">
        <v>82</v>
      </c>
      <c r="D2846" s="12" t="s">
        <v>224</v>
      </c>
      <c r="E2846" s="0" t="s">
        <v>77</v>
      </c>
      <c r="F2846" s="0" t="s">
        <v>84</v>
      </c>
      <c r="M2846" s="0" t="s">
        <v>2456</v>
      </c>
      <c r="N2846" s="0" t="s">
        <v>2457</v>
      </c>
      <c r="O2846" s="0" t="n">
        <v>41</v>
      </c>
      <c r="P2846" s="0" t="n">
        <v>1297</v>
      </c>
    </row>
    <row r="2847" customFormat="false" ht="12.8" hidden="false" customHeight="false" outlineLevel="0" collapsed="false">
      <c r="A2847" s="0" t="n">
        <v>116028</v>
      </c>
      <c r="B2847" s="0" t="s">
        <v>2462</v>
      </c>
      <c r="C2847" s="0" t="s">
        <v>103</v>
      </c>
      <c r="D2847" s="12" t="s">
        <v>497</v>
      </c>
      <c r="E2847" s="0" t="s">
        <v>77</v>
      </c>
      <c r="F2847" s="0" t="s">
        <v>88</v>
      </c>
      <c r="M2847" s="0" t="s">
        <v>2456</v>
      </c>
      <c r="N2847" s="0" t="s">
        <v>2457</v>
      </c>
      <c r="O2847" s="0" t="n">
        <v>53</v>
      </c>
      <c r="P2847" s="0" t="n">
        <v>1265</v>
      </c>
    </row>
    <row r="2848" customFormat="false" ht="12.8" hidden="false" customHeight="false" outlineLevel="0" collapsed="false">
      <c r="A2848" s="0" t="n">
        <v>116029</v>
      </c>
      <c r="B2848" s="0" t="s">
        <v>2477</v>
      </c>
      <c r="C2848" s="0" t="s">
        <v>180</v>
      </c>
      <c r="D2848" s="12" t="s">
        <v>124</v>
      </c>
      <c r="E2848" s="0" t="s">
        <v>77</v>
      </c>
      <c r="F2848" s="0" t="s">
        <v>96</v>
      </c>
      <c r="M2848" s="0" t="s">
        <v>2456</v>
      </c>
      <c r="N2848" s="0" t="s">
        <v>2457</v>
      </c>
      <c r="O2848" s="0" t="n">
        <v>27</v>
      </c>
      <c r="P2848" s="0" t="n">
        <v>1289</v>
      </c>
    </row>
    <row r="2849" customFormat="false" ht="12.8" hidden="false" customHeight="false" outlineLevel="0" collapsed="false">
      <c r="A2849" s="0" t="n">
        <v>116030</v>
      </c>
      <c r="B2849" s="0" t="s">
        <v>2478</v>
      </c>
      <c r="C2849" s="0" t="s">
        <v>202</v>
      </c>
      <c r="D2849" s="12" t="s">
        <v>147</v>
      </c>
      <c r="E2849" s="0" t="s">
        <v>77</v>
      </c>
      <c r="F2849" s="0" t="s">
        <v>96</v>
      </c>
      <c r="K2849" s="12" t="s">
        <v>97</v>
      </c>
      <c r="M2849" s="0" t="s">
        <v>2456</v>
      </c>
      <c r="N2849" s="0" t="s">
        <v>2457</v>
      </c>
      <c r="O2849" s="0" t="n">
        <v>30</v>
      </c>
      <c r="P2849" s="0" t="n">
        <v>3361</v>
      </c>
    </row>
    <row r="2850" customFormat="false" ht="12.8" hidden="false" customHeight="false" outlineLevel="0" collapsed="false">
      <c r="A2850" s="0" t="n">
        <v>116031</v>
      </c>
      <c r="B2850" s="0" t="s">
        <v>2479</v>
      </c>
      <c r="C2850" s="0" t="s">
        <v>478</v>
      </c>
      <c r="D2850" s="12" t="s">
        <v>147</v>
      </c>
      <c r="E2850" s="0" t="s">
        <v>92</v>
      </c>
      <c r="F2850" s="0" t="s">
        <v>96</v>
      </c>
      <c r="M2850" s="0" t="s">
        <v>2456</v>
      </c>
      <c r="N2850" s="0" t="s">
        <v>2457</v>
      </c>
      <c r="O2850" s="0" t="n">
        <v>30</v>
      </c>
      <c r="P2850" s="0" t="n">
        <v>1277</v>
      </c>
    </row>
    <row r="2851" customFormat="false" ht="12.8" hidden="false" customHeight="false" outlineLevel="0" collapsed="false">
      <c r="A2851" s="0" t="n">
        <v>116032</v>
      </c>
      <c r="B2851" s="0" t="s">
        <v>2480</v>
      </c>
      <c r="C2851" s="0" t="s">
        <v>198</v>
      </c>
      <c r="D2851" s="12" t="s">
        <v>159</v>
      </c>
      <c r="E2851" s="0" t="s">
        <v>77</v>
      </c>
      <c r="F2851" s="0" t="s">
        <v>96</v>
      </c>
      <c r="M2851" s="0" t="s">
        <v>2456</v>
      </c>
      <c r="N2851" s="0" t="s">
        <v>2457</v>
      </c>
      <c r="O2851" s="0" t="n">
        <v>28</v>
      </c>
      <c r="P2851" s="0" t="n">
        <v>1278</v>
      </c>
    </row>
    <row r="2852" customFormat="false" ht="12.8" hidden="false" customHeight="false" outlineLevel="0" collapsed="false">
      <c r="A2852" s="0" t="n">
        <v>116033</v>
      </c>
      <c r="B2852" s="0" t="s">
        <v>2481</v>
      </c>
      <c r="C2852" s="0" t="s">
        <v>75</v>
      </c>
      <c r="D2852" s="12" t="s">
        <v>351</v>
      </c>
      <c r="E2852" s="0" t="s">
        <v>77</v>
      </c>
      <c r="F2852" s="0" t="s">
        <v>96</v>
      </c>
      <c r="M2852" s="0" t="s">
        <v>2456</v>
      </c>
      <c r="N2852" s="0" t="s">
        <v>2457</v>
      </c>
      <c r="O2852" s="0" t="n">
        <v>24</v>
      </c>
      <c r="P2852" s="0" t="n">
        <v>3387</v>
      </c>
    </row>
    <row r="2853" customFormat="false" ht="12.8" hidden="false" customHeight="false" outlineLevel="0" collapsed="false">
      <c r="A2853" s="0" t="n">
        <v>116034</v>
      </c>
      <c r="B2853" s="0" t="s">
        <v>2482</v>
      </c>
      <c r="C2853" s="0" t="s">
        <v>296</v>
      </c>
      <c r="D2853" s="12" t="s">
        <v>136</v>
      </c>
      <c r="E2853" s="0" t="s">
        <v>77</v>
      </c>
      <c r="F2853" s="0" t="s">
        <v>78</v>
      </c>
      <c r="M2853" s="0" t="s">
        <v>2456</v>
      </c>
      <c r="N2853" s="0" t="s">
        <v>2457</v>
      </c>
      <c r="O2853" s="0" t="n">
        <v>22</v>
      </c>
      <c r="P2853" s="0" t="n">
        <v>3708</v>
      </c>
    </row>
    <row r="2854" customFormat="false" ht="12.8" hidden="false" customHeight="false" outlineLevel="0" collapsed="false">
      <c r="A2854" s="0" t="n">
        <v>116035</v>
      </c>
      <c r="B2854" s="0" t="s">
        <v>2483</v>
      </c>
      <c r="C2854" s="0" t="s">
        <v>736</v>
      </c>
      <c r="D2854" s="12" t="s">
        <v>156</v>
      </c>
      <c r="E2854" s="0" t="s">
        <v>77</v>
      </c>
      <c r="F2854" s="0" t="s">
        <v>78</v>
      </c>
      <c r="M2854" s="0" t="s">
        <v>2456</v>
      </c>
      <c r="N2854" s="0" t="s">
        <v>2457</v>
      </c>
      <c r="O2854" s="0" t="n">
        <v>21</v>
      </c>
      <c r="P2854" s="0" t="n">
        <v>3709</v>
      </c>
    </row>
    <row r="2855" customFormat="false" ht="12.8" hidden="false" customHeight="false" outlineLevel="0" collapsed="false">
      <c r="A2855" s="0" t="n">
        <v>116036</v>
      </c>
      <c r="B2855" s="0" t="s">
        <v>2484</v>
      </c>
      <c r="C2855" s="0" t="s">
        <v>451</v>
      </c>
      <c r="D2855" s="12" t="s">
        <v>91</v>
      </c>
      <c r="E2855" s="0" t="s">
        <v>92</v>
      </c>
      <c r="F2855" s="0" t="s">
        <v>84</v>
      </c>
      <c r="M2855" s="0" t="s">
        <v>2456</v>
      </c>
      <c r="N2855" s="0" t="s">
        <v>2457</v>
      </c>
      <c r="O2855" s="0" t="n">
        <v>36</v>
      </c>
      <c r="P2855" s="0" t="n">
        <v>1293</v>
      </c>
    </row>
    <row r="2856" customFormat="false" ht="12.8" hidden="false" customHeight="false" outlineLevel="0" collapsed="false">
      <c r="A2856" s="0" t="n">
        <v>116037</v>
      </c>
      <c r="B2856" s="0" t="s">
        <v>2459</v>
      </c>
      <c r="C2856" s="0" t="s">
        <v>2485</v>
      </c>
      <c r="D2856" s="12" t="s">
        <v>315</v>
      </c>
      <c r="E2856" s="0" t="s">
        <v>77</v>
      </c>
      <c r="F2856" s="0" t="s">
        <v>88</v>
      </c>
      <c r="M2856" s="0" t="s">
        <v>2456</v>
      </c>
      <c r="N2856" s="0" t="s">
        <v>2457</v>
      </c>
      <c r="O2856" s="0" t="n">
        <v>47</v>
      </c>
      <c r="P2856" s="0" t="n">
        <v>1279</v>
      </c>
    </row>
    <row r="2857" customFormat="false" ht="12.8" hidden="false" customHeight="false" outlineLevel="0" collapsed="false">
      <c r="A2857" s="0" t="n">
        <v>116038</v>
      </c>
      <c r="B2857" s="0" t="s">
        <v>274</v>
      </c>
      <c r="C2857" s="0" t="s">
        <v>296</v>
      </c>
      <c r="D2857" s="12" t="s">
        <v>173</v>
      </c>
      <c r="E2857" s="0" t="s">
        <v>77</v>
      </c>
      <c r="F2857" s="0" t="s">
        <v>88</v>
      </c>
      <c r="M2857" s="0" t="s">
        <v>2456</v>
      </c>
      <c r="N2857" s="0" t="s">
        <v>2457</v>
      </c>
      <c r="O2857" s="0" t="n">
        <v>49</v>
      </c>
      <c r="P2857" s="0" t="n">
        <v>1271</v>
      </c>
    </row>
    <row r="2858" customFormat="false" ht="12.8" hidden="false" customHeight="false" outlineLevel="0" collapsed="false">
      <c r="A2858" s="0" t="n">
        <v>116039</v>
      </c>
      <c r="B2858" s="0" t="s">
        <v>2486</v>
      </c>
      <c r="C2858" s="0" t="s">
        <v>94</v>
      </c>
      <c r="D2858" s="12" t="s">
        <v>209</v>
      </c>
      <c r="E2858" s="0" t="s">
        <v>92</v>
      </c>
      <c r="F2858" s="0" t="s">
        <v>84</v>
      </c>
      <c r="M2858" s="0" t="s">
        <v>2456</v>
      </c>
      <c r="N2858" s="0" t="s">
        <v>2457</v>
      </c>
      <c r="O2858" s="0" t="n">
        <v>37</v>
      </c>
      <c r="P2858" s="0" t="n">
        <v>1255</v>
      </c>
    </row>
    <row r="2859" customFormat="false" ht="12.8" hidden="false" customHeight="false" outlineLevel="0" collapsed="false">
      <c r="A2859" s="0" t="n">
        <v>116040</v>
      </c>
      <c r="B2859" s="0" t="s">
        <v>2487</v>
      </c>
      <c r="C2859" s="0" t="s">
        <v>483</v>
      </c>
      <c r="D2859" s="12" t="s">
        <v>186</v>
      </c>
      <c r="E2859" s="0" t="s">
        <v>77</v>
      </c>
      <c r="F2859" s="0" t="s">
        <v>84</v>
      </c>
      <c r="M2859" s="0" t="s">
        <v>2456</v>
      </c>
      <c r="N2859" s="0" t="s">
        <v>2457</v>
      </c>
      <c r="O2859" s="0" t="n">
        <v>39</v>
      </c>
      <c r="P2859" s="0" t="n">
        <v>1299</v>
      </c>
    </row>
    <row r="2860" customFormat="false" ht="12.8" hidden="false" customHeight="false" outlineLevel="0" collapsed="false">
      <c r="A2860" s="0" t="n">
        <v>116041</v>
      </c>
      <c r="B2860" s="0" t="s">
        <v>446</v>
      </c>
      <c r="C2860" s="0" t="s">
        <v>223</v>
      </c>
      <c r="D2860" s="12" t="s">
        <v>76</v>
      </c>
      <c r="E2860" s="0" t="s">
        <v>77</v>
      </c>
      <c r="F2860" s="0" t="s">
        <v>78</v>
      </c>
      <c r="M2860" s="0" t="s">
        <v>2456</v>
      </c>
      <c r="N2860" s="0" t="s">
        <v>2457</v>
      </c>
      <c r="O2860" s="0" t="n">
        <v>19</v>
      </c>
      <c r="P2860" s="0" t="n">
        <v>3561</v>
      </c>
    </row>
    <row r="2861" customFormat="false" ht="12.8" hidden="false" customHeight="false" outlineLevel="0" collapsed="false">
      <c r="A2861" s="0" t="n">
        <v>116042</v>
      </c>
      <c r="B2861" s="0" t="s">
        <v>2488</v>
      </c>
      <c r="C2861" s="0" t="s">
        <v>149</v>
      </c>
      <c r="D2861" s="12" t="s">
        <v>124</v>
      </c>
      <c r="E2861" s="0" t="s">
        <v>77</v>
      </c>
      <c r="F2861" s="0" t="s">
        <v>96</v>
      </c>
      <c r="M2861" s="0" t="s">
        <v>2456</v>
      </c>
      <c r="N2861" s="0" t="s">
        <v>2457</v>
      </c>
      <c r="O2861" s="0" t="n">
        <v>27</v>
      </c>
      <c r="P2861" s="0" t="n">
        <v>1256</v>
      </c>
    </row>
    <row r="2862" customFormat="false" ht="12.8" hidden="false" customHeight="false" outlineLevel="0" collapsed="false">
      <c r="A2862" s="0" t="n">
        <v>116043</v>
      </c>
      <c r="B2862" s="0" t="s">
        <v>2489</v>
      </c>
      <c r="C2862" s="0" t="s">
        <v>82</v>
      </c>
      <c r="D2862" s="12" t="s">
        <v>127</v>
      </c>
      <c r="E2862" s="0" t="s">
        <v>77</v>
      </c>
      <c r="F2862" s="0" t="s">
        <v>128</v>
      </c>
      <c r="M2862" s="0" t="s">
        <v>2456</v>
      </c>
      <c r="N2862" s="0" t="s">
        <v>2457</v>
      </c>
      <c r="O2862" s="0" t="n">
        <v>18</v>
      </c>
      <c r="P2862" s="0" t="n">
        <v>3562</v>
      </c>
    </row>
    <row r="2863" customFormat="false" ht="12.8" hidden="false" customHeight="false" outlineLevel="0" collapsed="false">
      <c r="A2863" s="0" t="n">
        <v>116044</v>
      </c>
      <c r="B2863" s="0" t="s">
        <v>1080</v>
      </c>
      <c r="C2863" s="0" t="s">
        <v>2490</v>
      </c>
      <c r="D2863" s="12" t="s">
        <v>136</v>
      </c>
      <c r="E2863" s="0" t="s">
        <v>77</v>
      </c>
      <c r="F2863" s="0" t="s">
        <v>78</v>
      </c>
      <c r="M2863" s="0" t="s">
        <v>2456</v>
      </c>
      <c r="N2863" s="0" t="s">
        <v>2457</v>
      </c>
      <c r="O2863" s="0" t="n">
        <v>22</v>
      </c>
      <c r="P2863" s="0" t="n">
        <v>3563</v>
      </c>
    </row>
    <row r="2864" customFormat="false" ht="12.8" hidden="false" customHeight="false" outlineLevel="0" collapsed="false">
      <c r="A2864" s="0" t="n">
        <v>116045</v>
      </c>
      <c r="B2864" s="0" t="s">
        <v>2491</v>
      </c>
      <c r="C2864" s="0" t="s">
        <v>106</v>
      </c>
      <c r="D2864" s="12" t="s">
        <v>159</v>
      </c>
      <c r="E2864" s="0" t="s">
        <v>77</v>
      </c>
      <c r="F2864" s="0" t="s">
        <v>96</v>
      </c>
      <c r="K2864" s="12" t="s">
        <v>98</v>
      </c>
      <c r="M2864" s="0" t="s">
        <v>2456</v>
      </c>
      <c r="N2864" s="0" t="s">
        <v>2457</v>
      </c>
      <c r="O2864" s="0" t="n">
        <v>28</v>
      </c>
      <c r="P2864" s="0" t="n">
        <v>1288</v>
      </c>
    </row>
    <row r="2865" customFormat="false" ht="12.8" hidden="false" customHeight="false" outlineLevel="0" collapsed="false">
      <c r="A2865" s="0" t="n">
        <v>116046</v>
      </c>
      <c r="B2865" s="0" t="s">
        <v>2492</v>
      </c>
      <c r="C2865" s="0" t="s">
        <v>2493</v>
      </c>
      <c r="D2865" s="12" t="s">
        <v>127</v>
      </c>
      <c r="E2865" s="0" t="s">
        <v>92</v>
      </c>
      <c r="F2865" s="0" t="s">
        <v>128</v>
      </c>
      <c r="M2865" s="0" t="s">
        <v>2456</v>
      </c>
      <c r="N2865" s="0" t="s">
        <v>2457</v>
      </c>
      <c r="O2865" s="0" t="n">
        <v>18</v>
      </c>
      <c r="P2865" s="0" t="n">
        <v>4058</v>
      </c>
    </row>
    <row r="2866" customFormat="false" ht="12.8" hidden="false" customHeight="false" outlineLevel="0" collapsed="false">
      <c r="A2866" s="0" t="n">
        <v>116047</v>
      </c>
      <c r="B2866" s="0" t="s">
        <v>844</v>
      </c>
      <c r="C2866" s="0" t="s">
        <v>506</v>
      </c>
      <c r="D2866" s="12" t="s">
        <v>124</v>
      </c>
      <c r="E2866" s="0" t="s">
        <v>92</v>
      </c>
      <c r="F2866" s="0" t="s">
        <v>96</v>
      </c>
      <c r="M2866" s="0" t="s">
        <v>2456</v>
      </c>
      <c r="N2866" s="0" t="s">
        <v>2457</v>
      </c>
      <c r="O2866" s="0" t="n">
        <v>27</v>
      </c>
      <c r="P2866" s="0" t="n">
        <v>1280</v>
      </c>
    </row>
    <row r="2867" customFormat="false" ht="12.8" hidden="false" customHeight="false" outlineLevel="0" collapsed="false">
      <c r="A2867" s="0" t="n">
        <v>116048</v>
      </c>
      <c r="B2867" s="0" t="s">
        <v>2494</v>
      </c>
      <c r="C2867" s="0" t="s">
        <v>1028</v>
      </c>
      <c r="D2867" s="12" t="s">
        <v>76</v>
      </c>
      <c r="E2867" s="0" t="s">
        <v>92</v>
      </c>
      <c r="F2867" s="0" t="s">
        <v>78</v>
      </c>
      <c r="J2867" s="12" t="s">
        <v>97</v>
      </c>
      <c r="M2867" s="0" t="s">
        <v>2456</v>
      </c>
      <c r="N2867" s="0" t="s">
        <v>2457</v>
      </c>
      <c r="O2867" s="0" t="n">
        <v>19</v>
      </c>
      <c r="P2867" s="0" t="n">
        <v>4059</v>
      </c>
    </row>
    <row r="2868" customFormat="false" ht="12.8" hidden="false" customHeight="false" outlineLevel="0" collapsed="false">
      <c r="A2868" s="0" t="n">
        <v>116049</v>
      </c>
      <c r="B2868" s="0" t="s">
        <v>226</v>
      </c>
      <c r="C2868" s="0" t="s">
        <v>180</v>
      </c>
      <c r="D2868" s="12" t="s">
        <v>144</v>
      </c>
      <c r="E2868" s="0" t="s">
        <v>77</v>
      </c>
      <c r="F2868" s="0" t="s">
        <v>128</v>
      </c>
      <c r="I2868" s="12" t="s">
        <v>97</v>
      </c>
      <c r="K2868" s="12" t="s">
        <v>97</v>
      </c>
      <c r="L2868" s="0" t="n">
        <v>3</v>
      </c>
      <c r="M2868" s="0" t="s">
        <v>2456</v>
      </c>
      <c r="N2868" s="0" t="s">
        <v>2457</v>
      </c>
      <c r="O2868" s="0" t="n">
        <v>17</v>
      </c>
      <c r="P2868" s="0" t="n">
        <v>4111</v>
      </c>
    </row>
    <row r="2869" customFormat="false" ht="12.8" hidden="false" customHeight="false" outlineLevel="0" collapsed="false">
      <c r="A2869" s="0" t="n">
        <v>116050</v>
      </c>
      <c r="B2869" s="0" t="s">
        <v>2495</v>
      </c>
      <c r="C2869" s="0" t="s">
        <v>360</v>
      </c>
      <c r="D2869" s="12" t="s">
        <v>159</v>
      </c>
      <c r="E2869" s="0" t="s">
        <v>92</v>
      </c>
      <c r="F2869" s="0" t="s">
        <v>96</v>
      </c>
      <c r="M2869" s="0" t="s">
        <v>2456</v>
      </c>
      <c r="N2869" s="0" t="s">
        <v>2457</v>
      </c>
      <c r="O2869" s="0" t="n">
        <v>28</v>
      </c>
      <c r="P2869" s="0" t="n">
        <v>1284</v>
      </c>
    </row>
    <row r="2870" customFormat="false" ht="12.8" hidden="false" customHeight="false" outlineLevel="0" collapsed="false">
      <c r="A2870" s="0" t="n">
        <v>116051</v>
      </c>
      <c r="B2870" s="0" t="s">
        <v>2496</v>
      </c>
      <c r="C2870" s="0" t="s">
        <v>1674</v>
      </c>
      <c r="D2870" s="12" t="s">
        <v>83</v>
      </c>
      <c r="E2870" s="0" t="s">
        <v>77</v>
      </c>
      <c r="F2870" s="0" t="s">
        <v>84</v>
      </c>
      <c r="M2870" s="0" t="s">
        <v>2456</v>
      </c>
      <c r="N2870" s="0" t="s">
        <v>2457</v>
      </c>
      <c r="O2870" s="0" t="n">
        <v>44</v>
      </c>
      <c r="P2870" s="0" t="n">
        <v>1285</v>
      </c>
    </row>
    <row r="2871" customFormat="false" ht="12.8" hidden="false" customHeight="false" outlineLevel="0" collapsed="false">
      <c r="A2871" s="0" t="n">
        <v>116052</v>
      </c>
      <c r="B2871" s="0" t="s">
        <v>2497</v>
      </c>
      <c r="C2871" s="0" t="s">
        <v>247</v>
      </c>
      <c r="D2871" s="12" t="s">
        <v>159</v>
      </c>
      <c r="E2871" s="0" t="s">
        <v>77</v>
      </c>
      <c r="F2871" s="0" t="s">
        <v>96</v>
      </c>
      <c r="M2871" s="0" t="s">
        <v>2456</v>
      </c>
      <c r="N2871" s="0" t="s">
        <v>2457</v>
      </c>
      <c r="O2871" s="0" t="n">
        <v>28</v>
      </c>
      <c r="P2871" s="0" t="n">
        <v>1281</v>
      </c>
    </row>
    <row r="2872" customFormat="false" ht="12.8" hidden="false" customHeight="false" outlineLevel="0" collapsed="false">
      <c r="A2872" s="0" t="n">
        <v>116053</v>
      </c>
      <c r="B2872" s="0" t="s">
        <v>2498</v>
      </c>
      <c r="C2872" s="0" t="s">
        <v>309</v>
      </c>
      <c r="D2872" s="12" t="s">
        <v>124</v>
      </c>
      <c r="E2872" s="0" t="s">
        <v>77</v>
      </c>
      <c r="F2872" s="0" t="s">
        <v>96</v>
      </c>
      <c r="K2872" s="12" t="s">
        <v>171</v>
      </c>
      <c r="M2872" s="0" t="s">
        <v>2456</v>
      </c>
      <c r="N2872" s="0" t="s">
        <v>2457</v>
      </c>
      <c r="O2872" s="0" t="n">
        <v>27</v>
      </c>
      <c r="P2872" s="0" t="n">
        <v>1290</v>
      </c>
    </row>
    <row r="2873" customFormat="false" ht="12.8" hidden="false" customHeight="false" outlineLevel="0" collapsed="false">
      <c r="A2873" s="0" t="n">
        <v>116054</v>
      </c>
      <c r="B2873" s="0" t="s">
        <v>2468</v>
      </c>
      <c r="C2873" s="0" t="s">
        <v>184</v>
      </c>
      <c r="D2873" s="12" t="s">
        <v>141</v>
      </c>
      <c r="E2873" s="0" t="s">
        <v>77</v>
      </c>
      <c r="F2873" s="0" t="s">
        <v>78</v>
      </c>
      <c r="M2873" s="0" t="s">
        <v>2456</v>
      </c>
      <c r="N2873" s="0" t="s">
        <v>2457</v>
      </c>
      <c r="O2873" s="0" t="n">
        <v>23</v>
      </c>
      <c r="P2873" s="0" t="n">
        <v>1257</v>
      </c>
    </row>
    <row r="2874" customFormat="false" ht="12.8" hidden="false" customHeight="false" outlineLevel="0" collapsed="false">
      <c r="A2874" s="0" t="n">
        <v>116055</v>
      </c>
      <c r="B2874" s="0" t="s">
        <v>2499</v>
      </c>
      <c r="C2874" s="0" t="s">
        <v>152</v>
      </c>
      <c r="D2874" s="12" t="s">
        <v>113</v>
      </c>
      <c r="E2874" s="0" t="s">
        <v>77</v>
      </c>
      <c r="F2874" s="0" t="s">
        <v>84</v>
      </c>
      <c r="M2874" s="0" t="s">
        <v>2456</v>
      </c>
      <c r="N2874" s="0" t="s">
        <v>2457</v>
      </c>
      <c r="O2874" s="0" t="n">
        <v>40</v>
      </c>
      <c r="P2874" s="0" t="n">
        <v>1282</v>
      </c>
    </row>
    <row r="2875" customFormat="false" ht="12.8" hidden="false" customHeight="false" outlineLevel="0" collapsed="false">
      <c r="A2875" s="0" t="n">
        <v>116056</v>
      </c>
      <c r="B2875" s="0" t="s">
        <v>502</v>
      </c>
      <c r="C2875" s="0" t="s">
        <v>1897</v>
      </c>
      <c r="D2875" s="12" t="s">
        <v>253</v>
      </c>
      <c r="E2875" s="0" t="s">
        <v>92</v>
      </c>
      <c r="F2875" s="0" t="s">
        <v>96</v>
      </c>
      <c r="M2875" s="0" t="s">
        <v>2456</v>
      </c>
      <c r="N2875" s="0" t="s">
        <v>2457</v>
      </c>
      <c r="O2875" s="0" t="n">
        <v>33</v>
      </c>
      <c r="P2875" s="0" t="n">
        <v>1283</v>
      </c>
    </row>
    <row r="2876" customFormat="false" ht="12.8" hidden="false" customHeight="false" outlineLevel="0" collapsed="false">
      <c r="A2876" s="0" t="n">
        <v>116057</v>
      </c>
      <c r="B2876" s="0" t="s">
        <v>1246</v>
      </c>
      <c r="C2876" s="0" t="s">
        <v>82</v>
      </c>
      <c r="D2876" s="12" t="s">
        <v>351</v>
      </c>
      <c r="E2876" s="0" t="s">
        <v>77</v>
      </c>
      <c r="F2876" s="0" t="s">
        <v>96</v>
      </c>
      <c r="M2876" s="0" t="s">
        <v>2456</v>
      </c>
      <c r="N2876" s="0" t="s">
        <v>2457</v>
      </c>
      <c r="O2876" s="0" t="n">
        <v>24</v>
      </c>
      <c r="P2876" s="0" t="n">
        <v>1260</v>
      </c>
    </row>
    <row r="2877" customFormat="false" ht="12.8" hidden="false" customHeight="false" outlineLevel="0" collapsed="false">
      <c r="A2877" s="0" t="n">
        <v>116058</v>
      </c>
      <c r="B2877" s="0" t="s">
        <v>2500</v>
      </c>
      <c r="C2877" s="0" t="s">
        <v>309</v>
      </c>
      <c r="D2877" s="12" t="s">
        <v>351</v>
      </c>
      <c r="E2877" s="0" t="s">
        <v>77</v>
      </c>
      <c r="F2877" s="0" t="s">
        <v>96</v>
      </c>
      <c r="M2877" s="0" t="s">
        <v>2456</v>
      </c>
      <c r="N2877" s="0" t="s">
        <v>2457</v>
      </c>
      <c r="O2877" s="0" t="n">
        <v>24</v>
      </c>
      <c r="P2877" s="0" t="n">
        <v>1291</v>
      </c>
    </row>
    <row r="2878" customFormat="false" ht="12.8" hidden="false" customHeight="false" outlineLevel="0" collapsed="false">
      <c r="A2878" s="0" t="n">
        <v>116059</v>
      </c>
      <c r="B2878" s="0" t="s">
        <v>2501</v>
      </c>
      <c r="C2878" s="0" t="s">
        <v>333</v>
      </c>
      <c r="D2878" s="12" t="s">
        <v>156</v>
      </c>
      <c r="E2878" s="0" t="s">
        <v>77</v>
      </c>
      <c r="F2878" s="0" t="s">
        <v>78</v>
      </c>
      <c r="M2878" s="0" t="s">
        <v>2456</v>
      </c>
      <c r="N2878" s="0" t="s">
        <v>2457</v>
      </c>
      <c r="O2878" s="0" t="n">
        <v>21</v>
      </c>
      <c r="P2878" s="0" t="n">
        <v>4113</v>
      </c>
    </row>
    <row r="2879" customFormat="false" ht="12.8" hidden="false" customHeight="false" outlineLevel="0" collapsed="false">
      <c r="A2879" s="0" t="n">
        <v>116060</v>
      </c>
      <c r="B2879" s="0" t="s">
        <v>2502</v>
      </c>
      <c r="C2879" s="0" t="s">
        <v>75</v>
      </c>
      <c r="D2879" s="12" t="s">
        <v>351</v>
      </c>
      <c r="E2879" s="0" t="s">
        <v>77</v>
      </c>
      <c r="F2879" s="0" t="s">
        <v>96</v>
      </c>
      <c r="M2879" s="0" t="s">
        <v>2456</v>
      </c>
      <c r="N2879" s="0" t="s">
        <v>2457</v>
      </c>
      <c r="O2879" s="0" t="n">
        <v>24</v>
      </c>
      <c r="P2879" s="0" t="n">
        <v>1258</v>
      </c>
    </row>
    <row r="2880" customFormat="false" ht="12.8" hidden="false" customHeight="false" outlineLevel="0" collapsed="false">
      <c r="A2880" s="0" t="n">
        <v>116061</v>
      </c>
      <c r="B2880" s="0" t="s">
        <v>2503</v>
      </c>
      <c r="C2880" s="0" t="s">
        <v>82</v>
      </c>
      <c r="D2880" s="12" t="s">
        <v>500</v>
      </c>
      <c r="E2880" s="0" t="s">
        <v>77</v>
      </c>
      <c r="F2880" s="0" t="s">
        <v>205</v>
      </c>
      <c r="H2880" s="12" t="s">
        <v>97</v>
      </c>
      <c r="K2880" s="12" t="s">
        <v>171</v>
      </c>
      <c r="M2880" s="0" t="s">
        <v>2456</v>
      </c>
      <c r="N2880" s="0" t="s">
        <v>2457</v>
      </c>
      <c r="O2880" s="0" t="n">
        <v>16</v>
      </c>
      <c r="P2880" s="0" t="n">
        <v>3710</v>
      </c>
    </row>
    <row r="2881" customFormat="false" ht="12.8" hidden="false" customHeight="false" outlineLevel="0" collapsed="false">
      <c r="A2881" s="0" t="n">
        <v>116062</v>
      </c>
      <c r="B2881" s="0" t="s">
        <v>2504</v>
      </c>
      <c r="C2881" s="0" t="s">
        <v>307</v>
      </c>
      <c r="D2881" s="12" t="s">
        <v>500</v>
      </c>
      <c r="E2881" s="0" t="s">
        <v>77</v>
      </c>
      <c r="F2881" s="0" t="s">
        <v>205</v>
      </c>
      <c r="H2881" s="12" t="s">
        <v>97</v>
      </c>
      <c r="I2881" s="12" t="s">
        <v>97</v>
      </c>
      <c r="K2881" s="12" t="s">
        <v>97</v>
      </c>
      <c r="L2881" s="0" t="n">
        <v>3</v>
      </c>
      <c r="M2881" s="0" t="s">
        <v>2456</v>
      </c>
      <c r="N2881" s="0" t="s">
        <v>2457</v>
      </c>
      <c r="O2881" s="0" t="n">
        <v>16</v>
      </c>
      <c r="P2881" s="0" t="n">
        <v>3711</v>
      </c>
    </row>
    <row r="2882" customFormat="false" ht="12.8" hidden="false" customHeight="false" outlineLevel="0" collapsed="false">
      <c r="A2882" s="0" t="n">
        <v>116063</v>
      </c>
      <c r="B2882" s="0" t="s">
        <v>2479</v>
      </c>
      <c r="C2882" s="0" t="s">
        <v>355</v>
      </c>
      <c r="D2882" s="12" t="s">
        <v>325</v>
      </c>
      <c r="E2882" s="0" t="s">
        <v>92</v>
      </c>
      <c r="F2882" s="0" t="s">
        <v>96</v>
      </c>
      <c r="M2882" s="0" t="s">
        <v>2456</v>
      </c>
      <c r="N2882" s="0" t="s">
        <v>2457</v>
      </c>
      <c r="O2882" s="0" t="n">
        <v>31</v>
      </c>
      <c r="P2882" s="0" t="n">
        <v>2468</v>
      </c>
    </row>
    <row r="2883" customFormat="false" ht="12.8" hidden="false" customHeight="false" outlineLevel="0" collapsed="false">
      <c r="A2883" s="0" t="n">
        <v>116064</v>
      </c>
      <c r="B2883" s="0" t="s">
        <v>222</v>
      </c>
      <c r="C2883" s="0" t="s">
        <v>193</v>
      </c>
      <c r="D2883" s="12" t="s">
        <v>156</v>
      </c>
      <c r="E2883" s="0" t="s">
        <v>77</v>
      </c>
      <c r="F2883" s="0" t="s">
        <v>78</v>
      </c>
      <c r="K2883" s="12" t="s">
        <v>97</v>
      </c>
      <c r="M2883" s="0" t="s">
        <v>2456</v>
      </c>
      <c r="N2883" s="0" t="s">
        <v>2457</v>
      </c>
      <c r="O2883" s="0" t="n">
        <v>21</v>
      </c>
      <c r="P2883" s="0" t="n">
        <v>3891</v>
      </c>
    </row>
    <row r="2884" customFormat="false" ht="12.8" hidden="false" customHeight="false" outlineLevel="0" collapsed="false">
      <c r="A2884" s="0" t="n">
        <v>116065</v>
      </c>
      <c r="B2884" s="0" t="s">
        <v>2505</v>
      </c>
      <c r="C2884" s="0" t="s">
        <v>307</v>
      </c>
      <c r="D2884" s="12" t="s">
        <v>144</v>
      </c>
      <c r="E2884" s="0" t="s">
        <v>77</v>
      </c>
      <c r="F2884" s="0" t="s">
        <v>128</v>
      </c>
      <c r="M2884" s="0" t="s">
        <v>2456</v>
      </c>
      <c r="N2884" s="0" t="s">
        <v>2457</v>
      </c>
      <c r="O2884" s="0" t="n">
        <v>17</v>
      </c>
      <c r="P2884" s="0" t="n">
        <v>4114</v>
      </c>
    </row>
    <row r="2885" customFormat="false" ht="12.8" hidden="false" customHeight="false" outlineLevel="0" collapsed="false">
      <c r="A2885" s="0" t="n">
        <v>116066</v>
      </c>
      <c r="B2885" s="0" t="s">
        <v>613</v>
      </c>
      <c r="C2885" s="0" t="s">
        <v>133</v>
      </c>
      <c r="D2885" s="12" t="s">
        <v>131</v>
      </c>
      <c r="E2885" s="0" t="s">
        <v>77</v>
      </c>
      <c r="F2885" s="0" t="s">
        <v>78</v>
      </c>
      <c r="M2885" s="0" t="s">
        <v>2456</v>
      </c>
      <c r="N2885" s="0" t="s">
        <v>2457</v>
      </c>
      <c r="O2885" s="0" t="n">
        <v>20</v>
      </c>
      <c r="P2885" s="0" t="n">
        <v>4115</v>
      </c>
    </row>
    <row r="2886" customFormat="false" ht="12.8" hidden="false" customHeight="false" outlineLevel="0" collapsed="false">
      <c r="A2886" s="0" t="n">
        <v>116067</v>
      </c>
      <c r="B2886" s="0" t="s">
        <v>2506</v>
      </c>
      <c r="C2886" s="0" t="s">
        <v>503</v>
      </c>
      <c r="D2886" s="12" t="s">
        <v>500</v>
      </c>
      <c r="E2886" s="0" t="s">
        <v>92</v>
      </c>
      <c r="F2886" s="0" t="s">
        <v>205</v>
      </c>
      <c r="M2886" s="0" t="s">
        <v>2456</v>
      </c>
      <c r="N2886" s="0" t="s">
        <v>2457</v>
      </c>
      <c r="O2886" s="0" t="n">
        <v>16</v>
      </c>
      <c r="P2886" s="0" t="n">
        <v>4116</v>
      </c>
    </row>
    <row r="2887" customFormat="false" ht="12.8" hidden="false" customHeight="false" outlineLevel="0" collapsed="false">
      <c r="A2887" s="0" t="n">
        <v>116068</v>
      </c>
      <c r="B2887" s="0" t="s">
        <v>2507</v>
      </c>
      <c r="C2887" s="0" t="s">
        <v>266</v>
      </c>
      <c r="D2887" s="12" t="s">
        <v>144</v>
      </c>
      <c r="E2887" s="0" t="s">
        <v>92</v>
      </c>
      <c r="F2887" s="0" t="s">
        <v>128</v>
      </c>
      <c r="M2887" s="0" t="s">
        <v>2456</v>
      </c>
      <c r="N2887" s="0" t="s">
        <v>2457</v>
      </c>
      <c r="O2887" s="0" t="n">
        <v>17</v>
      </c>
      <c r="P2887" s="0" t="n">
        <v>4117</v>
      </c>
    </row>
    <row r="2888" customFormat="false" ht="12.8" hidden="false" customHeight="false" outlineLevel="0" collapsed="false">
      <c r="A2888" s="0" t="n">
        <v>116069</v>
      </c>
      <c r="B2888" s="0" t="s">
        <v>2499</v>
      </c>
      <c r="C2888" s="0" t="s">
        <v>193</v>
      </c>
      <c r="D2888" s="12" t="s">
        <v>466</v>
      </c>
      <c r="E2888" s="0" t="s">
        <v>77</v>
      </c>
      <c r="F2888" s="0" t="s">
        <v>467</v>
      </c>
      <c r="M2888" s="0" t="s">
        <v>2456</v>
      </c>
      <c r="N2888" s="0" t="s">
        <v>2457</v>
      </c>
      <c r="O2888" s="0" t="n">
        <v>12</v>
      </c>
      <c r="P2888" s="0" t="n">
        <v>4118</v>
      </c>
    </row>
    <row r="2889" customFormat="false" ht="12.8" hidden="false" customHeight="false" outlineLevel="0" collapsed="false">
      <c r="A2889" s="0" t="n">
        <v>116070</v>
      </c>
      <c r="B2889" s="0" t="s">
        <v>2462</v>
      </c>
      <c r="C2889" s="0" t="s">
        <v>223</v>
      </c>
      <c r="D2889" s="12" t="s">
        <v>144</v>
      </c>
      <c r="E2889" s="0" t="s">
        <v>77</v>
      </c>
      <c r="F2889" s="0" t="s">
        <v>128</v>
      </c>
      <c r="M2889" s="0" t="s">
        <v>2456</v>
      </c>
      <c r="N2889" s="0" t="s">
        <v>2457</v>
      </c>
      <c r="O2889" s="0" t="n">
        <v>17</v>
      </c>
      <c r="P2889" s="0" t="n">
        <v>4119</v>
      </c>
    </row>
    <row r="2890" customFormat="false" ht="12.8" hidden="false" customHeight="false" outlineLevel="0" collapsed="false">
      <c r="A2890" s="0" t="n">
        <v>116071</v>
      </c>
      <c r="B2890" s="0" t="s">
        <v>1860</v>
      </c>
      <c r="C2890" s="0" t="s">
        <v>284</v>
      </c>
      <c r="D2890" s="12" t="s">
        <v>131</v>
      </c>
      <c r="E2890" s="0" t="s">
        <v>92</v>
      </c>
      <c r="F2890" s="0" t="s">
        <v>78</v>
      </c>
      <c r="J2890" s="12" t="s">
        <v>171</v>
      </c>
      <c r="K2890" s="12" t="s">
        <v>97</v>
      </c>
      <c r="M2890" s="0" t="s">
        <v>2456</v>
      </c>
      <c r="N2890" s="0" t="s">
        <v>2457</v>
      </c>
      <c r="O2890" s="0" t="n">
        <v>20</v>
      </c>
      <c r="P2890" s="0" t="n">
        <v>4120</v>
      </c>
    </row>
    <row r="2891" customFormat="false" ht="12.8" hidden="false" customHeight="false" outlineLevel="0" collapsed="false">
      <c r="A2891" s="0" t="n">
        <v>116072</v>
      </c>
      <c r="B2891" s="0" t="s">
        <v>2508</v>
      </c>
      <c r="C2891" s="0" t="s">
        <v>345</v>
      </c>
      <c r="D2891" s="12" t="s">
        <v>76</v>
      </c>
      <c r="E2891" s="0" t="s">
        <v>92</v>
      </c>
      <c r="F2891" s="0" t="s">
        <v>78</v>
      </c>
      <c r="G2891" s="12" t="s">
        <v>97</v>
      </c>
      <c r="J2891" s="12" t="s">
        <v>171</v>
      </c>
      <c r="M2891" s="0" t="s">
        <v>2456</v>
      </c>
      <c r="N2891" s="0" t="s">
        <v>2457</v>
      </c>
      <c r="O2891" s="0" t="n">
        <v>19</v>
      </c>
      <c r="P2891" s="0" t="n">
        <v>4231</v>
      </c>
    </row>
    <row r="2892" customFormat="false" ht="12.8" hidden="false" customHeight="false" outlineLevel="0" collapsed="false">
      <c r="A2892" s="0" t="n">
        <v>116073</v>
      </c>
      <c r="B2892" s="0" t="s">
        <v>2509</v>
      </c>
      <c r="C2892" s="0" t="s">
        <v>106</v>
      </c>
      <c r="D2892" s="12" t="s">
        <v>144</v>
      </c>
      <c r="E2892" s="0" t="s">
        <v>77</v>
      </c>
      <c r="F2892" s="0" t="s">
        <v>128</v>
      </c>
      <c r="K2892" s="12" t="s">
        <v>98</v>
      </c>
      <c r="L2892" s="0" t="n">
        <v>3</v>
      </c>
      <c r="M2892" s="0" t="s">
        <v>2456</v>
      </c>
      <c r="N2892" s="0" t="s">
        <v>2457</v>
      </c>
      <c r="O2892" s="0" t="n">
        <v>17</v>
      </c>
      <c r="P2892" s="0" t="n">
        <v>4268</v>
      </c>
    </row>
    <row r="2893" customFormat="false" ht="12.8" hidden="false" customHeight="false" outlineLevel="0" collapsed="false">
      <c r="A2893" s="0" t="n">
        <v>116074</v>
      </c>
      <c r="B2893" s="0" t="s">
        <v>1860</v>
      </c>
      <c r="C2893" s="0" t="s">
        <v>238</v>
      </c>
      <c r="D2893" s="12" t="s">
        <v>211</v>
      </c>
      <c r="E2893" s="0" t="s">
        <v>92</v>
      </c>
      <c r="F2893" s="0" t="s">
        <v>212</v>
      </c>
      <c r="M2893" s="0" t="s">
        <v>2456</v>
      </c>
      <c r="N2893" s="0" t="s">
        <v>2457</v>
      </c>
      <c r="O2893" s="0" t="n">
        <v>14</v>
      </c>
      <c r="P2893" s="0" t="n">
        <v>4306</v>
      </c>
    </row>
    <row r="2894" customFormat="false" ht="12.8" hidden="false" customHeight="false" outlineLevel="0" collapsed="false">
      <c r="A2894" s="0" t="n">
        <v>116075</v>
      </c>
      <c r="B2894" s="0" t="s">
        <v>2510</v>
      </c>
      <c r="C2894" s="0" t="s">
        <v>583</v>
      </c>
      <c r="D2894" s="12" t="s">
        <v>204</v>
      </c>
      <c r="E2894" s="0" t="s">
        <v>77</v>
      </c>
      <c r="F2894" s="0" t="s">
        <v>205</v>
      </c>
      <c r="M2894" s="0" t="s">
        <v>2456</v>
      </c>
      <c r="N2894" s="0" t="s">
        <v>2457</v>
      </c>
      <c r="O2894" s="0" t="n">
        <v>15</v>
      </c>
      <c r="P2894" s="0" t="n">
        <v>4316</v>
      </c>
    </row>
    <row r="2895" customFormat="false" ht="12.8" hidden="false" customHeight="false" outlineLevel="0" collapsed="false">
      <c r="A2895" s="0" t="n">
        <v>116076</v>
      </c>
      <c r="B2895" s="0" t="s">
        <v>2511</v>
      </c>
      <c r="C2895" s="0" t="s">
        <v>126</v>
      </c>
      <c r="D2895" s="12" t="s">
        <v>500</v>
      </c>
      <c r="E2895" s="0" t="s">
        <v>77</v>
      </c>
      <c r="F2895" s="0" t="s">
        <v>205</v>
      </c>
      <c r="M2895" s="0" t="s">
        <v>2456</v>
      </c>
      <c r="N2895" s="0" t="s">
        <v>2457</v>
      </c>
      <c r="O2895" s="0" t="n">
        <v>16</v>
      </c>
      <c r="P2895" s="0" t="n">
        <v>4349</v>
      </c>
    </row>
    <row r="2896" customFormat="false" ht="12.8" hidden="false" customHeight="false" outlineLevel="0" collapsed="false">
      <c r="A2896" s="0" t="n">
        <v>116077</v>
      </c>
      <c r="B2896" s="0" t="s">
        <v>2496</v>
      </c>
      <c r="C2896" s="0" t="s">
        <v>474</v>
      </c>
      <c r="D2896" s="12" t="s">
        <v>500</v>
      </c>
      <c r="E2896" s="0" t="s">
        <v>77</v>
      </c>
      <c r="F2896" s="0" t="s">
        <v>205</v>
      </c>
      <c r="J2896" s="12" t="s">
        <v>98</v>
      </c>
      <c r="M2896" s="0" t="s">
        <v>2456</v>
      </c>
      <c r="N2896" s="0" t="s">
        <v>2457</v>
      </c>
      <c r="O2896" s="0" t="n">
        <v>16</v>
      </c>
      <c r="P2896" s="0" t="n">
        <v>4589</v>
      </c>
    </row>
    <row r="2897" customFormat="false" ht="12.8" hidden="false" customHeight="false" outlineLevel="0" collapsed="false">
      <c r="A2897" s="0" t="n">
        <v>116078</v>
      </c>
      <c r="B2897" s="0" t="s">
        <v>2512</v>
      </c>
      <c r="C2897" s="0" t="s">
        <v>149</v>
      </c>
      <c r="D2897" s="12" t="s">
        <v>204</v>
      </c>
      <c r="E2897" s="0" t="s">
        <v>77</v>
      </c>
      <c r="F2897" s="0" t="s">
        <v>205</v>
      </c>
      <c r="G2897" s="12" t="s">
        <v>97</v>
      </c>
      <c r="J2897" s="12" t="s">
        <v>98</v>
      </c>
      <c r="M2897" s="0" t="s">
        <v>2456</v>
      </c>
      <c r="N2897" s="0" t="s">
        <v>2457</v>
      </c>
      <c r="O2897" s="0" t="n">
        <v>15</v>
      </c>
      <c r="P2897" s="0" t="n">
        <v>4656</v>
      </c>
    </row>
    <row r="2898" customFormat="false" ht="12.8" hidden="false" customHeight="false" outlineLevel="0" collapsed="false">
      <c r="A2898" s="0" t="n">
        <v>116079</v>
      </c>
      <c r="B2898" s="0" t="s">
        <v>2513</v>
      </c>
      <c r="C2898" s="0" t="s">
        <v>360</v>
      </c>
      <c r="D2898" s="12" t="s">
        <v>466</v>
      </c>
      <c r="E2898" s="0" t="s">
        <v>92</v>
      </c>
      <c r="F2898" s="0" t="s">
        <v>467</v>
      </c>
      <c r="M2898" s="0" t="s">
        <v>2456</v>
      </c>
      <c r="N2898" s="0" t="s">
        <v>2457</v>
      </c>
      <c r="O2898" s="0" t="n">
        <v>12</v>
      </c>
      <c r="P2898" s="0" t="n">
        <v>4657</v>
      </c>
    </row>
    <row r="2899" customFormat="false" ht="12.8" hidden="false" customHeight="false" outlineLevel="0" collapsed="false">
      <c r="A2899" s="0" t="n">
        <v>116080</v>
      </c>
      <c r="B2899" s="0" t="s">
        <v>1145</v>
      </c>
      <c r="C2899" s="0" t="s">
        <v>135</v>
      </c>
      <c r="D2899" s="12" t="s">
        <v>211</v>
      </c>
      <c r="E2899" s="0" t="s">
        <v>92</v>
      </c>
      <c r="F2899" s="0" t="s">
        <v>212</v>
      </c>
      <c r="J2899" s="12" t="s">
        <v>97</v>
      </c>
      <c r="M2899" s="0" t="s">
        <v>2456</v>
      </c>
      <c r="N2899" s="0" t="s">
        <v>2457</v>
      </c>
      <c r="O2899" s="0" t="n">
        <v>14</v>
      </c>
      <c r="P2899" s="0" t="n">
        <v>4658</v>
      </c>
    </row>
    <row r="2900" customFormat="false" ht="12.8" hidden="false" customHeight="false" outlineLevel="0" collapsed="false">
      <c r="A2900" s="0" t="n">
        <v>116081</v>
      </c>
      <c r="B2900" s="0" t="s">
        <v>2461</v>
      </c>
      <c r="C2900" s="0" t="s">
        <v>1437</v>
      </c>
      <c r="D2900" s="12" t="s">
        <v>211</v>
      </c>
      <c r="E2900" s="0" t="s">
        <v>92</v>
      </c>
      <c r="F2900" s="0" t="s">
        <v>212</v>
      </c>
      <c r="J2900" s="12" t="s">
        <v>97</v>
      </c>
      <c r="M2900" s="0" t="s">
        <v>2456</v>
      </c>
      <c r="N2900" s="0" t="s">
        <v>2457</v>
      </c>
      <c r="O2900" s="0" t="n">
        <v>14</v>
      </c>
      <c r="P2900" s="0" t="n">
        <v>4659</v>
      </c>
    </row>
    <row r="2901" customFormat="false" ht="12.8" hidden="false" customHeight="false" outlineLevel="0" collapsed="false">
      <c r="A2901" s="0" t="n">
        <v>116082</v>
      </c>
      <c r="B2901" s="0" t="s">
        <v>2461</v>
      </c>
      <c r="C2901" s="0" t="s">
        <v>284</v>
      </c>
      <c r="D2901" s="12" t="s">
        <v>211</v>
      </c>
      <c r="E2901" s="0" t="s">
        <v>92</v>
      </c>
      <c r="F2901" s="0" t="s">
        <v>212</v>
      </c>
      <c r="J2901" s="12" t="s">
        <v>98</v>
      </c>
      <c r="M2901" s="0" t="s">
        <v>2456</v>
      </c>
      <c r="N2901" s="0" t="s">
        <v>2457</v>
      </c>
      <c r="O2901" s="0" t="n">
        <v>14</v>
      </c>
      <c r="P2901" s="0" t="n">
        <v>4660</v>
      </c>
    </row>
    <row r="2902" customFormat="false" ht="12.8" hidden="false" customHeight="false" outlineLevel="0" collapsed="false">
      <c r="A2902" s="0" t="n">
        <v>116083</v>
      </c>
      <c r="B2902" s="0" t="s">
        <v>2514</v>
      </c>
      <c r="C2902" s="0" t="s">
        <v>609</v>
      </c>
      <c r="D2902" s="12" t="s">
        <v>204</v>
      </c>
      <c r="E2902" s="0" t="s">
        <v>77</v>
      </c>
      <c r="F2902" s="0" t="s">
        <v>205</v>
      </c>
      <c r="L2902" s="0" t="n">
        <v>3</v>
      </c>
      <c r="M2902" s="0" t="s">
        <v>2456</v>
      </c>
      <c r="N2902" s="0" t="s">
        <v>2457</v>
      </c>
      <c r="O2902" s="0" t="n">
        <v>15</v>
      </c>
      <c r="P2902" s="0" t="n">
        <v>4714</v>
      </c>
    </row>
    <row r="2903" customFormat="false" ht="12.8" hidden="false" customHeight="false" outlineLevel="0" collapsed="false">
      <c r="A2903" s="0" t="n">
        <v>116084</v>
      </c>
      <c r="B2903" s="0" t="s">
        <v>2458</v>
      </c>
      <c r="C2903" s="0" t="s">
        <v>198</v>
      </c>
      <c r="D2903" s="12" t="s">
        <v>233</v>
      </c>
      <c r="E2903" s="0" t="s">
        <v>77</v>
      </c>
      <c r="F2903" s="0" t="s">
        <v>234</v>
      </c>
      <c r="M2903" s="0" t="s">
        <v>2456</v>
      </c>
      <c r="N2903" s="0" t="s">
        <v>2457</v>
      </c>
      <c r="O2903" s="0" t="n">
        <v>8</v>
      </c>
      <c r="P2903" s="0" t="n">
        <v>5024</v>
      </c>
    </row>
    <row r="2904" customFormat="false" ht="12.8" hidden="false" customHeight="false" outlineLevel="0" collapsed="false">
      <c r="A2904" s="0" t="n">
        <v>116085</v>
      </c>
      <c r="B2904" s="0" t="s">
        <v>2458</v>
      </c>
      <c r="C2904" s="0" t="s">
        <v>202</v>
      </c>
      <c r="D2904" s="12" t="s">
        <v>1564</v>
      </c>
      <c r="E2904" s="0" t="s">
        <v>77</v>
      </c>
      <c r="F2904" s="0" t="s">
        <v>96</v>
      </c>
      <c r="M2904" s="0" t="s">
        <v>2456</v>
      </c>
      <c r="N2904" s="0" t="s">
        <v>2457</v>
      </c>
      <c r="O2904" s="0" t="n">
        <v>5</v>
      </c>
      <c r="P2904" s="0" t="n">
        <v>5025</v>
      </c>
    </row>
    <row r="2905" customFormat="false" ht="12.8" hidden="false" customHeight="false" outlineLevel="0" collapsed="false">
      <c r="A2905" s="0" t="n">
        <v>116086</v>
      </c>
      <c r="B2905" s="0" t="s">
        <v>2476</v>
      </c>
      <c r="C2905" s="0" t="s">
        <v>126</v>
      </c>
      <c r="D2905" s="12" t="s">
        <v>233</v>
      </c>
      <c r="E2905" s="0" t="s">
        <v>77</v>
      </c>
      <c r="F2905" s="0" t="s">
        <v>234</v>
      </c>
      <c r="M2905" s="0" t="s">
        <v>2456</v>
      </c>
      <c r="N2905" s="0" t="s">
        <v>2457</v>
      </c>
      <c r="O2905" s="0" t="n">
        <v>8</v>
      </c>
      <c r="P2905" s="0" t="n">
        <v>5026</v>
      </c>
    </row>
    <row r="2906" customFormat="false" ht="12.8" hidden="false" customHeight="false" outlineLevel="0" collapsed="false">
      <c r="A2906" s="0" t="n">
        <v>116087</v>
      </c>
      <c r="B2906" s="0" t="s">
        <v>2515</v>
      </c>
      <c r="C2906" s="0" t="s">
        <v>130</v>
      </c>
      <c r="D2906" s="12" t="s">
        <v>346</v>
      </c>
      <c r="E2906" s="0" t="s">
        <v>77</v>
      </c>
      <c r="F2906" s="0" t="s">
        <v>234</v>
      </c>
      <c r="M2906" s="0" t="s">
        <v>2456</v>
      </c>
      <c r="N2906" s="0" t="s">
        <v>2457</v>
      </c>
      <c r="O2906" s="0" t="n">
        <v>7</v>
      </c>
      <c r="P2906" s="0" t="n">
        <v>5027</v>
      </c>
    </row>
    <row r="2907" customFormat="false" ht="12.8" hidden="false" customHeight="false" outlineLevel="0" collapsed="false">
      <c r="A2907" s="0" t="n">
        <v>116088</v>
      </c>
      <c r="B2907" s="0" t="s">
        <v>2516</v>
      </c>
      <c r="C2907" s="0" t="s">
        <v>202</v>
      </c>
      <c r="D2907" s="12" t="s">
        <v>531</v>
      </c>
      <c r="E2907" s="0" t="s">
        <v>77</v>
      </c>
      <c r="F2907" s="0" t="s">
        <v>467</v>
      </c>
      <c r="M2907" s="0" t="s">
        <v>2456</v>
      </c>
      <c r="N2907" s="0" t="s">
        <v>2457</v>
      </c>
      <c r="O2907" s="0" t="n">
        <v>11</v>
      </c>
      <c r="P2907" s="0" t="n">
        <v>5028</v>
      </c>
    </row>
    <row r="2908" customFormat="false" ht="12.8" hidden="false" customHeight="false" outlineLevel="0" collapsed="false">
      <c r="A2908" s="0" t="n">
        <v>116089</v>
      </c>
      <c r="B2908" s="0" t="s">
        <v>1375</v>
      </c>
      <c r="C2908" s="0" t="s">
        <v>223</v>
      </c>
      <c r="D2908" s="12" t="s">
        <v>344</v>
      </c>
      <c r="E2908" s="0" t="s">
        <v>77</v>
      </c>
      <c r="F2908" s="0" t="s">
        <v>234</v>
      </c>
      <c r="M2908" s="0" t="s">
        <v>2456</v>
      </c>
      <c r="N2908" s="0" t="s">
        <v>2457</v>
      </c>
      <c r="O2908" s="0" t="n">
        <v>9</v>
      </c>
      <c r="P2908" s="0" t="n">
        <v>5029</v>
      </c>
    </row>
    <row r="2909" customFormat="false" ht="12.8" hidden="false" customHeight="false" outlineLevel="0" collapsed="false">
      <c r="A2909" s="0" t="n">
        <v>116090</v>
      </c>
      <c r="B2909" s="0" t="s">
        <v>2517</v>
      </c>
      <c r="C2909" s="0" t="s">
        <v>465</v>
      </c>
      <c r="D2909" s="12" t="s">
        <v>346</v>
      </c>
      <c r="E2909" s="0" t="s">
        <v>77</v>
      </c>
      <c r="F2909" s="0" t="s">
        <v>234</v>
      </c>
      <c r="M2909" s="0" t="s">
        <v>2456</v>
      </c>
      <c r="N2909" s="0" t="s">
        <v>2457</v>
      </c>
      <c r="O2909" s="0" t="n">
        <v>7</v>
      </c>
      <c r="P2909" s="0" t="n">
        <v>5030</v>
      </c>
    </row>
    <row r="2910" customFormat="false" ht="12.8" hidden="false" customHeight="false" outlineLevel="0" collapsed="false">
      <c r="A2910" s="0" t="n">
        <v>116091</v>
      </c>
      <c r="B2910" s="0" t="s">
        <v>2518</v>
      </c>
      <c r="C2910" s="0" t="s">
        <v>403</v>
      </c>
      <c r="D2910" s="12" t="s">
        <v>344</v>
      </c>
      <c r="E2910" s="0" t="s">
        <v>77</v>
      </c>
      <c r="F2910" s="0" t="s">
        <v>234</v>
      </c>
      <c r="M2910" s="0" t="s">
        <v>2456</v>
      </c>
      <c r="N2910" s="0" t="s">
        <v>2457</v>
      </c>
      <c r="O2910" s="0" t="n">
        <v>9</v>
      </c>
      <c r="P2910" s="0" t="n">
        <v>5031</v>
      </c>
    </row>
    <row r="2911" customFormat="false" ht="12.8" hidden="false" customHeight="false" outlineLevel="0" collapsed="false">
      <c r="A2911" s="0" t="n">
        <v>116092</v>
      </c>
      <c r="B2911" s="0" t="s">
        <v>763</v>
      </c>
      <c r="C2911" s="0" t="s">
        <v>2519</v>
      </c>
      <c r="D2911" s="12" t="s">
        <v>233</v>
      </c>
      <c r="E2911" s="0" t="s">
        <v>77</v>
      </c>
      <c r="F2911" s="0" t="s">
        <v>234</v>
      </c>
      <c r="M2911" s="0" t="s">
        <v>2456</v>
      </c>
      <c r="N2911" s="0" t="s">
        <v>2457</v>
      </c>
      <c r="O2911" s="0" t="n">
        <v>8</v>
      </c>
      <c r="P2911" s="0" t="n">
        <v>5032</v>
      </c>
    </row>
    <row r="2912" customFormat="false" ht="12.8" hidden="false" customHeight="false" outlineLevel="0" collapsed="false">
      <c r="A2912" s="0" t="n">
        <v>116093</v>
      </c>
      <c r="B2912" s="0" t="s">
        <v>2520</v>
      </c>
      <c r="C2912" s="0" t="s">
        <v>106</v>
      </c>
      <c r="D2912" s="12" t="s">
        <v>346</v>
      </c>
      <c r="E2912" s="0" t="s">
        <v>77</v>
      </c>
      <c r="F2912" s="0" t="s">
        <v>234</v>
      </c>
      <c r="M2912" s="0" t="s">
        <v>2456</v>
      </c>
      <c r="N2912" s="0" t="s">
        <v>2457</v>
      </c>
      <c r="O2912" s="0" t="n">
        <v>7</v>
      </c>
      <c r="P2912" s="0" t="n">
        <v>5033</v>
      </c>
    </row>
    <row r="2913" customFormat="false" ht="12.8" hidden="false" customHeight="false" outlineLevel="0" collapsed="false">
      <c r="A2913" s="0" t="n">
        <v>116094</v>
      </c>
      <c r="B2913" s="0" t="s">
        <v>2512</v>
      </c>
      <c r="C2913" s="0" t="s">
        <v>106</v>
      </c>
      <c r="D2913" s="12" t="s">
        <v>344</v>
      </c>
      <c r="E2913" s="0" t="s">
        <v>77</v>
      </c>
      <c r="F2913" s="0" t="s">
        <v>234</v>
      </c>
      <c r="M2913" s="0" t="s">
        <v>2456</v>
      </c>
      <c r="N2913" s="0" t="s">
        <v>2457</v>
      </c>
      <c r="O2913" s="0" t="n">
        <v>9</v>
      </c>
      <c r="P2913" s="0" t="n">
        <v>5034</v>
      </c>
    </row>
    <row r="2914" customFormat="false" ht="12.8" hidden="false" customHeight="false" outlineLevel="0" collapsed="false">
      <c r="A2914" s="0" t="n">
        <v>116095</v>
      </c>
      <c r="B2914" s="0" t="s">
        <v>2521</v>
      </c>
      <c r="C2914" s="0" t="s">
        <v>398</v>
      </c>
      <c r="D2914" s="12" t="s">
        <v>545</v>
      </c>
      <c r="E2914" s="0" t="s">
        <v>77</v>
      </c>
      <c r="F2914" s="0" t="s">
        <v>234</v>
      </c>
      <c r="M2914" s="0" t="s">
        <v>2456</v>
      </c>
      <c r="N2914" s="0" t="s">
        <v>2457</v>
      </c>
      <c r="O2914" s="0" t="n">
        <v>10</v>
      </c>
      <c r="P2914" s="0" t="n">
        <v>5035</v>
      </c>
    </row>
    <row r="2915" customFormat="false" ht="12.8" hidden="false" customHeight="false" outlineLevel="0" collapsed="false">
      <c r="A2915" s="0" t="n">
        <v>116096</v>
      </c>
      <c r="B2915" s="0" t="s">
        <v>2522</v>
      </c>
      <c r="C2915" s="0" t="s">
        <v>135</v>
      </c>
      <c r="D2915" s="12" t="s">
        <v>344</v>
      </c>
      <c r="E2915" s="0" t="s">
        <v>92</v>
      </c>
      <c r="F2915" s="0" t="s">
        <v>234</v>
      </c>
      <c r="M2915" s="0" t="s">
        <v>2456</v>
      </c>
      <c r="N2915" s="0" t="s">
        <v>2457</v>
      </c>
      <c r="O2915" s="0" t="n">
        <v>9</v>
      </c>
      <c r="P2915" s="0" t="n">
        <v>5036</v>
      </c>
    </row>
    <row r="2916" customFormat="false" ht="12.8" hidden="false" customHeight="false" outlineLevel="0" collapsed="false">
      <c r="A2916" s="0" t="n">
        <v>116101</v>
      </c>
      <c r="B2916" s="0" t="s">
        <v>2523</v>
      </c>
      <c r="C2916" s="0" t="s">
        <v>180</v>
      </c>
      <c r="D2916" s="12" t="s">
        <v>153</v>
      </c>
      <c r="E2916" s="0" t="s">
        <v>77</v>
      </c>
      <c r="F2916" s="0" t="s">
        <v>84</v>
      </c>
      <c r="H2916" s="12" t="s">
        <v>97</v>
      </c>
      <c r="K2916" s="12" t="s">
        <v>98</v>
      </c>
      <c r="L2916" s="0" t="n">
        <v>1</v>
      </c>
      <c r="M2916" s="0" t="s">
        <v>2456</v>
      </c>
      <c r="N2916" s="0" t="s">
        <v>2457</v>
      </c>
      <c r="O2916" s="0" t="n">
        <v>38</v>
      </c>
      <c r="P2916" s="0" t="n">
        <v>2070</v>
      </c>
    </row>
    <row r="2917" customFormat="false" ht="12.8" hidden="false" customHeight="false" outlineLevel="0" collapsed="false">
      <c r="A2917" s="0" t="n">
        <v>116102</v>
      </c>
      <c r="B2917" s="0" t="s">
        <v>2524</v>
      </c>
      <c r="C2917" s="0" t="s">
        <v>309</v>
      </c>
      <c r="D2917" s="12" t="s">
        <v>127</v>
      </c>
      <c r="E2917" s="0" t="s">
        <v>92</v>
      </c>
      <c r="F2917" s="0" t="s">
        <v>128</v>
      </c>
      <c r="M2917" s="0" t="s">
        <v>2456</v>
      </c>
      <c r="N2917" s="0" t="s">
        <v>2457</v>
      </c>
      <c r="O2917" s="0" t="n">
        <v>18</v>
      </c>
      <c r="P2917" s="0" t="n">
        <v>4050</v>
      </c>
    </row>
    <row r="2918" customFormat="false" ht="12.8" hidden="false" customHeight="false" outlineLevel="0" collapsed="false">
      <c r="A2918" s="0" t="n">
        <v>116103</v>
      </c>
      <c r="B2918" s="0" t="s">
        <v>2525</v>
      </c>
      <c r="C2918" s="0" t="s">
        <v>1540</v>
      </c>
      <c r="D2918" s="12" t="s">
        <v>242</v>
      </c>
      <c r="E2918" s="0" t="s">
        <v>92</v>
      </c>
      <c r="F2918" s="0" t="s">
        <v>88</v>
      </c>
      <c r="M2918" s="0" t="s">
        <v>2456</v>
      </c>
      <c r="N2918" s="0" t="s">
        <v>2457</v>
      </c>
      <c r="O2918" s="0" t="n">
        <v>45</v>
      </c>
      <c r="P2918" s="0" t="n">
        <v>3947</v>
      </c>
    </row>
    <row r="2919" customFormat="false" ht="12.8" hidden="false" customHeight="false" outlineLevel="0" collapsed="false">
      <c r="A2919" s="0" t="n">
        <v>116120</v>
      </c>
      <c r="B2919" s="0" t="s">
        <v>523</v>
      </c>
      <c r="C2919" s="0" t="s">
        <v>184</v>
      </c>
      <c r="D2919" s="12" t="s">
        <v>373</v>
      </c>
      <c r="E2919" s="0" t="s">
        <v>77</v>
      </c>
      <c r="F2919" s="0" t="s">
        <v>108</v>
      </c>
      <c r="M2919" s="0" t="s">
        <v>2456</v>
      </c>
      <c r="N2919" s="0" t="s">
        <v>2457</v>
      </c>
      <c r="O2919" s="0" t="n">
        <v>60</v>
      </c>
      <c r="P2919" s="0" t="n">
        <v>3897</v>
      </c>
    </row>
    <row r="2920" customFormat="false" ht="12.8" hidden="false" customHeight="false" outlineLevel="0" collapsed="false">
      <c r="A2920" s="0" t="n">
        <v>118001</v>
      </c>
      <c r="B2920" s="0" t="s">
        <v>2526</v>
      </c>
      <c r="C2920" s="0" t="s">
        <v>1214</v>
      </c>
      <c r="D2920" s="12" t="s">
        <v>242</v>
      </c>
      <c r="E2920" s="0" t="s">
        <v>77</v>
      </c>
      <c r="F2920" s="0" t="s">
        <v>88</v>
      </c>
      <c r="M2920" s="0" t="s">
        <v>2527</v>
      </c>
      <c r="N2920" s="0" t="s">
        <v>2528</v>
      </c>
      <c r="O2920" s="0" t="n">
        <v>45</v>
      </c>
      <c r="P2920" s="0" t="n">
        <v>4602</v>
      </c>
    </row>
    <row r="2921" customFormat="false" ht="12.8" hidden="false" customHeight="false" outlineLevel="0" collapsed="false">
      <c r="A2921" s="0" t="n">
        <v>118002</v>
      </c>
      <c r="B2921" s="0" t="s">
        <v>2529</v>
      </c>
      <c r="C2921" s="0" t="s">
        <v>162</v>
      </c>
      <c r="D2921" s="12" t="s">
        <v>531</v>
      </c>
      <c r="E2921" s="0" t="s">
        <v>92</v>
      </c>
      <c r="F2921" s="0" t="s">
        <v>467</v>
      </c>
      <c r="M2921" s="0" t="s">
        <v>2527</v>
      </c>
      <c r="N2921" s="0" t="s">
        <v>2528</v>
      </c>
      <c r="O2921" s="0" t="n">
        <v>11</v>
      </c>
      <c r="P2921" s="0" t="n">
        <v>5049</v>
      </c>
    </row>
    <row r="2922" customFormat="false" ht="12.8" hidden="false" customHeight="false" outlineLevel="0" collapsed="false">
      <c r="A2922" s="0" t="n">
        <v>118003</v>
      </c>
      <c r="B2922" s="0" t="s">
        <v>2526</v>
      </c>
      <c r="C2922" s="0" t="s">
        <v>333</v>
      </c>
      <c r="D2922" s="12" t="s">
        <v>211</v>
      </c>
      <c r="E2922" s="0" t="s">
        <v>77</v>
      </c>
      <c r="F2922" s="0" t="s">
        <v>212</v>
      </c>
      <c r="M2922" s="0" t="s">
        <v>2527</v>
      </c>
      <c r="N2922" s="0" t="s">
        <v>2528</v>
      </c>
      <c r="O2922" s="0" t="n">
        <v>14</v>
      </c>
      <c r="P2922" s="0" t="n">
        <v>4604</v>
      </c>
    </row>
    <row r="2923" customFormat="false" ht="12.8" hidden="false" customHeight="false" outlineLevel="0" collapsed="false">
      <c r="A2923" s="0" t="n">
        <v>118004</v>
      </c>
      <c r="B2923" s="0" t="s">
        <v>2530</v>
      </c>
      <c r="C2923" s="0" t="s">
        <v>100</v>
      </c>
      <c r="D2923" s="12" t="s">
        <v>211</v>
      </c>
      <c r="E2923" s="0" t="s">
        <v>77</v>
      </c>
      <c r="F2923" s="0" t="s">
        <v>212</v>
      </c>
      <c r="M2923" s="0" t="s">
        <v>2527</v>
      </c>
      <c r="N2923" s="0" t="s">
        <v>2528</v>
      </c>
      <c r="O2923" s="0" t="n">
        <v>14</v>
      </c>
      <c r="P2923" s="0" t="n">
        <v>4933</v>
      </c>
    </row>
    <row r="2924" customFormat="false" ht="12.8" hidden="false" customHeight="false" outlineLevel="0" collapsed="false">
      <c r="A2924" s="0" t="n">
        <v>118005</v>
      </c>
      <c r="B2924" s="0" t="s">
        <v>744</v>
      </c>
      <c r="C2924" s="0" t="s">
        <v>345</v>
      </c>
      <c r="D2924" s="12" t="s">
        <v>144</v>
      </c>
      <c r="E2924" s="0" t="s">
        <v>92</v>
      </c>
      <c r="F2924" s="0" t="s">
        <v>128</v>
      </c>
      <c r="M2924" s="0" t="s">
        <v>2527</v>
      </c>
      <c r="N2924" s="0" t="s">
        <v>2528</v>
      </c>
      <c r="O2924" s="0" t="n">
        <v>17</v>
      </c>
      <c r="P2924" s="0" t="n">
        <v>4934</v>
      </c>
    </row>
    <row r="2925" customFormat="false" ht="12.8" hidden="false" customHeight="false" outlineLevel="0" collapsed="false">
      <c r="A2925" s="0" t="n">
        <v>118006</v>
      </c>
      <c r="B2925" s="0" t="s">
        <v>2531</v>
      </c>
      <c r="C2925" s="0" t="s">
        <v>609</v>
      </c>
      <c r="D2925" s="12" t="s">
        <v>434</v>
      </c>
      <c r="E2925" s="0" t="s">
        <v>77</v>
      </c>
      <c r="F2925" s="0" t="s">
        <v>212</v>
      </c>
      <c r="M2925" s="0" t="s">
        <v>2527</v>
      </c>
      <c r="N2925" s="0" t="s">
        <v>2528</v>
      </c>
      <c r="O2925" s="0" t="n">
        <v>13</v>
      </c>
      <c r="P2925" s="0" t="n">
        <v>5037</v>
      </c>
    </row>
    <row r="2926" customFormat="false" ht="12.8" hidden="false" customHeight="false" outlineLevel="0" collapsed="false">
      <c r="A2926" s="0" t="n">
        <v>118007</v>
      </c>
      <c r="B2926" s="0" t="s">
        <v>2532</v>
      </c>
      <c r="C2926" s="0" t="s">
        <v>2533</v>
      </c>
      <c r="D2926" s="12" t="s">
        <v>466</v>
      </c>
      <c r="E2926" s="0" t="s">
        <v>77</v>
      </c>
      <c r="F2926" s="0" t="s">
        <v>467</v>
      </c>
      <c r="M2926" s="0" t="s">
        <v>2527</v>
      </c>
      <c r="N2926" s="0" t="s">
        <v>2528</v>
      </c>
      <c r="O2926" s="0" t="n">
        <v>12</v>
      </c>
      <c r="P2926" s="0" t="n">
        <v>5038</v>
      </c>
    </row>
    <row r="2927" customFormat="false" ht="12.8" hidden="false" customHeight="false" outlineLevel="0" collapsed="false">
      <c r="A2927" s="0" t="n">
        <v>118008</v>
      </c>
      <c r="B2927" s="0" t="s">
        <v>2534</v>
      </c>
      <c r="C2927" s="0" t="s">
        <v>2535</v>
      </c>
      <c r="D2927" s="12" t="s">
        <v>434</v>
      </c>
      <c r="E2927" s="0" t="s">
        <v>77</v>
      </c>
      <c r="F2927" s="0" t="s">
        <v>212</v>
      </c>
      <c r="M2927" s="0" t="s">
        <v>2527</v>
      </c>
      <c r="N2927" s="0" t="s">
        <v>2528</v>
      </c>
      <c r="O2927" s="0" t="n">
        <v>13</v>
      </c>
      <c r="P2927" s="0" t="n">
        <v>5039</v>
      </c>
    </row>
    <row r="2928" customFormat="false" ht="12.8" hidden="false" customHeight="false" outlineLevel="0" collapsed="false">
      <c r="A2928" s="0" t="n">
        <v>118009</v>
      </c>
      <c r="B2928" s="0" t="s">
        <v>2536</v>
      </c>
      <c r="C2928" s="0" t="s">
        <v>2537</v>
      </c>
      <c r="D2928" s="12" t="s">
        <v>531</v>
      </c>
      <c r="E2928" s="0" t="s">
        <v>92</v>
      </c>
      <c r="F2928" s="0" t="s">
        <v>467</v>
      </c>
      <c r="M2928" s="0" t="s">
        <v>2527</v>
      </c>
      <c r="N2928" s="0" t="s">
        <v>2528</v>
      </c>
      <c r="O2928" s="0" t="n">
        <v>11</v>
      </c>
      <c r="P2928" s="0" t="n">
        <v>5040</v>
      </c>
    </row>
    <row r="2929" customFormat="false" ht="12.8" hidden="false" customHeight="false" outlineLevel="0" collapsed="false">
      <c r="A2929" s="0" t="n">
        <v>118010</v>
      </c>
      <c r="B2929" s="0" t="s">
        <v>2538</v>
      </c>
      <c r="C2929" s="0" t="s">
        <v>135</v>
      </c>
      <c r="D2929" s="12" t="s">
        <v>211</v>
      </c>
      <c r="E2929" s="0" t="s">
        <v>92</v>
      </c>
      <c r="F2929" s="0" t="s">
        <v>212</v>
      </c>
      <c r="M2929" s="0" t="s">
        <v>2527</v>
      </c>
      <c r="N2929" s="0" t="s">
        <v>2528</v>
      </c>
      <c r="O2929" s="0" t="n">
        <v>14</v>
      </c>
      <c r="P2929" s="0" t="n">
        <v>5041</v>
      </c>
    </row>
    <row r="2930" customFormat="false" ht="12.8" hidden="false" customHeight="false" outlineLevel="0" collapsed="false">
      <c r="A2930" s="0" t="n">
        <v>118011</v>
      </c>
      <c r="B2930" s="0" t="s">
        <v>2539</v>
      </c>
      <c r="C2930" s="0" t="s">
        <v>298</v>
      </c>
      <c r="D2930" s="12" t="s">
        <v>434</v>
      </c>
      <c r="E2930" s="0" t="s">
        <v>77</v>
      </c>
      <c r="F2930" s="0" t="s">
        <v>212</v>
      </c>
      <c r="M2930" s="0" t="s">
        <v>2527</v>
      </c>
      <c r="N2930" s="0" t="s">
        <v>2528</v>
      </c>
      <c r="O2930" s="0" t="n">
        <v>13</v>
      </c>
      <c r="P2930" s="0" t="n">
        <v>5042</v>
      </c>
    </row>
    <row r="2931" customFormat="false" ht="12.8" hidden="false" customHeight="false" outlineLevel="0" collapsed="false">
      <c r="A2931" s="0" t="n">
        <v>118012</v>
      </c>
      <c r="B2931" s="0" t="s">
        <v>2540</v>
      </c>
      <c r="C2931" s="0" t="s">
        <v>1060</v>
      </c>
      <c r="D2931" s="12" t="s">
        <v>233</v>
      </c>
      <c r="E2931" s="0" t="s">
        <v>92</v>
      </c>
      <c r="F2931" s="0" t="s">
        <v>234</v>
      </c>
      <c r="M2931" s="0" t="s">
        <v>2527</v>
      </c>
      <c r="N2931" s="0" t="s">
        <v>2528</v>
      </c>
      <c r="O2931" s="0" t="n">
        <v>8</v>
      </c>
      <c r="P2931" s="0" t="n">
        <v>5043</v>
      </c>
    </row>
    <row r="2932" customFormat="false" ht="12.8" hidden="false" customHeight="false" outlineLevel="0" collapsed="false">
      <c r="A2932" s="0" t="n">
        <v>118013</v>
      </c>
      <c r="B2932" s="0" t="s">
        <v>2541</v>
      </c>
      <c r="C2932" s="0" t="s">
        <v>693</v>
      </c>
      <c r="D2932" s="12" t="s">
        <v>211</v>
      </c>
      <c r="E2932" s="0" t="s">
        <v>92</v>
      </c>
      <c r="F2932" s="0" t="s">
        <v>212</v>
      </c>
      <c r="M2932" s="0" t="s">
        <v>2527</v>
      </c>
      <c r="N2932" s="0" t="s">
        <v>2528</v>
      </c>
      <c r="O2932" s="0" t="n">
        <v>14</v>
      </c>
      <c r="P2932" s="0" t="n">
        <v>5154</v>
      </c>
    </row>
    <row r="2933" customFormat="false" ht="12.8" hidden="false" customHeight="false" outlineLevel="0" collapsed="false">
      <c r="A2933" s="0" t="n">
        <v>118014</v>
      </c>
      <c r="B2933" s="0" t="s">
        <v>2530</v>
      </c>
      <c r="C2933" s="0" t="s">
        <v>106</v>
      </c>
      <c r="D2933" s="12" t="s">
        <v>466</v>
      </c>
      <c r="E2933" s="0" t="s">
        <v>77</v>
      </c>
      <c r="F2933" s="0" t="s">
        <v>467</v>
      </c>
      <c r="M2933" s="0" t="s">
        <v>2527</v>
      </c>
      <c r="N2933" s="0" t="s">
        <v>2528</v>
      </c>
      <c r="O2933" s="0" t="n">
        <v>12</v>
      </c>
      <c r="P2933" s="0" t="n">
        <v>5155</v>
      </c>
    </row>
    <row r="2934" customFormat="false" ht="12.8" hidden="false" customHeight="false" outlineLevel="0" collapsed="false">
      <c r="A2934" s="0" t="n">
        <v>118050</v>
      </c>
      <c r="B2934" s="0" t="s">
        <v>2542</v>
      </c>
      <c r="C2934" s="0" t="s">
        <v>284</v>
      </c>
      <c r="D2934" s="12" t="s">
        <v>147</v>
      </c>
      <c r="E2934" s="0" t="s">
        <v>92</v>
      </c>
      <c r="F2934" s="0" t="s">
        <v>96</v>
      </c>
      <c r="M2934" s="0" t="s">
        <v>2527</v>
      </c>
      <c r="N2934" s="0" t="s">
        <v>2528</v>
      </c>
      <c r="O2934" s="0" t="n">
        <v>30</v>
      </c>
      <c r="P2934" s="0" t="n">
        <v>5077</v>
      </c>
    </row>
    <row r="2935" customFormat="false" ht="12.8" hidden="false" customHeight="false" outlineLevel="0" collapsed="false">
      <c r="A2935" s="0" t="n">
        <v>118051</v>
      </c>
      <c r="B2935" s="0" t="s">
        <v>2543</v>
      </c>
      <c r="C2935" s="0" t="s">
        <v>259</v>
      </c>
      <c r="D2935" s="12" t="s">
        <v>110</v>
      </c>
      <c r="E2935" s="0" t="s">
        <v>77</v>
      </c>
      <c r="F2935" s="0" t="s">
        <v>96</v>
      </c>
      <c r="M2935" s="0" t="s">
        <v>2527</v>
      </c>
      <c r="N2935" s="0" t="s">
        <v>2528</v>
      </c>
      <c r="O2935" s="0" t="n">
        <v>25</v>
      </c>
      <c r="P2935" s="0" t="n">
        <v>5078</v>
      </c>
    </row>
    <row r="2936" customFormat="false" ht="12.8" hidden="false" customHeight="false" outlineLevel="0" collapsed="false">
      <c r="A2936" s="0" t="n">
        <v>118052</v>
      </c>
      <c r="B2936" s="0" t="s">
        <v>2544</v>
      </c>
      <c r="C2936" s="0" t="s">
        <v>90</v>
      </c>
      <c r="D2936" s="12" t="s">
        <v>153</v>
      </c>
      <c r="E2936" s="0" t="s">
        <v>92</v>
      </c>
      <c r="F2936" s="0" t="s">
        <v>84</v>
      </c>
      <c r="M2936" s="0" t="s">
        <v>2527</v>
      </c>
      <c r="N2936" s="0" t="s">
        <v>2528</v>
      </c>
      <c r="O2936" s="0" t="n">
        <v>38</v>
      </c>
      <c r="P2936" s="0" t="n">
        <v>5079</v>
      </c>
    </row>
    <row r="2937" customFormat="false" ht="12.8" hidden="false" customHeight="false" outlineLevel="0" collapsed="false">
      <c r="A2937" s="0" t="n">
        <v>118053</v>
      </c>
      <c r="B2937" s="0" t="s">
        <v>2545</v>
      </c>
      <c r="C2937" s="0" t="s">
        <v>176</v>
      </c>
      <c r="D2937" s="12" t="s">
        <v>147</v>
      </c>
      <c r="E2937" s="0" t="s">
        <v>77</v>
      </c>
      <c r="F2937" s="0" t="s">
        <v>96</v>
      </c>
      <c r="M2937" s="0" t="s">
        <v>2527</v>
      </c>
      <c r="N2937" s="0" t="s">
        <v>2528</v>
      </c>
      <c r="O2937" s="0" t="n">
        <v>30</v>
      </c>
      <c r="P2937" s="0" t="n">
        <v>5092</v>
      </c>
    </row>
    <row r="2938" customFormat="false" ht="12.8" hidden="false" customHeight="false" outlineLevel="0" collapsed="false">
      <c r="A2938" s="0" t="n">
        <v>118054</v>
      </c>
      <c r="B2938" s="0" t="s">
        <v>744</v>
      </c>
      <c r="C2938" s="0" t="s">
        <v>2365</v>
      </c>
      <c r="D2938" s="12" t="s">
        <v>186</v>
      </c>
      <c r="E2938" s="0" t="s">
        <v>77</v>
      </c>
      <c r="F2938" s="0" t="s">
        <v>84</v>
      </c>
      <c r="M2938" s="0" t="s">
        <v>2527</v>
      </c>
      <c r="N2938" s="0" t="s">
        <v>2528</v>
      </c>
      <c r="O2938" s="0" t="n">
        <v>39</v>
      </c>
      <c r="P2938" s="0" t="n">
        <v>5153</v>
      </c>
    </row>
    <row r="2939" customFormat="false" ht="12.8" hidden="false" customHeight="false" outlineLevel="0" collapsed="false">
      <c r="A2939" s="0" t="n">
        <v>119001</v>
      </c>
      <c r="B2939" s="0" t="s">
        <v>1040</v>
      </c>
      <c r="C2939" s="0" t="s">
        <v>115</v>
      </c>
      <c r="D2939" s="12" t="s">
        <v>190</v>
      </c>
      <c r="E2939" s="0" t="s">
        <v>77</v>
      </c>
      <c r="F2939" s="0" t="s">
        <v>108</v>
      </c>
      <c r="M2939" s="0" t="s">
        <v>2546</v>
      </c>
      <c r="N2939" s="0" t="s">
        <v>2547</v>
      </c>
      <c r="O2939" s="0" t="n">
        <v>55</v>
      </c>
      <c r="P2939" s="0" t="n">
        <v>3554</v>
      </c>
    </row>
    <row r="2940" customFormat="false" ht="12.8" hidden="false" customHeight="false" outlineLevel="0" collapsed="false">
      <c r="A2940" s="0" t="n">
        <v>119002</v>
      </c>
      <c r="B2940" s="0" t="s">
        <v>2548</v>
      </c>
      <c r="C2940" s="0" t="s">
        <v>333</v>
      </c>
      <c r="D2940" s="12" t="s">
        <v>144</v>
      </c>
      <c r="E2940" s="0" t="s">
        <v>77</v>
      </c>
      <c r="F2940" s="0" t="s">
        <v>128</v>
      </c>
      <c r="G2940" s="12" t="s">
        <v>97</v>
      </c>
      <c r="H2940" s="12" t="s">
        <v>97</v>
      </c>
      <c r="I2940" s="12" t="s">
        <v>97</v>
      </c>
      <c r="J2940" s="12" t="s">
        <v>171</v>
      </c>
      <c r="M2940" s="0" t="s">
        <v>2546</v>
      </c>
      <c r="N2940" s="0" t="s">
        <v>2547</v>
      </c>
      <c r="O2940" s="0" t="n">
        <v>17</v>
      </c>
      <c r="P2940" s="0" t="n">
        <v>2400</v>
      </c>
    </row>
    <row r="2941" customFormat="false" ht="12.8" hidden="false" customHeight="false" outlineLevel="0" collapsed="false">
      <c r="A2941" s="0" t="n">
        <v>119003</v>
      </c>
      <c r="B2941" s="0" t="s">
        <v>565</v>
      </c>
      <c r="C2941" s="0" t="s">
        <v>403</v>
      </c>
      <c r="D2941" s="12" t="s">
        <v>110</v>
      </c>
      <c r="E2941" s="0" t="s">
        <v>77</v>
      </c>
      <c r="F2941" s="0" t="s">
        <v>96</v>
      </c>
      <c r="M2941" s="0" t="s">
        <v>2546</v>
      </c>
      <c r="N2941" s="0" t="s">
        <v>2547</v>
      </c>
      <c r="O2941" s="0" t="n">
        <v>25</v>
      </c>
      <c r="P2941" s="0" t="n">
        <v>2377</v>
      </c>
    </row>
    <row r="2942" customFormat="false" ht="12.8" hidden="false" customHeight="false" outlineLevel="0" collapsed="false">
      <c r="A2942" s="0" t="n">
        <v>119004</v>
      </c>
      <c r="B2942" s="0" t="s">
        <v>2549</v>
      </c>
      <c r="C2942" s="0" t="s">
        <v>247</v>
      </c>
      <c r="D2942" s="12" t="s">
        <v>190</v>
      </c>
      <c r="E2942" s="0" t="s">
        <v>77</v>
      </c>
      <c r="F2942" s="0" t="s">
        <v>108</v>
      </c>
      <c r="M2942" s="0" t="s">
        <v>2546</v>
      </c>
      <c r="N2942" s="0" t="s">
        <v>2547</v>
      </c>
      <c r="O2942" s="0" t="n">
        <v>55</v>
      </c>
      <c r="P2942" s="0" t="n">
        <v>2398</v>
      </c>
    </row>
    <row r="2943" customFormat="false" ht="12.8" hidden="false" customHeight="false" outlineLevel="0" collapsed="false">
      <c r="A2943" s="0" t="n">
        <v>119006</v>
      </c>
      <c r="B2943" s="0" t="s">
        <v>2550</v>
      </c>
      <c r="C2943" s="0" t="s">
        <v>1070</v>
      </c>
      <c r="D2943" s="12" t="s">
        <v>186</v>
      </c>
      <c r="E2943" s="0" t="s">
        <v>92</v>
      </c>
      <c r="F2943" s="0" t="s">
        <v>84</v>
      </c>
      <c r="M2943" s="0" t="s">
        <v>2546</v>
      </c>
      <c r="N2943" s="0" t="s">
        <v>2547</v>
      </c>
      <c r="O2943" s="0" t="n">
        <v>39</v>
      </c>
      <c r="P2943" s="0" t="n">
        <v>2357</v>
      </c>
    </row>
    <row r="2944" customFormat="false" ht="12.8" hidden="false" customHeight="false" outlineLevel="0" collapsed="false">
      <c r="A2944" s="0" t="n">
        <v>119007</v>
      </c>
      <c r="B2944" s="0" t="s">
        <v>2551</v>
      </c>
      <c r="C2944" s="0" t="s">
        <v>189</v>
      </c>
      <c r="D2944" s="12" t="s">
        <v>101</v>
      </c>
      <c r="E2944" s="0" t="s">
        <v>77</v>
      </c>
      <c r="F2944" s="0" t="s">
        <v>88</v>
      </c>
      <c r="M2944" s="0" t="s">
        <v>2546</v>
      </c>
      <c r="N2944" s="0" t="s">
        <v>2547</v>
      </c>
      <c r="O2944" s="0" t="n">
        <v>50</v>
      </c>
      <c r="P2944" s="0" t="n">
        <v>2402</v>
      </c>
    </row>
    <row r="2945" customFormat="false" ht="12.8" hidden="false" customHeight="false" outlineLevel="0" collapsed="false">
      <c r="A2945" s="0" t="n">
        <v>119008</v>
      </c>
      <c r="B2945" s="0" t="s">
        <v>475</v>
      </c>
      <c r="C2945" s="0" t="s">
        <v>176</v>
      </c>
      <c r="D2945" s="12" t="s">
        <v>320</v>
      </c>
      <c r="E2945" s="0" t="s">
        <v>77</v>
      </c>
      <c r="F2945" s="0" t="s">
        <v>88</v>
      </c>
      <c r="M2945" s="0" t="s">
        <v>2546</v>
      </c>
      <c r="N2945" s="0" t="s">
        <v>2547</v>
      </c>
      <c r="O2945" s="0" t="n">
        <v>48</v>
      </c>
      <c r="P2945" s="0" t="n">
        <v>2403</v>
      </c>
    </row>
    <row r="2946" customFormat="false" ht="12.8" hidden="false" customHeight="false" outlineLevel="0" collapsed="false">
      <c r="A2946" s="0" t="n">
        <v>119009</v>
      </c>
      <c r="B2946" s="0" t="s">
        <v>2432</v>
      </c>
      <c r="C2946" s="0" t="s">
        <v>115</v>
      </c>
      <c r="D2946" s="12" t="s">
        <v>534</v>
      </c>
      <c r="E2946" s="0" t="s">
        <v>77</v>
      </c>
      <c r="F2946" s="0" t="s">
        <v>108</v>
      </c>
      <c r="M2946" s="0" t="s">
        <v>2546</v>
      </c>
      <c r="N2946" s="0" t="s">
        <v>2547</v>
      </c>
      <c r="O2946" s="0" t="n">
        <v>76</v>
      </c>
      <c r="P2946" s="0" t="n">
        <v>3291</v>
      </c>
    </row>
    <row r="2947" customFormat="false" ht="12.8" hidden="false" customHeight="false" outlineLevel="0" collapsed="false">
      <c r="A2947" s="0" t="n">
        <v>119010</v>
      </c>
      <c r="B2947" s="0" t="s">
        <v>2551</v>
      </c>
      <c r="C2947" s="0" t="s">
        <v>2079</v>
      </c>
      <c r="D2947" s="12" t="s">
        <v>136</v>
      </c>
      <c r="E2947" s="0" t="s">
        <v>77</v>
      </c>
      <c r="F2947" s="0" t="s">
        <v>78</v>
      </c>
      <c r="H2947" s="12" t="s">
        <v>371</v>
      </c>
      <c r="M2947" s="0" t="s">
        <v>2546</v>
      </c>
      <c r="N2947" s="0" t="s">
        <v>2547</v>
      </c>
      <c r="O2947" s="0" t="n">
        <v>22</v>
      </c>
      <c r="P2947" s="0" t="n">
        <v>2459</v>
      </c>
    </row>
    <row r="2948" customFormat="false" ht="12.8" hidden="false" customHeight="false" outlineLevel="0" collapsed="false">
      <c r="A2948" s="0" t="n">
        <v>119011</v>
      </c>
      <c r="B2948" s="0" t="s">
        <v>1989</v>
      </c>
      <c r="C2948" s="0" t="s">
        <v>202</v>
      </c>
      <c r="D2948" s="12" t="s">
        <v>153</v>
      </c>
      <c r="E2948" s="0" t="s">
        <v>77</v>
      </c>
      <c r="F2948" s="0" t="s">
        <v>84</v>
      </c>
      <c r="G2948" s="12" t="s">
        <v>98</v>
      </c>
      <c r="I2948" s="12" t="s">
        <v>97</v>
      </c>
      <c r="J2948" s="12" t="s">
        <v>98</v>
      </c>
      <c r="M2948" s="0" t="s">
        <v>2546</v>
      </c>
      <c r="N2948" s="0" t="s">
        <v>2547</v>
      </c>
      <c r="O2948" s="0" t="n">
        <v>38</v>
      </c>
      <c r="P2948" s="0" t="n">
        <v>4425</v>
      </c>
    </row>
    <row r="2949" customFormat="false" ht="12.8" hidden="false" customHeight="false" outlineLevel="0" collapsed="false">
      <c r="A2949" s="0" t="n">
        <v>119012</v>
      </c>
      <c r="B2949" s="0" t="s">
        <v>1486</v>
      </c>
      <c r="C2949" s="0" t="s">
        <v>133</v>
      </c>
      <c r="D2949" s="12" t="s">
        <v>531</v>
      </c>
      <c r="E2949" s="0" t="s">
        <v>77</v>
      </c>
      <c r="F2949" s="0" t="s">
        <v>467</v>
      </c>
      <c r="M2949" s="0" t="s">
        <v>2546</v>
      </c>
      <c r="N2949" s="0" t="s">
        <v>2547</v>
      </c>
      <c r="O2949" s="0" t="n">
        <v>11</v>
      </c>
      <c r="P2949" s="0" t="n">
        <v>4461</v>
      </c>
    </row>
    <row r="2950" customFormat="false" ht="12.8" hidden="false" customHeight="false" outlineLevel="0" collapsed="false">
      <c r="A2950" s="0" t="n">
        <v>119013</v>
      </c>
      <c r="B2950" s="0" t="s">
        <v>2552</v>
      </c>
      <c r="C2950" s="0" t="s">
        <v>152</v>
      </c>
      <c r="D2950" s="12" t="s">
        <v>181</v>
      </c>
      <c r="E2950" s="0" t="s">
        <v>77</v>
      </c>
      <c r="F2950" s="0" t="s">
        <v>84</v>
      </c>
      <c r="H2950" s="12" t="s">
        <v>371</v>
      </c>
      <c r="M2950" s="0" t="s">
        <v>2546</v>
      </c>
      <c r="N2950" s="0" t="s">
        <v>2547</v>
      </c>
      <c r="O2950" s="0" t="n">
        <v>35</v>
      </c>
      <c r="P2950" s="0" t="n">
        <v>2358</v>
      </c>
    </row>
    <row r="2951" customFormat="false" ht="12.8" hidden="false" customHeight="false" outlineLevel="0" collapsed="false">
      <c r="A2951" s="0" t="n">
        <v>119014</v>
      </c>
      <c r="B2951" s="0" t="s">
        <v>176</v>
      </c>
      <c r="C2951" s="0" t="s">
        <v>202</v>
      </c>
      <c r="D2951" s="12" t="s">
        <v>127</v>
      </c>
      <c r="E2951" s="0" t="s">
        <v>77</v>
      </c>
      <c r="F2951" s="0" t="s">
        <v>128</v>
      </c>
      <c r="M2951" s="0" t="s">
        <v>2546</v>
      </c>
      <c r="N2951" s="0" t="s">
        <v>2547</v>
      </c>
      <c r="O2951" s="0" t="n">
        <v>18</v>
      </c>
      <c r="P2951" s="0" t="n">
        <v>4460</v>
      </c>
    </row>
    <row r="2952" customFormat="false" ht="12.8" hidden="false" customHeight="false" outlineLevel="0" collapsed="false">
      <c r="A2952" s="0" t="n">
        <v>119015</v>
      </c>
      <c r="B2952" s="0" t="s">
        <v>2553</v>
      </c>
      <c r="C2952" s="0" t="s">
        <v>469</v>
      </c>
      <c r="D2952" s="12" t="s">
        <v>304</v>
      </c>
      <c r="E2952" s="0" t="s">
        <v>77</v>
      </c>
      <c r="F2952" s="0" t="s">
        <v>88</v>
      </c>
      <c r="M2952" s="0" t="s">
        <v>2546</v>
      </c>
      <c r="N2952" s="0" t="s">
        <v>2547</v>
      </c>
      <c r="O2952" s="0" t="n">
        <v>51</v>
      </c>
      <c r="P2952" s="0" t="n">
        <v>2437</v>
      </c>
    </row>
    <row r="2953" customFormat="false" ht="12.8" hidden="false" customHeight="false" outlineLevel="0" collapsed="false">
      <c r="A2953" s="0" t="n">
        <v>119016</v>
      </c>
      <c r="B2953" s="0" t="s">
        <v>2554</v>
      </c>
      <c r="C2953" s="0" t="s">
        <v>135</v>
      </c>
      <c r="D2953" s="12" t="s">
        <v>325</v>
      </c>
      <c r="E2953" s="0" t="s">
        <v>92</v>
      </c>
      <c r="F2953" s="0" t="s">
        <v>96</v>
      </c>
      <c r="M2953" s="0" t="s">
        <v>2546</v>
      </c>
      <c r="N2953" s="0" t="s">
        <v>2547</v>
      </c>
      <c r="O2953" s="0" t="n">
        <v>31</v>
      </c>
      <c r="P2953" s="0" t="n">
        <v>2436</v>
      </c>
    </row>
    <row r="2954" customFormat="false" ht="12.8" hidden="false" customHeight="false" outlineLevel="0" collapsed="false">
      <c r="A2954" s="0" t="n">
        <v>119017</v>
      </c>
      <c r="B2954" s="0" t="s">
        <v>2555</v>
      </c>
      <c r="C2954" s="0" t="s">
        <v>162</v>
      </c>
      <c r="D2954" s="12" t="s">
        <v>325</v>
      </c>
      <c r="E2954" s="0" t="s">
        <v>92</v>
      </c>
      <c r="F2954" s="0" t="s">
        <v>96</v>
      </c>
      <c r="J2954" s="12" t="s">
        <v>98</v>
      </c>
      <c r="M2954" s="0" t="s">
        <v>2546</v>
      </c>
      <c r="N2954" s="0" t="s">
        <v>2547</v>
      </c>
      <c r="O2954" s="0" t="n">
        <v>31</v>
      </c>
      <c r="P2954" s="0" t="n">
        <v>2455</v>
      </c>
    </row>
    <row r="2955" customFormat="false" ht="12.8" hidden="false" customHeight="false" outlineLevel="0" collapsed="false">
      <c r="A2955" s="0" t="n">
        <v>119018</v>
      </c>
      <c r="B2955" s="0" t="s">
        <v>992</v>
      </c>
      <c r="C2955" s="0" t="s">
        <v>307</v>
      </c>
      <c r="D2955" s="12" t="s">
        <v>434</v>
      </c>
      <c r="E2955" s="0" t="s">
        <v>77</v>
      </c>
      <c r="F2955" s="0" t="s">
        <v>212</v>
      </c>
      <c r="G2955" s="12" t="s">
        <v>97</v>
      </c>
      <c r="I2955" s="12" t="s">
        <v>97</v>
      </c>
      <c r="M2955" s="0" t="s">
        <v>2546</v>
      </c>
      <c r="N2955" s="0" t="s">
        <v>2547</v>
      </c>
      <c r="O2955" s="0" t="n">
        <v>13</v>
      </c>
      <c r="P2955" s="0" t="n">
        <v>4459</v>
      </c>
    </row>
    <row r="2956" customFormat="false" ht="12.8" hidden="false" customHeight="false" outlineLevel="0" collapsed="false">
      <c r="A2956" s="0" t="n">
        <v>119019</v>
      </c>
      <c r="B2956" s="0" t="s">
        <v>2556</v>
      </c>
      <c r="C2956" s="0" t="s">
        <v>506</v>
      </c>
      <c r="D2956" s="12" t="s">
        <v>113</v>
      </c>
      <c r="E2956" s="0" t="s">
        <v>92</v>
      </c>
      <c r="F2956" s="0" t="s">
        <v>84</v>
      </c>
      <c r="G2956" s="12" t="s">
        <v>97</v>
      </c>
      <c r="J2956" s="12" t="s">
        <v>171</v>
      </c>
      <c r="M2956" s="0" t="s">
        <v>2546</v>
      </c>
      <c r="N2956" s="0" t="s">
        <v>2547</v>
      </c>
      <c r="O2956" s="0" t="n">
        <v>40</v>
      </c>
      <c r="P2956" s="0" t="n">
        <v>2370</v>
      </c>
    </row>
    <row r="2957" customFormat="false" ht="12.8" hidden="false" customHeight="false" outlineLevel="0" collapsed="false">
      <c r="A2957" s="0" t="n">
        <v>119020</v>
      </c>
      <c r="B2957" s="0" t="s">
        <v>2557</v>
      </c>
      <c r="C2957" s="0" t="s">
        <v>198</v>
      </c>
      <c r="D2957" s="12" t="s">
        <v>253</v>
      </c>
      <c r="E2957" s="0" t="s">
        <v>77</v>
      </c>
      <c r="F2957" s="0" t="s">
        <v>96</v>
      </c>
      <c r="K2957" s="12" t="s">
        <v>98</v>
      </c>
      <c r="L2957" s="0" t="s">
        <v>248</v>
      </c>
      <c r="M2957" s="0" t="s">
        <v>2546</v>
      </c>
      <c r="N2957" s="0" t="s">
        <v>2547</v>
      </c>
      <c r="O2957" s="0" t="n">
        <v>33</v>
      </c>
      <c r="P2957" s="0" t="n">
        <v>2448</v>
      </c>
    </row>
    <row r="2958" customFormat="false" ht="12.8" hidden="false" customHeight="false" outlineLevel="0" collapsed="false">
      <c r="A2958" s="0" t="n">
        <v>119021</v>
      </c>
      <c r="B2958" s="0" t="s">
        <v>2558</v>
      </c>
      <c r="C2958" s="0" t="s">
        <v>223</v>
      </c>
      <c r="D2958" s="12" t="s">
        <v>434</v>
      </c>
      <c r="E2958" s="0" t="s">
        <v>77</v>
      </c>
      <c r="F2958" s="0" t="s">
        <v>212</v>
      </c>
      <c r="G2958" s="12" t="s">
        <v>97</v>
      </c>
      <c r="M2958" s="0" t="s">
        <v>2546</v>
      </c>
      <c r="N2958" s="0" t="s">
        <v>2547</v>
      </c>
      <c r="O2958" s="0" t="n">
        <v>13</v>
      </c>
      <c r="P2958" s="0" t="n">
        <v>4456</v>
      </c>
    </row>
    <row r="2959" customFormat="false" ht="12.8" hidden="false" customHeight="false" outlineLevel="0" collapsed="false">
      <c r="A2959" s="0" t="n">
        <v>119022</v>
      </c>
      <c r="B2959" s="0" t="s">
        <v>546</v>
      </c>
      <c r="C2959" s="0" t="s">
        <v>2559</v>
      </c>
      <c r="D2959" s="12" t="s">
        <v>466</v>
      </c>
      <c r="E2959" s="0" t="s">
        <v>77</v>
      </c>
      <c r="F2959" s="0" t="s">
        <v>467</v>
      </c>
      <c r="M2959" s="0" t="s">
        <v>2546</v>
      </c>
      <c r="N2959" s="0" t="s">
        <v>2547</v>
      </c>
      <c r="O2959" s="0" t="n">
        <v>12</v>
      </c>
      <c r="P2959" s="0" t="n">
        <v>4457</v>
      </c>
    </row>
    <row r="2960" customFormat="false" ht="12.8" hidden="false" customHeight="false" outlineLevel="0" collapsed="false">
      <c r="A2960" s="0" t="n">
        <v>119023</v>
      </c>
      <c r="B2960" s="0" t="s">
        <v>2560</v>
      </c>
      <c r="C2960" s="0" t="s">
        <v>1214</v>
      </c>
      <c r="D2960" s="12" t="s">
        <v>320</v>
      </c>
      <c r="E2960" s="0" t="s">
        <v>77</v>
      </c>
      <c r="F2960" s="0" t="s">
        <v>88</v>
      </c>
      <c r="G2960" s="12" t="s">
        <v>97</v>
      </c>
      <c r="M2960" s="0" t="s">
        <v>2546</v>
      </c>
      <c r="N2960" s="0" t="s">
        <v>2547</v>
      </c>
      <c r="O2960" s="0" t="n">
        <v>48</v>
      </c>
      <c r="P2960" s="0" t="n">
        <v>2404</v>
      </c>
    </row>
    <row r="2961" customFormat="false" ht="12.8" hidden="false" customHeight="false" outlineLevel="0" collapsed="false">
      <c r="A2961" s="0" t="n">
        <v>119024</v>
      </c>
      <c r="B2961" s="0" t="s">
        <v>2560</v>
      </c>
      <c r="C2961" s="0" t="s">
        <v>82</v>
      </c>
      <c r="D2961" s="12" t="s">
        <v>224</v>
      </c>
      <c r="E2961" s="0" t="s">
        <v>77</v>
      </c>
      <c r="F2961" s="0" t="s">
        <v>84</v>
      </c>
      <c r="M2961" s="0" t="s">
        <v>2546</v>
      </c>
      <c r="N2961" s="0" t="s">
        <v>2547</v>
      </c>
      <c r="O2961" s="0" t="n">
        <v>41</v>
      </c>
      <c r="P2961" s="0" t="n">
        <v>2360</v>
      </c>
    </row>
    <row r="2962" customFormat="false" ht="12.8" hidden="false" customHeight="false" outlineLevel="0" collapsed="false">
      <c r="A2962" s="0" t="n">
        <v>119025</v>
      </c>
      <c r="B2962" s="0" t="s">
        <v>2560</v>
      </c>
      <c r="C2962" s="0" t="s">
        <v>314</v>
      </c>
      <c r="D2962" s="12" t="s">
        <v>113</v>
      </c>
      <c r="E2962" s="0" t="s">
        <v>77</v>
      </c>
      <c r="F2962" s="0" t="s">
        <v>84</v>
      </c>
      <c r="M2962" s="0" t="s">
        <v>2546</v>
      </c>
      <c r="N2962" s="0" t="s">
        <v>2547</v>
      </c>
      <c r="O2962" s="0" t="n">
        <v>40</v>
      </c>
      <c r="P2962" s="0" t="n">
        <v>2361</v>
      </c>
    </row>
    <row r="2963" customFormat="false" ht="12.8" hidden="false" customHeight="false" outlineLevel="0" collapsed="false">
      <c r="A2963" s="0" t="n">
        <v>119026</v>
      </c>
      <c r="B2963" s="0" t="s">
        <v>2561</v>
      </c>
      <c r="C2963" s="0" t="s">
        <v>166</v>
      </c>
      <c r="D2963" s="12" t="s">
        <v>104</v>
      </c>
      <c r="E2963" s="0" t="s">
        <v>77</v>
      </c>
      <c r="F2963" s="0" t="s">
        <v>88</v>
      </c>
      <c r="M2963" s="0" t="s">
        <v>2546</v>
      </c>
      <c r="N2963" s="0" t="s">
        <v>2547</v>
      </c>
      <c r="O2963" s="0" t="n">
        <v>54</v>
      </c>
      <c r="P2963" s="0" t="n">
        <v>2385</v>
      </c>
    </row>
    <row r="2964" customFormat="false" ht="12.8" hidden="false" customHeight="false" outlineLevel="0" collapsed="false">
      <c r="A2964" s="0" t="n">
        <v>119027</v>
      </c>
      <c r="B2964" s="0" t="s">
        <v>2551</v>
      </c>
      <c r="C2964" s="0" t="s">
        <v>303</v>
      </c>
      <c r="D2964" s="12" t="s">
        <v>159</v>
      </c>
      <c r="E2964" s="0" t="s">
        <v>77</v>
      </c>
      <c r="F2964" s="0" t="s">
        <v>96</v>
      </c>
      <c r="M2964" s="0" t="s">
        <v>2546</v>
      </c>
      <c r="N2964" s="0" t="s">
        <v>2547</v>
      </c>
      <c r="O2964" s="0" t="n">
        <v>28</v>
      </c>
      <c r="P2964" s="0" t="n">
        <v>2363</v>
      </c>
    </row>
    <row r="2965" customFormat="false" ht="12.8" hidden="false" customHeight="false" outlineLevel="0" collapsed="false">
      <c r="A2965" s="0" t="n">
        <v>119028</v>
      </c>
      <c r="B2965" s="0" t="s">
        <v>2562</v>
      </c>
      <c r="C2965" s="0" t="s">
        <v>166</v>
      </c>
      <c r="D2965" s="12" t="s">
        <v>500</v>
      </c>
      <c r="E2965" s="0" t="s">
        <v>77</v>
      </c>
      <c r="F2965" s="0" t="s">
        <v>205</v>
      </c>
      <c r="G2965" s="12" t="s">
        <v>97</v>
      </c>
      <c r="J2965" s="12" t="s">
        <v>97</v>
      </c>
      <c r="M2965" s="0" t="s">
        <v>2546</v>
      </c>
      <c r="N2965" s="0" t="s">
        <v>2547</v>
      </c>
      <c r="O2965" s="0" t="n">
        <v>16</v>
      </c>
      <c r="P2965" s="0" t="n">
        <v>4458</v>
      </c>
    </row>
    <row r="2966" customFormat="false" ht="12.8" hidden="false" customHeight="false" outlineLevel="0" collapsed="false">
      <c r="A2966" s="0" t="n">
        <v>119029</v>
      </c>
      <c r="B2966" s="0" t="s">
        <v>1027</v>
      </c>
      <c r="C2966" s="0" t="s">
        <v>106</v>
      </c>
      <c r="D2966" s="12" t="s">
        <v>224</v>
      </c>
      <c r="E2966" s="0" t="s">
        <v>77</v>
      </c>
      <c r="F2966" s="0" t="s">
        <v>84</v>
      </c>
      <c r="M2966" s="0" t="s">
        <v>2546</v>
      </c>
      <c r="N2966" s="0" t="s">
        <v>2547</v>
      </c>
      <c r="O2966" s="0" t="n">
        <v>41</v>
      </c>
      <c r="P2966" s="0" t="n">
        <v>2405</v>
      </c>
    </row>
    <row r="2967" customFormat="false" ht="12.8" hidden="false" customHeight="false" outlineLevel="0" collapsed="false">
      <c r="A2967" s="0" t="n">
        <v>119030</v>
      </c>
      <c r="B2967" s="0" t="s">
        <v>2563</v>
      </c>
      <c r="C2967" s="0" t="s">
        <v>284</v>
      </c>
      <c r="D2967" s="12" t="s">
        <v>91</v>
      </c>
      <c r="E2967" s="0" t="s">
        <v>92</v>
      </c>
      <c r="F2967" s="0" t="s">
        <v>84</v>
      </c>
      <c r="M2967" s="0" t="s">
        <v>2546</v>
      </c>
      <c r="N2967" s="0" t="s">
        <v>2547</v>
      </c>
      <c r="O2967" s="0" t="n">
        <v>36</v>
      </c>
      <c r="P2967" s="0" t="n">
        <v>2406</v>
      </c>
    </row>
    <row r="2968" customFormat="false" ht="12.8" hidden="false" customHeight="false" outlineLevel="0" collapsed="false">
      <c r="A2968" s="0" t="n">
        <v>119031</v>
      </c>
      <c r="B2968" s="0" t="s">
        <v>1486</v>
      </c>
      <c r="C2968" s="0" t="s">
        <v>75</v>
      </c>
      <c r="D2968" s="12" t="s">
        <v>315</v>
      </c>
      <c r="E2968" s="0" t="s">
        <v>77</v>
      </c>
      <c r="F2968" s="0" t="s">
        <v>88</v>
      </c>
      <c r="J2968" s="12" t="s">
        <v>98</v>
      </c>
      <c r="M2968" s="0" t="s">
        <v>2546</v>
      </c>
      <c r="N2968" s="0" t="s">
        <v>2547</v>
      </c>
      <c r="O2968" s="0" t="n">
        <v>47</v>
      </c>
      <c r="P2968" s="0" t="n">
        <v>3556</v>
      </c>
    </row>
    <row r="2969" customFormat="false" ht="12.8" hidden="false" customHeight="false" outlineLevel="0" collapsed="false">
      <c r="A2969" s="0" t="n">
        <v>119032</v>
      </c>
      <c r="B2969" s="0" t="s">
        <v>367</v>
      </c>
      <c r="C2969" s="0" t="s">
        <v>307</v>
      </c>
      <c r="D2969" s="12" t="s">
        <v>211</v>
      </c>
      <c r="E2969" s="0" t="s">
        <v>77</v>
      </c>
      <c r="F2969" s="0" t="s">
        <v>212</v>
      </c>
      <c r="M2969" s="0" t="s">
        <v>2546</v>
      </c>
      <c r="N2969" s="0" t="s">
        <v>2547</v>
      </c>
      <c r="O2969" s="0" t="n">
        <v>14</v>
      </c>
      <c r="P2969" s="0" t="n">
        <v>4124</v>
      </c>
    </row>
    <row r="2970" customFormat="false" ht="12.8" hidden="false" customHeight="false" outlineLevel="0" collapsed="false">
      <c r="A2970" s="0" t="n">
        <v>119033</v>
      </c>
      <c r="B2970" s="0" t="s">
        <v>565</v>
      </c>
      <c r="C2970" s="0" t="s">
        <v>176</v>
      </c>
      <c r="D2970" s="12" t="s">
        <v>124</v>
      </c>
      <c r="E2970" s="0" t="s">
        <v>77</v>
      </c>
      <c r="F2970" s="0" t="s">
        <v>96</v>
      </c>
      <c r="M2970" s="0" t="s">
        <v>2546</v>
      </c>
      <c r="N2970" s="0" t="s">
        <v>2547</v>
      </c>
      <c r="O2970" s="0" t="n">
        <v>27</v>
      </c>
      <c r="P2970" s="0" t="n">
        <v>2371</v>
      </c>
    </row>
    <row r="2971" customFormat="false" ht="12.8" hidden="false" customHeight="false" outlineLevel="0" collapsed="false">
      <c r="A2971" s="0" t="n">
        <v>119034</v>
      </c>
      <c r="B2971" s="0" t="s">
        <v>2564</v>
      </c>
      <c r="C2971" s="0" t="s">
        <v>133</v>
      </c>
      <c r="D2971" s="12" t="s">
        <v>315</v>
      </c>
      <c r="E2971" s="0" t="s">
        <v>77</v>
      </c>
      <c r="F2971" s="0" t="s">
        <v>88</v>
      </c>
      <c r="M2971" s="0" t="s">
        <v>2546</v>
      </c>
      <c r="N2971" s="0" t="s">
        <v>2547</v>
      </c>
      <c r="O2971" s="0" t="n">
        <v>47</v>
      </c>
      <c r="P2971" s="0" t="n">
        <v>2408</v>
      </c>
    </row>
    <row r="2972" customFormat="false" ht="12.8" hidden="false" customHeight="false" outlineLevel="0" collapsed="false">
      <c r="A2972" s="0" t="n">
        <v>119035</v>
      </c>
      <c r="B2972" s="0" t="s">
        <v>2565</v>
      </c>
      <c r="C2972" s="0" t="s">
        <v>259</v>
      </c>
      <c r="D2972" s="12" t="s">
        <v>151</v>
      </c>
      <c r="E2972" s="0" t="s">
        <v>77</v>
      </c>
      <c r="F2972" s="0" t="s">
        <v>84</v>
      </c>
      <c r="J2972" s="12" t="s">
        <v>171</v>
      </c>
      <c r="M2972" s="0" t="s">
        <v>2546</v>
      </c>
      <c r="N2972" s="0" t="s">
        <v>2547</v>
      </c>
      <c r="O2972" s="0" t="n">
        <v>43</v>
      </c>
      <c r="P2972" s="0" t="n">
        <v>2362</v>
      </c>
    </row>
    <row r="2973" customFormat="false" ht="12.8" hidden="false" customHeight="false" outlineLevel="0" collapsed="false">
      <c r="A2973" s="0" t="n">
        <v>119036</v>
      </c>
      <c r="B2973" s="0" t="s">
        <v>2566</v>
      </c>
      <c r="C2973" s="0" t="s">
        <v>106</v>
      </c>
      <c r="D2973" s="12" t="s">
        <v>147</v>
      </c>
      <c r="E2973" s="0" t="s">
        <v>77</v>
      </c>
      <c r="F2973" s="0" t="s">
        <v>96</v>
      </c>
      <c r="M2973" s="0" t="s">
        <v>2546</v>
      </c>
      <c r="N2973" s="0" t="s">
        <v>2547</v>
      </c>
      <c r="O2973" s="0" t="n">
        <v>30</v>
      </c>
      <c r="P2973" s="0" t="n">
        <v>3093</v>
      </c>
    </row>
    <row r="2974" customFormat="false" ht="12.8" hidden="false" customHeight="false" outlineLevel="0" collapsed="false">
      <c r="A2974" s="0" t="n">
        <v>119037</v>
      </c>
      <c r="B2974" s="0" t="s">
        <v>2567</v>
      </c>
      <c r="C2974" s="0" t="s">
        <v>202</v>
      </c>
      <c r="D2974" s="12" t="s">
        <v>76</v>
      </c>
      <c r="E2974" s="0" t="s">
        <v>77</v>
      </c>
      <c r="F2974" s="0" t="s">
        <v>78</v>
      </c>
      <c r="M2974" s="0" t="s">
        <v>2546</v>
      </c>
      <c r="N2974" s="0" t="s">
        <v>2547</v>
      </c>
      <c r="O2974" s="0" t="n">
        <v>19</v>
      </c>
      <c r="P2974" s="0" t="n">
        <v>3360</v>
      </c>
    </row>
    <row r="2975" customFormat="false" ht="12.8" hidden="false" customHeight="false" outlineLevel="0" collapsed="false">
      <c r="A2975" s="0" t="n">
        <v>119038</v>
      </c>
      <c r="B2975" s="0" t="s">
        <v>509</v>
      </c>
      <c r="C2975" s="0" t="s">
        <v>100</v>
      </c>
      <c r="D2975" s="12" t="s">
        <v>580</v>
      </c>
      <c r="E2975" s="0" t="s">
        <v>77</v>
      </c>
      <c r="F2975" s="0" t="s">
        <v>108</v>
      </c>
      <c r="M2975" s="0" t="s">
        <v>2546</v>
      </c>
      <c r="N2975" s="0" t="s">
        <v>2547</v>
      </c>
      <c r="O2975" s="0" t="n">
        <v>63</v>
      </c>
      <c r="P2975" s="0" t="n">
        <v>2409</v>
      </c>
    </row>
    <row r="2976" customFormat="false" ht="12.8" hidden="false" customHeight="false" outlineLevel="0" collapsed="false">
      <c r="A2976" s="0" t="n">
        <v>119039</v>
      </c>
      <c r="B2976" s="0" t="s">
        <v>509</v>
      </c>
      <c r="C2976" s="0" t="s">
        <v>382</v>
      </c>
      <c r="D2976" s="12" t="s">
        <v>209</v>
      </c>
      <c r="E2976" s="0" t="s">
        <v>77</v>
      </c>
      <c r="F2976" s="0" t="s">
        <v>84</v>
      </c>
      <c r="G2976" s="12" t="s">
        <v>97</v>
      </c>
      <c r="M2976" s="0" t="s">
        <v>2546</v>
      </c>
      <c r="N2976" s="0" t="s">
        <v>2547</v>
      </c>
      <c r="O2976" s="0" t="n">
        <v>37</v>
      </c>
      <c r="P2976" s="0" t="n">
        <v>2410</v>
      </c>
    </row>
    <row r="2977" customFormat="false" ht="12.8" hidden="false" customHeight="false" outlineLevel="0" collapsed="false">
      <c r="A2977" s="0" t="n">
        <v>119040</v>
      </c>
      <c r="B2977" s="0" t="s">
        <v>509</v>
      </c>
      <c r="C2977" s="0" t="s">
        <v>202</v>
      </c>
      <c r="D2977" s="12" t="s">
        <v>151</v>
      </c>
      <c r="E2977" s="0" t="s">
        <v>77</v>
      </c>
      <c r="F2977" s="0" t="s">
        <v>84</v>
      </c>
      <c r="G2977" s="12" t="s">
        <v>98</v>
      </c>
      <c r="J2977" s="12" t="s">
        <v>171</v>
      </c>
      <c r="M2977" s="0" t="s">
        <v>2546</v>
      </c>
      <c r="N2977" s="0" t="s">
        <v>2547</v>
      </c>
      <c r="O2977" s="0" t="n">
        <v>43</v>
      </c>
      <c r="P2977" s="0" t="n">
        <v>2411</v>
      </c>
    </row>
    <row r="2978" customFormat="false" ht="12.8" hidden="false" customHeight="false" outlineLevel="0" collapsed="false">
      <c r="A2978" s="0" t="n">
        <v>119041</v>
      </c>
      <c r="B2978" s="0" t="s">
        <v>509</v>
      </c>
      <c r="C2978" s="0" t="s">
        <v>115</v>
      </c>
      <c r="D2978" s="12" t="s">
        <v>331</v>
      </c>
      <c r="E2978" s="0" t="s">
        <v>77</v>
      </c>
      <c r="F2978" s="0" t="s">
        <v>108</v>
      </c>
      <c r="M2978" s="0" t="s">
        <v>2546</v>
      </c>
      <c r="N2978" s="0" t="s">
        <v>2547</v>
      </c>
      <c r="O2978" s="0" t="n">
        <v>66</v>
      </c>
      <c r="P2978" s="0" t="n">
        <v>2412</v>
      </c>
    </row>
    <row r="2979" customFormat="false" ht="12.8" hidden="false" customHeight="false" outlineLevel="0" collapsed="false">
      <c r="A2979" s="0" t="n">
        <v>119042</v>
      </c>
      <c r="B2979" s="0" t="s">
        <v>999</v>
      </c>
      <c r="C2979" s="0" t="s">
        <v>309</v>
      </c>
      <c r="D2979" s="12" t="s">
        <v>156</v>
      </c>
      <c r="E2979" s="0" t="s">
        <v>77</v>
      </c>
      <c r="F2979" s="0" t="s">
        <v>78</v>
      </c>
      <c r="K2979" s="12" t="s">
        <v>97</v>
      </c>
      <c r="M2979" s="0" t="s">
        <v>2546</v>
      </c>
      <c r="N2979" s="0" t="s">
        <v>2547</v>
      </c>
      <c r="O2979" s="0" t="n">
        <v>21</v>
      </c>
      <c r="P2979" s="0" t="n">
        <v>3946</v>
      </c>
    </row>
    <row r="2980" customFormat="false" ht="12.8" hidden="false" customHeight="false" outlineLevel="0" collapsed="false">
      <c r="A2980" s="0" t="n">
        <v>119043</v>
      </c>
      <c r="B2980" s="0" t="s">
        <v>1010</v>
      </c>
      <c r="C2980" s="0" t="s">
        <v>1236</v>
      </c>
      <c r="D2980" s="12" t="s">
        <v>564</v>
      </c>
      <c r="E2980" s="0" t="s">
        <v>92</v>
      </c>
      <c r="F2980" s="0" t="s">
        <v>108</v>
      </c>
      <c r="M2980" s="0" t="s">
        <v>2546</v>
      </c>
      <c r="N2980" s="0" t="s">
        <v>2547</v>
      </c>
      <c r="O2980" s="0" t="n">
        <v>56</v>
      </c>
      <c r="P2980" s="0" t="n">
        <v>2450</v>
      </c>
    </row>
    <row r="2981" customFormat="false" ht="12.8" hidden="false" customHeight="false" outlineLevel="0" collapsed="false">
      <c r="A2981" s="0" t="n">
        <v>119044</v>
      </c>
      <c r="B2981" s="0" t="s">
        <v>2568</v>
      </c>
      <c r="C2981" s="0" t="s">
        <v>670</v>
      </c>
      <c r="D2981" s="12" t="s">
        <v>76</v>
      </c>
      <c r="E2981" s="0" t="s">
        <v>92</v>
      </c>
      <c r="F2981" s="0" t="s">
        <v>78</v>
      </c>
      <c r="M2981" s="0" t="s">
        <v>2546</v>
      </c>
      <c r="N2981" s="0" t="s">
        <v>2547</v>
      </c>
      <c r="O2981" s="0" t="n">
        <v>19</v>
      </c>
      <c r="P2981" s="0" t="n">
        <v>4462</v>
      </c>
    </row>
    <row r="2982" customFormat="false" ht="12.8" hidden="false" customHeight="false" outlineLevel="0" collapsed="false">
      <c r="A2982" s="0" t="n">
        <v>119045</v>
      </c>
      <c r="B2982" s="0" t="s">
        <v>509</v>
      </c>
      <c r="C2982" s="0" t="s">
        <v>309</v>
      </c>
      <c r="D2982" s="12" t="s">
        <v>344</v>
      </c>
      <c r="E2982" s="0" t="s">
        <v>77</v>
      </c>
      <c r="F2982" s="0" t="s">
        <v>234</v>
      </c>
      <c r="M2982" s="0" t="s">
        <v>2546</v>
      </c>
      <c r="N2982" s="0" t="s">
        <v>2547</v>
      </c>
      <c r="O2982" s="0" t="n">
        <v>9</v>
      </c>
      <c r="P2982" s="0" t="n">
        <v>4505</v>
      </c>
    </row>
    <row r="2983" customFormat="false" ht="12.8" hidden="false" customHeight="false" outlineLevel="0" collapsed="false">
      <c r="A2983" s="0" t="n">
        <v>119046</v>
      </c>
      <c r="B2983" s="0" t="s">
        <v>749</v>
      </c>
      <c r="C2983" s="0" t="s">
        <v>2569</v>
      </c>
      <c r="D2983" s="12" t="s">
        <v>497</v>
      </c>
      <c r="E2983" s="0" t="s">
        <v>92</v>
      </c>
      <c r="F2983" s="0" t="s">
        <v>88</v>
      </c>
      <c r="M2983" s="0" t="s">
        <v>2546</v>
      </c>
      <c r="N2983" s="0" t="s">
        <v>2547</v>
      </c>
      <c r="O2983" s="0" t="n">
        <v>53</v>
      </c>
      <c r="P2983" s="0" t="n">
        <v>3557</v>
      </c>
    </row>
    <row r="2984" customFormat="false" ht="12.8" hidden="false" customHeight="false" outlineLevel="0" collapsed="false">
      <c r="A2984" s="0" t="n">
        <v>119047</v>
      </c>
      <c r="B2984" s="0" t="s">
        <v>1630</v>
      </c>
      <c r="C2984" s="0" t="s">
        <v>309</v>
      </c>
      <c r="D2984" s="12" t="s">
        <v>118</v>
      </c>
      <c r="E2984" s="0" t="s">
        <v>77</v>
      </c>
      <c r="F2984" s="0" t="s">
        <v>96</v>
      </c>
      <c r="G2984" s="12" t="s">
        <v>98</v>
      </c>
      <c r="M2984" s="0" t="s">
        <v>2546</v>
      </c>
      <c r="N2984" s="0" t="s">
        <v>2547</v>
      </c>
      <c r="O2984" s="0" t="n">
        <v>29</v>
      </c>
      <c r="P2984" s="0" t="n">
        <v>2415</v>
      </c>
    </row>
    <row r="2985" customFormat="false" ht="12.8" hidden="false" customHeight="false" outlineLevel="0" collapsed="false">
      <c r="A2985" s="0" t="n">
        <v>119048</v>
      </c>
      <c r="B2985" s="0" t="s">
        <v>1010</v>
      </c>
      <c r="C2985" s="0" t="s">
        <v>135</v>
      </c>
      <c r="D2985" s="12" t="s">
        <v>186</v>
      </c>
      <c r="E2985" s="0" t="s">
        <v>92</v>
      </c>
      <c r="F2985" s="0" t="s">
        <v>84</v>
      </c>
      <c r="G2985" s="12" t="s">
        <v>97</v>
      </c>
      <c r="J2985" s="12" t="s">
        <v>98</v>
      </c>
      <c r="M2985" s="0" t="s">
        <v>2546</v>
      </c>
      <c r="N2985" s="0" t="s">
        <v>2547</v>
      </c>
      <c r="O2985" s="0" t="n">
        <v>39</v>
      </c>
      <c r="P2985" s="0" t="n">
        <v>2384</v>
      </c>
    </row>
    <row r="2986" customFormat="false" ht="12.8" hidden="false" customHeight="false" outlineLevel="0" collapsed="false">
      <c r="A2986" s="0" t="n">
        <v>119049</v>
      </c>
      <c r="B2986" s="0" t="s">
        <v>2570</v>
      </c>
      <c r="C2986" s="0" t="s">
        <v>133</v>
      </c>
      <c r="D2986" s="12" t="s">
        <v>127</v>
      </c>
      <c r="E2986" s="0" t="s">
        <v>77</v>
      </c>
      <c r="F2986" s="0" t="s">
        <v>128</v>
      </c>
      <c r="G2986" s="12" t="s">
        <v>97</v>
      </c>
      <c r="J2986" s="12" t="s">
        <v>97</v>
      </c>
      <c r="M2986" s="0" t="s">
        <v>2546</v>
      </c>
      <c r="N2986" s="0" t="s">
        <v>2547</v>
      </c>
      <c r="O2986" s="0" t="n">
        <v>18</v>
      </c>
      <c r="P2986" s="0" t="n">
        <v>3558</v>
      </c>
    </row>
    <row r="2987" customFormat="false" ht="12.8" hidden="false" customHeight="false" outlineLevel="0" collapsed="false">
      <c r="A2987" s="0" t="n">
        <v>119050</v>
      </c>
      <c r="B2987" s="0" t="s">
        <v>2571</v>
      </c>
      <c r="C2987" s="0" t="s">
        <v>284</v>
      </c>
      <c r="D2987" s="12" t="s">
        <v>325</v>
      </c>
      <c r="E2987" s="0" t="s">
        <v>92</v>
      </c>
      <c r="F2987" s="0" t="s">
        <v>96</v>
      </c>
      <c r="M2987" s="0" t="s">
        <v>2546</v>
      </c>
      <c r="N2987" s="0" t="s">
        <v>2547</v>
      </c>
      <c r="O2987" s="0" t="n">
        <v>31</v>
      </c>
      <c r="P2987" s="0" t="n">
        <v>2416</v>
      </c>
    </row>
    <row r="2988" customFormat="false" ht="12.8" hidden="false" customHeight="false" outlineLevel="0" collapsed="false">
      <c r="A2988" s="0" t="n">
        <v>119051</v>
      </c>
      <c r="B2988" s="0" t="s">
        <v>2565</v>
      </c>
      <c r="C2988" s="0" t="s">
        <v>198</v>
      </c>
      <c r="D2988" s="12" t="s">
        <v>95</v>
      </c>
      <c r="E2988" s="0" t="s">
        <v>77</v>
      </c>
      <c r="F2988" s="0" t="s">
        <v>96</v>
      </c>
      <c r="M2988" s="0" t="s">
        <v>2546</v>
      </c>
      <c r="N2988" s="0" t="s">
        <v>2547</v>
      </c>
      <c r="O2988" s="0" t="n">
        <v>34</v>
      </c>
      <c r="P2988" s="0" t="n">
        <v>2356</v>
      </c>
    </row>
    <row r="2989" customFormat="false" ht="12.8" hidden="false" customHeight="false" outlineLevel="0" collapsed="false">
      <c r="A2989" s="0" t="n">
        <v>119052</v>
      </c>
      <c r="B2989" s="0" t="s">
        <v>2572</v>
      </c>
      <c r="C2989" s="0" t="s">
        <v>82</v>
      </c>
      <c r="D2989" s="12" t="s">
        <v>121</v>
      </c>
      <c r="E2989" s="0" t="s">
        <v>77</v>
      </c>
      <c r="F2989" s="0" t="s">
        <v>96</v>
      </c>
      <c r="M2989" s="0" t="s">
        <v>2546</v>
      </c>
      <c r="N2989" s="0" t="s">
        <v>2547</v>
      </c>
      <c r="O2989" s="0" t="n">
        <v>26</v>
      </c>
      <c r="P2989" s="0" t="n">
        <v>2367</v>
      </c>
    </row>
    <row r="2990" customFormat="false" ht="12.8" hidden="false" customHeight="false" outlineLevel="0" collapsed="false">
      <c r="A2990" s="0" t="n">
        <v>119053</v>
      </c>
      <c r="B2990" s="0" t="s">
        <v>2573</v>
      </c>
      <c r="C2990" s="0" t="s">
        <v>503</v>
      </c>
      <c r="D2990" s="12" t="s">
        <v>531</v>
      </c>
      <c r="E2990" s="0" t="s">
        <v>92</v>
      </c>
      <c r="F2990" s="0" t="s">
        <v>467</v>
      </c>
      <c r="G2990" s="12" t="s">
        <v>97</v>
      </c>
      <c r="H2990" s="12" t="s">
        <v>97</v>
      </c>
      <c r="I2990" s="12" t="s">
        <v>97</v>
      </c>
      <c r="J2990" s="12" t="s">
        <v>97</v>
      </c>
      <c r="M2990" s="0" t="s">
        <v>2546</v>
      </c>
      <c r="N2990" s="0" t="s">
        <v>2547</v>
      </c>
      <c r="O2990" s="0" t="n">
        <v>11</v>
      </c>
      <c r="P2990" s="0" t="n">
        <v>4517</v>
      </c>
    </row>
    <row r="2991" customFormat="false" ht="12.8" hidden="false" customHeight="false" outlineLevel="0" collapsed="false">
      <c r="A2991" s="0" t="n">
        <v>119054</v>
      </c>
      <c r="B2991" s="0" t="s">
        <v>1273</v>
      </c>
      <c r="C2991" s="0" t="s">
        <v>2574</v>
      </c>
      <c r="D2991" s="12" t="s">
        <v>131</v>
      </c>
      <c r="E2991" s="0" t="s">
        <v>77</v>
      </c>
      <c r="F2991" s="0" t="s">
        <v>78</v>
      </c>
      <c r="J2991" s="12" t="s">
        <v>171</v>
      </c>
      <c r="L2991" s="0" t="n">
        <v>2</v>
      </c>
      <c r="M2991" s="0" t="s">
        <v>2546</v>
      </c>
      <c r="N2991" s="0" t="s">
        <v>2547</v>
      </c>
      <c r="O2991" s="0" t="n">
        <v>20</v>
      </c>
      <c r="P2991" s="0" t="n">
        <v>3560</v>
      </c>
    </row>
    <row r="2992" customFormat="false" ht="12.8" hidden="false" customHeight="false" outlineLevel="0" collapsed="false">
      <c r="A2992" s="0" t="n">
        <v>119055</v>
      </c>
      <c r="B2992" s="0" t="s">
        <v>2575</v>
      </c>
      <c r="C2992" s="0" t="s">
        <v>307</v>
      </c>
      <c r="D2992" s="12" t="s">
        <v>253</v>
      </c>
      <c r="E2992" s="0" t="s">
        <v>77</v>
      </c>
      <c r="F2992" s="0" t="s">
        <v>96</v>
      </c>
      <c r="M2992" s="0" t="s">
        <v>2546</v>
      </c>
      <c r="N2992" s="0" t="s">
        <v>2547</v>
      </c>
      <c r="O2992" s="0" t="n">
        <v>33</v>
      </c>
      <c r="P2992" s="0" t="n">
        <v>2417</v>
      </c>
    </row>
    <row r="2993" customFormat="false" ht="12.8" hidden="false" customHeight="false" outlineLevel="0" collapsed="false">
      <c r="A2993" s="0" t="n">
        <v>119056</v>
      </c>
      <c r="B2993" s="0" t="s">
        <v>2576</v>
      </c>
      <c r="C2993" s="0" t="s">
        <v>856</v>
      </c>
      <c r="D2993" s="12" t="s">
        <v>124</v>
      </c>
      <c r="E2993" s="0" t="s">
        <v>92</v>
      </c>
      <c r="F2993" s="0" t="s">
        <v>96</v>
      </c>
      <c r="M2993" s="0" t="s">
        <v>2546</v>
      </c>
      <c r="N2993" s="0" t="s">
        <v>2547</v>
      </c>
      <c r="O2993" s="0" t="n">
        <v>27</v>
      </c>
      <c r="P2993" s="0" t="n">
        <v>3622</v>
      </c>
    </row>
    <row r="2994" customFormat="false" ht="12.8" hidden="false" customHeight="false" outlineLevel="0" collapsed="false">
      <c r="A2994" s="0" t="n">
        <v>119057</v>
      </c>
      <c r="B2994" s="0" t="s">
        <v>2577</v>
      </c>
      <c r="C2994" s="0" t="s">
        <v>75</v>
      </c>
      <c r="D2994" s="12" t="s">
        <v>500</v>
      </c>
      <c r="E2994" s="0" t="s">
        <v>77</v>
      </c>
      <c r="F2994" s="0" t="s">
        <v>205</v>
      </c>
      <c r="M2994" s="0" t="s">
        <v>2546</v>
      </c>
      <c r="N2994" s="0" t="s">
        <v>2547</v>
      </c>
      <c r="O2994" s="0" t="n">
        <v>16</v>
      </c>
      <c r="P2994" s="0" t="n">
        <v>3809</v>
      </c>
    </row>
    <row r="2995" customFormat="false" ht="12.8" hidden="false" customHeight="false" outlineLevel="0" collapsed="false">
      <c r="A2995" s="0" t="n">
        <v>119058</v>
      </c>
      <c r="B2995" s="0" t="s">
        <v>2578</v>
      </c>
      <c r="C2995" s="0" t="s">
        <v>2579</v>
      </c>
      <c r="D2995" s="12" t="s">
        <v>121</v>
      </c>
      <c r="E2995" s="0" t="s">
        <v>92</v>
      </c>
      <c r="F2995" s="0" t="s">
        <v>96</v>
      </c>
      <c r="M2995" s="0" t="s">
        <v>2546</v>
      </c>
      <c r="N2995" s="0" t="s">
        <v>2547</v>
      </c>
      <c r="O2995" s="0" t="n">
        <v>26</v>
      </c>
      <c r="P2995" s="0" t="n">
        <v>2419</v>
      </c>
    </row>
    <row r="2996" customFormat="false" ht="12.8" hidden="false" customHeight="false" outlineLevel="0" collapsed="false">
      <c r="A2996" s="0" t="n">
        <v>119059</v>
      </c>
      <c r="B2996" s="0" t="s">
        <v>1332</v>
      </c>
      <c r="C2996" s="0" t="s">
        <v>168</v>
      </c>
      <c r="D2996" s="12" t="s">
        <v>151</v>
      </c>
      <c r="E2996" s="0" t="s">
        <v>77</v>
      </c>
      <c r="F2996" s="0" t="s">
        <v>84</v>
      </c>
      <c r="H2996" s="12" t="s">
        <v>97</v>
      </c>
      <c r="M2996" s="0" t="s">
        <v>2546</v>
      </c>
      <c r="N2996" s="0" t="s">
        <v>2547</v>
      </c>
      <c r="O2996" s="0" t="n">
        <v>43</v>
      </c>
      <c r="P2996" s="0" t="n">
        <v>2420</v>
      </c>
    </row>
    <row r="2997" customFormat="false" ht="12.8" hidden="false" customHeight="false" outlineLevel="0" collapsed="false">
      <c r="A2997" s="0" t="n">
        <v>119060</v>
      </c>
      <c r="B2997" s="0" t="s">
        <v>2580</v>
      </c>
      <c r="C2997" s="0" t="s">
        <v>150</v>
      </c>
      <c r="D2997" s="12" t="s">
        <v>325</v>
      </c>
      <c r="E2997" s="0" t="s">
        <v>77</v>
      </c>
      <c r="F2997" s="0" t="s">
        <v>96</v>
      </c>
      <c r="G2997" s="12" t="s">
        <v>371</v>
      </c>
      <c r="M2997" s="0" t="s">
        <v>2546</v>
      </c>
      <c r="N2997" s="0" t="s">
        <v>2547</v>
      </c>
      <c r="O2997" s="0" t="n">
        <v>31</v>
      </c>
      <c r="P2997" s="0" t="n">
        <v>2399</v>
      </c>
    </row>
    <row r="2998" customFormat="false" ht="12.8" hidden="false" customHeight="false" outlineLevel="0" collapsed="false">
      <c r="A2998" s="0" t="n">
        <v>119061</v>
      </c>
      <c r="B2998" s="0" t="s">
        <v>2581</v>
      </c>
      <c r="C2998" s="0" t="s">
        <v>100</v>
      </c>
      <c r="D2998" s="12" t="s">
        <v>500</v>
      </c>
      <c r="E2998" s="0" t="s">
        <v>77</v>
      </c>
      <c r="F2998" s="0" t="s">
        <v>205</v>
      </c>
      <c r="M2998" s="0" t="s">
        <v>2546</v>
      </c>
      <c r="N2998" s="0" t="s">
        <v>2547</v>
      </c>
      <c r="O2998" s="0" t="n">
        <v>16</v>
      </c>
      <c r="P2998" s="0" t="n">
        <v>3810</v>
      </c>
    </row>
    <row r="2999" customFormat="false" ht="12.8" hidden="false" customHeight="false" outlineLevel="0" collapsed="false">
      <c r="A2999" s="0" t="n">
        <v>119062</v>
      </c>
      <c r="B2999" s="0" t="s">
        <v>2582</v>
      </c>
      <c r="C2999" s="0" t="s">
        <v>155</v>
      </c>
      <c r="D2999" s="12" t="s">
        <v>127</v>
      </c>
      <c r="E2999" s="0" t="s">
        <v>92</v>
      </c>
      <c r="F2999" s="0" t="s">
        <v>128</v>
      </c>
      <c r="M2999" s="0" t="s">
        <v>2546</v>
      </c>
      <c r="N2999" s="0" t="s">
        <v>2547</v>
      </c>
      <c r="O2999" s="0" t="n">
        <v>18</v>
      </c>
      <c r="P2999" s="0" t="n">
        <v>3811</v>
      </c>
    </row>
    <row r="3000" customFormat="false" ht="12.8" hidden="false" customHeight="false" outlineLevel="0" collapsed="false">
      <c r="A3000" s="0" t="n">
        <v>119063</v>
      </c>
      <c r="B3000" s="0" t="s">
        <v>2583</v>
      </c>
      <c r="C3000" s="0" t="s">
        <v>284</v>
      </c>
      <c r="D3000" s="12" t="s">
        <v>373</v>
      </c>
      <c r="E3000" s="0" t="s">
        <v>92</v>
      </c>
      <c r="F3000" s="0" t="s">
        <v>108</v>
      </c>
      <c r="M3000" s="0" t="s">
        <v>2546</v>
      </c>
      <c r="N3000" s="0" t="s">
        <v>2547</v>
      </c>
      <c r="O3000" s="0" t="n">
        <v>60</v>
      </c>
      <c r="P3000" s="0" t="n">
        <v>2421</v>
      </c>
    </row>
    <row r="3001" customFormat="false" ht="12.8" hidden="false" customHeight="false" outlineLevel="0" collapsed="false">
      <c r="A3001" s="0" t="n">
        <v>119064</v>
      </c>
      <c r="B3001" s="0" t="s">
        <v>2573</v>
      </c>
      <c r="C3001" s="0" t="s">
        <v>1146</v>
      </c>
      <c r="D3001" s="12" t="s">
        <v>344</v>
      </c>
      <c r="E3001" s="0" t="s">
        <v>92</v>
      </c>
      <c r="F3001" s="0" t="s">
        <v>234</v>
      </c>
      <c r="M3001" s="0" t="s">
        <v>2546</v>
      </c>
      <c r="N3001" s="0" t="s">
        <v>2547</v>
      </c>
      <c r="O3001" s="0" t="n">
        <v>9</v>
      </c>
      <c r="P3001" s="0" t="n">
        <v>4518</v>
      </c>
    </row>
    <row r="3002" customFormat="false" ht="12.8" hidden="false" customHeight="false" outlineLevel="0" collapsed="false">
      <c r="A3002" s="0" t="n">
        <v>119065</v>
      </c>
      <c r="B3002" s="0" t="s">
        <v>2584</v>
      </c>
      <c r="C3002" s="0" t="s">
        <v>198</v>
      </c>
      <c r="D3002" s="12" t="s">
        <v>159</v>
      </c>
      <c r="E3002" s="0" t="s">
        <v>77</v>
      </c>
      <c r="F3002" s="0" t="s">
        <v>96</v>
      </c>
      <c r="M3002" s="0" t="s">
        <v>2546</v>
      </c>
      <c r="N3002" s="0" t="s">
        <v>2547</v>
      </c>
      <c r="O3002" s="0" t="n">
        <v>28</v>
      </c>
      <c r="P3002" s="0" t="n">
        <v>2451</v>
      </c>
    </row>
    <row r="3003" customFormat="false" ht="12.8" hidden="false" customHeight="false" outlineLevel="0" collapsed="false">
      <c r="A3003" s="0" t="n">
        <v>119066</v>
      </c>
      <c r="B3003" s="0" t="s">
        <v>1755</v>
      </c>
      <c r="C3003" s="0" t="s">
        <v>100</v>
      </c>
      <c r="D3003" s="12" t="s">
        <v>144</v>
      </c>
      <c r="E3003" s="0" t="s">
        <v>77</v>
      </c>
      <c r="F3003" s="0" t="s">
        <v>128</v>
      </c>
      <c r="M3003" s="0" t="s">
        <v>2546</v>
      </c>
      <c r="N3003" s="0" t="s">
        <v>2547</v>
      </c>
      <c r="O3003" s="0" t="n">
        <v>17</v>
      </c>
      <c r="P3003" s="0" t="n">
        <v>3812</v>
      </c>
    </row>
    <row r="3004" customFormat="false" ht="12.8" hidden="false" customHeight="false" outlineLevel="0" collapsed="false">
      <c r="A3004" s="0" t="n">
        <v>119067</v>
      </c>
      <c r="B3004" s="0" t="s">
        <v>2585</v>
      </c>
      <c r="C3004" s="0" t="s">
        <v>2586</v>
      </c>
      <c r="D3004" s="12" t="s">
        <v>124</v>
      </c>
      <c r="E3004" s="0" t="s">
        <v>92</v>
      </c>
      <c r="F3004" s="0" t="s">
        <v>96</v>
      </c>
      <c r="M3004" s="0" t="s">
        <v>2546</v>
      </c>
      <c r="N3004" s="0" t="s">
        <v>2547</v>
      </c>
      <c r="O3004" s="0" t="n">
        <v>27</v>
      </c>
      <c r="P3004" s="0" t="n">
        <v>3924</v>
      </c>
    </row>
    <row r="3005" customFormat="false" ht="12.8" hidden="false" customHeight="false" outlineLevel="0" collapsed="false">
      <c r="A3005" s="0" t="n">
        <v>119068</v>
      </c>
      <c r="B3005" s="0" t="s">
        <v>665</v>
      </c>
      <c r="C3005" s="0" t="s">
        <v>75</v>
      </c>
      <c r="D3005" s="12" t="s">
        <v>124</v>
      </c>
      <c r="E3005" s="0" t="s">
        <v>77</v>
      </c>
      <c r="F3005" s="0" t="s">
        <v>96</v>
      </c>
      <c r="M3005" s="0" t="s">
        <v>2546</v>
      </c>
      <c r="N3005" s="0" t="s">
        <v>2547</v>
      </c>
      <c r="O3005" s="0" t="n">
        <v>27</v>
      </c>
      <c r="P3005" s="0" t="n">
        <v>4575</v>
      </c>
    </row>
    <row r="3006" customFormat="false" ht="12.8" hidden="false" customHeight="false" outlineLevel="0" collapsed="false">
      <c r="A3006" s="0" t="n">
        <v>119069</v>
      </c>
      <c r="B3006" s="0" t="s">
        <v>1244</v>
      </c>
      <c r="C3006" s="0" t="s">
        <v>135</v>
      </c>
      <c r="D3006" s="12" t="s">
        <v>76</v>
      </c>
      <c r="E3006" s="0" t="s">
        <v>92</v>
      </c>
      <c r="F3006" s="0" t="s">
        <v>78</v>
      </c>
      <c r="M3006" s="0" t="s">
        <v>2546</v>
      </c>
      <c r="N3006" s="0" t="s">
        <v>2547</v>
      </c>
      <c r="O3006" s="0" t="n">
        <v>19</v>
      </c>
      <c r="P3006" s="0" t="n">
        <v>3982</v>
      </c>
    </row>
    <row r="3007" customFormat="false" ht="12.8" hidden="false" customHeight="false" outlineLevel="0" collapsed="false">
      <c r="A3007" s="0" t="n">
        <v>119070</v>
      </c>
      <c r="B3007" s="0" t="s">
        <v>2587</v>
      </c>
      <c r="C3007" s="0" t="s">
        <v>438</v>
      </c>
      <c r="D3007" s="12" t="s">
        <v>500</v>
      </c>
      <c r="E3007" s="0" t="s">
        <v>92</v>
      </c>
      <c r="F3007" s="0" t="s">
        <v>205</v>
      </c>
      <c r="G3007" s="12" t="s">
        <v>98</v>
      </c>
      <c r="H3007" s="12" t="s">
        <v>371</v>
      </c>
      <c r="J3007" s="12" t="s">
        <v>97</v>
      </c>
      <c r="M3007" s="0" t="s">
        <v>2546</v>
      </c>
      <c r="N3007" s="0" t="s">
        <v>2547</v>
      </c>
      <c r="O3007" s="0" t="n">
        <v>16</v>
      </c>
      <c r="P3007" s="0" t="n">
        <v>3983</v>
      </c>
    </row>
    <row r="3008" customFormat="false" ht="12.8" hidden="false" customHeight="false" outlineLevel="0" collapsed="false">
      <c r="A3008" s="0" t="n">
        <v>119071</v>
      </c>
      <c r="B3008" s="0" t="s">
        <v>2588</v>
      </c>
      <c r="C3008" s="0" t="s">
        <v>180</v>
      </c>
      <c r="D3008" s="12" t="s">
        <v>121</v>
      </c>
      <c r="E3008" s="0" t="s">
        <v>77</v>
      </c>
      <c r="F3008" s="0" t="s">
        <v>96</v>
      </c>
      <c r="J3008" s="12" t="s">
        <v>171</v>
      </c>
      <c r="M3008" s="0" t="s">
        <v>2546</v>
      </c>
      <c r="N3008" s="0" t="s">
        <v>2547</v>
      </c>
      <c r="O3008" s="0" t="n">
        <v>26</v>
      </c>
      <c r="P3008" s="0" t="n">
        <v>2423</v>
      </c>
    </row>
    <row r="3009" customFormat="false" ht="12.8" hidden="false" customHeight="false" outlineLevel="0" collapsed="false">
      <c r="A3009" s="0" t="n">
        <v>119072</v>
      </c>
      <c r="B3009" s="0" t="s">
        <v>2589</v>
      </c>
      <c r="C3009" s="0" t="s">
        <v>374</v>
      </c>
      <c r="D3009" s="12" t="s">
        <v>304</v>
      </c>
      <c r="E3009" s="0" t="s">
        <v>77</v>
      </c>
      <c r="F3009" s="0" t="s">
        <v>88</v>
      </c>
      <c r="M3009" s="0" t="s">
        <v>2546</v>
      </c>
      <c r="N3009" s="0" t="s">
        <v>2547</v>
      </c>
      <c r="O3009" s="0" t="n">
        <v>51</v>
      </c>
      <c r="P3009" s="0" t="n">
        <v>4576</v>
      </c>
    </row>
    <row r="3010" customFormat="false" ht="12.8" hidden="false" customHeight="false" outlineLevel="0" collapsed="false">
      <c r="A3010" s="0" t="n">
        <v>119073</v>
      </c>
      <c r="B3010" s="0" t="s">
        <v>2590</v>
      </c>
      <c r="C3010" s="0" t="s">
        <v>129</v>
      </c>
      <c r="D3010" s="12" t="s">
        <v>91</v>
      </c>
      <c r="E3010" s="0" t="s">
        <v>77</v>
      </c>
      <c r="F3010" s="0" t="s">
        <v>84</v>
      </c>
      <c r="M3010" s="0" t="s">
        <v>2546</v>
      </c>
      <c r="N3010" s="0" t="s">
        <v>2547</v>
      </c>
      <c r="O3010" s="0" t="n">
        <v>36</v>
      </c>
      <c r="P3010" s="0" t="n">
        <v>2424</v>
      </c>
    </row>
    <row r="3011" customFormat="false" ht="12.8" hidden="false" customHeight="false" outlineLevel="0" collapsed="false">
      <c r="A3011" s="0" t="n">
        <v>119074</v>
      </c>
      <c r="B3011" s="0" t="s">
        <v>2590</v>
      </c>
      <c r="C3011" s="0" t="s">
        <v>318</v>
      </c>
      <c r="D3011" s="12" t="s">
        <v>107</v>
      </c>
      <c r="E3011" s="0" t="s">
        <v>77</v>
      </c>
      <c r="F3011" s="0" t="s">
        <v>108</v>
      </c>
      <c r="M3011" s="0" t="s">
        <v>2546</v>
      </c>
      <c r="N3011" s="0" t="s">
        <v>2547</v>
      </c>
      <c r="O3011" s="0" t="n">
        <v>61</v>
      </c>
      <c r="P3011" s="0" t="n">
        <v>2425</v>
      </c>
    </row>
    <row r="3012" customFormat="false" ht="12.8" hidden="false" customHeight="false" outlineLevel="0" collapsed="false">
      <c r="A3012" s="0" t="n">
        <v>119075</v>
      </c>
      <c r="B3012" s="0" t="s">
        <v>2591</v>
      </c>
      <c r="C3012" s="0" t="s">
        <v>2592</v>
      </c>
      <c r="D3012" s="12" t="s">
        <v>531</v>
      </c>
      <c r="E3012" s="0" t="s">
        <v>77</v>
      </c>
      <c r="F3012" s="0" t="s">
        <v>467</v>
      </c>
      <c r="M3012" s="0" t="s">
        <v>2546</v>
      </c>
      <c r="N3012" s="0" t="s">
        <v>2547</v>
      </c>
      <c r="O3012" s="0" t="n">
        <v>11</v>
      </c>
      <c r="P3012" s="0" t="n">
        <v>4580</v>
      </c>
    </row>
    <row r="3013" customFormat="false" ht="12.8" hidden="false" customHeight="false" outlineLevel="0" collapsed="false">
      <c r="A3013" s="0" t="n">
        <v>119076</v>
      </c>
      <c r="B3013" s="0" t="s">
        <v>179</v>
      </c>
      <c r="C3013" s="0" t="s">
        <v>413</v>
      </c>
      <c r="D3013" s="12" t="s">
        <v>344</v>
      </c>
      <c r="E3013" s="0" t="s">
        <v>77</v>
      </c>
      <c r="F3013" s="0" t="s">
        <v>234</v>
      </c>
      <c r="M3013" s="0" t="s">
        <v>2546</v>
      </c>
      <c r="N3013" s="0" t="s">
        <v>2547</v>
      </c>
      <c r="O3013" s="0" t="n">
        <v>9</v>
      </c>
      <c r="P3013" s="0" t="n">
        <v>4991</v>
      </c>
    </row>
    <row r="3014" customFormat="false" ht="12.8" hidden="false" customHeight="false" outlineLevel="0" collapsed="false">
      <c r="A3014" s="0" t="n">
        <v>119077</v>
      </c>
      <c r="B3014" s="0" t="s">
        <v>2593</v>
      </c>
      <c r="C3014" s="0" t="s">
        <v>106</v>
      </c>
      <c r="D3014" s="12" t="s">
        <v>127</v>
      </c>
      <c r="E3014" s="0" t="s">
        <v>77</v>
      </c>
      <c r="F3014" s="0" t="s">
        <v>128</v>
      </c>
      <c r="M3014" s="0" t="s">
        <v>2546</v>
      </c>
      <c r="N3014" s="0" t="s">
        <v>2547</v>
      </c>
      <c r="O3014" s="0" t="n">
        <v>18</v>
      </c>
      <c r="P3014" s="0" t="n">
        <v>3984</v>
      </c>
    </row>
    <row r="3015" customFormat="false" ht="12.8" hidden="false" customHeight="false" outlineLevel="0" collapsed="false">
      <c r="A3015" s="0" t="n">
        <v>119078</v>
      </c>
      <c r="B3015" s="0" t="s">
        <v>2594</v>
      </c>
      <c r="C3015" s="0" t="s">
        <v>164</v>
      </c>
      <c r="D3015" s="12" t="s">
        <v>204</v>
      </c>
      <c r="E3015" s="0" t="s">
        <v>92</v>
      </c>
      <c r="F3015" s="0" t="s">
        <v>205</v>
      </c>
      <c r="G3015" s="12" t="s">
        <v>98</v>
      </c>
      <c r="H3015" s="12" t="s">
        <v>97</v>
      </c>
      <c r="I3015" s="12" t="s">
        <v>97</v>
      </c>
      <c r="J3015" s="12" t="s">
        <v>97</v>
      </c>
      <c r="M3015" s="0" t="s">
        <v>2546</v>
      </c>
      <c r="N3015" s="0" t="s">
        <v>2547</v>
      </c>
      <c r="O3015" s="0" t="n">
        <v>15</v>
      </c>
      <c r="P3015" s="0" t="n">
        <v>3985</v>
      </c>
    </row>
    <row r="3016" customFormat="false" ht="12.8" hidden="false" customHeight="false" outlineLevel="0" collapsed="false">
      <c r="A3016" s="0" t="n">
        <v>119079</v>
      </c>
      <c r="B3016" s="0" t="s">
        <v>2595</v>
      </c>
      <c r="C3016" s="0" t="s">
        <v>133</v>
      </c>
      <c r="D3016" s="12" t="s">
        <v>181</v>
      </c>
      <c r="E3016" s="0" t="s">
        <v>77</v>
      </c>
      <c r="F3016" s="0" t="s">
        <v>84</v>
      </c>
      <c r="J3016" s="0" t="s">
        <v>248</v>
      </c>
      <c r="M3016" s="0" t="s">
        <v>2546</v>
      </c>
      <c r="N3016" s="0" t="s">
        <v>2547</v>
      </c>
      <c r="O3016" s="0" t="n">
        <v>35</v>
      </c>
      <c r="P3016" s="0" t="n">
        <v>2439</v>
      </c>
    </row>
    <row r="3017" customFormat="false" ht="12.8" hidden="false" customHeight="false" outlineLevel="0" collapsed="false">
      <c r="A3017" s="0" t="n">
        <v>119080</v>
      </c>
      <c r="B3017" s="0" t="s">
        <v>1030</v>
      </c>
      <c r="C3017" s="0" t="s">
        <v>100</v>
      </c>
      <c r="D3017" s="12" t="s">
        <v>95</v>
      </c>
      <c r="E3017" s="0" t="s">
        <v>77</v>
      </c>
      <c r="F3017" s="0" t="s">
        <v>96</v>
      </c>
      <c r="M3017" s="0" t="s">
        <v>2546</v>
      </c>
      <c r="N3017" s="0" t="s">
        <v>2547</v>
      </c>
      <c r="O3017" s="0" t="n">
        <v>34</v>
      </c>
      <c r="P3017" s="0" t="n">
        <v>2426</v>
      </c>
    </row>
    <row r="3018" customFormat="false" ht="12.8" hidden="false" customHeight="false" outlineLevel="0" collapsed="false">
      <c r="A3018" s="0" t="n">
        <v>119081</v>
      </c>
      <c r="B3018" s="0" t="s">
        <v>922</v>
      </c>
      <c r="C3018" s="0" t="s">
        <v>2596</v>
      </c>
      <c r="D3018" s="12" t="s">
        <v>211</v>
      </c>
      <c r="E3018" s="0" t="s">
        <v>92</v>
      </c>
      <c r="F3018" s="0" t="s">
        <v>212</v>
      </c>
      <c r="G3018" s="12" t="s">
        <v>97</v>
      </c>
      <c r="J3018" s="12" t="s">
        <v>97</v>
      </c>
      <c r="M3018" s="0" t="s">
        <v>2546</v>
      </c>
      <c r="N3018" s="0" t="s">
        <v>2547</v>
      </c>
      <c r="O3018" s="0" t="n">
        <v>14</v>
      </c>
      <c r="P3018" s="0" t="n">
        <v>2456</v>
      </c>
    </row>
    <row r="3019" customFormat="false" ht="12.8" hidden="false" customHeight="false" outlineLevel="0" collapsed="false">
      <c r="A3019" s="0" t="n">
        <v>119082</v>
      </c>
      <c r="B3019" s="0" t="s">
        <v>2597</v>
      </c>
      <c r="C3019" s="0" t="s">
        <v>189</v>
      </c>
      <c r="D3019" s="12" t="s">
        <v>147</v>
      </c>
      <c r="E3019" s="0" t="s">
        <v>77</v>
      </c>
      <c r="F3019" s="0" t="s">
        <v>96</v>
      </c>
      <c r="G3019" s="12" t="s">
        <v>97</v>
      </c>
      <c r="M3019" s="0" t="s">
        <v>2546</v>
      </c>
      <c r="N3019" s="0" t="s">
        <v>2547</v>
      </c>
      <c r="O3019" s="0" t="n">
        <v>30</v>
      </c>
      <c r="P3019" s="0" t="n">
        <v>2427</v>
      </c>
    </row>
    <row r="3020" customFormat="false" ht="12.8" hidden="false" customHeight="false" outlineLevel="0" collapsed="false">
      <c r="A3020" s="0" t="n">
        <v>119083</v>
      </c>
      <c r="B3020" s="0" t="s">
        <v>2598</v>
      </c>
      <c r="C3020" s="0" t="s">
        <v>90</v>
      </c>
      <c r="D3020" s="12" t="s">
        <v>147</v>
      </c>
      <c r="E3020" s="0" t="s">
        <v>92</v>
      </c>
      <c r="F3020" s="0" t="s">
        <v>96</v>
      </c>
      <c r="M3020" s="0" t="s">
        <v>2546</v>
      </c>
      <c r="N3020" s="0" t="s">
        <v>2547</v>
      </c>
      <c r="O3020" s="0" t="n">
        <v>30</v>
      </c>
      <c r="P3020" s="0" t="n">
        <v>2434</v>
      </c>
    </row>
    <row r="3021" customFormat="false" ht="12.8" hidden="false" customHeight="false" outlineLevel="0" collapsed="false">
      <c r="A3021" s="0" t="n">
        <v>119084</v>
      </c>
      <c r="B3021" s="0" t="s">
        <v>1755</v>
      </c>
      <c r="C3021" s="0" t="s">
        <v>100</v>
      </c>
      <c r="D3021" s="12" t="s">
        <v>320</v>
      </c>
      <c r="E3021" s="0" t="s">
        <v>77</v>
      </c>
      <c r="F3021" s="0" t="s">
        <v>88</v>
      </c>
      <c r="M3021" s="0" t="s">
        <v>2546</v>
      </c>
      <c r="N3021" s="0" t="s">
        <v>2547</v>
      </c>
      <c r="O3021" s="0" t="n">
        <v>48</v>
      </c>
      <c r="P3021" s="0" t="n">
        <v>2428</v>
      </c>
    </row>
    <row r="3022" customFormat="false" ht="12.8" hidden="false" customHeight="false" outlineLevel="0" collapsed="false">
      <c r="A3022" s="0" t="n">
        <v>119085</v>
      </c>
      <c r="B3022" s="0" t="s">
        <v>2599</v>
      </c>
      <c r="C3022" s="0" t="s">
        <v>75</v>
      </c>
      <c r="D3022" s="12" t="s">
        <v>500</v>
      </c>
      <c r="E3022" s="0" t="s">
        <v>77</v>
      </c>
      <c r="F3022" s="0" t="s">
        <v>205</v>
      </c>
      <c r="M3022" s="0" t="s">
        <v>2546</v>
      </c>
      <c r="N3022" s="0" t="s">
        <v>2547</v>
      </c>
      <c r="O3022" s="0" t="n">
        <v>16</v>
      </c>
      <c r="P3022" s="0" t="n">
        <v>3986</v>
      </c>
    </row>
    <row r="3023" customFormat="false" ht="12.8" hidden="false" customHeight="false" outlineLevel="0" collapsed="false">
      <c r="A3023" s="0" t="n">
        <v>119086</v>
      </c>
      <c r="B3023" s="0" t="s">
        <v>2600</v>
      </c>
      <c r="C3023" s="0" t="s">
        <v>126</v>
      </c>
      <c r="D3023" s="12" t="s">
        <v>434</v>
      </c>
      <c r="E3023" s="0" t="s">
        <v>77</v>
      </c>
      <c r="F3023" s="0" t="s">
        <v>212</v>
      </c>
      <c r="G3023" s="12" t="s">
        <v>97</v>
      </c>
      <c r="M3023" s="0" t="s">
        <v>2546</v>
      </c>
      <c r="N3023" s="0" t="s">
        <v>2547</v>
      </c>
      <c r="O3023" s="0" t="n">
        <v>13</v>
      </c>
      <c r="P3023" s="0" t="n">
        <v>4579</v>
      </c>
    </row>
    <row r="3024" customFormat="false" ht="12.8" hidden="false" customHeight="false" outlineLevel="0" collapsed="false">
      <c r="A3024" s="0" t="n">
        <v>119087</v>
      </c>
      <c r="B3024" s="0" t="s">
        <v>2601</v>
      </c>
      <c r="C3024" s="0" t="s">
        <v>2602</v>
      </c>
      <c r="D3024" s="12" t="s">
        <v>466</v>
      </c>
      <c r="E3024" s="0" t="s">
        <v>77</v>
      </c>
      <c r="F3024" s="0" t="s">
        <v>467</v>
      </c>
      <c r="M3024" s="0" t="s">
        <v>2546</v>
      </c>
      <c r="N3024" s="0" t="s">
        <v>2547</v>
      </c>
      <c r="O3024" s="0" t="n">
        <v>12</v>
      </c>
      <c r="P3024" s="0" t="n">
        <v>3987</v>
      </c>
    </row>
    <row r="3025" customFormat="false" ht="12.8" hidden="false" customHeight="false" outlineLevel="0" collapsed="false">
      <c r="A3025" s="0" t="n">
        <v>119088</v>
      </c>
      <c r="B3025" s="0" t="s">
        <v>2133</v>
      </c>
      <c r="C3025" s="0" t="s">
        <v>2416</v>
      </c>
      <c r="D3025" s="12" t="s">
        <v>531</v>
      </c>
      <c r="E3025" s="0" t="s">
        <v>77</v>
      </c>
      <c r="F3025" s="0" t="s">
        <v>467</v>
      </c>
      <c r="M3025" s="0" t="s">
        <v>2546</v>
      </c>
      <c r="N3025" s="0" t="s">
        <v>2547</v>
      </c>
      <c r="O3025" s="0" t="n">
        <v>11</v>
      </c>
      <c r="P3025" s="0" t="n">
        <v>3988</v>
      </c>
    </row>
    <row r="3026" customFormat="false" ht="12.8" hidden="false" customHeight="false" outlineLevel="0" collapsed="false">
      <c r="A3026" s="0" t="n">
        <v>119089</v>
      </c>
      <c r="B3026" s="0" t="s">
        <v>2603</v>
      </c>
      <c r="C3026" s="0" t="s">
        <v>503</v>
      </c>
      <c r="D3026" s="12" t="s">
        <v>156</v>
      </c>
      <c r="E3026" s="0" t="s">
        <v>92</v>
      </c>
      <c r="F3026" s="0" t="s">
        <v>78</v>
      </c>
      <c r="M3026" s="0" t="s">
        <v>2546</v>
      </c>
      <c r="N3026" s="0" t="s">
        <v>2547</v>
      </c>
      <c r="O3026" s="0" t="n">
        <v>21</v>
      </c>
      <c r="P3026" s="0" t="n">
        <v>3356</v>
      </c>
    </row>
    <row r="3027" customFormat="false" ht="12.8" hidden="false" customHeight="false" outlineLevel="0" collapsed="false">
      <c r="A3027" s="0" t="n">
        <v>119090</v>
      </c>
      <c r="B3027" s="0" t="s">
        <v>2604</v>
      </c>
      <c r="C3027" s="0" t="s">
        <v>1146</v>
      </c>
      <c r="D3027" s="12" t="s">
        <v>204</v>
      </c>
      <c r="E3027" s="0" t="s">
        <v>92</v>
      </c>
      <c r="F3027" s="0" t="s">
        <v>205</v>
      </c>
      <c r="G3027" s="12" t="s">
        <v>371</v>
      </c>
      <c r="H3027" s="12" t="s">
        <v>98</v>
      </c>
      <c r="J3027" s="12" t="s">
        <v>98</v>
      </c>
      <c r="M3027" s="0" t="s">
        <v>2546</v>
      </c>
      <c r="N3027" s="0" t="s">
        <v>2547</v>
      </c>
      <c r="O3027" s="0" t="n">
        <v>15</v>
      </c>
      <c r="P3027" s="0" t="n">
        <v>3989</v>
      </c>
    </row>
    <row r="3028" customFormat="false" ht="12.8" hidden="false" customHeight="false" outlineLevel="0" collapsed="false">
      <c r="A3028" s="0" t="n">
        <v>119091</v>
      </c>
      <c r="B3028" s="0" t="s">
        <v>2573</v>
      </c>
      <c r="C3028" s="0" t="s">
        <v>280</v>
      </c>
      <c r="D3028" s="12" t="s">
        <v>113</v>
      </c>
      <c r="E3028" s="0" t="s">
        <v>92</v>
      </c>
      <c r="F3028" s="0" t="s">
        <v>84</v>
      </c>
      <c r="J3028" s="12" t="s">
        <v>98</v>
      </c>
      <c r="M3028" s="0" t="s">
        <v>2546</v>
      </c>
      <c r="N3028" s="0" t="s">
        <v>2547</v>
      </c>
      <c r="O3028" s="0" t="n">
        <v>40</v>
      </c>
      <c r="P3028" s="0" t="n">
        <v>2457</v>
      </c>
    </row>
    <row r="3029" customFormat="false" ht="12.8" hidden="false" customHeight="false" outlineLevel="0" collapsed="false">
      <c r="A3029" s="0" t="n">
        <v>119092</v>
      </c>
      <c r="B3029" s="0" t="s">
        <v>2560</v>
      </c>
      <c r="C3029" s="0" t="s">
        <v>75</v>
      </c>
      <c r="D3029" s="12" t="s">
        <v>545</v>
      </c>
      <c r="E3029" s="0" t="s">
        <v>77</v>
      </c>
      <c r="F3029" s="0" t="s">
        <v>234</v>
      </c>
      <c r="M3029" s="0" t="s">
        <v>2546</v>
      </c>
      <c r="N3029" s="0" t="s">
        <v>2547</v>
      </c>
      <c r="O3029" s="0" t="n">
        <v>10</v>
      </c>
      <c r="P3029" s="0" t="n">
        <v>4578</v>
      </c>
    </row>
    <row r="3030" customFormat="false" ht="12.8" hidden="false" customHeight="false" outlineLevel="0" collapsed="false">
      <c r="A3030" s="0" t="n">
        <v>119093</v>
      </c>
      <c r="B3030" s="0" t="s">
        <v>2605</v>
      </c>
      <c r="C3030" s="0" t="s">
        <v>202</v>
      </c>
      <c r="D3030" s="12" t="s">
        <v>76</v>
      </c>
      <c r="E3030" s="0" t="s">
        <v>77</v>
      </c>
      <c r="F3030" s="0" t="s">
        <v>78</v>
      </c>
      <c r="M3030" s="0" t="s">
        <v>2546</v>
      </c>
      <c r="N3030" s="0" t="s">
        <v>2547</v>
      </c>
      <c r="O3030" s="0" t="n">
        <v>19</v>
      </c>
      <c r="P3030" s="0" t="n">
        <v>3990</v>
      </c>
    </row>
    <row r="3031" customFormat="false" ht="12.8" hidden="false" customHeight="false" outlineLevel="0" collapsed="false">
      <c r="A3031" s="0" t="n">
        <v>119094</v>
      </c>
      <c r="B3031" s="0" t="s">
        <v>2606</v>
      </c>
      <c r="C3031" s="0" t="s">
        <v>149</v>
      </c>
      <c r="D3031" s="12" t="s">
        <v>531</v>
      </c>
      <c r="E3031" s="0" t="s">
        <v>77</v>
      </c>
      <c r="F3031" s="0" t="s">
        <v>467</v>
      </c>
      <c r="G3031" s="12" t="s">
        <v>97</v>
      </c>
      <c r="M3031" s="0" t="s">
        <v>2546</v>
      </c>
      <c r="N3031" s="0" t="s">
        <v>2547</v>
      </c>
      <c r="O3031" s="0" t="n">
        <v>11</v>
      </c>
      <c r="P3031" s="0" t="n">
        <v>4577</v>
      </c>
    </row>
    <row r="3032" customFormat="false" ht="12.8" hidden="false" customHeight="false" outlineLevel="0" collapsed="false">
      <c r="A3032" s="0" t="n">
        <v>119095</v>
      </c>
      <c r="B3032" s="0" t="s">
        <v>179</v>
      </c>
      <c r="C3032" s="0" t="s">
        <v>133</v>
      </c>
      <c r="D3032" s="12" t="s">
        <v>127</v>
      </c>
      <c r="E3032" s="0" t="s">
        <v>77</v>
      </c>
      <c r="F3032" s="0" t="s">
        <v>128</v>
      </c>
      <c r="M3032" s="0" t="s">
        <v>2546</v>
      </c>
      <c r="N3032" s="0" t="s">
        <v>2547</v>
      </c>
      <c r="O3032" s="0" t="n">
        <v>18</v>
      </c>
      <c r="P3032" s="0" t="n">
        <v>2441</v>
      </c>
    </row>
    <row r="3033" customFormat="false" ht="12.8" hidden="false" customHeight="false" outlineLevel="0" collapsed="false">
      <c r="A3033" s="0" t="n">
        <v>119096</v>
      </c>
      <c r="B3033" s="0" t="s">
        <v>2607</v>
      </c>
      <c r="C3033" s="0" t="s">
        <v>1028</v>
      </c>
      <c r="D3033" s="12" t="s">
        <v>204</v>
      </c>
      <c r="E3033" s="0" t="s">
        <v>92</v>
      </c>
      <c r="F3033" s="0" t="s">
        <v>205</v>
      </c>
      <c r="G3033" s="12" t="s">
        <v>98</v>
      </c>
      <c r="I3033" s="12" t="s">
        <v>97</v>
      </c>
      <c r="J3033" s="12" t="s">
        <v>97</v>
      </c>
      <c r="M3033" s="0" t="s">
        <v>2546</v>
      </c>
      <c r="N3033" s="0" t="s">
        <v>2547</v>
      </c>
      <c r="O3033" s="0" t="n">
        <v>15</v>
      </c>
      <c r="P3033" s="0" t="n">
        <v>4105</v>
      </c>
    </row>
    <row r="3034" customFormat="false" ht="12.8" hidden="false" customHeight="false" outlineLevel="0" collapsed="false">
      <c r="A3034" s="0" t="n">
        <v>119097</v>
      </c>
      <c r="B3034" s="0" t="s">
        <v>1131</v>
      </c>
      <c r="C3034" s="0" t="s">
        <v>202</v>
      </c>
      <c r="D3034" s="12" t="s">
        <v>211</v>
      </c>
      <c r="E3034" s="0" t="s">
        <v>77</v>
      </c>
      <c r="F3034" s="0" t="s">
        <v>212</v>
      </c>
      <c r="G3034" s="12" t="s">
        <v>98</v>
      </c>
      <c r="H3034" s="12" t="s">
        <v>97</v>
      </c>
      <c r="I3034" s="12" t="s">
        <v>98</v>
      </c>
      <c r="K3034" s="12" t="s">
        <v>97</v>
      </c>
      <c r="L3034" s="0" t="n">
        <v>3</v>
      </c>
      <c r="M3034" s="0" t="s">
        <v>2546</v>
      </c>
      <c r="N3034" s="0" t="s">
        <v>2547</v>
      </c>
      <c r="O3034" s="0" t="n">
        <v>14</v>
      </c>
      <c r="P3034" s="0" t="n">
        <v>4155</v>
      </c>
    </row>
    <row r="3035" customFormat="false" ht="12.8" hidden="false" customHeight="false" outlineLevel="0" collapsed="false">
      <c r="A3035" s="0" t="n">
        <v>119098</v>
      </c>
      <c r="B3035" s="0" t="s">
        <v>2608</v>
      </c>
      <c r="C3035" s="0" t="s">
        <v>1245</v>
      </c>
      <c r="D3035" s="12" t="s">
        <v>531</v>
      </c>
      <c r="E3035" s="0" t="s">
        <v>92</v>
      </c>
      <c r="F3035" s="0" t="s">
        <v>467</v>
      </c>
      <c r="M3035" s="0" t="s">
        <v>2546</v>
      </c>
      <c r="N3035" s="0" t="s">
        <v>2547</v>
      </c>
      <c r="O3035" s="0" t="n">
        <v>11</v>
      </c>
      <c r="P3035" s="0" t="n">
        <v>4727</v>
      </c>
    </row>
    <row r="3036" customFormat="false" ht="12.8" hidden="false" customHeight="false" outlineLevel="0" collapsed="false">
      <c r="A3036" s="0" t="n">
        <v>119100</v>
      </c>
      <c r="B3036" s="0" t="s">
        <v>2609</v>
      </c>
      <c r="C3036" s="0" t="s">
        <v>506</v>
      </c>
      <c r="D3036" s="12" t="s">
        <v>159</v>
      </c>
      <c r="E3036" s="0" t="s">
        <v>92</v>
      </c>
      <c r="F3036" s="0" t="s">
        <v>96</v>
      </c>
      <c r="M3036" s="0" t="s">
        <v>2546</v>
      </c>
      <c r="N3036" s="0" t="s">
        <v>2547</v>
      </c>
      <c r="O3036" s="0" t="n">
        <v>28</v>
      </c>
      <c r="P3036" s="0" t="n">
        <v>899</v>
      </c>
    </row>
    <row r="3037" customFormat="false" ht="12.8" hidden="false" customHeight="false" outlineLevel="0" collapsed="false">
      <c r="A3037" s="0" t="n">
        <v>119101</v>
      </c>
      <c r="B3037" s="0" t="s">
        <v>2610</v>
      </c>
      <c r="C3037" s="0" t="s">
        <v>273</v>
      </c>
      <c r="D3037" s="12" t="s">
        <v>620</v>
      </c>
      <c r="E3037" s="0" t="s">
        <v>92</v>
      </c>
      <c r="F3037" s="0" t="s">
        <v>108</v>
      </c>
      <c r="M3037" s="0" t="s">
        <v>2546</v>
      </c>
      <c r="N3037" s="0" t="s">
        <v>2547</v>
      </c>
      <c r="O3037" s="0" t="n">
        <v>65</v>
      </c>
      <c r="P3037" s="0" t="n">
        <v>2429</v>
      </c>
    </row>
    <row r="3038" customFormat="false" ht="12.8" hidden="false" customHeight="false" outlineLevel="0" collapsed="false">
      <c r="A3038" s="0" t="n">
        <v>119102</v>
      </c>
      <c r="B3038" s="0" t="s">
        <v>2611</v>
      </c>
      <c r="C3038" s="0" t="s">
        <v>2159</v>
      </c>
      <c r="D3038" s="12" t="s">
        <v>878</v>
      </c>
      <c r="E3038" s="0" t="s">
        <v>92</v>
      </c>
      <c r="F3038" s="0" t="s">
        <v>108</v>
      </c>
      <c r="M3038" s="0" t="s">
        <v>2546</v>
      </c>
      <c r="N3038" s="0" t="s">
        <v>2547</v>
      </c>
      <c r="O3038" s="0" t="n">
        <v>62</v>
      </c>
      <c r="P3038" s="0" t="n">
        <v>2430</v>
      </c>
    </row>
    <row r="3039" customFormat="false" ht="12.8" hidden="false" customHeight="false" outlineLevel="0" collapsed="false">
      <c r="A3039" s="0" t="n">
        <v>119103</v>
      </c>
      <c r="B3039" s="0" t="s">
        <v>2549</v>
      </c>
      <c r="C3039" s="0" t="s">
        <v>189</v>
      </c>
      <c r="D3039" s="12" t="s">
        <v>887</v>
      </c>
      <c r="E3039" s="0" t="s">
        <v>77</v>
      </c>
      <c r="F3039" s="0" t="s">
        <v>108</v>
      </c>
      <c r="M3039" s="0" t="s">
        <v>2546</v>
      </c>
      <c r="N3039" s="0" t="s">
        <v>2547</v>
      </c>
      <c r="O3039" s="0" t="n">
        <v>81</v>
      </c>
      <c r="P3039" s="0" t="n">
        <v>2431</v>
      </c>
    </row>
    <row r="3040" customFormat="false" ht="12.8" hidden="false" customHeight="false" outlineLevel="0" collapsed="false">
      <c r="A3040" s="0" t="n">
        <v>119104</v>
      </c>
      <c r="B3040" s="0" t="s">
        <v>2612</v>
      </c>
      <c r="C3040" s="0" t="s">
        <v>395</v>
      </c>
      <c r="D3040" s="12" t="s">
        <v>1354</v>
      </c>
      <c r="E3040" s="0" t="s">
        <v>92</v>
      </c>
      <c r="F3040" s="0" t="s">
        <v>108</v>
      </c>
      <c r="M3040" s="0" t="s">
        <v>2546</v>
      </c>
      <c r="N3040" s="0" t="s">
        <v>2547</v>
      </c>
      <c r="O3040" s="0" t="n">
        <v>78</v>
      </c>
      <c r="P3040" s="0" t="n">
        <v>2432</v>
      </c>
    </row>
    <row r="3041" customFormat="false" ht="12.8" hidden="false" customHeight="false" outlineLevel="0" collapsed="false">
      <c r="A3041" s="0" t="n">
        <v>119105</v>
      </c>
      <c r="B3041" s="0" t="s">
        <v>1131</v>
      </c>
      <c r="C3041" s="0" t="s">
        <v>106</v>
      </c>
      <c r="D3041" s="12" t="s">
        <v>500</v>
      </c>
      <c r="E3041" s="0" t="s">
        <v>77</v>
      </c>
      <c r="F3041" s="0" t="s">
        <v>205</v>
      </c>
      <c r="H3041" s="12" t="s">
        <v>98</v>
      </c>
      <c r="I3041" s="12" t="s">
        <v>97</v>
      </c>
      <c r="K3041" s="12" t="s">
        <v>97</v>
      </c>
      <c r="M3041" s="0" t="s">
        <v>2546</v>
      </c>
      <c r="N3041" s="0" t="s">
        <v>2547</v>
      </c>
      <c r="O3041" s="0" t="n">
        <v>16</v>
      </c>
      <c r="P3041" s="0" t="n">
        <v>4156</v>
      </c>
    </row>
    <row r="3042" customFormat="false" ht="12.8" hidden="false" customHeight="false" outlineLevel="0" collapsed="false">
      <c r="A3042" s="0" t="n">
        <v>119106</v>
      </c>
      <c r="B3042" s="0" t="s">
        <v>1010</v>
      </c>
      <c r="C3042" s="0" t="s">
        <v>238</v>
      </c>
      <c r="D3042" s="12" t="s">
        <v>417</v>
      </c>
      <c r="E3042" s="0" t="s">
        <v>92</v>
      </c>
      <c r="F3042" s="0" t="s">
        <v>108</v>
      </c>
      <c r="M3042" s="0" t="s">
        <v>2546</v>
      </c>
      <c r="N3042" s="0" t="s">
        <v>2547</v>
      </c>
      <c r="O3042" s="0" t="n">
        <v>68</v>
      </c>
      <c r="P3042" s="0" t="n">
        <v>2433</v>
      </c>
    </row>
    <row r="3043" customFormat="false" ht="12.8" hidden="false" customHeight="false" outlineLevel="0" collapsed="false">
      <c r="A3043" s="0" t="n">
        <v>119107</v>
      </c>
      <c r="B3043" s="0" t="s">
        <v>2613</v>
      </c>
      <c r="C3043" s="0" t="s">
        <v>307</v>
      </c>
      <c r="D3043" s="12" t="s">
        <v>204</v>
      </c>
      <c r="E3043" s="0" t="s">
        <v>77</v>
      </c>
      <c r="F3043" s="0" t="s">
        <v>205</v>
      </c>
      <c r="M3043" s="0" t="s">
        <v>2546</v>
      </c>
      <c r="N3043" s="0" t="s">
        <v>2547</v>
      </c>
      <c r="O3043" s="0" t="n">
        <v>15</v>
      </c>
      <c r="P3043" s="0" t="n">
        <v>4163</v>
      </c>
    </row>
    <row r="3044" customFormat="false" ht="12.8" hidden="false" customHeight="false" outlineLevel="0" collapsed="false">
      <c r="A3044" s="0" t="n">
        <v>119108</v>
      </c>
      <c r="B3044" s="0" t="s">
        <v>2614</v>
      </c>
      <c r="C3044" s="0" t="s">
        <v>1060</v>
      </c>
      <c r="D3044" s="12" t="s">
        <v>351</v>
      </c>
      <c r="E3044" s="0" t="s">
        <v>92</v>
      </c>
      <c r="F3044" s="0" t="s">
        <v>96</v>
      </c>
      <c r="M3044" s="0" t="s">
        <v>2546</v>
      </c>
      <c r="N3044" s="0" t="s">
        <v>2547</v>
      </c>
      <c r="O3044" s="0" t="n">
        <v>24</v>
      </c>
      <c r="P3044" s="0" t="n">
        <v>2464</v>
      </c>
    </row>
    <row r="3045" customFormat="false" ht="12.8" hidden="false" customHeight="false" outlineLevel="0" collapsed="false">
      <c r="A3045" s="0" t="n">
        <v>119109</v>
      </c>
      <c r="B3045" s="0" t="s">
        <v>2615</v>
      </c>
      <c r="C3045" s="0" t="s">
        <v>307</v>
      </c>
      <c r="D3045" s="12" t="s">
        <v>144</v>
      </c>
      <c r="E3045" s="0" t="s">
        <v>77</v>
      </c>
      <c r="F3045" s="0" t="s">
        <v>128</v>
      </c>
      <c r="M3045" s="0" t="s">
        <v>2546</v>
      </c>
      <c r="N3045" s="0" t="s">
        <v>2547</v>
      </c>
      <c r="O3045" s="0" t="n">
        <v>17</v>
      </c>
      <c r="P3045" s="0" t="n">
        <v>4164</v>
      </c>
    </row>
    <row r="3046" customFormat="false" ht="12.8" hidden="false" customHeight="false" outlineLevel="0" collapsed="false">
      <c r="A3046" s="0" t="n">
        <v>119110</v>
      </c>
      <c r="B3046" s="0" t="s">
        <v>2561</v>
      </c>
      <c r="C3046" s="0" t="s">
        <v>106</v>
      </c>
      <c r="D3046" s="12" t="s">
        <v>110</v>
      </c>
      <c r="E3046" s="0" t="s">
        <v>77</v>
      </c>
      <c r="F3046" s="0" t="s">
        <v>96</v>
      </c>
      <c r="M3046" s="0" t="s">
        <v>2546</v>
      </c>
      <c r="N3046" s="0" t="s">
        <v>2547</v>
      </c>
      <c r="O3046" s="0" t="n">
        <v>25</v>
      </c>
      <c r="P3046" s="0" t="n">
        <v>2388</v>
      </c>
    </row>
    <row r="3047" customFormat="false" ht="12.8" hidden="false" customHeight="false" outlineLevel="0" collapsed="false">
      <c r="A3047" s="0" t="n">
        <v>119111</v>
      </c>
      <c r="B3047" s="0" t="s">
        <v>1156</v>
      </c>
      <c r="C3047" s="0" t="s">
        <v>358</v>
      </c>
      <c r="D3047" s="12" t="s">
        <v>110</v>
      </c>
      <c r="E3047" s="0" t="s">
        <v>92</v>
      </c>
      <c r="F3047" s="0" t="s">
        <v>96</v>
      </c>
      <c r="M3047" s="0" t="s">
        <v>2546</v>
      </c>
      <c r="N3047" s="0" t="s">
        <v>2547</v>
      </c>
      <c r="O3047" s="0" t="n">
        <v>25</v>
      </c>
      <c r="P3047" s="0" t="n">
        <v>2465</v>
      </c>
    </row>
    <row r="3048" customFormat="false" ht="12.8" hidden="false" customHeight="false" outlineLevel="0" collapsed="false">
      <c r="A3048" s="0" t="n">
        <v>119112</v>
      </c>
      <c r="B3048" s="0" t="s">
        <v>2616</v>
      </c>
      <c r="C3048" s="0" t="s">
        <v>307</v>
      </c>
      <c r="D3048" s="12" t="s">
        <v>144</v>
      </c>
      <c r="E3048" s="0" t="s">
        <v>77</v>
      </c>
      <c r="F3048" s="0" t="s">
        <v>128</v>
      </c>
      <c r="M3048" s="0" t="s">
        <v>2546</v>
      </c>
      <c r="N3048" s="0" t="s">
        <v>2547</v>
      </c>
      <c r="O3048" s="0" t="n">
        <v>17</v>
      </c>
      <c r="P3048" s="0" t="n">
        <v>4165</v>
      </c>
    </row>
    <row r="3049" customFormat="false" ht="12.8" hidden="false" customHeight="false" outlineLevel="0" collapsed="false">
      <c r="A3049" s="0" t="n">
        <v>119113</v>
      </c>
      <c r="B3049" s="0" t="s">
        <v>2617</v>
      </c>
      <c r="C3049" s="0" t="s">
        <v>100</v>
      </c>
      <c r="D3049" s="12" t="s">
        <v>242</v>
      </c>
      <c r="E3049" s="0" t="s">
        <v>77</v>
      </c>
      <c r="F3049" s="0" t="s">
        <v>88</v>
      </c>
      <c r="H3049" s="12" t="s">
        <v>97</v>
      </c>
      <c r="M3049" s="0" t="s">
        <v>2546</v>
      </c>
      <c r="N3049" s="0" t="s">
        <v>2547</v>
      </c>
      <c r="O3049" s="0" t="n">
        <v>45</v>
      </c>
      <c r="P3049" s="0" t="n">
        <v>3573</v>
      </c>
    </row>
    <row r="3050" customFormat="false" ht="12.8" hidden="false" customHeight="false" outlineLevel="0" collapsed="false">
      <c r="A3050" s="0" t="n">
        <v>119114</v>
      </c>
      <c r="B3050" s="0" t="s">
        <v>2618</v>
      </c>
      <c r="C3050" s="0" t="s">
        <v>176</v>
      </c>
      <c r="D3050" s="12" t="s">
        <v>500</v>
      </c>
      <c r="E3050" s="0" t="s">
        <v>77</v>
      </c>
      <c r="F3050" s="0" t="s">
        <v>205</v>
      </c>
      <c r="M3050" s="0" t="s">
        <v>2546</v>
      </c>
      <c r="N3050" s="0" t="s">
        <v>2547</v>
      </c>
      <c r="O3050" s="0" t="n">
        <v>16</v>
      </c>
      <c r="P3050" s="0" t="n">
        <v>4650</v>
      </c>
    </row>
    <row r="3051" customFormat="false" ht="12.8" hidden="false" customHeight="false" outlineLevel="0" collapsed="false">
      <c r="A3051" s="0" t="n">
        <v>119115</v>
      </c>
      <c r="B3051" s="0" t="s">
        <v>2619</v>
      </c>
      <c r="C3051" s="0" t="s">
        <v>120</v>
      </c>
      <c r="D3051" s="12" t="s">
        <v>466</v>
      </c>
      <c r="E3051" s="0" t="s">
        <v>92</v>
      </c>
      <c r="F3051" s="0" t="s">
        <v>467</v>
      </c>
      <c r="M3051" s="0" t="s">
        <v>2546</v>
      </c>
      <c r="N3051" s="0" t="s">
        <v>2547</v>
      </c>
      <c r="O3051" s="0" t="n">
        <v>12</v>
      </c>
      <c r="P3051" s="0" t="n">
        <v>4593</v>
      </c>
    </row>
    <row r="3052" customFormat="false" ht="12.8" hidden="false" customHeight="false" outlineLevel="0" collapsed="false">
      <c r="A3052" s="0" t="n">
        <v>119116</v>
      </c>
      <c r="B3052" s="0" t="s">
        <v>2620</v>
      </c>
      <c r="C3052" s="0" t="s">
        <v>133</v>
      </c>
      <c r="D3052" s="12" t="s">
        <v>211</v>
      </c>
      <c r="E3052" s="0" t="s">
        <v>77</v>
      </c>
      <c r="F3052" s="0" t="s">
        <v>212</v>
      </c>
      <c r="G3052" s="12" t="s">
        <v>97</v>
      </c>
      <c r="I3052" s="12" t="s">
        <v>97</v>
      </c>
      <c r="J3052" s="12" t="s">
        <v>97</v>
      </c>
      <c r="M3052" s="0" t="s">
        <v>2546</v>
      </c>
      <c r="N3052" s="0" t="s">
        <v>2547</v>
      </c>
      <c r="O3052" s="0" t="n">
        <v>14</v>
      </c>
      <c r="P3052" s="0" t="n">
        <v>4166</v>
      </c>
    </row>
    <row r="3053" customFormat="false" ht="12.8" hidden="false" customHeight="false" outlineLevel="0" collapsed="false">
      <c r="A3053" s="0" t="n">
        <v>119117</v>
      </c>
      <c r="B3053" s="0" t="s">
        <v>2621</v>
      </c>
      <c r="C3053" s="0" t="s">
        <v>150</v>
      </c>
      <c r="D3053" s="12" t="s">
        <v>500</v>
      </c>
      <c r="E3053" s="0" t="s">
        <v>77</v>
      </c>
      <c r="F3053" s="0" t="s">
        <v>205</v>
      </c>
      <c r="G3053" s="12" t="s">
        <v>98</v>
      </c>
      <c r="H3053" s="12" t="s">
        <v>371</v>
      </c>
      <c r="I3053" s="12" t="s">
        <v>97</v>
      </c>
      <c r="J3053" s="12" t="s">
        <v>98</v>
      </c>
      <c r="M3053" s="0" t="s">
        <v>2546</v>
      </c>
      <c r="N3053" s="0" t="s">
        <v>2547</v>
      </c>
      <c r="O3053" s="0" t="n">
        <v>16</v>
      </c>
      <c r="P3053" s="0" t="n">
        <v>4167</v>
      </c>
    </row>
    <row r="3054" customFormat="false" ht="12.8" hidden="false" customHeight="false" outlineLevel="0" collapsed="false">
      <c r="A3054" s="0" t="n">
        <v>119118</v>
      </c>
      <c r="B3054" s="0" t="s">
        <v>179</v>
      </c>
      <c r="C3054" s="0" t="s">
        <v>75</v>
      </c>
      <c r="D3054" s="12" t="s">
        <v>136</v>
      </c>
      <c r="E3054" s="0" t="s">
        <v>77</v>
      </c>
      <c r="F3054" s="0" t="s">
        <v>78</v>
      </c>
      <c r="J3054" s="12" t="s">
        <v>171</v>
      </c>
      <c r="M3054" s="0" t="s">
        <v>2546</v>
      </c>
      <c r="N3054" s="0" t="s">
        <v>2547</v>
      </c>
      <c r="O3054" s="0" t="n">
        <v>22</v>
      </c>
      <c r="P3054" s="0" t="n">
        <v>2708</v>
      </c>
    </row>
    <row r="3055" customFormat="false" ht="12.8" hidden="false" customHeight="false" outlineLevel="0" collapsed="false">
      <c r="A3055" s="0" t="n">
        <v>119119</v>
      </c>
      <c r="B3055" s="0" t="s">
        <v>1468</v>
      </c>
      <c r="C3055" s="0" t="s">
        <v>133</v>
      </c>
      <c r="D3055" s="12" t="s">
        <v>127</v>
      </c>
      <c r="E3055" s="0" t="s">
        <v>77</v>
      </c>
      <c r="F3055" s="0" t="s">
        <v>128</v>
      </c>
      <c r="M3055" s="0" t="s">
        <v>2546</v>
      </c>
      <c r="N3055" s="0" t="s">
        <v>2547</v>
      </c>
      <c r="O3055" s="0" t="n">
        <v>18</v>
      </c>
      <c r="P3055" s="0" t="n">
        <v>4168</v>
      </c>
    </row>
    <row r="3056" customFormat="false" ht="12.8" hidden="false" customHeight="false" outlineLevel="0" collapsed="false">
      <c r="A3056" s="0" t="n">
        <v>119120</v>
      </c>
      <c r="B3056" s="0" t="s">
        <v>2413</v>
      </c>
      <c r="C3056" s="0" t="s">
        <v>106</v>
      </c>
      <c r="D3056" s="12" t="s">
        <v>110</v>
      </c>
      <c r="E3056" s="0" t="s">
        <v>77</v>
      </c>
      <c r="F3056" s="0" t="s">
        <v>96</v>
      </c>
      <c r="G3056" s="12" t="s">
        <v>98</v>
      </c>
      <c r="M3056" s="0" t="s">
        <v>2546</v>
      </c>
      <c r="N3056" s="0" t="s">
        <v>2547</v>
      </c>
      <c r="O3056" s="0" t="n">
        <v>25</v>
      </c>
      <c r="P3056" s="0" t="n">
        <v>2466</v>
      </c>
    </row>
    <row r="3057" customFormat="false" ht="12.8" hidden="false" customHeight="false" outlineLevel="0" collapsed="false">
      <c r="A3057" s="0" t="n">
        <v>119121</v>
      </c>
      <c r="B3057" s="0" t="s">
        <v>1061</v>
      </c>
      <c r="C3057" s="0" t="s">
        <v>360</v>
      </c>
      <c r="D3057" s="12" t="s">
        <v>159</v>
      </c>
      <c r="E3057" s="0" t="s">
        <v>92</v>
      </c>
      <c r="F3057" s="0" t="s">
        <v>96</v>
      </c>
      <c r="M3057" s="0" t="s">
        <v>2546</v>
      </c>
      <c r="N3057" s="0" t="s">
        <v>2547</v>
      </c>
      <c r="O3057" s="0" t="n">
        <v>28</v>
      </c>
      <c r="P3057" s="0" t="n">
        <v>4169</v>
      </c>
    </row>
    <row r="3058" customFormat="false" ht="12.8" hidden="false" customHeight="false" outlineLevel="0" collapsed="false">
      <c r="A3058" s="0" t="n">
        <v>119122</v>
      </c>
      <c r="B3058" s="0" t="s">
        <v>2617</v>
      </c>
      <c r="C3058" s="0" t="s">
        <v>106</v>
      </c>
      <c r="D3058" s="12" t="s">
        <v>204</v>
      </c>
      <c r="E3058" s="0" t="s">
        <v>77</v>
      </c>
      <c r="F3058" s="0" t="s">
        <v>205</v>
      </c>
      <c r="G3058" s="12" t="s">
        <v>98</v>
      </c>
      <c r="I3058" s="12" t="s">
        <v>98</v>
      </c>
      <c r="J3058" s="12" t="s">
        <v>97</v>
      </c>
      <c r="L3058" s="0" t="n">
        <v>3</v>
      </c>
      <c r="M3058" s="0" t="s">
        <v>2546</v>
      </c>
      <c r="N3058" s="0" t="s">
        <v>2547</v>
      </c>
      <c r="O3058" s="0" t="n">
        <v>15</v>
      </c>
      <c r="P3058" s="0" t="n">
        <v>4170</v>
      </c>
    </row>
    <row r="3059" customFormat="false" ht="12.8" hidden="false" customHeight="false" outlineLevel="0" collapsed="false">
      <c r="A3059" s="0" t="n">
        <v>119123</v>
      </c>
      <c r="B3059" s="0" t="s">
        <v>2622</v>
      </c>
      <c r="C3059" s="0" t="s">
        <v>1511</v>
      </c>
      <c r="D3059" s="12" t="s">
        <v>211</v>
      </c>
      <c r="E3059" s="0" t="s">
        <v>92</v>
      </c>
      <c r="F3059" s="0" t="s">
        <v>212</v>
      </c>
      <c r="M3059" s="0" t="s">
        <v>2546</v>
      </c>
      <c r="N3059" s="0" t="s">
        <v>2547</v>
      </c>
      <c r="O3059" s="0" t="n">
        <v>14</v>
      </c>
      <c r="P3059" s="0" t="n">
        <v>4171</v>
      </c>
    </row>
    <row r="3060" customFormat="false" ht="12.8" hidden="false" customHeight="false" outlineLevel="0" collapsed="false">
      <c r="A3060" s="0" t="n">
        <v>119124</v>
      </c>
      <c r="B3060" s="0" t="s">
        <v>1226</v>
      </c>
      <c r="C3060" s="0" t="s">
        <v>298</v>
      </c>
      <c r="D3060" s="12" t="s">
        <v>466</v>
      </c>
      <c r="E3060" s="0" t="s">
        <v>77</v>
      </c>
      <c r="F3060" s="0" t="s">
        <v>467</v>
      </c>
      <c r="G3060" s="12" t="s">
        <v>97</v>
      </c>
      <c r="M3060" s="0" t="s">
        <v>2546</v>
      </c>
      <c r="N3060" s="0" t="s">
        <v>2547</v>
      </c>
      <c r="O3060" s="0" t="n">
        <v>12</v>
      </c>
      <c r="P3060" s="0" t="n">
        <v>4592</v>
      </c>
    </row>
    <row r="3061" customFormat="false" ht="12.8" hidden="false" customHeight="false" outlineLevel="0" collapsed="false">
      <c r="A3061" s="0" t="n">
        <v>119125</v>
      </c>
      <c r="B3061" s="0" t="s">
        <v>2623</v>
      </c>
      <c r="C3061" s="0" t="s">
        <v>223</v>
      </c>
      <c r="D3061" s="12" t="s">
        <v>434</v>
      </c>
      <c r="E3061" s="0" t="s">
        <v>77</v>
      </c>
      <c r="F3061" s="0" t="s">
        <v>212</v>
      </c>
      <c r="M3061" s="0" t="s">
        <v>2546</v>
      </c>
      <c r="N3061" s="0" t="s">
        <v>2547</v>
      </c>
      <c r="O3061" s="0" t="n">
        <v>13</v>
      </c>
      <c r="P3061" s="0" t="n">
        <v>4651</v>
      </c>
    </row>
    <row r="3062" customFormat="false" ht="12.8" hidden="false" customHeight="false" outlineLevel="0" collapsed="false">
      <c r="A3062" s="0" t="n">
        <v>119126</v>
      </c>
      <c r="B3062" s="0" t="s">
        <v>2624</v>
      </c>
      <c r="C3062" s="0" t="s">
        <v>149</v>
      </c>
      <c r="D3062" s="12" t="s">
        <v>144</v>
      </c>
      <c r="E3062" s="0" t="s">
        <v>77</v>
      </c>
      <c r="F3062" s="0" t="s">
        <v>128</v>
      </c>
      <c r="M3062" s="0" t="s">
        <v>2546</v>
      </c>
      <c r="N3062" s="0" t="s">
        <v>2547</v>
      </c>
      <c r="O3062" s="0" t="n">
        <v>17</v>
      </c>
      <c r="P3062" s="0" t="n">
        <v>4172</v>
      </c>
    </row>
    <row r="3063" customFormat="false" ht="12.8" hidden="false" customHeight="false" outlineLevel="0" collapsed="false">
      <c r="A3063" s="0" t="n">
        <v>119127</v>
      </c>
      <c r="B3063" s="0" t="s">
        <v>762</v>
      </c>
      <c r="C3063" s="0" t="s">
        <v>901</v>
      </c>
      <c r="D3063" s="12" t="s">
        <v>344</v>
      </c>
      <c r="E3063" s="0" t="s">
        <v>92</v>
      </c>
      <c r="F3063" s="0" t="s">
        <v>234</v>
      </c>
      <c r="M3063" s="0" t="s">
        <v>2546</v>
      </c>
      <c r="N3063" s="0" t="s">
        <v>2547</v>
      </c>
      <c r="O3063" s="0" t="n">
        <v>9</v>
      </c>
      <c r="P3063" s="0" t="n">
        <v>4591</v>
      </c>
    </row>
    <row r="3064" customFormat="false" ht="12.8" hidden="false" customHeight="false" outlineLevel="0" collapsed="false">
      <c r="A3064" s="0" t="n">
        <v>119128</v>
      </c>
      <c r="B3064" s="0" t="s">
        <v>2625</v>
      </c>
      <c r="C3064" s="0" t="s">
        <v>152</v>
      </c>
      <c r="D3064" s="12" t="s">
        <v>351</v>
      </c>
      <c r="E3064" s="0" t="s">
        <v>77</v>
      </c>
      <c r="F3064" s="0" t="s">
        <v>96</v>
      </c>
      <c r="M3064" s="0" t="s">
        <v>2546</v>
      </c>
      <c r="N3064" s="0" t="s">
        <v>2547</v>
      </c>
      <c r="O3064" s="0" t="n">
        <v>24</v>
      </c>
      <c r="P3064" s="0" t="n">
        <v>2469</v>
      </c>
    </row>
    <row r="3065" customFormat="false" ht="12.8" hidden="false" customHeight="false" outlineLevel="0" collapsed="false">
      <c r="A3065" s="0" t="n">
        <v>119129</v>
      </c>
      <c r="B3065" s="0" t="s">
        <v>2626</v>
      </c>
      <c r="C3065" s="0" t="s">
        <v>130</v>
      </c>
      <c r="D3065" s="12" t="s">
        <v>159</v>
      </c>
      <c r="E3065" s="0" t="s">
        <v>77</v>
      </c>
      <c r="F3065" s="0" t="s">
        <v>96</v>
      </c>
      <c r="M3065" s="0" t="s">
        <v>2546</v>
      </c>
      <c r="N3065" s="0" t="s">
        <v>2547</v>
      </c>
      <c r="O3065" s="0" t="n">
        <v>28</v>
      </c>
      <c r="P3065" s="0" t="n">
        <v>2373</v>
      </c>
    </row>
    <row r="3066" customFormat="false" ht="12.8" hidden="false" customHeight="false" outlineLevel="0" collapsed="false">
      <c r="A3066" s="0" t="n">
        <v>119130</v>
      </c>
      <c r="B3066" s="0" t="s">
        <v>2627</v>
      </c>
      <c r="C3066" s="0" t="s">
        <v>307</v>
      </c>
      <c r="D3066" s="12" t="s">
        <v>211</v>
      </c>
      <c r="E3066" s="0" t="s">
        <v>77</v>
      </c>
      <c r="F3066" s="0" t="s">
        <v>212</v>
      </c>
      <c r="M3066" s="0" t="s">
        <v>2546</v>
      </c>
      <c r="N3066" s="0" t="s">
        <v>2547</v>
      </c>
      <c r="O3066" s="0" t="n">
        <v>14</v>
      </c>
      <c r="P3066" s="0" t="n">
        <v>4204</v>
      </c>
    </row>
    <row r="3067" customFormat="false" ht="12.8" hidden="false" customHeight="false" outlineLevel="0" collapsed="false">
      <c r="A3067" s="0" t="n">
        <v>119131</v>
      </c>
      <c r="B3067" s="0" t="s">
        <v>2628</v>
      </c>
      <c r="C3067" s="0" t="s">
        <v>223</v>
      </c>
      <c r="D3067" s="12" t="s">
        <v>211</v>
      </c>
      <c r="E3067" s="0" t="s">
        <v>77</v>
      </c>
      <c r="F3067" s="0" t="s">
        <v>212</v>
      </c>
      <c r="M3067" s="0" t="s">
        <v>2546</v>
      </c>
      <c r="N3067" s="0" t="s">
        <v>2547</v>
      </c>
      <c r="O3067" s="0" t="n">
        <v>14</v>
      </c>
      <c r="P3067" s="0" t="n">
        <v>4205</v>
      </c>
    </row>
    <row r="3068" customFormat="false" ht="12.8" hidden="false" customHeight="false" outlineLevel="0" collapsed="false">
      <c r="A3068" s="0" t="n">
        <v>119132</v>
      </c>
      <c r="B3068" s="0" t="s">
        <v>2612</v>
      </c>
      <c r="C3068" s="0" t="s">
        <v>998</v>
      </c>
      <c r="D3068" s="12" t="s">
        <v>304</v>
      </c>
      <c r="E3068" s="0" t="s">
        <v>92</v>
      </c>
      <c r="F3068" s="0" t="s">
        <v>88</v>
      </c>
      <c r="M3068" s="0" t="s">
        <v>2546</v>
      </c>
      <c r="N3068" s="0" t="s">
        <v>2547</v>
      </c>
      <c r="O3068" s="0" t="n">
        <v>51</v>
      </c>
      <c r="P3068" s="0" t="n">
        <v>2435</v>
      </c>
    </row>
    <row r="3069" customFormat="false" ht="12.8" hidden="false" customHeight="false" outlineLevel="0" collapsed="false">
      <c r="A3069" s="0" t="n">
        <v>119133</v>
      </c>
      <c r="B3069" s="0" t="s">
        <v>2629</v>
      </c>
      <c r="C3069" s="0" t="s">
        <v>82</v>
      </c>
      <c r="D3069" s="12" t="s">
        <v>169</v>
      </c>
      <c r="E3069" s="0" t="s">
        <v>77</v>
      </c>
      <c r="F3069" s="0" t="s">
        <v>88</v>
      </c>
      <c r="M3069" s="0" t="s">
        <v>2546</v>
      </c>
      <c r="N3069" s="0" t="s">
        <v>2547</v>
      </c>
      <c r="O3069" s="0" t="n">
        <v>46</v>
      </c>
      <c r="P3069" s="0" t="n">
        <v>4269</v>
      </c>
    </row>
    <row r="3070" customFormat="false" ht="12.8" hidden="false" customHeight="false" outlineLevel="0" collapsed="false">
      <c r="A3070" s="0" t="n">
        <v>119134</v>
      </c>
      <c r="B3070" s="0" t="s">
        <v>2630</v>
      </c>
      <c r="C3070" s="0" t="s">
        <v>150</v>
      </c>
      <c r="D3070" s="12" t="s">
        <v>144</v>
      </c>
      <c r="E3070" s="0" t="s">
        <v>77</v>
      </c>
      <c r="F3070" s="0" t="s">
        <v>128</v>
      </c>
      <c r="M3070" s="0" t="s">
        <v>2546</v>
      </c>
      <c r="N3070" s="0" t="s">
        <v>2547</v>
      </c>
      <c r="O3070" s="0" t="n">
        <v>17</v>
      </c>
      <c r="P3070" s="0" t="n">
        <v>4284</v>
      </c>
    </row>
    <row r="3071" customFormat="false" ht="12.8" hidden="false" customHeight="false" outlineLevel="0" collapsed="false">
      <c r="A3071" s="0" t="n">
        <v>119135</v>
      </c>
      <c r="B3071" s="0" t="s">
        <v>2385</v>
      </c>
      <c r="C3071" s="0" t="s">
        <v>100</v>
      </c>
      <c r="D3071" s="12" t="s">
        <v>242</v>
      </c>
      <c r="E3071" s="0" t="s">
        <v>77</v>
      </c>
      <c r="F3071" s="0" t="s">
        <v>88</v>
      </c>
      <c r="M3071" s="0" t="s">
        <v>2546</v>
      </c>
      <c r="N3071" s="0" t="s">
        <v>2547</v>
      </c>
      <c r="O3071" s="0" t="n">
        <v>45</v>
      </c>
      <c r="P3071" s="0" t="n">
        <v>2470</v>
      </c>
    </row>
    <row r="3072" customFormat="false" ht="12.8" hidden="false" customHeight="false" outlineLevel="0" collapsed="false">
      <c r="A3072" s="0" t="n">
        <v>119136</v>
      </c>
      <c r="B3072" s="0" t="s">
        <v>2631</v>
      </c>
      <c r="C3072" s="0" t="s">
        <v>126</v>
      </c>
      <c r="D3072" s="12" t="s">
        <v>110</v>
      </c>
      <c r="E3072" s="0" t="s">
        <v>77</v>
      </c>
      <c r="F3072" s="0" t="s">
        <v>96</v>
      </c>
      <c r="M3072" s="0" t="s">
        <v>2546</v>
      </c>
      <c r="N3072" s="0" t="s">
        <v>2547</v>
      </c>
      <c r="O3072" s="0" t="n">
        <v>25</v>
      </c>
      <c r="P3072" s="0" t="n">
        <v>1789</v>
      </c>
    </row>
    <row r="3073" customFormat="false" ht="12.8" hidden="false" customHeight="false" outlineLevel="0" collapsed="false">
      <c r="A3073" s="0" t="n">
        <v>119137</v>
      </c>
      <c r="B3073" s="0" t="s">
        <v>1029</v>
      </c>
      <c r="C3073" s="0" t="s">
        <v>438</v>
      </c>
      <c r="D3073" s="12" t="s">
        <v>344</v>
      </c>
      <c r="E3073" s="0" t="s">
        <v>92</v>
      </c>
      <c r="F3073" s="0" t="s">
        <v>234</v>
      </c>
      <c r="M3073" s="0" t="s">
        <v>2546</v>
      </c>
      <c r="N3073" s="0" t="s">
        <v>2547</v>
      </c>
      <c r="O3073" s="0" t="n">
        <v>9</v>
      </c>
      <c r="P3073" s="0" t="n">
        <v>4992</v>
      </c>
    </row>
    <row r="3074" customFormat="false" ht="12.8" hidden="false" customHeight="false" outlineLevel="0" collapsed="false">
      <c r="A3074" s="0" t="n">
        <v>119138</v>
      </c>
      <c r="B3074" s="0" t="s">
        <v>1010</v>
      </c>
      <c r="C3074" s="0" t="s">
        <v>2632</v>
      </c>
      <c r="D3074" s="12" t="s">
        <v>159</v>
      </c>
      <c r="E3074" s="0" t="s">
        <v>92</v>
      </c>
      <c r="F3074" s="0" t="s">
        <v>96</v>
      </c>
      <c r="M3074" s="0" t="s">
        <v>2546</v>
      </c>
      <c r="N3074" s="0" t="s">
        <v>2547</v>
      </c>
      <c r="O3074" s="0" t="n">
        <v>28</v>
      </c>
      <c r="P3074" s="0" t="n">
        <v>4356</v>
      </c>
    </row>
    <row r="3075" customFormat="false" ht="12.8" hidden="false" customHeight="false" outlineLevel="0" collapsed="false">
      <c r="A3075" s="0" t="n">
        <v>119139</v>
      </c>
      <c r="B3075" s="0" t="s">
        <v>509</v>
      </c>
      <c r="C3075" s="0" t="s">
        <v>149</v>
      </c>
      <c r="D3075" s="12" t="s">
        <v>531</v>
      </c>
      <c r="E3075" s="0" t="s">
        <v>77</v>
      </c>
      <c r="F3075" s="0" t="s">
        <v>467</v>
      </c>
      <c r="G3075" s="12" t="s">
        <v>97</v>
      </c>
      <c r="I3075" s="12" t="s">
        <v>97</v>
      </c>
      <c r="J3075" s="12" t="s">
        <v>97</v>
      </c>
      <c r="M3075" s="0" t="s">
        <v>2546</v>
      </c>
      <c r="N3075" s="0" t="s">
        <v>2547</v>
      </c>
      <c r="O3075" s="0" t="n">
        <v>11</v>
      </c>
      <c r="P3075" s="0" t="n">
        <v>4357</v>
      </c>
    </row>
    <row r="3076" customFormat="false" ht="12.8" hidden="false" customHeight="false" outlineLevel="0" collapsed="false">
      <c r="A3076" s="0" t="n">
        <v>119140</v>
      </c>
      <c r="B3076" s="0" t="s">
        <v>2560</v>
      </c>
      <c r="C3076" s="0" t="s">
        <v>126</v>
      </c>
      <c r="D3076" s="12" t="s">
        <v>156</v>
      </c>
      <c r="E3076" s="0" t="s">
        <v>77</v>
      </c>
      <c r="F3076" s="0" t="s">
        <v>78</v>
      </c>
      <c r="G3076" s="12" t="s">
        <v>371</v>
      </c>
      <c r="M3076" s="0" t="s">
        <v>2546</v>
      </c>
      <c r="N3076" s="0" t="s">
        <v>2547</v>
      </c>
      <c r="O3076" s="0" t="n">
        <v>21</v>
      </c>
      <c r="P3076" s="0" t="n">
        <v>2366</v>
      </c>
    </row>
    <row r="3077" customFormat="false" ht="12.8" hidden="false" customHeight="false" outlineLevel="0" collapsed="false">
      <c r="A3077" s="0" t="n">
        <v>119141</v>
      </c>
      <c r="B3077" s="0" t="s">
        <v>172</v>
      </c>
      <c r="C3077" s="0" t="s">
        <v>1370</v>
      </c>
      <c r="D3077" s="12" t="s">
        <v>211</v>
      </c>
      <c r="E3077" s="0" t="s">
        <v>77</v>
      </c>
      <c r="F3077" s="0" t="s">
        <v>212</v>
      </c>
      <c r="M3077" s="0" t="s">
        <v>2546</v>
      </c>
      <c r="N3077" s="0" t="s">
        <v>2547</v>
      </c>
      <c r="O3077" s="0" t="n">
        <v>14</v>
      </c>
      <c r="P3077" s="0" t="n">
        <v>4290</v>
      </c>
    </row>
    <row r="3078" customFormat="false" ht="12.8" hidden="false" customHeight="false" outlineLevel="0" collapsed="false">
      <c r="A3078" s="0" t="n">
        <v>119142</v>
      </c>
      <c r="B3078" s="0" t="s">
        <v>2633</v>
      </c>
      <c r="C3078" s="0" t="s">
        <v>223</v>
      </c>
      <c r="D3078" s="12" t="s">
        <v>531</v>
      </c>
      <c r="E3078" s="0" t="s">
        <v>77</v>
      </c>
      <c r="F3078" s="0" t="s">
        <v>467</v>
      </c>
      <c r="G3078" s="12" t="s">
        <v>97</v>
      </c>
      <c r="M3078" s="0" t="s">
        <v>2546</v>
      </c>
      <c r="N3078" s="0" t="s">
        <v>2547</v>
      </c>
      <c r="O3078" s="0" t="n">
        <v>11</v>
      </c>
      <c r="P3078" s="0" t="n">
        <v>4590</v>
      </c>
    </row>
    <row r="3079" customFormat="false" ht="12.8" hidden="false" customHeight="false" outlineLevel="0" collapsed="false">
      <c r="A3079" s="0" t="n">
        <v>119143</v>
      </c>
      <c r="B3079" s="0" t="s">
        <v>2634</v>
      </c>
      <c r="C3079" s="0" t="s">
        <v>100</v>
      </c>
      <c r="D3079" s="12" t="s">
        <v>466</v>
      </c>
      <c r="E3079" s="0" t="s">
        <v>77</v>
      </c>
      <c r="F3079" s="0" t="s">
        <v>467</v>
      </c>
      <c r="M3079" s="0" t="s">
        <v>2546</v>
      </c>
      <c r="N3079" s="0" t="s">
        <v>2547</v>
      </c>
      <c r="O3079" s="0" t="n">
        <v>12</v>
      </c>
      <c r="P3079" s="0" t="n">
        <v>4652</v>
      </c>
    </row>
    <row r="3080" customFormat="false" ht="12.8" hidden="false" customHeight="false" outlineLevel="0" collapsed="false">
      <c r="A3080" s="0" t="n">
        <v>119144</v>
      </c>
      <c r="B3080" s="0" t="s">
        <v>2635</v>
      </c>
      <c r="C3080" s="0" t="s">
        <v>384</v>
      </c>
      <c r="D3080" s="12" t="s">
        <v>144</v>
      </c>
      <c r="E3080" s="0" t="s">
        <v>92</v>
      </c>
      <c r="F3080" s="0" t="s">
        <v>128</v>
      </c>
      <c r="M3080" s="0" t="s">
        <v>2546</v>
      </c>
      <c r="N3080" s="0" t="s">
        <v>2547</v>
      </c>
      <c r="O3080" s="0" t="n">
        <v>17</v>
      </c>
      <c r="P3080" s="0" t="n">
        <v>4653</v>
      </c>
    </row>
    <row r="3081" customFormat="false" ht="12.8" hidden="false" customHeight="false" outlineLevel="0" collapsed="false">
      <c r="A3081" s="0" t="n">
        <v>119145</v>
      </c>
      <c r="B3081" s="0" t="s">
        <v>2636</v>
      </c>
      <c r="C3081" s="0" t="s">
        <v>901</v>
      </c>
      <c r="D3081" s="12" t="s">
        <v>531</v>
      </c>
      <c r="E3081" s="0" t="s">
        <v>92</v>
      </c>
      <c r="F3081" s="0" t="s">
        <v>467</v>
      </c>
      <c r="M3081" s="0" t="s">
        <v>2546</v>
      </c>
      <c r="N3081" s="0" t="s">
        <v>2547</v>
      </c>
      <c r="O3081" s="0" t="n">
        <v>11</v>
      </c>
      <c r="P3081" s="0" t="n">
        <v>4728</v>
      </c>
    </row>
    <row r="3082" customFormat="false" ht="12.8" hidden="false" customHeight="false" outlineLevel="0" collapsed="false">
      <c r="A3082" s="0" t="n">
        <v>119146</v>
      </c>
      <c r="B3082" s="0" t="s">
        <v>2637</v>
      </c>
      <c r="C3082" s="0" t="s">
        <v>176</v>
      </c>
      <c r="D3082" s="12" t="s">
        <v>531</v>
      </c>
      <c r="E3082" s="0" t="s">
        <v>77</v>
      </c>
      <c r="F3082" s="0" t="s">
        <v>467</v>
      </c>
      <c r="M3082" s="0" t="s">
        <v>2546</v>
      </c>
      <c r="N3082" s="0" t="s">
        <v>2547</v>
      </c>
      <c r="O3082" s="0" t="n">
        <v>11</v>
      </c>
      <c r="P3082" s="0" t="n">
        <v>4886</v>
      </c>
    </row>
    <row r="3083" customFormat="false" ht="12.8" hidden="false" customHeight="false" outlineLevel="0" collapsed="false">
      <c r="A3083" s="0" t="n">
        <v>119147</v>
      </c>
      <c r="B3083" s="0" t="s">
        <v>2638</v>
      </c>
      <c r="C3083" s="0" t="s">
        <v>100</v>
      </c>
      <c r="D3083" s="12" t="s">
        <v>141</v>
      </c>
      <c r="E3083" s="0" t="s">
        <v>77</v>
      </c>
      <c r="F3083" s="0" t="s">
        <v>78</v>
      </c>
      <c r="G3083" s="12" t="s">
        <v>171</v>
      </c>
      <c r="M3083" s="0" t="s">
        <v>2546</v>
      </c>
      <c r="N3083" s="0" t="s">
        <v>2547</v>
      </c>
      <c r="O3083" s="0" t="n">
        <v>23</v>
      </c>
      <c r="P3083" s="0" t="n">
        <v>2376</v>
      </c>
    </row>
    <row r="3084" customFormat="false" ht="12.8" hidden="false" customHeight="false" outlineLevel="0" collapsed="false">
      <c r="A3084" s="0" t="n">
        <v>119148</v>
      </c>
      <c r="B3084" s="0" t="s">
        <v>2639</v>
      </c>
      <c r="C3084" s="0" t="s">
        <v>130</v>
      </c>
      <c r="D3084" s="12" t="s">
        <v>434</v>
      </c>
      <c r="E3084" s="0" t="s">
        <v>77</v>
      </c>
      <c r="F3084" s="0" t="s">
        <v>212</v>
      </c>
      <c r="M3084" s="0" t="s">
        <v>2546</v>
      </c>
      <c r="N3084" s="0" t="s">
        <v>2547</v>
      </c>
      <c r="O3084" s="0" t="n">
        <v>13</v>
      </c>
      <c r="P3084" s="0" t="n">
        <v>4887</v>
      </c>
    </row>
    <row r="3085" customFormat="false" ht="12.8" hidden="false" customHeight="false" outlineLevel="0" collapsed="false">
      <c r="A3085" s="0" t="n">
        <v>119149</v>
      </c>
      <c r="B3085" s="0" t="s">
        <v>2640</v>
      </c>
      <c r="C3085" s="0" t="s">
        <v>202</v>
      </c>
      <c r="D3085" s="12" t="s">
        <v>304</v>
      </c>
      <c r="E3085" s="0" t="s">
        <v>77</v>
      </c>
      <c r="F3085" s="0" t="s">
        <v>88</v>
      </c>
      <c r="M3085" s="0" t="s">
        <v>2546</v>
      </c>
      <c r="N3085" s="0" t="s">
        <v>2547</v>
      </c>
      <c r="O3085" s="0" t="n">
        <v>51</v>
      </c>
      <c r="P3085" s="0" t="n">
        <v>5068</v>
      </c>
    </row>
    <row r="3086" customFormat="false" ht="12.8" hidden="false" customHeight="false" outlineLevel="0" collapsed="false">
      <c r="A3086" s="0" t="n">
        <v>119150</v>
      </c>
      <c r="B3086" s="0" t="s">
        <v>2641</v>
      </c>
      <c r="C3086" s="0" t="s">
        <v>277</v>
      </c>
      <c r="D3086" s="12" t="s">
        <v>136</v>
      </c>
      <c r="E3086" s="0" t="s">
        <v>77</v>
      </c>
      <c r="F3086" s="0" t="s">
        <v>78</v>
      </c>
      <c r="J3086" s="0" t="s">
        <v>248</v>
      </c>
      <c r="L3086" s="0" t="n">
        <v>2</v>
      </c>
      <c r="M3086" s="0" t="s">
        <v>2546</v>
      </c>
      <c r="N3086" s="0" t="s">
        <v>2547</v>
      </c>
      <c r="O3086" s="0" t="n">
        <v>22</v>
      </c>
      <c r="P3086" s="0" t="n">
        <v>2776</v>
      </c>
    </row>
    <row r="3087" customFormat="false" ht="12.8" hidden="false" customHeight="false" outlineLevel="0" collapsed="false">
      <c r="A3087" s="0" t="n">
        <v>119151</v>
      </c>
      <c r="B3087" s="0" t="s">
        <v>2642</v>
      </c>
      <c r="C3087" s="0" t="s">
        <v>166</v>
      </c>
      <c r="D3087" s="12" t="s">
        <v>220</v>
      </c>
      <c r="E3087" s="0" t="s">
        <v>77</v>
      </c>
      <c r="F3087" s="0" t="s">
        <v>84</v>
      </c>
      <c r="M3087" s="0" t="s">
        <v>2546</v>
      </c>
      <c r="N3087" s="0" t="s">
        <v>2547</v>
      </c>
      <c r="O3087" s="0" t="n">
        <v>42</v>
      </c>
      <c r="P3087" s="0" t="n">
        <v>2374</v>
      </c>
    </row>
    <row r="3088" customFormat="false" ht="12.8" hidden="false" customHeight="false" outlineLevel="0" collapsed="false">
      <c r="A3088" s="0" t="n">
        <v>119152</v>
      </c>
      <c r="B3088" s="0" t="s">
        <v>2643</v>
      </c>
      <c r="C3088" s="0" t="s">
        <v>307</v>
      </c>
      <c r="D3088" s="12" t="s">
        <v>545</v>
      </c>
      <c r="E3088" s="0" t="s">
        <v>77</v>
      </c>
      <c r="F3088" s="0" t="s">
        <v>234</v>
      </c>
      <c r="M3088" s="0" t="s">
        <v>2546</v>
      </c>
      <c r="N3088" s="0" t="s">
        <v>2547</v>
      </c>
      <c r="O3088" s="0" t="n">
        <v>10</v>
      </c>
      <c r="P3088" s="0" t="n">
        <v>4768</v>
      </c>
    </row>
    <row r="3089" customFormat="false" ht="12.8" hidden="false" customHeight="false" outlineLevel="0" collapsed="false">
      <c r="A3089" s="0" t="n">
        <v>119153</v>
      </c>
      <c r="B3089" s="0" t="s">
        <v>2640</v>
      </c>
      <c r="C3089" s="0" t="s">
        <v>133</v>
      </c>
      <c r="D3089" s="12" t="s">
        <v>434</v>
      </c>
      <c r="E3089" s="0" t="s">
        <v>77</v>
      </c>
      <c r="F3089" s="0" t="s">
        <v>212</v>
      </c>
      <c r="G3089" s="12" t="s">
        <v>97</v>
      </c>
      <c r="J3089" s="12" t="s">
        <v>97</v>
      </c>
      <c r="M3089" s="0" t="s">
        <v>2546</v>
      </c>
      <c r="N3089" s="0" t="s">
        <v>2547</v>
      </c>
      <c r="O3089" s="0" t="n">
        <v>13</v>
      </c>
      <c r="P3089" s="0" t="n">
        <v>4770</v>
      </c>
    </row>
    <row r="3090" customFormat="false" ht="12.8" hidden="false" customHeight="false" outlineLevel="0" collapsed="false">
      <c r="A3090" s="0" t="n">
        <v>119154</v>
      </c>
      <c r="B3090" s="0" t="s">
        <v>2640</v>
      </c>
      <c r="C3090" s="0" t="s">
        <v>106</v>
      </c>
      <c r="D3090" s="12" t="s">
        <v>545</v>
      </c>
      <c r="E3090" s="0" t="s">
        <v>77</v>
      </c>
      <c r="F3090" s="0" t="s">
        <v>234</v>
      </c>
      <c r="M3090" s="0" t="s">
        <v>2546</v>
      </c>
      <c r="N3090" s="0" t="s">
        <v>2547</v>
      </c>
      <c r="O3090" s="0" t="n">
        <v>10</v>
      </c>
      <c r="P3090" s="0" t="n">
        <v>4769</v>
      </c>
    </row>
    <row r="3091" customFormat="false" ht="12.8" hidden="false" customHeight="false" outlineLevel="0" collapsed="false">
      <c r="A3091" s="0" t="n">
        <v>119155</v>
      </c>
      <c r="B3091" s="0" t="s">
        <v>2644</v>
      </c>
      <c r="C3091" s="0" t="s">
        <v>2559</v>
      </c>
      <c r="D3091" s="12" t="s">
        <v>204</v>
      </c>
      <c r="E3091" s="0" t="s">
        <v>77</v>
      </c>
      <c r="F3091" s="0" t="s">
        <v>205</v>
      </c>
      <c r="G3091" s="12" t="s">
        <v>97</v>
      </c>
      <c r="J3091" s="12" t="s">
        <v>97</v>
      </c>
      <c r="M3091" s="0" t="s">
        <v>2546</v>
      </c>
      <c r="N3091" s="0" t="s">
        <v>2547</v>
      </c>
      <c r="O3091" s="0" t="n">
        <v>15</v>
      </c>
      <c r="P3091" s="0" t="n">
        <v>4920</v>
      </c>
    </row>
    <row r="3092" customFormat="false" ht="12.8" hidden="false" customHeight="false" outlineLevel="0" collapsed="false">
      <c r="A3092" s="0" t="n">
        <v>119156</v>
      </c>
      <c r="B3092" s="0" t="s">
        <v>2645</v>
      </c>
      <c r="C3092" s="0" t="s">
        <v>519</v>
      </c>
      <c r="D3092" s="12" t="s">
        <v>497</v>
      </c>
      <c r="E3092" s="0" t="s">
        <v>92</v>
      </c>
      <c r="F3092" s="0" t="s">
        <v>88</v>
      </c>
      <c r="M3092" s="0" t="s">
        <v>2546</v>
      </c>
      <c r="N3092" s="0" t="s">
        <v>2547</v>
      </c>
      <c r="O3092" s="0" t="n">
        <v>53</v>
      </c>
      <c r="P3092" s="0" t="n">
        <v>3415</v>
      </c>
    </row>
    <row r="3093" customFormat="false" ht="12.8" hidden="false" customHeight="false" outlineLevel="0" collapsed="false">
      <c r="A3093" s="0" t="n">
        <v>119157</v>
      </c>
      <c r="B3093" s="0" t="s">
        <v>762</v>
      </c>
      <c r="C3093" s="0" t="s">
        <v>1070</v>
      </c>
      <c r="D3093" s="12" t="s">
        <v>531</v>
      </c>
      <c r="E3093" s="0" t="s">
        <v>92</v>
      </c>
      <c r="F3093" s="0" t="s">
        <v>467</v>
      </c>
      <c r="M3093" s="0" t="s">
        <v>2546</v>
      </c>
      <c r="N3093" s="0" t="s">
        <v>2547</v>
      </c>
      <c r="O3093" s="0" t="n">
        <v>11</v>
      </c>
      <c r="P3093" s="0" t="n">
        <v>4733</v>
      </c>
    </row>
    <row r="3094" customFormat="false" ht="12.8" hidden="false" customHeight="false" outlineLevel="0" collapsed="false">
      <c r="A3094" s="0" t="n">
        <v>119158</v>
      </c>
      <c r="B3094" s="0" t="s">
        <v>2604</v>
      </c>
      <c r="C3094" s="0" t="s">
        <v>155</v>
      </c>
      <c r="D3094" s="12" t="s">
        <v>204</v>
      </c>
      <c r="E3094" s="0" t="s">
        <v>92</v>
      </c>
      <c r="F3094" s="0" t="s">
        <v>205</v>
      </c>
      <c r="G3094" s="12" t="s">
        <v>97</v>
      </c>
      <c r="J3094" s="12" t="s">
        <v>97</v>
      </c>
      <c r="K3094" s="12" t="s">
        <v>97</v>
      </c>
      <c r="M3094" s="0" t="s">
        <v>2546</v>
      </c>
      <c r="N3094" s="0" t="s">
        <v>2547</v>
      </c>
      <c r="O3094" s="0" t="n">
        <v>15</v>
      </c>
      <c r="P3094" s="0" t="n">
        <v>4756</v>
      </c>
    </row>
    <row r="3095" customFormat="false" ht="12.8" hidden="false" customHeight="false" outlineLevel="0" collapsed="false">
      <c r="A3095" s="0" t="n">
        <v>119159</v>
      </c>
      <c r="B3095" s="0" t="s">
        <v>1029</v>
      </c>
      <c r="C3095" s="0" t="s">
        <v>126</v>
      </c>
      <c r="D3095" s="12" t="s">
        <v>466</v>
      </c>
      <c r="E3095" s="0" t="s">
        <v>77</v>
      </c>
      <c r="F3095" s="0" t="s">
        <v>467</v>
      </c>
      <c r="G3095" s="12" t="s">
        <v>97</v>
      </c>
      <c r="I3095" s="12" t="s">
        <v>97</v>
      </c>
      <c r="J3095" s="12" t="s">
        <v>97</v>
      </c>
      <c r="M3095" s="0" t="s">
        <v>2546</v>
      </c>
      <c r="N3095" s="0" t="s">
        <v>2547</v>
      </c>
      <c r="O3095" s="0" t="n">
        <v>12</v>
      </c>
      <c r="P3095" s="0" t="n">
        <v>4921</v>
      </c>
    </row>
    <row r="3096" customFormat="false" ht="12.8" hidden="false" customHeight="false" outlineLevel="0" collapsed="false">
      <c r="A3096" s="0" t="n">
        <v>119160</v>
      </c>
      <c r="B3096" s="0" t="s">
        <v>2646</v>
      </c>
      <c r="C3096" s="0" t="s">
        <v>149</v>
      </c>
      <c r="D3096" s="12" t="s">
        <v>466</v>
      </c>
      <c r="E3096" s="0" t="s">
        <v>77</v>
      </c>
      <c r="F3096" s="0" t="s">
        <v>467</v>
      </c>
      <c r="M3096" s="0" t="s">
        <v>2546</v>
      </c>
      <c r="N3096" s="0" t="s">
        <v>2547</v>
      </c>
      <c r="O3096" s="0" t="n">
        <v>12</v>
      </c>
      <c r="P3096" s="0" t="n">
        <v>4922</v>
      </c>
    </row>
    <row r="3097" customFormat="false" ht="12.8" hidden="false" customHeight="false" outlineLevel="0" collapsed="false">
      <c r="A3097" s="0" t="n">
        <v>119161</v>
      </c>
      <c r="B3097" s="0" t="s">
        <v>2647</v>
      </c>
      <c r="C3097" s="0" t="s">
        <v>503</v>
      </c>
      <c r="D3097" s="12" t="s">
        <v>531</v>
      </c>
      <c r="E3097" s="0" t="s">
        <v>92</v>
      </c>
      <c r="F3097" s="0" t="s">
        <v>467</v>
      </c>
      <c r="M3097" s="0" t="s">
        <v>2546</v>
      </c>
      <c r="N3097" s="0" t="s">
        <v>2547</v>
      </c>
      <c r="O3097" s="0" t="n">
        <v>11</v>
      </c>
      <c r="P3097" s="0" t="n">
        <v>4923</v>
      </c>
    </row>
    <row r="3098" customFormat="false" ht="12.8" hidden="false" customHeight="false" outlineLevel="0" collapsed="false">
      <c r="A3098" s="0" t="n">
        <v>119162</v>
      </c>
      <c r="B3098" s="0" t="s">
        <v>2648</v>
      </c>
      <c r="C3098" s="0" t="s">
        <v>1070</v>
      </c>
      <c r="D3098" s="12" t="s">
        <v>434</v>
      </c>
      <c r="E3098" s="0" t="s">
        <v>92</v>
      </c>
      <c r="F3098" s="0" t="s">
        <v>212</v>
      </c>
      <c r="M3098" s="0" t="s">
        <v>2546</v>
      </c>
      <c r="N3098" s="0" t="s">
        <v>2547</v>
      </c>
      <c r="O3098" s="0" t="n">
        <v>13</v>
      </c>
      <c r="P3098" s="0" t="n">
        <v>4939</v>
      </c>
    </row>
    <row r="3099" customFormat="false" ht="12.8" hidden="false" customHeight="false" outlineLevel="0" collapsed="false">
      <c r="A3099" s="0" t="n">
        <v>119163</v>
      </c>
      <c r="B3099" s="0" t="s">
        <v>2649</v>
      </c>
      <c r="C3099" s="0" t="s">
        <v>75</v>
      </c>
      <c r="D3099" s="12" t="s">
        <v>434</v>
      </c>
      <c r="E3099" s="0" t="s">
        <v>77</v>
      </c>
      <c r="F3099" s="0" t="s">
        <v>212</v>
      </c>
      <c r="M3099" s="0" t="s">
        <v>2546</v>
      </c>
      <c r="N3099" s="0" t="s">
        <v>2547</v>
      </c>
      <c r="O3099" s="0" t="n">
        <v>13</v>
      </c>
      <c r="P3099" s="0" t="n">
        <v>4940</v>
      </c>
    </row>
    <row r="3100" customFormat="false" ht="12.8" hidden="false" customHeight="false" outlineLevel="0" collapsed="false">
      <c r="A3100" s="0" t="n">
        <v>119164</v>
      </c>
      <c r="B3100" s="0" t="s">
        <v>558</v>
      </c>
      <c r="C3100" s="0" t="s">
        <v>989</v>
      </c>
      <c r="D3100" s="12" t="s">
        <v>224</v>
      </c>
      <c r="E3100" s="0" t="s">
        <v>77</v>
      </c>
      <c r="F3100" s="0" t="s">
        <v>84</v>
      </c>
      <c r="M3100" s="0" t="s">
        <v>2546</v>
      </c>
      <c r="N3100" s="0" t="s">
        <v>2547</v>
      </c>
      <c r="O3100" s="0" t="n">
        <v>41</v>
      </c>
      <c r="P3100" s="0" t="n">
        <v>5069</v>
      </c>
    </row>
    <row r="3101" customFormat="false" ht="12.8" hidden="false" customHeight="false" outlineLevel="0" collapsed="false">
      <c r="A3101" s="0" t="n">
        <v>119165</v>
      </c>
      <c r="B3101" s="0" t="s">
        <v>922</v>
      </c>
      <c r="C3101" s="0" t="s">
        <v>2650</v>
      </c>
      <c r="D3101" s="12" t="s">
        <v>224</v>
      </c>
      <c r="E3101" s="0" t="s">
        <v>92</v>
      </c>
      <c r="F3101" s="0" t="s">
        <v>84</v>
      </c>
      <c r="M3101" s="0" t="s">
        <v>2546</v>
      </c>
      <c r="N3101" s="0" t="s">
        <v>2547</v>
      </c>
      <c r="O3101" s="0" t="n">
        <v>41</v>
      </c>
      <c r="P3101" s="0" t="n">
        <v>5070</v>
      </c>
    </row>
    <row r="3102" customFormat="false" ht="12.8" hidden="false" customHeight="false" outlineLevel="0" collapsed="false">
      <c r="A3102" s="0" t="n">
        <v>119166</v>
      </c>
      <c r="B3102" s="0" t="s">
        <v>2634</v>
      </c>
      <c r="C3102" s="0" t="s">
        <v>100</v>
      </c>
      <c r="D3102" s="12" t="s">
        <v>186</v>
      </c>
      <c r="E3102" s="0" t="s">
        <v>77</v>
      </c>
      <c r="F3102" s="0" t="s">
        <v>84</v>
      </c>
      <c r="M3102" s="0" t="s">
        <v>2546</v>
      </c>
      <c r="N3102" s="0" t="s">
        <v>2547</v>
      </c>
      <c r="O3102" s="0" t="n">
        <v>39</v>
      </c>
      <c r="P3102" s="0" t="n">
        <v>5071</v>
      </c>
    </row>
    <row r="3103" customFormat="false" ht="12.8" hidden="false" customHeight="false" outlineLevel="0" collapsed="false">
      <c r="A3103" s="0" t="n">
        <v>119167</v>
      </c>
      <c r="B3103" s="0" t="s">
        <v>2651</v>
      </c>
      <c r="C3103" s="0" t="s">
        <v>133</v>
      </c>
      <c r="D3103" s="12" t="s">
        <v>101</v>
      </c>
      <c r="E3103" s="0" t="s">
        <v>77</v>
      </c>
      <c r="F3103" s="0" t="s">
        <v>88</v>
      </c>
      <c r="M3103" s="0" t="s">
        <v>2546</v>
      </c>
      <c r="N3103" s="0" t="s">
        <v>2547</v>
      </c>
      <c r="O3103" s="0" t="n">
        <v>50</v>
      </c>
      <c r="P3103" s="0" t="n">
        <v>5081</v>
      </c>
    </row>
    <row r="3104" customFormat="false" ht="12.8" hidden="false" customHeight="false" outlineLevel="0" collapsed="false">
      <c r="A3104" s="0" t="n">
        <v>119168</v>
      </c>
      <c r="B3104" s="0" t="s">
        <v>992</v>
      </c>
      <c r="C3104" s="0" t="s">
        <v>1412</v>
      </c>
      <c r="D3104" s="12" t="s">
        <v>151</v>
      </c>
      <c r="E3104" s="0" t="s">
        <v>77</v>
      </c>
      <c r="F3104" s="0" t="s">
        <v>84</v>
      </c>
      <c r="M3104" s="0" t="s">
        <v>2546</v>
      </c>
      <c r="N3104" s="0" t="s">
        <v>2547</v>
      </c>
      <c r="O3104" s="0" t="n">
        <v>43</v>
      </c>
      <c r="P3104" s="0" t="n">
        <v>5082</v>
      </c>
    </row>
    <row r="3105" customFormat="false" ht="12.8" hidden="false" customHeight="false" outlineLevel="0" collapsed="false">
      <c r="A3105" s="0" t="n">
        <v>119169</v>
      </c>
      <c r="B3105" s="0" t="s">
        <v>2652</v>
      </c>
      <c r="C3105" s="0" t="s">
        <v>355</v>
      </c>
      <c r="D3105" s="12" t="s">
        <v>156</v>
      </c>
      <c r="E3105" s="0" t="s">
        <v>92</v>
      </c>
      <c r="F3105" s="0" t="s">
        <v>78</v>
      </c>
      <c r="G3105" s="12" t="s">
        <v>97</v>
      </c>
      <c r="J3105" s="12" t="s">
        <v>98</v>
      </c>
      <c r="M3105" s="0" t="s">
        <v>2546</v>
      </c>
      <c r="N3105" s="0" t="s">
        <v>2547</v>
      </c>
      <c r="O3105" s="0" t="n">
        <v>21</v>
      </c>
      <c r="P3105" s="0" t="n">
        <v>3428</v>
      </c>
    </row>
    <row r="3106" customFormat="false" ht="12.8" hidden="false" customHeight="false" outlineLevel="0" collapsed="false">
      <c r="A3106" s="0" t="n">
        <v>119170</v>
      </c>
      <c r="B3106" s="0" t="s">
        <v>2653</v>
      </c>
      <c r="C3106" s="0" t="s">
        <v>90</v>
      </c>
      <c r="D3106" s="12" t="s">
        <v>113</v>
      </c>
      <c r="E3106" s="0" t="s">
        <v>92</v>
      </c>
      <c r="F3106" s="0" t="s">
        <v>84</v>
      </c>
      <c r="M3106" s="0" t="s">
        <v>2546</v>
      </c>
      <c r="N3106" s="0" t="s">
        <v>2547</v>
      </c>
      <c r="O3106" s="0" t="n">
        <v>40</v>
      </c>
      <c r="P3106" s="0" t="n">
        <v>5093</v>
      </c>
    </row>
    <row r="3107" customFormat="false" ht="12.8" hidden="false" customHeight="false" outlineLevel="0" collapsed="false">
      <c r="A3107" s="0" t="n">
        <v>119171</v>
      </c>
      <c r="B3107" s="0" t="s">
        <v>801</v>
      </c>
      <c r="C3107" s="0" t="s">
        <v>507</v>
      </c>
      <c r="D3107" s="12" t="s">
        <v>233</v>
      </c>
      <c r="E3107" s="0" t="s">
        <v>77</v>
      </c>
      <c r="F3107" s="0" t="s">
        <v>234</v>
      </c>
      <c r="M3107" s="0" t="s">
        <v>2546</v>
      </c>
      <c r="N3107" s="0" t="s">
        <v>2547</v>
      </c>
      <c r="O3107" s="0" t="n">
        <v>8</v>
      </c>
      <c r="P3107" s="0" t="n">
        <v>5139</v>
      </c>
    </row>
    <row r="3108" customFormat="false" ht="12.8" hidden="false" customHeight="false" outlineLevel="0" collapsed="false">
      <c r="A3108" s="0" t="n">
        <v>119172</v>
      </c>
      <c r="B3108" s="0" t="s">
        <v>1319</v>
      </c>
      <c r="C3108" s="0" t="s">
        <v>333</v>
      </c>
      <c r="D3108" s="12" t="s">
        <v>434</v>
      </c>
      <c r="E3108" s="0" t="s">
        <v>77</v>
      </c>
      <c r="F3108" s="0" t="s">
        <v>212</v>
      </c>
      <c r="M3108" s="0" t="s">
        <v>2546</v>
      </c>
      <c r="N3108" s="0" t="s">
        <v>2547</v>
      </c>
      <c r="O3108" s="0" t="n">
        <v>13</v>
      </c>
      <c r="P3108" s="0" t="n">
        <v>5140</v>
      </c>
    </row>
    <row r="3109" customFormat="false" ht="12.8" hidden="false" customHeight="false" outlineLevel="0" collapsed="false">
      <c r="A3109" s="0" t="n">
        <v>121001</v>
      </c>
      <c r="B3109" s="0" t="s">
        <v>2587</v>
      </c>
      <c r="C3109" s="0" t="s">
        <v>384</v>
      </c>
      <c r="D3109" s="12" t="s">
        <v>320</v>
      </c>
      <c r="E3109" s="0" t="s">
        <v>92</v>
      </c>
      <c r="F3109" s="0" t="s">
        <v>88</v>
      </c>
      <c r="M3109" s="0" t="s">
        <v>2654</v>
      </c>
      <c r="N3109" s="0" t="s">
        <v>2654</v>
      </c>
      <c r="O3109" s="0" t="n">
        <v>48</v>
      </c>
      <c r="P3109" s="0" t="n">
        <v>876</v>
      </c>
    </row>
    <row r="3110" customFormat="false" ht="12.8" hidden="false" customHeight="false" outlineLevel="0" collapsed="false">
      <c r="A3110" s="0" t="n">
        <v>121002</v>
      </c>
      <c r="B3110" s="0" t="s">
        <v>2655</v>
      </c>
      <c r="C3110" s="0" t="s">
        <v>296</v>
      </c>
      <c r="D3110" s="12" t="s">
        <v>224</v>
      </c>
      <c r="E3110" s="0" t="s">
        <v>77</v>
      </c>
      <c r="F3110" s="0" t="s">
        <v>84</v>
      </c>
      <c r="G3110" s="12" t="s">
        <v>97</v>
      </c>
      <c r="M3110" s="0" t="s">
        <v>2654</v>
      </c>
      <c r="N3110" s="0" t="s">
        <v>2654</v>
      </c>
      <c r="O3110" s="0" t="n">
        <v>41</v>
      </c>
      <c r="P3110" s="0" t="n">
        <v>926</v>
      </c>
    </row>
    <row r="3111" customFormat="false" ht="12.8" hidden="false" customHeight="false" outlineLevel="0" collapsed="false">
      <c r="A3111" s="0" t="n">
        <v>121003</v>
      </c>
      <c r="B3111" s="0" t="s">
        <v>2656</v>
      </c>
      <c r="C3111" s="0" t="s">
        <v>2519</v>
      </c>
      <c r="D3111" s="12" t="s">
        <v>466</v>
      </c>
      <c r="E3111" s="0" t="s">
        <v>77</v>
      </c>
      <c r="F3111" s="0" t="s">
        <v>467</v>
      </c>
      <c r="M3111" s="0" t="s">
        <v>2654</v>
      </c>
      <c r="N3111" s="0" t="s">
        <v>2654</v>
      </c>
      <c r="O3111" s="0" t="n">
        <v>12</v>
      </c>
      <c r="P3111" s="0" t="n">
        <v>4993</v>
      </c>
    </row>
    <row r="3112" customFormat="false" ht="12.8" hidden="false" customHeight="false" outlineLevel="0" collapsed="false">
      <c r="A3112" s="0" t="n">
        <v>121004</v>
      </c>
      <c r="B3112" s="0" t="s">
        <v>992</v>
      </c>
      <c r="C3112" s="0" t="s">
        <v>184</v>
      </c>
      <c r="D3112" s="12" t="s">
        <v>190</v>
      </c>
      <c r="E3112" s="0" t="s">
        <v>77</v>
      </c>
      <c r="F3112" s="0" t="s">
        <v>108</v>
      </c>
      <c r="M3112" s="0" t="s">
        <v>2654</v>
      </c>
      <c r="N3112" s="0" t="s">
        <v>2654</v>
      </c>
      <c r="O3112" s="0" t="n">
        <v>55</v>
      </c>
      <c r="P3112" s="0" t="n">
        <v>896</v>
      </c>
    </row>
    <row r="3113" customFormat="false" ht="12.8" hidden="false" customHeight="false" outlineLevel="0" collapsed="false">
      <c r="A3113" s="0" t="n">
        <v>121005</v>
      </c>
      <c r="B3113" s="0" t="s">
        <v>2657</v>
      </c>
      <c r="C3113" s="0" t="s">
        <v>106</v>
      </c>
      <c r="D3113" s="12" t="s">
        <v>173</v>
      </c>
      <c r="E3113" s="0" t="s">
        <v>77</v>
      </c>
      <c r="F3113" s="0" t="s">
        <v>88</v>
      </c>
      <c r="M3113" s="0" t="s">
        <v>2654</v>
      </c>
      <c r="N3113" s="0" t="s">
        <v>2654</v>
      </c>
      <c r="O3113" s="0" t="n">
        <v>49</v>
      </c>
      <c r="P3113" s="0" t="n">
        <v>897</v>
      </c>
    </row>
    <row r="3114" customFormat="false" ht="12.8" hidden="false" customHeight="false" outlineLevel="0" collapsed="false">
      <c r="A3114" s="0" t="n">
        <v>121006</v>
      </c>
      <c r="B3114" s="0" t="s">
        <v>274</v>
      </c>
      <c r="C3114" s="0" t="s">
        <v>296</v>
      </c>
      <c r="D3114" s="12" t="s">
        <v>173</v>
      </c>
      <c r="E3114" s="0" t="s">
        <v>77</v>
      </c>
      <c r="F3114" s="0" t="s">
        <v>88</v>
      </c>
      <c r="M3114" s="0" t="s">
        <v>2654</v>
      </c>
      <c r="N3114" s="0" t="s">
        <v>2654</v>
      </c>
      <c r="O3114" s="0" t="n">
        <v>49</v>
      </c>
      <c r="P3114" s="0" t="n">
        <v>3430</v>
      </c>
    </row>
    <row r="3115" customFormat="false" ht="12.8" hidden="false" customHeight="false" outlineLevel="0" collapsed="false">
      <c r="A3115" s="0" t="n">
        <v>121007</v>
      </c>
      <c r="B3115" s="0" t="s">
        <v>665</v>
      </c>
      <c r="C3115" s="0" t="s">
        <v>415</v>
      </c>
      <c r="D3115" s="12" t="s">
        <v>500</v>
      </c>
      <c r="E3115" s="0" t="s">
        <v>77</v>
      </c>
      <c r="F3115" s="0" t="s">
        <v>205</v>
      </c>
      <c r="H3115" s="12" t="s">
        <v>98</v>
      </c>
      <c r="I3115" s="12" t="s">
        <v>98</v>
      </c>
      <c r="M3115" s="0" t="s">
        <v>2654</v>
      </c>
      <c r="N3115" s="0" t="s">
        <v>2654</v>
      </c>
      <c r="O3115" s="0" t="n">
        <v>16</v>
      </c>
      <c r="P3115" s="0" t="n">
        <v>3658</v>
      </c>
    </row>
    <row r="3116" customFormat="false" ht="12.8" hidden="false" customHeight="false" outlineLevel="0" collapsed="false">
      <c r="A3116" s="0" t="n">
        <v>121008</v>
      </c>
      <c r="B3116" s="0" t="s">
        <v>2658</v>
      </c>
      <c r="C3116" s="0" t="s">
        <v>162</v>
      </c>
      <c r="D3116" s="12" t="s">
        <v>466</v>
      </c>
      <c r="E3116" s="0" t="s">
        <v>92</v>
      </c>
      <c r="F3116" s="0" t="s">
        <v>467</v>
      </c>
      <c r="G3116" s="12" t="s">
        <v>97</v>
      </c>
      <c r="I3116" s="12" t="s">
        <v>97</v>
      </c>
      <c r="M3116" s="0" t="s">
        <v>2654</v>
      </c>
      <c r="N3116" s="0" t="s">
        <v>2654</v>
      </c>
      <c r="O3116" s="0" t="n">
        <v>12</v>
      </c>
      <c r="P3116" s="0" t="n">
        <v>4197</v>
      </c>
    </row>
    <row r="3117" customFormat="false" ht="12.8" hidden="false" customHeight="false" outlineLevel="0" collapsed="false">
      <c r="A3117" s="0" t="n">
        <v>121009</v>
      </c>
      <c r="B3117" s="0" t="s">
        <v>2659</v>
      </c>
      <c r="C3117" s="0" t="s">
        <v>1060</v>
      </c>
      <c r="D3117" s="12" t="s">
        <v>531</v>
      </c>
      <c r="E3117" s="0" t="s">
        <v>92</v>
      </c>
      <c r="F3117" s="0" t="s">
        <v>467</v>
      </c>
      <c r="M3117" s="0" t="s">
        <v>2654</v>
      </c>
      <c r="N3117" s="0" t="s">
        <v>2654</v>
      </c>
      <c r="O3117" s="0" t="n">
        <v>11</v>
      </c>
      <c r="P3117" s="0" t="n">
        <v>4812</v>
      </c>
    </row>
    <row r="3118" customFormat="false" ht="12.8" hidden="false" customHeight="false" outlineLevel="0" collapsed="false">
      <c r="A3118" s="0" t="n">
        <v>121010</v>
      </c>
      <c r="B3118" s="0" t="s">
        <v>2660</v>
      </c>
      <c r="C3118" s="0" t="s">
        <v>456</v>
      </c>
      <c r="D3118" s="12" t="s">
        <v>131</v>
      </c>
      <c r="E3118" s="0" t="s">
        <v>77</v>
      </c>
      <c r="F3118" s="0" t="s">
        <v>78</v>
      </c>
      <c r="G3118" s="12" t="s">
        <v>371</v>
      </c>
      <c r="M3118" s="0" t="s">
        <v>2654</v>
      </c>
      <c r="N3118" s="0" t="s">
        <v>2654</v>
      </c>
      <c r="O3118" s="0" t="n">
        <v>20</v>
      </c>
      <c r="P3118" s="0" t="n">
        <v>921</v>
      </c>
    </row>
    <row r="3119" customFormat="false" ht="12.8" hidden="false" customHeight="false" outlineLevel="0" collapsed="false">
      <c r="A3119" s="0" t="n">
        <v>121011</v>
      </c>
      <c r="B3119" s="0" t="s">
        <v>2661</v>
      </c>
      <c r="C3119" s="0" t="s">
        <v>309</v>
      </c>
      <c r="D3119" s="12" t="s">
        <v>531</v>
      </c>
      <c r="E3119" s="0" t="s">
        <v>77</v>
      </c>
      <c r="F3119" s="0" t="s">
        <v>467</v>
      </c>
      <c r="M3119" s="0" t="s">
        <v>2654</v>
      </c>
      <c r="N3119" s="0" t="s">
        <v>2654</v>
      </c>
      <c r="O3119" s="0" t="n">
        <v>11</v>
      </c>
      <c r="P3119" s="0" t="n">
        <v>4994</v>
      </c>
    </row>
    <row r="3120" customFormat="false" ht="12.8" hidden="false" customHeight="false" outlineLevel="0" collapsed="false">
      <c r="A3120" s="0" t="n">
        <v>121012</v>
      </c>
      <c r="B3120" s="0" t="s">
        <v>2662</v>
      </c>
      <c r="C3120" s="0" t="s">
        <v>609</v>
      </c>
      <c r="D3120" s="12" t="s">
        <v>110</v>
      </c>
      <c r="E3120" s="0" t="s">
        <v>77</v>
      </c>
      <c r="F3120" s="0" t="s">
        <v>96</v>
      </c>
      <c r="M3120" s="0" t="s">
        <v>2654</v>
      </c>
      <c r="N3120" s="0" t="s">
        <v>2654</v>
      </c>
      <c r="O3120" s="0" t="n">
        <v>25</v>
      </c>
      <c r="P3120" s="0" t="n">
        <v>917</v>
      </c>
    </row>
    <row r="3121" customFormat="false" ht="12.8" hidden="false" customHeight="false" outlineLevel="0" collapsed="false">
      <c r="A3121" s="0" t="n">
        <v>121013</v>
      </c>
      <c r="B3121" s="0" t="s">
        <v>2663</v>
      </c>
      <c r="C3121" s="0" t="s">
        <v>2664</v>
      </c>
      <c r="D3121" s="12" t="s">
        <v>531</v>
      </c>
      <c r="E3121" s="0" t="s">
        <v>77</v>
      </c>
      <c r="F3121" s="0" t="s">
        <v>467</v>
      </c>
      <c r="M3121" s="0" t="s">
        <v>2654</v>
      </c>
      <c r="N3121" s="0" t="s">
        <v>2654</v>
      </c>
      <c r="O3121" s="0" t="n">
        <v>11</v>
      </c>
      <c r="P3121" s="0" t="n">
        <v>4995</v>
      </c>
    </row>
    <row r="3122" customFormat="false" ht="12.8" hidden="false" customHeight="false" outlineLevel="0" collapsed="false">
      <c r="A3122" s="0" t="n">
        <v>121014</v>
      </c>
      <c r="B3122" s="0" t="s">
        <v>2665</v>
      </c>
      <c r="C3122" s="0" t="s">
        <v>198</v>
      </c>
      <c r="D3122" s="12" t="s">
        <v>434</v>
      </c>
      <c r="E3122" s="0" t="s">
        <v>77</v>
      </c>
      <c r="F3122" s="0" t="s">
        <v>212</v>
      </c>
      <c r="M3122" s="0" t="s">
        <v>2654</v>
      </c>
      <c r="N3122" s="0" t="s">
        <v>2654</v>
      </c>
      <c r="O3122" s="0" t="n">
        <v>13</v>
      </c>
      <c r="P3122" s="0" t="n">
        <v>4626</v>
      </c>
    </row>
    <row r="3123" customFormat="false" ht="12.8" hidden="false" customHeight="false" outlineLevel="0" collapsed="false">
      <c r="A3123" s="0" t="n">
        <v>121015</v>
      </c>
      <c r="B3123" s="0" t="s">
        <v>992</v>
      </c>
      <c r="C3123" s="0" t="s">
        <v>2666</v>
      </c>
      <c r="D3123" s="12" t="s">
        <v>351</v>
      </c>
      <c r="E3123" s="0" t="s">
        <v>77</v>
      </c>
      <c r="F3123" s="0" t="s">
        <v>96</v>
      </c>
      <c r="M3123" s="0" t="s">
        <v>2654</v>
      </c>
      <c r="N3123" s="0" t="s">
        <v>2654</v>
      </c>
      <c r="O3123" s="0" t="n">
        <v>24</v>
      </c>
      <c r="P3123" s="0" t="n">
        <v>918</v>
      </c>
    </row>
    <row r="3124" customFormat="false" ht="12.8" hidden="false" customHeight="false" outlineLevel="0" collapsed="false">
      <c r="A3124" s="0" t="n">
        <v>121016</v>
      </c>
      <c r="B3124" s="0" t="s">
        <v>2667</v>
      </c>
      <c r="C3124" s="0" t="s">
        <v>750</v>
      </c>
      <c r="D3124" s="12" t="s">
        <v>156</v>
      </c>
      <c r="E3124" s="0" t="s">
        <v>92</v>
      </c>
      <c r="F3124" s="0" t="s">
        <v>78</v>
      </c>
      <c r="G3124" s="12" t="s">
        <v>371</v>
      </c>
      <c r="H3124" s="12" t="s">
        <v>371</v>
      </c>
      <c r="M3124" s="0" t="s">
        <v>2654</v>
      </c>
      <c r="N3124" s="0" t="s">
        <v>2654</v>
      </c>
      <c r="O3124" s="0" t="n">
        <v>21</v>
      </c>
      <c r="P3124" s="0" t="n">
        <v>927</v>
      </c>
    </row>
    <row r="3125" customFormat="false" ht="12.8" hidden="false" customHeight="false" outlineLevel="0" collapsed="false">
      <c r="A3125" s="0" t="n">
        <v>121017</v>
      </c>
      <c r="B3125" s="0" t="s">
        <v>179</v>
      </c>
      <c r="C3125" s="0" t="s">
        <v>223</v>
      </c>
      <c r="D3125" s="12" t="s">
        <v>531</v>
      </c>
      <c r="E3125" s="0" t="s">
        <v>77</v>
      </c>
      <c r="F3125" s="0" t="s">
        <v>467</v>
      </c>
      <c r="M3125" s="0" t="s">
        <v>2654</v>
      </c>
      <c r="N3125" s="0" t="s">
        <v>2654</v>
      </c>
      <c r="O3125" s="0" t="n">
        <v>11</v>
      </c>
      <c r="P3125" s="0" t="n">
        <v>5136</v>
      </c>
    </row>
    <row r="3126" customFormat="false" ht="12.8" hidden="false" customHeight="false" outlineLevel="0" collapsed="false">
      <c r="A3126" s="0" t="n">
        <v>121018</v>
      </c>
      <c r="B3126" s="0" t="s">
        <v>2668</v>
      </c>
      <c r="C3126" s="0" t="s">
        <v>343</v>
      </c>
      <c r="D3126" s="12" t="s">
        <v>500</v>
      </c>
      <c r="E3126" s="0" t="s">
        <v>92</v>
      </c>
      <c r="F3126" s="0" t="s">
        <v>205</v>
      </c>
      <c r="G3126" s="12" t="s">
        <v>97</v>
      </c>
      <c r="M3126" s="0" t="s">
        <v>2654</v>
      </c>
      <c r="N3126" s="0" t="s">
        <v>2654</v>
      </c>
      <c r="O3126" s="0" t="n">
        <v>16</v>
      </c>
      <c r="P3126" s="0" t="n">
        <v>4375</v>
      </c>
    </row>
    <row r="3127" customFormat="false" ht="12.8" hidden="false" customHeight="false" outlineLevel="0" collapsed="false">
      <c r="A3127" s="0" t="n">
        <v>121019</v>
      </c>
      <c r="B3127" s="0" t="s">
        <v>665</v>
      </c>
      <c r="C3127" s="0" t="s">
        <v>196</v>
      </c>
      <c r="D3127" s="12" t="s">
        <v>113</v>
      </c>
      <c r="E3127" s="0" t="s">
        <v>77</v>
      </c>
      <c r="F3127" s="0" t="s">
        <v>84</v>
      </c>
      <c r="M3127" s="0" t="s">
        <v>2654</v>
      </c>
      <c r="N3127" s="0" t="s">
        <v>2654</v>
      </c>
      <c r="O3127" s="0" t="n">
        <v>40</v>
      </c>
      <c r="P3127" s="0" t="n">
        <v>880</v>
      </c>
    </row>
    <row r="3128" customFormat="false" ht="12.8" hidden="false" customHeight="false" outlineLevel="0" collapsed="false">
      <c r="A3128" s="0" t="n">
        <v>121020</v>
      </c>
      <c r="B3128" s="0" t="s">
        <v>665</v>
      </c>
      <c r="C3128" s="0" t="s">
        <v>483</v>
      </c>
      <c r="D3128" s="12" t="s">
        <v>580</v>
      </c>
      <c r="E3128" s="0" t="s">
        <v>77</v>
      </c>
      <c r="F3128" s="0" t="s">
        <v>108</v>
      </c>
      <c r="M3128" s="0" t="s">
        <v>2654</v>
      </c>
      <c r="N3128" s="0" t="s">
        <v>2654</v>
      </c>
      <c r="O3128" s="0" t="n">
        <v>63</v>
      </c>
      <c r="P3128" s="0" t="n">
        <v>875</v>
      </c>
    </row>
    <row r="3129" customFormat="false" ht="12.8" hidden="false" customHeight="false" outlineLevel="0" collapsed="false">
      <c r="A3129" s="0" t="n">
        <v>121021</v>
      </c>
      <c r="B3129" s="0" t="s">
        <v>2669</v>
      </c>
      <c r="C3129" s="0" t="s">
        <v>100</v>
      </c>
      <c r="D3129" s="12" t="s">
        <v>304</v>
      </c>
      <c r="E3129" s="0" t="s">
        <v>77</v>
      </c>
      <c r="F3129" s="0" t="s">
        <v>88</v>
      </c>
      <c r="M3129" s="0" t="s">
        <v>2654</v>
      </c>
      <c r="N3129" s="0" t="s">
        <v>2654</v>
      </c>
      <c r="O3129" s="0" t="n">
        <v>51</v>
      </c>
      <c r="P3129" s="0" t="n">
        <v>920</v>
      </c>
    </row>
    <row r="3130" customFormat="false" ht="12.8" hidden="false" customHeight="false" outlineLevel="0" collapsed="false">
      <c r="A3130" s="0" t="n">
        <v>121022</v>
      </c>
      <c r="B3130" s="0" t="s">
        <v>2667</v>
      </c>
      <c r="C3130" s="0" t="s">
        <v>2670</v>
      </c>
      <c r="D3130" s="12" t="s">
        <v>127</v>
      </c>
      <c r="E3130" s="0" t="s">
        <v>92</v>
      </c>
      <c r="F3130" s="0" t="s">
        <v>128</v>
      </c>
      <c r="G3130" s="12" t="s">
        <v>171</v>
      </c>
      <c r="M3130" s="0" t="s">
        <v>2654</v>
      </c>
      <c r="N3130" s="0" t="s">
        <v>2654</v>
      </c>
      <c r="O3130" s="0" t="n">
        <v>18</v>
      </c>
      <c r="P3130" s="0" t="n">
        <v>3659</v>
      </c>
    </row>
    <row r="3131" customFormat="false" ht="12.8" hidden="false" customHeight="false" outlineLevel="0" collapsed="false">
      <c r="A3131" s="0" t="n">
        <v>121023</v>
      </c>
      <c r="B3131" s="0" t="s">
        <v>679</v>
      </c>
      <c r="C3131" s="0" t="s">
        <v>1690</v>
      </c>
      <c r="D3131" s="12" t="s">
        <v>101</v>
      </c>
      <c r="E3131" s="0" t="s">
        <v>77</v>
      </c>
      <c r="F3131" s="0" t="s">
        <v>88</v>
      </c>
      <c r="M3131" s="0" t="s">
        <v>2654</v>
      </c>
      <c r="N3131" s="0" t="s">
        <v>2654</v>
      </c>
      <c r="O3131" s="0" t="n">
        <v>50</v>
      </c>
      <c r="P3131" s="0" t="n">
        <v>924</v>
      </c>
    </row>
    <row r="3132" customFormat="false" ht="12.8" hidden="false" customHeight="false" outlineLevel="0" collapsed="false">
      <c r="A3132" s="0" t="n">
        <v>121024</v>
      </c>
      <c r="B3132" s="0" t="s">
        <v>2671</v>
      </c>
      <c r="C3132" s="0" t="s">
        <v>149</v>
      </c>
      <c r="D3132" s="12" t="s">
        <v>173</v>
      </c>
      <c r="E3132" s="0" t="s">
        <v>77</v>
      </c>
      <c r="F3132" s="0" t="s">
        <v>88</v>
      </c>
      <c r="G3132" s="12" t="s">
        <v>98</v>
      </c>
      <c r="M3132" s="0" t="s">
        <v>2654</v>
      </c>
      <c r="N3132" s="0" t="s">
        <v>2654</v>
      </c>
      <c r="O3132" s="0" t="n">
        <v>49</v>
      </c>
      <c r="P3132" s="0" t="n">
        <v>898</v>
      </c>
    </row>
    <row r="3133" customFormat="false" ht="12.8" hidden="false" customHeight="false" outlineLevel="0" collapsed="false">
      <c r="A3133" s="0" t="n">
        <v>121025</v>
      </c>
      <c r="B3133" s="0" t="s">
        <v>701</v>
      </c>
      <c r="C3133" s="0" t="s">
        <v>384</v>
      </c>
      <c r="D3133" s="12" t="s">
        <v>151</v>
      </c>
      <c r="E3133" s="0" t="s">
        <v>92</v>
      </c>
      <c r="F3133" s="0" t="s">
        <v>84</v>
      </c>
      <c r="M3133" s="0" t="s">
        <v>2654</v>
      </c>
      <c r="N3133" s="0" t="s">
        <v>2654</v>
      </c>
      <c r="O3133" s="0" t="n">
        <v>43</v>
      </c>
      <c r="P3133" s="0" t="n">
        <v>925</v>
      </c>
    </row>
    <row r="3134" customFormat="false" ht="12.8" hidden="false" customHeight="false" outlineLevel="0" collapsed="false">
      <c r="A3134" s="0" t="n">
        <v>121026</v>
      </c>
      <c r="B3134" s="0" t="s">
        <v>1326</v>
      </c>
      <c r="C3134" s="0" t="s">
        <v>1146</v>
      </c>
      <c r="D3134" s="12" t="s">
        <v>434</v>
      </c>
      <c r="E3134" s="0" t="s">
        <v>92</v>
      </c>
      <c r="F3134" s="0" t="s">
        <v>212</v>
      </c>
      <c r="G3134" s="12" t="s">
        <v>97</v>
      </c>
      <c r="M3134" s="0" t="s">
        <v>2654</v>
      </c>
      <c r="N3134" s="0" t="s">
        <v>2654</v>
      </c>
      <c r="O3134" s="0" t="n">
        <v>13</v>
      </c>
      <c r="P3134" s="0" t="n">
        <v>4627</v>
      </c>
    </row>
    <row r="3135" customFormat="false" ht="12.8" hidden="false" customHeight="false" outlineLevel="0" collapsed="false">
      <c r="A3135" s="0" t="n">
        <v>121027</v>
      </c>
      <c r="B3135" s="0" t="s">
        <v>992</v>
      </c>
      <c r="C3135" s="0" t="s">
        <v>2079</v>
      </c>
      <c r="D3135" s="12" t="s">
        <v>76</v>
      </c>
      <c r="E3135" s="0" t="s">
        <v>77</v>
      </c>
      <c r="F3135" s="0" t="s">
        <v>78</v>
      </c>
      <c r="M3135" s="0" t="s">
        <v>2654</v>
      </c>
      <c r="N3135" s="0" t="s">
        <v>2654</v>
      </c>
      <c r="O3135" s="0" t="n">
        <v>19</v>
      </c>
      <c r="P3135" s="0" t="n">
        <v>889</v>
      </c>
    </row>
    <row r="3136" customFormat="false" ht="12.8" hidden="false" customHeight="false" outlineLevel="0" collapsed="false">
      <c r="A3136" s="0" t="n">
        <v>121028</v>
      </c>
      <c r="B3136" s="0" t="s">
        <v>749</v>
      </c>
      <c r="C3136" s="0" t="s">
        <v>438</v>
      </c>
      <c r="D3136" s="12" t="s">
        <v>434</v>
      </c>
      <c r="E3136" s="0" t="s">
        <v>92</v>
      </c>
      <c r="F3136" s="0" t="s">
        <v>212</v>
      </c>
      <c r="M3136" s="0" t="s">
        <v>2654</v>
      </c>
      <c r="N3136" s="0" t="s">
        <v>2654</v>
      </c>
      <c r="O3136" s="0" t="n">
        <v>13</v>
      </c>
      <c r="P3136" s="0" t="n">
        <v>5151</v>
      </c>
    </row>
    <row r="3137" customFormat="false" ht="12.8" hidden="false" customHeight="false" outlineLevel="0" collapsed="false">
      <c r="A3137" s="0" t="n">
        <v>121029</v>
      </c>
      <c r="B3137" s="0" t="s">
        <v>2595</v>
      </c>
      <c r="C3137" s="0" t="s">
        <v>989</v>
      </c>
      <c r="D3137" s="12" t="s">
        <v>91</v>
      </c>
      <c r="E3137" s="0" t="s">
        <v>77</v>
      </c>
      <c r="F3137" s="0" t="s">
        <v>84</v>
      </c>
      <c r="M3137" s="0" t="s">
        <v>2654</v>
      </c>
      <c r="N3137" s="0" t="s">
        <v>2654</v>
      </c>
      <c r="O3137" s="0" t="n">
        <v>36</v>
      </c>
      <c r="P3137" s="0" t="n">
        <v>882</v>
      </c>
    </row>
    <row r="3138" customFormat="false" ht="12.8" hidden="false" customHeight="false" outlineLevel="0" collapsed="false">
      <c r="A3138" s="0" t="n">
        <v>121030</v>
      </c>
      <c r="B3138" s="0" t="s">
        <v>2069</v>
      </c>
      <c r="C3138" s="0" t="s">
        <v>106</v>
      </c>
      <c r="D3138" s="12" t="s">
        <v>500</v>
      </c>
      <c r="E3138" s="0" t="s">
        <v>77</v>
      </c>
      <c r="F3138" s="0" t="s">
        <v>205</v>
      </c>
      <c r="G3138" s="12" t="s">
        <v>98</v>
      </c>
      <c r="I3138" s="12" t="s">
        <v>171</v>
      </c>
      <c r="J3138" s="12" t="s">
        <v>97</v>
      </c>
      <c r="M3138" s="0" t="s">
        <v>2654</v>
      </c>
      <c r="N3138" s="0" t="s">
        <v>2654</v>
      </c>
      <c r="O3138" s="0" t="n">
        <v>16</v>
      </c>
      <c r="P3138" s="0" t="n">
        <v>3483</v>
      </c>
    </row>
    <row r="3139" customFormat="false" ht="12.8" hidden="false" customHeight="false" outlineLevel="0" collapsed="false">
      <c r="A3139" s="0" t="n">
        <v>121031</v>
      </c>
      <c r="B3139" s="0" t="s">
        <v>274</v>
      </c>
      <c r="C3139" s="0" t="s">
        <v>133</v>
      </c>
      <c r="D3139" s="12" t="s">
        <v>131</v>
      </c>
      <c r="E3139" s="0" t="s">
        <v>77</v>
      </c>
      <c r="F3139" s="0" t="s">
        <v>78</v>
      </c>
      <c r="M3139" s="0" t="s">
        <v>2654</v>
      </c>
      <c r="N3139" s="0" t="s">
        <v>2654</v>
      </c>
      <c r="O3139" s="0" t="n">
        <v>20</v>
      </c>
      <c r="P3139" s="0" t="n">
        <v>890</v>
      </c>
    </row>
    <row r="3140" customFormat="false" ht="12.8" hidden="false" customHeight="false" outlineLevel="0" collapsed="false">
      <c r="A3140" s="0" t="n">
        <v>121032</v>
      </c>
      <c r="B3140" s="0" t="s">
        <v>2671</v>
      </c>
      <c r="C3140" s="0" t="s">
        <v>133</v>
      </c>
      <c r="D3140" s="12" t="s">
        <v>144</v>
      </c>
      <c r="E3140" s="0" t="s">
        <v>77</v>
      </c>
      <c r="F3140" s="0" t="s">
        <v>128</v>
      </c>
      <c r="G3140" s="12" t="s">
        <v>98</v>
      </c>
      <c r="I3140" s="12" t="s">
        <v>171</v>
      </c>
      <c r="M3140" s="0" t="s">
        <v>2654</v>
      </c>
      <c r="N3140" s="0" t="s">
        <v>2654</v>
      </c>
      <c r="O3140" s="0" t="n">
        <v>17</v>
      </c>
      <c r="P3140" s="0" t="n">
        <v>891</v>
      </c>
    </row>
    <row r="3141" customFormat="false" ht="12.8" hidden="false" customHeight="false" outlineLevel="0" collapsed="false">
      <c r="A3141" s="0" t="n">
        <v>121033</v>
      </c>
      <c r="B3141" s="0" t="s">
        <v>377</v>
      </c>
      <c r="C3141" s="0" t="s">
        <v>1439</v>
      </c>
      <c r="D3141" s="12" t="s">
        <v>500</v>
      </c>
      <c r="E3141" s="0" t="s">
        <v>77</v>
      </c>
      <c r="F3141" s="0" t="s">
        <v>205</v>
      </c>
      <c r="G3141" s="12" t="s">
        <v>97</v>
      </c>
      <c r="H3141" s="12" t="s">
        <v>97</v>
      </c>
      <c r="I3141" s="12" t="s">
        <v>98</v>
      </c>
      <c r="M3141" s="0" t="s">
        <v>2654</v>
      </c>
      <c r="N3141" s="0" t="s">
        <v>2654</v>
      </c>
      <c r="O3141" s="0" t="n">
        <v>16</v>
      </c>
      <c r="P3141" s="0" t="n">
        <v>3722</v>
      </c>
    </row>
    <row r="3142" customFormat="false" ht="12.8" hidden="false" customHeight="false" outlineLevel="0" collapsed="false">
      <c r="A3142" s="0" t="n">
        <v>121034</v>
      </c>
      <c r="B3142" s="0" t="s">
        <v>2672</v>
      </c>
      <c r="C3142" s="0" t="s">
        <v>162</v>
      </c>
      <c r="D3142" s="12" t="s">
        <v>224</v>
      </c>
      <c r="E3142" s="0" t="s">
        <v>92</v>
      </c>
      <c r="F3142" s="0" t="s">
        <v>84</v>
      </c>
      <c r="G3142" s="12" t="s">
        <v>98</v>
      </c>
      <c r="M3142" s="0" t="s">
        <v>2654</v>
      </c>
      <c r="N3142" s="0" t="s">
        <v>2654</v>
      </c>
      <c r="O3142" s="0" t="n">
        <v>41</v>
      </c>
      <c r="P3142" s="0" t="n">
        <v>883</v>
      </c>
    </row>
    <row r="3143" customFormat="false" ht="12.8" hidden="false" customHeight="false" outlineLevel="0" collapsed="false">
      <c r="A3143" s="0" t="n">
        <v>121036</v>
      </c>
      <c r="B3143" s="0" t="s">
        <v>2673</v>
      </c>
      <c r="C3143" s="0" t="s">
        <v>75</v>
      </c>
      <c r="D3143" s="12" t="s">
        <v>95</v>
      </c>
      <c r="E3143" s="0" t="s">
        <v>77</v>
      </c>
      <c r="F3143" s="0" t="s">
        <v>96</v>
      </c>
      <c r="M3143" s="0" t="s">
        <v>2654</v>
      </c>
      <c r="N3143" s="0" t="s">
        <v>2654</v>
      </c>
      <c r="O3143" s="0" t="n">
        <v>34</v>
      </c>
      <c r="P3143" s="0" t="n">
        <v>895</v>
      </c>
    </row>
    <row r="3144" customFormat="false" ht="12.8" hidden="false" customHeight="false" outlineLevel="0" collapsed="false">
      <c r="A3144" s="0" t="n">
        <v>121037</v>
      </c>
      <c r="B3144" s="0" t="s">
        <v>2070</v>
      </c>
      <c r="C3144" s="0" t="s">
        <v>2674</v>
      </c>
      <c r="D3144" s="12" t="s">
        <v>127</v>
      </c>
      <c r="E3144" s="0" t="s">
        <v>92</v>
      </c>
      <c r="F3144" s="0" t="s">
        <v>128</v>
      </c>
      <c r="G3144" s="12" t="s">
        <v>371</v>
      </c>
      <c r="J3144" s="12" t="s">
        <v>97</v>
      </c>
      <c r="M3144" s="0" t="s">
        <v>2654</v>
      </c>
      <c r="N3144" s="0" t="s">
        <v>2654</v>
      </c>
      <c r="O3144" s="0" t="n">
        <v>18</v>
      </c>
      <c r="P3144" s="0" t="n">
        <v>3484</v>
      </c>
    </row>
    <row r="3145" customFormat="false" ht="12.8" hidden="false" customHeight="false" outlineLevel="0" collapsed="false">
      <c r="A3145" s="0" t="n">
        <v>121038</v>
      </c>
      <c r="B3145" s="0" t="s">
        <v>2675</v>
      </c>
      <c r="C3145" s="0" t="s">
        <v>1146</v>
      </c>
      <c r="D3145" s="12" t="s">
        <v>500</v>
      </c>
      <c r="E3145" s="0" t="s">
        <v>92</v>
      </c>
      <c r="F3145" s="0" t="s">
        <v>205</v>
      </c>
      <c r="G3145" s="12" t="s">
        <v>97</v>
      </c>
      <c r="I3145" s="12" t="s">
        <v>97</v>
      </c>
      <c r="M3145" s="0" t="s">
        <v>2654</v>
      </c>
      <c r="N3145" s="0" t="s">
        <v>2654</v>
      </c>
      <c r="O3145" s="0" t="n">
        <v>16</v>
      </c>
      <c r="P3145" s="0" t="n">
        <v>3485</v>
      </c>
    </row>
    <row r="3146" customFormat="false" ht="12.8" hidden="false" customHeight="false" outlineLevel="0" collapsed="false">
      <c r="A3146" s="0" t="n">
        <v>121039</v>
      </c>
      <c r="B3146" s="0" t="s">
        <v>2672</v>
      </c>
      <c r="C3146" s="0" t="s">
        <v>384</v>
      </c>
      <c r="D3146" s="12" t="s">
        <v>500</v>
      </c>
      <c r="E3146" s="0" t="s">
        <v>92</v>
      </c>
      <c r="F3146" s="0" t="s">
        <v>205</v>
      </c>
      <c r="G3146" s="12" t="s">
        <v>97</v>
      </c>
      <c r="M3146" s="0" t="s">
        <v>2654</v>
      </c>
      <c r="N3146" s="0" t="s">
        <v>2654</v>
      </c>
      <c r="O3146" s="0" t="n">
        <v>16</v>
      </c>
      <c r="P3146" s="0" t="n">
        <v>3486</v>
      </c>
    </row>
    <row r="3147" customFormat="false" ht="12.8" hidden="false" customHeight="false" outlineLevel="0" collapsed="false">
      <c r="A3147" s="0" t="n">
        <v>121040</v>
      </c>
      <c r="B3147" s="0" t="s">
        <v>2676</v>
      </c>
      <c r="C3147" s="0" t="s">
        <v>100</v>
      </c>
      <c r="D3147" s="12" t="s">
        <v>159</v>
      </c>
      <c r="E3147" s="0" t="s">
        <v>77</v>
      </c>
      <c r="F3147" s="0" t="s">
        <v>96</v>
      </c>
      <c r="G3147" s="12" t="s">
        <v>98</v>
      </c>
      <c r="M3147" s="0" t="s">
        <v>2654</v>
      </c>
      <c r="N3147" s="0" t="s">
        <v>2654</v>
      </c>
      <c r="O3147" s="0" t="n">
        <v>28</v>
      </c>
      <c r="P3147" s="0" t="n">
        <v>906</v>
      </c>
    </row>
    <row r="3148" customFormat="false" ht="12.8" hidden="false" customHeight="false" outlineLevel="0" collapsed="false">
      <c r="A3148" s="0" t="n">
        <v>121041</v>
      </c>
      <c r="B3148" s="0" t="s">
        <v>2677</v>
      </c>
      <c r="C3148" s="0" t="s">
        <v>82</v>
      </c>
      <c r="D3148" s="12" t="s">
        <v>209</v>
      </c>
      <c r="E3148" s="0" t="s">
        <v>77</v>
      </c>
      <c r="F3148" s="0" t="s">
        <v>84</v>
      </c>
      <c r="M3148" s="0" t="s">
        <v>2654</v>
      </c>
      <c r="N3148" s="0" t="s">
        <v>2654</v>
      </c>
      <c r="O3148" s="0" t="n">
        <v>37</v>
      </c>
      <c r="P3148" s="0" t="n">
        <v>894</v>
      </c>
    </row>
    <row r="3149" customFormat="false" ht="12.8" hidden="false" customHeight="false" outlineLevel="0" collapsed="false">
      <c r="A3149" s="0" t="n">
        <v>121042</v>
      </c>
      <c r="B3149" s="0" t="s">
        <v>687</v>
      </c>
      <c r="C3149" s="0" t="s">
        <v>100</v>
      </c>
      <c r="D3149" s="12" t="s">
        <v>173</v>
      </c>
      <c r="E3149" s="0" t="s">
        <v>77</v>
      </c>
      <c r="F3149" s="0" t="s">
        <v>88</v>
      </c>
      <c r="M3149" s="0" t="s">
        <v>2654</v>
      </c>
      <c r="N3149" s="0" t="s">
        <v>2654</v>
      </c>
      <c r="O3149" s="0" t="n">
        <v>49</v>
      </c>
      <c r="P3149" s="0" t="n">
        <v>928</v>
      </c>
    </row>
    <row r="3150" customFormat="false" ht="12.8" hidden="false" customHeight="false" outlineLevel="0" collapsed="false">
      <c r="A3150" s="0" t="n">
        <v>121043</v>
      </c>
      <c r="B3150" s="0" t="s">
        <v>2672</v>
      </c>
      <c r="C3150" s="0" t="s">
        <v>90</v>
      </c>
      <c r="D3150" s="12" t="s">
        <v>500</v>
      </c>
      <c r="E3150" s="0" t="s">
        <v>92</v>
      </c>
      <c r="F3150" s="0" t="s">
        <v>205</v>
      </c>
      <c r="M3150" s="0" t="s">
        <v>2654</v>
      </c>
      <c r="N3150" s="0" t="s">
        <v>2654</v>
      </c>
      <c r="O3150" s="0" t="n">
        <v>16</v>
      </c>
      <c r="P3150" s="0" t="n">
        <v>3487</v>
      </c>
    </row>
    <row r="3151" customFormat="false" ht="12.8" hidden="false" customHeight="false" outlineLevel="0" collapsed="false">
      <c r="A3151" s="0" t="n">
        <v>121045</v>
      </c>
      <c r="B3151" s="0" t="s">
        <v>230</v>
      </c>
      <c r="C3151" s="0" t="s">
        <v>2084</v>
      </c>
      <c r="D3151" s="12" t="s">
        <v>329</v>
      </c>
      <c r="E3151" s="0" t="s">
        <v>92</v>
      </c>
      <c r="F3151" s="0" t="s">
        <v>108</v>
      </c>
      <c r="M3151" s="0" t="s">
        <v>2654</v>
      </c>
      <c r="N3151" s="0" t="s">
        <v>2654</v>
      </c>
      <c r="O3151" s="0" t="n">
        <v>58</v>
      </c>
      <c r="P3151" s="0" t="n">
        <v>904</v>
      </c>
    </row>
    <row r="3152" customFormat="false" ht="12.8" hidden="false" customHeight="false" outlineLevel="0" collapsed="false">
      <c r="A3152" s="0" t="n">
        <v>121046</v>
      </c>
      <c r="B3152" s="0" t="s">
        <v>665</v>
      </c>
      <c r="C3152" s="0" t="s">
        <v>307</v>
      </c>
      <c r="D3152" s="12" t="s">
        <v>500</v>
      </c>
      <c r="E3152" s="0" t="s">
        <v>77</v>
      </c>
      <c r="F3152" s="0" t="s">
        <v>205</v>
      </c>
      <c r="M3152" s="0" t="s">
        <v>2654</v>
      </c>
      <c r="N3152" s="0" t="s">
        <v>2654</v>
      </c>
      <c r="O3152" s="0" t="n">
        <v>16</v>
      </c>
      <c r="P3152" s="0" t="n">
        <v>3660</v>
      </c>
    </row>
    <row r="3153" customFormat="false" ht="12.8" hidden="false" customHeight="false" outlineLevel="0" collapsed="false">
      <c r="A3153" s="0" t="n">
        <v>121047</v>
      </c>
      <c r="B3153" s="0" t="s">
        <v>1169</v>
      </c>
      <c r="C3153" s="0" t="s">
        <v>503</v>
      </c>
      <c r="D3153" s="12" t="s">
        <v>127</v>
      </c>
      <c r="E3153" s="0" t="s">
        <v>92</v>
      </c>
      <c r="F3153" s="0" t="s">
        <v>128</v>
      </c>
      <c r="G3153" s="12" t="s">
        <v>98</v>
      </c>
      <c r="J3153" s="12" t="s">
        <v>171</v>
      </c>
      <c r="M3153" s="0" t="s">
        <v>2654</v>
      </c>
      <c r="N3153" s="0" t="s">
        <v>2654</v>
      </c>
      <c r="O3153" s="0" t="n">
        <v>18</v>
      </c>
      <c r="P3153" s="0" t="n">
        <v>3671</v>
      </c>
    </row>
    <row r="3154" customFormat="false" ht="12.8" hidden="false" customHeight="false" outlineLevel="0" collapsed="false">
      <c r="A3154" s="0" t="n">
        <v>121051</v>
      </c>
      <c r="B3154" s="0" t="s">
        <v>2678</v>
      </c>
      <c r="C3154" s="0" t="s">
        <v>106</v>
      </c>
      <c r="D3154" s="12" t="s">
        <v>245</v>
      </c>
      <c r="E3154" s="0" t="s">
        <v>77</v>
      </c>
      <c r="F3154" s="0" t="s">
        <v>108</v>
      </c>
      <c r="M3154" s="0" t="s">
        <v>2654</v>
      </c>
      <c r="N3154" s="0" t="s">
        <v>2654</v>
      </c>
      <c r="O3154" s="0" t="n">
        <v>70</v>
      </c>
      <c r="P3154" s="0" t="n">
        <v>884</v>
      </c>
    </row>
    <row r="3155" customFormat="false" ht="12.8" hidden="false" customHeight="false" outlineLevel="0" collapsed="false">
      <c r="A3155" s="0" t="n">
        <v>121052</v>
      </c>
      <c r="B3155" s="0" t="s">
        <v>2679</v>
      </c>
      <c r="C3155" s="0" t="s">
        <v>1674</v>
      </c>
      <c r="D3155" s="12" t="s">
        <v>351</v>
      </c>
      <c r="E3155" s="0" t="s">
        <v>77</v>
      </c>
      <c r="F3155" s="0" t="s">
        <v>96</v>
      </c>
      <c r="M3155" s="0" t="s">
        <v>2654</v>
      </c>
      <c r="N3155" s="0" t="s">
        <v>2654</v>
      </c>
      <c r="O3155" s="0" t="n">
        <v>24</v>
      </c>
      <c r="P3155" s="0" t="n">
        <v>929</v>
      </c>
    </row>
    <row r="3156" customFormat="false" ht="12.8" hidden="false" customHeight="false" outlineLevel="0" collapsed="false">
      <c r="A3156" s="0" t="n">
        <v>121053</v>
      </c>
      <c r="B3156" s="0" t="s">
        <v>2680</v>
      </c>
      <c r="C3156" s="0" t="s">
        <v>465</v>
      </c>
      <c r="D3156" s="12" t="s">
        <v>204</v>
      </c>
      <c r="E3156" s="0" t="s">
        <v>77</v>
      </c>
      <c r="F3156" s="0" t="s">
        <v>205</v>
      </c>
      <c r="M3156" s="0" t="s">
        <v>2654</v>
      </c>
      <c r="N3156" s="0" t="s">
        <v>2654</v>
      </c>
      <c r="O3156" s="0" t="n">
        <v>15</v>
      </c>
      <c r="P3156" s="0" t="n">
        <v>3981</v>
      </c>
    </row>
    <row r="3157" customFormat="false" ht="12.8" hidden="false" customHeight="false" outlineLevel="0" collapsed="false">
      <c r="A3157" s="0" t="n">
        <v>121054</v>
      </c>
      <c r="B3157" s="0" t="s">
        <v>2681</v>
      </c>
      <c r="C3157" s="0" t="s">
        <v>282</v>
      </c>
      <c r="D3157" s="12" t="s">
        <v>178</v>
      </c>
      <c r="E3157" s="0" t="s">
        <v>77</v>
      </c>
      <c r="F3157" s="0" t="s">
        <v>108</v>
      </c>
      <c r="M3157" s="0" t="s">
        <v>2654</v>
      </c>
      <c r="N3157" s="0" t="s">
        <v>2654</v>
      </c>
      <c r="O3157" s="0" t="n">
        <v>71</v>
      </c>
      <c r="P3157" s="0" t="n">
        <v>900</v>
      </c>
    </row>
    <row r="3158" customFormat="false" ht="12.8" hidden="false" customHeight="false" outlineLevel="0" collapsed="false">
      <c r="A3158" s="0" t="n">
        <v>121055</v>
      </c>
      <c r="B3158" s="0" t="s">
        <v>2655</v>
      </c>
      <c r="C3158" s="0" t="s">
        <v>309</v>
      </c>
      <c r="D3158" s="12" t="s">
        <v>500</v>
      </c>
      <c r="E3158" s="0" t="s">
        <v>77</v>
      </c>
      <c r="F3158" s="0" t="s">
        <v>205</v>
      </c>
      <c r="G3158" s="12" t="s">
        <v>98</v>
      </c>
      <c r="J3158" s="12" t="s">
        <v>97</v>
      </c>
      <c r="M3158" s="0" t="s">
        <v>2654</v>
      </c>
      <c r="N3158" s="0" t="s">
        <v>2654</v>
      </c>
      <c r="O3158" s="0" t="n">
        <v>16</v>
      </c>
      <c r="P3158" s="0" t="n">
        <v>4001</v>
      </c>
    </row>
    <row r="3159" customFormat="false" ht="12.8" hidden="false" customHeight="false" outlineLevel="0" collapsed="false">
      <c r="A3159" s="0" t="n">
        <v>121056</v>
      </c>
      <c r="B3159" s="0" t="s">
        <v>2682</v>
      </c>
      <c r="C3159" s="0" t="s">
        <v>284</v>
      </c>
      <c r="D3159" s="12" t="s">
        <v>127</v>
      </c>
      <c r="E3159" s="0" t="s">
        <v>92</v>
      </c>
      <c r="F3159" s="0" t="s">
        <v>128</v>
      </c>
      <c r="G3159" s="12" t="s">
        <v>97</v>
      </c>
      <c r="H3159" s="12" t="s">
        <v>171</v>
      </c>
      <c r="M3159" s="0" t="s">
        <v>2654</v>
      </c>
      <c r="N3159" s="0" t="s">
        <v>2654</v>
      </c>
      <c r="O3159" s="0" t="n">
        <v>18</v>
      </c>
      <c r="P3159" s="0" t="n">
        <v>4002</v>
      </c>
    </row>
    <row r="3160" customFormat="false" ht="12.8" hidden="false" customHeight="false" outlineLevel="0" collapsed="false">
      <c r="A3160" s="0" t="n">
        <v>121058</v>
      </c>
      <c r="B3160" s="0" t="s">
        <v>230</v>
      </c>
      <c r="C3160" s="0" t="s">
        <v>1076</v>
      </c>
      <c r="D3160" s="12" t="s">
        <v>173</v>
      </c>
      <c r="E3160" s="0" t="s">
        <v>92</v>
      </c>
      <c r="F3160" s="0" t="s">
        <v>88</v>
      </c>
      <c r="M3160" s="0" t="s">
        <v>2654</v>
      </c>
      <c r="N3160" s="0" t="s">
        <v>2654</v>
      </c>
      <c r="O3160" s="0" t="n">
        <v>49</v>
      </c>
      <c r="P3160" s="0" t="n">
        <v>902</v>
      </c>
    </row>
    <row r="3161" customFormat="false" ht="12.8" hidden="false" customHeight="false" outlineLevel="0" collapsed="false">
      <c r="A3161" s="0" t="n">
        <v>121059</v>
      </c>
      <c r="B3161" s="0" t="s">
        <v>2595</v>
      </c>
      <c r="C3161" s="0" t="s">
        <v>989</v>
      </c>
      <c r="D3161" s="12" t="s">
        <v>373</v>
      </c>
      <c r="E3161" s="0" t="s">
        <v>77</v>
      </c>
      <c r="F3161" s="0" t="s">
        <v>108</v>
      </c>
      <c r="M3161" s="0" t="s">
        <v>2654</v>
      </c>
      <c r="N3161" s="0" t="s">
        <v>2654</v>
      </c>
      <c r="O3161" s="0" t="n">
        <v>60</v>
      </c>
      <c r="P3161" s="0" t="n">
        <v>903</v>
      </c>
    </row>
    <row r="3162" customFormat="false" ht="12.8" hidden="false" customHeight="false" outlineLevel="0" collapsed="false">
      <c r="A3162" s="0" t="n">
        <v>121060</v>
      </c>
      <c r="B3162" s="0" t="s">
        <v>2683</v>
      </c>
      <c r="C3162" s="0" t="s">
        <v>259</v>
      </c>
      <c r="D3162" s="12" t="s">
        <v>224</v>
      </c>
      <c r="E3162" s="0" t="s">
        <v>77</v>
      </c>
      <c r="F3162" s="0" t="s">
        <v>84</v>
      </c>
      <c r="M3162" s="0" t="s">
        <v>2654</v>
      </c>
      <c r="N3162" s="0" t="s">
        <v>2654</v>
      </c>
      <c r="O3162" s="0" t="n">
        <v>41</v>
      </c>
      <c r="P3162" s="0" t="n">
        <v>905</v>
      </c>
    </row>
    <row r="3163" customFormat="false" ht="12.8" hidden="false" customHeight="false" outlineLevel="0" collapsed="false">
      <c r="A3163" s="0" t="n">
        <v>121061</v>
      </c>
      <c r="B3163" s="0" t="s">
        <v>2684</v>
      </c>
      <c r="C3163" s="0" t="s">
        <v>149</v>
      </c>
      <c r="D3163" s="12" t="s">
        <v>211</v>
      </c>
      <c r="E3163" s="0" t="s">
        <v>77</v>
      </c>
      <c r="F3163" s="0" t="s">
        <v>212</v>
      </c>
      <c r="M3163" s="0" t="s">
        <v>2654</v>
      </c>
      <c r="N3163" s="0" t="s">
        <v>2654</v>
      </c>
      <c r="O3163" s="0" t="n">
        <v>14</v>
      </c>
      <c r="P3163" s="0" t="n">
        <v>4209</v>
      </c>
    </row>
    <row r="3164" customFormat="false" ht="12.8" hidden="false" customHeight="false" outlineLevel="0" collapsed="false">
      <c r="A3164" s="0" t="n">
        <v>121065</v>
      </c>
      <c r="B3164" s="0" t="s">
        <v>2685</v>
      </c>
      <c r="C3164" s="0" t="s">
        <v>666</v>
      </c>
      <c r="D3164" s="12" t="s">
        <v>151</v>
      </c>
      <c r="E3164" s="0" t="s">
        <v>77</v>
      </c>
      <c r="F3164" s="0" t="s">
        <v>84</v>
      </c>
      <c r="M3164" s="0" t="s">
        <v>2654</v>
      </c>
      <c r="N3164" s="0" t="s">
        <v>2654</v>
      </c>
      <c r="O3164" s="0" t="n">
        <v>43</v>
      </c>
      <c r="P3164" s="0" t="n">
        <v>907</v>
      </c>
    </row>
    <row r="3165" customFormat="false" ht="12.8" hidden="false" customHeight="false" outlineLevel="0" collapsed="false">
      <c r="A3165" s="0" t="n">
        <v>121067</v>
      </c>
      <c r="B3165" s="0" t="s">
        <v>2686</v>
      </c>
      <c r="C3165" s="0" t="s">
        <v>333</v>
      </c>
      <c r="D3165" s="12" t="s">
        <v>159</v>
      </c>
      <c r="E3165" s="0" t="s">
        <v>77</v>
      </c>
      <c r="F3165" s="0" t="s">
        <v>96</v>
      </c>
      <c r="M3165" s="0" t="s">
        <v>2654</v>
      </c>
      <c r="N3165" s="0" t="s">
        <v>2654</v>
      </c>
      <c r="O3165" s="0" t="n">
        <v>28</v>
      </c>
      <c r="P3165" s="0" t="n">
        <v>908</v>
      </c>
    </row>
    <row r="3166" customFormat="false" ht="12.8" hidden="false" customHeight="false" outlineLevel="0" collapsed="false">
      <c r="A3166" s="0" t="n">
        <v>121070</v>
      </c>
      <c r="B3166" s="0" t="s">
        <v>2687</v>
      </c>
      <c r="C3166" s="0" t="s">
        <v>2688</v>
      </c>
      <c r="D3166" s="12" t="s">
        <v>151</v>
      </c>
      <c r="E3166" s="0" t="s">
        <v>77</v>
      </c>
      <c r="F3166" s="0" t="s">
        <v>84</v>
      </c>
      <c r="M3166" s="0" t="s">
        <v>2654</v>
      </c>
      <c r="N3166" s="0" t="s">
        <v>2654</v>
      </c>
      <c r="O3166" s="0" t="n">
        <v>43</v>
      </c>
      <c r="P3166" s="0" t="n">
        <v>910</v>
      </c>
    </row>
    <row r="3167" customFormat="false" ht="12.8" hidden="false" customHeight="false" outlineLevel="0" collapsed="false">
      <c r="A3167" s="0" t="n">
        <v>121071</v>
      </c>
      <c r="B3167" s="0" t="s">
        <v>665</v>
      </c>
      <c r="C3167" s="0" t="s">
        <v>115</v>
      </c>
      <c r="D3167" s="12" t="s">
        <v>151</v>
      </c>
      <c r="E3167" s="0" t="s">
        <v>77</v>
      </c>
      <c r="F3167" s="0" t="s">
        <v>84</v>
      </c>
      <c r="M3167" s="0" t="s">
        <v>2654</v>
      </c>
      <c r="N3167" s="0" t="s">
        <v>2654</v>
      </c>
      <c r="O3167" s="0" t="n">
        <v>43</v>
      </c>
      <c r="P3167" s="0" t="n">
        <v>911</v>
      </c>
    </row>
    <row r="3168" customFormat="false" ht="12.8" hidden="false" customHeight="false" outlineLevel="0" collapsed="false">
      <c r="A3168" s="0" t="n">
        <v>121079</v>
      </c>
      <c r="B3168" s="0" t="s">
        <v>2689</v>
      </c>
      <c r="C3168" s="0" t="s">
        <v>135</v>
      </c>
      <c r="D3168" s="12" t="s">
        <v>121</v>
      </c>
      <c r="E3168" s="0" t="s">
        <v>77</v>
      </c>
      <c r="F3168" s="0" t="s">
        <v>96</v>
      </c>
      <c r="M3168" s="0" t="s">
        <v>2654</v>
      </c>
      <c r="N3168" s="0" t="s">
        <v>2654</v>
      </c>
      <c r="O3168" s="0" t="n">
        <v>26</v>
      </c>
      <c r="P3168" s="0" t="n">
        <v>930</v>
      </c>
    </row>
    <row r="3169" customFormat="false" ht="12.8" hidden="false" customHeight="false" outlineLevel="0" collapsed="false">
      <c r="A3169" s="0" t="n">
        <v>121083</v>
      </c>
      <c r="B3169" s="0" t="s">
        <v>230</v>
      </c>
      <c r="C3169" s="0" t="s">
        <v>162</v>
      </c>
      <c r="D3169" s="12" t="s">
        <v>76</v>
      </c>
      <c r="E3169" s="0" t="s">
        <v>92</v>
      </c>
      <c r="F3169" s="0" t="s">
        <v>78</v>
      </c>
      <c r="M3169" s="0" t="s">
        <v>2654</v>
      </c>
      <c r="N3169" s="0" t="s">
        <v>2654</v>
      </c>
      <c r="O3169" s="0" t="n">
        <v>19</v>
      </c>
      <c r="P3169" s="0" t="n">
        <v>919</v>
      </c>
    </row>
    <row r="3170" customFormat="false" ht="12.8" hidden="false" customHeight="false" outlineLevel="0" collapsed="false">
      <c r="A3170" s="0" t="n">
        <v>121088</v>
      </c>
      <c r="B3170" s="0" t="s">
        <v>2690</v>
      </c>
      <c r="C3170" s="0" t="s">
        <v>1624</v>
      </c>
      <c r="D3170" s="12" t="s">
        <v>209</v>
      </c>
      <c r="E3170" s="0" t="s">
        <v>92</v>
      </c>
      <c r="F3170" s="0" t="s">
        <v>84</v>
      </c>
      <c r="M3170" s="0" t="s">
        <v>2654</v>
      </c>
      <c r="N3170" s="0" t="s">
        <v>2654</v>
      </c>
      <c r="O3170" s="0" t="n">
        <v>37</v>
      </c>
      <c r="P3170" s="0" t="n">
        <v>914</v>
      </c>
    </row>
    <row r="3171" customFormat="false" ht="12.8" hidden="false" customHeight="false" outlineLevel="0" collapsed="false">
      <c r="A3171" s="0" t="n">
        <v>121089</v>
      </c>
      <c r="B3171" s="0" t="s">
        <v>911</v>
      </c>
      <c r="C3171" s="0" t="s">
        <v>284</v>
      </c>
      <c r="D3171" s="12" t="s">
        <v>211</v>
      </c>
      <c r="E3171" s="0" t="s">
        <v>92</v>
      </c>
      <c r="F3171" s="0" t="s">
        <v>212</v>
      </c>
      <c r="M3171" s="0" t="s">
        <v>2654</v>
      </c>
      <c r="N3171" s="0" t="s">
        <v>2654</v>
      </c>
      <c r="O3171" s="0" t="n">
        <v>14</v>
      </c>
      <c r="P3171" s="0" t="n">
        <v>4239</v>
      </c>
    </row>
    <row r="3172" customFormat="false" ht="12.8" hidden="false" customHeight="false" outlineLevel="0" collapsed="false">
      <c r="A3172" s="0" t="n">
        <v>121103</v>
      </c>
      <c r="B3172" s="0" t="s">
        <v>2069</v>
      </c>
      <c r="C3172" s="0" t="s">
        <v>307</v>
      </c>
      <c r="D3172" s="12" t="s">
        <v>545</v>
      </c>
      <c r="E3172" s="0" t="s">
        <v>77</v>
      </c>
      <c r="F3172" s="0" t="s">
        <v>234</v>
      </c>
      <c r="M3172" s="0" t="s">
        <v>2654</v>
      </c>
      <c r="N3172" s="0" t="s">
        <v>2654</v>
      </c>
      <c r="O3172" s="0" t="n">
        <v>10</v>
      </c>
      <c r="P3172" s="0" t="n">
        <v>4946</v>
      </c>
    </row>
    <row r="3173" customFormat="false" ht="12.8" hidden="false" customHeight="false" outlineLevel="0" collapsed="false">
      <c r="A3173" s="0" t="n">
        <v>121108</v>
      </c>
      <c r="B3173" s="0" t="s">
        <v>2691</v>
      </c>
      <c r="C3173" s="0" t="s">
        <v>478</v>
      </c>
      <c r="D3173" s="12" t="s">
        <v>434</v>
      </c>
      <c r="E3173" s="0" t="s">
        <v>92</v>
      </c>
      <c r="F3173" s="0" t="s">
        <v>212</v>
      </c>
      <c r="M3173" s="0" t="s">
        <v>2654</v>
      </c>
      <c r="N3173" s="0" t="s">
        <v>2654</v>
      </c>
      <c r="O3173" s="0" t="n">
        <v>13</v>
      </c>
      <c r="P3173" s="0" t="n">
        <v>4227</v>
      </c>
    </row>
    <row r="3174" customFormat="false" ht="12.8" hidden="false" customHeight="false" outlineLevel="0" collapsed="false">
      <c r="A3174" s="0" t="n">
        <v>121109</v>
      </c>
      <c r="B3174" s="0" t="s">
        <v>2692</v>
      </c>
      <c r="C3174" s="0" t="s">
        <v>149</v>
      </c>
      <c r="D3174" s="12" t="s">
        <v>144</v>
      </c>
      <c r="E3174" s="0" t="s">
        <v>77</v>
      </c>
      <c r="F3174" s="0" t="s">
        <v>128</v>
      </c>
      <c r="G3174" s="12" t="s">
        <v>98</v>
      </c>
      <c r="M3174" s="0" t="s">
        <v>2654</v>
      </c>
      <c r="N3174" s="0" t="s">
        <v>2654</v>
      </c>
      <c r="O3174" s="0" t="n">
        <v>17</v>
      </c>
      <c r="P3174" s="0" t="n">
        <v>4228</v>
      </c>
    </row>
    <row r="3175" customFormat="false" ht="12.8" hidden="false" customHeight="false" outlineLevel="0" collapsed="false">
      <c r="A3175" s="0" t="n">
        <v>122001</v>
      </c>
      <c r="B3175" s="0" t="s">
        <v>367</v>
      </c>
      <c r="C3175" s="0" t="s">
        <v>82</v>
      </c>
      <c r="D3175" s="12" t="s">
        <v>159</v>
      </c>
      <c r="E3175" s="0" t="s">
        <v>77</v>
      </c>
      <c r="F3175" s="0" t="s">
        <v>96</v>
      </c>
      <c r="G3175" s="12" t="s">
        <v>98</v>
      </c>
      <c r="M3175" s="0" t="s">
        <v>2693</v>
      </c>
      <c r="N3175" s="0" t="s">
        <v>2694</v>
      </c>
      <c r="O3175" s="0" t="n">
        <v>28</v>
      </c>
      <c r="P3175" s="0" t="n">
        <v>1451</v>
      </c>
    </row>
    <row r="3176" customFormat="false" ht="12.8" hidden="false" customHeight="false" outlineLevel="0" collapsed="false">
      <c r="A3176" s="0" t="n">
        <v>122002</v>
      </c>
      <c r="B3176" s="0" t="s">
        <v>2695</v>
      </c>
      <c r="C3176" s="0" t="s">
        <v>425</v>
      </c>
      <c r="D3176" s="12" t="s">
        <v>144</v>
      </c>
      <c r="E3176" s="0" t="s">
        <v>77</v>
      </c>
      <c r="F3176" s="0" t="s">
        <v>128</v>
      </c>
      <c r="G3176" s="12" t="s">
        <v>371</v>
      </c>
      <c r="M3176" s="0" t="s">
        <v>2693</v>
      </c>
      <c r="N3176" s="0" t="s">
        <v>2694</v>
      </c>
      <c r="O3176" s="0" t="n">
        <v>17</v>
      </c>
      <c r="P3176" s="0" t="n">
        <v>4256</v>
      </c>
    </row>
    <row r="3177" customFormat="false" ht="12.8" hidden="false" customHeight="false" outlineLevel="0" collapsed="false">
      <c r="A3177" s="0" t="n">
        <v>122003</v>
      </c>
      <c r="B3177" s="0" t="s">
        <v>2696</v>
      </c>
      <c r="C3177" s="0" t="s">
        <v>90</v>
      </c>
      <c r="D3177" s="12" t="s">
        <v>144</v>
      </c>
      <c r="E3177" s="0" t="s">
        <v>92</v>
      </c>
      <c r="F3177" s="0" t="s">
        <v>128</v>
      </c>
      <c r="G3177" s="12" t="s">
        <v>98</v>
      </c>
      <c r="M3177" s="0" t="s">
        <v>2693</v>
      </c>
      <c r="N3177" s="0" t="s">
        <v>2694</v>
      </c>
      <c r="O3177" s="0" t="n">
        <v>17</v>
      </c>
      <c r="P3177" s="0" t="n">
        <v>4546</v>
      </c>
    </row>
    <row r="3178" customFormat="false" ht="12.8" hidden="false" customHeight="false" outlineLevel="0" collapsed="false">
      <c r="A3178" s="0" t="n">
        <v>122004</v>
      </c>
      <c r="B3178" s="0" t="s">
        <v>2695</v>
      </c>
      <c r="C3178" s="0" t="s">
        <v>202</v>
      </c>
      <c r="D3178" s="12" t="s">
        <v>315</v>
      </c>
      <c r="E3178" s="0" t="s">
        <v>77</v>
      </c>
      <c r="F3178" s="0" t="s">
        <v>88</v>
      </c>
      <c r="G3178" s="12" t="s">
        <v>97</v>
      </c>
      <c r="M3178" s="0" t="s">
        <v>2693</v>
      </c>
      <c r="N3178" s="0" t="s">
        <v>2694</v>
      </c>
      <c r="O3178" s="0" t="n">
        <v>47</v>
      </c>
      <c r="P3178" s="0" t="n">
        <v>4655</v>
      </c>
    </row>
    <row r="3179" customFormat="false" ht="12.8" hidden="false" customHeight="false" outlineLevel="0" collapsed="false">
      <c r="A3179" s="0" t="n">
        <v>122005</v>
      </c>
      <c r="B3179" s="0" t="s">
        <v>2697</v>
      </c>
      <c r="C3179" s="0" t="s">
        <v>343</v>
      </c>
      <c r="D3179" s="12" t="s">
        <v>466</v>
      </c>
      <c r="E3179" s="0" t="s">
        <v>92</v>
      </c>
      <c r="F3179" s="0" t="s">
        <v>467</v>
      </c>
      <c r="G3179" s="12" t="s">
        <v>97</v>
      </c>
      <c r="M3179" s="0" t="s">
        <v>2693</v>
      </c>
      <c r="N3179" s="0" t="s">
        <v>2694</v>
      </c>
      <c r="O3179" s="0" t="n">
        <v>12</v>
      </c>
      <c r="P3179" s="0" t="n">
        <v>4807</v>
      </c>
    </row>
    <row r="3180" customFormat="false" ht="12.8" hidden="false" customHeight="false" outlineLevel="0" collapsed="false">
      <c r="A3180" s="0" t="n">
        <v>122006</v>
      </c>
      <c r="B3180" s="0" t="s">
        <v>2698</v>
      </c>
      <c r="C3180" s="0" t="s">
        <v>100</v>
      </c>
      <c r="D3180" s="12" t="s">
        <v>131</v>
      </c>
      <c r="E3180" s="0" t="s">
        <v>77</v>
      </c>
      <c r="F3180" s="0" t="s">
        <v>78</v>
      </c>
      <c r="G3180" s="12" t="s">
        <v>371</v>
      </c>
      <c r="M3180" s="0" t="s">
        <v>2693</v>
      </c>
      <c r="N3180" s="0" t="s">
        <v>2694</v>
      </c>
      <c r="O3180" s="0" t="n">
        <v>20</v>
      </c>
      <c r="P3180" s="0" t="n">
        <v>3702</v>
      </c>
    </row>
    <row r="3181" customFormat="false" ht="12.8" hidden="false" customHeight="false" outlineLevel="0" collapsed="false">
      <c r="A3181" s="0" t="n">
        <v>122020</v>
      </c>
      <c r="B3181" s="0" t="s">
        <v>2699</v>
      </c>
      <c r="C3181" s="0" t="s">
        <v>247</v>
      </c>
      <c r="D3181" s="12" t="s">
        <v>173</v>
      </c>
      <c r="E3181" s="0" t="s">
        <v>77</v>
      </c>
      <c r="F3181" s="0" t="s">
        <v>88</v>
      </c>
      <c r="G3181" s="12" t="s">
        <v>371</v>
      </c>
      <c r="M3181" s="0" t="s">
        <v>2693</v>
      </c>
      <c r="N3181" s="0" t="s">
        <v>2694</v>
      </c>
      <c r="O3181" s="0" t="n">
        <v>49</v>
      </c>
      <c r="P3181" s="0" t="n">
        <v>1443</v>
      </c>
    </row>
    <row r="3182" customFormat="false" ht="12.8" hidden="false" customHeight="false" outlineLevel="0" collapsed="false">
      <c r="A3182" s="0" t="n">
        <v>122022</v>
      </c>
      <c r="B3182" s="0" t="s">
        <v>367</v>
      </c>
      <c r="C3182" s="0" t="s">
        <v>247</v>
      </c>
      <c r="D3182" s="12" t="s">
        <v>304</v>
      </c>
      <c r="E3182" s="0" t="s">
        <v>77</v>
      </c>
      <c r="F3182" s="0" t="s">
        <v>88</v>
      </c>
      <c r="G3182" s="12" t="s">
        <v>97</v>
      </c>
      <c r="M3182" s="0" t="s">
        <v>2693</v>
      </c>
      <c r="N3182" s="0" t="s">
        <v>2694</v>
      </c>
      <c r="O3182" s="0" t="n">
        <v>51</v>
      </c>
      <c r="P3182" s="0" t="n">
        <v>1461</v>
      </c>
    </row>
    <row r="3183" customFormat="false" ht="12.8" hidden="false" customHeight="false" outlineLevel="0" collapsed="false">
      <c r="A3183" s="0" t="n">
        <v>122032</v>
      </c>
      <c r="B3183" s="0" t="s">
        <v>2700</v>
      </c>
      <c r="C3183" s="0" t="s">
        <v>307</v>
      </c>
      <c r="D3183" s="12" t="s">
        <v>110</v>
      </c>
      <c r="E3183" s="0" t="s">
        <v>77</v>
      </c>
      <c r="F3183" s="0" t="s">
        <v>96</v>
      </c>
      <c r="G3183" s="12" t="s">
        <v>97</v>
      </c>
      <c r="M3183" s="0" t="s">
        <v>2693</v>
      </c>
      <c r="N3183" s="0" t="s">
        <v>2694</v>
      </c>
      <c r="O3183" s="0" t="n">
        <v>25</v>
      </c>
      <c r="P3183" s="0" t="n">
        <v>1458</v>
      </c>
    </row>
    <row r="3184" customFormat="false" ht="12.8" hidden="false" customHeight="false" outlineLevel="0" collapsed="false">
      <c r="A3184" s="0" t="n">
        <v>122034</v>
      </c>
      <c r="B3184" s="0" t="s">
        <v>2701</v>
      </c>
      <c r="C3184" s="0" t="s">
        <v>106</v>
      </c>
      <c r="D3184" s="12" t="s">
        <v>580</v>
      </c>
      <c r="E3184" s="0" t="s">
        <v>77</v>
      </c>
      <c r="F3184" s="0" t="s">
        <v>108</v>
      </c>
      <c r="M3184" s="0" t="s">
        <v>2693</v>
      </c>
      <c r="N3184" s="0" t="s">
        <v>2694</v>
      </c>
      <c r="O3184" s="0" t="n">
        <v>63</v>
      </c>
      <c r="P3184" s="0" t="n">
        <v>1444</v>
      </c>
    </row>
    <row r="3185" customFormat="false" ht="12.8" hidden="false" customHeight="false" outlineLevel="0" collapsed="false">
      <c r="A3185" s="0" t="n">
        <v>122051</v>
      </c>
      <c r="B3185" s="0" t="s">
        <v>2573</v>
      </c>
      <c r="C3185" s="0" t="s">
        <v>90</v>
      </c>
      <c r="D3185" s="12" t="s">
        <v>331</v>
      </c>
      <c r="E3185" s="0" t="s">
        <v>92</v>
      </c>
      <c r="F3185" s="0" t="s">
        <v>108</v>
      </c>
      <c r="M3185" s="0" t="s">
        <v>2693</v>
      </c>
      <c r="N3185" s="0" t="s">
        <v>2694</v>
      </c>
      <c r="O3185" s="0" t="n">
        <v>66</v>
      </c>
      <c r="P3185" s="0" t="n">
        <v>1447</v>
      </c>
    </row>
    <row r="3186" customFormat="false" ht="12.8" hidden="false" customHeight="false" outlineLevel="0" collapsed="false">
      <c r="A3186" s="0" t="n">
        <v>122053</v>
      </c>
      <c r="B3186" s="0" t="s">
        <v>2702</v>
      </c>
      <c r="C3186" s="0" t="s">
        <v>273</v>
      </c>
      <c r="D3186" s="12" t="s">
        <v>373</v>
      </c>
      <c r="E3186" s="0" t="s">
        <v>92</v>
      </c>
      <c r="F3186" s="0" t="s">
        <v>108</v>
      </c>
      <c r="M3186" s="0" t="s">
        <v>2693</v>
      </c>
      <c r="N3186" s="0" t="s">
        <v>2694</v>
      </c>
      <c r="O3186" s="0" t="n">
        <v>60</v>
      </c>
      <c r="P3186" s="0" t="n">
        <v>1448</v>
      </c>
    </row>
    <row r="3187" customFormat="false" ht="12.8" hidden="false" customHeight="false" outlineLevel="0" collapsed="false">
      <c r="A3187" s="0" t="n">
        <v>122054</v>
      </c>
      <c r="B3187" s="0" t="s">
        <v>1656</v>
      </c>
      <c r="C3187" s="0" t="s">
        <v>318</v>
      </c>
      <c r="D3187" s="12" t="s">
        <v>400</v>
      </c>
      <c r="E3187" s="0" t="s">
        <v>77</v>
      </c>
      <c r="F3187" s="0" t="s">
        <v>108</v>
      </c>
      <c r="M3187" s="0" t="s">
        <v>2693</v>
      </c>
      <c r="N3187" s="0" t="s">
        <v>2694</v>
      </c>
      <c r="O3187" s="0" t="n">
        <v>57</v>
      </c>
      <c r="P3187" s="0" t="n">
        <v>1449</v>
      </c>
    </row>
    <row r="3188" customFormat="false" ht="12.8" hidden="false" customHeight="false" outlineLevel="0" collapsed="false">
      <c r="A3188" s="0" t="n">
        <v>123001</v>
      </c>
      <c r="B3188" s="0" t="s">
        <v>1226</v>
      </c>
      <c r="C3188" s="0" t="s">
        <v>189</v>
      </c>
      <c r="D3188" s="12" t="s">
        <v>124</v>
      </c>
      <c r="E3188" s="0" t="s">
        <v>77</v>
      </c>
      <c r="F3188" s="0" t="s">
        <v>96</v>
      </c>
      <c r="M3188" s="0" t="s">
        <v>2703</v>
      </c>
      <c r="N3188" s="0" t="s">
        <v>2704</v>
      </c>
      <c r="O3188" s="0" t="n">
        <v>27</v>
      </c>
      <c r="P3188" s="0" t="n">
        <v>1424</v>
      </c>
    </row>
    <row r="3189" customFormat="false" ht="12.8" hidden="false" customHeight="false" outlineLevel="0" collapsed="false">
      <c r="A3189" s="0" t="n">
        <v>123029</v>
      </c>
      <c r="B3189" s="0" t="s">
        <v>2705</v>
      </c>
      <c r="C3189" s="0" t="s">
        <v>398</v>
      </c>
      <c r="D3189" s="12" t="s">
        <v>173</v>
      </c>
      <c r="E3189" s="0" t="s">
        <v>77</v>
      </c>
      <c r="F3189" s="0" t="s">
        <v>88</v>
      </c>
      <c r="M3189" s="0" t="s">
        <v>2703</v>
      </c>
      <c r="N3189" s="0" t="s">
        <v>2704</v>
      </c>
      <c r="O3189" s="0" t="n">
        <v>49</v>
      </c>
      <c r="P3189" s="0" t="n">
        <v>1420</v>
      </c>
    </row>
    <row r="3190" customFormat="false" ht="12.8" hidden="false" customHeight="false" outlineLevel="0" collapsed="false">
      <c r="A3190" s="0" t="n">
        <v>123037</v>
      </c>
      <c r="B3190" s="0" t="s">
        <v>2434</v>
      </c>
      <c r="C3190" s="0" t="s">
        <v>617</v>
      </c>
      <c r="D3190" s="12" t="s">
        <v>104</v>
      </c>
      <c r="E3190" s="0" t="s">
        <v>77</v>
      </c>
      <c r="F3190" s="0" t="s">
        <v>88</v>
      </c>
      <c r="M3190" s="0" t="s">
        <v>2703</v>
      </c>
      <c r="N3190" s="0" t="s">
        <v>2704</v>
      </c>
      <c r="O3190" s="0" t="n">
        <v>54</v>
      </c>
      <c r="P3190" s="0" t="n">
        <v>1421</v>
      </c>
    </row>
    <row r="3191" customFormat="false" ht="12.8" hidden="false" customHeight="false" outlineLevel="0" collapsed="false">
      <c r="A3191" s="0" t="n">
        <v>123038</v>
      </c>
      <c r="B3191" s="0" t="s">
        <v>2706</v>
      </c>
      <c r="C3191" s="0" t="s">
        <v>388</v>
      </c>
      <c r="D3191" s="12" t="s">
        <v>320</v>
      </c>
      <c r="E3191" s="0" t="s">
        <v>92</v>
      </c>
      <c r="F3191" s="0" t="s">
        <v>88</v>
      </c>
      <c r="M3191" s="0" t="s">
        <v>2703</v>
      </c>
      <c r="N3191" s="0" t="s">
        <v>2704</v>
      </c>
      <c r="O3191" s="0" t="n">
        <v>48</v>
      </c>
      <c r="P3191" s="0" t="n">
        <v>1422</v>
      </c>
    </row>
    <row r="3192" customFormat="false" ht="12.8" hidden="false" customHeight="false" outlineLevel="0" collapsed="false">
      <c r="A3192" s="0" t="n">
        <v>123041</v>
      </c>
      <c r="B3192" s="0" t="s">
        <v>2707</v>
      </c>
      <c r="C3192" s="0" t="s">
        <v>814</v>
      </c>
      <c r="D3192" s="12" t="s">
        <v>104</v>
      </c>
      <c r="E3192" s="0" t="s">
        <v>77</v>
      </c>
      <c r="F3192" s="0" t="s">
        <v>88</v>
      </c>
      <c r="M3192" s="0" t="s">
        <v>2703</v>
      </c>
      <c r="N3192" s="0" t="s">
        <v>2704</v>
      </c>
      <c r="O3192" s="0" t="n">
        <v>54</v>
      </c>
      <c r="P3192" s="0" t="n">
        <v>1440</v>
      </c>
    </row>
    <row r="3193" customFormat="false" ht="12.8" hidden="false" customHeight="false" outlineLevel="0" collapsed="false">
      <c r="A3193" s="0" t="n">
        <v>123042</v>
      </c>
      <c r="B3193" s="0" t="s">
        <v>1226</v>
      </c>
      <c r="C3193" s="0" t="s">
        <v>189</v>
      </c>
      <c r="D3193" s="12" t="s">
        <v>87</v>
      </c>
      <c r="E3193" s="0" t="s">
        <v>77</v>
      </c>
      <c r="F3193" s="0" t="s">
        <v>88</v>
      </c>
      <c r="M3193" s="0" t="s">
        <v>2703</v>
      </c>
      <c r="N3193" s="0" t="s">
        <v>2704</v>
      </c>
      <c r="O3193" s="0" t="n">
        <v>52</v>
      </c>
      <c r="P3193" s="0" t="n">
        <v>1423</v>
      </c>
    </row>
    <row r="3194" customFormat="false" ht="12.8" hidden="false" customHeight="false" outlineLevel="0" collapsed="false">
      <c r="A3194" s="0" t="n">
        <v>123043</v>
      </c>
      <c r="B3194" s="0" t="s">
        <v>2293</v>
      </c>
      <c r="C3194" s="0" t="s">
        <v>355</v>
      </c>
      <c r="D3194" s="12" t="s">
        <v>87</v>
      </c>
      <c r="E3194" s="0" t="s">
        <v>92</v>
      </c>
      <c r="F3194" s="0" t="s">
        <v>88</v>
      </c>
      <c r="M3194" s="0" t="s">
        <v>2703</v>
      </c>
      <c r="N3194" s="0" t="s">
        <v>2704</v>
      </c>
      <c r="O3194" s="0" t="n">
        <v>52</v>
      </c>
      <c r="P3194" s="0" t="n">
        <v>1438</v>
      </c>
    </row>
    <row r="3195" customFormat="false" ht="12.8" hidden="false" customHeight="false" outlineLevel="0" collapsed="false">
      <c r="A3195" s="0" t="n">
        <v>123044</v>
      </c>
      <c r="B3195" s="0" t="s">
        <v>2708</v>
      </c>
      <c r="C3195" s="0" t="s">
        <v>247</v>
      </c>
      <c r="D3195" s="12" t="s">
        <v>304</v>
      </c>
      <c r="E3195" s="0" t="s">
        <v>77</v>
      </c>
      <c r="F3195" s="0" t="s">
        <v>88</v>
      </c>
      <c r="M3195" s="0" t="s">
        <v>2703</v>
      </c>
      <c r="N3195" s="0" t="s">
        <v>2704</v>
      </c>
      <c r="O3195" s="0" t="n">
        <v>51</v>
      </c>
      <c r="P3195" s="0" t="n">
        <v>1439</v>
      </c>
    </row>
    <row r="3196" customFormat="false" ht="12.8" hidden="false" customHeight="false" outlineLevel="0" collapsed="false">
      <c r="A3196" s="0" t="n">
        <v>123045</v>
      </c>
      <c r="B3196" s="0" t="s">
        <v>2293</v>
      </c>
      <c r="C3196" s="0" t="s">
        <v>1648</v>
      </c>
      <c r="D3196" s="12" t="s">
        <v>110</v>
      </c>
      <c r="E3196" s="0" t="s">
        <v>92</v>
      </c>
      <c r="F3196" s="0" t="s">
        <v>96</v>
      </c>
      <c r="M3196" s="0" t="s">
        <v>2703</v>
      </c>
      <c r="N3196" s="0" t="s">
        <v>2704</v>
      </c>
      <c r="O3196" s="0" t="n">
        <v>25</v>
      </c>
      <c r="P3196" s="0" t="n">
        <v>1429</v>
      </c>
    </row>
    <row r="3197" customFormat="false" ht="12.8" hidden="false" customHeight="false" outlineLevel="0" collapsed="false">
      <c r="A3197" s="0" t="n">
        <v>123046</v>
      </c>
      <c r="B3197" s="0" t="s">
        <v>2709</v>
      </c>
      <c r="C3197" s="0" t="s">
        <v>180</v>
      </c>
      <c r="D3197" s="12" t="s">
        <v>373</v>
      </c>
      <c r="E3197" s="0" t="s">
        <v>77</v>
      </c>
      <c r="F3197" s="0" t="s">
        <v>108</v>
      </c>
      <c r="M3197" s="0" t="s">
        <v>2703</v>
      </c>
      <c r="N3197" s="0" t="s">
        <v>2704</v>
      </c>
      <c r="O3197" s="0" t="n">
        <v>60</v>
      </c>
      <c r="P3197" s="0" t="n">
        <v>1430</v>
      </c>
    </row>
    <row r="3198" customFormat="false" ht="12.8" hidden="false" customHeight="false" outlineLevel="0" collapsed="false">
      <c r="A3198" s="0" t="n">
        <v>123047</v>
      </c>
      <c r="B3198" s="0" t="s">
        <v>2710</v>
      </c>
      <c r="C3198" s="0" t="s">
        <v>537</v>
      </c>
      <c r="D3198" s="12" t="s">
        <v>169</v>
      </c>
      <c r="E3198" s="0" t="s">
        <v>77</v>
      </c>
      <c r="F3198" s="0" t="s">
        <v>88</v>
      </c>
      <c r="M3198" s="0" t="s">
        <v>2703</v>
      </c>
      <c r="N3198" s="0" t="s">
        <v>2704</v>
      </c>
      <c r="O3198" s="0" t="n">
        <v>46</v>
      </c>
      <c r="P3198" s="0" t="n">
        <v>1431</v>
      </c>
    </row>
    <row r="3199" customFormat="false" ht="12.8" hidden="false" customHeight="false" outlineLevel="0" collapsed="false">
      <c r="A3199" s="0" t="n">
        <v>123048</v>
      </c>
      <c r="B3199" s="0" t="s">
        <v>2711</v>
      </c>
      <c r="C3199" s="0" t="s">
        <v>296</v>
      </c>
      <c r="D3199" s="12" t="s">
        <v>320</v>
      </c>
      <c r="E3199" s="0" t="s">
        <v>77</v>
      </c>
      <c r="F3199" s="0" t="s">
        <v>88</v>
      </c>
      <c r="M3199" s="0" t="s">
        <v>2703</v>
      </c>
      <c r="N3199" s="0" t="s">
        <v>2704</v>
      </c>
      <c r="O3199" s="0" t="n">
        <v>48</v>
      </c>
      <c r="P3199" s="0" t="n">
        <v>1432</v>
      </c>
    </row>
    <row r="3200" customFormat="false" ht="12.8" hidden="false" customHeight="false" outlineLevel="0" collapsed="false">
      <c r="A3200" s="0" t="n">
        <v>123050</v>
      </c>
      <c r="B3200" s="0" t="s">
        <v>2312</v>
      </c>
      <c r="C3200" s="0" t="s">
        <v>106</v>
      </c>
      <c r="D3200" s="12" t="s">
        <v>153</v>
      </c>
      <c r="E3200" s="0" t="s">
        <v>77</v>
      </c>
      <c r="F3200" s="0" t="s">
        <v>84</v>
      </c>
      <c r="M3200" s="0" t="s">
        <v>2703</v>
      </c>
      <c r="N3200" s="0" t="s">
        <v>2704</v>
      </c>
      <c r="O3200" s="0" t="n">
        <v>38</v>
      </c>
      <c r="P3200" s="0" t="n">
        <v>1433</v>
      </c>
    </row>
    <row r="3201" customFormat="false" ht="12.8" hidden="false" customHeight="false" outlineLevel="0" collapsed="false">
      <c r="A3201" s="0" t="n">
        <v>123053</v>
      </c>
      <c r="B3201" s="0" t="s">
        <v>2649</v>
      </c>
      <c r="C3201" s="0" t="s">
        <v>303</v>
      </c>
      <c r="D3201" s="12" t="s">
        <v>153</v>
      </c>
      <c r="E3201" s="0" t="s">
        <v>77</v>
      </c>
      <c r="F3201" s="0" t="s">
        <v>84</v>
      </c>
      <c r="M3201" s="0" t="s">
        <v>2703</v>
      </c>
      <c r="N3201" s="0" t="s">
        <v>2704</v>
      </c>
      <c r="O3201" s="0" t="n">
        <v>38</v>
      </c>
      <c r="P3201" s="0" t="n">
        <v>1434</v>
      </c>
    </row>
    <row r="3202" customFormat="false" ht="12.8" hidden="false" customHeight="false" outlineLevel="0" collapsed="false">
      <c r="A3202" s="0" t="n">
        <v>123054</v>
      </c>
      <c r="B3202" s="0" t="s">
        <v>2649</v>
      </c>
      <c r="C3202" s="0" t="s">
        <v>149</v>
      </c>
      <c r="D3202" s="12" t="s">
        <v>83</v>
      </c>
      <c r="E3202" s="0" t="s">
        <v>77</v>
      </c>
      <c r="F3202" s="0" t="s">
        <v>84</v>
      </c>
      <c r="M3202" s="0" t="s">
        <v>2703</v>
      </c>
      <c r="N3202" s="0" t="s">
        <v>2704</v>
      </c>
      <c r="O3202" s="0" t="n">
        <v>44</v>
      </c>
      <c r="P3202" s="0" t="n">
        <v>1435</v>
      </c>
    </row>
    <row r="3203" customFormat="false" ht="12.8" hidden="false" customHeight="false" outlineLevel="0" collapsed="false">
      <c r="A3203" s="0" t="n">
        <v>123055</v>
      </c>
      <c r="B3203" s="0" t="s">
        <v>2712</v>
      </c>
      <c r="C3203" s="0" t="s">
        <v>152</v>
      </c>
      <c r="D3203" s="12" t="s">
        <v>101</v>
      </c>
      <c r="E3203" s="0" t="s">
        <v>77</v>
      </c>
      <c r="F3203" s="0" t="s">
        <v>88</v>
      </c>
      <c r="M3203" s="0" t="s">
        <v>2703</v>
      </c>
      <c r="N3203" s="0" t="s">
        <v>2704</v>
      </c>
      <c r="O3203" s="0" t="n">
        <v>50</v>
      </c>
      <c r="P3203" s="0" t="n">
        <v>1436</v>
      </c>
    </row>
    <row r="3204" customFormat="false" ht="12.8" hidden="false" customHeight="false" outlineLevel="0" collapsed="false">
      <c r="A3204" s="0" t="n">
        <v>123056</v>
      </c>
      <c r="B3204" s="0" t="s">
        <v>2713</v>
      </c>
      <c r="C3204" s="0" t="s">
        <v>583</v>
      </c>
      <c r="D3204" s="12" t="s">
        <v>151</v>
      </c>
      <c r="E3204" s="0" t="s">
        <v>77</v>
      </c>
      <c r="F3204" s="0" t="s">
        <v>84</v>
      </c>
      <c r="M3204" s="0" t="s">
        <v>2703</v>
      </c>
      <c r="N3204" s="0" t="s">
        <v>2704</v>
      </c>
      <c r="O3204" s="0" t="n">
        <v>43</v>
      </c>
      <c r="P3204" s="0" t="n">
        <v>1437</v>
      </c>
    </row>
    <row r="3205" customFormat="false" ht="12.8" hidden="false" customHeight="false" outlineLevel="0" collapsed="false">
      <c r="A3205" s="0" t="n">
        <v>123058</v>
      </c>
      <c r="B3205" s="0" t="s">
        <v>1362</v>
      </c>
      <c r="C3205" s="0" t="s">
        <v>241</v>
      </c>
      <c r="D3205" s="12" t="s">
        <v>220</v>
      </c>
      <c r="E3205" s="0" t="s">
        <v>92</v>
      </c>
      <c r="F3205" s="0" t="s">
        <v>84</v>
      </c>
      <c r="M3205" s="0" t="s">
        <v>2703</v>
      </c>
      <c r="N3205" s="0" t="s">
        <v>2704</v>
      </c>
      <c r="O3205" s="0" t="n">
        <v>42</v>
      </c>
      <c r="P3205" s="0" t="n">
        <v>1428</v>
      </c>
    </row>
    <row r="3206" customFormat="false" ht="12.8" hidden="false" customHeight="false" outlineLevel="0" collapsed="false">
      <c r="A3206" s="0" t="n">
        <v>123067</v>
      </c>
      <c r="B3206" s="0" t="s">
        <v>480</v>
      </c>
      <c r="C3206" s="0" t="s">
        <v>106</v>
      </c>
      <c r="D3206" s="12" t="s">
        <v>253</v>
      </c>
      <c r="E3206" s="0" t="s">
        <v>77</v>
      </c>
      <c r="F3206" s="0" t="s">
        <v>96</v>
      </c>
      <c r="M3206" s="0" t="s">
        <v>2703</v>
      </c>
      <c r="N3206" s="0" t="s">
        <v>2704</v>
      </c>
      <c r="O3206" s="0" t="n">
        <v>33</v>
      </c>
      <c r="P3206" s="0" t="n">
        <v>1427</v>
      </c>
    </row>
    <row r="3207" customFormat="false" ht="12.8" hidden="false" customHeight="false" outlineLevel="0" collapsed="false">
      <c r="A3207" s="0" t="n">
        <v>123071</v>
      </c>
      <c r="B3207" s="0" t="s">
        <v>2434</v>
      </c>
      <c r="C3207" s="0" t="s">
        <v>133</v>
      </c>
      <c r="D3207" s="12" t="s">
        <v>124</v>
      </c>
      <c r="E3207" s="0" t="s">
        <v>77</v>
      </c>
      <c r="F3207" s="0" t="s">
        <v>96</v>
      </c>
      <c r="M3207" s="0" t="s">
        <v>2703</v>
      </c>
      <c r="N3207" s="0" t="s">
        <v>2704</v>
      </c>
      <c r="O3207" s="0" t="n">
        <v>27</v>
      </c>
      <c r="P3207" s="0" t="n">
        <v>1426</v>
      </c>
    </row>
    <row r="3208" customFormat="false" ht="12.8" hidden="false" customHeight="false" outlineLevel="0" collapsed="false">
      <c r="A3208" s="0" t="n">
        <v>123072</v>
      </c>
      <c r="B3208" s="0" t="s">
        <v>2707</v>
      </c>
      <c r="C3208" s="0" t="s">
        <v>133</v>
      </c>
      <c r="D3208" s="12" t="s">
        <v>124</v>
      </c>
      <c r="E3208" s="0" t="s">
        <v>77</v>
      </c>
      <c r="F3208" s="0" t="s">
        <v>96</v>
      </c>
      <c r="M3208" s="0" t="s">
        <v>2703</v>
      </c>
      <c r="N3208" s="0" t="s">
        <v>2704</v>
      </c>
      <c r="O3208" s="0" t="n">
        <v>27</v>
      </c>
      <c r="P3208" s="0" t="n">
        <v>1425</v>
      </c>
    </row>
    <row r="3209" customFormat="false" ht="12.8" hidden="false" customHeight="false" outlineLevel="0" collapsed="false">
      <c r="A3209" s="0" t="n">
        <v>124001</v>
      </c>
      <c r="B3209" s="0" t="s">
        <v>2714</v>
      </c>
      <c r="C3209" s="0" t="s">
        <v>333</v>
      </c>
      <c r="D3209" s="12" t="s">
        <v>121</v>
      </c>
      <c r="E3209" s="0" t="s">
        <v>77</v>
      </c>
      <c r="F3209" s="0" t="s">
        <v>96</v>
      </c>
      <c r="M3209" s="0" t="s">
        <v>2715</v>
      </c>
      <c r="N3209" s="0" t="s">
        <v>2716</v>
      </c>
      <c r="O3209" s="0" t="n">
        <v>26</v>
      </c>
      <c r="P3209" s="0" t="n">
        <v>1574</v>
      </c>
    </row>
    <row r="3210" customFormat="false" ht="12.8" hidden="false" customHeight="false" outlineLevel="0" collapsed="false">
      <c r="A3210" s="0" t="n">
        <v>124002</v>
      </c>
      <c r="B3210" s="0" t="s">
        <v>2717</v>
      </c>
      <c r="C3210" s="0" t="s">
        <v>106</v>
      </c>
      <c r="D3210" s="12" t="s">
        <v>83</v>
      </c>
      <c r="E3210" s="0" t="s">
        <v>77</v>
      </c>
      <c r="F3210" s="0" t="s">
        <v>84</v>
      </c>
      <c r="M3210" s="0" t="s">
        <v>2715</v>
      </c>
      <c r="N3210" s="0" t="s">
        <v>2716</v>
      </c>
      <c r="O3210" s="0" t="n">
        <v>44</v>
      </c>
      <c r="P3210" s="0" t="n">
        <v>1571</v>
      </c>
    </row>
    <row r="3211" customFormat="false" ht="12.8" hidden="false" customHeight="false" outlineLevel="0" collapsed="false">
      <c r="A3211" s="0" t="n">
        <v>124003</v>
      </c>
      <c r="B3211" s="0" t="s">
        <v>2718</v>
      </c>
      <c r="C3211" s="0" t="s">
        <v>259</v>
      </c>
      <c r="D3211" s="12" t="s">
        <v>83</v>
      </c>
      <c r="E3211" s="0" t="s">
        <v>77</v>
      </c>
      <c r="F3211" s="0" t="s">
        <v>84</v>
      </c>
      <c r="M3211" s="0" t="s">
        <v>2715</v>
      </c>
      <c r="N3211" s="0" t="s">
        <v>2716</v>
      </c>
      <c r="O3211" s="0" t="n">
        <v>44</v>
      </c>
      <c r="P3211" s="0" t="n">
        <v>1598</v>
      </c>
    </row>
    <row r="3212" customFormat="false" ht="12.8" hidden="false" customHeight="false" outlineLevel="0" collapsed="false">
      <c r="A3212" s="0" t="n">
        <v>124004</v>
      </c>
      <c r="B3212" s="0" t="s">
        <v>2719</v>
      </c>
      <c r="C3212" s="0" t="s">
        <v>115</v>
      </c>
      <c r="D3212" s="12" t="s">
        <v>87</v>
      </c>
      <c r="E3212" s="0" t="s">
        <v>77</v>
      </c>
      <c r="F3212" s="0" t="s">
        <v>88</v>
      </c>
      <c r="M3212" s="0" t="s">
        <v>2715</v>
      </c>
      <c r="N3212" s="0" t="s">
        <v>2716</v>
      </c>
      <c r="O3212" s="0" t="n">
        <v>52</v>
      </c>
      <c r="P3212" s="0" t="n">
        <v>1600</v>
      </c>
    </row>
    <row r="3213" customFormat="false" ht="12.8" hidden="false" customHeight="false" outlineLevel="0" collapsed="false">
      <c r="A3213" s="0" t="n">
        <v>124007</v>
      </c>
      <c r="B3213" s="0" t="s">
        <v>2720</v>
      </c>
      <c r="C3213" s="0" t="s">
        <v>215</v>
      </c>
      <c r="D3213" s="12" t="s">
        <v>104</v>
      </c>
      <c r="E3213" s="0" t="s">
        <v>77</v>
      </c>
      <c r="F3213" s="0" t="s">
        <v>88</v>
      </c>
      <c r="M3213" s="0" t="s">
        <v>2715</v>
      </c>
      <c r="N3213" s="0" t="s">
        <v>2716</v>
      </c>
      <c r="O3213" s="0" t="n">
        <v>54</v>
      </c>
      <c r="P3213" s="0" t="n">
        <v>4254</v>
      </c>
    </row>
    <row r="3214" customFormat="false" ht="12.8" hidden="false" customHeight="false" outlineLevel="0" collapsed="false">
      <c r="A3214" s="0" t="n">
        <v>124009</v>
      </c>
      <c r="B3214" s="0" t="s">
        <v>1104</v>
      </c>
      <c r="C3214" s="0" t="s">
        <v>298</v>
      </c>
      <c r="D3214" s="12" t="s">
        <v>121</v>
      </c>
      <c r="E3214" s="0" t="s">
        <v>77</v>
      </c>
      <c r="F3214" s="0" t="s">
        <v>96</v>
      </c>
      <c r="M3214" s="0" t="s">
        <v>2715</v>
      </c>
      <c r="N3214" s="0" t="s">
        <v>2716</v>
      </c>
      <c r="O3214" s="0" t="n">
        <v>26</v>
      </c>
      <c r="P3214" s="0" t="n">
        <v>1575</v>
      </c>
    </row>
    <row r="3215" customFormat="false" ht="12.8" hidden="false" customHeight="false" outlineLevel="0" collapsed="false">
      <c r="A3215" s="0" t="n">
        <v>124016</v>
      </c>
      <c r="B3215" s="0" t="s">
        <v>2719</v>
      </c>
      <c r="C3215" s="0" t="s">
        <v>100</v>
      </c>
      <c r="D3215" s="12" t="s">
        <v>136</v>
      </c>
      <c r="E3215" s="0" t="s">
        <v>77</v>
      </c>
      <c r="F3215" s="0" t="s">
        <v>78</v>
      </c>
      <c r="M3215" s="0" t="s">
        <v>2715</v>
      </c>
      <c r="N3215" s="0" t="s">
        <v>2716</v>
      </c>
      <c r="O3215" s="0" t="n">
        <v>22</v>
      </c>
      <c r="P3215" s="0" t="n">
        <v>1591</v>
      </c>
    </row>
    <row r="3216" customFormat="false" ht="12.8" hidden="false" customHeight="false" outlineLevel="0" collapsed="false">
      <c r="A3216" s="0" t="n">
        <v>124019</v>
      </c>
      <c r="B3216" s="0" t="s">
        <v>2721</v>
      </c>
      <c r="C3216" s="0" t="s">
        <v>609</v>
      </c>
      <c r="D3216" s="12" t="s">
        <v>76</v>
      </c>
      <c r="E3216" s="0" t="s">
        <v>77</v>
      </c>
      <c r="F3216" s="0" t="s">
        <v>78</v>
      </c>
      <c r="M3216" s="0" t="s">
        <v>2715</v>
      </c>
      <c r="N3216" s="0" t="s">
        <v>2716</v>
      </c>
      <c r="O3216" s="0" t="n">
        <v>19</v>
      </c>
      <c r="P3216" s="0" t="n">
        <v>3663</v>
      </c>
    </row>
    <row r="3217" customFormat="false" ht="12.8" hidden="false" customHeight="false" outlineLevel="0" collapsed="false">
      <c r="A3217" s="0" t="n">
        <v>124020</v>
      </c>
      <c r="B3217" s="0" t="s">
        <v>2722</v>
      </c>
      <c r="C3217" s="0" t="s">
        <v>133</v>
      </c>
      <c r="D3217" s="12" t="s">
        <v>136</v>
      </c>
      <c r="E3217" s="0" t="s">
        <v>77</v>
      </c>
      <c r="F3217" s="0" t="s">
        <v>78</v>
      </c>
      <c r="M3217" s="0" t="s">
        <v>2715</v>
      </c>
      <c r="N3217" s="0" t="s">
        <v>2716</v>
      </c>
      <c r="O3217" s="0" t="n">
        <v>22</v>
      </c>
      <c r="P3217" s="0" t="n">
        <v>3664</v>
      </c>
    </row>
    <row r="3218" customFormat="false" ht="12.8" hidden="false" customHeight="false" outlineLevel="0" collapsed="false">
      <c r="A3218" s="0" t="n">
        <v>124024</v>
      </c>
      <c r="B3218" s="0" t="s">
        <v>2723</v>
      </c>
      <c r="C3218" s="0" t="s">
        <v>382</v>
      </c>
      <c r="D3218" s="12" t="s">
        <v>136</v>
      </c>
      <c r="E3218" s="0" t="s">
        <v>77</v>
      </c>
      <c r="F3218" s="0" t="s">
        <v>78</v>
      </c>
      <c r="M3218" s="0" t="s">
        <v>2715</v>
      </c>
      <c r="N3218" s="0" t="s">
        <v>2716</v>
      </c>
      <c r="O3218" s="0" t="n">
        <v>22</v>
      </c>
      <c r="P3218" s="0" t="n">
        <v>3666</v>
      </c>
    </row>
    <row r="3219" customFormat="false" ht="12.8" hidden="false" customHeight="false" outlineLevel="0" collapsed="false">
      <c r="A3219" s="0" t="n">
        <v>124025</v>
      </c>
      <c r="B3219" s="0" t="s">
        <v>2724</v>
      </c>
      <c r="C3219" s="0" t="s">
        <v>198</v>
      </c>
      <c r="D3219" s="12" t="s">
        <v>127</v>
      </c>
      <c r="E3219" s="0" t="s">
        <v>77</v>
      </c>
      <c r="F3219" s="0" t="s">
        <v>128</v>
      </c>
      <c r="M3219" s="0" t="s">
        <v>2715</v>
      </c>
      <c r="N3219" s="0" t="s">
        <v>2716</v>
      </c>
      <c r="O3219" s="0" t="n">
        <v>18</v>
      </c>
      <c r="P3219" s="0" t="n">
        <v>3943</v>
      </c>
    </row>
    <row r="3220" customFormat="false" ht="12.8" hidden="false" customHeight="false" outlineLevel="0" collapsed="false">
      <c r="A3220" s="0" t="n">
        <v>124026</v>
      </c>
      <c r="B3220" s="0" t="s">
        <v>2725</v>
      </c>
      <c r="C3220" s="0" t="s">
        <v>259</v>
      </c>
      <c r="D3220" s="12" t="s">
        <v>224</v>
      </c>
      <c r="E3220" s="0" t="s">
        <v>77</v>
      </c>
      <c r="F3220" s="0" t="s">
        <v>84</v>
      </c>
      <c r="M3220" s="0" t="s">
        <v>2715</v>
      </c>
      <c r="N3220" s="0" t="s">
        <v>2716</v>
      </c>
      <c r="O3220" s="0" t="n">
        <v>41</v>
      </c>
      <c r="P3220" s="0" t="n">
        <v>1599</v>
      </c>
    </row>
    <row r="3221" customFormat="false" ht="12.8" hidden="false" customHeight="false" outlineLevel="0" collapsed="false">
      <c r="A3221" s="0" t="n">
        <v>124038</v>
      </c>
      <c r="B3221" s="0" t="s">
        <v>2726</v>
      </c>
      <c r="C3221" s="0" t="s">
        <v>2727</v>
      </c>
      <c r="D3221" s="12" t="s">
        <v>236</v>
      </c>
      <c r="E3221" s="0" t="s">
        <v>77</v>
      </c>
      <c r="F3221" s="0" t="s">
        <v>108</v>
      </c>
      <c r="M3221" s="0" t="s">
        <v>2715</v>
      </c>
      <c r="N3221" s="0" t="s">
        <v>2716</v>
      </c>
      <c r="O3221" s="0" t="n">
        <v>59</v>
      </c>
      <c r="P3221" s="0" t="n">
        <v>1596</v>
      </c>
    </row>
    <row r="3222" customFormat="false" ht="12.8" hidden="false" customHeight="false" outlineLevel="0" collapsed="false">
      <c r="A3222" s="0" t="n">
        <v>125001</v>
      </c>
      <c r="B3222" s="0" t="s">
        <v>2728</v>
      </c>
      <c r="C3222" s="0" t="s">
        <v>666</v>
      </c>
      <c r="D3222" s="12" t="s">
        <v>220</v>
      </c>
      <c r="E3222" s="0" t="s">
        <v>77</v>
      </c>
      <c r="F3222" s="0" t="s">
        <v>84</v>
      </c>
      <c r="M3222" s="0" t="s">
        <v>2729</v>
      </c>
      <c r="N3222" s="0" t="s">
        <v>2730</v>
      </c>
      <c r="O3222" s="0" t="n">
        <v>42</v>
      </c>
      <c r="P3222" s="0" t="n">
        <v>1644</v>
      </c>
    </row>
    <row r="3223" customFormat="false" ht="12.8" hidden="false" customHeight="false" outlineLevel="0" collapsed="false">
      <c r="A3223" s="0" t="n">
        <v>125002</v>
      </c>
      <c r="B3223" s="0" t="s">
        <v>2731</v>
      </c>
      <c r="C3223" s="0" t="s">
        <v>202</v>
      </c>
      <c r="D3223" s="12" t="s">
        <v>220</v>
      </c>
      <c r="E3223" s="0" t="s">
        <v>77</v>
      </c>
      <c r="F3223" s="0" t="s">
        <v>84</v>
      </c>
      <c r="M3223" s="0" t="s">
        <v>2729</v>
      </c>
      <c r="N3223" s="0" t="s">
        <v>2730</v>
      </c>
      <c r="O3223" s="0" t="n">
        <v>42</v>
      </c>
      <c r="P3223" s="0" t="n">
        <v>1645</v>
      </c>
    </row>
    <row r="3224" customFormat="false" ht="12.8" hidden="false" customHeight="false" outlineLevel="0" collapsed="false">
      <c r="A3224" s="0" t="n">
        <v>125003</v>
      </c>
      <c r="B3224" s="0" t="s">
        <v>883</v>
      </c>
      <c r="C3224" s="0" t="s">
        <v>180</v>
      </c>
      <c r="D3224" s="12" t="s">
        <v>113</v>
      </c>
      <c r="E3224" s="0" t="s">
        <v>77</v>
      </c>
      <c r="F3224" s="0" t="s">
        <v>84</v>
      </c>
      <c r="M3224" s="0" t="s">
        <v>2729</v>
      </c>
      <c r="N3224" s="0" t="s">
        <v>2730</v>
      </c>
      <c r="O3224" s="0" t="n">
        <v>40</v>
      </c>
      <c r="P3224" s="0" t="n">
        <v>1646</v>
      </c>
    </row>
    <row r="3225" customFormat="false" ht="12.8" hidden="false" customHeight="false" outlineLevel="0" collapsed="false">
      <c r="A3225" s="0" t="n">
        <v>125004</v>
      </c>
      <c r="B3225" s="0" t="s">
        <v>2581</v>
      </c>
      <c r="C3225" s="0" t="s">
        <v>2732</v>
      </c>
      <c r="D3225" s="12" t="s">
        <v>173</v>
      </c>
      <c r="E3225" s="0" t="s">
        <v>77</v>
      </c>
      <c r="F3225" s="0" t="s">
        <v>88</v>
      </c>
      <c r="M3225" s="0" t="s">
        <v>2729</v>
      </c>
      <c r="N3225" s="0" t="s">
        <v>2730</v>
      </c>
      <c r="O3225" s="0" t="n">
        <v>49</v>
      </c>
      <c r="P3225" s="0" t="n">
        <v>1647</v>
      </c>
    </row>
    <row r="3226" customFormat="false" ht="12.8" hidden="false" customHeight="false" outlineLevel="0" collapsed="false">
      <c r="A3226" s="0" t="n">
        <v>125005</v>
      </c>
      <c r="B3226" s="0" t="s">
        <v>2581</v>
      </c>
      <c r="C3226" s="0" t="s">
        <v>184</v>
      </c>
      <c r="D3226" s="12" t="s">
        <v>87</v>
      </c>
      <c r="E3226" s="0" t="s">
        <v>77</v>
      </c>
      <c r="F3226" s="0" t="s">
        <v>88</v>
      </c>
      <c r="M3226" s="0" t="s">
        <v>2729</v>
      </c>
      <c r="N3226" s="0" t="s">
        <v>2730</v>
      </c>
      <c r="O3226" s="0" t="n">
        <v>52</v>
      </c>
      <c r="P3226" s="0" t="n">
        <v>1608</v>
      </c>
    </row>
    <row r="3227" customFormat="false" ht="12.8" hidden="false" customHeight="false" outlineLevel="0" collapsed="false">
      <c r="A3227" s="0" t="n">
        <v>125006</v>
      </c>
      <c r="B3227" s="0" t="s">
        <v>2733</v>
      </c>
      <c r="C3227" s="0" t="s">
        <v>266</v>
      </c>
      <c r="D3227" s="12" t="s">
        <v>320</v>
      </c>
      <c r="E3227" s="0" t="s">
        <v>92</v>
      </c>
      <c r="F3227" s="0" t="s">
        <v>88</v>
      </c>
      <c r="M3227" s="0" t="s">
        <v>2729</v>
      </c>
      <c r="N3227" s="0" t="s">
        <v>2730</v>
      </c>
      <c r="O3227" s="0" t="n">
        <v>48</v>
      </c>
      <c r="P3227" s="0" t="n">
        <v>1622</v>
      </c>
    </row>
    <row r="3228" customFormat="false" ht="12.8" hidden="false" customHeight="false" outlineLevel="0" collapsed="false">
      <c r="A3228" s="0" t="n">
        <v>125007</v>
      </c>
      <c r="B3228" s="0" t="s">
        <v>1500</v>
      </c>
      <c r="C3228" s="0" t="s">
        <v>152</v>
      </c>
      <c r="D3228" s="12" t="s">
        <v>83</v>
      </c>
      <c r="E3228" s="0" t="s">
        <v>77</v>
      </c>
      <c r="F3228" s="0" t="s">
        <v>84</v>
      </c>
      <c r="M3228" s="0" t="s">
        <v>2729</v>
      </c>
      <c r="N3228" s="0" t="s">
        <v>2730</v>
      </c>
      <c r="O3228" s="0" t="n">
        <v>44</v>
      </c>
      <c r="P3228" s="0" t="n">
        <v>1609</v>
      </c>
    </row>
    <row r="3229" customFormat="false" ht="12.8" hidden="false" customHeight="false" outlineLevel="0" collapsed="false">
      <c r="A3229" s="0" t="n">
        <v>125008</v>
      </c>
      <c r="B3229" s="0" t="s">
        <v>2734</v>
      </c>
      <c r="C3229" s="0" t="s">
        <v>494</v>
      </c>
      <c r="D3229" s="12" t="s">
        <v>315</v>
      </c>
      <c r="E3229" s="0" t="s">
        <v>77</v>
      </c>
      <c r="F3229" s="0" t="s">
        <v>88</v>
      </c>
      <c r="M3229" s="0" t="s">
        <v>2729</v>
      </c>
      <c r="N3229" s="0" t="s">
        <v>2730</v>
      </c>
      <c r="O3229" s="0" t="n">
        <v>47</v>
      </c>
      <c r="P3229" s="0" t="n">
        <v>1610</v>
      </c>
    </row>
    <row r="3230" customFormat="false" ht="12.8" hidden="false" customHeight="false" outlineLevel="0" collapsed="false">
      <c r="A3230" s="0" t="n">
        <v>125009</v>
      </c>
      <c r="B3230" s="0" t="s">
        <v>2735</v>
      </c>
      <c r="C3230" s="0" t="s">
        <v>184</v>
      </c>
      <c r="D3230" s="12" t="s">
        <v>315</v>
      </c>
      <c r="E3230" s="0" t="s">
        <v>77</v>
      </c>
      <c r="F3230" s="0" t="s">
        <v>88</v>
      </c>
      <c r="M3230" s="0" t="s">
        <v>2729</v>
      </c>
      <c r="N3230" s="0" t="s">
        <v>2730</v>
      </c>
      <c r="O3230" s="0" t="n">
        <v>47</v>
      </c>
      <c r="P3230" s="0" t="n">
        <v>1611</v>
      </c>
    </row>
    <row r="3231" customFormat="false" ht="12.8" hidden="false" customHeight="false" outlineLevel="0" collapsed="false">
      <c r="A3231" s="0" t="n">
        <v>125010</v>
      </c>
      <c r="B3231" s="0" t="s">
        <v>2736</v>
      </c>
      <c r="C3231" s="0" t="s">
        <v>563</v>
      </c>
      <c r="D3231" s="12" t="s">
        <v>315</v>
      </c>
      <c r="E3231" s="0" t="s">
        <v>92</v>
      </c>
      <c r="F3231" s="0" t="s">
        <v>88</v>
      </c>
      <c r="M3231" s="0" t="s">
        <v>2729</v>
      </c>
      <c r="N3231" s="0" t="s">
        <v>2730</v>
      </c>
      <c r="O3231" s="0" t="n">
        <v>47</v>
      </c>
      <c r="P3231" s="0" t="n">
        <v>1612</v>
      </c>
    </row>
    <row r="3232" customFormat="false" ht="12.8" hidden="false" customHeight="false" outlineLevel="0" collapsed="false">
      <c r="A3232" s="0" t="n">
        <v>125011</v>
      </c>
      <c r="B3232" s="0" t="s">
        <v>2737</v>
      </c>
      <c r="C3232" s="0" t="s">
        <v>318</v>
      </c>
      <c r="D3232" s="12" t="s">
        <v>220</v>
      </c>
      <c r="E3232" s="0" t="s">
        <v>77</v>
      </c>
      <c r="F3232" s="0" t="s">
        <v>84</v>
      </c>
      <c r="M3232" s="0" t="s">
        <v>2729</v>
      </c>
      <c r="N3232" s="0" t="s">
        <v>2730</v>
      </c>
      <c r="O3232" s="0" t="n">
        <v>42</v>
      </c>
      <c r="P3232" s="0" t="n">
        <v>1613</v>
      </c>
    </row>
    <row r="3233" customFormat="false" ht="12.8" hidden="false" customHeight="false" outlineLevel="0" collapsed="false">
      <c r="A3233" s="0" t="n">
        <v>125012</v>
      </c>
      <c r="B3233" s="0" t="s">
        <v>2737</v>
      </c>
      <c r="C3233" s="0" t="s">
        <v>382</v>
      </c>
      <c r="D3233" s="12" t="s">
        <v>186</v>
      </c>
      <c r="E3233" s="0" t="s">
        <v>77</v>
      </c>
      <c r="F3233" s="0" t="s">
        <v>84</v>
      </c>
      <c r="M3233" s="0" t="s">
        <v>2729</v>
      </c>
      <c r="N3233" s="0" t="s">
        <v>2730</v>
      </c>
      <c r="O3233" s="0" t="n">
        <v>39</v>
      </c>
      <c r="P3233" s="0" t="n">
        <v>1614</v>
      </c>
    </row>
    <row r="3234" customFormat="false" ht="12.8" hidden="false" customHeight="false" outlineLevel="0" collapsed="false">
      <c r="A3234" s="0" t="n">
        <v>125013</v>
      </c>
      <c r="B3234" s="0" t="s">
        <v>1021</v>
      </c>
      <c r="C3234" s="0" t="s">
        <v>196</v>
      </c>
      <c r="D3234" s="12" t="s">
        <v>220</v>
      </c>
      <c r="E3234" s="0" t="s">
        <v>77</v>
      </c>
      <c r="F3234" s="0" t="s">
        <v>84</v>
      </c>
      <c r="M3234" s="0" t="s">
        <v>2729</v>
      </c>
      <c r="N3234" s="0" t="s">
        <v>2730</v>
      </c>
      <c r="O3234" s="0" t="n">
        <v>42</v>
      </c>
      <c r="P3234" s="0" t="n">
        <v>1615</v>
      </c>
    </row>
    <row r="3235" customFormat="false" ht="12.8" hidden="false" customHeight="false" outlineLevel="0" collapsed="false">
      <c r="A3235" s="0" t="n">
        <v>125014</v>
      </c>
      <c r="B3235" s="0" t="s">
        <v>2738</v>
      </c>
      <c r="C3235" s="0" t="s">
        <v>2739</v>
      </c>
      <c r="D3235" s="12" t="s">
        <v>101</v>
      </c>
      <c r="E3235" s="0" t="s">
        <v>77</v>
      </c>
      <c r="F3235" s="0" t="s">
        <v>88</v>
      </c>
      <c r="M3235" s="0" t="s">
        <v>2729</v>
      </c>
      <c r="N3235" s="0" t="s">
        <v>2730</v>
      </c>
      <c r="O3235" s="0" t="n">
        <v>50</v>
      </c>
      <c r="P3235" s="0" t="n">
        <v>1616</v>
      </c>
    </row>
    <row r="3236" customFormat="false" ht="12.8" hidden="false" customHeight="false" outlineLevel="0" collapsed="false">
      <c r="A3236" s="0" t="n">
        <v>125015</v>
      </c>
      <c r="B3236" s="0" t="s">
        <v>2740</v>
      </c>
      <c r="C3236" s="0" t="s">
        <v>238</v>
      </c>
      <c r="D3236" s="12" t="s">
        <v>83</v>
      </c>
      <c r="E3236" s="0" t="s">
        <v>92</v>
      </c>
      <c r="F3236" s="0" t="s">
        <v>84</v>
      </c>
      <c r="M3236" s="0" t="s">
        <v>2729</v>
      </c>
      <c r="N3236" s="0" t="s">
        <v>2730</v>
      </c>
      <c r="O3236" s="0" t="n">
        <v>44</v>
      </c>
      <c r="P3236" s="0" t="n">
        <v>1617</v>
      </c>
    </row>
    <row r="3237" customFormat="false" ht="12.8" hidden="false" customHeight="false" outlineLevel="0" collapsed="false">
      <c r="A3237" s="0" t="n">
        <v>125016</v>
      </c>
      <c r="B3237" s="0" t="s">
        <v>2741</v>
      </c>
      <c r="C3237" s="0" t="s">
        <v>1674</v>
      </c>
      <c r="D3237" s="12" t="s">
        <v>220</v>
      </c>
      <c r="E3237" s="0" t="s">
        <v>77</v>
      </c>
      <c r="F3237" s="0" t="s">
        <v>84</v>
      </c>
      <c r="M3237" s="0" t="s">
        <v>2729</v>
      </c>
      <c r="N3237" s="0" t="s">
        <v>2730</v>
      </c>
      <c r="O3237" s="0" t="n">
        <v>42</v>
      </c>
      <c r="P3237" s="0" t="n">
        <v>1618</v>
      </c>
    </row>
    <row r="3238" customFormat="false" ht="12.8" hidden="false" customHeight="false" outlineLevel="0" collapsed="false">
      <c r="A3238" s="0" t="n">
        <v>125017</v>
      </c>
      <c r="B3238" s="0" t="s">
        <v>2742</v>
      </c>
      <c r="C3238" s="0" t="s">
        <v>693</v>
      </c>
      <c r="D3238" s="12" t="s">
        <v>113</v>
      </c>
      <c r="E3238" s="0" t="s">
        <v>92</v>
      </c>
      <c r="F3238" s="0" t="s">
        <v>84</v>
      </c>
      <c r="M3238" s="0" t="s">
        <v>2729</v>
      </c>
      <c r="N3238" s="0" t="s">
        <v>2730</v>
      </c>
      <c r="O3238" s="0" t="n">
        <v>40</v>
      </c>
      <c r="P3238" s="0" t="n">
        <v>1619</v>
      </c>
    </row>
    <row r="3239" customFormat="false" ht="12.8" hidden="false" customHeight="false" outlineLevel="0" collapsed="false">
      <c r="A3239" s="0" t="n">
        <v>125018</v>
      </c>
      <c r="B3239" s="0" t="s">
        <v>2743</v>
      </c>
      <c r="C3239" s="0" t="s">
        <v>184</v>
      </c>
      <c r="D3239" s="12" t="s">
        <v>304</v>
      </c>
      <c r="E3239" s="0" t="s">
        <v>77</v>
      </c>
      <c r="F3239" s="0" t="s">
        <v>88</v>
      </c>
      <c r="M3239" s="0" t="s">
        <v>2729</v>
      </c>
      <c r="N3239" s="0" t="s">
        <v>2730</v>
      </c>
      <c r="O3239" s="0" t="n">
        <v>51</v>
      </c>
      <c r="P3239" s="0" t="n">
        <v>1623</v>
      </c>
    </row>
    <row r="3240" customFormat="false" ht="12.8" hidden="false" customHeight="false" outlineLevel="0" collapsed="false">
      <c r="A3240" s="0" t="n">
        <v>125019</v>
      </c>
      <c r="B3240" s="0" t="s">
        <v>2744</v>
      </c>
      <c r="C3240" s="0" t="s">
        <v>758</v>
      </c>
      <c r="D3240" s="12" t="s">
        <v>320</v>
      </c>
      <c r="E3240" s="0" t="s">
        <v>92</v>
      </c>
      <c r="F3240" s="0" t="s">
        <v>88</v>
      </c>
      <c r="M3240" s="0" t="s">
        <v>2729</v>
      </c>
      <c r="N3240" s="0" t="s">
        <v>2730</v>
      </c>
      <c r="O3240" s="0" t="n">
        <v>48</v>
      </c>
      <c r="P3240" s="0" t="n">
        <v>1620</v>
      </c>
    </row>
    <row r="3241" customFormat="false" ht="12.8" hidden="false" customHeight="false" outlineLevel="0" collapsed="false">
      <c r="A3241" s="0" t="n">
        <v>125020</v>
      </c>
      <c r="B3241" s="0" t="s">
        <v>2745</v>
      </c>
      <c r="C3241" s="0" t="s">
        <v>82</v>
      </c>
      <c r="D3241" s="12" t="s">
        <v>220</v>
      </c>
      <c r="E3241" s="0" t="s">
        <v>77</v>
      </c>
      <c r="F3241" s="0" t="s">
        <v>84</v>
      </c>
      <c r="M3241" s="0" t="s">
        <v>2729</v>
      </c>
      <c r="N3241" s="0" t="s">
        <v>2730</v>
      </c>
      <c r="O3241" s="0" t="n">
        <v>42</v>
      </c>
      <c r="P3241" s="0" t="n">
        <v>1621</v>
      </c>
    </row>
    <row r="3242" customFormat="false" ht="12.8" hidden="false" customHeight="false" outlineLevel="0" collapsed="false">
      <c r="A3242" s="0" t="n">
        <v>125021</v>
      </c>
      <c r="B3242" s="0" t="s">
        <v>2736</v>
      </c>
      <c r="C3242" s="0" t="s">
        <v>123</v>
      </c>
      <c r="D3242" s="12" t="s">
        <v>220</v>
      </c>
      <c r="E3242" s="0" t="s">
        <v>92</v>
      </c>
      <c r="F3242" s="0" t="s">
        <v>84</v>
      </c>
      <c r="M3242" s="0" t="s">
        <v>2729</v>
      </c>
      <c r="N3242" s="0" t="s">
        <v>2730</v>
      </c>
      <c r="O3242" s="0" t="n">
        <v>42</v>
      </c>
      <c r="P3242" s="0" t="n">
        <v>1639</v>
      </c>
    </row>
    <row r="3243" customFormat="false" ht="12.8" hidden="false" customHeight="false" outlineLevel="0" collapsed="false">
      <c r="A3243" s="0" t="n">
        <v>125022</v>
      </c>
      <c r="B3243" s="0" t="s">
        <v>2746</v>
      </c>
      <c r="C3243" s="0" t="s">
        <v>262</v>
      </c>
      <c r="D3243" s="12" t="s">
        <v>186</v>
      </c>
      <c r="E3243" s="0" t="s">
        <v>92</v>
      </c>
      <c r="F3243" s="0" t="s">
        <v>84</v>
      </c>
      <c r="M3243" s="0" t="s">
        <v>2729</v>
      </c>
      <c r="N3243" s="0" t="s">
        <v>2730</v>
      </c>
      <c r="O3243" s="0" t="n">
        <v>39</v>
      </c>
      <c r="P3243" s="0" t="n">
        <v>1640</v>
      </c>
    </row>
    <row r="3244" customFormat="false" ht="12.8" hidden="false" customHeight="false" outlineLevel="0" collapsed="false">
      <c r="A3244" s="0" t="n">
        <v>125023</v>
      </c>
      <c r="B3244" s="0" t="s">
        <v>546</v>
      </c>
      <c r="C3244" s="0" t="s">
        <v>2079</v>
      </c>
      <c r="D3244" s="12" t="s">
        <v>151</v>
      </c>
      <c r="E3244" s="0" t="s">
        <v>77</v>
      </c>
      <c r="F3244" s="0" t="s">
        <v>84</v>
      </c>
      <c r="M3244" s="0" t="s">
        <v>2729</v>
      </c>
      <c r="N3244" s="0" t="s">
        <v>2730</v>
      </c>
      <c r="O3244" s="0" t="n">
        <v>43</v>
      </c>
      <c r="P3244" s="0" t="n">
        <v>1641</v>
      </c>
    </row>
    <row r="3245" customFormat="false" ht="12.8" hidden="false" customHeight="false" outlineLevel="0" collapsed="false">
      <c r="A3245" s="0" t="n">
        <v>125024</v>
      </c>
      <c r="B3245" s="0" t="s">
        <v>1021</v>
      </c>
      <c r="C3245" s="0" t="s">
        <v>247</v>
      </c>
      <c r="D3245" s="12" t="s">
        <v>242</v>
      </c>
      <c r="E3245" s="0" t="s">
        <v>77</v>
      </c>
      <c r="F3245" s="0" t="s">
        <v>88</v>
      </c>
      <c r="M3245" s="0" t="s">
        <v>2729</v>
      </c>
      <c r="N3245" s="0" t="s">
        <v>2730</v>
      </c>
      <c r="O3245" s="0" t="n">
        <v>45</v>
      </c>
      <c r="P3245" s="0" t="n">
        <v>1642</v>
      </c>
    </row>
    <row r="3246" customFormat="false" ht="12.8" hidden="false" customHeight="false" outlineLevel="0" collapsed="false">
      <c r="A3246" s="0" t="n">
        <v>125025</v>
      </c>
      <c r="B3246" s="0" t="s">
        <v>2747</v>
      </c>
      <c r="C3246" s="0" t="s">
        <v>519</v>
      </c>
      <c r="D3246" s="12" t="s">
        <v>220</v>
      </c>
      <c r="E3246" s="0" t="s">
        <v>92</v>
      </c>
      <c r="F3246" s="0" t="s">
        <v>84</v>
      </c>
      <c r="M3246" s="0" t="s">
        <v>2729</v>
      </c>
      <c r="N3246" s="0" t="s">
        <v>2730</v>
      </c>
      <c r="O3246" s="0" t="n">
        <v>42</v>
      </c>
      <c r="P3246" s="0" t="n">
        <v>1643</v>
      </c>
    </row>
    <row r="3247" customFormat="false" ht="12.8" hidden="false" customHeight="false" outlineLevel="0" collapsed="false">
      <c r="A3247" s="0" t="n">
        <v>125026</v>
      </c>
      <c r="B3247" s="0" t="s">
        <v>2748</v>
      </c>
      <c r="C3247" s="0" t="s">
        <v>786</v>
      </c>
      <c r="D3247" s="12" t="s">
        <v>315</v>
      </c>
      <c r="E3247" s="0" t="s">
        <v>77</v>
      </c>
      <c r="F3247" s="0" t="s">
        <v>88</v>
      </c>
      <c r="M3247" s="0" t="s">
        <v>2729</v>
      </c>
      <c r="N3247" s="0" t="s">
        <v>2730</v>
      </c>
      <c r="O3247" s="0" t="n">
        <v>47</v>
      </c>
      <c r="P3247" s="0" t="n">
        <v>1631</v>
      </c>
    </row>
    <row r="3248" customFormat="false" ht="12.8" hidden="false" customHeight="false" outlineLevel="0" collapsed="false">
      <c r="A3248" s="0" t="n">
        <v>125027</v>
      </c>
      <c r="B3248" s="0" t="s">
        <v>2749</v>
      </c>
      <c r="C3248" s="0" t="s">
        <v>184</v>
      </c>
      <c r="D3248" s="12" t="s">
        <v>220</v>
      </c>
      <c r="E3248" s="0" t="s">
        <v>77</v>
      </c>
      <c r="F3248" s="0" t="s">
        <v>84</v>
      </c>
      <c r="M3248" s="0" t="s">
        <v>2729</v>
      </c>
      <c r="N3248" s="0" t="s">
        <v>2730</v>
      </c>
      <c r="O3248" s="0" t="n">
        <v>42</v>
      </c>
      <c r="P3248" s="0" t="n">
        <v>1628</v>
      </c>
    </row>
    <row r="3249" customFormat="false" ht="12.8" hidden="false" customHeight="false" outlineLevel="0" collapsed="false">
      <c r="A3249" s="0" t="n">
        <v>125028</v>
      </c>
      <c r="B3249" s="0" t="s">
        <v>2750</v>
      </c>
      <c r="C3249" s="0" t="s">
        <v>856</v>
      </c>
      <c r="D3249" s="12" t="s">
        <v>186</v>
      </c>
      <c r="E3249" s="0" t="s">
        <v>92</v>
      </c>
      <c r="F3249" s="0" t="s">
        <v>84</v>
      </c>
      <c r="M3249" s="0" t="s">
        <v>2729</v>
      </c>
      <c r="N3249" s="0" t="s">
        <v>2730</v>
      </c>
      <c r="O3249" s="0" t="n">
        <v>39</v>
      </c>
      <c r="P3249" s="0" t="n">
        <v>1634</v>
      </c>
    </row>
    <row r="3250" customFormat="false" ht="12.8" hidden="false" customHeight="false" outlineLevel="0" collapsed="false">
      <c r="A3250" s="0" t="n">
        <v>125029</v>
      </c>
      <c r="B3250" s="0" t="s">
        <v>1021</v>
      </c>
      <c r="C3250" s="0" t="s">
        <v>1674</v>
      </c>
      <c r="D3250" s="12" t="s">
        <v>224</v>
      </c>
      <c r="E3250" s="0" t="s">
        <v>77</v>
      </c>
      <c r="F3250" s="0" t="s">
        <v>84</v>
      </c>
      <c r="M3250" s="0" t="s">
        <v>2729</v>
      </c>
      <c r="N3250" s="0" t="s">
        <v>2730</v>
      </c>
      <c r="O3250" s="0" t="n">
        <v>41</v>
      </c>
      <c r="P3250" s="0" t="n">
        <v>1632</v>
      </c>
    </row>
    <row r="3251" customFormat="false" ht="12.8" hidden="false" customHeight="false" outlineLevel="0" collapsed="false">
      <c r="A3251" s="0" t="n">
        <v>125030</v>
      </c>
      <c r="B3251" s="0" t="s">
        <v>2751</v>
      </c>
      <c r="C3251" s="0" t="s">
        <v>382</v>
      </c>
      <c r="D3251" s="12" t="s">
        <v>151</v>
      </c>
      <c r="E3251" s="0" t="s">
        <v>77</v>
      </c>
      <c r="F3251" s="0" t="s">
        <v>84</v>
      </c>
      <c r="M3251" s="0" t="s">
        <v>2729</v>
      </c>
      <c r="N3251" s="0" t="s">
        <v>2730</v>
      </c>
      <c r="O3251" s="0" t="n">
        <v>43</v>
      </c>
      <c r="P3251" s="0" t="n">
        <v>1629</v>
      </c>
    </row>
    <row r="3252" customFormat="false" ht="12.8" hidden="false" customHeight="false" outlineLevel="0" collapsed="false">
      <c r="A3252" s="0" t="n">
        <v>125031</v>
      </c>
      <c r="B3252" s="0" t="s">
        <v>2752</v>
      </c>
      <c r="C3252" s="0" t="s">
        <v>284</v>
      </c>
      <c r="D3252" s="12" t="s">
        <v>113</v>
      </c>
      <c r="E3252" s="0" t="s">
        <v>92</v>
      </c>
      <c r="F3252" s="0" t="s">
        <v>84</v>
      </c>
      <c r="M3252" s="0" t="s">
        <v>2729</v>
      </c>
      <c r="N3252" s="0" t="s">
        <v>2730</v>
      </c>
      <c r="O3252" s="0" t="n">
        <v>40</v>
      </c>
      <c r="P3252" s="0" t="n">
        <v>1633</v>
      </c>
    </row>
    <row r="3253" customFormat="false" ht="12.8" hidden="false" customHeight="false" outlineLevel="0" collapsed="false">
      <c r="A3253" s="0" t="n">
        <v>125032</v>
      </c>
      <c r="B3253" s="0" t="s">
        <v>672</v>
      </c>
      <c r="C3253" s="0" t="s">
        <v>180</v>
      </c>
      <c r="D3253" s="12" t="s">
        <v>173</v>
      </c>
      <c r="E3253" s="0" t="s">
        <v>77</v>
      </c>
      <c r="F3253" s="0" t="s">
        <v>88</v>
      </c>
      <c r="M3253" s="0" t="s">
        <v>2729</v>
      </c>
      <c r="N3253" s="0" t="s">
        <v>2730</v>
      </c>
      <c r="O3253" s="0" t="n">
        <v>49</v>
      </c>
      <c r="P3253" s="0" t="n">
        <v>1630</v>
      </c>
    </row>
    <row r="3254" customFormat="false" ht="12.8" hidden="false" customHeight="false" outlineLevel="0" collapsed="false">
      <c r="A3254" s="0" t="n">
        <v>125033</v>
      </c>
      <c r="B3254" s="0" t="s">
        <v>2753</v>
      </c>
      <c r="C3254" s="0" t="s">
        <v>666</v>
      </c>
      <c r="D3254" s="12" t="s">
        <v>209</v>
      </c>
      <c r="E3254" s="0" t="s">
        <v>77</v>
      </c>
      <c r="F3254" s="0" t="s">
        <v>84</v>
      </c>
      <c r="M3254" s="0" t="s">
        <v>2729</v>
      </c>
      <c r="N3254" s="0" t="s">
        <v>2730</v>
      </c>
      <c r="O3254" s="0" t="n">
        <v>37</v>
      </c>
      <c r="P3254" s="0" t="n">
        <v>1635</v>
      </c>
    </row>
    <row r="3255" customFormat="false" ht="12.8" hidden="false" customHeight="false" outlineLevel="0" collapsed="false">
      <c r="A3255" s="0" t="n">
        <v>125034</v>
      </c>
      <c r="B3255" s="0" t="s">
        <v>2754</v>
      </c>
      <c r="C3255" s="0" t="s">
        <v>2755</v>
      </c>
      <c r="D3255" s="12" t="s">
        <v>91</v>
      </c>
      <c r="E3255" s="0" t="s">
        <v>77</v>
      </c>
      <c r="F3255" s="0" t="s">
        <v>84</v>
      </c>
      <c r="M3255" s="0" t="s">
        <v>2729</v>
      </c>
      <c r="N3255" s="0" t="s">
        <v>2730</v>
      </c>
      <c r="O3255" s="0" t="n">
        <v>36</v>
      </c>
      <c r="P3255" s="0" t="n">
        <v>1636</v>
      </c>
    </row>
    <row r="3256" customFormat="false" ht="12.8" hidden="false" customHeight="false" outlineLevel="0" collapsed="false">
      <c r="A3256" s="0" t="n">
        <v>125035</v>
      </c>
      <c r="B3256" s="0" t="s">
        <v>2756</v>
      </c>
      <c r="C3256" s="0" t="s">
        <v>609</v>
      </c>
      <c r="D3256" s="12" t="s">
        <v>209</v>
      </c>
      <c r="E3256" s="0" t="s">
        <v>77</v>
      </c>
      <c r="F3256" s="0" t="s">
        <v>84</v>
      </c>
      <c r="M3256" s="0" t="s">
        <v>2729</v>
      </c>
      <c r="N3256" s="0" t="s">
        <v>2730</v>
      </c>
      <c r="O3256" s="0" t="n">
        <v>37</v>
      </c>
      <c r="P3256" s="0" t="n">
        <v>1637</v>
      </c>
    </row>
    <row r="3257" customFormat="false" ht="12.8" hidden="false" customHeight="false" outlineLevel="0" collapsed="false">
      <c r="A3257" s="0" t="n">
        <v>125036</v>
      </c>
      <c r="B3257" s="0" t="s">
        <v>2757</v>
      </c>
      <c r="C3257" s="0" t="s">
        <v>196</v>
      </c>
      <c r="D3257" s="12" t="s">
        <v>153</v>
      </c>
      <c r="E3257" s="0" t="s">
        <v>77</v>
      </c>
      <c r="F3257" s="0" t="s">
        <v>84</v>
      </c>
      <c r="M3257" s="0" t="s">
        <v>2729</v>
      </c>
      <c r="N3257" s="0" t="s">
        <v>2730</v>
      </c>
      <c r="O3257" s="0" t="n">
        <v>38</v>
      </c>
      <c r="P3257" s="0" t="n">
        <v>1638</v>
      </c>
    </row>
    <row r="3258" customFormat="false" ht="12.8" hidden="false" customHeight="false" outlineLevel="0" collapsed="false">
      <c r="A3258" s="0" t="n">
        <v>125037</v>
      </c>
      <c r="B3258" s="0" t="s">
        <v>2744</v>
      </c>
      <c r="C3258" s="0" t="s">
        <v>90</v>
      </c>
      <c r="D3258" s="12" t="s">
        <v>351</v>
      </c>
      <c r="E3258" s="0" t="s">
        <v>92</v>
      </c>
      <c r="F3258" s="0" t="s">
        <v>96</v>
      </c>
      <c r="M3258" s="0" t="s">
        <v>2729</v>
      </c>
      <c r="N3258" s="0" t="s">
        <v>2730</v>
      </c>
      <c r="O3258" s="0" t="n">
        <v>24</v>
      </c>
      <c r="P3258" s="0" t="n">
        <v>1624</v>
      </c>
    </row>
    <row r="3259" customFormat="false" ht="12.8" hidden="false" customHeight="false" outlineLevel="0" collapsed="false">
      <c r="A3259" s="0" t="n">
        <v>125038</v>
      </c>
      <c r="B3259" s="0" t="s">
        <v>2607</v>
      </c>
      <c r="C3259" s="0" t="s">
        <v>90</v>
      </c>
      <c r="D3259" s="12" t="s">
        <v>124</v>
      </c>
      <c r="E3259" s="0" t="s">
        <v>92</v>
      </c>
      <c r="F3259" s="0" t="s">
        <v>96</v>
      </c>
      <c r="M3259" s="0" t="s">
        <v>2729</v>
      </c>
      <c r="N3259" s="0" t="s">
        <v>2730</v>
      </c>
      <c r="O3259" s="0" t="n">
        <v>27</v>
      </c>
      <c r="P3259" s="0" t="n">
        <v>1625</v>
      </c>
    </row>
    <row r="3260" customFormat="false" ht="12.8" hidden="false" customHeight="false" outlineLevel="0" collapsed="false">
      <c r="A3260" s="0" t="n">
        <v>125039</v>
      </c>
      <c r="B3260" s="0" t="s">
        <v>1486</v>
      </c>
      <c r="C3260" s="0" t="s">
        <v>100</v>
      </c>
      <c r="D3260" s="12" t="s">
        <v>351</v>
      </c>
      <c r="E3260" s="0" t="s">
        <v>77</v>
      </c>
      <c r="F3260" s="0" t="s">
        <v>96</v>
      </c>
      <c r="M3260" s="0" t="s">
        <v>2729</v>
      </c>
      <c r="N3260" s="0" t="s">
        <v>2730</v>
      </c>
      <c r="O3260" s="0" t="n">
        <v>24</v>
      </c>
      <c r="P3260" s="0" t="n">
        <v>1626</v>
      </c>
    </row>
    <row r="3261" customFormat="false" ht="12.8" hidden="false" customHeight="false" outlineLevel="0" collapsed="false">
      <c r="A3261" s="0" t="n">
        <v>125040</v>
      </c>
      <c r="B3261" s="0" t="s">
        <v>2758</v>
      </c>
      <c r="C3261" s="0" t="s">
        <v>82</v>
      </c>
      <c r="D3261" s="12" t="s">
        <v>124</v>
      </c>
      <c r="E3261" s="0" t="s">
        <v>77</v>
      </c>
      <c r="F3261" s="0" t="s">
        <v>96</v>
      </c>
      <c r="M3261" s="0" t="s">
        <v>2729</v>
      </c>
      <c r="N3261" s="0" t="s">
        <v>2730</v>
      </c>
      <c r="O3261" s="0" t="n">
        <v>27</v>
      </c>
      <c r="P3261" s="0" t="n">
        <v>1627</v>
      </c>
    </row>
    <row r="3262" customFormat="false" ht="12.8" hidden="false" customHeight="false" outlineLevel="0" collapsed="false">
      <c r="A3262" s="0" t="n">
        <v>125041</v>
      </c>
      <c r="B3262" s="0" t="s">
        <v>2759</v>
      </c>
      <c r="C3262" s="0" t="s">
        <v>223</v>
      </c>
      <c r="D3262" s="12" t="s">
        <v>204</v>
      </c>
      <c r="E3262" s="0" t="s">
        <v>77</v>
      </c>
      <c r="F3262" s="0" t="s">
        <v>205</v>
      </c>
      <c r="H3262" s="12" t="s">
        <v>98</v>
      </c>
      <c r="I3262" s="12" t="s">
        <v>98</v>
      </c>
      <c r="M3262" s="0" t="s">
        <v>2729</v>
      </c>
      <c r="N3262" s="0" t="s">
        <v>2730</v>
      </c>
      <c r="O3262" s="0" t="n">
        <v>15</v>
      </c>
      <c r="P3262" s="0" t="n">
        <v>4569</v>
      </c>
    </row>
    <row r="3263" customFormat="false" ht="12.8" hidden="false" customHeight="false" outlineLevel="0" collapsed="false">
      <c r="A3263" s="0" t="n">
        <v>125042</v>
      </c>
      <c r="B3263" s="0" t="s">
        <v>2759</v>
      </c>
      <c r="C3263" s="0" t="s">
        <v>1116</v>
      </c>
      <c r="D3263" s="12" t="s">
        <v>173</v>
      </c>
      <c r="E3263" s="0" t="s">
        <v>77</v>
      </c>
      <c r="F3263" s="0" t="s">
        <v>88</v>
      </c>
      <c r="H3263" s="12" t="s">
        <v>97</v>
      </c>
      <c r="I3263" s="12" t="s">
        <v>97</v>
      </c>
      <c r="M3263" s="0" t="s">
        <v>2729</v>
      </c>
      <c r="N3263" s="0" t="s">
        <v>2730</v>
      </c>
      <c r="O3263" s="0" t="n">
        <v>49</v>
      </c>
      <c r="P3263" s="0" t="n">
        <v>4572</v>
      </c>
    </row>
    <row r="3264" customFormat="false" ht="12.8" hidden="false" customHeight="false" outlineLevel="0" collapsed="false">
      <c r="A3264" s="0" t="n">
        <v>125043</v>
      </c>
      <c r="B3264" s="0" t="s">
        <v>2760</v>
      </c>
      <c r="C3264" s="0" t="s">
        <v>2761</v>
      </c>
      <c r="D3264" s="12" t="s">
        <v>531</v>
      </c>
      <c r="E3264" s="0" t="s">
        <v>92</v>
      </c>
      <c r="F3264" s="0" t="s">
        <v>467</v>
      </c>
      <c r="H3264" s="12" t="s">
        <v>97</v>
      </c>
      <c r="I3264" s="12" t="s">
        <v>98</v>
      </c>
      <c r="M3264" s="0" t="s">
        <v>2729</v>
      </c>
      <c r="N3264" s="0" t="s">
        <v>2730</v>
      </c>
      <c r="O3264" s="0" t="n">
        <v>11</v>
      </c>
      <c r="P3264" s="0" t="n">
        <v>4704</v>
      </c>
    </row>
    <row r="3265" customFormat="false" ht="12.8" hidden="false" customHeight="false" outlineLevel="0" collapsed="false">
      <c r="A3265" s="0" t="n">
        <v>128001</v>
      </c>
      <c r="B3265" s="0" t="s">
        <v>2762</v>
      </c>
      <c r="C3265" s="0" t="s">
        <v>382</v>
      </c>
      <c r="D3265" s="12" t="s">
        <v>127</v>
      </c>
      <c r="E3265" s="0" t="s">
        <v>77</v>
      </c>
      <c r="F3265" s="0" t="s">
        <v>128</v>
      </c>
      <c r="G3265" s="12" t="s">
        <v>97</v>
      </c>
      <c r="J3265" s="12" t="s">
        <v>97</v>
      </c>
      <c r="M3265" s="0" t="s">
        <v>2763</v>
      </c>
      <c r="N3265" s="0" t="s">
        <v>2764</v>
      </c>
      <c r="O3265" s="0" t="n">
        <v>18</v>
      </c>
      <c r="P3265" s="0" t="n">
        <v>4224</v>
      </c>
    </row>
    <row r="3266" customFormat="false" ht="12.8" hidden="false" customHeight="false" outlineLevel="0" collapsed="false">
      <c r="A3266" s="0" t="n">
        <v>128002</v>
      </c>
      <c r="B3266" s="0" t="s">
        <v>2765</v>
      </c>
      <c r="C3266" s="0" t="s">
        <v>2766</v>
      </c>
      <c r="D3266" s="12" t="s">
        <v>497</v>
      </c>
      <c r="E3266" s="0" t="s">
        <v>77</v>
      </c>
      <c r="F3266" s="0" t="s">
        <v>88</v>
      </c>
      <c r="G3266" s="12" t="s">
        <v>97</v>
      </c>
      <c r="M3266" s="0" t="s">
        <v>2763</v>
      </c>
      <c r="N3266" s="0" t="s">
        <v>2764</v>
      </c>
      <c r="O3266" s="0" t="n">
        <v>53</v>
      </c>
      <c r="P3266" s="0" t="n">
        <v>2076</v>
      </c>
    </row>
    <row r="3267" customFormat="false" ht="12.8" hidden="false" customHeight="false" outlineLevel="0" collapsed="false">
      <c r="A3267" s="0" t="n">
        <v>128003</v>
      </c>
      <c r="B3267" s="0" t="s">
        <v>1781</v>
      </c>
      <c r="C3267" s="0" t="s">
        <v>736</v>
      </c>
      <c r="D3267" s="12" t="s">
        <v>434</v>
      </c>
      <c r="E3267" s="0" t="s">
        <v>77</v>
      </c>
      <c r="F3267" s="0" t="s">
        <v>212</v>
      </c>
      <c r="M3267" s="0" t="s">
        <v>2763</v>
      </c>
      <c r="N3267" s="0" t="s">
        <v>2764</v>
      </c>
      <c r="O3267" s="0" t="n">
        <v>13</v>
      </c>
      <c r="P3267" s="0" t="n">
        <v>4942</v>
      </c>
    </row>
    <row r="3268" customFormat="false" ht="12.8" hidden="false" customHeight="false" outlineLevel="0" collapsed="false">
      <c r="A3268" s="0" t="n">
        <v>128010</v>
      </c>
      <c r="B3268" s="0" t="s">
        <v>2767</v>
      </c>
      <c r="C3268" s="0" t="s">
        <v>403</v>
      </c>
      <c r="D3268" s="12" t="s">
        <v>304</v>
      </c>
      <c r="E3268" s="0" t="s">
        <v>77</v>
      </c>
      <c r="F3268" s="0" t="s">
        <v>88</v>
      </c>
      <c r="H3268" s="12" t="s">
        <v>97</v>
      </c>
      <c r="M3268" s="0" t="s">
        <v>2763</v>
      </c>
      <c r="N3268" s="0" t="s">
        <v>2764</v>
      </c>
      <c r="O3268" s="0" t="n">
        <v>51</v>
      </c>
      <c r="P3268" s="0" t="n">
        <v>3753</v>
      </c>
    </row>
    <row r="3269" customFormat="false" ht="12.8" hidden="false" customHeight="false" outlineLevel="0" collapsed="false">
      <c r="A3269" s="0" t="n">
        <v>128011</v>
      </c>
      <c r="B3269" s="0" t="s">
        <v>2768</v>
      </c>
      <c r="C3269" s="0" t="s">
        <v>478</v>
      </c>
      <c r="D3269" s="12" t="s">
        <v>76</v>
      </c>
      <c r="E3269" s="0" t="s">
        <v>92</v>
      </c>
      <c r="F3269" s="0" t="s">
        <v>78</v>
      </c>
      <c r="G3269" s="12" t="s">
        <v>97</v>
      </c>
      <c r="M3269" s="0" t="s">
        <v>2763</v>
      </c>
      <c r="N3269" s="0" t="s">
        <v>2764</v>
      </c>
      <c r="O3269" s="0" t="n">
        <v>19</v>
      </c>
      <c r="P3269" s="0" t="n">
        <v>3754</v>
      </c>
    </row>
    <row r="3270" customFormat="false" ht="12.8" hidden="false" customHeight="false" outlineLevel="0" collapsed="false">
      <c r="A3270" s="0" t="n">
        <v>128012</v>
      </c>
      <c r="B3270" s="0" t="s">
        <v>2769</v>
      </c>
      <c r="C3270" s="0" t="s">
        <v>307</v>
      </c>
      <c r="D3270" s="12" t="s">
        <v>346</v>
      </c>
      <c r="E3270" s="0" t="s">
        <v>77</v>
      </c>
      <c r="F3270" s="0" t="s">
        <v>234</v>
      </c>
      <c r="M3270" s="0" t="s">
        <v>2763</v>
      </c>
      <c r="N3270" s="0" t="s">
        <v>2764</v>
      </c>
      <c r="O3270" s="0" t="n">
        <v>7</v>
      </c>
      <c r="P3270" s="0" t="n">
        <v>5171</v>
      </c>
    </row>
    <row r="3271" customFormat="false" ht="12.8" hidden="false" customHeight="false" outlineLevel="0" collapsed="false">
      <c r="A3271" s="0" t="n">
        <v>128013</v>
      </c>
      <c r="B3271" s="0" t="s">
        <v>2770</v>
      </c>
      <c r="C3271" s="0" t="s">
        <v>176</v>
      </c>
      <c r="D3271" s="12" t="s">
        <v>545</v>
      </c>
      <c r="E3271" s="0" t="s">
        <v>77</v>
      </c>
      <c r="F3271" s="0" t="s">
        <v>234</v>
      </c>
      <c r="M3271" s="0" t="s">
        <v>2763</v>
      </c>
      <c r="N3271" s="0" t="s">
        <v>2764</v>
      </c>
      <c r="O3271" s="0" t="n">
        <v>10</v>
      </c>
      <c r="P3271" s="0" t="n">
        <v>5157</v>
      </c>
    </row>
    <row r="3272" customFormat="false" ht="12.8" hidden="false" customHeight="false" outlineLevel="0" collapsed="false">
      <c r="A3272" s="0" t="n">
        <v>128014</v>
      </c>
      <c r="B3272" s="0" t="s">
        <v>2771</v>
      </c>
      <c r="C3272" s="0" t="s">
        <v>149</v>
      </c>
      <c r="D3272" s="12" t="s">
        <v>531</v>
      </c>
      <c r="E3272" s="0" t="s">
        <v>77</v>
      </c>
      <c r="F3272" s="0" t="s">
        <v>467</v>
      </c>
      <c r="M3272" s="0" t="s">
        <v>2763</v>
      </c>
      <c r="N3272" s="0" t="s">
        <v>2764</v>
      </c>
      <c r="O3272" s="0" t="n">
        <v>11</v>
      </c>
      <c r="P3272" s="0" t="n">
        <v>5158</v>
      </c>
    </row>
    <row r="3273" customFormat="false" ht="12.8" hidden="false" customHeight="false" outlineLevel="0" collapsed="false">
      <c r="A3273" s="0" t="n">
        <v>128015</v>
      </c>
      <c r="B3273" s="0" t="s">
        <v>2772</v>
      </c>
      <c r="C3273" s="0" t="s">
        <v>162</v>
      </c>
      <c r="D3273" s="12" t="s">
        <v>344</v>
      </c>
      <c r="E3273" s="0" t="s">
        <v>92</v>
      </c>
      <c r="F3273" s="0" t="s">
        <v>234</v>
      </c>
      <c r="M3273" s="0" t="s">
        <v>2763</v>
      </c>
      <c r="N3273" s="0" t="s">
        <v>2764</v>
      </c>
      <c r="O3273" s="0" t="n">
        <v>9</v>
      </c>
      <c r="P3273" s="0" t="n">
        <v>5159</v>
      </c>
    </row>
    <row r="3274" customFormat="false" ht="12.8" hidden="false" customHeight="false" outlineLevel="0" collapsed="false">
      <c r="A3274" s="0" t="n">
        <v>128016</v>
      </c>
      <c r="B3274" s="0" t="s">
        <v>512</v>
      </c>
      <c r="C3274" s="0" t="s">
        <v>75</v>
      </c>
      <c r="D3274" s="12" t="s">
        <v>545</v>
      </c>
      <c r="E3274" s="0" t="s">
        <v>77</v>
      </c>
      <c r="F3274" s="0" t="s">
        <v>234</v>
      </c>
      <c r="M3274" s="0" t="s">
        <v>2763</v>
      </c>
      <c r="N3274" s="0" t="s">
        <v>2764</v>
      </c>
      <c r="O3274" s="0" t="n">
        <v>10</v>
      </c>
      <c r="P3274" s="0" t="n">
        <v>5160</v>
      </c>
    </row>
    <row r="3275" customFormat="false" ht="12.8" hidden="false" customHeight="false" outlineLevel="0" collapsed="false">
      <c r="A3275" s="0" t="n">
        <v>128028</v>
      </c>
      <c r="B3275" s="0" t="s">
        <v>2773</v>
      </c>
      <c r="C3275" s="0" t="s">
        <v>307</v>
      </c>
      <c r="D3275" s="12" t="s">
        <v>127</v>
      </c>
      <c r="E3275" s="0" t="s">
        <v>77</v>
      </c>
      <c r="F3275" s="0" t="s">
        <v>128</v>
      </c>
      <c r="G3275" s="12" t="s">
        <v>97</v>
      </c>
      <c r="I3275" s="12" t="s">
        <v>97</v>
      </c>
      <c r="M3275" s="0" t="s">
        <v>2763</v>
      </c>
      <c r="N3275" s="0" t="s">
        <v>2764</v>
      </c>
      <c r="O3275" s="0" t="n">
        <v>18</v>
      </c>
      <c r="P3275" s="0" t="n">
        <v>4314</v>
      </c>
    </row>
    <row r="3276" customFormat="false" ht="12.8" hidden="false" customHeight="false" outlineLevel="0" collapsed="false">
      <c r="A3276" s="0" t="n">
        <v>128030</v>
      </c>
      <c r="B3276" s="0" t="s">
        <v>1707</v>
      </c>
      <c r="C3276" s="0" t="s">
        <v>617</v>
      </c>
      <c r="D3276" s="12" t="s">
        <v>304</v>
      </c>
      <c r="E3276" s="0" t="s">
        <v>77</v>
      </c>
      <c r="F3276" s="0" t="s">
        <v>88</v>
      </c>
      <c r="H3276" s="12" t="s">
        <v>97</v>
      </c>
      <c r="M3276" s="0" t="s">
        <v>2763</v>
      </c>
      <c r="N3276" s="0" t="s">
        <v>2764</v>
      </c>
      <c r="O3276" s="0" t="n">
        <v>51</v>
      </c>
      <c r="P3276" s="0" t="n">
        <v>2069</v>
      </c>
    </row>
    <row r="3277" customFormat="false" ht="12.8" hidden="false" customHeight="false" outlineLevel="0" collapsed="false">
      <c r="A3277" s="0" t="n">
        <v>129001</v>
      </c>
      <c r="B3277" s="0" t="s">
        <v>2277</v>
      </c>
      <c r="C3277" s="0" t="s">
        <v>2774</v>
      </c>
      <c r="D3277" s="12" t="s">
        <v>2775</v>
      </c>
      <c r="E3277" s="0" t="s">
        <v>77</v>
      </c>
      <c r="F3277" s="0" t="s">
        <v>108</v>
      </c>
      <c r="M3277" s="0" t="s">
        <v>2776</v>
      </c>
      <c r="N3277" s="0" t="s">
        <v>2777</v>
      </c>
      <c r="O3277" s="0" t="n">
        <v>84</v>
      </c>
      <c r="P3277" s="0" t="n">
        <v>4864</v>
      </c>
    </row>
    <row r="3278" customFormat="false" ht="12.8" hidden="false" customHeight="false" outlineLevel="0" collapsed="false">
      <c r="A3278" s="0" t="n">
        <v>129002</v>
      </c>
      <c r="B3278" s="0" t="s">
        <v>2778</v>
      </c>
      <c r="C3278" s="0" t="s">
        <v>2048</v>
      </c>
      <c r="D3278" s="12" t="s">
        <v>466</v>
      </c>
      <c r="E3278" s="0" t="s">
        <v>77</v>
      </c>
      <c r="F3278" s="0" t="s">
        <v>467</v>
      </c>
      <c r="G3278" s="12" t="s">
        <v>97</v>
      </c>
      <c r="M3278" s="0" t="s">
        <v>2776</v>
      </c>
      <c r="N3278" s="0" t="s">
        <v>2777</v>
      </c>
      <c r="O3278" s="0" t="n">
        <v>12</v>
      </c>
      <c r="P3278" s="0" t="n">
        <v>4819</v>
      </c>
    </row>
    <row r="3279" customFormat="false" ht="12.8" hidden="false" customHeight="false" outlineLevel="0" collapsed="false">
      <c r="A3279" s="0" t="n">
        <v>129003</v>
      </c>
      <c r="B3279" s="0" t="s">
        <v>2779</v>
      </c>
      <c r="C3279" s="0" t="s">
        <v>2198</v>
      </c>
      <c r="D3279" s="12" t="s">
        <v>156</v>
      </c>
      <c r="E3279" s="0" t="s">
        <v>92</v>
      </c>
      <c r="F3279" s="0" t="s">
        <v>78</v>
      </c>
      <c r="M3279" s="0" t="s">
        <v>2776</v>
      </c>
      <c r="N3279" s="0" t="s">
        <v>2777</v>
      </c>
      <c r="O3279" s="0" t="n">
        <v>21</v>
      </c>
      <c r="P3279" s="0" t="n">
        <v>4820</v>
      </c>
    </row>
    <row r="3280" customFormat="false" ht="12.8" hidden="false" customHeight="false" outlineLevel="0" collapsed="false">
      <c r="A3280" s="0" t="n">
        <v>129004</v>
      </c>
      <c r="B3280" s="0" t="s">
        <v>2388</v>
      </c>
      <c r="C3280" s="0" t="s">
        <v>438</v>
      </c>
      <c r="D3280" s="12" t="s">
        <v>531</v>
      </c>
      <c r="E3280" s="0" t="s">
        <v>92</v>
      </c>
      <c r="F3280" s="0" t="s">
        <v>467</v>
      </c>
      <c r="M3280" s="0" t="s">
        <v>2776</v>
      </c>
      <c r="N3280" s="0" t="s">
        <v>2777</v>
      </c>
      <c r="O3280" s="0" t="n">
        <v>11</v>
      </c>
      <c r="P3280" s="0" t="n">
        <v>4865</v>
      </c>
    </row>
    <row r="3281" customFormat="false" ht="12.8" hidden="false" customHeight="false" outlineLevel="0" collapsed="false">
      <c r="A3281" s="0" t="n">
        <v>129005</v>
      </c>
      <c r="B3281" s="0" t="s">
        <v>2780</v>
      </c>
      <c r="C3281" s="0" t="s">
        <v>198</v>
      </c>
      <c r="D3281" s="12" t="s">
        <v>211</v>
      </c>
      <c r="E3281" s="0" t="s">
        <v>77</v>
      </c>
      <c r="F3281" s="0" t="s">
        <v>212</v>
      </c>
      <c r="M3281" s="0" t="s">
        <v>2776</v>
      </c>
      <c r="N3281" s="0" t="s">
        <v>2777</v>
      </c>
      <c r="O3281" s="0" t="n">
        <v>14</v>
      </c>
      <c r="P3281" s="0" t="n">
        <v>4719</v>
      </c>
    </row>
    <row r="3282" customFormat="false" ht="12.8" hidden="false" customHeight="false" outlineLevel="0" collapsed="false">
      <c r="A3282" s="0" t="n">
        <v>129006</v>
      </c>
      <c r="B3282" s="0" t="s">
        <v>2523</v>
      </c>
      <c r="C3282" s="0" t="s">
        <v>180</v>
      </c>
      <c r="D3282" s="12" t="s">
        <v>545</v>
      </c>
      <c r="E3282" s="0" t="s">
        <v>77</v>
      </c>
      <c r="F3282" s="0" t="s">
        <v>234</v>
      </c>
      <c r="M3282" s="0" t="s">
        <v>2776</v>
      </c>
      <c r="N3282" s="0" t="s">
        <v>2777</v>
      </c>
      <c r="O3282" s="0" t="n">
        <v>10</v>
      </c>
      <c r="P3282" s="0" t="n">
        <v>4822</v>
      </c>
    </row>
    <row r="3283" customFormat="false" ht="12.8" hidden="false" customHeight="false" outlineLevel="0" collapsed="false">
      <c r="A3283" s="0" t="n">
        <v>129007</v>
      </c>
      <c r="B3283" s="0" t="s">
        <v>2388</v>
      </c>
      <c r="C3283" s="0" t="s">
        <v>343</v>
      </c>
      <c r="D3283" s="12" t="s">
        <v>545</v>
      </c>
      <c r="E3283" s="0" t="s">
        <v>92</v>
      </c>
      <c r="F3283" s="0" t="s">
        <v>234</v>
      </c>
      <c r="M3283" s="0" t="s">
        <v>2776</v>
      </c>
      <c r="N3283" s="0" t="s">
        <v>2777</v>
      </c>
      <c r="O3283" s="0" t="n">
        <v>10</v>
      </c>
      <c r="P3283" s="0" t="n">
        <v>4866</v>
      </c>
    </row>
    <row r="3284" customFormat="false" ht="12.8" hidden="false" customHeight="false" outlineLevel="0" collapsed="false">
      <c r="A3284" s="0" t="n">
        <v>129008</v>
      </c>
      <c r="B3284" s="0" t="s">
        <v>2523</v>
      </c>
      <c r="C3284" s="0" t="s">
        <v>100</v>
      </c>
      <c r="D3284" s="12" t="s">
        <v>654</v>
      </c>
      <c r="E3284" s="0" t="s">
        <v>77</v>
      </c>
      <c r="F3284" s="0" t="s">
        <v>234</v>
      </c>
      <c r="M3284" s="0" t="s">
        <v>2776</v>
      </c>
      <c r="N3284" s="0" t="s">
        <v>2777</v>
      </c>
      <c r="O3284" s="0" t="n">
        <v>6</v>
      </c>
      <c r="P3284" s="0" t="n">
        <v>4867</v>
      </c>
    </row>
    <row r="3285" customFormat="false" ht="12.8" hidden="false" customHeight="false" outlineLevel="0" collapsed="false">
      <c r="A3285" s="0" t="n">
        <v>129009</v>
      </c>
      <c r="B3285" s="0" t="s">
        <v>2518</v>
      </c>
      <c r="C3285" s="0" t="s">
        <v>374</v>
      </c>
      <c r="D3285" s="12" t="s">
        <v>580</v>
      </c>
      <c r="E3285" s="0" t="s">
        <v>77</v>
      </c>
      <c r="F3285" s="0" t="s">
        <v>108</v>
      </c>
      <c r="M3285" s="0" t="s">
        <v>2776</v>
      </c>
      <c r="N3285" s="0" t="s">
        <v>2777</v>
      </c>
      <c r="O3285" s="0" t="n">
        <v>63</v>
      </c>
      <c r="P3285" s="0" t="n">
        <v>4868</v>
      </c>
    </row>
    <row r="3286" customFormat="false" ht="12.8" hidden="false" customHeight="false" outlineLevel="0" collapsed="false">
      <c r="A3286" s="0" t="n">
        <v>129010</v>
      </c>
      <c r="B3286" s="0" t="s">
        <v>686</v>
      </c>
      <c r="C3286" s="0" t="s">
        <v>75</v>
      </c>
      <c r="D3286" s="12" t="s">
        <v>434</v>
      </c>
      <c r="E3286" s="0" t="s">
        <v>77</v>
      </c>
      <c r="F3286" s="0" t="s">
        <v>212</v>
      </c>
      <c r="M3286" s="0" t="s">
        <v>2776</v>
      </c>
      <c r="N3286" s="0" t="s">
        <v>2777</v>
      </c>
      <c r="O3286" s="0" t="n">
        <v>13</v>
      </c>
      <c r="P3286" s="0" t="n">
        <v>4869</v>
      </c>
    </row>
    <row r="3287" customFormat="false" ht="12.8" hidden="false" customHeight="false" outlineLevel="0" collapsed="false">
      <c r="A3287" s="0" t="n">
        <v>129011</v>
      </c>
      <c r="B3287" s="0" t="s">
        <v>2781</v>
      </c>
      <c r="C3287" s="0" t="s">
        <v>166</v>
      </c>
      <c r="D3287" s="12" t="s">
        <v>224</v>
      </c>
      <c r="E3287" s="0" t="s">
        <v>77</v>
      </c>
      <c r="F3287" s="0" t="s">
        <v>84</v>
      </c>
      <c r="M3287" s="0" t="s">
        <v>2776</v>
      </c>
      <c r="N3287" s="0" t="s">
        <v>2777</v>
      </c>
      <c r="O3287" s="0" t="n">
        <v>41</v>
      </c>
      <c r="P3287" s="0" t="n">
        <v>4870</v>
      </c>
    </row>
    <row r="3288" customFormat="false" ht="12.8" hidden="false" customHeight="false" outlineLevel="0" collapsed="false">
      <c r="A3288" s="0" t="n">
        <v>129012</v>
      </c>
      <c r="B3288" s="0" t="s">
        <v>2782</v>
      </c>
      <c r="C3288" s="0" t="s">
        <v>202</v>
      </c>
      <c r="D3288" s="12" t="s">
        <v>113</v>
      </c>
      <c r="E3288" s="0" t="s">
        <v>77</v>
      </c>
      <c r="F3288" s="0" t="s">
        <v>84</v>
      </c>
      <c r="M3288" s="0" t="s">
        <v>2776</v>
      </c>
      <c r="N3288" s="0" t="s">
        <v>2777</v>
      </c>
      <c r="O3288" s="0" t="n">
        <v>40</v>
      </c>
      <c r="P3288" s="0" t="n">
        <v>4871</v>
      </c>
    </row>
    <row r="3289" customFormat="false" ht="12.8" hidden="false" customHeight="false" outlineLevel="0" collapsed="false">
      <c r="A3289" s="0" t="n">
        <v>129013</v>
      </c>
      <c r="B3289" s="0" t="s">
        <v>1685</v>
      </c>
      <c r="C3289" s="0" t="s">
        <v>198</v>
      </c>
      <c r="D3289" s="12" t="s">
        <v>434</v>
      </c>
      <c r="E3289" s="0" t="s">
        <v>77</v>
      </c>
      <c r="F3289" s="0" t="s">
        <v>212</v>
      </c>
      <c r="G3289" s="12" t="s">
        <v>97</v>
      </c>
      <c r="M3289" s="0" t="s">
        <v>2776</v>
      </c>
      <c r="N3289" s="0" t="s">
        <v>2777</v>
      </c>
      <c r="O3289" s="0" t="n">
        <v>13</v>
      </c>
      <c r="P3289" s="0" t="n">
        <v>4872</v>
      </c>
    </row>
    <row r="3290" customFormat="false" ht="12.8" hidden="false" customHeight="false" outlineLevel="0" collapsed="false">
      <c r="A3290" s="0" t="n">
        <v>129014</v>
      </c>
      <c r="B3290" s="0" t="s">
        <v>1685</v>
      </c>
      <c r="C3290" s="0" t="s">
        <v>307</v>
      </c>
      <c r="D3290" s="12" t="s">
        <v>500</v>
      </c>
      <c r="E3290" s="0" t="s">
        <v>77</v>
      </c>
      <c r="F3290" s="0" t="s">
        <v>205</v>
      </c>
      <c r="G3290" s="12" t="s">
        <v>97</v>
      </c>
      <c r="H3290" s="12" t="s">
        <v>97</v>
      </c>
      <c r="K3290" s="12" t="s">
        <v>97</v>
      </c>
      <c r="L3290" s="0" t="n">
        <v>3</v>
      </c>
      <c r="M3290" s="0" t="s">
        <v>2776</v>
      </c>
      <c r="N3290" s="0" t="s">
        <v>2777</v>
      </c>
      <c r="O3290" s="0" t="n">
        <v>16</v>
      </c>
      <c r="P3290" s="0" t="n">
        <v>4873</v>
      </c>
    </row>
    <row r="3291" customFormat="false" ht="12.8" hidden="false" customHeight="false" outlineLevel="0" collapsed="false">
      <c r="A3291" s="0" t="n">
        <v>129015</v>
      </c>
      <c r="B3291" s="0" t="s">
        <v>2552</v>
      </c>
      <c r="C3291" s="0" t="s">
        <v>583</v>
      </c>
      <c r="D3291" s="12" t="s">
        <v>500</v>
      </c>
      <c r="E3291" s="0" t="s">
        <v>77</v>
      </c>
      <c r="F3291" s="0" t="s">
        <v>205</v>
      </c>
      <c r="H3291" s="12" t="s">
        <v>97</v>
      </c>
      <c r="M3291" s="0" t="s">
        <v>2776</v>
      </c>
      <c r="N3291" s="0" t="s">
        <v>2777</v>
      </c>
      <c r="O3291" s="0" t="n">
        <v>16</v>
      </c>
      <c r="P3291" s="0" t="n">
        <v>4874</v>
      </c>
    </row>
    <row r="3292" customFormat="false" ht="12.8" hidden="false" customHeight="false" outlineLevel="0" collapsed="false">
      <c r="A3292" s="0" t="n">
        <v>129016</v>
      </c>
      <c r="B3292" s="0" t="s">
        <v>2783</v>
      </c>
      <c r="C3292" s="0" t="s">
        <v>2784</v>
      </c>
      <c r="D3292" s="12" t="s">
        <v>434</v>
      </c>
      <c r="E3292" s="0" t="s">
        <v>77</v>
      </c>
      <c r="F3292" s="0" t="s">
        <v>212</v>
      </c>
      <c r="M3292" s="0" t="s">
        <v>2776</v>
      </c>
      <c r="N3292" s="0" t="s">
        <v>2777</v>
      </c>
      <c r="O3292" s="0" t="n">
        <v>13</v>
      </c>
      <c r="P3292" s="0" t="n">
        <v>4875</v>
      </c>
    </row>
    <row r="3293" customFormat="false" ht="12.8" hidden="false" customHeight="false" outlineLevel="0" collapsed="false">
      <c r="A3293" s="0" t="n">
        <v>129017</v>
      </c>
      <c r="B3293" s="0" t="s">
        <v>1739</v>
      </c>
      <c r="C3293" s="0" t="s">
        <v>460</v>
      </c>
      <c r="D3293" s="12" t="s">
        <v>434</v>
      </c>
      <c r="E3293" s="0" t="s">
        <v>77</v>
      </c>
      <c r="F3293" s="0" t="s">
        <v>212</v>
      </c>
      <c r="G3293" s="12" t="s">
        <v>97</v>
      </c>
      <c r="M3293" s="0" t="s">
        <v>2776</v>
      </c>
      <c r="N3293" s="0" t="s">
        <v>2777</v>
      </c>
      <c r="O3293" s="0" t="n">
        <v>13</v>
      </c>
      <c r="P3293" s="0" t="n">
        <v>4981</v>
      </c>
    </row>
    <row r="3294" customFormat="false" ht="12.8" hidden="false" customHeight="false" outlineLevel="0" collapsed="false">
      <c r="A3294" s="0" t="n">
        <v>129018</v>
      </c>
      <c r="B3294" s="0" t="s">
        <v>2277</v>
      </c>
      <c r="C3294" s="0" t="s">
        <v>184</v>
      </c>
      <c r="D3294" s="12" t="s">
        <v>181</v>
      </c>
      <c r="E3294" s="0" t="s">
        <v>77</v>
      </c>
      <c r="F3294" s="0" t="s">
        <v>84</v>
      </c>
      <c r="M3294" s="0" t="s">
        <v>2776</v>
      </c>
      <c r="N3294" s="0" t="s">
        <v>2777</v>
      </c>
      <c r="O3294" s="0" t="n">
        <v>35</v>
      </c>
      <c r="P3294" s="0" t="n">
        <v>4781</v>
      </c>
    </row>
    <row r="3295" customFormat="false" ht="12.8" hidden="false" customHeight="false" outlineLevel="0" collapsed="false">
      <c r="A3295" s="0" t="n">
        <v>129019</v>
      </c>
      <c r="B3295" s="0" t="s">
        <v>274</v>
      </c>
      <c r="C3295" s="0" t="s">
        <v>382</v>
      </c>
      <c r="D3295" s="12" t="s">
        <v>220</v>
      </c>
      <c r="E3295" s="0" t="s">
        <v>77</v>
      </c>
      <c r="F3295" s="0" t="s">
        <v>84</v>
      </c>
      <c r="G3295" s="12" t="s">
        <v>97</v>
      </c>
      <c r="H3295" s="12" t="s">
        <v>97</v>
      </c>
      <c r="I3295" s="12" t="s">
        <v>97</v>
      </c>
      <c r="M3295" s="0" t="s">
        <v>2776</v>
      </c>
      <c r="N3295" s="0" t="s">
        <v>2777</v>
      </c>
      <c r="O3295" s="0" t="n">
        <v>42</v>
      </c>
      <c r="P3295" s="0" t="n">
        <v>4964</v>
      </c>
    </row>
    <row r="3296" customFormat="false" ht="12.8" hidden="false" customHeight="false" outlineLevel="0" collapsed="false">
      <c r="A3296" s="0" t="n">
        <v>129020</v>
      </c>
      <c r="B3296" s="0" t="s">
        <v>839</v>
      </c>
      <c r="C3296" s="0" t="s">
        <v>115</v>
      </c>
      <c r="D3296" s="12" t="s">
        <v>400</v>
      </c>
      <c r="E3296" s="0" t="s">
        <v>77</v>
      </c>
      <c r="F3296" s="0" t="s">
        <v>108</v>
      </c>
      <c r="M3296" s="0" t="s">
        <v>2776</v>
      </c>
      <c r="N3296" s="0" t="s">
        <v>2777</v>
      </c>
      <c r="O3296" s="0" t="n">
        <v>57</v>
      </c>
      <c r="P3296" s="0" t="n">
        <v>4784</v>
      </c>
    </row>
    <row r="3297" customFormat="false" ht="12.8" hidden="false" customHeight="false" outlineLevel="0" collapsed="false">
      <c r="A3297" s="0" t="n">
        <v>129021</v>
      </c>
      <c r="B3297" s="0" t="s">
        <v>274</v>
      </c>
      <c r="C3297" s="0" t="s">
        <v>609</v>
      </c>
      <c r="D3297" s="12" t="s">
        <v>434</v>
      </c>
      <c r="E3297" s="0" t="s">
        <v>77</v>
      </c>
      <c r="F3297" s="0" t="s">
        <v>212</v>
      </c>
      <c r="H3297" s="12" t="s">
        <v>97</v>
      </c>
      <c r="I3297" s="12" t="s">
        <v>97</v>
      </c>
      <c r="M3297" s="0" t="s">
        <v>2776</v>
      </c>
      <c r="N3297" s="0" t="s">
        <v>2777</v>
      </c>
      <c r="O3297" s="0" t="n">
        <v>13</v>
      </c>
      <c r="P3297" s="0" t="n">
        <v>4965</v>
      </c>
    </row>
    <row r="3298" customFormat="false" ht="12.8" hidden="false" customHeight="false" outlineLevel="0" collapsed="false">
      <c r="A3298" s="0" t="n">
        <v>129022</v>
      </c>
      <c r="B3298" s="0" t="s">
        <v>495</v>
      </c>
      <c r="C3298" s="0" t="s">
        <v>617</v>
      </c>
      <c r="D3298" s="12" t="s">
        <v>564</v>
      </c>
      <c r="E3298" s="0" t="s">
        <v>77</v>
      </c>
      <c r="F3298" s="0" t="s">
        <v>108</v>
      </c>
      <c r="G3298" s="12" t="s">
        <v>97</v>
      </c>
      <c r="M3298" s="0" t="s">
        <v>2776</v>
      </c>
      <c r="N3298" s="0" t="s">
        <v>2777</v>
      </c>
      <c r="O3298" s="0" t="n">
        <v>56</v>
      </c>
      <c r="P3298" s="0" t="n">
        <v>4777</v>
      </c>
    </row>
    <row r="3299" customFormat="false" ht="12.8" hidden="false" customHeight="false" outlineLevel="0" collapsed="false">
      <c r="A3299" s="0" t="n">
        <v>129023</v>
      </c>
      <c r="B3299" s="0" t="s">
        <v>2785</v>
      </c>
      <c r="C3299" s="0" t="s">
        <v>853</v>
      </c>
      <c r="D3299" s="12" t="s">
        <v>101</v>
      </c>
      <c r="E3299" s="0" t="s">
        <v>77</v>
      </c>
      <c r="F3299" s="0" t="s">
        <v>88</v>
      </c>
      <c r="M3299" s="0" t="s">
        <v>2776</v>
      </c>
      <c r="N3299" s="0" t="s">
        <v>2777</v>
      </c>
      <c r="O3299" s="0" t="n">
        <v>50</v>
      </c>
      <c r="P3299" s="0" t="n">
        <v>4778</v>
      </c>
    </row>
    <row r="3300" customFormat="false" ht="12.8" hidden="false" customHeight="false" outlineLevel="0" collapsed="false">
      <c r="A3300" s="0" t="n">
        <v>129024</v>
      </c>
      <c r="B3300" s="0" t="s">
        <v>274</v>
      </c>
      <c r="C3300" s="0" t="s">
        <v>82</v>
      </c>
      <c r="D3300" s="12" t="s">
        <v>545</v>
      </c>
      <c r="E3300" s="0" t="s">
        <v>77</v>
      </c>
      <c r="F3300" s="0" t="s">
        <v>234</v>
      </c>
      <c r="M3300" s="0" t="s">
        <v>2776</v>
      </c>
      <c r="N3300" s="0" t="s">
        <v>2777</v>
      </c>
      <c r="O3300" s="0" t="n">
        <v>10</v>
      </c>
      <c r="P3300" s="0" t="n">
        <v>4966</v>
      </c>
    </row>
    <row r="3301" customFormat="false" ht="12.8" hidden="false" customHeight="false" outlineLevel="0" collapsed="false">
      <c r="A3301" s="0" t="n">
        <v>129025</v>
      </c>
      <c r="B3301" s="0" t="s">
        <v>2523</v>
      </c>
      <c r="C3301" s="0" t="s">
        <v>149</v>
      </c>
      <c r="D3301" s="12" t="s">
        <v>95</v>
      </c>
      <c r="E3301" s="0" t="s">
        <v>77</v>
      </c>
      <c r="F3301" s="0" t="s">
        <v>96</v>
      </c>
      <c r="H3301" s="12" t="s">
        <v>98</v>
      </c>
      <c r="M3301" s="0" t="s">
        <v>2776</v>
      </c>
      <c r="N3301" s="0" t="s">
        <v>2777</v>
      </c>
      <c r="O3301" s="0" t="n">
        <v>34</v>
      </c>
      <c r="P3301" s="0" t="n">
        <v>4779</v>
      </c>
    </row>
    <row r="3302" customFormat="false" ht="12.8" hidden="false" customHeight="false" outlineLevel="0" collapsed="false">
      <c r="A3302" s="0" t="n">
        <v>129026</v>
      </c>
      <c r="B3302" s="0" t="s">
        <v>2786</v>
      </c>
      <c r="C3302" s="0" t="s">
        <v>2416</v>
      </c>
      <c r="D3302" s="12" t="s">
        <v>434</v>
      </c>
      <c r="E3302" s="0" t="s">
        <v>77</v>
      </c>
      <c r="F3302" s="0" t="s">
        <v>212</v>
      </c>
      <c r="I3302" s="12" t="s">
        <v>97</v>
      </c>
      <c r="M3302" s="0" t="s">
        <v>2776</v>
      </c>
      <c r="N3302" s="0" t="s">
        <v>2777</v>
      </c>
      <c r="O3302" s="0" t="n">
        <v>13</v>
      </c>
      <c r="P3302" s="0" t="n">
        <v>4982</v>
      </c>
    </row>
    <row r="3303" customFormat="false" ht="12.8" hidden="false" customHeight="false" outlineLevel="0" collapsed="false">
      <c r="A3303" s="0" t="n">
        <v>129027</v>
      </c>
      <c r="B3303" s="0" t="s">
        <v>2787</v>
      </c>
      <c r="C3303" s="0" t="s">
        <v>150</v>
      </c>
      <c r="D3303" s="12" t="s">
        <v>144</v>
      </c>
      <c r="E3303" s="0" t="s">
        <v>77</v>
      </c>
      <c r="F3303" s="0" t="s">
        <v>128</v>
      </c>
      <c r="M3303" s="0" t="s">
        <v>2776</v>
      </c>
      <c r="N3303" s="0" t="s">
        <v>2777</v>
      </c>
      <c r="O3303" s="0" t="n">
        <v>17</v>
      </c>
      <c r="P3303" s="0" t="n">
        <v>4983</v>
      </c>
    </row>
    <row r="3304" customFormat="false" ht="12.8" hidden="false" customHeight="false" outlineLevel="0" collapsed="false">
      <c r="A3304" s="0" t="n">
        <v>129028</v>
      </c>
      <c r="B3304" s="0" t="s">
        <v>669</v>
      </c>
      <c r="C3304" s="0" t="s">
        <v>506</v>
      </c>
      <c r="D3304" s="12" t="s">
        <v>434</v>
      </c>
      <c r="E3304" s="0" t="s">
        <v>92</v>
      </c>
      <c r="F3304" s="0" t="s">
        <v>212</v>
      </c>
      <c r="M3304" s="0" t="s">
        <v>2776</v>
      </c>
      <c r="N3304" s="0" t="s">
        <v>2777</v>
      </c>
      <c r="O3304" s="0" t="n">
        <v>13</v>
      </c>
      <c r="P3304" s="0" t="n">
        <v>5134</v>
      </c>
    </row>
    <row r="3305" customFormat="false" ht="12.8" hidden="false" customHeight="false" outlineLevel="0" collapsed="false">
      <c r="A3305" s="0" t="n">
        <v>129029</v>
      </c>
      <c r="B3305" s="0" t="s">
        <v>2788</v>
      </c>
      <c r="C3305" s="0" t="s">
        <v>438</v>
      </c>
      <c r="D3305" s="12" t="s">
        <v>204</v>
      </c>
      <c r="E3305" s="0" t="s">
        <v>92</v>
      </c>
      <c r="F3305" s="0" t="s">
        <v>205</v>
      </c>
      <c r="M3305" s="0" t="s">
        <v>2776</v>
      </c>
      <c r="N3305" s="0" t="s">
        <v>2777</v>
      </c>
      <c r="O3305" s="0" t="n">
        <v>15</v>
      </c>
      <c r="P3305" s="0" t="n">
        <v>5163</v>
      </c>
    </row>
    <row r="3306" customFormat="false" ht="12.8" hidden="false" customHeight="false" outlineLevel="0" collapsed="false">
      <c r="A3306" s="0" t="n">
        <v>129030</v>
      </c>
      <c r="B3306" s="0" t="s">
        <v>2789</v>
      </c>
      <c r="C3306" s="0" t="s">
        <v>115</v>
      </c>
      <c r="D3306" s="12" t="s">
        <v>500</v>
      </c>
      <c r="E3306" s="0" t="s">
        <v>77</v>
      </c>
      <c r="F3306" s="0" t="s">
        <v>205</v>
      </c>
      <c r="M3306" s="0" t="s">
        <v>2776</v>
      </c>
      <c r="N3306" s="0" t="s">
        <v>2777</v>
      </c>
      <c r="O3306" s="0" t="n">
        <v>16</v>
      </c>
      <c r="P3306" s="0" t="n">
        <v>5164</v>
      </c>
    </row>
    <row r="3307" customFormat="false" ht="12.8" hidden="false" customHeight="false" outlineLevel="0" collapsed="false">
      <c r="A3307" s="0" t="n">
        <v>129031</v>
      </c>
      <c r="B3307" s="0" t="s">
        <v>2790</v>
      </c>
      <c r="C3307" s="0" t="s">
        <v>198</v>
      </c>
      <c r="D3307" s="12" t="s">
        <v>531</v>
      </c>
      <c r="E3307" s="0" t="s">
        <v>77</v>
      </c>
      <c r="F3307" s="0" t="s">
        <v>467</v>
      </c>
      <c r="M3307" s="0" t="s">
        <v>2776</v>
      </c>
      <c r="N3307" s="0" t="s">
        <v>2777</v>
      </c>
      <c r="O3307" s="0" t="n">
        <v>11</v>
      </c>
      <c r="P3307" s="0" t="n">
        <v>5165</v>
      </c>
    </row>
    <row r="3308" customFormat="false" ht="12.8" hidden="false" customHeight="false" outlineLevel="0" collapsed="false">
      <c r="A3308" s="0" t="n">
        <v>129032</v>
      </c>
      <c r="B3308" s="0" t="s">
        <v>2427</v>
      </c>
      <c r="C3308" s="0" t="s">
        <v>106</v>
      </c>
      <c r="D3308" s="12" t="s">
        <v>121</v>
      </c>
      <c r="E3308" s="0" t="s">
        <v>77</v>
      </c>
      <c r="F3308" s="0" t="s">
        <v>96</v>
      </c>
      <c r="M3308" s="0" t="s">
        <v>2776</v>
      </c>
      <c r="N3308" s="0" t="s">
        <v>2777</v>
      </c>
      <c r="O3308" s="0" t="n">
        <v>26</v>
      </c>
      <c r="P3308" s="0" t="n">
        <v>5177</v>
      </c>
    </row>
    <row r="3309" customFormat="false" ht="12.8" hidden="false" customHeight="false" outlineLevel="0" collapsed="false">
      <c r="A3309" s="0" t="n">
        <v>129035</v>
      </c>
      <c r="B3309" s="0" t="s">
        <v>2791</v>
      </c>
      <c r="C3309" s="0" t="s">
        <v>1214</v>
      </c>
      <c r="D3309" s="12" t="s">
        <v>878</v>
      </c>
      <c r="E3309" s="0" t="s">
        <v>77</v>
      </c>
      <c r="F3309" s="0" t="s">
        <v>108</v>
      </c>
      <c r="M3309" s="0" t="s">
        <v>2776</v>
      </c>
      <c r="N3309" s="0" t="s">
        <v>2777</v>
      </c>
      <c r="O3309" s="0" t="n">
        <v>62</v>
      </c>
      <c r="P3309" s="0" t="n">
        <v>4782</v>
      </c>
    </row>
    <row r="3310" customFormat="false" ht="12.8" hidden="false" customHeight="false" outlineLevel="0" collapsed="false">
      <c r="A3310" s="0" t="n">
        <v>132001</v>
      </c>
      <c r="B3310" s="0" t="s">
        <v>2792</v>
      </c>
      <c r="C3310" s="0" t="s">
        <v>282</v>
      </c>
      <c r="D3310" s="12" t="s">
        <v>1107</v>
      </c>
      <c r="E3310" s="0" t="s">
        <v>77</v>
      </c>
      <c r="F3310" s="0" t="s">
        <v>108</v>
      </c>
      <c r="M3310" s="0" t="s">
        <v>2793</v>
      </c>
      <c r="N3310" s="0" t="s">
        <v>2794</v>
      </c>
      <c r="O3310" s="0" t="n">
        <v>80</v>
      </c>
      <c r="P3310" s="0" t="n">
        <v>2577</v>
      </c>
    </row>
    <row r="3311" customFormat="false" ht="12.8" hidden="false" customHeight="false" outlineLevel="0" collapsed="false">
      <c r="A3311" s="0" t="n">
        <v>132002</v>
      </c>
      <c r="B3311" s="0" t="s">
        <v>2795</v>
      </c>
      <c r="C3311" s="0" t="s">
        <v>398</v>
      </c>
      <c r="D3311" s="12" t="s">
        <v>417</v>
      </c>
      <c r="E3311" s="0" t="s">
        <v>77</v>
      </c>
      <c r="F3311" s="0" t="s">
        <v>108</v>
      </c>
      <c r="M3311" s="0" t="s">
        <v>2793</v>
      </c>
      <c r="N3311" s="0" t="s">
        <v>2794</v>
      </c>
      <c r="O3311" s="0" t="n">
        <v>68</v>
      </c>
      <c r="P3311" s="0" t="n">
        <v>2593</v>
      </c>
    </row>
    <row r="3312" customFormat="false" ht="12.8" hidden="false" customHeight="false" outlineLevel="0" collapsed="false">
      <c r="A3312" s="0" t="n">
        <v>132003</v>
      </c>
      <c r="B3312" s="0" t="s">
        <v>2796</v>
      </c>
      <c r="C3312" s="0" t="s">
        <v>609</v>
      </c>
      <c r="D3312" s="12" t="s">
        <v>131</v>
      </c>
      <c r="E3312" s="0" t="s">
        <v>77</v>
      </c>
      <c r="F3312" s="0" t="s">
        <v>78</v>
      </c>
      <c r="M3312" s="0" t="s">
        <v>2793</v>
      </c>
      <c r="N3312" s="0" t="s">
        <v>2794</v>
      </c>
      <c r="O3312" s="0" t="n">
        <v>20</v>
      </c>
      <c r="P3312" s="0" t="n">
        <v>2609</v>
      </c>
    </row>
    <row r="3313" customFormat="false" ht="12.8" hidden="false" customHeight="false" outlineLevel="0" collapsed="false">
      <c r="A3313" s="0" t="n">
        <v>132004</v>
      </c>
      <c r="B3313" s="0" t="s">
        <v>2797</v>
      </c>
      <c r="C3313" s="0" t="s">
        <v>609</v>
      </c>
      <c r="D3313" s="12" t="s">
        <v>466</v>
      </c>
      <c r="E3313" s="0" t="s">
        <v>77</v>
      </c>
      <c r="F3313" s="0" t="s">
        <v>467</v>
      </c>
      <c r="M3313" s="0" t="s">
        <v>2793</v>
      </c>
      <c r="N3313" s="0" t="s">
        <v>2794</v>
      </c>
      <c r="O3313" s="0" t="n">
        <v>12</v>
      </c>
      <c r="P3313" s="0" t="n">
        <v>4359</v>
      </c>
    </row>
    <row r="3314" customFormat="false" ht="12.8" hidden="false" customHeight="false" outlineLevel="0" collapsed="false">
      <c r="A3314" s="0" t="n">
        <v>132005</v>
      </c>
      <c r="B3314" s="0" t="s">
        <v>2798</v>
      </c>
      <c r="C3314" s="0" t="s">
        <v>100</v>
      </c>
      <c r="D3314" s="12" t="s">
        <v>531</v>
      </c>
      <c r="E3314" s="0" t="s">
        <v>77</v>
      </c>
      <c r="F3314" s="0" t="s">
        <v>467</v>
      </c>
      <c r="M3314" s="0" t="s">
        <v>2793</v>
      </c>
      <c r="N3314" s="0" t="s">
        <v>2794</v>
      </c>
      <c r="O3314" s="0" t="n">
        <v>11</v>
      </c>
      <c r="P3314" s="0" t="n">
        <v>4360</v>
      </c>
    </row>
    <row r="3315" customFormat="false" ht="12.8" hidden="false" customHeight="false" outlineLevel="0" collapsed="false">
      <c r="A3315" s="0" t="n">
        <v>132006</v>
      </c>
      <c r="B3315" s="0" t="s">
        <v>2799</v>
      </c>
      <c r="C3315" s="0" t="s">
        <v>1737</v>
      </c>
      <c r="D3315" s="12" t="s">
        <v>173</v>
      </c>
      <c r="E3315" s="0" t="s">
        <v>77</v>
      </c>
      <c r="F3315" s="0" t="s">
        <v>88</v>
      </c>
      <c r="M3315" s="0" t="s">
        <v>2793</v>
      </c>
      <c r="N3315" s="0" t="s">
        <v>2794</v>
      </c>
      <c r="O3315" s="0" t="n">
        <v>49</v>
      </c>
      <c r="P3315" s="0" t="n">
        <v>2592</v>
      </c>
    </row>
    <row r="3316" customFormat="false" ht="12.8" hidden="false" customHeight="false" outlineLevel="0" collapsed="false">
      <c r="A3316" s="0" t="n">
        <v>132007</v>
      </c>
      <c r="B3316" s="0" t="s">
        <v>2800</v>
      </c>
      <c r="C3316" s="0" t="s">
        <v>106</v>
      </c>
      <c r="D3316" s="12" t="s">
        <v>204</v>
      </c>
      <c r="E3316" s="0" t="s">
        <v>77</v>
      </c>
      <c r="F3316" s="0" t="s">
        <v>205</v>
      </c>
      <c r="G3316" s="12" t="s">
        <v>97</v>
      </c>
      <c r="H3316" s="12" t="s">
        <v>98</v>
      </c>
      <c r="I3316" s="12" t="s">
        <v>98</v>
      </c>
      <c r="K3316" s="12" t="s">
        <v>97</v>
      </c>
      <c r="L3316" s="0" t="n">
        <v>3</v>
      </c>
      <c r="M3316" s="0" t="s">
        <v>2793</v>
      </c>
      <c r="N3316" s="0" t="s">
        <v>2794</v>
      </c>
      <c r="O3316" s="0" t="n">
        <v>15</v>
      </c>
      <c r="P3316" s="0" t="n">
        <v>3775</v>
      </c>
    </row>
    <row r="3317" customFormat="false" ht="12.8" hidden="false" customHeight="false" outlineLevel="0" collapsed="false">
      <c r="A3317" s="0" t="n">
        <v>132008</v>
      </c>
      <c r="B3317" s="0" t="s">
        <v>2801</v>
      </c>
      <c r="C3317" s="0" t="s">
        <v>196</v>
      </c>
      <c r="D3317" s="12" t="s">
        <v>204</v>
      </c>
      <c r="E3317" s="0" t="s">
        <v>92</v>
      </c>
      <c r="F3317" s="0" t="s">
        <v>205</v>
      </c>
      <c r="G3317" s="12" t="s">
        <v>97</v>
      </c>
      <c r="I3317" s="12" t="s">
        <v>97</v>
      </c>
      <c r="L3317" s="0" t="n">
        <v>3</v>
      </c>
      <c r="M3317" s="0" t="s">
        <v>2793</v>
      </c>
      <c r="N3317" s="0" t="s">
        <v>2794</v>
      </c>
      <c r="O3317" s="0" t="n">
        <v>15</v>
      </c>
      <c r="P3317" s="0" t="n">
        <v>3808</v>
      </c>
    </row>
    <row r="3318" customFormat="false" ht="12.8" hidden="false" customHeight="false" outlineLevel="0" collapsed="false">
      <c r="A3318" s="0" t="n">
        <v>132009</v>
      </c>
      <c r="B3318" s="0" t="s">
        <v>2802</v>
      </c>
      <c r="C3318" s="0" t="s">
        <v>333</v>
      </c>
      <c r="D3318" s="12" t="s">
        <v>211</v>
      </c>
      <c r="E3318" s="0" t="s">
        <v>77</v>
      </c>
      <c r="F3318" s="0" t="s">
        <v>212</v>
      </c>
      <c r="H3318" s="12" t="s">
        <v>97</v>
      </c>
      <c r="I3318" s="12" t="s">
        <v>98</v>
      </c>
      <c r="L3318" s="0" t="n">
        <v>3</v>
      </c>
      <c r="M3318" s="0" t="s">
        <v>2793</v>
      </c>
      <c r="N3318" s="0" t="s">
        <v>2794</v>
      </c>
      <c r="O3318" s="0" t="n">
        <v>14</v>
      </c>
      <c r="P3318" s="0" t="n">
        <v>4361</v>
      </c>
    </row>
    <row r="3319" customFormat="false" ht="12.8" hidden="false" customHeight="false" outlineLevel="0" collapsed="false">
      <c r="A3319" s="0" t="n">
        <v>132010</v>
      </c>
      <c r="B3319" s="0" t="s">
        <v>2803</v>
      </c>
      <c r="C3319" s="0" t="s">
        <v>193</v>
      </c>
      <c r="D3319" s="12" t="s">
        <v>211</v>
      </c>
      <c r="E3319" s="0" t="s">
        <v>77</v>
      </c>
      <c r="F3319" s="0" t="s">
        <v>212</v>
      </c>
      <c r="G3319" s="12" t="s">
        <v>97</v>
      </c>
      <c r="I3319" s="12" t="s">
        <v>98</v>
      </c>
      <c r="J3319" s="12" t="s">
        <v>97</v>
      </c>
      <c r="L3319" s="0" t="n">
        <v>3</v>
      </c>
      <c r="M3319" s="0" t="s">
        <v>2793</v>
      </c>
      <c r="N3319" s="0" t="s">
        <v>2794</v>
      </c>
      <c r="O3319" s="0" t="n">
        <v>14</v>
      </c>
      <c r="P3319" s="0" t="n">
        <v>4362</v>
      </c>
    </row>
    <row r="3320" customFormat="false" ht="12.8" hidden="false" customHeight="false" outlineLevel="0" collapsed="false">
      <c r="A3320" s="0" t="n">
        <v>132011</v>
      </c>
      <c r="B3320" s="0" t="s">
        <v>1693</v>
      </c>
      <c r="C3320" s="0" t="s">
        <v>133</v>
      </c>
      <c r="D3320" s="12" t="s">
        <v>127</v>
      </c>
      <c r="E3320" s="0" t="s">
        <v>77</v>
      </c>
      <c r="F3320" s="0" t="s">
        <v>128</v>
      </c>
      <c r="M3320" s="0" t="s">
        <v>2793</v>
      </c>
      <c r="N3320" s="0" t="s">
        <v>2794</v>
      </c>
      <c r="O3320" s="0" t="n">
        <v>18</v>
      </c>
      <c r="P3320" s="0" t="n">
        <v>4374</v>
      </c>
    </row>
    <row r="3321" customFormat="false" ht="12.8" hidden="false" customHeight="false" outlineLevel="0" collapsed="false">
      <c r="A3321" s="0" t="n">
        <v>132012</v>
      </c>
      <c r="B3321" s="0" t="s">
        <v>2804</v>
      </c>
      <c r="C3321" s="0" t="s">
        <v>166</v>
      </c>
      <c r="D3321" s="12" t="s">
        <v>186</v>
      </c>
      <c r="E3321" s="0" t="s">
        <v>77</v>
      </c>
      <c r="F3321" s="0" t="s">
        <v>84</v>
      </c>
      <c r="M3321" s="0" t="s">
        <v>2793</v>
      </c>
      <c r="N3321" s="0" t="s">
        <v>2794</v>
      </c>
      <c r="O3321" s="0" t="n">
        <v>39</v>
      </c>
      <c r="P3321" s="0" t="n">
        <v>2595</v>
      </c>
    </row>
    <row r="3322" customFormat="false" ht="12.8" hidden="false" customHeight="false" outlineLevel="0" collapsed="false">
      <c r="A3322" s="0" t="n">
        <v>132013</v>
      </c>
      <c r="B3322" s="0" t="s">
        <v>1858</v>
      </c>
      <c r="C3322" s="0" t="s">
        <v>266</v>
      </c>
      <c r="D3322" s="12" t="s">
        <v>220</v>
      </c>
      <c r="E3322" s="0" t="s">
        <v>92</v>
      </c>
      <c r="F3322" s="0" t="s">
        <v>84</v>
      </c>
      <c r="M3322" s="0" t="s">
        <v>2793</v>
      </c>
      <c r="N3322" s="0" t="s">
        <v>2794</v>
      </c>
      <c r="O3322" s="0" t="n">
        <v>42</v>
      </c>
      <c r="P3322" s="0" t="n">
        <v>2596</v>
      </c>
    </row>
    <row r="3323" customFormat="false" ht="12.8" hidden="false" customHeight="false" outlineLevel="0" collapsed="false">
      <c r="A3323" s="0" t="n">
        <v>132014</v>
      </c>
      <c r="B3323" s="0" t="s">
        <v>2805</v>
      </c>
      <c r="C3323" s="0" t="s">
        <v>343</v>
      </c>
      <c r="D3323" s="12" t="s">
        <v>531</v>
      </c>
      <c r="E3323" s="0" t="s">
        <v>92</v>
      </c>
      <c r="F3323" s="0" t="s">
        <v>467</v>
      </c>
      <c r="M3323" s="0" t="s">
        <v>2793</v>
      </c>
      <c r="N3323" s="0" t="s">
        <v>2794</v>
      </c>
      <c r="O3323" s="0" t="n">
        <v>11</v>
      </c>
      <c r="P3323" s="0" t="n">
        <v>4488</v>
      </c>
    </row>
    <row r="3324" customFormat="false" ht="12.8" hidden="false" customHeight="false" outlineLevel="0" collapsed="false">
      <c r="A3324" s="0" t="n">
        <v>132015</v>
      </c>
      <c r="B3324" s="0" t="s">
        <v>2806</v>
      </c>
      <c r="C3324" s="0" t="s">
        <v>115</v>
      </c>
      <c r="D3324" s="12" t="s">
        <v>878</v>
      </c>
      <c r="E3324" s="0" t="s">
        <v>77</v>
      </c>
      <c r="F3324" s="0" t="s">
        <v>108</v>
      </c>
      <c r="M3324" s="0" t="s">
        <v>2793</v>
      </c>
      <c r="N3324" s="0" t="s">
        <v>2794</v>
      </c>
      <c r="O3324" s="0" t="n">
        <v>62</v>
      </c>
      <c r="P3324" s="0" t="n">
        <v>2597</v>
      </c>
    </row>
    <row r="3325" customFormat="false" ht="12.8" hidden="false" customHeight="false" outlineLevel="0" collapsed="false">
      <c r="A3325" s="0" t="n">
        <v>132016</v>
      </c>
      <c r="B3325" s="0" t="s">
        <v>2807</v>
      </c>
      <c r="C3325" s="0" t="s">
        <v>853</v>
      </c>
      <c r="D3325" s="12" t="s">
        <v>127</v>
      </c>
      <c r="E3325" s="0" t="s">
        <v>77</v>
      </c>
      <c r="F3325" s="0" t="s">
        <v>128</v>
      </c>
      <c r="M3325" s="0" t="s">
        <v>2793</v>
      </c>
      <c r="N3325" s="0" t="s">
        <v>2794</v>
      </c>
      <c r="O3325" s="0" t="n">
        <v>18</v>
      </c>
      <c r="P3325" s="0" t="n">
        <v>2600</v>
      </c>
    </row>
    <row r="3326" customFormat="false" ht="12.8" hidden="false" customHeight="false" outlineLevel="0" collapsed="false">
      <c r="A3326" s="0" t="n">
        <v>132017</v>
      </c>
      <c r="B3326" s="0" t="s">
        <v>2808</v>
      </c>
      <c r="C3326" s="0" t="s">
        <v>2048</v>
      </c>
      <c r="D3326" s="12" t="s">
        <v>204</v>
      </c>
      <c r="E3326" s="0" t="s">
        <v>77</v>
      </c>
      <c r="F3326" s="0" t="s">
        <v>205</v>
      </c>
      <c r="G3326" s="12" t="s">
        <v>97</v>
      </c>
      <c r="M3326" s="0" t="s">
        <v>2793</v>
      </c>
      <c r="N3326" s="0" t="s">
        <v>2794</v>
      </c>
      <c r="O3326" s="0" t="n">
        <v>15</v>
      </c>
      <c r="P3326" s="0" t="n">
        <v>4489</v>
      </c>
    </row>
    <row r="3327" customFormat="false" ht="12.8" hidden="false" customHeight="false" outlineLevel="0" collapsed="false">
      <c r="A3327" s="0" t="n">
        <v>132018</v>
      </c>
      <c r="B3327" s="0" t="s">
        <v>2809</v>
      </c>
      <c r="C3327" s="0" t="s">
        <v>123</v>
      </c>
      <c r="D3327" s="12" t="s">
        <v>220</v>
      </c>
      <c r="E3327" s="0" t="s">
        <v>92</v>
      </c>
      <c r="F3327" s="0" t="s">
        <v>84</v>
      </c>
      <c r="M3327" s="0" t="s">
        <v>2793</v>
      </c>
      <c r="N3327" s="0" t="s">
        <v>2794</v>
      </c>
      <c r="O3327" s="0" t="n">
        <v>42</v>
      </c>
      <c r="P3327" s="0" t="n">
        <v>2580</v>
      </c>
    </row>
    <row r="3328" customFormat="false" ht="12.8" hidden="false" customHeight="false" outlineLevel="0" collapsed="false">
      <c r="A3328" s="0" t="n">
        <v>132019</v>
      </c>
      <c r="B3328" s="0" t="s">
        <v>2810</v>
      </c>
      <c r="C3328" s="0" t="s">
        <v>1128</v>
      </c>
      <c r="D3328" s="12" t="s">
        <v>315</v>
      </c>
      <c r="E3328" s="0" t="s">
        <v>92</v>
      </c>
      <c r="F3328" s="0" t="s">
        <v>88</v>
      </c>
      <c r="M3328" s="0" t="s">
        <v>2793</v>
      </c>
      <c r="N3328" s="0" t="s">
        <v>2794</v>
      </c>
      <c r="O3328" s="0" t="n">
        <v>47</v>
      </c>
      <c r="P3328" s="0" t="n">
        <v>2619</v>
      </c>
    </row>
    <row r="3329" customFormat="false" ht="12.8" hidden="false" customHeight="false" outlineLevel="0" collapsed="false">
      <c r="A3329" s="0" t="n">
        <v>132020</v>
      </c>
      <c r="B3329" s="0" t="s">
        <v>2811</v>
      </c>
      <c r="C3329" s="0" t="s">
        <v>133</v>
      </c>
      <c r="D3329" s="12" t="s">
        <v>211</v>
      </c>
      <c r="E3329" s="0" t="s">
        <v>77</v>
      </c>
      <c r="F3329" s="0" t="s">
        <v>212</v>
      </c>
      <c r="G3329" s="12" t="s">
        <v>97</v>
      </c>
      <c r="L3329" s="0" t="n">
        <v>3</v>
      </c>
      <c r="M3329" s="0" t="s">
        <v>2793</v>
      </c>
      <c r="N3329" s="0" t="s">
        <v>2794</v>
      </c>
      <c r="O3329" s="0" t="n">
        <v>14</v>
      </c>
      <c r="P3329" s="0" t="n">
        <v>4646</v>
      </c>
    </row>
    <row r="3330" customFormat="false" ht="12.8" hidden="false" customHeight="false" outlineLevel="0" collapsed="false">
      <c r="A3330" s="0" t="n">
        <v>132021</v>
      </c>
      <c r="B3330" s="0" t="s">
        <v>2812</v>
      </c>
      <c r="C3330" s="0" t="s">
        <v>106</v>
      </c>
      <c r="D3330" s="12" t="s">
        <v>181</v>
      </c>
      <c r="E3330" s="0" t="s">
        <v>77</v>
      </c>
      <c r="F3330" s="0" t="s">
        <v>84</v>
      </c>
      <c r="M3330" s="0" t="s">
        <v>2793</v>
      </c>
      <c r="N3330" s="0" t="s">
        <v>2794</v>
      </c>
      <c r="O3330" s="0" t="n">
        <v>35</v>
      </c>
      <c r="P3330" s="0" t="n">
        <v>2598</v>
      </c>
    </row>
    <row r="3331" customFormat="false" ht="12.8" hidden="false" customHeight="false" outlineLevel="0" collapsed="false">
      <c r="A3331" s="0" t="n">
        <v>132022</v>
      </c>
      <c r="B3331" s="0" t="s">
        <v>870</v>
      </c>
      <c r="C3331" s="0" t="s">
        <v>277</v>
      </c>
      <c r="D3331" s="12" t="s">
        <v>211</v>
      </c>
      <c r="E3331" s="0" t="s">
        <v>77</v>
      </c>
      <c r="F3331" s="0" t="s">
        <v>212</v>
      </c>
      <c r="L3331" s="0" t="n">
        <v>3</v>
      </c>
      <c r="M3331" s="0" t="s">
        <v>2793</v>
      </c>
      <c r="N3331" s="0" t="s">
        <v>2794</v>
      </c>
      <c r="O3331" s="0" t="n">
        <v>14</v>
      </c>
      <c r="P3331" s="0" t="n">
        <v>4795</v>
      </c>
    </row>
    <row r="3332" customFormat="false" ht="12.8" hidden="false" customHeight="false" outlineLevel="0" collapsed="false">
      <c r="A3332" s="0" t="n">
        <v>132023</v>
      </c>
      <c r="B3332" s="0" t="s">
        <v>256</v>
      </c>
      <c r="C3332" s="0" t="s">
        <v>198</v>
      </c>
      <c r="D3332" s="12" t="s">
        <v>113</v>
      </c>
      <c r="E3332" s="0" t="s">
        <v>77</v>
      </c>
      <c r="F3332" s="0" t="s">
        <v>84</v>
      </c>
      <c r="M3332" s="0" t="s">
        <v>2793</v>
      </c>
      <c r="N3332" s="0" t="s">
        <v>2794</v>
      </c>
      <c r="O3332" s="0" t="n">
        <v>40</v>
      </c>
      <c r="P3332" s="0" t="n">
        <v>2601</v>
      </c>
    </row>
    <row r="3333" customFormat="false" ht="12.8" hidden="false" customHeight="false" outlineLevel="0" collapsed="false">
      <c r="A3333" s="0" t="n">
        <v>132024</v>
      </c>
      <c r="B3333" s="0" t="s">
        <v>2813</v>
      </c>
      <c r="C3333" s="0" t="s">
        <v>241</v>
      </c>
      <c r="D3333" s="12" t="s">
        <v>211</v>
      </c>
      <c r="E3333" s="0" t="s">
        <v>92</v>
      </c>
      <c r="F3333" s="0" t="s">
        <v>212</v>
      </c>
      <c r="J3333" s="12" t="s">
        <v>97</v>
      </c>
      <c r="K3333" s="12" t="s">
        <v>97</v>
      </c>
      <c r="M3333" s="0" t="s">
        <v>2793</v>
      </c>
      <c r="N3333" s="0" t="s">
        <v>2794</v>
      </c>
      <c r="O3333" s="0" t="n">
        <v>14</v>
      </c>
      <c r="P3333" s="0" t="n">
        <v>4490</v>
      </c>
    </row>
    <row r="3334" customFormat="false" ht="12.8" hidden="false" customHeight="false" outlineLevel="0" collapsed="false">
      <c r="A3334" s="0" t="n">
        <v>132025</v>
      </c>
      <c r="B3334" s="0" t="s">
        <v>1656</v>
      </c>
      <c r="C3334" s="0" t="s">
        <v>82</v>
      </c>
      <c r="D3334" s="12" t="s">
        <v>169</v>
      </c>
      <c r="E3334" s="0" t="s">
        <v>77</v>
      </c>
      <c r="F3334" s="0" t="s">
        <v>88</v>
      </c>
      <c r="M3334" s="0" t="s">
        <v>2793</v>
      </c>
      <c r="N3334" s="0" t="s">
        <v>2794</v>
      </c>
      <c r="O3334" s="0" t="n">
        <v>46</v>
      </c>
      <c r="P3334" s="0" t="n">
        <v>2603</v>
      </c>
    </row>
    <row r="3335" customFormat="false" ht="12.8" hidden="false" customHeight="false" outlineLevel="0" collapsed="false">
      <c r="A3335" s="0" t="n">
        <v>132026</v>
      </c>
      <c r="B3335" s="0" t="s">
        <v>2814</v>
      </c>
      <c r="C3335" s="0" t="s">
        <v>149</v>
      </c>
      <c r="D3335" s="12" t="s">
        <v>434</v>
      </c>
      <c r="E3335" s="0" t="s">
        <v>77</v>
      </c>
      <c r="F3335" s="0" t="s">
        <v>212</v>
      </c>
      <c r="M3335" s="0" t="s">
        <v>2793</v>
      </c>
      <c r="N3335" s="0" t="s">
        <v>2794</v>
      </c>
      <c r="O3335" s="0" t="n">
        <v>13</v>
      </c>
      <c r="P3335" s="0" t="n">
        <v>4929</v>
      </c>
    </row>
    <row r="3336" customFormat="false" ht="12.8" hidden="false" customHeight="false" outlineLevel="0" collapsed="false">
      <c r="A3336" s="0" t="n">
        <v>132027</v>
      </c>
      <c r="B3336" s="0" t="s">
        <v>2815</v>
      </c>
      <c r="C3336" s="0" t="s">
        <v>149</v>
      </c>
      <c r="D3336" s="12" t="s">
        <v>187</v>
      </c>
      <c r="E3336" s="0" t="s">
        <v>77</v>
      </c>
      <c r="F3336" s="0" t="s">
        <v>96</v>
      </c>
      <c r="G3336" s="12" t="s">
        <v>97</v>
      </c>
      <c r="M3336" s="0" t="s">
        <v>2793</v>
      </c>
      <c r="N3336" s="0" t="s">
        <v>2794</v>
      </c>
      <c r="O3336" s="0" t="n">
        <v>32</v>
      </c>
      <c r="P3336" s="0" t="n">
        <v>2606</v>
      </c>
    </row>
    <row r="3337" customFormat="false" ht="12.8" hidden="false" customHeight="false" outlineLevel="0" collapsed="false">
      <c r="A3337" s="0" t="n">
        <v>132028</v>
      </c>
      <c r="B3337" s="0" t="s">
        <v>2816</v>
      </c>
      <c r="C3337" s="0" t="s">
        <v>853</v>
      </c>
      <c r="D3337" s="12" t="s">
        <v>187</v>
      </c>
      <c r="E3337" s="0" t="s">
        <v>77</v>
      </c>
      <c r="F3337" s="0" t="s">
        <v>96</v>
      </c>
      <c r="M3337" s="0" t="s">
        <v>2793</v>
      </c>
      <c r="N3337" s="0" t="s">
        <v>2794</v>
      </c>
      <c r="O3337" s="0" t="n">
        <v>32</v>
      </c>
      <c r="P3337" s="0" t="n">
        <v>2582</v>
      </c>
    </row>
    <row r="3338" customFormat="false" ht="12.8" hidden="false" customHeight="false" outlineLevel="0" collapsed="false">
      <c r="A3338" s="0" t="n">
        <v>132029</v>
      </c>
      <c r="B3338" s="0" t="s">
        <v>2810</v>
      </c>
      <c r="C3338" s="0" t="s">
        <v>1128</v>
      </c>
      <c r="D3338" s="12" t="s">
        <v>121</v>
      </c>
      <c r="E3338" s="0" t="s">
        <v>92</v>
      </c>
      <c r="F3338" s="0" t="s">
        <v>96</v>
      </c>
      <c r="M3338" s="0" t="s">
        <v>2793</v>
      </c>
      <c r="N3338" s="0" t="s">
        <v>2794</v>
      </c>
      <c r="O3338" s="0" t="n">
        <v>26</v>
      </c>
      <c r="P3338" s="0" t="n">
        <v>2620</v>
      </c>
    </row>
    <row r="3339" customFormat="false" ht="12.8" hidden="false" customHeight="false" outlineLevel="0" collapsed="false">
      <c r="A3339" s="0" t="n">
        <v>132031</v>
      </c>
      <c r="B3339" s="0" t="s">
        <v>1884</v>
      </c>
      <c r="C3339" s="0" t="s">
        <v>369</v>
      </c>
      <c r="D3339" s="12" t="s">
        <v>181</v>
      </c>
      <c r="E3339" s="0" t="s">
        <v>92</v>
      </c>
      <c r="F3339" s="0" t="s">
        <v>84</v>
      </c>
      <c r="M3339" s="0" t="s">
        <v>2793</v>
      </c>
      <c r="N3339" s="0" t="s">
        <v>2794</v>
      </c>
      <c r="O3339" s="0" t="n">
        <v>35</v>
      </c>
      <c r="P3339" s="0" t="n">
        <v>2611</v>
      </c>
    </row>
    <row r="3340" customFormat="false" ht="12.8" hidden="false" customHeight="false" outlineLevel="0" collapsed="false">
      <c r="A3340" s="0" t="n">
        <v>132032</v>
      </c>
      <c r="B3340" s="0" t="s">
        <v>2817</v>
      </c>
      <c r="C3340" s="0" t="s">
        <v>193</v>
      </c>
      <c r="D3340" s="12" t="s">
        <v>545</v>
      </c>
      <c r="E3340" s="0" t="s">
        <v>77</v>
      </c>
      <c r="F3340" s="0" t="s">
        <v>234</v>
      </c>
      <c r="M3340" s="0" t="s">
        <v>2793</v>
      </c>
      <c r="N3340" s="0" t="s">
        <v>2794</v>
      </c>
      <c r="O3340" s="0" t="n">
        <v>10</v>
      </c>
      <c r="P3340" s="0" t="n">
        <v>4930</v>
      </c>
    </row>
    <row r="3341" customFormat="false" ht="12.8" hidden="false" customHeight="false" outlineLevel="0" collapsed="false">
      <c r="A3341" s="0" t="n">
        <v>132033</v>
      </c>
      <c r="B3341" s="0" t="s">
        <v>896</v>
      </c>
      <c r="C3341" s="0" t="s">
        <v>162</v>
      </c>
      <c r="D3341" s="12" t="s">
        <v>156</v>
      </c>
      <c r="E3341" s="0" t="s">
        <v>92</v>
      </c>
      <c r="F3341" s="0" t="s">
        <v>78</v>
      </c>
      <c r="M3341" s="0" t="s">
        <v>2793</v>
      </c>
      <c r="N3341" s="0" t="s">
        <v>2794</v>
      </c>
      <c r="O3341" s="0" t="n">
        <v>21</v>
      </c>
      <c r="P3341" s="0" t="n">
        <v>2616</v>
      </c>
    </row>
    <row r="3342" customFormat="false" ht="12.8" hidden="false" customHeight="false" outlineLevel="0" collapsed="false">
      <c r="A3342" s="0" t="n">
        <v>132034</v>
      </c>
      <c r="B3342" s="0" t="s">
        <v>2813</v>
      </c>
      <c r="C3342" s="0" t="s">
        <v>284</v>
      </c>
      <c r="D3342" s="12" t="s">
        <v>500</v>
      </c>
      <c r="E3342" s="0" t="s">
        <v>92</v>
      </c>
      <c r="F3342" s="0" t="s">
        <v>205</v>
      </c>
      <c r="G3342" s="12" t="s">
        <v>97</v>
      </c>
      <c r="H3342" s="12" t="s">
        <v>97</v>
      </c>
      <c r="J3342" s="12" t="s">
        <v>98</v>
      </c>
      <c r="K3342" s="12" t="s">
        <v>97</v>
      </c>
      <c r="M3342" s="0" t="s">
        <v>2793</v>
      </c>
      <c r="N3342" s="0" t="s">
        <v>2794</v>
      </c>
      <c r="O3342" s="0" t="n">
        <v>16</v>
      </c>
      <c r="P3342" s="0" t="n">
        <v>3399</v>
      </c>
    </row>
    <row r="3343" customFormat="false" ht="12.8" hidden="false" customHeight="false" outlineLevel="0" collapsed="false">
      <c r="A3343" s="0" t="n">
        <v>132035</v>
      </c>
      <c r="B3343" s="0" t="s">
        <v>2818</v>
      </c>
      <c r="C3343" s="0" t="s">
        <v>393</v>
      </c>
      <c r="D3343" s="12" t="s">
        <v>531</v>
      </c>
      <c r="E3343" s="0" t="s">
        <v>92</v>
      </c>
      <c r="F3343" s="0" t="s">
        <v>467</v>
      </c>
      <c r="M3343" s="0" t="s">
        <v>2793</v>
      </c>
      <c r="N3343" s="0" t="s">
        <v>2794</v>
      </c>
      <c r="O3343" s="0" t="n">
        <v>11</v>
      </c>
      <c r="P3343" s="0" t="n">
        <v>4931</v>
      </c>
    </row>
    <row r="3344" customFormat="false" ht="12.8" hidden="false" customHeight="false" outlineLevel="0" collapsed="false">
      <c r="A3344" s="0" t="n">
        <v>132036</v>
      </c>
      <c r="B3344" s="0" t="s">
        <v>2819</v>
      </c>
      <c r="C3344" s="0" t="s">
        <v>176</v>
      </c>
      <c r="D3344" s="12" t="s">
        <v>76</v>
      </c>
      <c r="E3344" s="0" t="s">
        <v>77</v>
      </c>
      <c r="F3344" s="0" t="s">
        <v>78</v>
      </c>
      <c r="K3344" s="12" t="s">
        <v>97</v>
      </c>
      <c r="L3344" s="0" t="n">
        <v>1</v>
      </c>
      <c r="M3344" s="0" t="s">
        <v>2793</v>
      </c>
      <c r="N3344" s="0" t="s">
        <v>2794</v>
      </c>
      <c r="O3344" s="0" t="n">
        <v>19</v>
      </c>
      <c r="P3344" s="0" t="n">
        <v>2608</v>
      </c>
    </row>
    <row r="3345" customFormat="false" ht="12.8" hidden="false" customHeight="false" outlineLevel="0" collapsed="false">
      <c r="A3345" s="0" t="n">
        <v>132037</v>
      </c>
      <c r="B3345" s="0" t="s">
        <v>2820</v>
      </c>
      <c r="C3345" s="0" t="s">
        <v>115</v>
      </c>
      <c r="D3345" s="12" t="s">
        <v>76</v>
      </c>
      <c r="E3345" s="0" t="s">
        <v>77</v>
      </c>
      <c r="F3345" s="0" t="s">
        <v>78</v>
      </c>
      <c r="H3345" s="12" t="s">
        <v>98</v>
      </c>
      <c r="I3345" s="12" t="s">
        <v>171</v>
      </c>
      <c r="L3345" s="0" t="n">
        <v>2</v>
      </c>
      <c r="M3345" s="0" t="s">
        <v>2793</v>
      </c>
      <c r="N3345" s="0" t="s">
        <v>2794</v>
      </c>
      <c r="O3345" s="0" t="n">
        <v>19</v>
      </c>
      <c r="P3345" s="0" t="n">
        <v>2618</v>
      </c>
    </row>
    <row r="3346" customFormat="false" ht="12.8" hidden="false" customHeight="false" outlineLevel="0" collapsed="false">
      <c r="A3346" s="0" t="n">
        <v>132038</v>
      </c>
      <c r="B3346" s="0" t="s">
        <v>2821</v>
      </c>
      <c r="C3346" s="0" t="s">
        <v>135</v>
      </c>
      <c r="D3346" s="12" t="s">
        <v>320</v>
      </c>
      <c r="E3346" s="0" t="s">
        <v>92</v>
      </c>
      <c r="F3346" s="0" t="s">
        <v>88</v>
      </c>
      <c r="M3346" s="0" t="s">
        <v>2793</v>
      </c>
      <c r="N3346" s="0" t="s">
        <v>2794</v>
      </c>
      <c r="O3346" s="0" t="n">
        <v>48</v>
      </c>
      <c r="P3346" s="0" t="n">
        <v>2615</v>
      </c>
    </row>
    <row r="3347" customFormat="false" ht="12.8" hidden="false" customHeight="false" outlineLevel="0" collapsed="false">
      <c r="A3347" s="0" t="n">
        <v>132040</v>
      </c>
      <c r="B3347" s="0" t="s">
        <v>2799</v>
      </c>
      <c r="C3347" s="0" t="s">
        <v>1737</v>
      </c>
      <c r="D3347" s="12" t="s">
        <v>351</v>
      </c>
      <c r="E3347" s="0" t="s">
        <v>77</v>
      </c>
      <c r="F3347" s="0" t="s">
        <v>96</v>
      </c>
      <c r="G3347" s="12" t="s">
        <v>97</v>
      </c>
      <c r="H3347" s="12" t="s">
        <v>371</v>
      </c>
      <c r="I3347" s="12" t="s">
        <v>171</v>
      </c>
      <c r="M3347" s="0" t="s">
        <v>2793</v>
      </c>
      <c r="N3347" s="0" t="s">
        <v>2794</v>
      </c>
      <c r="O3347" s="0" t="n">
        <v>24</v>
      </c>
      <c r="P3347" s="0" t="n">
        <v>2584</v>
      </c>
    </row>
    <row r="3348" customFormat="false" ht="12.8" hidden="false" customHeight="false" outlineLevel="0" collapsed="false">
      <c r="A3348" s="0" t="n">
        <v>132041</v>
      </c>
      <c r="B3348" s="0" t="s">
        <v>2822</v>
      </c>
      <c r="C3348" s="0" t="s">
        <v>247</v>
      </c>
      <c r="D3348" s="12" t="s">
        <v>351</v>
      </c>
      <c r="E3348" s="0" t="s">
        <v>77</v>
      </c>
      <c r="F3348" s="0" t="s">
        <v>96</v>
      </c>
      <c r="M3348" s="0" t="s">
        <v>2793</v>
      </c>
      <c r="N3348" s="0" t="s">
        <v>2794</v>
      </c>
      <c r="O3348" s="0" t="n">
        <v>24</v>
      </c>
      <c r="P3348" s="0" t="n">
        <v>2587</v>
      </c>
    </row>
    <row r="3349" customFormat="false" ht="12.8" hidden="false" customHeight="false" outlineLevel="0" collapsed="false">
      <c r="A3349" s="0" t="n">
        <v>132042</v>
      </c>
      <c r="B3349" s="0" t="s">
        <v>198</v>
      </c>
      <c r="C3349" s="0" t="s">
        <v>202</v>
      </c>
      <c r="D3349" s="12" t="s">
        <v>124</v>
      </c>
      <c r="E3349" s="0" t="s">
        <v>77</v>
      </c>
      <c r="F3349" s="0" t="s">
        <v>96</v>
      </c>
      <c r="M3349" s="0" t="s">
        <v>2793</v>
      </c>
      <c r="N3349" s="0" t="s">
        <v>2794</v>
      </c>
      <c r="O3349" s="0" t="n">
        <v>27</v>
      </c>
      <c r="P3349" s="0" t="n">
        <v>2589</v>
      </c>
    </row>
    <row r="3350" customFormat="false" ht="12.8" hidden="false" customHeight="false" outlineLevel="0" collapsed="false">
      <c r="A3350" s="0" t="n">
        <v>132044</v>
      </c>
      <c r="B3350" s="0" t="s">
        <v>2809</v>
      </c>
      <c r="C3350" s="0" t="s">
        <v>284</v>
      </c>
      <c r="D3350" s="12" t="s">
        <v>500</v>
      </c>
      <c r="E3350" s="0" t="s">
        <v>92</v>
      </c>
      <c r="F3350" s="0" t="s">
        <v>205</v>
      </c>
      <c r="G3350" s="12" t="s">
        <v>97</v>
      </c>
      <c r="I3350" s="12" t="s">
        <v>97</v>
      </c>
      <c r="J3350" s="12" t="s">
        <v>97</v>
      </c>
      <c r="M3350" s="0" t="s">
        <v>2793</v>
      </c>
      <c r="N3350" s="0" t="s">
        <v>2794</v>
      </c>
      <c r="O3350" s="0" t="n">
        <v>16</v>
      </c>
      <c r="P3350" s="0" t="n">
        <v>2591</v>
      </c>
    </row>
    <row r="3351" customFormat="false" ht="12.8" hidden="false" customHeight="false" outlineLevel="0" collapsed="false">
      <c r="A3351" s="0" t="n">
        <v>132045</v>
      </c>
      <c r="B3351" s="0" t="s">
        <v>2823</v>
      </c>
      <c r="C3351" s="0" t="s">
        <v>360</v>
      </c>
      <c r="D3351" s="12" t="s">
        <v>144</v>
      </c>
      <c r="E3351" s="0" t="s">
        <v>92</v>
      </c>
      <c r="F3351" s="0" t="s">
        <v>128</v>
      </c>
      <c r="M3351" s="0" t="s">
        <v>2793</v>
      </c>
      <c r="N3351" s="0" t="s">
        <v>2794</v>
      </c>
      <c r="O3351" s="0" t="n">
        <v>17</v>
      </c>
      <c r="P3351" s="0" t="n">
        <v>3400</v>
      </c>
    </row>
    <row r="3352" customFormat="false" ht="12.8" hidden="false" customHeight="false" outlineLevel="0" collapsed="false">
      <c r="A3352" s="0" t="n">
        <v>132046</v>
      </c>
      <c r="B3352" s="0" t="s">
        <v>2824</v>
      </c>
      <c r="C3352" s="0" t="s">
        <v>138</v>
      </c>
      <c r="D3352" s="12" t="s">
        <v>110</v>
      </c>
      <c r="E3352" s="0" t="s">
        <v>92</v>
      </c>
      <c r="F3352" s="0" t="s">
        <v>96</v>
      </c>
      <c r="M3352" s="0" t="s">
        <v>2793</v>
      </c>
      <c r="N3352" s="0" t="s">
        <v>2794</v>
      </c>
      <c r="O3352" s="0" t="n">
        <v>25</v>
      </c>
      <c r="P3352" s="0" t="n">
        <v>2590</v>
      </c>
    </row>
    <row r="3353" customFormat="false" ht="12.8" hidden="false" customHeight="false" outlineLevel="0" collapsed="false">
      <c r="A3353" s="0" t="n">
        <v>132049</v>
      </c>
      <c r="B3353" s="0" t="s">
        <v>2825</v>
      </c>
      <c r="C3353" s="0" t="s">
        <v>309</v>
      </c>
      <c r="D3353" s="12" t="s">
        <v>156</v>
      </c>
      <c r="E3353" s="0" t="s">
        <v>77</v>
      </c>
      <c r="F3353" s="0" t="s">
        <v>78</v>
      </c>
      <c r="M3353" s="0" t="s">
        <v>2793</v>
      </c>
      <c r="N3353" s="0" t="s">
        <v>2794</v>
      </c>
      <c r="O3353" s="0" t="n">
        <v>21</v>
      </c>
      <c r="P3353" s="0" t="n">
        <v>3402</v>
      </c>
    </row>
    <row r="3354" customFormat="false" ht="12.8" hidden="false" customHeight="false" outlineLevel="0" collapsed="false">
      <c r="A3354" s="0" t="n">
        <v>132050</v>
      </c>
      <c r="B3354" s="0" t="s">
        <v>2826</v>
      </c>
      <c r="C3354" s="0" t="s">
        <v>133</v>
      </c>
      <c r="D3354" s="12" t="s">
        <v>131</v>
      </c>
      <c r="E3354" s="0" t="s">
        <v>77</v>
      </c>
      <c r="F3354" s="0" t="s">
        <v>78</v>
      </c>
      <c r="M3354" s="0" t="s">
        <v>2793</v>
      </c>
      <c r="N3354" s="0" t="s">
        <v>2794</v>
      </c>
      <c r="O3354" s="0" t="n">
        <v>20</v>
      </c>
      <c r="P3354" s="0" t="n">
        <v>3403</v>
      </c>
    </row>
    <row r="3355" customFormat="false" ht="12.8" hidden="false" customHeight="false" outlineLevel="0" collapsed="false">
      <c r="A3355" s="0" t="n">
        <v>132051</v>
      </c>
      <c r="B3355" s="0" t="s">
        <v>2827</v>
      </c>
      <c r="C3355" s="0" t="s">
        <v>307</v>
      </c>
      <c r="D3355" s="12" t="s">
        <v>76</v>
      </c>
      <c r="E3355" s="0" t="s">
        <v>77</v>
      </c>
      <c r="F3355" s="0" t="s">
        <v>78</v>
      </c>
      <c r="H3355" s="12" t="s">
        <v>98</v>
      </c>
      <c r="I3355" s="12" t="s">
        <v>171</v>
      </c>
      <c r="L3355" s="0" t="n">
        <v>2</v>
      </c>
      <c r="M3355" s="0" t="s">
        <v>2793</v>
      </c>
      <c r="N3355" s="0" t="s">
        <v>2794</v>
      </c>
      <c r="O3355" s="0" t="n">
        <v>19</v>
      </c>
      <c r="P3355" s="0" t="n">
        <v>3404</v>
      </c>
    </row>
    <row r="3356" customFormat="false" ht="12.8" hidden="false" customHeight="false" outlineLevel="0" collapsed="false">
      <c r="A3356" s="0" t="n">
        <v>132052</v>
      </c>
      <c r="B3356" s="0" t="s">
        <v>2828</v>
      </c>
      <c r="C3356" s="0" t="s">
        <v>152</v>
      </c>
      <c r="D3356" s="12" t="s">
        <v>136</v>
      </c>
      <c r="E3356" s="0" t="s">
        <v>77</v>
      </c>
      <c r="F3356" s="0" t="s">
        <v>78</v>
      </c>
      <c r="G3356" s="12" t="s">
        <v>97</v>
      </c>
      <c r="K3356" s="12" t="s">
        <v>97</v>
      </c>
      <c r="M3356" s="0" t="s">
        <v>2793</v>
      </c>
      <c r="N3356" s="0" t="s">
        <v>2794</v>
      </c>
      <c r="O3356" s="0" t="n">
        <v>22</v>
      </c>
      <c r="P3356" s="0" t="n">
        <v>3405</v>
      </c>
    </row>
    <row r="3357" customFormat="false" ht="12.8" hidden="false" customHeight="false" outlineLevel="0" collapsed="false">
      <c r="A3357" s="0" t="n">
        <v>132053</v>
      </c>
      <c r="B3357" s="0" t="s">
        <v>2828</v>
      </c>
      <c r="C3357" s="0" t="s">
        <v>150</v>
      </c>
      <c r="D3357" s="12" t="s">
        <v>127</v>
      </c>
      <c r="E3357" s="0" t="s">
        <v>77</v>
      </c>
      <c r="F3357" s="0" t="s">
        <v>128</v>
      </c>
      <c r="H3357" s="12" t="s">
        <v>371</v>
      </c>
      <c r="K3357" s="12" t="s">
        <v>171</v>
      </c>
      <c r="L3357" s="0" t="n">
        <v>1</v>
      </c>
      <c r="M3357" s="0" t="s">
        <v>2793</v>
      </c>
      <c r="N3357" s="0" t="s">
        <v>2794</v>
      </c>
      <c r="O3357" s="0" t="n">
        <v>18</v>
      </c>
      <c r="P3357" s="0" t="n">
        <v>3406</v>
      </c>
    </row>
    <row r="3358" customFormat="false" ht="12.8" hidden="false" customHeight="false" outlineLevel="0" collapsed="false">
      <c r="A3358" s="0" t="n">
        <v>132054</v>
      </c>
      <c r="B3358" s="0" t="s">
        <v>2829</v>
      </c>
      <c r="C3358" s="0" t="s">
        <v>140</v>
      </c>
      <c r="D3358" s="12" t="s">
        <v>500</v>
      </c>
      <c r="E3358" s="0" t="s">
        <v>92</v>
      </c>
      <c r="F3358" s="0" t="s">
        <v>205</v>
      </c>
      <c r="G3358" s="12" t="s">
        <v>97</v>
      </c>
      <c r="I3358" s="12" t="s">
        <v>97</v>
      </c>
      <c r="J3358" s="12" t="s">
        <v>98</v>
      </c>
      <c r="M3358" s="0" t="s">
        <v>2793</v>
      </c>
      <c r="N3358" s="0" t="s">
        <v>2794</v>
      </c>
      <c r="O3358" s="0" t="n">
        <v>16</v>
      </c>
      <c r="P3358" s="0" t="n">
        <v>3426</v>
      </c>
    </row>
    <row r="3359" customFormat="false" ht="12.8" hidden="false" customHeight="false" outlineLevel="0" collapsed="false">
      <c r="A3359" s="0" t="n">
        <v>132055</v>
      </c>
      <c r="B3359" s="0" t="s">
        <v>1911</v>
      </c>
      <c r="C3359" s="0" t="s">
        <v>164</v>
      </c>
      <c r="D3359" s="12" t="s">
        <v>144</v>
      </c>
      <c r="E3359" s="0" t="s">
        <v>92</v>
      </c>
      <c r="F3359" s="0" t="s">
        <v>128</v>
      </c>
      <c r="M3359" s="0" t="s">
        <v>2793</v>
      </c>
      <c r="N3359" s="0" t="s">
        <v>2794</v>
      </c>
      <c r="O3359" s="0" t="n">
        <v>17</v>
      </c>
      <c r="P3359" s="0" t="n">
        <v>3427</v>
      </c>
    </row>
    <row r="3360" customFormat="false" ht="12.8" hidden="false" customHeight="false" outlineLevel="0" collapsed="false">
      <c r="A3360" s="0" t="n">
        <v>132057</v>
      </c>
      <c r="B3360" s="0" t="s">
        <v>1657</v>
      </c>
      <c r="C3360" s="0" t="s">
        <v>548</v>
      </c>
      <c r="D3360" s="12" t="s">
        <v>131</v>
      </c>
      <c r="E3360" s="0" t="s">
        <v>77</v>
      </c>
      <c r="F3360" s="0" t="s">
        <v>78</v>
      </c>
      <c r="M3360" s="0" t="s">
        <v>2793</v>
      </c>
      <c r="N3360" s="0" t="s">
        <v>2794</v>
      </c>
      <c r="O3360" s="0" t="n">
        <v>20</v>
      </c>
      <c r="P3360" s="0" t="n">
        <v>4198</v>
      </c>
    </row>
    <row r="3361" customFormat="false" ht="12.8" hidden="false" customHeight="false" outlineLevel="0" collapsed="false">
      <c r="A3361" s="0" t="n">
        <v>132058</v>
      </c>
      <c r="B3361" s="0" t="s">
        <v>2830</v>
      </c>
      <c r="C3361" s="0" t="s">
        <v>307</v>
      </c>
      <c r="D3361" s="12" t="s">
        <v>204</v>
      </c>
      <c r="E3361" s="0" t="s">
        <v>77</v>
      </c>
      <c r="F3361" s="0" t="s">
        <v>205</v>
      </c>
      <c r="H3361" s="12" t="s">
        <v>97</v>
      </c>
      <c r="L3361" s="0" t="n">
        <v>3</v>
      </c>
      <c r="M3361" s="0" t="s">
        <v>2793</v>
      </c>
      <c r="N3361" s="0" t="s">
        <v>2794</v>
      </c>
      <c r="O3361" s="0" t="n">
        <v>15</v>
      </c>
      <c r="P3361" s="0" t="n">
        <v>4199</v>
      </c>
    </row>
    <row r="3362" customFormat="false" ht="12.8" hidden="false" customHeight="false" outlineLevel="0" collapsed="false">
      <c r="A3362" s="0" t="n">
        <v>132059</v>
      </c>
      <c r="B3362" s="0" t="s">
        <v>2831</v>
      </c>
      <c r="C3362" s="0" t="s">
        <v>732</v>
      </c>
      <c r="D3362" s="12" t="s">
        <v>434</v>
      </c>
      <c r="E3362" s="0" t="s">
        <v>77</v>
      </c>
      <c r="F3362" s="0" t="s">
        <v>212</v>
      </c>
      <c r="M3362" s="0" t="s">
        <v>2793</v>
      </c>
      <c r="N3362" s="0" t="s">
        <v>2794</v>
      </c>
      <c r="O3362" s="0" t="n">
        <v>13</v>
      </c>
      <c r="P3362" s="0" t="n">
        <v>4200</v>
      </c>
    </row>
    <row r="3363" customFormat="false" ht="12.8" hidden="false" customHeight="false" outlineLevel="0" collapsed="false">
      <c r="A3363" s="0" t="n">
        <v>132060</v>
      </c>
      <c r="B3363" s="0" t="s">
        <v>2832</v>
      </c>
      <c r="C3363" s="0" t="s">
        <v>307</v>
      </c>
      <c r="D3363" s="12" t="s">
        <v>211</v>
      </c>
      <c r="E3363" s="0" t="s">
        <v>77</v>
      </c>
      <c r="F3363" s="0" t="s">
        <v>212</v>
      </c>
      <c r="M3363" s="0" t="s">
        <v>2793</v>
      </c>
      <c r="N3363" s="0" t="s">
        <v>2794</v>
      </c>
      <c r="O3363" s="0" t="n">
        <v>14</v>
      </c>
      <c r="P3363" s="0" t="n">
        <v>4201</v>
      </c>
    </row>
    <row r="3364" customFormat="false" ht="12.8" hidden="false" customHeight="false" outlineLevel="0" collapsed="false">
      <c r="A3364" s="0" t="n">
        <v>132061</v>
      </c>
      <c r="B3364" s="0" t="s">
        <v>1657</v>
      </c>
      <c r="C3364" s="0" t="s">
        <v>2416</v>
      </c>
      <c r="D3364" s="12" t="s">
        <v>500</v>
      </c>
      <c r="E3364" s="0" t="s">
        <v>77</v>
      </c>
      <c r="F3364" s="0" t="s">
        <v>205</v>
      </c>
      <c r="I3364" s="12" t="s">
        <v>97</v>
      </c>
      <c r="L3364" s="0" t="n">
        <v>3</v>
      </c>
      <c r="M3364" s="0" t="s">
        <v>2793</v>
      </c>
      <c r="N3364" s="0" t="s">
        <v>2794</v>
      </c>
      <c r="O3364" s="0" t="n">
        <v>16</v>
      </c>
      <c r="P3364" s="0" t="n">
        <v>4202</v>
      </c>
    </row>
    <row r="3365" customFormat="false" ht="12.8" hidden="false" customHeight="false" outlineLevel="0" collapsed="false">
      <c r="A3365" s="0" t="n">
        <v>132062</v>
      </c>
      <c r="B3365" s="0" t="s">
        <v>2833</v>
      </c>
      <c r="C3365" s="0" t="s">
        <v>989</v>
      </c>
      <c r="D3365" s="12" t="s">
        <v>434</v>
      </c>
      <c r="E3365" s="0" t="s">
        <v>77</v>
      </c>
      <c r="F3365" s="0" t="s">
        <v>212</v>
      </c>
      <c r="M3365" s="0" t="s">
        <v>2793</v>
      </c>
      <c r="N3365" s="0" t="s">
        <v>2794</v>
      </c>
      <c r="O3365" s="0" t="n">
        <v>13</v>
      </c>
      <c r="P3365" s="0" t="n">
        <v>4304</v>
      </c>
    </row>
    <row r="3366" customFormat="false" ht="12.8" hidden="false" customHeight="false" outlineLevel="0" collapsed="false">
      <c r="A3366" s="0" t="n">
        <v>132063</v>
      </c>
      <c r="B3366" s="0" t="s">
        <v>2833</v>
      </c>
      <c r="C3366" s="0" t="s">
        <v>106</v>
      </c>
      <c r="D3366" s="12" t="s">
        <v>500</v>
      </c>
      <c r="E3366" s="0" t="s">
        <v>77</v>
      </c>
      <c r="F3366" s="0" t="s">
        <v>205</v>
      </c>
      <c r="M3366" s="0" t="s">
        <v>2793</v>
      </c>
      <c r="N3366" s="0" t="s">
        <v>2794</v>
      </c>
      <c r="O3366" s="0" t="n">
        <v>16</v>
      </c>
      <c r="P3366" s="0" t="n">
        <v>4305</v>
      </c>
    </row>
    <row r="3367" customFormat="false" ht="12.8" hidden="false" customHeight="false" outlineLevel="0" collapsed="false">
      <c r="A3367" s="0" t="n">
        <v>132064</v>
      </c>
      <c r="B3367" s="0" t="s">
        <v>2834</v>
      </c>
      <c r="C3367" s="0" t="s">
        <v>296</v>
      </c>
      <c r="D3367" s="12" t="s">
        <v>204</v>
      </c>
      <c r="E3367" s="0" t="s">
        <v>77</v>
      </c>
      <c r="F3367" s="0" t="s">
        <v>205</v>
      </c>
      <c r="M3367" s="0" t="s">
        <v>2793</v>
      </c>
      <c r="N3367" s="0" t="s">
        <v>2794</v>
      </c>
      <c r="O3367" s="0" t="n">
        <v>15</v>
      </c>
      <c r="P3367" s="0" t="n">
        <v>4345</v>
      </c>
    </row>
    <row r="3368" customFormat="false" ht="12.8" hidden="false" customHeight="false" outlineLevel="0" collapsed="false">
      <c r="A3368" s="0" t="n">
        <v>133002</v>
      </c>
      <c r="B3368" s="0" t="s">
        <v>2835</v>
      </c>
      <c r="C3368" s="0" t="s">
        <v>106</v>
      </c>
      <c r="D3368" s="12" t="s">
        <v>564</v>
      </c>
      <c r="E3368" s="0" t="s">
        <v>77</v>
      </c>
      <c r="F3368" s="0" t="s">
        <v>108</v>
      </c>
      <c r="H3368" s="12" t="s">
        <v>97</v>
      </c>
      <c r="K3368" s="12" t="s">
        <v>97</v>
      </c>
      <c r="M3368" s="0" t="s">
        <v>2836</v>
      </c>
      <c r="N3368" s="0" t="s">
        <v>2837</v>
      </c>
      <c r="O3368" s="0" t="n">
        <v>56</v>
      </c>
      <c r="P3368" s="0" t="n">
        <v>2764</v>
      </c>
    </row>
    <row r="3369" customFormat="false" ht="12.8" hidden="false" customHeight="false" outlineLevel="0" collapsed="false">
      <c r="A3369" s="0" t="n">
        <v>133003</v>
      </c>
      <c r="B3369" s="0" t="s">
        <v>2835</v>
      </c>
      <c r="C3369" s="0" t="s">
        <v>133</v>
      </c>
      <c r="D3369" s="12" t="s">
        <v>121</v>
      </c>
      <c r="E3369" s="0" t="s">
        <v>77</v>
      </c>
      <c r="F3369" s="0" t="s">
        <v>96</v>
      </c>
      <c r="G3369" s="12" t="s">
        <v>98</v>
      </c>
      <c r="J3369" s="12" t="s">
        <v>98</v>
      </c>
      <c r="M3369" s="0" t="s">
        <v>2836</v>
      </c>
      <c r="N3369" s="0" t="s">
        <v>2837</v>
      </c>
      <c r="O3369" s="0" t="n">
        <v>26</v>
      </c>
      <c r="P3369" s="0" t="n">
        <v>2771</v>
      </c>
    </row>
    <row r="3370" customFormat="false" ht="12.8" hidden="false" customHeight="false" outlineLevel="0" collapsed="false">
      <c r="A3370" s="0" t="n">
        <v>133004</v>
      </c>
      <c r="B3370" s="0" t="s">
        <v>2838</v>
      </c>
      <c r="C3370" s="0" t="s">
        <v>456</v>
      </c>
      <c r="D3370" s="12" t="s">
        <v>159</v>
      </c>
      <c r="E3370" s="0" t="s">
        <v>77</v>
      </c>
      <c r="F3370" s="0" t="s">
        <v>96</v>
      </c>
      <c r="M3370" s="0" t="s">
        <v>2836</v>
      </c>
      <c r="N3370" s="0" t="s">
        <v>2837</v>
      </c>
      <c r="O3370" s="0" t="n">
        <v>28</v>
      </c>
      <c r="P3370" s="0" t="n">
        <v>2785</v>
      </c>
    </row>
    <row r="3371" customFormat="false" ht="12.8" hidden="false" customHeight="false" outlineLevel="0" collapsed="false">
      <c r="A3371" s="0" t="n">
        <v>133005</v>
      </c>
      <c r="B3371" s="0" t="s">
        <v>2839</v>
      </c>
      <c r="C3371" s="0" t="s">
        <v>296</v>
      </c>
      <c r="D3371" s="12" t="s">
        <v>147</v>
      </c>
      <c r="E3371" s="0" t="s">
        <v>77</v>
      </c>
      <c r="F3371" s="0" t="s">
        <v>96</v>
      </c>
      <c r="M3371" s="0" t="s">
        <v>2836</v>
      </c>
      <c r="N3371" s="0" t="s">
        <v>2837</v>
      </c>
      <c r="O3371" s="0" t="n">
        <v>30</v>
      </c>
      <c r="P3371" s="0" t="n">
        <v>2786</v>
      </c>
    </row>
    <row r="3372" customFormat="false" ht="12.8" hidden="false" customHeight="false" outlineLevel="0" collapsed="false">
      <c r="A3372" s="0" t="n">
        <v>133007</v>
      </c>
      <c r="B3372" s="0" t="s">
        <v>674</v>
      </c>
      <c r="C3372" s="0" t="s">
        <v>133</v>
      </c>
      <c r="D3372" s="12" t="s">
        <v>121</v>
      </c>
      <c r="E3372" s="0" t="s">
        <v>77</v>
      </c>
      <c r="F3372" s="0" t="s">
        <v>96</v>
      </c>
      <c r="G3372" s="12" t="s">
        <v>98</v>
      </c>
      <c r="J3372" s="12" t="s">
        <v>98</v>
      </c>
      <c r="M3372" s="0" t="s">
        <v>2836</v>
      </c>
      <c r="N3372" s="0" t="s">
        <v>2837</v>
      </c>
      <c r="O3372" s="0" t="n">
        <v>26</v>
      </c>
      <c r="P3372" s="0" t="n">
        <v>2787</v>
      </c>
    </row>
    <row r="3373" customFormat="false" ht="12.8" hidden="false" customHeight="false" outlineLevel="0" collapsed="false">
      <c r="A3373" s="0" t="n">
        <v>133010</v>
      </c>
      <c r="B3373" s="0" t="s">
        <v>2840</v>
      </c>
      <c r="C3373" s="0" t="s">
        <v>149</v>
      </c>
      <c r="D3373" s="12" t="s">
        <v>466</v>
      </c>
      <c r="E3373" s="0" t="s">
        <v>77</v>
      </c>
      <c r="F3373" s="0" t="s">
        <v>467</v>
      </c>
      <c r="M3373" s="0" t="s">
        <v>2836</v>
      </c>
      <c r="N3373" s="0" t="s">
        <v>2837</v>
      </c>
      <c r="O3373" s="0" t="n">
        <v>12</v>
      </c>
      <c r="P3373" s="0" t="n">
        <v>2765</v>
      </c>
    </row>
    <row r="3374" customFormat="false" ht="12.8" hidden="false" customHeight="false" outlineLevel="0" collapsed="false">
      <c r="A3374" s="0" t="n">
        <v>133013</v>
      </c>
      <c r="B3374" s="0" t="s">
        <v>674</v>
      </c>
      <c r="C3374" s="0" t="s">
        <v>115</v>
      </c>
      <c r="D3374" s="12" t="s">
        <v>564</v>
      </c>
      <c r="E3374" s="0" t="s">
        <v>77</v>
      </c>
      <c r="F3374" s="0" t="s">
        <v>108</v>
      </c>
      <c r="M3374" s="0" t="s">
        <v>2836</v>
      </c>
      <c r="N3374" s="0" t="s">
        <v>2837</v>
      </c>
      <c r="O3374" s="0" t="n">
        <v>56</v>
      </c>
      <c r="P3374" s="0" t="n">
        <v>2767</v>
      </c>
    </row>
    <row r="3375" customFormat="false" ht="12.8" hidden="false" customHeight="false" outlineLevel="0" collapsed="false">
      <c r="A3375" s="0" t="n">
        <v>133014</v>
      </c>
      <c r="B3375" s="0" t="s">
        <v>2841</v>
      </c>
      <c r="C3375" s="0" t="s">
        <v>100</v>
      </c>
      <c r="D3375" s="12" t="s">
        <v>118</v>
      </c>
      <c r="E3375" s="0" t="s">
        <v>77</v>
      </c>
      <c r="F3375" s="0" t="s">
        <v>96</v>
      </c>
      <c r="J3375" s="12" t="s">
        <v>97</v>
      </c>
      <c r="M3375" s="0" t="s">
        <v>2836</v>
      </c>
      <c r="N3375" s="0" t="s">
        <v>2837</v>
      </c>
      <c r="O3375" s="0" t="n">
        <v>29</v>
      </c>
      <c r="P3375" s="0" t="n">
        <v>2763</v>
      </c>
    </row>
    <row r="3376" customFormat="false" ht="12.8" hidden="false" customHeight="false" outlineLevel="0" collapsed="false">
      <c r="A3376" s="0" t="n">
        <v>133016</v>
      </c>
      <c r="B3376" s="0" t="s">
        <v>2842</v>
      </c>
      <c r="C3376" s="0" t="s">
        <v>398</v>
      </c>
      <c r="D3376" s="12" t="s">
        <v>603</v>
      </c>
      <c r="E3376" s="0" t="s">
        <v>77</v>
      </c>
      <c r="F3376" s="0" t="s">
        <v>108</v>
      </c>
      <c r="M3376" s="0" t="s">
        <v>2836</v>
      </c>
      <c r="N3376" s="0" t="s">
        <v>2837</v>
      </c>
      <c r="O3376" s="0" t="n">
        <v>73</v>
      </c>
      <c r="P3376" s="0" t="n">
        <v>2793</v>
      </c>
    </row>
    <row r="3377" customFormat="false" ht="12.8" hidden="false" customHeight="false" outlineLevel="0" collapsed="false">
      <c r="A3377" s="0" t="n">
        <v>133020</v>
      </c>
      <c r="B3377" s="0" t="s">
        <v>986</v>
      </c>
      <c r="C3377" s="0" t="s">
        <v>217</v>
      </c>
      <c r="D3377" s="12" t="s">
        <v>2843</v>
      </c>
      <c r="E3377" s="0" t="s">
        <v>77</v>
      </c>
      <c r="F3377" s="0" t="s">
        <v>108</v>
      </c>
      <c r="M3377" s="0" t="s">
        <v>2836</v>
      </c>
      <c r="N3377" s="0" t="s">
        <v>2837</v>
      </c>
      <c r="O3377" s="0" t="n">
        <v>90</v>
      </c>
      <c r="P3377" s="0" t="n">
        <v>2794</v>
      </c>
    </row>
    <row r="3378" customFormat="false" ht="12.8" hidden="false" customHeight="false" outlineLevel="0" collapsed="false">
      <c r="A3378" s="0" t="n">
        <v>133024</v>
      </c>
      <c r="B3378" s="0" t="s">
        <v>857</v>
      </c>
      <c r="C3378" s="0" t="s">
        <v>106</v>
      </c>
      <c r="D3378" s="12" t="s">
        <v>181</v>
      </c>
      <c r="E3378" s="0" t="s">
        <v>77</v>
      </c>
      <c r="F3378" s="0" t="s">
        <v>84</v>
      </c>
      <c r="G3378" s="12" t="s">
        <v>97</v>
      </c>
      <c r="J3378" s="12" t="s">
        <v>98</v>
      </c>
      <c r="M3378" s="0" t="s">
        <v>2836</v>
      </c>
      <c r="N3378" s="0" t="s">
        <v>2837</v>
      </c>
      <c r="O3378" s="0" t="n">
        <v>35</v>
      </c>
      <c r="P3378" s="0" t="n">
        <v>1188</v>
      </c>
    </row>
    <row r="3379" customFormat="false" ht="12.8" hidden="false" customHeight="false" outlineLevel="0" collapsed="false">
      <c r="A3379" s="0" t="n">
        <v>133026</v>
      </c>
      <c r="B3379" s="0" t="s">
        <v>2844</v>
      </c>
      <c r="C3379" s="0" t="s">
        <v>537</v>
      </c>
      <c r="D3379" s="12" t="s">
        <v>242</v>
      </c>
      <c r="E3379" s="0" t="s">
        <v>77</v>
      </c>
      <c r="F3379" s="0" t="s">
        <v>88</v>
      </c>
      <c r="M3379" s="0" t="s">
        <v>2836</v>
      </c>
      <c r="N3379" s="0" t="s">
        <v>2837</v>
      </c>
      <c r="O3379" s="0" t="n">
        <v>45</v>
      </c>
      <c r="P3379" s="0" t="n">
        <v>1185</v>
      </c>
    </row>
    <row r="3380" customFormat="false" ht="12.8" hidden="false" customHeight="false" outlineLevel="0" collapsed="false">
      <c r="A3380" s="0" t="n">
        <v>133034</v>
      </c>
      <c r="B3380" s="0" t="s">
        <v>2835</v>
      </c>
      <c r="C3380" s="0" t="s">
        <v>307</v>
      </c>
      <c r="D3380" s="12" t="s">
        <v>136</v>
      </c>
      <c r="E3380" s="0" t="s">
        <v>77</v>
      </c>
      <c r="F3380" s="0" t="s">
        <v>78</v>
      </c>
      <c r="M3380" s="0" t="s">
        <v>2836</v>
      </c>
      <c r="N3380" s="0" t="s">
        <v>2837</v>
      </c>
      <c r="O3380" s="0" t="n">
        <v>22</v>
      </c>
      <c r="P3380" s="0" t="n">
        <v>2779</v>
      </c>
    </row>
    <row r="3381" customFormat="false" ht="12.8" hidden="false" customHeight="false" outlineLevel="0" collapsed="false">
      <c r="A3381" s="0" t="n">
        <v>133035</v>
      </c>
      <c r="B3381" s="0" t="s">
        <v>2845</v>
      </c>
      <c r="C3381" s="0" t="s">
        <v>184</v>
      </c>
      <c r="D3381" s="12" t="s">
        <v>434</v>
      </c>
      <c r="E3381" s="0" t="s">
        <v>77</v>
      </c>
      <c r="F3381" s="0" t="s">
        <v>212</v>
      </c>
      <c r="G3381" s="12" t="s">
        <v>97</v>
      </c>
      <c r="I3381" s="12" t="s">
        <v>97</v>
      </c>
      <c r="M3381" s="0" t="s">
        <v>2836</v>
      </c>
      <c r="N3381" s="0" t="s">
        <v>2837</v>
      </c>
      <c r="O3381" s="0" t="n">
        <v>13</v>
      </c>
      <c r="P3381" s="0" t="n">
        <v>4398</v>
      </c>
    </row>
    <row r="3382" customFormat="false" ht="12.8" hidden="false" customHeight="false" outlineLevel="0" collapsed="false">
      <c r="A3382" s="0" t="n">
        <v>133036</v>
      </c>
      <c r="B3382" s="0" t="s">
        <v>2846</v>
      </c>
      <c r="C3382" s="0" t="s">
        <v>176</v>
      </c>
      <c r="D3382" s="12" t="s">
        <v>500</v>
      </c>
      <c r="E3382" s="0" t="s">
        <v>77</v>
      </c>
      <c r="F3382" s="0" t="s">
        <v>205</v>
      </c>
      <c r="G3382" s="12" t="s">
        <v>98</v>
      </c>
      <c r="J3382" s="12" t="s">
        <v>97</v>
      </c>
      <c r="M3382" s="0" t="s">
        <v>2836</v>
      </c>
      <c r="N3382" s="0" t="s">
        <v>2837</v>
      </c>
      <c r="O3382" s="0" t="n">
        <v>16</v>
      </c>
      <c r="P3382" s="0" t="n">
        <v>4396</v>
      </c>
    </row>
    <row r="3383" customFormat="false" ht="12.8" hidden="false" customHeight="false" outlineLevel="0" collapsed="false">
      <c r="A3383" s="0" t="n">
        <v>133044</v>
      </c>
      <c r="B3383" s="0" t="s">
        <v>857</v>
      </c>
      <c r="C3383" s="0" t="s">
        <v>100</v>
      </c>
      <c r="D3383" s="12" t="s">
        <v>253</v>
      </c>
      <c r="E3383" s="0" t="s">
        <v>77</v>
      </c>
      <c r="F3383" s="0" t="s">
        <v>96</v>
      </c>
      <c r="G3383" s="12" t="s">
        <v>97</v>
      </c>
      <c r="J3383" s="12" t="s">
        <v>97</v>
      </c>
      <c r="M3383" s="0" t="s">
        <v>2836</v>
      </c>
      <c r="N3383" s="0" t="s">
        <v>2837</v>
      </c>
      <c r="O3383" s="0" t="n">
        <v>33</v>
      </c>
      <c r="P3383" s="0" t="n">
        <v>1182</v>
      </c>
    </row>
    <row r="3384" customFormat="false" ht="12.8" hidden="false" customHeight="false" outlineLevel="0" collapsed="false">
      <c r="A3384" s="0" t="n">
        <v>133045</v>
      </c>
      <c r="B3384" s="0" t="s">
        <v>2847</v>
      </c>
      <c r="C3384" s="0" t="s">
        <v>1900</v>
      </c>
      <c r="D3384" s="12" t="s">
        <v>545</v>
      </c>
      <c r="E3384" s="0" t="s">
        <v>92</v>
      </c>
      <c r="F3384" s="0" t="s">
        <v>234</v>
      </c>
      <c r="M3384" s="0" t="s">
        <v>2836</v>
      </c>
      <c r="N3384" s="0" t="s">
        <v>2837</v>
      </c>
      <c r="O3384" s="0" t="n">
        <v>10</v>
      </c>
      <c r="P3384" s="0" t="n">
        <v>4635</v>
      </c>
    </row>
    <row r="3385" customFormat="false" ht="12.8" hidden="false" customHeight="false" outlineLevel="0" collapsed="false">
      <c r="A3385" s="0" t="n">
        <v>133046</v>
      </c>
      <c r="B3385" s="0" t="s">
        <v>1602</v>
      </c>
      <c r="C3385" s="0" t="s">
        <v>2848</v>
      </c>
      <c r="D3385" s="12" t="s">
        <v>434</v>
      </c>
      <c r="E3385" s="0" t="s">
        <v>92</v>
      </c>
      <c r="F3385" s="0" t="s">
        <v>212</v>
      </c>
      <c r="M3385" s="0" t="s">
        <v>2836</v>
      </c>
      <c r="N3385" s="0" t="s">
        <v>2837</v>
      </c>
      <c r="O3385" s="0" t="n">
        <v>13</v>
      </c>
      <c r="P3385" s="0" t="n">
        <v>4636</v>
      </c>
    </row>
    <row r="3386" customFormat="false" ht="12.8" hidden="false" customHeight="false" outlineLevel="0" collapsed="false">
      <c r="A3386" s="0" t="n">
        <v>133047</v>
      </c>
      <c r="B3386" s="0" t="s">
        <v>2849</v>
      </c>
      <c r="C3386" s="0" t="s">
        <v>750</v>
      </c>
      <c r="D3386" s="12" t="s">
        <v>466</v>
      </c>
      <c r="E3386" s="0" t="s">
        <v>92</v>
      </c>
      <c r="F3386" s="0" t="s">
        <v>467</v>
      </c>
      <c r="G3386" s="12" t="s">
        <v>97</v>
      </c>
      <c r="I3386" s="12" t="s">
        <v>98</v>
      </c>
      <c r="J3386" s="12" t="s">
        <v>97</v>
      </c>
      <c r="M3386" s="0" t="s">
        <v>2836</v>
      </c>
      <c r="N3386" s="0" t="s">
        <v>2837</v>
      </c>
      <c r="O3386" s="0" t="n">
        <v>12</v>
      </c>
      <c r="P3386" s="0" t="n">
        <v>4716</v>
      </c>
    </row>
    <row r="3387" customFormat="false" ht="12.8" hidden="false" customHeight="false" outlineLevel="0" collapsed="false">
      <c r="A3387" s="0" t="n">
        <v>133048</v>
      </c>
      <c r="B3387" s="0" t="s">
        <v>2850</v>
      </c>
      <c r="C3387" s="0" t="s">
        <v>164</v>
      </c>
      <c r="D3387" s="12" t="s">
        <v>466</v>
      </c>
      <c r="E3387" s="0" t="s">
        <v>92</v>
      </c>
      <c r="F3387" s="0" t="s">
        <v>467</v>
      </c>
      <c r="G3387" s="12" t="s">
        <v>97</v>
      </c>
      <c r="J3387" s="12" t="s">
        <v>97</v>
      </c>
      <c r="M3387" s="0" t="s">
        <v>2836</v>
      </c>
      <c r="N3387" s="0" t="s">
        <v>2837</v>
      </c>
      <c r="O3387" s="0" t="n">
        <v>12</v>
      </c>
      <c r="P3387" s="0" t="n">
        <v>4715</v>
      </c>
    </row>
    <row r="3388" customFormat="false" ht="12.8" hidden="false" customHeight="false" outlineLevel="0" collapsed="false">
      <c r="A3388" s="0" t="n">
        <v>133052</v>
      </c>
      <c r="B3388" s="0" t="s">
        <v>2321</v>
      </c>
      <c r="C3388" s="0" t="s">
        <v>355</v>
      </c>
      <c r="D3388" s="12" t="s">
        <v>242</v>
      </c>
      <c r="E3388" s="0" t="s">
        <v>92</v>
      </c>
      <c r="F3388" s="0" t="s">
        <v>88</v>
      </c>
      <c r="M3388" s="0" t="s">
        <v>2836</v>
      </c>
      <c r="N3388" s="0" t="s">
        <v>2837</v>
      </c>
      <c r="O3388" s="0" t="n">
        <v>45</v>
      </c>
      <c r="P3388" s="0" t="n">
        <v>2772</v>
      </c>
    </row>
    <row r="3389" customFormat="false" ht="12.8" hidden="false" customHeight="false" outlineLevel="0" collapsed="false">
      <c r="A3389" s="0" t="n">
        <v>133053</v>
      </c>
      <c r="B3389" s="0" t="s">
        <v>2838</v>
      </c>
      <c r="C3389" s="0" t="s">
        <v>786</v>
      </c>
      <c r="D3389" s="12" t="s">
        <v>107</v>
      </c>
      <c r="E3389" s="0" t="s">
        <v>77</v>
      </c>
      <c r="F3389" s="0" t="s">
        <v>108</v>
      </c>
      <c r="M3389" s="0" t="s">
        <v>2836</v>
      </c>
      <c r="N3389" s="0" t="s">
        <v>2837</v>
      </c>
      <c r="O3389" s="0" t="n">
        <v>61</v>
      </c>
      <c r="P3389" s="0" t="n">
        <v>3233</v>
      </c>
    </row>
    <row r="3390" customFormat="false" ht="12.8" hidden="false" customHeight="false" outlineLevel="0" collapsed="false">
      <c r="A3390" s="0" t="n">
        <v>133056</v>
      </c>
      <c r="B3390" s="0" t="s">
        <v>2845</v>
      </c>
      <c r="C3390" s="0" t="s">
        <v>149</v>
      </c>
      <c r="D3390" s="12" t="s">
        <v>76</v>
      </c>
      <c r="E3390" s="0" t="s">
        <v>77</v>
      </c>
      <c r="F3390" s="0" t="s">
        <v>78</v>
      </c>
      <c r="G3390" s="12" t="s">
        <v>97</v>
      </c>
      <c r="I3390" s="12" t="s">
        <v>97</v>
      </c>
      <c r="J3390" s="12" t="s">
        <v>97</v>
      </c>
      <c r="M3390" s="0" t="s">
        <v>2836</v>
      </c>
      <c r="N3390" s="0" t="s">
        <v>2837</v>
      </c>
      <c r="O3390" s="0" t="n">
        <v>19</v>
      </c>
      <c r="P3390" s="0" t="n">
        <v>3241</v>
      </c>
    </row>
    <row r="3391" customFormat="false" ht="12.8" hidden="false" customHeight="false" outlineLevel="0" collapsed="false">
      <c r="A3391" s="0" t="n">
        <v>133058</v>
      </c>
      <c r="B3391" s="0" t="s">
        <v>2844</v>
      </c>
      <c r="C3391" s="0" t="s">
        <v>82</v>
      </c>
      <c r="D3391" s="12" t="s">
        <v>76</v>
      </c>
      <c r="E3391" s="0" t="s">
        <v>77</v>
      </c>
      <c r="F3391" s="0" t="s">
        <v>78</v>
      </c>
      <c r="G3391" s="12" t="s">
        <v>371</v>
      </c>
      <c r="H3391" s="12" t="s">
        <v>98</v>
      </c>
      <c r="I3391" s="12" t="s">
        <v>98</v>
      </c>
      <c r="J3391" s="12" t="s">
        <v>98</v>
      </c>
      <c r="M3391" s="0" t="s">
        <v>2836</v>
      </c>
      <c r="N3391" s="0" t="s">
        <v>2837</v>
      </c>
      <c r="O3391" s="0" t="n">
        <v>19</v>
      </c>
      <c r="P3391" s="0" t="n">
        <v>3347</v>
      </c>
    </row>
    <row r="3392" customFormat="false" ht="12.8" hidden="false" customHeight="false" outlineLevel="0" collapsed="false">
      <c r="A3392" s="0" t="n">
        <v>133059</v>
      </c>
      <c r="B3392" s="0" t="s">
        <v>2851</v>
      </c>
      <c r="C3392" s="0" t="s">
        <v>106</v>
      </c>
      <c r="D3392" s="12" t="s">
        <v>127</v>
      </c>
      <c r="E3392" s="0" t="s">
        <v>77</v>
      </c>
      <c r="F3392" s="0" t="s">
        <v>128</v>
      </c>
      <c r="G3392" s="12" t="s">
        <v>98</v>
      </c>
      <c r="H3392" s="12" t="s">
        <v>97</v>
      </c>
      <c r="I3392" s="12" t="s">
        <v>97</v>
      </c>
      <c r="J3392" s="12" t="s">
        <v>171</v>
      </c>
      <c r="M3392" s="0" t="s">
        <v>2836</v>
      </c>
      <c r="N3392" s="0" t="s">
        <v>2837</v>
      </c>
      <c r="O3392" s="0" t="n">
        <v>18</v>
      </c>
      <c r="P3392" s="0" t="n">
        <v>3302</v>
      </c>
    </row>
    <row r="3393" customFormat="false" ht="12.8" hidden="false" customHeight="false" outlineLevel="0" collapsed="false">
      <c r="A3393" s="0" t="n">
        <v>133063</v>
      </c>
      <c r="B3393" s="0" t="s">
        <v>2852</v>
      </c>
      <c r="C3393" s="0" t="s">
        <v>247</v>
      </c>
      <c r="D3393" s="12" t="s">
        <v>466</v>
      </c>
      <c r="E3393" s="0" t="s">
        <v>77</v>
      </c>
      <c r="F3393" s="0" t="s">
        <v>467</v>
      </c>
      <c r="G3393" s="12" t="s">
        <v>97</v>
      </c>
      <c r="I3393" s="12" t="s">
        <v>97</v>
      </c>
      <c r="J3393" s="12" t="s">
        <v>97</v>
      </c>
      <c r="M3393" s="0" t="s">
        <v>2836</v>
      </c>
      <c r="N3393" s="0" t="s">
        <v>2837</v>
      </c>
      <c r="O3393" s="0" t="n">
        <v>12</v>
      </c>
      <c r="P3393" s="0" t="n">
        <v>3422</v>
      </c>
    </row>
    <row r="3394" customFormat="false" ht="12.8" hidden="false" customHeight="false" outlineLevel="0" collapsed="false">
      <c r="A3394" s="0" t="n">
        <v>133064</v>
      </c>
      <c r="B3394" s="0" t="s">
        <v>2641</v>
      </c>
      <c r="C3394" s="0" t="s">
        <v>184</v>
      </c>
      <c r="D3394" s="12" t="s">
        <v>497</v>
      </c>
      <c r="E3394" s="0" t="s">
        <v>77</v>
      </c>
      <c r="F3394" s="0" t="s">
        <v>88</v>
      </c>
      <c r="M3394" s="0" t="s">
        <v>2836</v>
      </c>
      <c r="N3394" s="0" t="s">
        <v>2837</v>
      </c>
      <c r="O3394" s="0" t="n">
        <v>53</v>
      </c>
      <c r="P3394" s="0" t="n">
        <v>3471</v>
      </c>
    </row>
    <row r="3395" customFormat="false" ht="12.8" hidden="false" customHeight="false" outlineLevel="0" collapsed="false">
      <c r="A3395" s="0" t="n">
        <v>133065</v>
      </c>
      <c r="B3395" s="0" t="s">
        <v>738</v>
      </c>
      <c r="C3395" s="0" t="s">
        <v>2853</v>
      </c>
      <c r="D3395" s="12" t="s">
        <v>211</v>
      </c>
      <c r="E3395" s="0" t="s">
        <v>77</v>
      </c>
      <c r="F3395" s="0" t="s">
        <v>212</v>
      </c>
      <c r="G3395" s="12" t="s">
        <v>97</v>
      </c>
      <c r="J3395" s="12" t="s">
        <v>97</v>
      </c>
      <c r="M3395" s="0" t="s">
        <v>2836</v>
      </c>
      <c r="N3395" s="0" t="s">
        <v>2837</v>
      </c>
      <c r="O3395" s="0" t="n">
        <v>14</v>
      </c>
      <c r="P3395" s="0" t="n">
        <v>4526</v>
      </c>
    </row>
    <row r="3396" customFormat="false" ht="12.8" hidden="false" customHeight="false" outlineLevel="0" collapsed="false">
      <c r="A3396" s="0" t="n">
        <v>133066</v>
      </c>
      <c r="B3396" s="0" t="s">
        <v>2712</v>
      </c>
      <c r="C3396" s="0" t="s">
        <v>133</v>
      </c>
      <c r="D3396" s="12" t="s">
        <v>204</v>
      </c>
      <c r="E3396" s="0" t="s">
        <v>77</v>
      </c>
      <c r="F3396" s="0" t="s">
        <v>205</v>
      </c>
      <c r="M3396" s="0" t="s">
        <v>2836</v>
      </c>
      <c r="N3396" s="0" t="s">
        <v>2837</v>
      </c>
      <c r="O3396" s="0" t="n">
        <v>15</v>
      </c>
      <c r="P3396" s="0" t="n">
        <v>4525</v>
      </c>
    </row>
    <row r="3397" customFormat="false" ht="12.8" hidden="false" customHeight="false" outlineLevel="0" collapsed="false">
      <c r="A3397" s="0" t="n">
        <v>133067</v>
      </c>
      <c r="B3397" s="0" t="s">
        <v>2854</v>
      </c>
      <c r="C3397" s="0" t="s">
        <v>722</v>
      </c>
      <c r="D3397" s="12" t="s">
        <v>434</v>
      </c>
      <c r="E3397" s="0" t="s">
        <v>92</v>
      </c>
      <c r="F3397" s="0" t="s">
        <v>212</v>
      </c>
      <c r="G3397" s="12" t="s">
        <v>98</v>
      </c>
      <c r="J3397" s="12" t="s">
        <v>97</v>
      </c>
      <c r="M3397" s="0" t="s">
        <v>2836</v>
      </c>
      <c r="N3397" s="0" t="s">
        <v>2837</v>
      </c>
      <c r="O3397" s="0" t="n">
        <v>13</v>
      </c>
      <c r="P3397" s="0" t="n">
        <v>4573</v>
      </c>
    </row>
    <row r="3398" customFormat="false" ht="12.8" hidden="false" customHeight="false" outlineLevel="0" collapsed="false">
      <c r="A3398" s="0" t="n">
        <v>133068</v>
      </c>
      <c r="B3398" s="0" t="s">
        <v>2855</v>
      </c>
      <c r="C3398" s="0" t="s">
        <v>2856</v>
      </c>
      <c r="D3398" s="12" t="s">
        <v>466</v>
      </c>
      <c r="E3398" s="0" t="s">
        <v>92</v>
      </c>
      <c r="F3398" s="0" t="s">
        <v>467</v>
      </c>
      <c r="G3398" s="12" t="s">
        <v>97</v>
      </c>
      <c r="I3398" s="12" t="s">
        <v>97</v>
      </c>
      <c r="J3398" s="12" t="s">
        <v>97</v>
      </c>
      <c r="M3398" s="0" t="s">
        <v>2836</v>
      </c>
      <c r="N3398" s="0" t="s">
        <v>2837</v>
      </c>
      <c r="O3398" s="0" t="n">
        <v>12</v>
      </c>
      <c r="P3398" s="0" t="n">
        <v>4574</v>
      </c>
    </row>
    <row r="3399" customFormat="false" ht="12.8" hidden="false" customHeight="false" outlineLevel="0" collapsed="false">
      <c r="A3399" s="0" t="n">
        <v>133069</v>
      </c>
      <c r="B3399" s="0" t="s">
        <v>2851</v>
      </c>
      <c r="C3399" s="0" t="s">
        <v>184</v>
      </c>
      <c r="D3399" s="12" t="s">
        <v>173</v>
      </c>
      <c r="E3399" s="0" t="s">
        <v>77</v>
      </c>
      <c r="F3399" s="0" t="s">
        <v>88</v>
      </c>
      <c r="L3399" s="0" t="n">
        <v>3</v>
      </c>
      <c r="M3399" s="0" t="s">
        <v>2836</v>
      </c>
      <c r="N3399" s="0" t="s">
        <v>2837</v>
      </c>
      <c r="O3399" s="0" t="n">
        <v>49</v>
      </c>
      <c r="P3399" s="0" t="n">
        <v>3949</v>
      </c>
    </row>
    <row r="3400" customFormat="false" ht="12.8" hidden="false" customHeight="false" outlineLevel="0" collapsed="false">
      <c r="A3400" s="0" t="n">
        <v>133070</v>
      </c>
      <c r="B3400" s="0" t="s">
        <v>2857</v>
      </c>
      <c r="C3400" s="0" t="s">
        <v>345</v>
      </c>
      <c r="D3400" s="12" t="s">
        <v>545</v>
      </c>
      <c r="E3400" s="0" t="s">
        <v>92</v>
      </c>
      <c r="F3400" s="0" t="s">
        <v>234</v>
      </c>
      <c r="M3400" s="0" t="s">
        <v>2836</v>
      </c>
      <c r="N3400" s="0" t="s">
        <v>2837</v>
      </c>
      <c r="O3400" s="0" t="n">
        <v>10</v>
      </c>
      <c r="P3400" s="0" t="n">
        <v>5156</v>
      </c>
    </row>
    <row r="3401" customFormat="false" ht="12.8" hidden="false" customHeight="false" outlineLevel="0" collapsed="false">
      <c r="A3401" s="0" t="n">
        <v>134017</v>
      </c>
      <c r="B3401" s="0" t="s">
        <v>2858</v>
      </c>
      <c r="C3401" s="0" t="s">
        <v>202</v>
      </c>
      <c r="D3401" s="12" t="s">
        <v>209</v>
      </c>
      <c r="E3401" s="0" t="s">
        <v>77</v>
      </c>
      <c r="F3401" s="0" t="s">
        <v>84</v>
      </c>
      <c r="G3401" s="12" t="s">
        <v>97</v>
      </c>
      <c r="J3401" s="12" t="s">
        <v>97</v>
      </c>
      <c r="M3401" s="0" t="s">
        <v>2859</v>
      </c>
      <c r="N3401" s="0" t="s">
        <v>2860</v>
      </c>
      <c r="O3401" s="0" t="n">
        <v>37</v>
      </c>
      <c r="P3401" s="0" t="n">
        <v>1190</v>
      </c>
    </row>
    <row r="3402" customFormat="false" ht="12.8" hidden="false" customHeight="false" outlineLevel="0" collapsed="false">
      <c r="A3402" s="0" t="n">
        <v>134023</v>
      </c>
      <c r="B3402" s="0" t="s">
        <v>2861</v>
      </c>
      <c r="C3402" s="0" t="s">
        <v>202</v>
      </c>
      <c r="D3402" s="12" t="s">
        <v>181</v>
      </c>
      <c r="E3402" s="0" t="s">
        <v>77</v>
      </c>
      <c r="F3402" s="0" t="s">
        <v>84</v>
      </c>
      <c r="G3402" s="12" t="s">
        <v>97</v>
      </c>
      <c r="J3402" s="12" t="s">
        <v>97</v>
      </c>
      <c r="M3402" s="0" t="s">
        <v>2859</v>
      </c>
      <c r="N3402" s="0" t="s">
        <v>2860</v>
      </c>
      <c r="O3402" s="0" t="n">
        <v>35</v>
      </c>
      <c r="P3402" s="0" t="n">
        <v>1187</v>
      </c>
    </row>
    <row r="3403" customFormat="false" ht="12.8" hidden="false" customHeight="false" outlineLevel="0" collapsed="false">
      <c r="A3403" s="0" t="n">
        <v>134031</v>
      </c>
      <c r="B3403" s="0" t="s">
        <v>2862</v>
      </c>
      <c r="C3403" s="0" t="s">
        <v>202</v>
      </c>
      <c r="D3403" s="12" t="s">
        <v>91</v>
      </c>
      <c r="E3403" s="0" t="s">
        <v>77</v>
      </c>
      <c r="F3403" s="0" t="s">
        <v>84</v>
      </c>
      <c r="G3403" s="12" t="s">
        <v>98</v>
      </c>
      <c r="J3403" s="12" t="s">
        <v>97</v>
      </c>
      <c r="M3403" s="0" t="s">
        <v>2859</v>
      </c>
      <c r="N3403" s="0" t="s">
        <v>2860</v>
      </c>
      <c r="O3403" s="0" t="n">
        <v>36</v>
      </c>
      <c r="P3403" s="0" t="n">
        <v>1189</v>
      </c>
    </row>
    <row r="3404" customFormat="false" ht="12.8" hidden="false" customHeight="false" outlineLevel="0" collapsed="false">
      <c r="A3404" s="0" t="n">
        <v>134036</v>
      </c>
      <c r="B3404" s="0" t="s">
        <v>2863</v>
      </c>
      <c r="C3404" s="0" t="s">
        <v>82</v>
      </c>
      <c r="D3404" s="12" t="s">
        <v>253</v>
      </c>
      <c r="E3404" s="0" t="s">
        <v>77</v>
      </c>
      <c r="F3404" s="0" t="s">
        <v>96</v>
      </c>
      <c r="G3404" s="12" t="s">
        <v>97</v>
      </c>
      <c r="J3404" s="12" t="s">
        <v>97</v>
      </c>
      <c r="M3404" s="0" t="s">
        <v>2859</v>
      </c>
      <c r="N3404" s="0" t="s">
        <v>2860</v>
      </c>
      <c r="O3404" s="0" t="n">
        <v>33</v>
      </c>
      <c r="P3404" s="0" t="n">
        <v>1183</v>
      </c>
    </row>
    <row r="3405" customFormat="false" ht="12.8" hidden="false" customHeight="false" outlineLevel="0" collapsed="false">
      <c r="A3405" s="0" t="n">
        <v>135001</v>
      </c>
      <c r="B3405" s="0" t="s">
        <v>2765</v>
      </c>
      <c r="C3405" s="0" t="s">
        <v>106</v>
      </c>
      <c r="D3405" s="12" t="s">
        <v>325</v>
      </c>
      <c r="E3405" s="0" t="s">
        <v>77</v>
      </c>
      <c r="F3405" s="0" t="s">
        <v>96</v>
      </c>
      <c r="G3405" s="12" t="s">
        <v>371</v>
      </c>
      <c r="H3405" s="12" t="s">
        <v>97</v>
      </c>
      <c r="I3405" s="12" t="s">
        <v>98</v>
      </c>
      <c r="M3405" s="0" t="s">
        <v>2864</v>
      </c>
      <c r="N3405" s="0" t="s">
        <v>2865</v>
      </c>
      <c r="O3405" s="0" t="n">
        <v>31</v>
      </c>
      <c r="P3405" s="0" t="n">
        <v>3089</v>
      </c>
    </row>
    <row r="3406" customFormat="false" ht="12.8" hidden="false" customHeight="false" outlineLevel="0" collapsed="false">
      <c r="A3406" s="0" t="n">
        <v>135002</v>
      </c>
      <c r="B3406" s="0" t="s">
        <v>2765</v>
      </c>
      <c r="C3406" s="0" t="s">
        <v>307</v>
      </c>
      <c r="D3406" s="12" t="s">
        <v>118</v>
      </c>
      <c r="E3406" s="0" t="s">
        <v>77</v>
      </c>
      <c r="F3406" s="0" t="s">
        <v>96</v>
      </c>
      <c r="M3406" s="0" t="s">
        <v>2864</v>
      </c>
      <c r="N3406" s="0" t="s">
        <v>2865</v>
      </c>
      <c r="O3406" s="0" t="n">
        <v>29</v>
      </c>
      <c r="P3406" s="0" t="n">
        <v>3092</v>
      </c>
    </row>
    <row r="3407" customFormat="false" ht="12.8" hidden="false" customHeight="false" outlineLevel="0" collapsed="false">
      <c r="A3407" s="0" t="n">
        <v>135003</v>
      </c>
      <c r="B3407" s="0" t="s">
        <v>2458</v>
      </c>
      <c r="C3407" s="0" t="s">
        <v>150</v>
      </c>
      <c r="D3407" s="12" t="s">
        <v>878</v>
      </c>
      <c r="E3407" s="0" t="s">
        <v>77</v>
      </c>
      <c r="F3407" s="0" t="s">
        <v>108</v>
      </c>
      <c r="M3407" s="0" t="s">
        <v>2864</v>
      </c>
      <c r="N3407" s="0" t="s">
        <v>2865</v>
      </c>
      <c r="O3407" s="0" t="n">
        <v>62</v>
      </c>
      <c r="P3407" s="0" t="n">
        <v>3608</v>
      </c>
    </row>
    <row r="3408" customFormat="false" ht="12.8" hidden="false" customHeight="false" outlineLevel="0" collapsed="false">
      <c r="A3408" s="0" t="n">
        <v>135004</v>
      </c>
      <c r="B3408" s="0" t="s">
        <v>2731</v>
      </c>
      <c r="C3408" s="0" t="s">
        <v>106</v>
      </c>
      <c r="D3408" s="12" t="s">
        <v>104</v>
      </c>
      <c r="E3408" s="0" t="s">
        <v>77</v>
      </c>
      <c r="F3408" s="0" t="s">
        <v>88</v>
      </c>
      <c r="M3408" s="0" t="s">
        <v>2864</v>
      </c>
      <c r="N3408" s="0" t="s">
        <v>2865</v>
      </c>
      <c r="O3408" s="0" t="n">
        <v>54</v>
      </c>
      <c r="P3408" s="0" t="n">
        <v>3071</v>
      </c>
    </row>
    <row r="3409" customFormat="false" ht="12.8" hidden="false" customHeight="false" outlineLevel="0" collapsed="false">
      <c r="A3409" s="0" t="n">
        <v>135005</v>
      </c>
      <c r="B3409" s="0" t="s">
        <v>2300</v>
      </c>
      <c r="C3409" s="0" t="s">
        <v>103</v>
      </c>
      <c r="D3409" s="12" t="s">
        <v>101</v>
      </c>
      <c r="E3409" s="0" t="s">
        <v>77</v>
      </c>
      <c r="F3409" s="0" t="s">
        <v>88</v>
      </c>
      <c r="M3409" s="0" t="s">
        <v>2864</v>
      </c>
      <c r="N3409" s="0" t="s">
        <v>2865</v>
      </c>
      <c r="O3409" s="0" t="n">
        <v>50</v>
      </c>
      <c r="P3409" s="0" t="n">
        <v>3609</v>
      </c>
    </row>
    <row r="3410" customFormat="false" ht="12.8" hidden="false" customHeight="false" outlineLevel="0" collapsed="false">
      <c r="A3410" s="0" t="n">
        <v>135006</v>
      </c>
      <c r="B3410" s="0" t="s">
        <v>1520</v>
      </c>
      <c r="C3410" s="0" t="s">
        <v>217</v>
      </c>
      <c r="D3410" s="12" t="s">
        <v>107</v>
      </c>
      <c r="E3410" s="0" t="s">
        <v>77</v>
      </c>
      <c r="F3410" s="0" t="s">
        <v>108</v>
      </c>
      <c r="M3410" s="0" t="s">
        <v>2864</v>
      </c>
      <c r="N3410" s="0" t="s">
        <v>2865</v>
      </c>
      <c r="O3410" s="0" t="n">
        <v>61</v>
      </c>
      <c r="P3410" s="0" t="n">
        <v>3610</v>
      </c>
    </row>
    <row r="3411" customFormat="false" ht="12.8" hidden="false" customHeight="false" outlineLevel="0" collapsed="false">
      <c r="A3411" s="0" t="n">
        <v>135007</v>
      </c>
      <c r="B3411" s="0" t="s">
        <v>1781</v>
      </c>
      <c r="C3411" s="0" t="s">
        <v>282</v>
      </c>
      <c r="D3411" s="12" t="s">
        <v>153</v>
      </c>
      <c r="E3411" s="0" t="s">
        <v>77</v>
      </c>
      <c r="F3411" s="0" t="s">
        <v>84</v>
      </c>
      <c r="M3411" s="0" t="s">
        <v>2864</v>
      </c>
      <c r="N3411" s="0" t="s">
        <v>2865</v>
      </c>
      <c r="O3411" s="0" t="n">
        <v>38</v>
      </c>
      <c r="P3411" s="0" t="n">
        <v>3611</v>
      </c>
    </row>
    <row r="3412" customFormat="false" ht="12.8" hidden="false" customHeight="false" outlineLevel="0" collapsed="false">
      <c r="A3412" s="0" t="n">
        <v>135008</v>
      </c>
      <c r="B3412" s="0" t="s">
        <v>2866</v>
      </c>
      <c r="C3412" s="0" t="s">
        <v>382</v>
      </c>
      <c r="D3412" s="12" t="s">
        <v>253</v>
      </c>
      <c r="E3412" s="0" t="s">
        <v>77</v>
      </c>
      <c r="F3412" s="0" t="s">
        <v>96</v>
      </c>
      <c r="M3412" s="0" t="s">
        <v>2864</v>
      </c>
      <c r="N3412" s="0" t="s">
        <v>2865</v>
      </c>
      <c r="O3412" s="0" t="n">
        <v>33</v>
      </c>
      <c r="P3412" s="0" t="n">
        <v>3066</v>
      </c>
    </row>
    <row r="3413" customFormat="false" ht="12.8" hidden="false" customHeight="false" outlineLevel="0" collapsed="false">
      <c r="A3413" s="0" t="n">
        <v>135009</v>
      </c>
      <c r="B3413" s="0" t="s">
        <v>2867</v>
      </c>
      <c r="C3413" s="0" t="s">
        <v>786</v>
      </c>
      <c r="D3413" s="12" t="s">
        <v>315</v>
      </c>
      <c r="E3413" s="0" t="s">
        <v>77</v>
      </c>
      <c r="F3413" s="0" t="s">
        <v>88</v>
      </c>
      <c r="M3413" s="0" t="s">
        <v>2864</v>
      </c>
      <c r="N3413" s="0" t="s">
        <v>2865</v>
      </c>
      <c r="O3413" s="0" t="n">
        <v>47</v>
      </c>
      <c r="P3413" s="0" t="n">
        <v>3068</v>
      </c>
    </row>
    <row r="3414" customFormat="false" ht="12.8" hidden="false" customHeight="false" outlineLevel="0" collapsed="false">
      <c r="A3414" s="0" t="n">
        <v>135010</v>
      </c>
      <c r="B3414" s="0" t="s">
        <v>2868</v>
      </c>
      <c r="C3414" s="0" t="s">
        <v>609</v>
      </c>
      <c r="D3414" s="12" t="s">
        <v>466</v>
      </c>
      <c r="E3414" s="0" t="s">
        <v>77</v>
      </c>
      <c r="F3414" s="0" t="s">
        <v>467</v>
      </c>
      <c r="M3414" s="0" t="s">
        <v>2864</v>
      </c>
      <c r="N3414" s="0" t="s">
        <v>2865</v>
      </c>
      <c r="O3414" s="0" t="n">
        <v>12</v>
      </c>
      <c r="P3414" s="0" t="n">
        <v>4969</v>
      </c>
    </row>
    <row r="3415" customFormat="false" ht="12.8" hidden="false" customHeight="false" outlineLevel="0" collapsed="false">
      <c r="A3415" s="0" t="n">
        <v>135011</v>
      </c>
      <c r="B3415" s="0" t="s">
        <v>2869</v>
      </c>
      <c r="C3415" s="0" t="s">
        <v>247</v>
      </c>
      <c r="D3415" s="12" t="s">
        <v>87</v>
      </c>
      <c r="E3415" s="0" t="s">
        <v>77</v>
      </c>
      <c r="F3415" s="0" t="s">
        <v>88</v>
      </c>
      <c r="M3415" s="0" t="s">
        <v>2864</v>
      </c>
      <c r="N3415" s="0" t="s">
        <v>2865</v>
      </c>
      <c r="O3415" s="0" t="n">
        <v>52</v>
      </c>
      <c r="P3415" s="0" t="n">
        <v>3616</v>
      </c>
    </row>
    <row r="3416" customFormat="false" ht="12.8" hidden="false" customHeight="false" outlineLevel="0" collapsed="false">
      <c r="A3416" s="0" t="n">
        <v>135012</v>
      </c>
      <c r="B3416" s="0" t="s">
        <v>2870</v>
      </c>
      <c r="C3416" s="0" t="s">
        <v>506</v>
      </c>
      <c r="D3416" s="12" t="s">
        <v>187</v>
      </c>
      <c r="E3416" s="0" t="s">
        <v>92</v>
      </c>
      <c r="F3416" s="0" t="s">
        <v>96</v>
      </c>
      <c r="M3416" s="0" t="s">
        <v>2864</v>
      </c>
      <c r="N3416" s="0" t="s">
        <v>2865</v>
      </c>
      <c r="O3416" s="0" t="n">
        <v>32</v>
      </c>
      <c r="P3416" s="0" t="n">
        <v>4970</v>
      </c>
    </row>
    <row r="3417" customFormat="false" ht="12.8" hidden="false" customHeight="false" outlineLevel="0" collapsed="false">
      <c r="A3417" s="0" t="n">
        <v>135013</v>
      </c>
      <c r="B3417" s="0" t="s">
        <v>2871</v>
      </c>
      <c r="C3417" s="0" t="s">
        <v>403</v>
      </c>
      <c r="D3417" s="12" t="s">
        <v>173</v>
      </c>
      <c r="E3417" s="0" t="s">
        <v>77</v>
      </c>
      <c r="F3417" s="0" t="s">
        <v>88</v>
      </c>
      <c r="M3417" s="0" t="s">
        <v>2864</v>
      </c>
      <c r="N3417" s="0" t="s">
        <v>2865</v>
      </c>
      <c r="O3417" s="0" t="n">
        <v>49</v>
      </c>
      <c r="P3417" s="0" t="n">
        <v>3613</v>
      </c>
    </row>
    <row r="3418" customFormat="false" ht="12.8" hidden="false" customHeight="false" outlineLevel="0" collapsed="false">
      <c r="A3418" s="0" t="n">
        <v>135014</v>
      </c>
      <c r="B3418" s="0" t="s">
        <v>2872</v>
      </c>
      <c r="C3418" s="0" t="s">
        <v>106</v>
      </c>
      <c r="D3418" s="12" t="s">
        <v>466</v>
      </c>
      <c r="E3418" s="0" t="s">
        <v>77</v>
      </c>
      <c r="F3418" s="0" t="s">
        <v>467</v>
      </c>
      <c r="M3418" s="0" t="s">
        <v>2864</v>
      </c>
      <c r="N3418" s="0" t="s">
        <v>2865</v>
      </c>
      <c r="O3418" s="0" t="n">
        <v>12</v>
      </c>
      <c r="P3418" s="0" t="n">
        <v>4986</v>
      </c>
    </row>
    <row r="3419" customFormat="false" ht="12.8" hidden="false" customHeight="false" outlineLevel="0" collapsed="false">
      <c r="A3419" s="0" t="n">
        <v>135015</v>
      </c>
      <c r="B3419" s="0" t="s">
        <v>2873</v>
      </c>
      <c r="C3419" s="0" t="s">
        <v>343</v>
      </c>
      <c r="D3419" s="12" t="s">
        <v>545</v>
      </c>
      <c r="E3419" s="0" t="s">
        <v>92</v>
      </c>
      <c r="F3419" s="0" t="s">
        <v>234</v>
      </c>
      <c r="M3419" s="0" t="s">
        <v>2864</v>
      </c>
      <c r="N3419" s="0" t="s">
        <v>2865</v>
      </c>
      <c r="O3419" s="0" t="n">
        <v>10</v>
      </c>
      <c r="P3419" s="0" t="n">
        <v>4987</v>
      </c>
    </row>
    <row r="3420" customFormat="false" ht="12.8" hidden="false" customHeight="false" outlineLevel="0" collapsed="false">
      <c r="A3420" s="0" t="n">
        <v>135016</v>
      </c>
      <c r="B3420" s="0" t="s">
        <v>2874</v>
      </c>
      <c r="C3420" s="0" t="s">
        <v>176</v>
      </c>
      <c r="D3420" s="12" t="s">
        <v>545</v>
      </c>
      <c r="E3420" s="0" t="s">
        <v>77</v>
      </c>
      <c r="F3420" s="0" t="s">
        <v>234</v>
      </c>
      <c r="M3420" s="0" t="s">
        <v>2864</v>
      </c>
      <c r="N3420" s="0" t="s">
        <v>2865</v>
      </c>
      <c r="O3420" s="0" t="n">
        <v>10</v>
      </c>
      <c r="P3420" s="0" t="n">
        <v>4996</v>
      </c>
    </row>
    <row r="3421" customFormat="false" ht="12.8" hidden="false" customHeight="false" outlineLevel="0" collapsed="false">
      <c r="A3421" s="0" t="n">
        <v>135018</v>
      </c>
      <c r="B3421" s="0" t="s">
        <v>2875</v>
      </c>
      <c r="C3421" s="0" t="s">
        <v>345</v>
      </c>
      <c r="D3421" s="12" t="s">
        <v>531</v>
      </c>
      <c r="E3421" s="0" t="s">
        <v>92</v>
      </c>
      <c r="F3421" s="0" t="s">
        <v>467</v>
      </c>
      <c r="M3421" s="0" t="s">
        <v>2864</v>
      </c>
      <c r="N3421" s="0" t="s">
        <v>2865</v>
      </c>
      <c r="O3421" s="0" t="n">
        <v>11</v>
      </c>
      <c r="P3421" s="0" t="n">
        <v>3649</v>
      </c>
    </row>
    <row r="3422" customFormat="false" ht="12.8" hidden="false" customHeight="false" outlineLevel="0" collapsed="false">
      <c r="A3422" s="0" t="n">
        <v>135019</v>
      </c>
      <c r="B3422" s="0" t="s">
        <v>2876</v>
      </c>
      <c r="C3422" s="0" t="s">
        <v>223</v>
      </c>
      <c r="D3422" s="12" t="s">
        <v>127</v>
      </c>
      <c r="E3422" s="0" t="s">
        <v>77</v>
      </c>
      <c r="F3422" s="0" t="s">
        <v>128</v>
      </c>
      <c r="M3422" s="0" t="s">
        <v>2864</v>
      </c>
      <c r="N3422" s="0" t="s">
        <v>2865</v>
      </c>
      <c r="O3422" s="0" t="n">
        <v>18</v>
      </c>
      <c r="P3422" s="0" t="n">
        <v>4420</v>
      </c>
    </row>
    <row r="3423" customFormat="false" ht="12.8" hidden="false" customHeight="false" outlineLevel="0" collapsed="false">
      <c r="A3423" s="0" t="n">
        <v>135020</v>
      </c>
      <c r="B3423" s="0" t="s">
        <v>2877</v>
      </c>
      <c r="C3423" s="0" t="s">
        <v>100</v>
      </c>
      <c r="D3423" s="12" t="s">
        <v>87</v>
      </c>
      <c r="E3423" s="0" t="s">
        <v>77</v>
      </c>
      <c r="F3423" s="0" t="s">
        <v>88</v>
      </c>
      <c r="M3423" s="0" t="s">
        <v>2864</v>
      </c>
      <c r="N3423" s="0" t="s">
        <v>2865</v>
      </c>
      <c r="O3423" s="0" t="n">
        <v>52</v>
      </c>
      <c r="P3423" s="0" t="n">
        <v>3074</v>
      </c>
    </row>
    <row r="3424" customFormat="false" ht="12.8" hidden="false" customHeight="false" outlineLevel="0" collapsed="false">
      <c r="A3424" s="0" t="n">
        <v>135022</v>
      </c>
      <c r="B3424" s="0" t="s">
        <v>2878</v>
      </c>
      <c r="C3424" s="0" t="s">
        <v>2732</v>
      </c>
      <c r="D3424" s="12" t="s">
        <v>104</v>
      </c>
      <c r="E3424" s="0" t="s">
        <v>77</v>
      </c>
      <c r="F3424" s="0" t="s">
        <v>88</v>
      </c>
      <c r="M3424" s="0" t="s">
        <v>2864</v>
      </c>
      <c r="N3424" s="0" t="s">
        <v>2865</v>
      </c>
      <c r="O3424" s="0" t="n">
        <v>54</v>
      </c>
      <c r="P3424" s="0" t="n">
        <v>3076</v>
      </c>
    </row>
    <row r="3425" customFormat="false" ht="12.8" hidden="false" customHeight="false" outlineLevel="0" collapsed="false">
      <c r="A3425" s="0" t="n">
        <v>135025</v>
      </c>
      <c r="B3425" s="0" t="s">
        <v>455</v>
      </c>
      <c r="C3425" s="0" t="s">
        <v>403</v>
      </c>
      <c r="D3425" s="12" t="s">
        <v>118</v>
      </c>
      <c r="E3425" s="0" t="s">
        <v>77</v>
      </c>
      <c r="F3425" s="0" t="s">
        <v>96</v>
      </c>
      <c r="M3425" s="0" t="s">
        <v>2864</v>
      </c>
      <c r="N3425" s="0" t="s">
        <v>2865</v>
      </c>
      <c r="O3425" s="0" t="n">
        <v>29</v>
      </c>
      <c r="P3425" s="0" t="n">
        <v>3079</v>
      </c>
    </row>
    <row r="3426" customFormat="false" ht="12.8" hidden="false" customHeight="false" outlineLevel="0" collapsed="false">
      <c r="A3426" s="0" t="n">
        <v>135026</v>
      </c>
      <c r="B3426" s="0" t="s">
        <v>455</v>
      </c>
      <c r="C3426" s="0" t="s">
        <v>403</v>
      </c>
      <c r="D3426" s="12" t="s">
        <v>236</v>
      </c>
      <c r="E3426" s="0" t="s">
        <v>77</v>
      </c>
      <c r="F3426" s="0" t="s">
        <v>108</v>
      </c>
      <c r="I3426" s="12" t="s">
        <v>97</v>
      </c>
      <c r="M3426" s="0" t="s">
        <v>2864</v>
      </c>
      <c r="N3426" s="0" t="s">
        <v>2865</v>
      </c>
      <c r="O3426" s="0" t="n">
        <v>59</v>
      </c>
      <c r="P3426" s="0" t="n">
        <v>3080</v>
      </c>
    </row>
    <row r="3427" customFormat="false" ht="12.8" hidden="false" customHeight="false" outlineLevel="0" collapsed="false">
      <c r="A3427" s="0" t="n">
        <v>135028</v>
      </c>
      <c r="B3427" s="0" t="s">
        <v>2879</v>
      </c>
      <c r="C3427" s="0" t="s">
        <v>106</v>
      </c>
      <c r="D3427" s="12" t="s">
        <v>110</v>
      </c>
      <c r="E3427" s="0" t="s">
        <v>77</v>
      </c>
      <c r="F3427" s="0" t="s">
        <v>96</v>
      </c>
      <c r="M3427" s="0" t="s">
        <v>2864</v>
      </c>
      <c r="N3427" s="0" t="s">
        <v>2865</v>
      </c>
      <c r="O3427" s="0" t="n">
        <v>25</v>
      </c>
      <c r="P3427" s="0" t="n">
        <v>3078</v>
      </c>
    </row>
    <row r="3428" customFormat="false" ht="12.8" hidden="false" customHeight="false" outlineLevel="0" collapsed="false">
      <c r="A3428" s="0" t="n">
        <v>135029</v>
      </c>
      <c r="B3428" s="0" t="s">
        <v>2880</v>
      </c>
      <c r="C3428" s="0" t="s">
        <v>180</v>
      </c>
      <c r="D3428" s="12" t="s">
        <v>124</v>
      </c>
      <c r="E3428" s="0" t="s">
        <v>77</v>
      </c>
      <c r="F3428" s="0" t="s">
        <v>96</v>
      </c>
      <c r="M3428" s="0" t="s">
        <v>2864</v>
      </c>
      <c r="N3428" s="0" t="s">
        <v>2865</v>
      </c>
      <c r="O3428" s="0" t="n">
        <v>27</v>
      </c>
      <c r="P3428" s="0" t="n">
        <v>4415</v>
      </c>
    </row>
    <row r="3429" customFormat="false" ht="12.8" hidden="false" customHeight="false" outlineLevel="0" collapsed="false">
      <c r="A3429" s="0" t="n">
        <v>135030</v>
      </c>
      <c r="B3429" s="0" t="s">
        <v>2881</v>
      </c>
      <c r="C3429" s="0" t="s">
        <v>149</v>
      </c>
      <c r="D3429" s="12" t="s">
        <v>325</v>
      </c>
      <c r="E3429" s="0" t="s">
        <v>77</v>
      </c>
      <c r="F3429" s="0" t="s">
        <v>96</v>
      </c>
      <c r="M3429" s="0" t="s">
        <v>2864</v>
      </c>
      <c r="N3429" s="0" t="s">
        <v>2865</v>
      </c>
      <c r="O3429" s="0" t="n">
        <v>31</v>
      </c>
      <c r="P3429" s="0" t="n">
        <v>3086</v>
      </c>
    </row>
    <row r="3430" customFormat="false" ht="12.8" hidden="false" customHeight="false" outlineLevel="0" collapsed="false">
      <c r="A3430" s="0" t="n">
        <v>135031</v>
      </c>
      <c r="B3430" s="0" t="s">
        <v>2879</v>
      </c>
      <c r="C3430" s="0" t="s">
        <v>166</v>
      </c>
      <c r="D3430" s="12" t="s">
        <v>87</v>
      </c>
      <c r="E3430" s="0" t="s">
        <v>77</v>
      </c>
      <c r="F3430" s="0" t="s">
        <v>88</v>
      </c>
      <c r="M3430" s="0" t="s">
        <v>2864</v>
      </c>
      <c r="N3430" s="0" t="s">
        <v>2865</v>
      </c>
      <c r="O3430" s="0" t="n">
        <v>52</v>
      </c>
      <c r="P3430" s="0" t="n">
        <v>3081</v>
      </c>
    </row>
    <row r="3431" customFormat="false" ht="12.8" hidden="false" customHeight="false" outlineLevel="0" collapsed="false">
      <c r="A3431" s="0" t="n">
        <v>135032</v>
      </c>
      <c r="B3431" s="0" t="s">
        <v>2882</v>
      </c>
      <c r="C3431" s="0" t="s">
        <v>307</v>
      </c>
      <c r="D3431" s="12" t="s">
        <v>124</v>
      </c>
      <c r="E3431" s="0" t="s">
        <v>77</v>
      </c>
      <c r="F3431" s="0" t="s">
        <v>96</v>
      </c>
      <c r="M3431" s="0" t="s">
        <v>2864</v>
      </c>
      <c r="N3431" s="0" t="s">
        <v>2865</v>
      </c>
      <c r="O3431" s="0" t="n">
        <v>27</v>
      </c>
      <c r="P3431" s="0" t="n">
        <v>3069</v>
      </c>
    </row>
    <row r="3432" customFormat="false" ht="12.8" hidden="false" customHeight="false" outlineLevel="0" collapsed="false">
      <c r="A3432" s="0" t="n">
        <v>135033</v>
      </c>
      <c r="B3432" s="0" t="s">
        <v>2503</v>
      </c>
      <c r="C3432" s="0" t="s">
        <v>398</v>
      </c>
      <c r="D3432" s="12" t="s">
        <v>211</v>
      </c>
      <c r="E3432" s="0" t="s">
        <v>77</v>
      </c>
      <c r="F3432" s="0" t="s">
        <v>212</v>
      </c>
      <c r="M3432" s="0" t="s">
        <v>2864</v>
      </c>
      <c r="N3432" s="0" t="s">
        <v>2865</v>
      </c>
      <c r="O3432" s="0" t="n">
        <v>14</v>
      </c>
      <c r="P3432" s="0" t="n">
        <v>4412</v>
      </c>
    </row>
    <row r="3433" customFormat="false" ht="12.8" hidden="false" customHeight="false" outlineLevel="0" collapsed="false">
      <c r="A3433" s="0" t="n">
        <v>135034</v>
      </c>
      <c r="B3433" s="0" t="s">
        <v>2883</v>
      </c>
      <c r="C3433" s="0" t="s">
        <v>309</v>
      </c>
      <c r="D3433" s="12" t="s">
        <v>156</v>
      </c>
      <c r="E3433" s="0" t="s">
        <v>77</v>
      </c>
      <c r="F3433" s="0" t="s">
        <v>78</v>
      </c>
      <c r="M3433" s="0" t="s">
        <v>2864</v>
      </c>
      <c r="N3433" s="0" t="s">
        <v>2865</v>
      </c>
      <c r="O3433" s="0" t="n">
        <v>21</v>
      </c>
      <c r="P3433" s="0" t="n">
        <v>3814</v>
      </c>
    </row>
    <row r="3434" customFormat="false" ht="12.8" hidden="false" customHeight="false" outlineLevel="0" collapsed="false">
      <c r="A3434" s="0" t="n">
        <v>135035</v>
      </c>
      <c r="B3434" s="0" t="s">
        <v>2884</v>
      </c>
      <c r="C3434" s="0" t="s">
        <v>270</v>
      </c>
      <c r="D3434" s="12" t="s">
        <v>351</v>
      </c>
      <c r="E3434" s="0" t="s">
        <v>92</v>
      </c>
      <c r="F3434" s="0" t="s">
        <v>96</v>
      </c>
      <c r="G3434" s="12" t="s">
        <v>98</v>
      </c>
      <c r="H3434" s="12" t="s">
        <v>97</v>
      </c>
      <c r="M3434" s="0" t="s">
        <v>2864</v>
      </c>
      <c r="N3434" s="0" t="s">
        <v>2865</v>
      </c>
      <c r="O3434" s="0" t="n">
        <v>24</v>
      </c>
      <c r="P3434" s="0" t="n">
        <v>3815</v>
      </c>
    </row>
    <row r="3435" customFormat="false" ht="12.8" hidden="false" customHeight="false" outlineLevel="0" collapsed="false">
      <c r="A3435" s="0" t="n">
        <v>135037</v>
      </c>
      <c r="B3435" s="0" t="s">
        <v>2885</v>
      </c>
      <c r="C3435" s="0" t="s">
        <v>937</v>
      </c>
      <c r="D3435" s="12" t="s">
        <v>620</v>
      </c>
      <c r="E3435" s="0" t="s">
        <v>77</v>
      </c>
      <c r="F3435" s="0" t="s">
        <v>108</v>
      </c>
      <c r="M3435" s="0" t="s">
        <v>2864</v>
      </c>
      <c r="N3435" s="0" t="s">
        <v>2865</v>
      </c>
      <c r="O3435" s="0" t="n">
        <v>65</v>
      </c>
      <c r="P3435" s="0" t="n">
        <v>3082</v>
      </c>
    </row>
    <row r="3436" customFormat="false" ht="12.8" hidden="false" customHeight="false" outlineLevel="0" collapsed="false">
      <c r="A3436" s="0" t="n">
        <v>135038</v>
      </c>
      <c r="B3436" s="0" t="s">
        <v>2885</v>
      </c>
      <c r="C3436" s="0" t="s">
        <v>75</v>
      </c>
      <c r="D3436" s="12" t="s">
        <v>187</v>
      </c>
      <c r="E3436" s="0" t="s">
        <v>77</v>
      </c>
      <c r="F3436" s="0" t="s">
        <v>96</v>
      </c>
      <c r="M3436" s="0" t="s">
        <v>2864</v>
      </c>
      <c r="N3436" s="0" t="s">
        <v>2865</v>
      </c>
      <c r="O3436" s="0" t="n">
        <v>32</v>
      </c>
      <c r="P3436" s="0" t="n">
        <v>3083</v>
      </c>
    </row>
    <row r="3437" customFormat="false" ht="12.8" hidden="false" customHeight="false" outlineLevel="0" collapsed="false">
      <c r="A3437" s="0" t="n">
        <v>135041</v>
      </c>
      <c r="B3437" s="0" t="s">
        <v>1781</v>
      </c>
      <c r="C3437" s="0" t="s">
        <v>282</v>
      </c>
      <c r="D3437" s="12" t="s">
        <v>884</v>
      </c>
      <c r="E3437" s="0" t="s">
        <v>77</v>
      </c>
      <c r="F3437" s="0" t="s">
        <v>108</v>
      </c>
      <c r="M3437" s="0" t="s">
        <v>2864</v>
      </c>
      <c r="N3437" s="0" t="s">
        <v>2865</v>
      </c>
      <c r="O3437" s="0" t="n">
        <v>69</v>
      </c>
      <c r="P3437" s="0" t="n">
        <v>3091</v>
      </c>
    </row>
    <row r="3438" customFormat="false" ht="12.8" hidden="false" customHeight="false" outlineLevel="0" collapsed="false">
      <c r="A3438" s="0" t="n">
        <v>135042</v>
      </c>
      <c r="B3438" s="0" t="s">
        <v>2886</v>
      </c>
      <c r="C3438" s="0" t="s">
        <v>100</v>
      </c>
      <c r="D3438" s="12" t="s">
        <v>325</v>
      </c>
      <c r="E3438" s="0" t="s">
        <v>77</v>
      </c>
      <c r="F3438" s="0" t="s">
        <v>96</v>
      </c>
      <c r="M3438" s="0" t="s">
        <v>2864</v>
      </c>
      <c r="N3438" s="0" t="s">
        <v>2865</v>
      </c>
      <c r="O3438" s="0" t="n">
        <v>31</v>
      </c>
      <c r="P3438" s="0" t="n">
        <v>4735</v>
      </c>
    </row>
    <row r="3439" customFormat="false" ht="12.8" hidden="false" customHeight="false" outlineLevel="0" collapsed="false">
      <c r="A3439" s="0" t="n">
        <v>135043</v>
      </c>
      <c r="B3439" s="0" t="s">
        <v>2887</v>
      </c>
      <c r="C3439" s="0" t="s">
        <v>75</v>
      </c>
      <c r="D3439" s="12" t="s">
        <v>127</v>
      </c>
      <c r="E3439" s="0" t="s">
        <v>77</v>
      </c>
      <c r="F3439" s="0" t="s">
        <v>128</v>
      </c>
      <c r="G3439" s="12" t="s">
        <v>98</v>
      </c>
      <c r="I3439" s="12" t="s">
        <v>97</v>
      </c>
      <c r="M3439" s="0" t="s">
        <v>2864</v>
      </c>
      <c r="N3439" s="0" t="s">
        <v>2865</v>
      </c>
      <c r="O3439" s="0" t="n">
        <v>18</v>
      </c>
      <c r="P3439" s="0" t="n">
        <v>3882</v>
      </c>
    </row>
    <row r="3440" customFormat="false" ht="12.8" hidden="false" customHeight="false" outlineLevel="0" collapsed="false">
      <c r="A3440" s="0" t="n">
        <v>135044</v>
      </c>
      <c r="B3440" s="0" t="s">
        <v>2503</v>
      </c>
      <c r="C3440" s="0" t="s">
        <v>398</v>
      </c>
      <c r="D3440" s="12" t="s">
        <v>186</v>
      </c>
      <c r="E3440" s="0" t="s">
        <v>77</v>
      </c>
      <c r="F3440" s="0" t="s">
        <v>84</v>
      </c>
      <c r="G3440" s="12" t="s">
        <v>97</v>
      </c>
      <c r="I3440" s="12" t="s">
        <v>98</v>
      </c>
      <c r="M3440" s="0" t="s">
        <v>2864</v>
      </c>
      <c r="N3440" s="0" t="s">
        <v>2865</v>
      </c>
      <c r="O3440" s="0" t="n">
        <v>39</v>
      </c>
      <c r="P3440" s="0" t="n">
        <v>4411</v>
      </c>
    </row>
    <row r="3441" customFormat="false" ht="12.8" hidden="false" customHeight="false" outlineLevel="0" collapsed="false">
      <c r="A3441" s="0" t="n">
        <v>135045</v>
      </c>
      <c r="B3441" s="0" t="s">
        <v>2866</v>
      </c>
      <c r="C3441" s="0" t="s">
        <v>184</v>
      </c>
      <c r="D3441" s="12" t="s">
        <v>434</v>
      </c>
      <c r="E3441" s="0" t="s">
        <v>77</v>
      </c>
      <c r="F3441" s="0" t="s">
        <v>212</v>
      </c>
      <c r="M3441" s="0" t="s">
        <v>2864</v>
      </c>
      <c r="N3441" s="0" t="s">
        <v>2865</v>
      </c>
      <c r="O3441" s="0" t="n">
        <v>13</v>
      </c>
      <c r="P3441" s="0" t="n">
        <v>4725</v>
      </c>
    </row>
    <row r="3442" customFormat="false" ht="12.8" hidden="false" customHeight="false" outlineLevel="0" collapsed="false">
      <c r="A3442" s="0" t="n">
        <v>135046</v>
      </c>
      <c r="B3442" s="0" t="s">
        <v>2888</v>
      </c>
      <c r="C3442" s="0" t="s">
        <v>314</v>
      </c>
      <c r="D3442" s="12" t="s">
        <v>531</v>
      </c>
      <c r="E3442" s="0" t="s">
        <v>77</v>
      </c>
      <c r="F3442" s="0" t="s">
        <v>467</v>
      </c>
      <c r="M3442" s="0" t="s">
        <v>2864</v>
      </c>
      <c r="N3442" s="0" t="s">
        <v>2865</v>
      </c>
      <c r="O3442" s="0" t="n">
        <v>11</v>
      </c>
      <c r="P3442" s="0" t="n">
        <v>4726</v>
      </c>
    </row>
    <row r="3443" customFormat="false" ht="12.8" hidden="false" customHeight="false" outlineLevel="0" collapsed="false">
      <c r="A3443" s="0" t="n">
        <v>135047</v>
      </c>
      <c r="B3443" s="0" t="s">
        <v>2889</v>
      </c>
      <c r="C3443" s="0" t="s">
        <v>303</v>
      </c>
      <c r="D3443" s="12" t="s">
        <v>141</v>
      </c>
      <c r="E3443" s="0" t="s">
        <v>77</v>
      </c>
      <c r="F3443" s="0" t="s">
        <v>78</v>
      </c>
      <c r="M3443" s="0" t="s">
        <v>2864</v>
      </c>
      <c r="N3443" s="0" t="s">
        <v>2865</v>
      </c>
      <c r="O3443" s="0" t="n">
        <v>23</v>
      </c>
      <c r="P3443" s="0" t="n">
        <v>3886</v>
      </c>
    </row>
    <row r="3444" customFormat="false" ht="12.8" hidden="false" customHeight="false" outlineLevel="0" collapsed="false">
      <c r="A3444" s="0" t="n">
        <v>135048</v>
      </c>
      <c r="B3444" s="0" t="s">
        <v>2890</v>
      </c>
      <c r="C3444" s="0" t="s">
        <v>184</v>
      </c>
      <c r="D3444" s="12" t="s">
        <v>91</v>
      </c>
      <c r="E3444" s="0" t="s">
        <v>77</v>
      </c>
      <c r="F3444" s="0" t="s">
        <v>84</v>
      </c>
      <c r="M3444" s="0" t="s">
        <v>2864</v>
      </c>
      <c r="N3444" s="0" t="s">
        <v>2865</v>
      </c>
      <c r="O3444" s="0" t="n">
        <v>36</v>
      </c>
      <c r="P3444" s="0" t="n">
        <v>4605</v>
      </c>
    </row>
    <row r="3445" customFormat="false" ht="12.8" hidden="false" customHeight="false" outlineLevel="0" collapsed="false">
      <c r="A3445" s="0" t="n">
        <v>135049</v>
      </c>
      <c r="B3445" s="0" t="s">
        <v>2891</v>
      </c>
      <c r="C3445" s="0" t="s">
        <v>184</v>
      </c>
      <c r="D3445" s="12" t="s">
        <v>325</v>
      </c>
      <c r="E3445" s="0" t="s">
        <v>77</v>
      </c>
      <c r="F3445" s="0" t="s">
        <v>96</v>
      </c>
      <c r="M3445" s="0" t="s">
        <v>2864</v>
      </c>
      <c r="N3445" s="0" t="s">
        <v>2865</v>
      </c>
      <c r="O3445" s="0" t="n">
        <v>31</v>
      </c>
      <c r="P3445" s="0" t="n">
        <v>4705</v>
      </c>
    </row>
    <row r="3446" customFormat="false" ht="12.8" hidden="false" customHeight="false" outlineLevel="0" collapsed="false">
      <c r="A3446" s="0" t="n">
        <v>136001</v>
      </c>
      <c r="B3446" s="0" t="s">
        <v>2892</v>
      </c>
      <c r="C3446" s="0" t="s">
        <v>166</v>
      </c>
      <c r="D3446" s="12" t="s">
        <v>564</v>
      </c>
      <c r="E3446" s="0" t="s">
        <v>77</v>
      </c>
      <c r="F3446" s="0" t="s">
        <v>108</v>
      </c>
      <c r="M3446" s="0" t="s">
        <v>2893</v>
      </c>
      <c r="N3446" s="0" t="s">
        <v>2894</v>
      </c>
      <c r="O3446" s="0" t="n">
        <v>56</v>
      </c>
      <c r="P3446" s="0" t="n">
        <v>821</v>
      </c>
    </row>
    <row r="3447" customFormat="false" ht="12.8" hidden="false" customHeight="false" outlineLevel="0" collapsed="false">
      <c r="A3447" s="0" t="n">
        <v>136002</v>
      </c>
      <c r="B3447" s="0" t="s">
        <v>2895</v>
      </c>
      <c r="C3447" s="0" t="s">
        <v>90</v>
      </c>
      <c r="D3447" s="12" t="s">
        <v>400</v>
      </c>
      <c r="E3447" s="0" t="s">
        <v>92</v>
      </c>
      <c r="F3447" s="0" t="s">
        <v>108</v>
      </c>
      <c r="M3447" s="0" t="s">
        <v>2893</v>
      </c>
      <c r="N3447" s="0" t="s">
        <v>2894</v>
      </c>
      <c r="O3447" s="0" t="n">
        <v>57</v>
      </c>
      <c r="P3447" s="0" t="n">
        <v>822</v>
      </c>
    </row>
    <row r="3448" customFormat="false" ht="12.8" hidden="false" customHeight="false" outlineLevel="0" collapsed="false">
      <c r="A3448" s="0" t="n">
        <v>136003</v>
      </c>
      <c r="B3448" s="0" t="s">
        <v>2896</v>
      </c>
      <c r="C3448" s="0" t="s">
        <v>162</v>
      </c>
      <c r="D3448" s="12" t="s">
        <v>95</v>
      </c>
      <c r="E3448" s="0" t="s">
        <v>92</v>
      </c>
      <c r="F3448" s="0" t="s">
        <v>96</v>
      </c>
      <c r="M3448" s="0" t="s">
        <v>2893</v>
      </c>
      <c r="N3448" s="0" t="s">
        <v>2894</v>
      </c>
      <c r="O3448" s="0" t="n">
        <v>34</v>
      </c>
      <c r="P3448" s="0" t="n">
        <v>823</v>
      </c>
    </row>
    <row r="3449" customFormat="false" ht="12.8" hidden="false" customHeight="false" outlineLevel="0" collapsed="false">
      <c r="A3449" s="0" t="n">
        <v>136004</v>
      </c>
      <c r="B3449" s="0" t="s">
        <v>2311</v>
      </c>
      <c r="C3449" s="0" t="s">
        <v>296</v>
      </c>
      <c r="D3449" s="12" t="s">
        <v>400</v>
      </c>
      <c r="E3449" s="0" t="s">
        <v>77</v>
      </c>
      <c r="F3449" s="0" t="s">
        <v>108</v>
      </c>
      <c r="M3449" s="0" t="s">
        <v>2893</v>
      </c>
      <c r="N3449" s="0" t="s">
        <v>2894</v>
      </c>
      <c r="O3449" s="0" t="n">
        <v>57</v>
      </c>
      <c r="P3449" s="0" t="n">
        <v>824</v>
      </c>
    </row>
    <row r="3450" customFormat="false" ht="12.8" hidden="false" customHeight="false" outlineLevel="0" collapsed="false">
      <c r="A3450" s="0" t="n">
        <v>136005</v>
      </c>
      <c r="B3450" s="0" t="s">
        <v>2897</v>
      </c>
      <c r="C3450" s="0" t="s">
        <v>282</v>
      </c>
      <c r="D3450" s="12" t="s">
        <v>400</v>
      </c>
      <c r="E3450" s="0" t="s">
        <v>77</v>
      </c>
      <c r="F3450" s="0" t="s">
        <v>108</v>
      </c>
      <c r="M3450" s="0" t="s">
        <v>2893</v>
      </c>
      <c r="N3450" s="0" t="s">
        <v>2894</v>
      </c>
      <c r="O3450" s="0" t="n">
        <v>57</v>
      </c>
      <c r="P3450" s="0" t="n">
        <v>825</v>
      </c>
    </row>
    <row r="3451" customFormat="false" ht="12.8" hidden="false" customHeight="false" outlineLevel="0" collapsed="false">
      <c r="A3451" s="0" t="n">
        <v>136006</v>
      </c>
      <c r="B3451" s="0" t="s">
        <v>2898</v>
      </c>
      <c r="C3451" s="0" t="s">
        <v>82</v>
      </c>
      <c r="D3451" s="12" t="s">
        <v>224</v>
      </c>
      <c r="E3451" s="0" t="s">
        <v>77</v>
      </c>
      <c r="F3451" s="0" t="s">
        <v>84</v>
      </c>
      <c r="M3451" s="0" t="s">
        <v>2893</v>
      </c>
      <c r="N3451" s="0" t="s">
        <v>2894</v>
      </c>
      <c r="O3451" s="0" t="n">
        <v>41</v>
      </c>
      <c r="P3451" s="0" t="n">
        <v>826</v>
      </c>
    </row>
    <row r="3452" customFormat="false" ht="12.8" hidden="false" customHeight="false" outlineLevel="0" collapsed="false">
      <c r="A3452" s="0" t="n">
        <v>136007</v>
      </c>
      <c r="B3452" s="0" t="s">
        <v>2899</v>
      </c>
      <c r="C3452" s="0" t="s">
        <v>196</v>
      </c>
      <c r="D3452" s="12" t="s">
        <v>220</v>
      </c>
      <c r="E3452" s="0" t="s">
        <v>77</v>
      </c>
      <c r="F3452" s="0" t="s">
        <v>84</v>
      </c>
      <c r="M3452" s="0" t="s">
        <v>2893</v>
      </c>
      <c r="N3452" s="0" t="s">
        <v>2894</v>
      </c>
      <c r="O3452" s="0" t="n">
        <v>42</v>
      </c>
      <c r="P3452" s="0" t="n">
        <v>827</v>
      </c>
    </row>
    <row r="3453" customFormat="false" ht="12.8" hidden="false" customHeight="false" outlineLevel="0" collapsed="false">
      <c r="A3453" s="0" t="n">
        <v>136008</v>
      </c>
      <c r="B3453" s="0" t="s">
        <v>2900</v>
      </c>
      <c r="C3453" s="0" t="s">
        <v>90</v>
      </c>
      <c r="D3453" s="12" t="s">
        <v>242</v>
      </c>
      <c r="E3453" s="0" t="s">
        <v>92</v>
      </c>
      <c r="F3453" s="0" t="s">
        <v>88</v>
      </c>
      <c r="M3453" s="0" t="s">
        <v>2893</v>
      </c>
      <c r="N3453" s="0" t="s">
        <v>2894</v>
      </c>
      <c r="O3453" s="0" t="n">
        <v>45</v>
      </c>
      <c r="P3453" s="0" t="n">
        <v>828</v>
      </c>
    </row>
    <row r="3454" customFormat="false" ht="12.8" hidden="false" customHeight="false" outlineLevel="0" collapsed="false">
      <c r="A3454" s="0" t="n">
        <v>136009</v>
      </c>
      <c r="B3454" s="0" t="s">
        <v>2901</v>
      </c>
      <c r="C3454" s="0" t="s">
        <v>215</v>
      </c>
      <c r="D3454" s="12" t="s">
        <v>315</v>
      </c>
      <c r="E3454" s="0" t="s">
        <v>77</v>
      </c>
      <c r="F3454" s="0" t="s">
        <v>88</v>
      </c>
      <c r="M3454" s="0" t="s">
        <v>2893</v>
      </c>
      <c r="N3454" s="0" t="s">
        <v>2894</v>
      </c>
      <c r="O3454" s="0" t="n">
        <v>47</v>
      </c>
      <c r="P3454" s="0" t="n">
        <v>829</v>
      </c>
    </row>
    <row r="3455" customFormat="false" ht="12.8" hidden="false" customHeight="false" outlineLevel="0" collapsed="false">
      <c r="A3455" s="0" t="n">
        <v>136010</v>
      </c>
      <c r="B3455" s="0" t="s">
        <v>2840</v>
      </c>
      <c r="C3455" s="0" t="s">
        <v>168</v>
      </c>
      <c r="D3455" s="12" t="s">
        <v>91</v>
      </c>
      <c r="E3455" s="0" t="s">
        <v>77</v>
      </c>
      <c r="F3455" s="0" t="s">
        <v>84</v>
      </c>
      <c r="M3455" s="0" t="s">
        <v>2893</v>
      </c>
      <c r="N3455" s="0" t="s">
        <v>2894</v>
      </c>
      <c r="O3455" s="0" t="n">
        <v>36</v>
      </c>
      <c r="P3455" s="0" t="n">
        <v>830</v>
      </c>
    </row>
    <row r="3456" customFormat="false" ht="12.8" hidden="false" customHeight="false" outlineLevel="0" collapsed="false">
      <c r="A3456" s="0" t="n">
        <v>136011</v>
      </c>
      <c r="B3456" s="0" t="s">
        <v>2902</v>
      </c>
      <c r="C3456" s="0" t="s">
        <v>1146</v>
      </c>
      <c r="D3456" s="12" t="s">
        <v>91</v>
      </c>
      <c r="E3456" s="0" t="s">
        <v>92</v>
      </c>
      <c r="F3456" s="0" t="s">
        <v>84</v>
      </c>
      <c r="M3456" s="0" t="s">
        <v>2893</v>
      </c>
      <c r="N3456" s="0" t="s">
        <v>2894</v>
      </c>
      <c r="O3456" s="0" t="n">
        <v>36</v>
      </c>
      <c r="P3456" s="0" t="n">
        <v>831</v>
      </c>
    </row>
    <row r="3457" customFormat="false" ht="12.8" hidden="false" customHeight="false" outlineLevel="0" collapsed="false">
      <c r="A3457" s="0" t="n">
        <v>136012</v>
      </c>
      <c r="B3457" s="0" t="s">
        <v>2903</v>
      </c>
      <c r="C3457" s="0" t="s">
        <v>238</v>
      </c>
      <c r="D3457" s="12" t="s">
        <v>304</v>
      </c>
      <c r="E3457" s="0" t="s">
        <v>92</v>
      </c>
      <c r="F3457" s="0" t="s">
        <v>88</v>
      </c>
      <c r="M3457" s="0" t="s">
        <v>2893</v>
      </c>
      <c r="N3457" s="0" t="s">
        <v>2894</v>
      </c>
      <c r="O3457" s="0" t="n">
        <v>51</v>
      </c>
      <c r="P3457" s="0" t="n">
        <v>832</v>
      </c>
    </row>
    <row r="3458" customFormat="false" ht="12.8" hidden="false" customHeight="false" outlineLevel="0" collapsed="false">
      <c r="A3458" s="0" t="n">
        <v>136013</v>
      </c>
      <c r="B3458" s="0" t="s">
        <v>2405</v>
      </c>
      <c r="C3458" s="0" t="s">
        <v>438</v>
      </c>
      <c r="D3458" s="12" t="s">
        <v>91</v>
      </c>
      <c r="E3458" s="0" t="s">
        <v>92</v>
      </c>
      <c r="F3458" s="0" t="s">
        <v>84</v>
      </c>
      <c r="M3458" s="0" t="s">
        <v>2893</v>
      </c>
      <c r="N3458" s="0" t="s">
        <v>2894</v>
      </c>
      <c r="O3458" s="0" t="n">
        <v>36</v>
      </c>
      <c r="P3458" s="0" t="n">
        <v>833</v>
      </c>
    </row>
    <row r="3459" customFormat="false" ht="12.8" hidden="false" customHeight="false" outlineLevel="0" collapsed="false">
      <c r="A3459" s="0" t="n">
        <v>136014</v>
      </c>
      <c r="B3459" s="0" t="s">
        <v>2904</v>
      </c>
      <c r="C3459" s="0" t="s">
        <v>503</v>
      </c>
      <c r="D3459" s="12" t="s">
        <v>159</v>
      </c>
      <c r="E3459" s="0" t="s">
        <v>92</v>
      </c>
      <c r="F3459" s="0" t="s">
        <v>96</v>
      </c>
      <c r="M3459" s="0" t="s">
        <v>2893</v>
      </c>
      <c r="N3459" s="0" t="s">
        <v>2894</v>
      </c>
      <c r="O3459" s="0" t="n">
        <v>28</v>
      </c>
      <c r="P3459" s="0" t="n">
        <v>834</v>
      </c>
    </row>
    <row r="3460" customFormat="false" ht="12.8" hidden="false" customHeight="false" outlineLevel="0" collapsed="false">
      <c r="A3460" s="0" t="n">
        <v>183001</v>
      </c>
      <c r="B3460" s="0" t="s">
        <v>2905</v>
      </c>
      <c r="C3460" s="0" t="s">
        <v>202</v>
      </c>
      <c r="D3460" s="12" t="s">
        <v>190</v>
      </c>
      <c r="E3460" s="0" t="s">
        <v>77</v>
      </c>
      <c r="F3460" s="0" t="s">
        <v>108</v>
      </c>
      <c r="M3460" s="0" t="s">
        <v>2906</v>
      </c>
      <c r="N3460" s="0" t="s">
        <v>2907</v>
      </c>
      <c r="O3460" s="0" t="n">
        <v>55</v>
      </c>
      <c r="P3460" s="0" t="n">
        <v>1648</v>
      </c>
    </row>
    <row r="3461" customFormat="false" ht="12.8" hidden="false" customHeight="false" outlineLevel="0" collapsed="false">
      <c r="A3461" s="0" t="n">
        <v>183002</v>
      </c>
      <c r="B3461" s="0" t="s">
        <v>2908</v>
      </c>
      <c r="C3461" s="0" t="s">
        <v>398</v>
      </c>
      <c r="D3461" s="12" t="s">
        <v>580</v>
      </c>
      <c r="E3461" s="0" t="s">
        <v>77</v>
      </c>
      <c r="F3461" s="0" t="s">
        <v>108</v>
      </c>
      <c r="M3461" s="0" t="s">
        <v>2906</v>
      </c>
      <c r="N3461" s="0" t="s">
        <v>2907</v>
      </c>
      <c r="O3461" s="0" t="n">
        <v>63</v>
      </c>
      <c r="P3461" s="0" t="n">
        <v>1649</v>
      </c>
    </row>
    <row r="3462" customFormat="false" ht="12.8" hidden="false" customHeight="false" outlineLevel="0" collapsed="false">
      <c r="A3462" s="0" t="n">
        <v>183004</v>
      </c>
      <c r="B3462" s="0" t="s">
        <v>1512</v>
      </c>
      <c r="C3462" s="0" t="s">
        <v>112</v>
      </c>
      <c r="D3462" s="12" t="s">
        <v>178</v>
      </c>
      <c r="E3462" s="0" t="s">
        <v>77</v>
      </c>
      <c r="F3462" s="0" t="s">
        <v>108</v>
      </c>
      <c r="M3462" s="0" t="s">
        <v>2906</v>
      </c>
      <c r="N3462" s="0" t="s">
        <v>2907</v>
      </c>
      <c r="O3462" s="0" t="n">
        <v>71</v>
      </c>
      <c r="P3462" s="0" t="n">
        <v>1651</v>
      </c>
    </row>
    <row r="3463" customFormat="false" ht="12.8" hidden="false" customHeight="false" outlineLevel="0" collapsed="false">
      <c r="A3463" s="0" t="n">
        <v>183005</v>
      </c>
      <c r="B3463" s="0" t="s">
        <v>2909</v>
      </c>
      <c r="C3463" s="0" t="s">
        <v>149</v>
      </c>
      <c r="D3463" s="12" t="s">
        <v>101</v>
      </c>
      <c r="E3463" s="0" t="s">
        <v>77</v>
      </c>
      <c r="F3463" s="0" t="s">
        <v>88</v>
      </c>
      <c r="M3463" s="0" t="s">
        <v>2906</v>
      </c>
      <c r="N3463" s="0" t="s">
        <v>2907</v>
      </c>
      <c r="O3463" s="0" t="n">
        <v>50</v>
      </c>
      <c r="P3463" s="0" t="n">
        <v>1652</v>
      </c>
    </row>
    <row r="3464" customFormat="false" ht="12.8" hidden="false" customHeight="false" outlineLevel="0" collapsed="false">
      <c r="A3464" s="0" t="n">
        <v>183006</v>
      </c>
      <c r="B3464" s="0" t="s">
        <v>2910</v>
      </c>
      <c r="C3464" s="0" t="s">
        <v>149</v>
      </c>
      <c r="D3464" s="12" t="s">
        <v>329</v>
      </c>
      <c r="E3464" s="0" t="s">
        <v>77</v>
      </c>
      <c r="F3464" s="0" t="s">
        <v>108</v>
      </c>
      <c r="M3464" s="0" t="s">
        <v>2906</v>
      </c>
      <c r="N3464" s="0" t="s">
        <v>2907</v>
      </c>
      <c r="O3464" s="0" t="n">
        <v>58</v>
      </c>
      <c r="P3464" s="0" t="n">
        <v>1653</v>
      </c>
    </row>
    <row r="3465" customFormat="false" ht="12.8" hidden="false" customHeight="false" outlineLevel="0" collapsed="false">
      <c r="A3465" s="0" t="n">
        <v>183007</v>
      </c>
      <c r="B3465" s="0" t="s">
        <v>176</v>
      </c>
      <c r="C3465" s="0" t="s">
        <v>786</v>
      </c>
      <c r="D3465" s="12" t="s">
        <v>173</v>
      </c>
      <c r="E3465" s="0" t="s">
        <v>77</v>
      </c>
      <c r="F3465" s="0" t="s">
        <v>88</v>
      </c>
      <c r="M3465" s="0" t="s">
        <v>2906</v>
      </c>
      <c r="N3465" s="0" t="s">
        <v>2907</v>
      </c>
      <c r="O3465" s="0" t="n">
        <v>49</v>
      </c>
      <c r="P3465" s="0" t="n">
        <v>1654</v>
      </c>
    </row>
    <row r="3466" customFormat="false" ht="12.8" hidden="false" customHeight="false" outlineLevel="0" collapsed="false">
      <c r="A3466" s="0" t="n">
        <v>183008</v>
      </c>
      <c r="B3466" s="0" t="s">
        <v>179</v>
      </c>
      <c r="C3466" s="0" t="s">
        <v>398</v>
      </c>
      <c r="D3466" s="12" t="s">
        <v>400</v>
      </c>
      <c r="E3466" s="0" t="s">
        <v>77</v>
      </c>
      <c r="F3466" s="0" t="s">
        <v>108</v>
      </c>
      <c r="M3466" s="0" t="s">
        <v>2906</v>
      </c>
      <c r="N3466" s="0" t="s">
        <v>2907</v>
      </c>
      <c r="O3466" s="0" t="n">
        <v>57</v>
      </c>
      <c r="P3466" s="0" t="n">
        <v>1655</v>
      </c>
    </row>
    <row r="3467" customFormat="false" ht="12.8" hidden="false" customHeight="false" outlineLevel="0" collapsed="false">
      <c r="A3467" s="0" t="n">
        <v>183009</v>
      </c>
      <c r="B3467" s="0" t="s">
        <v>2911</v>
      </c>
      <c r="C3467" s="0" t="s">
        <v>202</v>
      </c>
      <c r="D3467" s="12" t="s">
        <v>169</v>
      </c>
      <c r="E3467" s="0" t="s">
        <v>77</v>
      </c>
      <c r="F3467" s="0" t="s">
        <v>88</v>
      </c>
      <c r="M3467" s="0" t="s">
        <v>2906</v>
      </c>
      <c r="N3467" s="0" t="s">
        <v>2907</v>
      </c>
      <c r="O3467" s="0" t="n">
        <v>46</v>
      </c>
      <c r="P3467" s="0" t="n">
        <v>1656</v>
      </c>
    </row>
    <row r="3468" customFormat="false" ht="12.8" hidden="false" customHeight="false" outlineLevel="0" collapsed="false">
      <c r="A3468" s="0" t="n">
        <v>183010</v>
      </c>
      <c r="B3468" s="0" t="s">
        <v>1809</v>
      </c>
      <c r="C3468" s="0" t="s">
        <v>202</v>
      </c>
      <c r="D3468" s="12" t="s">
        <v>101</v>
      </c>
      <c r="E3468" s="0" t="s">
        <v>77</v>
      </c>
      <c r="F3468" s="0" t="s">
        <v>88</v>
      </c>
      <c r="M3468" s="0" t="s">
        <v>2906</v>
      </c>
      <c r="N3468" s="0" t="s">
        <v>2907</v>
      </c>
      <c r="O3468" s="0" t="n">
        <v>50</v>
      </c>
      <c r="P3468" s="0" t="n">
        <v>1657</v>
      </c>
    </row>
    <row r="3469" customFormat="false" ht="12.8" hidden="false" customHeight="false" outlineLevel="0" collapsed="false">
      <c r="A3469" s="0" t="n">
        <v>183011</v>
      </c>
      <c r="B3469" s="0" t="s">
        <v>2912</v>
      </c>
      <c r="C3469" s="0" t="s">
        <v>106</v>
      </c>
      <c r="D3469" s="12" t="s">
        <v>101</v>
      </c>
      <c r="E3469" s="0" t="s">
        <v>77</v>
      </c>
      <c r="F3469" s="0" t="s">
        <v>88</v>
      </c>
      <c r="M3469" s="0" t="s">
        <v>2906</v>
      </c>
      <c r="N3469" s="0" t="s">
        <v>2907</v>
      </c>
      <c r="O3469" s="0" t="n">
        <v>50</v>
      </c>
      <c r="P3469" s="0" t="n">
        <v>1658</v>
      </c>
    </row>
    <row r="3470" customFormat="false" ht="12.8" hidden="false" customHeight="false" outlineLevel="0" collapsed="false">
      <c r="A3470" s="0" t="n">
        <v>183012</v>
      </c>
      <c r="B3470" s="0" t="s">
        <v>718</v>
      </c>
      <c r="C3470" s="0" t="s">
        <v>106</v>
      </c>
      <c r="D3470" s="12" t="s">
        <v>186</v>
      </c>
      <c r="E3470" s="0" t="s">
        <v>77</v>
      </c>
      <c r="F3470" s="0" t="s">
        <v>84</v>
      </c>
      <c r="M3470" s="0" t="s">
        <v>2906</v>
      </c>
      <c r="N3470" s="0" t="s">
        <v>2907</v>
      </c>
      <c r="O3470" s="0" t="n">
        <v>39</v>
      </c>
      <c r="P3470" s="0" t="n">
        <v>1661</v>
      </c>
    </row>
    <row r="3471" customFormat="false" ht="12.8" hidden="false" customHeight="false" outlineLevel="0" collapsed="false">
      <c r="A3471" s="0" t="n">
        <v>183013</v>
      </c>
      <c r="B3471" s="0" t="s">
        <v>436</v>
      </c>
      <c r="C3471" s="0" t="s">
        <v>989</v>
      </c>
      <c r="D3471" s="12" t="s">
        <v>151</v>
      </c>
      <c r="E3471" s="0" t="s">
        <v>77</v>
      </c>
      <c r="F3471" s="0" t="s">
        <v>84</v>
      </c>
      <c r="M3471" s="0" t="s">
        <v>2906</v>
      </c>
      <c r="N3471" s="0" t="s">
        <v>2907</v>
      </c>
      <c r="O3471" s="0" t="n">
        <v>43</v>
      </c>
      <c r="P3471" s="0" t="n">
        <v>1660</v>
      </c>
    </row>
    <row r="3472" customFormat="false" ht="12.8" hidden="false" customHeight="false" outlineLevel="0" collapsed="false">
      <c r="A3472" s="0" t="n">
        <v>183014</v>
      </c>
      <c r="B3472" s="0" t="s">
        <v>1512</v>
      </c>
      <c r="C3472" s="0" t="s">
        <v>149</v>
      </c>
      <c r="D3472" s="12" t="s">
        <v>151</v>
      </c>
      <c r="E3472" s="0" t="s">
        <v>77</v>
      </c>
      <c r="F3472" s="0" t="s">
        <v>84</v>
      </c>
      <c r="M3472" s="0" t="s">
        <v>2906</v>
      </c>
      <c r="N3472" s="0" t="s">
        <v>2907</v>
      </c>
      <c r="O3472" s="0" t="n">
        <v>43</v>
      </c>
      <c r="P3472" s="0" t="n">
        <v>1659</v>
      </c>
    </row>
    <row r="3473" customFormat="false" ht="12.8" hidden="false" customHeight="false" outlineLevel="0" collapsed="false">
      <c r="A3473" s="0" t="n">
        <v>183015</v>
      </c>
      <c r="B3473" s="0" t="s">
        <v>2913</v>
      </c>
      <c r="C3473" s="0" t="s">
        <v>296</v>
      </c>
      <c r="D3473" s="12" t="s">
        <v>104</v>
      </c>
      <c r="E3473" s="0" t="s">
        <v>77</v>
      </c>
      <c r="F3473" s="0" t="s">
        <v>88</v>
      </c>
      <c r="M3473" s="0" t="s">
        <v>2906</v>
      </c>
      <c r="N3473" s="0" t="s">
        <v>2907</v>
      </c>
      <c r="O3473" s="0" t="n">
        <v>54</v>
      </c>
      <c r="P3473" s="0" t="n">
        <v>1662</v>
      </c>
    </row>
    <row r="3474" customFormat="false" ht="12.8" hidden="false" customHeight="false" outlineLevel="0" collapsed="false">
      <c r="A3474" s="0" t="n">
        <v>183016</v>
      </c>
      <c r="B3474" s="0" t="s">
        <v>179</v>
      </c>
      <c r="C3474" s="0" t="s">
        <v>786</v>
      </c>
      <c r="D3474" s="12" t="s">
        <v>107</v>
      </c>
      <c r="E3474" s="0" t="s">
        <v>77</v>
      </c>
      <c r="F3474" s="0" t="s">
        <v>108</v>
      </c>
      <c r="M3474" s="0" t="s">
        <v>2906</v>
      </c>
      <c r="N3474" s="0" t="s">
        <v>2907</v>
      </c>
      <c r="O3474" s="0" t="n">
        <v>61</v>
      </c>
      <c r="P3474" s="0" t="n">
        <v>1663</v>
      </c>
    </row>
    <row r="3475" customFormat="false" ht="12.8" hidden="false" customHeight="false" outlineLevel="0" collapsed="false">
      <c r="A3475" s="0" t="n">
        <v>184001</v>
      </c>
      <c r="B3475" s="0" t="s">
        <v>2914</v>
      </c>
      <c r="C3475" s="0" t="s">
        <v>360</v>
      </c>
      <c r="D3475" s="12" t="s">
        <v>159</v>
      </c>
      <c r="E3475" s="0" t="s">
        <v>92</v>
      </c>
      <c r="F3475" s="0" t="s">
        <v>96</v>
      </c>
      <c r="G3475" s="12" t="s">
        <v>98</v>
      </c>
      <c r="M3475" s="0" t="s">
        <v>2915</v>
      </c>
      <c r="N3475" s="0" t="s">
        <v>2916</v>
      </c>
      <c r="O3475" s="0" t="n">
        <v>28</v>
      </c>
      <c r="P3475" s="0" t="n">
        <v>2446</v>
      </c>
    </row>
    <row r="3476" customFormat="false" ht="12.8" hidden="false" customHeight="false" outlineLevel="0" collapsed="false">
      <c r="A3476" s="0" t="n">
        <v>184002</v>
      </c>
      <c r="B3476" s="0" t="s">
        <v>2791</v>
      </c>
      <c r="C3476" s="0" t="s">
        <v>176</v>
      </c>
      <c r="D3476" s="12" t="s">
        <v>253</v>
      </c>
      <c r="E3476" s="0" t="s">
        <v>77</v>
      </c>
      <c r="F3476" s="0" t="s">
        <v>96</v>
      </c>
      <c r="H3476" s="12" t="s">
        <v>98</v>
      </c>
      <c r="M3476" s="0" t="s">
        <v>2915</v>
      </c>
      <c r="N3476" s="0" t="s">
        <v>2916</v>
      </c>
      <c r="O3476" s="0" t="n">
        <v>33</v>
      </c>
      <c r="P3476" s="0" t="n">
        <v>4780</v>
      </c>
    </row>
    <row r="3477" customFormat="false" ht="12.8" hidden="false" customHeight="false" outlineLevel="0" collapsed="false">
      <c r="A3477" s="0" t="n">
        <v>808179</v>
      </c>
      <c r="B3477" s="0" t="s">
        <v>2917</v>
      </c>
      <c r="C3477" s="0" t="s">
        <v>273</v>
      </c>
      <c r="D3477" s="12" t="s">
        <v>156</v>
      </c>
      <c r="E3477" s="0" t="s">
        <v>92</v>
      </c>
      <c r="F3477" s="0" t="s">
        <v>78</v>
      </c>
      <c r="G3477" s="12" t="s">
        <v>98</v>
      </c>
      <c r="J3477" s="12" t="s">
        <v>97</v>
      </c>
      <c r="M3477" s="0" t="s">
        <v>2918</v>
      </c>
      <c r="N3477" s="0" t="s">
        <v>423</v>
      </c>
      <c r="O3477" s="0" t="n">
        <v>21</v>
      </c>
      <c r="P3477" s="0" t="n">
        <v>4837</v>
      </c>
    </row>
    <row r="3478" customFormat="false" ht="12.8" hidden="false" customHeight="false" outlineLevel="0" collapsed="false">
      <c r="A3478" s="0" t="n">
        <v>823043</v>
      </c>
      <c r="B3478" s="0" t="s">
        <v>2179</v>
      </c>
      <c r="C3478" s="0" t="s">
        <v>2919</v>
      </c>
      <c r="D3478" s="12" t="s">
        <v>131</v>
      </c>
      <c r="E3478" s="0" t="s">
        <v>92</v>
      </c>
      <c r="F3478" s="0" t="s">
        <v>78</v>
      </c>
      <c r="M3478" s="0" t="s">
        <v>2920</v>
      </c>
      <c r="N3478" s="0" t="s">
        <v>891</v>
      </c>
      <c r="O3478" s="0" t="n">
        <v>20</v>
      </c>
      <c r="P3478" s="0" t="n">
        <v>3635</v>
      </c>
    </row>
    <row r="3479" customFormat="false" ht="12.8" hidden="false" customHeight="false" outlineLevel="0" collapsed="false">
      <c r="A3479" s="0" t="n">
        <v>842018</v>
      </c>
      <c r="B3479" s="0" t="s">
        <v>927</v>
      </c>
      <c r="C3479" s="0" t="s">
        <v>2048</v>
      </c>
      <c r="D3479" s="12" t="s">
        <v>500</v>
      </c>
      <c r="E3479" s="0" t="s">
        <v>77</v>
      </c>
      <c r="F3479" s="0" t="s">
        <v>205</v>
      </c>
      <c r="G3479" s="12" t="s">
        <v>98</v>
      </c>
      <c r="M3479" s="0" t="s">
        <v>2921</v>
      </c>
      <c r="N3479" s="0" t="s">
        <v>1401</v>
      </c>
      <c r="O3479" s="0" t="n">
        <v>16</v>
      </c>
      <c r="P3479" s="0" t="n">
        <v>3998</v>
      </c>
    </row>
    <row r="3480" customFormat="false" ht="12.8" hidden="false" customHeight="false" outlineLevel="0" collapsed="false">
      <c r="A3480" s="0" t="n">
        <v>842021</v>
      </c>
      <c r="B3480" s="0" t="s">
        <v>2922</v>
      </c>
      <c r="C3480" s="0" t="s">
        <v>82</v>
      </c>
      <c r="D3480" s="12" t="s">
        <v>156</v>
      </c>
      <c r="E3480" s="0" t="s">
        <v>77</v>
      </c>
      <c r="F3480" s="0" t="s">
        <v>78</v>
      </c>
      <c r="M3480" s="0" t="s">
        <v>2921</v>
      </c>
      <c r="N3480" s="0" t="s">
        <v>1401</v>
      </c>
      <c r="O3480" s="0" t="n">
        <v>21</v>
      </c>
      <c r="P3480" s="0" t="n">
        <v>4838</v>
      </c>
    </row>
    <row r="3481" customFormat="false" ht="12.8" hidden="false" customHeight="false" outlineLevel="0" collapsed="false">
      <c r="A3481" s="0" t="n">
        <v>842035</v>
      </c>
      <c r="B3481" s="0" t="s">
        <v>2923</v>
      </c>
      <c r="C3481" s="0" t="s">
        <v>593</v>
      </c>
      <c r="D3481" s="12" t="s">
        <v>211</v>
      </c>
      <c r="E3481" s="0" t="s">
        <v>92</v>
      </c>
      <c r="F3481" s="0" t="s">
        <v>212</v>
      </c>
      <c r="G3481" s="12" t="s">
        <v>98</v>
      </c>
      <c r="M3481" s="0" t="s">
        <v>2921</v>
      </c>
      <c r="N3481" s="0" t="s">
        <v>1401</v>
      </c>
      <c r="O3481" s="0" t="n">
        <v>14</v>
      </c>
      <c r="P3481" s="0" t="n">
        <v>3999</v>
      </c>
    </row>
    <row r="3482" customFormat="false" ht="12.8" hidden="false" customHeight="false" outlineLevel="0" collapsed="false">
      <c r="A3482" s="0" t="n">
        <v>842039</v>
      </c>
      <c r="B3482" s="0" t="s">
        <v>927</v>
      </c>
      <c r="C3482" s="0" t="s">
        <v>189</v>
      </c>
      <c r="D3482" s="12" t="s">
        <v>83</v>
      </c>
      <c r="E3482" s="0" t="s">
        <v>77</v>
      </c>
      <c r="F3482" s="0" t="s">
        <v>84</v>
      </c>
      <c r="G3482" s="12" t="s">
        <v>98</v>
      </c>
      <c r="M3482" s="0" t="s">
        <v>2921</v>
      </c>
      <c r="N3482" s="0" t="s">
        <v>1401</v>
      </c>
      <c r="O3482" s="0" t="n">
        <v>44</v>
      </c>
      <c r="P3482" s="0" t="n">
        <v>3997</v>
      </c>
    </row>
    <row r="3483" customFormat="false" ht="12.8" hidden="false" customHeight="false" outlineLevel="0" collapsed="false">
      <c r="A3483" s="0" t="n">
        <v>919137</v>
      </c>
      <c r="B3483" s="0" t="s">
        <v>2924</v>
      </c>
      <c r="C3483" s="0" t="s">
        <v>259</v>
      </c>
      <c r="D3483" s="12" t="s">
        <v>242</v>
      </c>
      <c r="E3483" s="0" t="s">
        <v>92</v>
      </c>
      <c r="F3483" s="0" t="s">
        <v>88</v>
      </c>
      <c r="J3483" s="12" t="s">
        <v>98</v>
      </c>
      <c r="M3483" s="0" t="s">
        <v>2925</v>
      </c>
      <c r="N3483" s="0" t="s">
        <v>2926</v>
      </c>
      <c r="O3483" s="0" t="n">
        <v>45</v>
      </c>
      <c r="P3483" s="0" t="n">
        <v>4337</v>
      </c>
    </row>
    <row r="3484" customFormat="false" ht="12.8" hidden="false" customHeight="false" outlineLevel="0" collapsed="false">
      <c r="P3484" s="0" t="s">
        <v>2927</v>
      </c>
    </row>
  </sheetData>
  <sheetProtection sheet="true" objects="true" scenarios="true"/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P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M2" activeCellId="0" sqref="M2"/>
    </sheetView>
  </sheetViews>
  <sheetFormatPr defaultRowHeight="12.8"/>
  <cols>
    <col collapsed="false" hidden="false" max="1" min="1" style="13" width="10.2040816326531"/>
    <col collapsed="false" hidden="false" max="3" min="2" style="1" width="15.3061224489796"/>
    <col collapsed="false" hidden="false" max="12" min="4" style="13" width="5.10204081632653"/>
    <col collapsed="false" hidden="false" max="13" min="13" style="1" width="15.3061224489796"/>
    <col collapsed="false" hidden="false" max="14" min="14" style="13" width="5.10204081632653"/>
    <col collapsed="false" hidden="false" max="1025" min="15" style="0" width="11.5204081632653"/>
  </cols>
  <sheetData>
    <row r="1" customFormat="false" ht="35.1" hidden="false" customHeight="false" outlineLevel="0" collapsed="false">
      <c r="A1" s="13" t="s">
        <v>2928</v>
      </c>
      <c r="B1" s="1" t="s">
        <v>2929</v>
      </c>
      <c r="C1" s="1" t="s">
        <v>2930</v>
      </c>
      <c r="D1" s="13" t="s">
        <v>2931</v>
      </c>
      <c r="E1" s="13" t="s">
        <v>2932</v>
      </c>
      <c r="F1" s="13" t="s">
        <v>2933</v>
      </c>
      <c r="G1" s="13" t="s">
        <v>2934</v>
      </c>
      <c r="H1" s="13" t="s">
        <v>2935</v>
      </c>
      <c r="I1" s="13" t="s">
        <v>2936</v>
      </c>
      <c r="J1" s="13" t="s">
        <v>2937</v>
      </c>
      <c r="K1" s="13" t="s">
        <v>2938</v>
      </c>
      <c r="L1" s="13" t="s">
        <v>2939</v>
      </c>
      <c r="M1" s="1" t="s">
        <v>2940</v>
      </c>
      <c r="N1" s="13" t="s">
        <v>2941</v>
      </c>
      <c r="O1" s="0" t="s">
        <v>2942</v>
      </c>
      <c r="P1" s="0" t="s">
        <v>73</v>
      </c>
    </row>
    <row r="2" customFormat="false" ht="12.8" hidden="false" customHeight="false" outlineLevel="0" collapsed="false">
      <c r="A2" s="13" t="s">
        <v>2943</v>
      </c>
      <c r="B2" s="1" t="s">
        <v>2944</v>
      </c>
      <c r="C2" s="1" t="s">
        <v>2945</v>
      </c>
      <c r="D2" s="13" t="n">
        <v>2004</v>
      </c>
      <c r="F2" s="13" t="s">
        <v>2946</v>
      </c>
      <c r="M2" s="1" t="s">
        <v>2947</v>
      </c>
    </row>
  </sheetData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J31" activeCellId="0" sqref="J31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IF(ISBLANK(VLOOKUP("PZ",param!$A$31:$B$49,2,0)),"PZ",VLOOKUP("PZ",param!$A$31:$B$49,2,0))</f>
        <v>PZ</v>
      </c>
      <c r="D1" s="22"/>
      <c r="E1" s="22"/>
      <c r="F1" s="23" t="s">
        <v>2948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16.08.14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2949</v>
      </c>
      <c r="B2" s="29" t="s">
        <v>2950</v>
      </c>
      <c r="C2" s="28" t="s">
        <v>2951</v>
      </c>
      <c r="D2" s="28" t="s">
        <v>2933</v>
      </c>
      <c r="E2" s="28"/>
      <c r="F2" s="28" t="s">
        <v>2952</v>
      </c>
      <c r="G2" s="28" t="s">
        <v>2928</v>
      </c>
      <c r="H2" s="28" t="s">
        <v>2953</v>
      </c>
      <c r="I2" s="28" t="s">
        <v>2954</v>
      </c>
      <c r="J2" s="28" t="s">
        <v>2955</v>
      </c>
      <c r="K2" s="28" t="s">
        <v>2956</v>
      </c>
      <c r="L2" s="30" t="s">
        <v>2957</v>
      </c>
      <c r="M2" s="31" t="s">
        <v>2958</v>
      </c>
      <c r="N2" s="29" t="s">
        <v>2959</v>
      </c>
      <c r="O2" s="30" t="s">
        <v>2957</v>
      </c>
      <c r="P2" s="31" t="s">
        <v>2958</v>
      </c>
      <c r="Q2" s="29" t="s">
        <v>2959</v>
      </c>
      <c r="R2" s="29" t="s">
        <v>2960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2961</v>
      </c>
      <c r="W2" s="32" t="s">
        <v>2962</v>
      </c>
      <c r="X2" s="32" t="s">
        <v>2961</v>
      </c>
      <c r="Y2" s="32" t="s">
        <v>2962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14.15" hidden="false" customHeight="true" outlineLevel="0" collapsed="false">
      <c r="A3" s="33" t="n">
        <v>7</v>
      </c>
      <c r="B3" s="34" t="n">
        <f aca="false">IF(AND(LEFT(L3,3)="DNS",LEFT(O3,3)="DNS"),10000, N3+Q3)</f>
        <v>281.6</v>
      </c>
      <c r="C3" s="35" t="str">
        <f aca="false">IF(AND(R3&lt;10000, OR(LEFT(L3,3)&lt;&gt;"DNS", LEFT(O3,3)&lt;&gt;"DNS")),RANK(R3, $R$3:$R$150, 1)&amp;"."," ")</f>
        <v>1.</v>
      </c>
      <c r="D3" s="36"/>
      <c r="E3" s="37" t="str">
        <f aca="false">VLOOKUP(A3,pz_sl!$A$1:$H$151,6,FALSE())</f>
        <v>PZM</v>
      </c>
      <c r="F3" s="33" t="n">
        <f aca="false">VLOOKUP(A3,pz_sl!$A$1:$H$151,2,FALSE())</f>
        <v>7</v>
      </c>
      <c r="G3" s="33" t="n">
        <f aca="false">VLOOKUP(A3,pz_sl!$A$1:$H$151,3,FALSE())</f>
        <v>30044</v>
      </c>
      <c r="H3" s="38" t="str">
        <f aca="false">VLOOKUP(A3,pz_sl!$A$1:$H$151,4,FALSE())</f>
        <v>VANĚK Matěj</v>
      </c>
      <c r="I3" s="33" t="str">
        <f aca="false">VLOOKUP(A3,pz_sl!$A$1:$H$151,5,FALSE())</f>
        <v>2004</v>
      </c>
      <c r="J3" s="33" t="n">
        <f aca="false">VLOOKUP(A3,pz_sl!$A$1:$H$151,7,FALSE())</f>
        <v>0</v>
      </c>
      <c r="K3" s="38" t="str">
        <f aca="false">VLOOKUP(A3,pz_sl!$A$1:$H$151,8,FALSE())</f>
        <v>VS Tábor</v>
      </c>
      <c r="L3" s="39" t="n">
        <v>135.8</v>
      </c>
      <c r="M3" s="40" t="n">
        <v>2</v>
      </c>
      <c r="N3" s="41" t="n">
        <f aca="false">IF(ISBLANK(L3),10000,IF(ISTEXT(L3),M3,L3+M3))</f>
        <v>137.8</v>
      </c>
      <c r="O3" s="39" t="n">
        <v>141.8</v>
      </c>
      <c r="P3" s="40" t="n">
        <v>2</v>
      </c>
      <c r="Q3" s="41" t="n">
        <f aca="false">IF(ISBLANK(O3),10000,IF(ISTEXT(O3),P3,O3+P3))</f>
        <v>143.8</v>
      </c>
      <c r="R3" s="41" t="n">
        <f aca="false">MIN(N3,Q3)</f>
        <v>137.8</v>
      </c>
      <c r="S3" s="40"/>
      <c r="T3" s="40"/>
      <c r="U3" s="40"/>
      <c r="V3" s="42" t="s">
        <v>2963</v>
      </c>
      <c r="W3" s="42" t="s">
        <v>2964</v>
      </c>
      <c r="X3" s="42" t="s">
        <v>2965</v>
      </c>
      <c r="Y3" s="42" t="s">
        <v>2966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14.15" hidden="false" customHeight="true" outlineLevel="0" collapsed="false">
      <c r="A4" s="33" t="n">
        <v>17</v>
      </c>
      <c r="B4" s="34" t="n">
        <f aca="false">IF(AND(LEFT(L4,3)="DNS",LEFT(O4,3)="DNS"),10000, N4+Q4)</f>
        <v>283.4</v>
      </c>
      <c r="C4" s="35" t="str">
        <f aca="false">IF(AND(R4&lt;10000, OR(LEFT(L4,3)&lt;&gt;"DNS", LEFT(O4,3)&lt;&gt;"DNS")),RANK(R4, $R$3:$R$150, 1)&amp;"."," ")</f>
        <v>2.</v>
      </c>
      <c r="D4" s="36"/>
      <c r="E4" s="37" t="str">
        <f aca="false">VLOOKUP(A4,pz_sl!$A$1:$H$151,6,FALSE())</f>
        <v>PZZZ</v>
      </c>
      <c r="F4" s="33" t="n">
        <f aca="false">VLOOKUP(A4,pz_sl!$A$1:$H$151,2,FALSE())</f>
        <v>17</v>
      </c>
      <c r="G4" s="33" t="str">
        <f aca="false">VLOOKUP(A4,pz_sl!$A$1:$H$151,3,FALSE())</f>
        <v>A0001</v>
      </c>
      <c r="H4" s="38" t="str">
        <f aca="false">VLOOKUP(A4,pz_sl!$A$1:$H$151,4,FALSE())</f>
        <v>ALTMAN Marcella</v>
      </c>
      <c r="I4" s="33" t="n">
        <f aca="false">VLOOKUP(A4,pz_sl!$A$1:$H$151,5,FALSE())</f>
        <v>2004</v>
      </c>
      <c r="J4" s="33" t="n">
        <f aca="false">VLOOKUP(A4,pz_sl!$A$1:$H$151,7,FALSE())</f>
        <v>0</v>
      </c>
      <c r="K4" s="38" t="str">
        <f aca="false">VLOOKUP(A4,pz_sl!$A$1:$H$151,8,FALSE())</f>
        <v>USA</v>
      </c>
      <c r="L4" s="39" t="n">
        <v>142.2</v>
      </c>
      <c r="M4" s="40" t="n">
        <v>0</v>
      </c>
      <c r="N4" s="41" t="n">
        <f aca="false">IF(ISBLANK(L4),10000,IF(ISTEXT(L4),M4,L4+M4))</f>
        <v>142.2</v>
      </c>
      <c r="O4" s="39" t="n">
        <v>139.2</v>
      </c>
      <c r="P4" s="40" t="n">
        <v>2</v>
      </c>
      <c r="Q4" s="41" t="n">
        <f aca="false">IF(ISBLANK(O4),10000,IF(ISTEXT(O4),P4,O4+P4))</f>
        <v>141.2</v>
      </c>
      <c r="R4" s="41" t="n">
        <f aca="false">MIN(N4,Q4)</f>
        <v>141.2</v>
      </c>
      <c r="S4" s="40"/>
      <c r="T4" s="40"/>
      <c r="U4" s="40"/>
      <c r="V4" s="42" t="s">
        <v>2967</v>
      </c>
      <c r="W4" s="42" t="s">
        <v>2968</v>
      </c>
      <c r="X4" s="42" t="s">
        <v>2969</v>
      </c>
      <c r="Y4" s="42" t="s">
        <v>2970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14.15" hidden="false" customHeight="true" outlineLevel="0" collapsed="false">
      <c r="A5" s="33" t="n">
        <v>11</v>
      </c>
      <c r="B5" s="34" t="n">
        <f aca="false">IF(AND(LEFT(L5,3)="DNS",LEFT(O5,3)="DNS"),10000, N5+Q5)</f>
        <v>302.5</v>
      </c>
      <c r="C5" s="35" t="str">
        <f aca="false">IF(AND(R5&lt;10000, OR(LEFT(L5,3)&lt;&gt;"DNS", LEFT(O5,3)&lt;&gt;"DNS")),RANK(R5, $R$3:$R$150, 1)&amp;"."," ")</f>
        <v>3.</v>
      </c>
      <c r="D5" s="36"/>
      <c r="E5" s="37" t="str">
        <f aca="false">VLOOKUP(A5,pz_sl!$A$1:$H$151,6,FALSE())</f>
        <v>PZM</v>
      </c>
      <c r="F5" s="33" t="n">
        <f aca="false">VLOOKUP(A5,pz_sl!$A$1:$H$151,2,FALSE())</f>
        <v>11</v>
      </c>
      <c r="G5" s="33" t="n">
        <f aca="false">VLOOKUP(A5,pz_sl!$A$1:$H$151,3,FALSE())</f>
        <v>42022</v>
      </c>
      <c r="H5" s="38" t="str">
        <f aca="false">VLOOKUP(A5,pz_sl!$A$1:$H$151,4,FALSE())</f>
        <v>ŠVEJD Jan</v>
      </c>
      <c r="I5" s="33" t="str">
        <f aca="false">VLOOKUP(A5,pz_sl!$A$1:$H$151,5,FALSE())</f>
        <v>2004</v>
      </c>
      <c r="J5" s="33" t="n">
        <f aca="false">VLOOKUP(A5,pz_sl!$A$1:$H$151,7,FALSE())</f>
        <v>0</v>
      </c>
      <c r="K5" s="38" t="str">
        <f aca="false">VLOOKUP(A5,pz_sl!$A$1:$H$151,8,FALSE())</f>
        <v>Sušice</v>
      </c>
      <c r="L5" s="39" t="n">
        <v>148.5</v>
      </c>
      <c r="M5" s="40" t="n">
        <v>8</v>
      </c>
      <c r="N5" s="41" t="n">
        <f aca="false">IF(ISBLANK(L5),10000,IF(ISTEXT(L5),M5,L5+M5))</f>
        <v>156.5</v>
      </c>
      <c r="O5" s="39" t="n">
        <v>142</v>
      </c>
      <c r="P5" s="40" t="n">
        <v>4</v>
      </c>
      <c r="Q5" s="41" t="n">
        <f aca="false">IF(ISBLANK(O5),10000,IF(ISTEXT(O5),P5,O5+P5))</f>
        <v>146</v>
      </c>
      <c r="R5" s="41" t="n">
        <f aca="false">MIN(N5,Q5)</f>
        <v>146</v>
      </c>
      <c r="S5" s="40"/>
      <c r="T5" s="40"/>
      <c r="U5" s="40"/>
      <c r="V5" s="42" t="s">
        <v>2971</v>
      </c>
      <c r="W5" s="42" t="s">
        <v>2972</v>
      </c>
      <c r="X5" s="42" t="s">
        <v>2973</v>
      </c>
      <c r="Y5" s="42" t="s">
        <v>2974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14.15" hidden="false" customHeight="true" outlineLevel="0" collapsed="false">
      <c r="A6" s="33" t="n">
        <v>1</v>
      </c>
      <c r="B6" s="34" t="n">
        <f aca="false">IF(AND(LEFT(L6,3)="DNS",LEFT(O6,3)="DNS"),10000, N6+Q6)</f>
        <v>313.5</v>
      </c>
      <c r="C6" s="35" t="str">
        <f aca="false">IF(AND(R6&lt;10000, OR(LEFT(L6,3)&lt;&gt;"DNS", LEFT(O6,3)&lt;&gt;"DNS")),RANK(R6, $R$3:$R$150, 1)&amp;"."," ")</f>
        <v>4.</v>
      </c>
      <c r="D6" s="36"/>
      <c r="E6" s="37" t="str">
        <f aca="false">VLOOKUP(A6,pz_sl!$A$1:$H$151,6,FALSE())</f>
        <v>PZM</v>
      </c>
      <c r="F6" s="33" t="n">
        <f aca="false">VLOOKUP(A6,pz_sl!$A$1:$H$151,2,FALSE())</f>
        <v>1</v>
      </c>
      <c r="G6" s="33" t="n">
        <f aca="false">VLOOKUP(A6,pz_sl!$A$1:$H$151,3,FALSE())</f>
        <v>27010</v>
      </c>
      <c r="H6" s="38" t="str">
        <f aca="false">VLOOKUP(A6,pz_sl!$A$1:$H$151,4,FALSE())</f>
        <v>HAJDUCH Jaroslav</v>
      </c>
      <c r="I6" s="33" t="str">
        <f aca="false">VLOOKUP(A6,pz_sl!$A$1:$H$151,5,FALSE())</f>
        <v>2004</v>
      </c>
      <c r="J6" s="33" t="n">
        <f aca="false">VLOOKUP(A6,pz_sl!$A$1:$H$151,7,FALSE())</f>
        <v>0</v>
      </c>
      <c r="K6" s="38" t="str">
        <f aca="false">VLOOKUP(A6,pz_sl!$A$1:$H$151,8,FALSE())</f>
        <v>Ot.Strak</v>
      </c>
      <c r="L6" s="39" t="n">
        <v>147.9</v>
      </c>
      <c r="M6" s="40" t="n">
        <v>4</v>
      </c>
      <c r="N6" s="41" t="n">
        <f aca="false">IF(ISBLANK(L6),10000,IF(ISTEXT(L6),M6,L6+M6))</f>
        <v>151.9</v>
      </c>
      <c r="O6" s="39" t="n">
        <v>155.6</v>
      </c>
      <c r="P6" s="40" t="n">
        <v>6</v>
      </c>
      <c r="Q6" s="41" t="n">
        <f aca="false">IF(ISBLANK(O6),10000,IF(ISTEXT(O6),P6,O6+P6))</f>
        <v>161.6</v>
      </c>
      <c r="R6" s="41" t="n">
        <f aca="false">MIN(N6,Q6)</f>
        <v>151.9</v>
      </c>
      <c r="S6" s="40"/>
      <c r="T6" s="40"/>
      <c r="U6" s="40"/>
      <c r="V6" s="42" t="s">
        <v>2975</v>
      </c>
      <c r="W6" s="42" t="s">
        <v>2976</v>
      </c>
      <c r="X6" s="42" t="s">
        <v>2977</v>
      </c>
      <c r="Y6" s="42" t="s">
        <v>2978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14.15" hidden="false" customHeight="true" outlineLevel="0" collapsed="false">
      <c r="A7" s="33" t="n">
        <v>2</v>
      </c>
      <c r="B7" s="34" t="n">
        <f aca="false">IF(AND(LEFT(L7,3)="DNS",LEFT(O7,3)="DNS"),10000, N7+Q7)</f>
        <v>328.9</v>
      </c>
      <c r="C7" s="35" t="str">
        <f aca="false">IF(AND(R7&lt;10000, OR(LEFT(L7,3)&lt;&gt;"DNS", LEFT(O7,3)&lt;&gt;"DNS")),RANK(R7, $R$3:$R$150, 1)&amp;"."," ")</f>
        <v>5.</v>
      </c>
      <c r="D7" s="36"/>
      <c r="E7" s="37" t="str">
        <f aca="false">VLOOKUP(A7,pz_sl!$A$1:$H$151,6,FALSE())</f>
        <v>PZM</v>
      </c>
      <c r="F7" s="33" t="n">
        <f aca="false">VLOOKUP(A7,pz_sl!$A$1:$H$151,2,FALSE())</f>
        <v>2</v>
      </c>
      <c r="G7" s="33" t="n">
        <f aca="false">VLOOKUP(A7,pz_sl!$A$1:$H$151,3,FALSE())</f>
        <v>23135</v>
      </c>
      <c r="H7" s="38" t="str">
        <f aca="false">VLOOKUP(A7,pz_sl!$A$1:$H$151,4,FALSE())</f>
        <v>ŠEDIVÝ Vít</v>
      </c>
      <c r="I7" s="33" t="str">
        <f aca="false">VLOOKUP(A7,pz_sl!$A$1:$H$151,5,FALSE())</f>
        <v>2004</v>
      </c>
      <c r="J7" s="33" t="n">
        <f aca="false">VLOOKUP(A7,pz_sl!$A$1:$H$151,7,FALSE())</f>
        <v>0</v>
      </c>
      <c r="K7" s="38" t="str">
        <f aca="false">VLOOKUP(A7,pz_sl!$A$1:$H$151,8,FALSE())</f>
        <v>SKVS ČB</v>
      </c>
      <c r="L7" s="39" t="n">
        <v>172.9</v>
      </c>
      <c r="M7" s="40" t="n">
        <v>0</v>
      </c>
      <c r="N7" s="41" t="n">
        <f aca="false">IF(ISBLANK(L7),10000,IF(ISTEXT(L7),M7,L7+M7))</f>
        <v>172.9</v>
      </c>
      <c r="O7" s="39" t="n">
        <v>154</v>
      </c>
      <c r="P7" s="40" t="n">
        <v>2</v>
      </c>
      <c r="Q7" s="41" t="n">
        <f aca="false">IF(ISBLANK(O7),10000,IF(ISTEXT(O7),P7,O7+P7))</f>
        <v>156</v>
      </c>
      <c r="R7" s="41" t="n">
        <f aca="false">MIN(N7,Q7)</f>
        <v>156</v>
      </c>
      <c r="S7" s="40"/>
      <c r="T7" s="40"/>
      <c r="U7" s="40"/>
      <c r="V7" s="42" t="s">
        <v>2979</v>
      </c>
      <c r="W7" s="42" t="s">
        <v>2980</v>
      </c>
      <c r="X7" s="42" t="s">
        <v>2981</v>
      </c>
      <c r="Y7" s="42" t="s">
        <v>2982</v>
      </c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14.15" hidden="false" customHeight="true" outlineLevel="0" collapsed="false">
      <c r="A8" s="33" t="n">
        <v>4</v>
      </c>
      <c r="B8" s="34" t="n">
        <f aca="false">IF(AND(LEFT(L8,3)="DNS",LEFT(O8,3)="DNS"),10000, N8+Q8)</f>
        <v>316.9</v>
      </c>
      <c r="C8" s="35" t="str">
        <f aca="false">IF(AND(R8&lt;10000, OR(LEFT(L8,3)&lt;&gt;"DNS", LEFT(O8,3)&lt;&gt;"DNS")),RANK(R8, $R$3:$R$150, 1)&amp;"."," ")</f>
        <v>6.</v>
      </c>
      <c r="D8" s="36"/>
      <c r="E8" s="37" t="str">
        <f aca="false">VLOOKUP(A8,pz_sl!$A$1:$H$151,6,FALSE())</f>
        <v>PZM</v>
      </c>
      <c r="F8" s="33" t="n">
        <f aca="false">VLOOKUP(A8,pz_sl!$A$1:$H$151,2,FALSE())</f>
        <v>4</v>
      </c>
      <c r="G8" s="33" t="n">
        <f aca="false">VLOOKUP(A8,pz_sl!$A$1:$H$151,3,FALSE())</f>
        <v>129006</v>
      </c>
      <c r="H8" s="38" t="str">
        <f aca="false">VLOOKUP(A8,pz_sl!$A$1:$H$151,4,FALSE())</f>
        <v>RAŠNER Karel</v>
      </c>
      <c r="I8" s="33" t="str">
        <f aca="false">VLOOKUP(A8,pz_sl!$A$1:$H$151,5,FALSE())</f>
        <v>2004</v>
      </c>
      <c r="J8" s="33" t="n">
        <f aca="false">VLOOKUP(A8,pz_sl!$A$1:$H$151,7,FALSE())</f>
        <v>0</v>
      </c>
      <c r="K8" s="38" t="str">
        <f aca="false">VLOOKUP(A8,pz_sl!$A$1:$H$151,8,FALSE())</f>
        <v>Šumperk</v>
      </c>
      <c r="L8" s="39" t="n">
        <v>156.6</v>
      </c>
      <c r="M8" s="40" t="n">
        <v>0</v>
      </c>
      <c r="N8" s="41" t="n">
        <f aca="false">IF(ISBLANK(L8),10000,IF(ISTEXT(L8),M8,L8+M8))</f>
        <v>156.6</v>
      </c>
      <c r="O8" s="39" t="n">
        <v>154.3</v>
      </c>
      <c r="P8" s="40" t="n">
        <v>6</v>
      </c>
      <c r="Q8" s="41" t="n">
        <f aca="false">IF(ISBLANK(O8),10000,IF(ISTEXT(O8),P8,O8+P8))</f>
        <v>160.3</v>
      </c>
      <c r="R8" s="41" t="n">
        <f aca="false">MIN(N8,Q8)</f>
        <v>156.6</v>
      </c>
      <c r="S8" s="40"/>
      <c r="T8" s="40"/>
      <c r="U8" s="40"/>
      <c r="V8" s="42" t="s">
        <v>2983</v>
      </c>
      <c r="W8" s="42" t="s">
        <v>2984</v>
      </c>
      <c r="X8" s="42" t="s">
        <v>2985</v>
      </c>
      <c r="Y8" s="42" t="s">
        <v>2986</v>
      </c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14.15" hidden="false" customHeight="true" outlineLevel="0" collapsed="false">
      <c r="A9" s="33" t="n">
        <v>19</v>
      </c>
      <c r="B9" s="34" t="n">
        <f aca="false">IF(AND(LEFT(L9,3)="DNS",LEFT(O9,3)="DNS"),10000, N9+Q9)</f>
        <v>332</v>
      </c>
      <c r="C9" s="35" t="str">
        <f aca="false">IF(AND(R9&lt;10000, OR(LEFT(L9,3)&lt;&gt;"DNS", LEFT(O9,3)&lt;&gt;"DNS")),RANK(R9, $R$3:$R$150, 1)&amp;"."," ")</f>
        <v>7.</v>
      </c>
      <c r="D9" s="36"/>
      <c r="E9" s="37" t="str">
        <f aca="false">VLOOKUP(A9,pz_sl!$A$1:$H$151,6,FALSE())</f>
        <v>PZM</v>
      </c>
      <c r="F9" s="33" t="n">
        <f aca="false">VLOOKUP(A9,pz_sl!$A$1:$H$151,2,FALSE())</f>
        <v>97</v>
      </c>
      <c r="G9" s="33" t="n">
        <f aca="false">VLOOKUP(A9,pz_sl!$A$1:$H$151,3,FALSE())</f>
        <v>60047</v>
      </c>
      <c r="H9" s="38" t="str">
        <f aca="false">VLOOKUP(A9,pz_sl!$A$1:$H$151,4,FALSE())</f>
        <v>BEIER Matouš</v>
      </c>
      <c r="I9" s="33" t="str">
        <f aca="false">VLOOKUP(A9,pz_sl!$A$1:$H$151,5,FALSE())</f>
        <v>2004</v>
      </c>
      <c r="J9" s="33" t="n">
        <f aca="false">VLOOKUP(A9,pz_sl!$A$1:$H$151,7,FALSE())</f>
        <v>0</v>
      </c>
      <c r="K9" s="38" t="str">
        <f aca="false">VLOOKUP(A9,pz_sl!$A$1:$H$151,8,FALSE())</f>
        <v>Trutnov</v>
      </c>
      <c r="L9" s="39" t="n">
        <v>168.2</v>
      </c>
      <c r="M9" s="40" t="n">
        <v>6</v>
      </c>
      <c r="N9" s="41" t="n">
        <f aca="false">IF(ISBLANK(L9),10000,IF(ISTEXT(L9),M9,L9+M9))</f>
        <v>174.2</v>
      </c>
      <c r="O9" s="39" t="n">
        <v>155.8</v>
      </c>
      <c r="P9" s="40" t="n">
        <v>2</v>
      </c>
      <c r="Q9" s="41" t="n">
        <f aca="false">IF(ISBLANK(O9),10000,IF(ISTEXT(O9),P9,O9+P9))</f>
        <v>157.8</v>
      </c>
      <c r="R9" s="41" t="n">
        <f aca="false">MIN(N9,Q9)</f>
        <v>157.8</v>
      </c>
      <c r="S9" s="40"/>
      <c r="T9" s="40"/>
      <c r="U9" s="40"/>
      <c r="V9" s="42" t="s">
        <v>2987</v>
      </c>
      <c r="W9" s="42" t="s">
        <v>2988</v>
      </c>
      <c r="X9" s="42" t="s">
        <v>2989</v>
      </c>
      <c r="Y9" s="42" t="s">
        <v>2990</v>
      </c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14.15" hidden="false" customHeight="true" outlineLevel="0" collapsed="false">
      <c r="A10" s="33" t="n">
        <v>5</v>
      </c>
      <c r="B10" s="34" t="n">
        <f aca="false">IF(AND(LEFT(L10,3)="DNS",LEFT(O10,3)="DNS"),10000, N10+Q10)</f>
        <v>337.1</v>
      </c>
      <c r="C10" s="35" t="str">
        <f aca="false">IF(AND(R10&lt;10000, OR(LEFT(L10,3)&lt;&gt;"DNS", LEFT(O10,3)&lt;&gt;"DNS")),RANK(R10, $R$3:$R$150, 1)&amp;"."," ")</f>
        <v>8.</v>
      </c>
      <c r="D10" s="36"/>
      <c r="E10" s="37" t="str">
        <f aca="false">VLOOKUP(A10,pz_sl!$A$1:$H$151,6,FALSE())</f>
        <v>PZM</v>
      </c>
      <c r="F10" s="33" t="n">
        <f aca="false">VLOOKUP(A10,pz_sl!$A$1:$H$151,2,FALSE())</f>
        <v>5</v>
      </c>
      <c r="G10" s="33" t="n">
        <f aca="false">VLOOKUP(A10,pz_sl!$A$1:$H$151,3,FALSE())</f>
        <v>11036</v>
      </c>
      <c r="H10" s="38" t="str">
        <f aca="false">VLOOKUP(A10,pz_sl!$A$1:$H$151,4,FALSE())</f>
        <v>VENC Štěpán</v>
      </c>
      <c r="I10" s="33" t="str">
        <f aca="false">VLOOKUP(A10,pz_sl!$A$1:$H$151,5,FALSE())</f>
        <v>2004</v>
      </c>
      <c r="J10" s="33" t="n">
        <f aca="false">VLOOKUP(A10,pz_sl!$A$1:$H$151,7,FALSE())</f>
        <v>0</v>
      </c>
      <c r="K10" s="38" t="str">
        <f aca="false">VLOOKUP(A10,pz_sl!$A$1:$H$151,8,FALSE())</f>
        <v>KK Brand</v>
      </c>
      <c r="L10" s="39" t="n">
        <v>150.8</v>
      </c>
      <c r="M10" s="40" t="n">
        <v>8</v>
      </c>
      <c r="N10" s="41" t="n">
        <f aca="false">IF(ISBLANK(L10),10000,IF(ISTEXT(L10),M10,L10+M10))</f>
        <v>158.8</v>
      </c>
      <c r="O10" s="39" t="n">
        <v>168.3</v>
      </c>
      <c r="P10" s="40" t="n">
        <v>10</v>
      </c>
      <c r="Q10" s="41" t="n">
        <f aca="false">IF(ISBLANK(O10),10000,IF(ISTEXT(O10),P10,O10+P10))</f>
        <v>178.3</v>
      </c>
      <c r="R10" s="41" t="n">
        <f aca="false">MIN(N10,Q10)</f>
        <v>158.8</v>
      </c>
      <c r="S10" s="40"/>
      <c r="T10" s="40"/>
      <c r="U10" s="40"/>
      <c r="V10" s="42" t="s">
        <v>2991</v>
      </c>
      <c r="W10" s="42" t="s">
        <v>2992</v>
      </c>
      <c r="X10" s="42" t="s">
        <v>2993</v>
      </c>
      <c r="Y10" s="42" t="s">
        <v>2994</v>
      </c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14.15" hidden="false" customHeight="true" outlineLevel="0" collapsed="false">
      <c r="A11" s="33" t="n">
        <v>6</v>
      </c>
      <c r="B11" s="34" t="n">
        <f aca="false">IF(AND(LEFT(L11,3)="DNS",LEFT(O11,3)="DNS"),10000, N11+Q11)</f>
        <v>350.6</v>
      </c>
      <c r="C11" s="35" t="str">
        <f aca="false">IF(AND(R11&lt;10000, OR(LEFT(L11,3)&lt;&gt;"DNS", LEFT(O11,3)&lt;&gt;"DNS")),RANK(R11, $R$3:$R$150, 1)&amp;"."," ")</f>
        <v>9.</v>
      </c>
      <c r="D11" s="36"/>
      <c r="E11" s="37" t="str">
        <f aca="false">VLOOKUP(A11,pz_sl!$A$1:$H$151,6,FALSE())</f>
        <v>PZM</v>
      </c>
      <c r="F11" s="33" t="n">
        <f aca="false">VLOOKUP(A11,pz_sl!$A$1:$H$151,2,FALSE())</f>
        <v>6</v>
      </c>
      <c r="G11" s="33" t="n">
        <f aca="false">VLOOKUP(A11,pz_sl!$A$1:$H$151,3,FALSE())</f>
        <v>9133</v>
      </c>
      <c r="H11" s="38" t="str">
        <f aca="false">VLOOKUP(A11,pz_sl!$A$1:$H$151,4,FALSE())</f>
        <v>ONDRUŠ Mario</v>
      </c>
      <c r="I11" s="33" t="str">
        <f aca="false">VLOOKUP(A11,pz_sl!$A$1:$H$151,5,FALSE())</f>
        <v>2005</v>
      </c>
      <c r="J11" s="33" t="n">
        <f aca="false">VLOOKUP(A11,pz_sl!$A$1:$H$151,7,FALSE())</f>
        <v>0</v>
      </c>
      <c r="K11" s="38" t="str">
        <f aca="false">VLOOKUP(A11,pz_sl!$A$1:$H$151,8,FALSE())</f>
        <v>USK Pha</v>
      </c>
      <c r="L11" s="39" t="n">
        <v>162.8</v>
      </c>
      <c r="M11" s="40" t="n">
        <v>2</v>
      </c>
      <c r="N11" s="41" t="n">
        <f aca="false">IF(ISBLANK(L11),10000,IF(ISTEXT(L11),M11,L11+M11))</f>
        <v>164.8</v>
      </c>
      <c r="O11" s="39" t="n">
        <v>179.8</v>
      </c>
      <c r="P11" s="40" t="n">
        <v>6</v>
      </c>
      <c r="Q11" s="41" t="n">
        <f aca="false">IF(ISBLANK(O11),10000,IF(ISTEXT(O11),P11,O11+P11))</f>
        <v>185.8</v>
      </c>
      <c r="R11" s="41" t="n">
        <f aca="false">MIN(N11,Q11)</f>
        <v>164.8</v>
      </c>
      <c r="S11" s="40"/>
      <c r="T11" s="40"/>
      <c r="U11" s="40"/>
      <c r="V11" s="42" t="s">
        <v>2995</v>
      </c>
      <c r="W11" s="42" t="s">
        <v>2996</v>
      </c>
      <c r="X11" s="42" t="s">
        <v>2997</v>
      </c>
      <c r="Y11" s="42" t="s">
        <v>2998</v>
      </c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14.15" hidden="false" customHeight="true" outlineLevel="0" collapsed="false">
      <c r="A12" s="33" t="n">
        <v>13</v>
      </c>
      <c r="B12" s="34" t="n">
        <f aca="false">IF(AND(LEFT(L12,3)="DNS",LEFT(O12,3)="DNS"),10000, N12+Q12)</f>
        <v>352.1</v>
      </c>
      <c r="C12" s="35" t="str">
        <f aca="false">IF(AND(R12&lt;10000, OR(LEFT(L12,3)&lt;&gt;"DNS", LEFT(O12,3)&lt;&gt;"DNS")),RANK(R12, $R$3:$R$150, 1)&amp;"."," ")</f>
        <v>10.</v>
      </c>
      <c r="D12" s="36"/>
      <c r="E12" s="37" t="str">
        <f aca="false">VLOOKUP(A12,pz_sl!$A$1:$H$151,6,FALSE())</f>
        <v>PZZ</v>
      </c>
      <c r="F12" s="33" t="n">
        <f aca="false">VLOOKUP(A12,pz_sl!$A$1:$H$151,2,FALSE())</f>
        <v>13</v>
      </c>
      <c r="G12" s="33" t="n">
        <f aca="false">VLOOKUP(A12,pz_sl!$A$1:$H$151,3,FALSE())</f>
        <v>10107</v>
      </c>
      <c r="H12" s="38" t="str">
        <f aca="false">VLOOKUP(A12,pz_sl!$A$1:$H$151,4,FALSE())</f>
        <v>PAVELKOVÁ Markéta</v>
      </c>
      <c r="I12" s="33" t="str">
        <f aca="false">VLOOKUP(A12,pz_sl!$A$1:$H$151,5,FALSE())</f>
        <v>2005</v>
      </c>
      <c r="J12" s="33" t="n">
        <f aca="false">VLOOKUP(A12,pz_sl!$A$1:$H$151,7,FALSE())</f>
        <v>0</v>
      </c>
      <c r="K12" s="38" t="str">
        <f aca="false">VLOOKUP(A12,pz_sl!$A$1:$H$151,8,FALSE())</f>
        <v>Benátky</v>
      </c>
      <c r="L12" s="39" t="n">
        <v>180</v>
      </c>
      <c r="M12" s="40" t="n">
        <v>2</v>
      </c>
      <c r="N12" s="41" t="n">
        <f aca="false">IF(ISBLANK(L12),10000,IF(ISTEXT(L12),M12,L12+M12))</f>
        <v>182</v>
      </c>
      <c r="O12" s="39" t="n">
        <v>170.1</v>
      </c>
      <c r="P12" s="40" t="n">
        <v>0</v>
      </c>
      <c r="Q12" s="41" t="n">
        <f aca="false">IF(ISBLANK(O12),10000,IF(ISTEXT(O12),P12,O12+P12))</f>
        <v>170.1</v>
      </c>
      <c r="R12" s="41" t="n">
        <f aca="false">MIN(N12,Q12)</f>
        <v>170.1</v>
      </c>
      <c r="S12" s="40"/>
      <c r="T12" s="40"/>
      <c r="U12" s="40"/>
      <c r="V12" s="42" t="s">
        <v>2999</v>
      </c>
      <c r="W12" s="42" t="s">
        <v>3000</v>
      </c>
      <c r="X12" s="42" t="s">
        <v>3001</v>
      </c>
      <c r="Y12" s="42" t="s">
        <v>3002</v>
      </c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14.15" hidden="false" customHeight="true" outlineLevel="0" collapsed="false">
      <c r="A13" s="33" t="n">
        <v>3</v>
      </c>
      <c r="B13" s="34" t="n">
        <f aca="false">IF(AND(LEFT(L13,3)="DNS",LEFT(O13,3)="DNS"),10000, N13+Q13)</f>
        <v>360.4</v>
      </c>
      <c r="C13" s="35" t="str">
        <f aca="false">IF(AND(R13&lt;10000, OR(LEFT(L13,3)&lt;&gt;"DNS", LEFT(O13,3)&lt;&gt;"DNS")),RANK(R13, $R$3:$R$150, 1)&amp;"."," ")</f>
        <v>11.</v>
      </c>
      <c r="D13" s="36"/>
      <c r="E13" s="37" t="str">
        <f aca="false">VLOOKUP(A13,pz_sl!$A$1:$H$151,6,FALSE())</f>
        <v>PZM</v>
      </c>
      <c r="F13" s="33" t="n">
        <f aca="false">VLOOKUP(A13,pz_sl!$A$1:$H$151,2,FALSE())</f>
        <v>3</v>
      </c>
      <c r="G13" s="33" t="n">
        <f aca="false">VLOOKUP(A13,pz_sl!$A$1:$H$151,3,FALSE())</f>
        <v>9130</v>
      </c>
      <c r="H13" s="38" t="str">
        <f aca="false">VLOOKUP(A13,pz_sl!$A$1:$H$151,4,FALSE())</f>
        <v>JIRAS Filip</v>
      </c>
      <c r="I13" s="33" t="str">
        <f aca="false">VLOOKUP(A13,pz_sl!$A$1:$H$151,5,FALSE())</f>
        <v>2005</v>
      </c>
      <c r="J13" s="33" t="n">
        <f aca="false">VLOOKUP(A13,pz_sl!$A$1:$H$151,7,FALSE())</f>
        <v>0</v>
      </c>
      <c r="K13" s="38" t="str">
        <f aca="false">VLOOKUP(A13,pz_sl!$A$1:$H$151,8,FALSE())</f>
        <v>USK Pha</v>
      </c>
      <c r="L13" s="39" t="n">
        <v>167.1</v>
      </c>
      <c r="M13" s="40" t="n">
        <v>6</v>
      </c>
      <c r="N13" s="41" t="n">
        <f aca="false">IF(ISBLANK(L13),10000,IF(ISTEXT(L13),M13,L13+M13))</f>
        <v>173.1</v>
      </c>
      <c r="O13" s="39" t="n">
        <v>183.3</v>
      </c>
      <c r="P13" s="40" t="n">
        <v>4</v>
      </c>
      <c r="Q13" s="41" t="n">
        <f aca="false">IF(ISBLANK(O13),10000,IF(ISTEXT(O13),P13,O13+P13))</f>
        <v>187.3</v>
      </c>
      <c r="R13" s="41" t="n">
        <f aca="false">MIN(N13,Q13)</f>
        <v>173.1</v>
      </c>
      <c r="S13" s="40"/>
      <c r="T13" s="40"/>
      <c r="U13" s="40"/>
      <c r="V13" s="42" t="s">
        <v>3003</v>
      </c>
      <c r="W13" s="42" t="s">
        <v>3004</v>
      </c>
      <c r="X13" s="42" t="s">
        <v>3005</v>
      </c>
      <c r="Y13" s="42" t="s">
        <v>3006</v>
      </c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14.15" hidden="false" customHeight="true" outlineLevel="0" collapsed="false">
      <c r="A14" s="33" t="n">
        <v>9</v>
      </c>
      <c r="B14" s="34" t="n">
        <f aca="false">IF(AND(LEFT(L14,3)="DNS",LEFT(O14,3)="DNS"),10000, N14+Q14)</f>
        <v>350.7</v>
      </c>
      <c r="C14" s="35" t="str">
        <f aca="false">IF(AND(R14&lt;10000, OR(LEFT(L14,3)&lt;&gt;"DNS", LEFT(O14,3)&lt;&gt;"DNS")),RANK(R14, $R$3:$R$150, 1)&amp;"."," ")</f>
        <v>12.</v>
      </c>
      <c r="D14" s="36"/>
      <c r="E14" s="37" t="str">
        <f aca="false">VLOOKUP(A14,pz_sl!$A$1:$H$151,6,FALSE())</f>
        <v>PZM</v>
      </c>
      <c r="F14" s="33" t="n">
        <f aca="false">VLOOKUP(A14,pz_sl!$A$1:$H$151,2,FALSE())</f>
        <v>9</v>
      </c>
      <c r="G14" s="33" t="n">
        <f aca="false">VLOOKUP(A14,pz_sl!$A$1:$H$151,3,FALSE())</f>
        <v>9124</v>
      </c>
      <c r="H14" s="38" t="str">
        <f aca="false">VLOOKUP(A14,pz_sl!$A$1:$H$151,4,FALSE())</f>
        <v>JAKL Jáchym</v>
      </c>
      <c r="I14" s="33" t="str">
        <f aca="false">VLOOKUP(A14,pz_sl!$A$1:$H$151,5,FALSE())</f>
        <v>2004</v>
      </c>
      <c r="J14" s="33" t="n">
        <f aca="false">VLOOKUP(A14,pz_sl!$A$1:$H$151,7,FALSE())</f>
        <v>0</v>
      </c>
      <c r="K14" s="38" t="str">
        <f aca="false">VLOOKUP(A14,pz_sl!$A$1:$H$151,8,FALSE())</f>
        <v>USK Pha</v>
      </c>
      <c r="L14" s="39" t="n">
        <v>172.6</v>
      </c>
      <c r="M14" s="40" t="n">
        <v>2</v>
      </c>
      <c r="N14" s="41" t="n">
        <f aca="false">IF(ISBLANK(L14),10000,IF(ISTEXT(L14),M14,L14+M14))</f>
        <v>174.6</v>
      </c>
      <c r="O14" s="39" t="n">
        <v>164.1</v>
      </c>
      <c r="P14" s="40" t="n">
        <v>12</v>
      </c>
      <c r="Q14" s="41" t="n">
        <f aca="false">IF(ISBLANK(O14),10000,IF(ISTEXT(O14),P14,O14+P14))</f>
        <v>176.1</v>
      </c>
      <c r="R14" s="41" t="n">
        <f aca="false">MIN(N14,Q14)</f>
        <v>174.6</v>
      </c>
      <c r="S14" s="40"/>
      <c r="T14" s="40"/>
      <c r="U14" s="40"/>
      <c r="V14" s="42" t="s">
        <v>3007</v>
      </c>
      <c r="W14" s="42" t="s">
        <v>3008</v>
      </c>
      <c r="X14" s="42" t="s">
        <v>3009</v>
      </c>
      <c r="Y14" s="42" t="s">
        <v>3010</v>
      </c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14.15" hidden="false" customHeight="true" outlineLevel="0" collapsed="false">
      <c r="A15" s="33" t="n">
        <v>12</v>
      </c>
      <c r="B15" s="34" t="n">
        <f aca="false">IF(AND(LEFT(L15,3)="DNS",LEFT(O15,3)="DNS"),10000, N15+Q15)</f>
        <v>486.6</v>
      </c>
      <c r="C15" s="35" t="str">
        <f aca="false">IF(AND(R15&lt;10000, OR(LEFT(L15,3)&lt;&gt;"DNS", LEFT(O15,3)&lt;&gt;"DNS")),RANK(R15, $R$3:$R$150, 1)&amp;"."," ")</f>
        <v>13.</v>
      </c>
      <c r="D15" s="36"/>
      <c r="E15" s="37" t="str">
        <f aca="false">VLOOKUP(A15,pz_sl!$A$1:$H$151,6,FALSE())</f>
        <v>PZZ</v>
      </c>
      <c r="F15" s="33" t="n">
        <f aca="false">VLOOKUP(A15,pz_sl!$A$1:$H$151,2,FALSE())</f>
        <v>12</v>
      </c>
      <c r="G15" s="33" t="n">
        <f aca="false">VLOOKUP(A15,pz_sl!$A$1:$H$151,3,FALSE())</f>
        <v>27008</v>
      </c>
      <c r="H15" s="38" t="str">
        <f aca="false">VLOOKUP(A15,pz_sl!$A$1:$H$151,4,FALSE())</f>
        <v>HONZÍKOVÁ Eva</v>
      </c>
      <c r="I15" s="33" t="str">
        <f aca="false">VLOOKUP(A15,pz_sl!$A$1:$H$151,5,FALSE())</f>
        <v>2005</v>
      </c>
      <c r="J15" s="33" t="n">
        <f aca="false">VLOOKUP(A15,pz_sl!$A$1:$H$151,7,FALSE())</f>
        <v>0</v>
      </c>
      <c r="K15" s="38" t="str">
        <f aca="false">VLOOKUP(A15,pz_sl!$A$1:$H$151,8,FALSE())</f>
        <v>Ot.Strak</v>
      </c>
      <c r="L15" s="39" t="n">
        <v>197</v>
      </c>
      <c r="M15" s="40" t="n">
        <v>102</v>
      </c>
      <c r="N15" s="41" t="n">
        <f aca="false">IF(ISBLANK(L15),10000,IF(ISTEXT(L15),M15,L15+M15))</f>
        <v>299</v>
      </c>
      <c r="O15" s="39" t="n">
        <v>181.6</v>
      </c>
      <c r="P15" s="40" t="n">
        <v>6</v>
      </c>
      <c r="Q15" s="41" t="n">
        <f aca="false">IF(ISBLANK(O15),10000,IF(ISTEXT(O15),P15,O15+P15))</f>
        <v>187.6</v>
      </c>
      <c r="R15" s="41" t="n">
        <f aca="false">MIN(N15,Q15)</f>
        <v>187.6</v>
      </c>
      <c r="S15" s="40"/>
      <c r="T15" s="40"/>
      <c r="U15" s="40"/>
      <c r="V15" s="42" t="s">
        <v>3011</v>
      </c>
      <c r="W15" s="42" t="s">
        <v>3012</v>
      </c>
      <c r="X15" s="42" t="s">
        <v>3013</v>
      </c>
      <c r="Y15" s="42" t="s">
        <v>3014</v>
      </c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14.15" hidden="false" customHeight="true" outlineLevel="0" collapsed="false">
      <c r="A16" s="33" t="n">
        <v>16</v>
      </c>
      <c r="B16" s="34" t="n">
        <f aca="false">IF(AND(LEFT(L16,3)="DNS",LEFT(O16,3)="DNS"),10000, N16+Q16)</f>
        <v>403.6</v>
      </c>
      <c r="C16" s="35" t="str">
        <f aca="false">IF(AND(R16&lt;10000, OR(LEFT(L16,3)&lt;&gt;"DNS", LEFT(O16,3)&lt;&gt;"DNS")),RANK(R16, $R$3:$R$150, 1)&amp;"."," ")</f>
        <v>14.</v>
      </c>
      <c r="D16" s="36"/>
      <c r="E16" s="37" t="str">
        <f aca="false">VLOOKUP(A16,pz_sl!$A$1:$H$151,6,FALSE())</f>
        <v>PZZ</v>
      </c>
      <c r="F16" s="33" t="n">
        <f aca="false">VLOOKUP(A16,pz_sl!$A$1:$H$151,2,FALSE())</f>
        <v>16</v>
      </c>
      <c r="G16" s="33" t="n">
        <f aca="false">VLOOKUP(A16,pz_sl!$A$1:$H$151,3,FALSE())</f>
        <v>42041</v>
      </c>
      <c r="H16" s="38" t="str">
        <f aca="false">VLOOKUP(A16,pz_sl!$A$1:$H$151,4,FALSE())</f>
        <v>PECHLÁTOVÁ Nikola</v>
      </c>
      <c r="I16" s="33" t="str">
        <f aca="false">VLOOKUP(A16,pz_sl!$A$1:$H$151,5,FALSE())</f>
        <v>2004</v>
      </c>
      <c r="J16" s="33" t="n">
        <f aca="false">VLOOKUP(A16,pz_sl!$A$1:$H$151,7,FALSE())</f>
        <v>0</v>
      </c>
      <c r="K16" s="38" t="str">
        <f aca="false">VLOOKUP(A16,pz_sl!$A$1:$H$151,8,FALSE())</f>
        <v>Sušice</v>
      </c>
      <c r="L16" s="39" t="n">
        <v>188.7</v>
      </c>
      <c r="M16" s="40" t="n">
        <v>6</v>
      </c>
      <c r="N16" s="41" t="n">
        <f aca="false">IF(ISBLANK(L16),10000,IF(ISTEXT(L16),M16,L16+M16))</f>
        <v>194.7</v>
      </c>
      <c r="O16" s="39" t="n">
        <v>200.9</v>
      </c>
      <c r="P16" s="40" t="n">
        <v>8</v>
      </c>
      <c r="Q16" s="41" t="n">
        <f aca="false">IF(ISBLANK(O16),10000,IF(ISTEXT(O16),P16,O16+P16))</f>
        <v>208.9</v>
      </c>
      <c r="R16" s="41" t="n">
        <f aca="false">MIN(N16,Q16)</f>
        <v>194.7</v>
      </c>
      <c r="S16" s="40"/>
      <c r="T16" s="40"/>
      <c r="U16" s="40"/>
      <c r="V16" s="42" t="s">
        <v>3015</v>
      </c>
      <c r="W16" s="42" t="s">
        <v>3016</v>
      </c>
      <c r="X16" s="42" t="s">
        <v>2963</v>
      </c>
      <c r="Y16" s="42" t="s">
        <v>3017</v>
      </c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14.15" hidden="false" customHeight="true" outlineLevel="0" collapsed="false">
      <c r="A17" s="33" t="n">
        <v>21</v>
      </c>
      <c r="B17" s="34" t="n">
        <f aca="false">IF(AND(LEFT(L17,3)="DNS",LEFT(O17,3)="DNS"),10000, N17+Q17)</f>
        <v>413</v>
      </c>
      <c r="C17" s="35" t="str">
        <f aca="false">IF(AND(R17&lt;10000, OR(LEFT(L17,3)&lt;&gt;"DNS", LEFT(O17,3)&lt;&gt;"DNS")),RANK(R17, $R$3:$R$150, 1)&amp;"."," ")</f>
        <v>15.</v>
      </c>
      <c r="D17" s="36"/>
      <c r="E17" s="37" t="str">
        <f aca="false">VLOOKUP(A17,pz_sl!$A$1:$H$151,6,FALSE())</f>
        <v>PZM</v>
      </c>
      <c r="F17" s="33" t="n">
        <f aca="false">VLOOKUP(A17,pz_sl!$A$1:$H$151,2,FALSE())</f>
        <v>99</v>
      </c>
      <c r="G17" s="33" t="n">
        <f aca="false">VLOOKUP(A17,pz_sl!$A$1:$H$151,3,FALSE())</f>
        <v>60046</v>
      </c>
      <c r="H17" s="38" t="str">
        <f aca="false">VLOOKUP(A17,pz_sl!$A$1:$H$151,4,FALSE())</f>
        <v>STOLÍN Adam</v>
      </c>
      <c r="I17" s="33" t="str">
        <f aca="false">VLOOKUP(A17,pz_sl!$A$1:$H$151,5,FALSE())</f>
        <v>2005</v>
      </c>
      <c r="J17" s="33" t="n">
        <f aca="false">VLOOKUP(A17,pz_sl!$A$1:$H$151,7,FALSE())</f>
        <v>0</v>
      </c>
      <c r="K17" s="38" t="str">
        <f aca="false">VLOOKUP(A17,pz_sl!$A$1:$H$151,8,FALSE())</f>
        <v>Trutnov</v>
      </c>
      <c r="L17" s="39" t="n">
        <v>210.6</v>
      </c>
      <c r="M17" s="40" t="n">
        <v>2</v>
      </c>
      <c r="N17" s="41" t="n">
        <f aca="false">IF(ISBLANK(L17),10000,IF(ISTEXT(L17),M17,L17+M17))</f>
        <v>212.6</v>
      </c>
      <c r="O17" s="39" t="n">
        <v>196.4</v>
      </c>
      <c r="P17" s="40" t="n">
        <v>4</v>
      </c>
      <c r="Q17" s="41" t="n">
        <f aca="false">IF(ISBLANK(O17),10000,IF(ISTEXT(O17),P17,O17+P17))</f>
        <v>200.4</v>
      </c>
      <c r="R17" s="41" t="n">
        <f aca="false">MIN(N17,Q17)</f>
        <v>200.4</v>
      </c>
      <c r="S17" s="40"/>
      <c r="T17" s="40"/>
      <c r="U17" s="40"/>
      <c r="V17" s="42" t="s">
        <v>3018</v>
      </c>
      <c r="W17" s="42" t="s">
        <v>3019</v>
      </c>
      <c r="X17" s="42" t="s">
        <v>3020</v>
      </c>
      <c r="Y17" s="42" t="s">
        <v>3021</v>
      </c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14.15" hidden="false" customHeight="true" outlineLevel="0" collapsed="false">
      <c r="A18" s="33" t="n">
        <v>8</v>
      </c>
      <c r="B18" s="34" t="n">
        <f aca="false">IF(AND(LEFT(L18,3)="DNS",LEFT(O18,3)="DNS"),10000, N18+Q18)</f>
        <v>409.9</v>
      </c>
      <c r="C18" s="35" t="str">
        <f aca="false">IF(AND(R18&lt;10000, OR(LEFT(L18,3)&lt;&gt;"DNS", LEFT(O18,3)&lt;&gt;"DNS")),RANK(R18, $R$3:$R$150, 1)&amp;"."," ")</f>
        <v>16.</v>
      </c>
      <c r="D18" s="36"/>
      <c r="E18" s="37" t="str">
        <f aca="false">VLOOKUP(A18,pz_sl!$A$1:$H$151,6,FALSE())</f>
        <v>PZM</v>
      </c>
      <c r="F18" s="33" t="n">
        <f aca="false">VLOOKUP(A18,pz_sl!$A$1:$H$151,2,FALSE())</f>
        <v>8</v>
      </c>
      <c r="G18" s="33" t="n">
        <f aca="false">VLOOKUP(A18,pz_sl!$A$1:$H$151,3,FALSE())</f>
        <v>9135</v>
      </c>
      <c r="H18" s="38" t="str">
        <f aca="false">VLOOKUP(A18,pz_sl!$A$1:$H$151,4,FALSE())</f>
        <v>BERAN Vojtěch</v>
      </c>
      <c r="I18" s="33" t="str">
        <f aca="false">VLOOKUP(A18,pz_sl!$A$1:$H$151,5,FALSE())</f>
        <v>2005</v>
      </c>
      <c r="J18" s="33" t="n">
        <f aca="false">VLOOKUP(A18,pz_sl!$A$1:$H$151,7,FALSE())</f>
        <v>0</v>
      </c>
      <c r="K18" s="38" t="str">
        <f aca="false">VLOOKUP(A18,pz_sl!$A$1:$H$151,8,FALSE())</f>
        <v>USK Pha</v>
      </c>
      <c r="L18" s="39" t="n">
        <v>196.6</v>
      </c>
      <c r="M18" s="40" t="n">
        <v>4</v>
      </c>
      <c r="N18" s="41" t="n">
        <f aca="false">IF(ISBLANK(L18),10000,IF(ISTEXT(L18),M18,L18+M18))</f>
        <v>200.6</v>
      </c>
      <c r="O18" s="39" t="n">
        <v>203.3</v>
      </c>
      <c r="P18" s="40" t="n">
        <v>6</v>
      </c>
      <c r="Q18" s="41" t="n">
        <f aca="false">IF(ISBLANK(O18),10000,IF(ISTEXT(O18),P18,O18+P18))</f>
        <v>209.3</v>
      </c>
      <c r="R18" s="41" t="n">
        <f aca="false">MIN(N18,Q18)</f>
        <v>200.6</v>
      </c>
      <c r="S18" s="40"/>
      <c r="T18" s="40"/>
      <c r="U18" s="40"/>
      <c r="V18" s="42" t="s">
        <v>2969</v>
      </c>
      <c r="W18" s="42" t="s">
        <v>3022</v>
      </c>
      <c r="X18" s="42" t="s">
        <v>3023</v>
      </c>
      <c r="Y18" s="42" t="s">
        <v>3024</v>
      </c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14.15" hidden="false" customHeight="true" outlineLevel="0" collapsed="false">
      <c r="A19" s="33" t="n">
        <v>15</v>
      </c>
      <c r="B19" s="34" t="n">
        <f aca="false">IF(AND(LEFT(L19,3)="DNS",LEFT(O19,3)="DNS"),10000, N19+Q19)</f>
        <v>477.7</v>
      </c>
      <c r="C19" s="35" t="str">
        <f aca="false">IF(AND(R19&lt;10000, OR(LEFT(L19,3)&lt;&gt;"DNS", LEFT(O19,3)&lt;&gt;"DNS")),RANK(R19, $R$3:$R$150, 1)&amp;"."," ")</f>
        <v>17.</v>
      </c>
      <c r="D19" s="36"/>
      <c r="E19" s="37" t="str">
        <f aca="false">VLOOKUP(A19,pz_sl!$A$1:$H$151,6,FALSE())</f>
        <v>PZZ</v>
      </c>
      <c r="F19" s="33" t="n">
        <f aca="false">VLOOKUP(A19,pz_sl!$A$1:$H$151,2,FALSE())</f>
        <v>15</v>
      </c>
      <c r="G19" s="33" t="n">
        <f aca="false">VLOOKUP(A19,pz_sl!$A$1:$H$151,3,FALSE())</f>
        <v>43005</v>
      </c>
      <c r="H19" s="38" t="str">
        <f aca="false">VLOOKUP(A19,pz_sl!$A$1:$H$151,4,FALSE())</f>
        <v>BEDNÁŘOVÁ Markéta</v>
      </c>
      <c r="I19" s="33" t="str">
        <f aca="false">VLOOKUP(A19,pz_sl!$A$1:$H$151,5,FALSE())</f>
        <v>2004</v>
      </c>
      <c r="J19" s="33" t="n">
        <f aca="false">VLOOKUP(A19,pz_sl!$A$1:$H$151,7,FALSE())</f>
        <v>0</v>
      </c>
      <c r="K19" s="38" t="str">
        <f aca="false">VLOOKUP(A19,pz_sl!$A$1:$H$151,8,FALSE())</f>
        <v>Č.Lípa</v>
      </c>
      <c r="L19" s="39" t="n">
        <v>212</v>
      </c>
      <c r="M19" s="40" t="n">
        <v>52</v>
      </c>
      <c r="N19" s="41" t="n">
        <f aca="false">IF(ISBLANK(L19),10000,IF(ISTEXT(L19),M19,L19+M19))</f>
        <v>264</v>
      </c>
      <c r="O19" s="39" t="n">
        <v>159.7</v>
      </c>
      <c r="P19" s="40" t="n">
        <v>54</v>
      </c>
      <c r="Q19" s="41" t="n">
        <f aca="false">IF(ISBLANK(O19),10000,IF(ISTEXT(O19),P19,O19+P19))</f>
        <v>213.7</v>
      </c>
      <c r="R19" s="41" t="n">
        <f aca="false">MIN(N19,Q19)</f>
        <v>213.7</v>
      </c>
      <c r="S19" s="40"/>
      <c r="T19" s="40"/>
      <c r="U19" s="40"/>
      <c r="V19" s="42" t="s">
        <v>3025</v>
      </c>
      <c r="W19" s="42" t="s">
        <v>3026</v>
      </c>
      <c r="X19" s="42" t="s">
        <v>3027</v>
      </c>
      <c r="Y19" s="42" t="s">
        <v>3028</v>
      </c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14.15" hidden="false" customHeight="true" outlineLevel="0" collapsed="false">
      <c r="A20" s="33" t="n">
        <v>20</v>
      </c>
      <c r="B20" s="34" t="n">
        <f aca="false">IF(AND(LEFT(L20,3)="DNS",LEFT(O20,3)="DNS"),10000, N20+Q20)</f>
        <v>570.2</v>
      </c>
      <c r="C20" s="35" t="str">
        <f aca="false">IF(AND(R20&lt;10000, OR(LEFT(L20,3)&lt;&gt;"DNS", LEFT(O20,3)&lt;&gt;"DNS")),RANK(R20, $R$3:$R$150, 1)&amp;"."," ")</f>
        <v>18.</v>
      </c>
      <c r="D20" s="36"/>
      <c r="E20" s="37" t="str">
        <f aca="false">VLOOKUP(A20,pz_sl!$A$1:$H$151,6,FALSE())</f>
        <v>PZM</v>
      </c>
      <c r="F20" s="33" t="n">
        <f aca="false">VLOOKUP(A20,pz_sl!$A$1:$H$151,2,FALSE())</f>
        <v>98</v>
      </c>
      <c r="G20" s="33" t="n">
        <f aca="false">VLOOKUP(A20,pz_sl!$A$1:$H$151,3,FALSE())</f>
        <v>60054</v>
      </c>
      <c r="H20" s="38" t="str">
        <f aca="false">VLOOKUP(A20,pz_sl!$A$1:$H$151,4,FALSE())</f>
        <v>BEIER Alva</v>
      </c>
      <c r="I20" s="33" t="str">
        <f aca="false">VLOOKUP(A20,pz_sl!$A$1:$H$151,5,FALSE())</f>
        <v>2005</v>
      </c>
      <c r="J20" s="33" t="n">
        <f aca="false">VLOOKUP(A20,pz_sl!$A$1:$H$151,7,FALSE())</f>
        <v>0</v>
      </c>
      <c r="K20" s="38" t="str">
        <f aca="false">VLOOKUP(A20,pz_sl!$A$1:$H$151,8,FALSE())</f>
        <v>Trutnov</v>
      </c>
      <c r="L20" s="39" t="n">
        <v>192.8</v>
      </c>
      <c r="M20" s="40" t="n">
        <v>54</v>
      </c>
      <c r="N20" s="41" t="n">
        <f aca="false">IF(ISBLANK(L20),10000,IF(ISTEXT(L20),M20,L20+M20))</f>
        <v>246.8</v>
      </c>
      <c r="O20" s="39" t="n">
        <v>213.4</v>
      </c>
      <c r="P20" s="40" t="n">
        <v>110</v>
      </c>
      <c r="Q20" s="41" t="n">
        <f aca="false">IF(ISBLANK(O20),10000,IF(ISTEXT(O20),P20,O20+P20))</f>
        <v>323.4</v>
      </c>
      <c r="R20" s="41" t="n">
        <f aca="false">MIN(N20,Q20)</f>
        <v>246.8</v>
      </c>
      <c r="S20" s="40"/>
      <c r="T20" s="40"/>
      <c r="U20" s="40"/>
      <c r="V20" s="42" t="s">
        <v>3029</v>
      </c>
      <c r="W20" s="42" t="s">
        <v>3030</v>
      </c>
      <c r="X20" s="42" t="s">
        <v>3031</v>
      </c>
      <c r="Y20" s="42" t="s">
        <v>3032</v>
      </c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14.15" hidden="false" customHeight="true" outlineLevel="0" collapsed="false">
      <c r="A21" s="33" t="n">
        <v>10</v>
      </c>
      <c r="B21" s="34" t="n">
        <f aca="false">IF(AND(LEFT(L21,3)="DNS",LEFT(O21,3)="DNS"),10000, N21+Q21)</f>
        <v>692.5</v>
      </c>
      <c r="C21" s="35" t="str">
        <f aca="false">IF(AND(R21&lt;10000, OR(LEFT(L21,3)&lt;&gt;"DNS", LEFT(O21,3)&lt;&gt;"DNS")),RANK(R21, $R$3:$R$150, 1)&amp;"."," ")</f>
        <v>19.</v>
      </c>
      <c r="D21" s="36"/>
      <c r="E21" s="37" t="str">
        <f aca="false">VLOOKUP(A21,pz_sl!$A$1:$H$151,6,FALSE())</f>
        <v>PZM</v>
      </c>
      <c r="F21" s="33" t="n">
        <f aca="false">VLOOKUP(A21,pz_sl!$A$1:$H$151,2,FALSE())</f>
        <v>10</v>
      </c>
      <c r="G21" s="33" t="n">
        <f aca="false">VLOOKUP(A21,pz_sl!$A$1:$H$151,3,FALSE())</f>
        <v>9136</v>
      </c>
      <c r="H21" s="38" t="str">
        <f aca="false">VLOOKUP(A21,pz_sl!$A$1:$H$151,4,FALSE())</f>
        <v>POLLERT Jáchym</v>
      </c>
      <c r="I21" s="33" t="str">
        <f aca="false">VLOOKUP(A21,pz_sl!$A$1:$H$151,5,FALSE())</f>
        <v>2004</v>
      </c>
      <c r="J21" s="33" t="n">
        <f aca="false">VLOOKUP(A21,pz_sl!$A$1:$H$151,7,FALSE())</f>
        <v>0</v>
      </c>
      <c r="K21" s="38" t="str">
        <f aca="false">VLOOKUP(A21,pz_sl!$A$1:$H$151,8,FALSE())</f>
        <v>USK Pha</v>
      </c>
      <c r="L21" s="39" t="n">
        <v>190.7</v>
      </c>
      <c r="M21" s="40" t="n">
        <v>150</v>
      </c>
      <c r="N21" s="41" t="n">
        <f aca="false">IF(ISBLANK(L21),10000,IF(ISTEXT(L21),M21,L21+M21))</f>
        <v>340.7</v>
      </c>
      <c r="O21" s="39" t="n">
        <v>195.8</v>
      </c>
      <c r="P21" s="40" t="n">
        <v>156</v>
      </c>
      <c r="Q21" s="41" t="n">
        <f aca="false">IF(ISBLANK(O21),10000,IF(ISTEXT(O21),P21,O21+P21))</f>
        <v>351.8</v>
      </c>
      <c r="R21" s="41" t="n">
        <f aca="false">MIN(N21,Q21)</f>
        <v>340.7</v>
      </c>
      <c r="S21" s="40"/>
      <c r="T21" s="40"/>
      <c r="U21" s="40"/>
      <c r="V21" s="42" t="s">
        <v>3033</v>
      </c>
      <c r="W21" s="42" t="s">
        <v>3034</v>
      </c>
      <c r="X21" s="42" t="s">
        <v>3035</v>
      </c>
      <c r="Y21" s="42" t="s">
        <v>3036</v>
      </c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14.15" hidden="false" customHeight="true" outlineLevel="0" collapsed="false">
      <c r="A22" s="33" t="n">
        <v>22</v>
      </c>
      <c r="B22" s="34" t="n">
        <f aca="false">IF(AND(LEFT(L22,3)="DNS",LEFT(O22,3)="DNS"),10000, N22+Q22)</f>
        <v>20000</v>
      </c>
      <c r="C22" s="35" t="str">
        <f aca="false">IF(AND(R22&lt;10000, OR(LEFT(L22,3)&lt;&gt;"DNS", LEFT(O22,3)&lt;&gt;"DNS")),RANK(R22, $R$3:$R$150, 1)&amp;"."," ")</f>
        <v> </v>
      </c>
      <c r="D22" s="36"/>
      <c r="E22" s="37" t="str">
        <f aca="false">VLOOKUP(A22,pz_sl!$A$1:$H$151,6,FALSE())</f>
        <v> </v>
      </c>
      <c r="F22" s="33" t="n">
        <f aca="false">VLOOKUP(A22,pz_sl!$A$1:$H$151,2,FALSE())</f>
        <v>0</v>
      </c>
      <c r="G22" s="33" t="n">
        <f aca="false">VLOOKUP(A22,pz_sl!$A$1:$H$151,3,FALSE())</f>
        <v>0</v>
      </c>
      <c r="H22" s="38" t="str">
        <f aca="false">VLOOKUP(A22,pz_sl!$A$1:$H$151,4,FALSE())</f>
        <v> </v>
      </c>
      <c r="I22" s="33" t="str">
        <f aca="false">VLOOKUP(A22,pz_sl!$A$1:$H$151,5,FALSE())</f>
        <v> </v>
      </c>
      <c r="J22" s="33" t="str">
        <f aca="false">VLOOKUP(A22,pz_sl!$A$1:$H$151,7,FALSE())</f>
        <v>9</v>
      </c>
      <c r="K22" s="38" t="str">
        <f aca="false">VLOOKUP(A22,pz_sl!$A$1:$H$151,8,FALSE())</f>
        <v> </v>
      </c>
      <c r="L22" s="39"/>
      <c r="M22" s="40"/>
      <c r="N22" s="41" t="n">
        <f aca="false">IF(ISBLANK(L22),10000,IF(ISTEXT(L22),M22,L22+M22))</f>
        <v>10000</v>
      </c>
      <c r="O22" s="39"/>
      <c r="P22" s="40"/>
      <c r="Q22" s="41" t="n">
        <f aca="false">IF(ISBLANK(O22),10000,IF(ISTEXT(O22),P22,O22+P22))</f>
        <v>10000</v>
      </c>
      <c r="R22" s="41" t="n">
        <f aca="false">MIN(N22,Q22)</f>
        <v>10000</v>
      </c>
      <c r="S22" s="40"/>
      <c r="T22" s="40"/>
      <c r="U22" s="40"/>
      <c r="V22" s="43"/>
      <c r="W22" s="43"/>
      <c r="X22" s="43"/>
      <c r="Y22" s="43"/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14.15" hidden="false" customHeight="true" outlineLevel="0" collapsed="false">
      <c r="A23" s="33" t="n">
        <v>23</v>
      </c>
      <c r="B23" s="34" t="n">
        <f aca="false">IF(AND(LEFT(L23,3)="DNS",LEFT(O23,3)="DNS"),10000, N23+Q23)</f>
        <v>20000</v>
      </c>
      <c r="C23" s="35" t="str">
        <f aca="false">IF(AND(R23&lt;10000, OR(LEFT(L23,3)&lt;&gt;"DNS", LEFT(O23,3)&lt;&gt;"DNS")),RANK(R23, $R$3:$R$150, 1)&amp;"."," ")</f>
        <v> </v>
      </c>
      <c r="D23" s="36"/>
      <c r="E23" s="37" t="str">
        <f aca="false">VLOOKUP(A23,pz_sl!$A$1:$H$151,6,FALSE())</f>
        <v> </v>
      </c>
      <c r="F23" s="33" t="n">
        <f aca="false">VLOOKUP(A23,pz_sl!$A$1:$H$151,2,FALSE())</f>
        <v>0</v>
      </c>
      <c r="G23" s="33" t="n">
        <f aca="false">VLOOKUP(A23,pz_sl!$A$1:$H$151,3,FALSE())</f>
        <v>0</v>
      </c>
      <c r="H23" s="38" t="str">
        <f aca="false">VLOOKUP(A23,pz_sl!$A$1:$H$151,4,FALSE())</f>
        <v> </v>
      </c>
      <c r="I23" s="33" t="str">
        <f aca="false">VLOOKUP(A23,pz_sl!$A$1:$H$151,5,FALSE())</f>
        <v> </v>
      </c>
      <c r="J23" s="33" t="str">
        <f aca="false">VLOOKUP(A23,pz_sl!$A$1:$H$151,7,FALSE())</f>
        <v>9</v>
      </c>
      <c r="K23" s="38" t="str">
        <f aca="false">VLOOKUP(A23,pz_sl!$A$1:$H$151,8,FALSE())</f>
        <v> </v>
      </c>
      <c r="L23" s="39"/>
      <c r="M23" s="40"/>
      <c r="N23" s="41" t="n">
        <f aca="false">IF(ISBLANK(L23),10000,IF(ISTEXT(L23),M23,L23+M23))</f>
        <v>10000</v>
      </c>
      <c r="O23" s="39"/>
      <c r="P23" s="40"/>
      <c r="Q23" s="41" t="n">
        <f aca="false">IF(ISBLANK(O23),10000,IF(ISTEXT(O23),P23,O23+P23))</f>
        <v>10000</v>
      </c>
      <c r="R23" s="41" t="n">
        <f aca="false">MIN(N23,Q23)</f>
        <v>10000</v>
      </c>
      <c r="S23" s="40"/>
      <c r="T23" s="40"/>
      <c r="U23" s="40"/>
      <c r="V23" s="43"/>
      <c r="W23" s="43"/>
      <c r="X23" s="43"/>
      <c r="Y23" s="43"/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14.15" hidden="false" customHeight="true" outlineLevel="0" collapsed="false">
      <c r="A24" s="33" t="n">
        <v>24</v>
      </c>
      <c r="B24" s="34" t="n">
        <f aca="false">IF(AND(LEFT(L24,3)="DNS",LEFT(O24,3)="DNS"),10000, N24+Q24)</f>
        <v>20000</v>
      </c>
      <c r="C24" s="35" t="str">
        <f aca="false">IF(AND(R24&lt;10000, OR(LEFT(L24,3)&lt;&gt;"DNS", LEFT(O24,3)&lt;&gt;"DNS")),RANK(R24, $R$3:$R$150, 1)&amp;"."," ")</f>
        <v> </v>
      </c>
      <c r="D24" s="36"/>
      <c r="E24" s="37" t="str">
        <f aca="false">VLOOKUP(A24,pz_sl!$A$1:$H$151,6,FALSE())</f>
        <v> </v>
      </c>
      <c r="F24" s="33" t="n">
        <f aca="false">VLOOKUP(A24,pz_sl!$A$1:$H$151,2,FALSE())</f>
        <v>0</v>
      </c>
      <c r="G24" s="33" t="n">
        <f aca="false">VLOOKUP(A24,pz_sl!$A$1:$H$151,3,FALSE())</f>
        <v>0</v>
      </c>
      <c r="H24" s="38" t="str">
        <f aca="false">VLOOKUP(A24,pz_sl!$A$1:$H$151,4,FALSE())</f>
        <v> </v>
      </c>
      <c r="I24" s="33" t="str">
        <f aca="false">VLOOKUP(A24,pz_sl!$A$1:$H$151,5,FALSE())</f>
        <v> </v>
      </c>
      <c r="J24" s="33" t="str">
        <f aca="false">VLOOKUP(A24,pz_sl!$A$1:$H$151,7,FALSE())</f>
        <v>9</v>
      </c>
      <c r="K24" s="38" t="str">
        <f aca="false">VLOOKUP(A24,pz_sl!$A$1:$H$151,8,FALSE())</f>
        <v> </v>
      </c>
      <c r="L24" s="39"/>
      <c r="M24" s="40"/>
      <c r="N24" s="41" t="n">
        <f aca="false">IF(ISBLANK(L24),10000,IF(ISTEXT(L24),M24,L24+M24))</f>
        <v>10000</v>
      </c>
      <c r="O24" s="39"/>
      <c r="P24" s="40"/>
      <c r="Q24" s="41" t="n">
        <f aca="false">IF(ISBLANK(O24),10000,IF(ISTEXT(O24),P24,O24+P24))</f>
        <v>10000</v>
      </c>
      <c r="R24" s="41" t="n">
        <f aca="false">MIN(N24,Q24)</f>
        <v>10000</v>
      </c>
      <c r="S24" s="40"/>
      <c r="T24" s="40"/>
      <c r="U24" s="40"/>
      <c r="V24" s="43"/>
      <c r="W24" s="43"/>
      <c r="X24" s="43"/>
      <c r="Y24" s="43"/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14.15" hidden="false" customHeight="true" outlineLevel="0" collapsed="false">
      <c r="A25" s="33" t="n">
        <v>25</v>
      </c>
      <c r="B25" s="34" t="n">
        <f aca="false">IF(AND(LEFT(L25,3)="DNS",LEFT(O25,3)="DNS"),10000, N25+Q25)</f>
        <v>20000</v>
      </c>
      <c r="C25" s="35" t="str">
        <f aca="false">IF(AND(R25&lt;10000, OR(LEFT(L25,3)&lt;&gt;"DNS", LEFT(O25,3)&lt;&gt;"DNS")),RANK(R25, $R$3:$R$150, 1)&amp;"."," ")</f>
        <v> </v>
      </c>
      <c r="D25" s="36"/>
      <c r="E25" s="37" t="str">
        <f aca="false">VLOOKUP(A25,pz_sl!$A$1:$H$151,6,FALSE())</f>
        <v> </v>
      </c>
      <c r="F25" s="33" t="n">
        <f aca="false">VLOOKUP(A25,pz_sl!$A$1:$H$151,2,FALSE())</f>
        <v>0</v>
      </c>
      <c r="G25" s="33" t="n">
        <f aca="false">VLOOKUP(A25,pz_sl!$A$1:$H$151,3,FALSE())</f>
        <v>0</v>
      </c>
      <c r="H25" s="38" t="str">
        <f aca="false">VLOOKUP(A25,pz_sl!$A$1:$H$151,4,FALSE())</f>
        <v> </v>
      </c>
      <c r="I25" s="33" t="str">
        <f aca="false">VLOOKUP(A25,pz_sl!$A$1:$H$151,5,FALSE())</f>
        <v> </v>
      </c>
      <c r="J25" s="33" t="str">
        <f aca="false">VLOOKUP(A25,pz_sl!$A$1:$H$151,7,FALSE())</f>
        <v>9</v>
      </c>
      <c r="K25" s="38" t="str">
        <f aca="false">VLOOKUP(A25,pz_sl!$A$1:$H$151,8,FALSE())</f>
        <v> </v>
      </c>
      <c r="L25" s="39"/>
      <c r="M25" s="40"/>
      <c r="N25" s="41" t="n">
        <f aca="false">IF(ISBLANK(L25),10000,IF(ISTEXT(L25),M25,L25+M25))</f>
        <v>10000</v>
      </c>
      <c r="O25" s="39"/>
      <c r="P25" s="40"/>
      <c r="Q25" s="41" t="n">
        <f aca="false">IF(ISBLANK(O25),10000,IF(ISTEXT(O25),P25,O25+P25))</f>
        <v>10000</v>
      </c>
      <c r="R25" s="41" t="n">
        <f aca="false">MIN(N25,Q25)</f>
        <v>10000</v>
      </c>
      <c r="S25" s="40"/>
      <c r="T25" s="40"/>
      <c r="U25" s="40"/>
      <c r="V25" s="43"/>
      <c r="W25" s="43"/>
      <c r="X25" s="43"/>
      <c r="Y25" s="43"/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14.15" hidden="false" customHeight="true" outlineLevel="0" collapsed="false">
      <c r="A26" s="33" t="n">
        <v>26</v>
      </c>
      <c r="B26" s="34" t="n">
        <f aca="false">IF(AND(LEFT(L26,3)="DNS",LEFT(O26,3)="DNS"),10000, N26+Q26)</f>
        <v>20000</v>
      </c>
      <c r="C26" s="35" t="str">
        <f aca="false">IF(AND(R26&lt;10000, OR(LEFT(L26,3)&lt;&gt;"DNS", LEFT(O26,3)&lt;&gt;"DNS")),RANK(R26, $R$3:$R$150, 1)&amp;"."," ")</f>
        <v> </v>
      </c>
      <c r="D26" s="36"/>
      <c r="E26" s="37" t="str">
        <f aca="false">VLOOKUP(A26,pz_sl!$A$1:$H$151,6,FALSE())</f>
        <v> </v>
      </c>
      <c r="F26" s="33" t="n">
        <f aca="false">VLOOKUP(A26,pz_sl!$A$1:$H$151,2,FALSE())</f>
        <v>0</v>
      </c>
      <c r="G26" s="33" t="n">
        <f aca="false">VLOOKUP(A26,pz_sl!$A$1:$H$151,3,FALSE())</f>
        <v>0</v>
      </c>
      <c r="H26" s="38" t="str">
        <f aca="false">VLOOKUP(A26,pz_sl!$A$1:$H$151,4,FALSE())</f>
        <v> </v>
      </c>
      <c r="I26" s="33" t="str">
        <f aca="false">VLOOKUP(A26,pz_sl!$A$1:$H$151,5,FALSE())</f>
        <v> </v>
      </c>
      <c r="J26" s="33" t="str">
        <f aca="false">VLOOKUP(A26,pz_sl!$A$1:$H$151,7,FALSE())</f>
        <v>9</v>
      </c>
      <c r="K26" s="38" t="str">
        <f aca="false">VLOOKUP(A26,pz_sl!$A$1:$H$151,8,FALSE())</f>
        <v> </v>
      </c>
      <c r="L26" s="39"/>
      <c r="M26" s="40"/>
      <c r="N26" s="41" t="n">
        <f aca="false">IF(ISBLANK(L26),10000,IF(ISTEXT(L26),M26,L26+M26))</f>
        <v>10000</v>
      </c>
      <c r="O26" s="39"/>
      <c r="P26" s="40"/>
      <c r="Q26" s="41" t="n">
        <f aca="false">IF(ISBLANK(O26),10000,IF(ISTEXT(O26),P26,O26+P26))</f>
        <v>10000</v>
      </c>
      <c r="R26" s="41" t="n">
        <f aca="false">MIN(N26,Q26)</f>
        <v>10000</v>
      </c>
      <c r="S26" s="40"/>
      <c r="T26" s="40"/>
      <c r="U26" s="40"/>
      <c r="V26" s="43"/>
      <c r="W26" s="43"/>
      <c r="X26" s="43"/>
      <c r="Y26" s="43"/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14.15" hidden="false" customHeight="true" outlineLevel="0" collapsed="false">
      <c r="A27" s="33" t="n">
        <v>27</v>
      </c>
      <c r="B27" s="34" t="n">
        <f aca="false">IF(AND(LEFT(L27,3)="DNS",LEFT(O27,3)="DNS"),10000, N27+Q27)</f>
        <v>20000</v>
      </c>
      <c r="C27" s="35" t="str">
        <f aca="false">IF(AND(R27&lt;10000, OR(LEFT(L27,3)&lt;&gt;"DNS", LEFT(O27,3)&lt;&gt;"DNS")),RANK(R27, $R$3:$R$150, 1)&amp;"."," ")</f>
        <v> </v>
      </c>
      <c r="D27" s="36"/>
      <c r="E27" s="37" t="str">
        <f aca="false">VLOOKUP(A27,pz_sl!$A$1:$H$151,6,FALSE())</f>
        <v> </v>
      </c>
      <c r="F27" s="33" t="n">
        <f aca="false">VLOOKUP(A27,pz_sl!$A$1:$H$151,2,FALSE())</f>
        <v>0</v>
      </c>
      <c r="G27" s="33" t="n">
        <f aca="false">VLOOKUP(A27,pz_sl!$A$1:$H$151,3,FALSE())</f>
        <v>0</v>
      </c>
      <c r="H27" s="38" t="str">
        <f aca="false">VLOOKUP(A27,pz_sl!$A$1:$H$151,4,FALSE())</f>
        <v> </v>
      </c>
      <c r="I27" s="33" t="str">
        <f aca="false">VLOOKUP(A27,pz_sl!$A$1:$H$151,5,FALSE())</f>
        <v> </v>
      </c>
      <c r="J27" s="33" t="str">
        <f aca="false">VLOOKUP(A27,pz_sl!$A$1:$H$151,7,FALSE())</f>
        <v>9</v>
      </c>
      <c r="K27" s="38" t="str">
        <f aca="false">VLOOKUP(A27,pz_sl!$A$1:$H$151,8,FALSE())</f>
        <v> </v>
      </c>
      <c r="L27" s="39"/>
      <c r="M27" s="40"/>
      <c r="N27" s="41" t="n">
        <f aca="false">IF(ISBLANK(L27),10000,IF(ISTEXT(L27),M27,L27+M27))</f>
        <v>10000</v>
      </c>
      <c r="O27" s="39"/>
      <c r="P27" s="40"/>
      <c r="Q27" s="41" t="n">
        <f aca="false">IF(ISBLANK(O27),10000,IF(ISTEXT(O27),P27,O27+P27))</f>
        <v>10000</v>
      </c>
      <c r="R27" s="41" t="n">
        <f aca="false">MIN(N27,Q27)</f>
        <v>10000</v>
      </c>
      <c r="S27" s="40"/>
      <c r="T27" s="40"/>
      <c r="U27" s="40"/>
      <c r="V27" s="43"/>
      <c r="W27" s="43"/>
      <c r="X27" s="43"/>
      <c r="Y27" s="43"/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14.15" hidden="false" customHeight="true" outlineLevel="0" collapsed="false">
      <c r="A28" s="33" t="n">
        <v>28</v>
      </c>
      <c r="B28" s="34" t="n">
        <f aca="false">IF(AND(LEFT(L28,3)="DNS",LEFT(O28,3)="DNS"),10000, N28+Q28)</f>
        <v>20000</v>
      </c>
      <c r="C28" s="35" t="str">
        <f aca="false">IF(AND(R28&lt;10000, OR(LEFT(L28,3)&lt;&gt;"DNS", LEFT(O28,3)&lt;&gt;"DNS")),RANK(R28, $R$3:$R$150, 1)&amp;"."," ")</f>
        <v> </v>
      </c>
      <c r="D28" s="36"/>
      <c r="E28" s="37" t="str">
        <f aca="false">VLOOKUP(A28,pz_sl!$A$1:$H$151,6,FALSE())</f>
        <v> </v>
      </c>
      <c r="F28" s="33" t="n">
        <f aca="false">VLOOKUP(A28,pz_sl!$A$1:$H$151,2,FALSE())</f>
        <v>0</v>
      </c>
      <c r="G28" s="33" t="n">
        <f aca="false">VLOOKUP(A28,pz_sl!$A$1:$H$151,3,FALSE())</f>
        <v>0</v>
      </c>
      <c r="H28" s="38" t="str">
        <f aca="false">VLOOKUP(A28,pz_sl!$A$1:$H$151,4,FALSE())</f>
        <v> </v>
      </c>
      <c r="I28" s="33" t="str">
        <f aca="false">VLOOKUP(A28,pz_sl!$A$1:$H$151,5,FALSE())</f>
        <v> </v>
      </c>
      <c r="J28" s="33" t="str">
        <f aca="false">VLOOKUP(A28,pz_sl!$A$1:$H$151,7,FALSE())</f>
        <v>9</v>
      </c>
      <c r="K28" s="38" t="str">
        <f aca="false">VLOOKUP(A28,pz_sl!$A$1:$H$151,8,FALSE())</f>
        <v> </v>
      </c>
      <c r="L28" s="39"/>
      <c r="M28" s="40"/>
      <c r="N28" s="41" t="n">
        <f aca="false">IF(ISBLANK(L28),10000,IF(ISTEXT(L28),M28,L28+M28))</f>
        <v>10000</v>
      </c>
      <c r="O28" s="39"/>
      <c r="P28" s="40"/>
      <c r="Q28" s="41" t="n">
        <f aca="false">IF(ISBLANK(O28),10000,IF(ISTEXT(O28),P28,O28+P28))</f>
        <v>10000</v>
      </c>
      <c r="R28" s="41" t="n">
        <f aca="false">MIN(N28,Q28)</f>
        <v>10000</v>
      </c>
      <c r="S28" s="40"/>
      <c r="T28" s="40"/>
      <c r="U28" s="40"/>
      <c r="V28" s="43"/>
      <c r="W28" s="43"/>
      <c r="X28" s="43"/>
      <c r="Y28" s="43"/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14.15" hidden="false" customHeight="true" outlineLevel="0" collapsed="false">
      <c r="A29" s="33" t="n">
        <v>29</v>
      </c>
      <c r="B29" s="34" t="n">
        <f aca="false">IF(AND(LEFT(L29,3)="DNS",LEFT(O29,3)="DNS"),10000, N29+Q29)</f>
        <v>20000</v>
      </c>
      <c r="C29" s="35" t="str">
        <f aca="false">IF(AND(R29&lt;10000, OR(LEFT(L29,3)&lt;&gt;"DNS", LEFT(O29,3)&lt;&gt;"DNS")),RANK(R29, $R$3:$R$150, 1)&amp;"."," ")</f>
        <v> </v>
      </c>
      <c r="D29" s="36"/>
      <c r="E29" s="37" t="str">
        <f aca="false">VLOOKUP(A29,pz_sl!$A$1:$H$151,6,FALSE())</f>
        <v> </v>
      </c>
      <c r="F29" s="33" t="n">
        <f aca="false">VLOOKUP(A29,pz_sl!$A$1:$H$151,2,FALSE())</f>
        <v>0</v>
      </c>
      <c r="G29" s="33" t="n">
        <f aca="false">VLOOKUP(A29,pz_sl!$A$1:$H$151,3,FALSE())</f>
        <v>0</v>
      </c>
      <c r="H29" s="38" t="str">
        <f aca="false">VLOOKUP(A29,pz_sl!$A$1:$H$151,4,FALSE())</f>
        <v> </v>
      </c>
      <c r="I29" s="33" t="str">
        <f aca="false">VLOOKUP(A29,pz_sl!$A$1:$H$151,5,FALSE())</f>
        <v> </v>
      </c>
      <c r="J29" s="33" t="str">
        <f aca="false">VLOOKUP(A29,pz_sl!$A$1:$H$151,7,FALSE())</f>
        <v>9</v>
      </c>
      <c r="K29" s="38" t="str">
        <f aca="false">VLOOKUP(A29,pz_sl!$A$1:$H$151,8,FALSE())</f>
        <v> </v>
      </c>
      <c r="L29" s="39"/>
      <c r="M29" s="40"/>
      <c r="N29" s="41" t="n">
        <f aca="false">IF(ISBLANK(L29),10000,IF(ISTEXT(L29),M29,L29+M29))</f>
        <v>10000</v>
      </c>
      <c r="O29" s="39"/>
      <c r="P29" s="40"/>
      <c r="Q29" s="41" t="n">
        <f aca="false">IF(ISBLANK(O29),10000,IF(ISTEXT(O29),P29,O29+P29))</f>
        <v>10000</v>
      </c>
      <c r="R29" s="41" t="n">
        <f aca="false">MIN(N29,Q29)</f>
        <v>10000</v>
      </c>
      <c r="S29" s="40"/>
      <c r="T29" s="40"/>
      <c r="U29" s="40"/>
      <c r="V29" s="43"/>
      <c r="W29" s="43"/>
      <c r="X29" s="43"/>
      <c r="Y29" s="43"/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14.15" hidden="false" customHeight="true" outlineLevel="0" collapsed="false">
      <c r="A30" s="33" t="n">
        <v>30</v>
      </c>
      <c r="B30" s="34" t="n">
        <f aca="false">IF(AND(LEFT(L30,3)="DNS",LEFT(O30,3)="DNS"),10000, N30+Q30)</f>
        <v>20000</v>
      </c>
      <c r="C30" s="35" t="str">
        <f aca="false">IF(AND(R30&lt;10000, OR(LEFT(L30,3)&lt;&gt;"DNS", LEFT(O30,3)&lt;&gt;"DNS")),RANK(R30, $R$3:$R$150, 1)&amp;"."," ")</f>
        <v> </v>
      </c>
      <c r="D30" s="36"/>
      <c r="E30" s="37" t="str">
        <f aca="false">VLOOKUP(A30,pz_sl!$A$1:$H$151,6,FALSE())</f>
        <v> </v>
      </c>
      <c r="F30" s="33" t="n">
        <f aca="false">VLOOKUP(A30,pz_sl!$A$1:$H$151,2,FALSE())</f>
        <v>0</v>
      </c>
      <c r="G30" s="33" t="n">
        <f aca="false">VLOOKUP(A30,pz_sl!$A$1:$H$151,3,FALSE())</f>
        <v>0</v>
      </c>
      <c r="H30" s="38" t="str">
        <f aca="false">VLOOKUP(A30,pz_sl!$A$1:$H$151,4,FALSE())</f>
        <v> </v>
      </c>
      <c r="I30" s="33" t="str">
        <f aca="false">VLOOKUP(A30,pz_sl!$A$1:$H$151,5,FALSE())</f>
        <v> </v>
      </c>
      <c r="J30" s="33" t="str">
        <f aca="false">VLOOKUP(A30,pz_sl!$A$1:$H$151,7,FALSE())</f>
        <v>9</v>
      </c>
      <c r="K30" s="38" t="str">
        <f aca="false">VLOOKUP(A30,pz_sl!$A$1:$H$151,8,FALSE())</f>
        <v> </v>
      </c>
      <c r="L30" s="39"/>
      <c r="M30" s="40"/>
      <c r="N30" s="41" t="n">
        <f aca="false">IF(ISBLANK(L30),10000,IF(ISTEXT(L30),M30,L30+M30))</f>
        <v>10000</v>
      </c>
      <c r="O30" s="39"/>
      <c r="P30" s="40"/>
      <c r="Q30" s="41" t="n">
        <f aca="false">IF(ISBLANK(O30),10000,IF(ISTEXT(O30),P30,O30+P30))</f>
        <v>10000</v>
      </c>
      <c r="R30" s="41" t="n">
        <f aca="false">MIN(N30,Q30)</f>
        <v>10000</v>
      </c>
      <c r="S30" s="40"/>
      <c r="T30" s="40"/>
      <c r="U30" s="40"/>
      <c r="V30" s="43"/>
      <c r="W30" s="43"/>
      <c r="X30" s="43"/>
      <c r="Y30" s="43"/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14.15" hidden="false" customHeight="true" outlineLevel="0" collapsed="false">
      <c r="A31" s="33" t="n">
        <v>31</v>
      </c>
      <c r="B31" s="34" t="n">
        <f aca="false">IF(AND(LEFT(L31,3)="DNS",LEFT(O31,3)="DNS"),10000, N31+Q31)</f>
        <v>20000</v>
      </c>
      <c r="C31" s="35" t="str">
        <f aca="false">IF(AND(R31&lt;10000, OR(LEFT(L31,3)&lt;&gt;"DNS", LEFT(O31,3)&lt;&gt;"DNS")),RANK(R31, $R$3:$R$150, 1)&amp;"."," ")</f>
        <v> </v>
      </c>
      <c r="D31" s="36"/>
      <c r="E31" s="37" t="str">
        <f aca="false">VLOOKUP(A31,pz_sl!$A$1:$H$151,6,FALSE())</f>
        <v> </v>
      </c>
      <c r="F31" s="33" t="n">
        <f aca="false">VLOOKUP(A31,pz_sl!$A$1:$H$151,2,FALSE())</f>
        <v>0</v>
      </c>
      <c r="G31" s="33" t="n">
        <f aca="false">VLOOKUP(A31,pz_sl!$A$1:$H$151,3,FALSE())</f>
        <v>0</v>
      </c>
      <c r="H31" s="38" t="str">
        <f aca="false">VLOOKUP(A31,pz_sl!$A$1:$H$151,4,FALSE())</f>
        <v> </v>
      </c>
      <c r="I31" s="33" t="str">
        <f aca="false">VLOOKUP(A31,pz_sl!$A$1:$H$151,5,FALSE())</f>
        <v> </v>
      </c>
      <c r="J31" s="33" t="str">
        <f aca="false">VLOOKUP(A31,pz_sl!$A$1:$H$151,7,FALSE())</f>
        <v>9</v>
      </c>
      <c r="K31" s="38" t="str">
        <f aca="false">VLOOKUP(A31,pz_sl!$A$1:$H$151,8,FALSE())</f>
        <v> </v>
      </c>
      <c r="L31" s="39"/>
      <c r="M31" s="40"/>
      <c r="N31" s="41" t="n">
        <f aca="false">IF(ISBLANK(L31),10000,IF(ISTEXT(L31),M31,L31+M31))</f>
        <v>10000</v>
      </c>
      <c r="O31" s="39"/>
      <c r="P31" s="40"/>
      <c r="Q31" s="41" t="n">
        <f aca="false">IF(ISBLANK(O31),10000,IF(ISTEXT(O31),P31,O31+P31))</f>
        <v>10000</v>
      </c>
      <c r="R31" s="41" t="n">
        <f aca="false">MIN(N31,Q31)</f>
        <v>10000</v>
      </c>
      <c r="S31" s="40"/>
      <c r="T31" s="40"/>
      <c r="U31" s="40"/>
      <c r="V31" s="43"/>
      <c r="W31" s="43"/>
      <c r="X31" s="43"/>
      <c r="Y31" s="43"/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14.15" hidden="false" customHeight="true" outlineLevel="0" collapsed="false">
      <c r="A32" s="33" t="n">
        <v>32</v>
      </c>
      <c r="B32" s="34" t="n">
        <f aca="false">IF(AND(LEFT(L32,3)="DNS",LEFT(O32,3)="DNS"),10000, N32+Q32)</f>
        <v>20000</v>
      </c>
      <c r="C32" s="35" t="str">
        <f aca="false">IF(AND(R32&lt;10000, OR(LEFT(L32,3)&lt;&gt;"DNS", LEFT(O32,3)&lt;&gt;"DNS")),RANK(R32, $R$3:$R$150, 1)&amp;"."," ")</f>
        <v> </v>
      </c>
      <c r="D32" s="36"/>
      <c r="E32" s="37" t="str">
        <f aca="false">VLOOKUP(A32,pz_sl!$A$1:$H$151,6,FALSE())</f>
        <v> </v>
      </c>
      <c r="F32" s="33" t="n">
        <f aca="false">VLOOKUP(A32,pz_sl!$A$1:$H$151,2,FALSE())</f>
        <v>0</v>
      </c>
      <c r="G32" s="33" t="n">
        <f aca="false">VLOOKUP(A32,pz_sl!$A$1:$H$151,3,FALSE())</f>
        <v>0</v>
      </c>
      <c r="H32" s="38" t="str">
        <f aca="false">VLOOKUP(A32,pz_sl!$A$1:$H$151,4,FALSE())</f>
        <v> </v>
      </c>
      <c r="I32" s="33" t="str">
        <f aca="false">VLOOKUP(A32,pz_sl!$A$1:$H$151,5,FALSE())</f>
        <v> </v>
      </c>
      <c r="J32" s="33" t="str">
        <f aca="false">VLOOKUP(A32,pz_sl!$A$1:$H$151,7,FALSE())</f>
        <v>9</v>
      </c>
      <c r="K32" s="38" t="str">
        <f aca="false">VLOOKUP(A32,pz_sl!$A$1:$H$151,8,FALSE())</f>
        <v> </v>
      </c>
      <c r="L32" s="39"/>
      <c r="M32" s="40"/>
      <c r="N32" s="41" t="n">
        <f aca="false">IF(ISBLANK(L32),10000,IF(ISTEXT(L32),M32,L32+M32))</f>
        <v>10000</v>
      </c>
      <c r="O32" s="39"/>
      <c r="P32" s="40"/>
      <c r="Q32" s="41" t="n">
        <f aca="false">IF(ISBLANK(O32),10000,IF(ISTEXT(O32),P32,O32+P32))</f>
        <v>10000</v>
      </c>
      <c r="R32" s="41" t="n">
        <f aca="false">MIN(N32,Q32)</f>
        <v>10000</v>
      </c>
      <c r="S32" s="40"/>
      <c r="T32" s="40"/>
      <c r="U32" s="40"/>
      <c r="V32" s="43"/>
      <c r="W32" s="43"/>
      <c r="X32" s="43"/>
      <c r="Y32" s="43"/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14.15" hidden="false" customHeight="true" outlineLevel="0" collapsed="false">
      <c r="A33" s="33" t="n">
        <v>33</v>
      </c>
      <c r="B33" s="34" t="n">
        <f aca="false">IF(AND(LEFT(L33,3)="DNS",LEFT(O33,3)="DNS"),10000, N33+Q33)</f>
        <v>20000</v>
      </c>
      <c r="C33" s="35" t="str">
        <f aca="false">IF(AND(R33&lt;10000, OR(LEFT(L33,3)&lt;&gt;"DNS", LEFT(O33,3)&lt;&gt;"DNS")),RANK(R33, $R$3:$R$150, 1)&amp;"."," ")</f>
        <v> </v>
      </c>
      <c r="D33" s="36"/>
      <c r="E33" s="37" t="str">
        <f aca="false">VLOOKUP(A33,pz_sl!$A$1:$H$151,6,FALSE())</f>
        <v> </v>
      </c>
      <c r="F33" s="33" t="n">
        <f aca="false">VLOOKUP(A33,pz_sl!$A$1:$H$151,2,FALSE())</f>
        <v>0</v>
      </c>
      <c r="G33" s="33" t="n">
        <f aca="false">VLOOKUP(A33,pz_sl!$A$1:$H$151,3,FALSE())</f>
        <v>0</v>
      </c>
      <c r="H33" s="38" t="str">
        <f aca="false">VLOOKUP(A33,pz_sl!$A$1:$H$151,4,FALSE())</f>
        <v> </v>
      </c>
      <c r="I33" s="33" t="str">
        <f aca="false">VLOOKUP(A33,pz_sl!$A$1:$H$151,5,FALSE())</f>
        <v> </v>
      </c>
      <c r="J33" s="33" t="str">
        <f aca="false">VLOOKUP(A33,pz_sl!$A$1:$H$151,7,FALSE())</f>
        <v>9</v>
      </c>
      <c r="K33" s="38" t="str">
        <f aca="false">VLOOKUP(A33,pz_sl!$A$1:$H$151,8,FALSE())</f>
        <v> </v>
      </c>
      <c r="L33" s="39"/>
      <c r="M33" s="40"/>
      <c r="N33" s="41" t="n">
        <f aca="false">IF(ISBLANK(L33),10000,IF(ISTEXT(L33),M33,L33+M33))</f>
        <v>10000</v>
      </c>
      <c r="O33" s="39"/>
      <c r="P33" s="40"/>
      <c r="Q33" s="41" t="n">
        <f aca="false">IF(ISBLANK(O33),10000,IF(ISTEXT(O33),P33,O33+P33))</f>
        <v>10000</v>
      </c>
      <c r="R33" s="41" t="n">
        <f aca="false">MIN(N33,Q33)</f>
        <v>10000</v>
      </c>
      <c r="S33" s="40"/>
      <c r="T33" s="40"/>
      <c r="U33" s="40"/>
      <c r="V33" s="43"/>
      <c r="W33" s="43"/>
      <c r="X33" s="43"/>
      <c r="Y33" s="43"/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14.15" hidden="false" customHeight="true" outlineLevel="0" collapsed="false">
      <c r="A34" s="33" t="n">
        <v>34</v>
      </c>
      <c r="B34" s="34" t="n">
        <f aca="false">IF(AND(LEFT(L34,3)="DNS",LEFT(O34,3)="DNS"),10000, N34+Q34)</f>
        <v>20000</v>
      </c>
      <c r="C34" s="35" t="str">
        <f aca="false">IF(AND(R34&lt;10000, OR(LEFT(L34,3)&lt;&gt;"DNS", LEFT(O34,3)&lt;&gt;"DNS")),RANK(R34, $R$3:$R$150, 1)&amp;"."," ")</f>
        <v> </v>
      </c>
      <c r="D34" s="36"/>
      <c r="E34" s="37" t="str">
        <f aca="false">VLOOKUP(A34,pz_sl!$A$1:$H$151,6,FALSE())</f>
        <v> </v>
      </c>
      <c r="F34" s="33" t="n">
        <f aca="false">VLOOKUP(A34,pz_sl!$A$1:$H$151,2,FALSE())</f>
        <v>0</v>
      </c>
      <c r="G34" s="33" t="n">
        <f aca="false">VLOOKUP(A34,pz_sl!$A$1:$H$151,3,FALSE())</f>
        <v>0</v>
      </c>
      <c r="H34" s="38" t="str">
        <f aca="false">VLOOKUP(A34,pz_sl!$A$1:$H$151,4,FALSE())</f>
        <v> </v>
      </c>
      <c r="I34" s="33" t="str">
        <f aca="false">VLOOKUP(A34,pz_sl!$A$1:$H$151,5,FALSE())</f>
        <v> </v>
      </c>
      <c r="J34" s="33" t="str">
        <f aca="false">VLOOKUP(A34,pz_sl!$A$1:$H$151,7,FALSE())</f>
        <v>9</v>
      </c>
      <c r="K34" s="38" t="str">
        <f aca="false">VLOOKUP(A34,pz_sl!$A$1:$H$151,8,FALSE())</f>
        <v> </v>
      </c>
      <c r="L34" s="39"/>
      <c r="M34" s="40"/>
      <c r="N34" s="41" t="n">
        <f aca="false">IF(ISBLANK(L34),10000,IF(ISTEXT(L34),M34,L34+M34))</f>
        <v>10000</v>
      </c>
      <c r="O34" s="39"/>
      <c r="P34" s="40"/>
      <c r="Q34" s="41" t="n">
        <f aca="false">IF(ISBLANK(O34),10000,IF(ISTEXT(O34),P34,O34+P34))</f>
        <v>10000</v>
      </c>
      <c r="R34" s="41" t="n">
        <f aca="false">MIN(N34,Q34)</f>
        <v>10000</v>
      </c>
      <c r="S34" s="40"/>
      <c r="T34" s="40"/>
      <c r="U34" s="40"/>
      <c r="V34" s="43"/>
      <c r="W34" s="43"/>
      <c r="X34" s="43"/>
      <c r="Y34" s="43"/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14.15" hidden="false" customHeight="true" outlineLevel="0" collapsed="false">
      <c r="A35" s="33" t="n">
        <v>35</v>
      </c>
      <c r="B35" s="34" t="n">
        <f aca="false">IF(AND(LEFT(L35,3)="DNS",LEFT(O35,3)="DNS"),10000, N35+Q35)</f>
        <v>20000</v>
      </c>
      <c r="C35" s="35" t="str">
        <f aca="false">IF(AND(R35&lt;10000, OR(LEFT(L35,3)&lt;&gt;"DNS", LEFT(O35,3)&lt;&gt;"DNS")),RANK(R35, $R$3:$R$150, 1)&amp;"."," ")</f>
        <v> </v>
      </c>
      <c r="D35" s="36"/>
      <c r="E35" s="37" t="str">
        <f aca="false">VLOOKUP(A35,pz_sl!$A$1:$H$151,6,FALSE())</f>
        <v> </v>
      </c>
      <c r="F35" s="33" t="n">
        <f aca="false">VLOOKUP(A35,pz_sl!$A$1:$H$151,2,FALSE())</f>
        <v>0</v>
      </c>
      <c r="G35" s="33" t="n">
        <f aca="false">VLOOKUP(A35,pz_sl!$A$1:$H$151,3,FALSE())</f>
        <v>0</v>
      </c>
      <c r="H35" s="38" t="str">
        <f aca="false">VLOOKUP(A35,pz_sl!$A$1:$H$151,4,FALSE())</f>
        <v> </v>
      </c>
      <c r="I35" s="33" t="str">
        <f aca="false">VLOOKUP(A35,pz_sl!$A$1:$H$151,5,FALSE())</f>
        <v> </v>
      </c>
      <c r="J35" s="33" t="str">
        <f aca="false">VLOOKUP(A35,pz_sl!$A$1:$H$151,7,FALSE())</f>
        <v>9</v>
      </c>
      <c r="K35" s="38" t="str">
        <f aca="false">VLOOKUP(A35,pz_sl!$A$1:$H$151,8,FALSE())</f>
        <v> </v>
      </c>
      <c r="L35" s="39"/>
      <c r="M35" s="40"/>
      <c r="N35" s="41" t="n">
        <f aca="false">IF(ISBLANK(L35),10000,IF(ISTEXT(L35),M35,L35+M35))</f>
        <v>10000</v>
      </c>
      <c r="O35" s="39"/>
      <c r="P35" s="40"/>
      <c r="Q35" s="41" t="n">
        <f aca="false">IF(ISBLANK(O35),10000,IF(ISTEXT(O35),P35,O35+P35))</f>
        <v>10000</v>
      </c>
      <c r="R35" s="41" t="n">
        <f aca="false">MIN(N35,Q35)</f>
        <v>10000</v>
      </c>
      <c r="S35" s="40"/>
      <c r="T35" s="40"/>
      <c r="U35" s="40"/>
      <c r="V35" s="43"/>
      <c r="W35" s="43"/>
      <c r="X35" s="43"/>
      <c r="Y35" s="43"/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14.15" hidden="false" customHeight="true" outlineLevel="0" collapsed="false">
      <c r="A36" s="33" t="n">
        <v>36</v>
      </c>
      <c r="B36" s="34" t="n">
        <f aca="false">IF(AND(LEFT(L36,3)="DNS",LEFT(O36,3)="DNS"),10000, N36+Q36)</f>
        <v>20000</v>
      </c>
      <c r="C36" s="35" t="str">
        <f aca="false">IF(AND(R36&lt;10000, OR(LEFT(L36,3)&lt;&gt;"DNS", LEFT(O36,3)&lt;&gt;"DNS")),RANK(R36, $R$3:$R$150, 1)&amp;"."," ")</f>
        <v> </v>
      </c>
      <c r="D36" s="36"/>
      <c r="E36" s="37" t="str">
        <f aca="false">VLOOKUP(A36,pz_sl!$A$1:$H$151,6,FALSE())</f>
        <v> </v>
      </c>
      <c r="F36" s="33" t="n">
        <f aca="false">VLOOKUP(A36,pz_sl!$A$1:$H$151,2,FALSE())</f>
        <v>0</v>
      </c>
      <c r="G36" s="33" t="n">
        <f aca="false">VLOOKUP(A36,pz_sl!$A$1:$H$151,3,FALSE())</f>
        <v>0</v>
      </c>
      <c r="H36" s="38" t="str">
        <f aca="false">VLOOKUP(A36,pz_sl!$A$1:$H$151,4,FALSE())</f>
        <v> </v>
      </c>
      <c r="I36" s="33" t="str">
        <f aca="false">VLOOKUP(A36,pz_sl!$A$1:$H$151,5,FALSE())</f>
        <v> </v>
      </c>
      <c r="J36" s="33" t="str">
        <f aca="false">VLOOKUP(A36,pz_sl!$A$1:$H$151,7,FALSE())</f>
        <v>9</v>
      </c>
      <c r="K36" s="38" t="str">
        <f aca="false">VLOOKUP(A36,pz_sl!$A$1:$H$151,8,FALSE())</f>
        <v> </v>
      </c>
      <c r="L36" s="39"/>
      <c r="M36" s="40"/>
      <c r="N36" s="41" t="n">
        <f aca="false">IF(ISBLANK(L36),10000,IF(ISTEXT(L36),M36,L36+M36))</f>
        <v>10000</v>
      </c>
      <c r="O36" s="39"/>
      <c r="P36" s="40"/>
      <c r="Q36" s="41" t="n">
        <f aca="false">IF(ISBLANK(O36),10000,IF(ISTEXT(O36),P36,O36+P36))</f>
        <v>10000</v>
      </c>
      <c r="R36" s="41" t="n">
        <f aca="false">MIN(N36,Q36)</f>
        <v>10000</v>
      </c>
      <c r="S36" s="40"/>
      <c r="T36" s="40"/>
      <c r="U36" s="40"/>
      <c r="V36" s="43"/>
      <c r="W36" s="43"/>
      <c r="X36" s="43"/>
      <c r="Y36" s="43"/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14.15" hidden="false" customHeight="true" outlineLevel="0" collapsed="false">
      <c r="A37" s="33" t="n">
        <v>37</v>
      </c>
      <c r="B37" s="34" t="n">
        <f aca="false">IF(AND(LEFT(L37,3)="DNS",LEFT(O37,3)="DNS"),10000, N37+Q37)</f>
        <v>20000</v>
      </c>
      <c r="C37" s="35" t="str">
        <f aca="false">IF(AND(R37&lt;10000, OR(LEFT(L37,3)&lt;&gt;"DNS", LEFT(O37,3)&lt;&gt;"DNS")),RANK(R37, $R$3:$R$150, 1)&amp;"."," ")</f>
        <v> </v>
      </c>
      <c r="D37" s="36"/>
      <c r="E37" s="37" t="str">
        <f aca="false">VLOOKUP(A37,pz_sl!$A$1:$H$151,6,FALSE())</f>
        <v> </v>
      </c>
      <c r="F37" s="33" t="n">
        <f aca="false">VLOOKUP(A37,pz_sl!$A$1:$H$151,2,FALSE())</f>
        <v>0</v>
      </c>
      <c r="G37" s="33" t="n">
        <f aca="false">VLOOKUP(A37,pz_sl!$A$1:$H$151,3,FALSE())</f>
        <v>0</v>
      </c>
      <c r="H37" s="38" t="str">
        <f aca="false">VLOOKUP(A37,pz_sl!$A$1:$H$151,4,FALSE())</f>
        <v> </v>
      </c>
      <c r="I37" s="33" t="str">
        <f aca="false">VLOOKUP(A37,pz_sl!$A$1:$H$151,5,FALSE())</f>
        <v> </v>
      </c>
      <c r="J37" s="33" t="str">
        <f aca="false">VLOOKUP(A37,pz_sl!$A$1:$H$151,7,FALSE())</f>
        <v>9</v>
      </c>
      <c r="K37" s="38" t="str">
        <f aca="false">VLOOKUP(A37,pz_sl!$A$1:$H$151,8,FALSE())</f>
        <v> </v>
      </c>
      <c r="L37" s="39"/>
      <c r="M37" s="40"/>
      <c r="N37" s="41" t="n">
        <f aca="false">IF(ISBLANK(L37),10000,IF(ISTEXT(L37),M37,L37+M37))</f>
        <v>10000</v>
      </c>
      <c r="O37" s="39"/>
      <c r="P37" s="40"/>
      <c r="Q37" s="41" t="n">
        <f aca="false">IF(ISBLANK(O37),10000,IF(ISTEXT(O37),P37,O37+P37))</f>
        <v>10000</v>
      </c>
      <c r="R37" s="41" t="n">
        <f aca="false">MIN(N37,Q37)</f>
        <v>10000</v>
      </c>
      <c r="S37" s="40"/>
      <c r="T37" s="40"/>
      <c r="U37" s="40"/>
      <c r="V37" s="43"/>
      <c r="W37" s="43"/>
      <c r="X37" s="43"/>
      <c r="Y37" s="43"/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14.15" hidden="false" customHeight="true" outlineLevel="0" collapsed="false">
      <c r="A38" s="33" t="n">
        <v>38</v>
      </c>
      <c r="B38" s="34" t="n">
        <f aca="false">IF(AND(LEFT(L38,3)="DNS",LEFT(O38,3)="DNS"),10000, N38+Q38)</f>
        <v>20000</v>
      </c>
      <c r="C38" s="35" t="str">
        <f aca="false">IF(AND(R38&lt;10000, OR(LEFT(L38,3)&lt;&gt;"DNS", LEFT(O38,3)&lt;&gt;"DNS")),RANK(R38, $R$3:$R$150, 1)&amp;"."," ")</f>
        <v> </v>
      </c>
      <c r="D38" s="36"/>
      <c r="E38" s="37" t="str">
        <f aca="false">VLOOKUP(A38,pz_sl!$A$1:$H$151,6,FALSE())</f>
        <v> </v>
      </c>
      <c r="F38" s="33" t="n">
        <f aca="false">VLOOKUP(A38,pz_sl!$A$1:$H$151,2,FALSE())</f>
        <v>0</v>
      </c>
      <c r="G38" s="33" t="n">
        <f aca="false">VLOOKUP(A38,pz_sl!$A$1:$H$151,3,FALSE())</f>
        <v>0</v>
      </c>
      <c r="H38" s="38" t="str">
        <f aca="false">VLOOKUP(A38,pz_sl!$A$1:$H$151,4,FALSE())</f>
        <v> </v>
      </c>
      <c r="I38" s="33" t="str">
        <f aca="false">VLOOKUP(A38,pz_sl!$A$1:$H$151,5,FALSE())</f>
        <v> </v>
      </c>
      <c r="J38" s="33" t="str">
        <f aca="false">VLOOKUP(A38,pz_sl!$A$1:$H$151,7,FALSE())</f>
        <v>9</v>
      </c>
      <c r="K38" s="38" t="str">
        <f aca="false">VLOOKUP(A38,pz_sl!$A$1:$H$151,8,FALSE())</f>
        <v> </v>
      </c>
      <c r="L38" s="39"/>
      <c r="M38" s="40"/>
      <c r="N38" s="41" t="n">
        <f aca="false">IF(ISBLANK(L38),10000,IF(ISTEXT(L38),M38,L38+M38))</f>
        <v>10000</v>
      </c>
      <c r="O38" s="39"/>
      <c r="P38" s="40"/>
      <c r="Q38" s="41" t="n">
        <f aca="false">IF(ISBLANK(O38),10000,IF(ISTEXT(O38),P38,O38+P38))</f>
        <v>10000</v>
      </c>
      <c r="R38" s="41" t="n">
        <f aca="false">MIN(N38,Q38)</f>
        <v>10000</v>
      </c>
      <c r="S38" s="40"/>
      <c r="T38" s="40"/>
      <c r="U38" s="40"/>
      <c r="V38" s="43"/>
      <c r="W38" s="43"/>
      <c r="X38" s="43"/>
      <c r="Y38" s="43"/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14.15" hidden="false" customHeight="true" outlineLevel="0" collapsed="false">
      <c r="A39" s="33" t="n">
        <v>39</v>
      </c>
      <c r="B39" s="34" t="n">
        <f aca="false">IF(AND(LEFT(L39,3)="DNS",LEFT(O39,3)="DNS"),10000, N39+Q39)</f>
        <v>20000</v>
      </c>
      <c r="C39" s="35" t="str">
        <f aca="false">IF(AND(R39&lt;10000, OR(LEFT(L39,3)&lt;&gt;"DNS", LEFT(O39,3)&lt;&gt;"DNS")),RANK(R39, $R$3:$R$150, 1)&amp;"."," ")</f>
        <v> </v>
      </c>
      <c r="D39" s="36"/>
      <c r="E39" s="37" t="str">
        <f aca="false">VLOOKUP(A39,pz_sl!$A$1:$H$151,6,FALSE())</f>
        <v> </v>
      </c>
      <c r="F39" s="33" t="n">
        <f aca="false">VLOOKUP(A39,pz_sl!$A$1:$H$151,2,FALSE())</f>
        <v>0</v>
      </c>
      <c r="G39" s="33" t="n">
        <f aca="false">VLOOKUP(A39,pz_sl!$A$1:$H$151,3,FALSE())</f>
        <v>0</v>
      </c>
      <c r="H39" s="38" t="str">
        <f aca="false">VLOOKUP(A39,pz_sl!$A$1:$H$151,4,FALSE())</f>
        <v> </v>
      </c>
      <c r="I39" s="33" t="str">
        <f aca="false">VLOOKUP(A39,pz_sl!$A$1:$H$151,5,FALSE())</f>
        <v> </v>
      </c>
      <c r="J39" s="33" t="str">
        <f aca="false">VLOOKUP(A39,pz_sl!$A$1:$H$151,7,FALSE())</f>
        <v>9</v>
      </c>
      <c r="K39" s="38" t="str">
        <f aca="false">VLOOKUP(A39,pz_sl!$A$1:$H$151,8,FALSE())</f>
        <v> </v>
      </c>
      <c r="L39" s="39"/>
      <c r="M39" s="40"/>
      <c r="N39" s="41" t="n">
        <f aca="false">IF(ISBLANK(L39),10000,IF(ISTEXT(L39),M39,L39+M39))</f>
        <v>10000</v>
      </c>
      <c r="O39" s="39"/>
      <c r="P39" s="40"/>
      <c r="Q39" s="41" t="n">
        <f aca="false">IF(ISBLANK(O39),10000,IF(ISTEXT(O39),P39,O39+P39))</f>
        <v>10000</v>
      </c>
      <c r="R39" s="41" t="n">
        <f aca="false">MIN(N39,Q39)</f>
        <v>10000</v>
      </c>
      <c r="S39" s="40"/>
      <c r="T39" s="40"/>
      <c r="U39" s="40"/>
      <c r="V39" s="43"/>
      <c r="W39" s="43"/>
      <c r="X39" s="43"/>
      <c r="Y39" s="43"/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14.15" hidden="false" customHeight="true" outlineLevel="0" collapsed="false">
      <c r="A40" s="33" t="n">
        <v>40</v>
      </c>
      <c r="B40" s="34" t="n">
        <f aca="false">IF(AND(LEFT(L40,3)="DNS",LEFT(O40,3)="DNS"),10000, N40+Q40)</f>
        <v>20000</v>
      </c>
      <c r="C40" s="35" t="str">
        <f aca="false">IF(AND(R40&lt;10000, OR(LEFT(L40,3)&lt;&gt;"DNS", LEFT(O40,3)&lt;&gt;"DNS")),RANK(R40, $R$3:$R$150, 1)&amp;"."," ")</f>
        <v> </v>
      </c>
      <c r="D40" s="36"/>
      <c r="E40" s="37" t="str">
        <f aca="false">VLOOKUP(A40,pz_sl!$A$1:$H$151,6,FALSE())</f>
        <v> </v>
      </c>
      <c r="F40" s="33" t="n">
        <f aca="false">VLOOKUP(A40,pz_sl!$A$1:$H$151,2,FALSE())</f>
        <v>0</v>
      </c>
      <c r="G40" s="33" t="n">
        <f aca="false">VLOOKUP(A40,pz_sl!$A$1:$H$151,3,FALSE())</f>
        <v>0</v>
      </c>
      <c r="H40" s="38" t="str">
        <f aca="false">VLOOKUP(A40,pz_sl!$A$1:$H$151,4,FALSE())</f>
        <v> </v>
      </c>
      <c r="I40" s="33" t="str">
        <f aca="false">VLOOKUP(A40,pz_sl!$A$1:$H$151,5,FALSE())</f>
        <v> </v>
      </c>
      <c r="J40" s="33" t="str">
        <f aca="false">VLOOKUP(A40,pz_sl!$A$1:$H$151,7,FALSE())</f>
        <v>9</v>
      </c>
      <c r="K40" s="38" t="str">
        <f aca="false">VLOOKUP(A40,pz_sl!$A$1:$H$151,8,FALSE())</f>
        <v> </v>
      </c>
      <c r="L40" s="39"/>
      <c r="M40" s="40"/>
      <c r="N40" s="41" t="n">
        <f aca="false">IF(ISBLANK(L40),10000,IF(ISTEXT(L40),M40,L40+M40))</f>
        <v>10000</v>
      </c>
      <c r="O40" s="39"/>
      <c r="P40" s="40"/>
      <c r="Q40" s="41" t="n">
        <f aca="false">IF(ISBLANK(O40),10000,IF(ISTEXT(O40),P40,O40+P40))</f>
        <v>10000</v>
      </c>
      <c r="R40" s="41" t="n">
        <f aca="false">MIN(N40,Q40)</f>
        <v>10000</v>
      </c>
      <c r="S40" s="40"/>
      <c r="T40" s="40"/>
      <c r="U40" s="40"/>
      <c r="V40" s="43"/>
      <c r="W40" s="43"/>
      <c r="X40" s="43"/>
      <c r="Y40" s="43"/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14.15" hidden="false" customHeight="true" outlineLevel="0" collapsed="false">
      <c r="A41" s="33" t="n">
        <v>41</v>
      </c>
      <c r="B41" s="34" t="n">
        <f aca="false">IF(AND(LEFT(L41,3)="DNS",LEFT(O41,3)="DNS"),10000, N41+Q41)</f>
        <v>20000</v>
      </c>
      <c r="C41" s="35" t="str">
        <f aca="false">IF(AND(R41&lt;10000, OR(LEFT(L41,3)&lt;&gt;"DNS", LEFT(O41,3)&lt;&gt;"DNS")),RANK(R41, $R$3:$R$150, 1)&amp;"."," ")</f>
        <v> </v>
      </c>
      <c r="D41" s="36"/>
      <c r="E41" s="37" t="str">
        <f aca="false">VLOOKUP(A41,pz_sl!$A$1:$H$151,6,FALSE())</f>
        <v> </v>
      </c>
      <c r="F41" s="33" t="n">
        <f aca="false">VLOOKUP(A41,pz_sl!$A$1:$H$151,2,FALSE())</f>
        <v>0</v>
      </c>
      <c r="G41" s="33" t="n">
        <f aca="false">VLOOKUP(A41,pz_sl!$A$1:$H$151,3,FALSE())</f>
        <v>0</v>
      </c>
      <c r="H41" s="38" t="str">
        <f aca="false">VLOOKUP(A41,pz_sl!$A$1:$H$151,4,FALSE())</f>
        <v> </v>
      </c>
      <c r="I41" s="33" t="str">
        <f aca="false">VLOOKUP(A41,pz_sl!$A$1:$H$151,5,FALSE())</f>
        <v> </v>
      </c>
      <c r="J41" s="33" t="str">
        <f aca="false">VLOOKUP(A41,pz_sl!$A$1:$H$151,7,FALSE())</f>
        <v>9</v>
      </c>
      <c r="K41" s="38" t="str">
        <f aca="false">VLOOKUP(A41,pz_sl!$A$1:$H$151,8,FALSE())</f>
        <v> </v>
      </c>
      <c r="L41" s="39"/>
      <c r="M41" s="40"/>
      <c r="N41" s="41" t="n">
        <f aca="false">IF(ISBLANK(L41),10000,IF(ISTEXT(L41),M41,L41+M41))</f>
        <v>10000</v>
      </c>
      <c r="O41" s="39"/>
      <c r="P41" s="40"/>
      <c r="Q41" s="41" t="n">
        <f aca="false">IF(ISBLANK(O41),10000,IF(ISTEXT(O41),P41,O41+P41))</f>
        <v>10000</v>
      </c>
      <c r="R41" s="41" t="n">
        <f aca="false">MIN(N41,Q41)</f>
        <v>10000</v>
      </c>
      <c r="S41" s="40"/>
      <c r="T41" s="40"/>
      <c r="U41" s="40"/>
      <c r="V41" s="43"/>
      <c r="W41" s="43"/>
      <c r="X41" s="43"/>
      <c r="Y41" s="43"/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14.15" hidden="false" customHeight="true" outlineLevel="0" collapsed="false">
      <c r="A42" s="33" t="n">
        <v>42</v>
      </c>
      <c r="B42" s="34" t="n">
        <f aca="false">IF(AND(LEFT(L42,3)="DNS",LEFT(O42,3)="DNS"),10000, N42+Q42)</f>
        <v>20000</v>
      </c>
      <c r="C42" s="35" t="str">
        <f aca="false">IF(AND(R42&lt;10000, OR(LEFT(L42,3)&lt;&gt;"DNS", LEFT(O42,3)&lt;&gt;"DNS")),RANK(R42, $R$3:$R$150, 1)&amp;"."," ")</f>
        <v> </v>
      </c>
      <c r="D42" s="36"/>
      <c r="E42" s="37" t="str">
        <f aca="false">VLOOKUP(A42,pz_sl!$A$1:$H$151,6,FALSE())</f>
        <v> </v>
      </c>
      <c r="F42" s="33" t="n">
        <f aca="false">VLOOKUP(A42,pz_sl!$A$1:$H$151,2,FALSE())</f>
        <v>0</v>
      </c>
      <c r="G42" s="33" t="n">
        <f aca="false">VLOOKUP(A42,pz_sl!$A$1:$H$151,3,FALSE())</f>
        <v>0</v>
      </c>
      <c r="H42" s="38" t="str">
        <f aca="false">VLOOKUP(A42,pz_sl!$A$1:$H$151,4,FALSE())</f>
        <v> </v>
      </c>
      <c r="I42" s="33" t="str">
        <f aca="false">VLOOKUP(A42,pz_sl!$A$1:$H$151,5,FALSE())</f>
        <v> </v>
      </c>
      <c r="J42" s="33" t="str">
        <f aca="false">VLOOKUP(A42,pz_sl!$A$1:$H$151,7,FALSE())</f>
        <v>9</v>
      </c>
      <c r="K42" s="38" t="str">
        <f aca="false">VLOOKUP(A42,pz_sl!$A$1:$H$151,8,FALSE())</f>
        <v> </v>
      </c>
      <c r="L42" s="39"/>
      <c r="M42" s="40"/>
      <c r="N42" s="41" t="n">
        <f aca="false">IF(ISBLANK(L42),10000,IF(ISTEXT(L42),M42,L42+M42))</f>
        <v>10000</v>
      </c>
      <c r="O42" s="39"/>
      <c r="P42" s="40"/>
      <c r="Q42" s="41" t="n">
        <f aca="false">IF(ISBLANK(O42),10000,IF(ISTEXT(O42),P42,O42+P42))</f>
        <v>10000</v>
      </c>
      <c r="R42" s="41" t="n">
        <f aca="false">MIN(N42,Q42)</f>
        <v>10000</v>
      </c>
      <c r="S42" s="40"/>
      <c r="T42" s="40"/>
      <c r="U42" s="40"/>
      <c r="V42" s="43"/>
      <c r="W42" s="43"/>
      <c r="X42" s="43"/>
      <c r="Y42" s="43"/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14.15" hidden="false" customHeight="true" outlineLevel="0" collapsed="false">
      <c r="A43" s="33" t="n">
        <v>43</v>
      </c>
      <c r="B43" s="34" t="n">
        <f aca="false">IF(AND(LEFT(L43,3)="DNS",LEFT(O43,3)="DNS"),10000, N43+Q43)</f>
        <v>20000</v>
      </c>
      <c r="C43" s="35" t="str">
        <f aca="false">IF(AND(R43&lt;10000, OR(LEFT(L43,3)&lt;&gt;"DNS", LEFT(O43,3)&lt;&gt;"DNS")),RANK(R43, $R$3:$R$150, 1)&amp;"."," ")</f>
        <v> </v>
      </c>
      <c r="D43" s="36"/>
      <c r="E43" s="37" t="str">
        <f aca="false">VLOOKUP(A43,pz_sl!$A$1:$H$151,6,FALSE())</f>
        <v> </v>
      </c>
      <c r="F43" s="33" t="n">
        <f aca="false">VLOOKUP(A43,pz_sl!$A$1:$H$151,2,FALSE())</f>
        <v>0</v>
      </c>
      <c r="G43" s="33" t="n">
        <f aca="false">VLOOKUP(A43,pz_sl!$A$1:$H$151,3,FALSE())</f>
        <v>0</v>
      </c>
      <c r="H43" s="38" t="str">
        <f aca="false">VLOOKUP(A43,pz_sl!$A$1:$H$151,4,FALSE())</f>
        <v> </v>
      </c>
      <c r="I43" s="33" t="str">
        <f aca="false">VLOOKUP(A43,pz_sl!$A$1:$H$151,5,FALSE())</f>
        <v> </v>
      </c>
      <c r="J43" s="33" t="str">
        <f aca="false">VLOOKUP(A43,pz_sl!$A$1:$H$151,7,FALSE())</f>
        <v>9</v>
      </c>
      <c r="K43" s="38" t="str">
        <f aca="false">VLOOKUP(A43,pz_sl!$A$1:$H$151,8,FALSE())</f>
        <v> </v>
      </c>
      <c r="L43" s="39"/>
      <c r="M43" s="40"/>
      <c r="N43" s="41" t="n">
        <f aca="false">IF(ISBLANK(L43),10000,IF(ISTEXT(L43),M43,L43+M43))</f>
        <v>10000</v>
      </c>
      <c r="O43" s="39"/>
      <c r="P43" s="40"/>
      <c r="Q43" s="41" t="n">
        <f aca="false">IF(ISBLANK(O43),10000,IF(ISTEXT(O43),P43,O43+P43))</f>
        <v>10000</v>
      </c>
      <c r="R43" s="41" t="n">
        <f aca="false">MIN(N43,Q43)</f>
        <v>10000</v>
      </c>
      <c r="S43" s="40"/>
      <c r="T43" s="40"/>
      <c r="U43" s="40"/>
      <c r="V43" s="43"/>
      <c r="W43" s="43"/>
      <c r="X43" s="43"/>
      <c r="Y43" s="43"/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14.15" hidden="false" customHeight="true" outlineLevel="0" collapsed="false">
      <c r="A44" s="33" t="n">
        <v>44</v>
      </c>
      <c r="B44" s="34" t="n">
        <f aca="false">IF(AND(LEFT(L44,3)="DNS",LEFT(O44,3)="DNS"),10000, N44+Q44)</f>
        <v>20000</v>
      </c>
      <c r="C44" s="35" t="str">
        <f aca="false">IF(AND(R44&lt;10000, OR(LEFT(L44,3)&lt;&gt;"DNS", LEFT(O44,3)&lt;&gt;"DNS")),RANK(R44, $R$3:$R$150, 1)&amp;"."," ")</f>
        <v> </v>
      </c>
      <c r="D44" s="36"/>
      <c r="E44" s="37" t="str">
        <f aca="false">VLOOKUP(A44,pz_sl!$A$1:$H$151,6,FALSE())</f>
        <v> </v>
      </c>
      <c r="F44" s="33" t="n">
        <f aca="false">VLOOKUP(A44,pz_sl!$A$1:$H$151,2,FALSE())</f>
        <v>0</v>
      </c>
      <c r="G44" s="33" t="n">
        <f aca="false">VLOOKUP(A44,pz_sl!$A$1:$H$151,3,FALSE())</f>
        <v>0</v>
      </c>
      <c r="H44" s="38" t="str">
        <f aca="false">VLOOKUP(A44,pz_sl!$A$1:$H$151,4,FALSE())</f>
        <v> </v>
      </c>
      <c r="I44" s="33" t="str">
        <f aca="false">VLOOKUP(A44,pz_sl!$A$1:$H$151,5,FALSE())</f>
        <v> </v>
      </c>
      <c r="J44" s="33" t="str">
        <f aca="false">VLOOKUP(A44,pz_sl!$A$1:$H$151,7,FALSE())</f>
        <v>9</v>
      </c>
      <c r="K44" s="38" t="str">
        <f aca="false">VLOOKUP(A44,pz_sl!$A$1:$H$151,8,FALSE())</f>
        <v> </v>
      </c>
      <c r="L44" s="39"/>
      <c r="M44" s="40"/>
      <c r="N44" s="41" t="n">
        <f aca="false">IF(ISBLANK(L44),10000,IF(ISTEXT(L44),M44,L44+M44))</f>
        <v>10000</v>
      </c>
      <c r="O44" s="39"/>
      <c r="P44" s="40"/>
      <c r="Q44" s="41" t="n">
        <f aca="false">IF(ISBLANK(O44),10000,IF(ISTEXT(O44),P44,O44+P44))</f>
        <v>10000</v>
      </c>
      <c r="R44" s="41" t="n">
        <f aca="false">MIN(N44,Q44)</f>
        <v>10000</v>
      </c>
      <c r="S44" s="40"/>
      <c r="T44" s="40"/>
      <c r="U44" s="40"/>
      <c r="V44" s="43"/>
      <c r="W44" s="43"/>
      <c r="X44" s="43"/>
      <c r="Y44" s="43"/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14.15" hidden="false" customHeight="true" outlineLevel="0" collapsed="false">
      <c r="A45" s="33" t="n">
        <v>45</v>
      </c>
      <c r="B45" s="34" t="n">
        <f aca="false">IF(AND(LEFT(L45,3)="DNS",LEFT(O45,3)="DNS"),10000, N45+Q45)</f>
        <v>20000</v>
      </c>
      <c r="C45" s="35" t="str">
        <f aca="false">IF(AND(R45&lt;10000, OR(LEFT(L45,3)&lt;&gt;"DNS", LEFT(O45,3)&lt;&gt;"DNS")),RANK(R45, $R$3:$R$150, 1)&amp;"."," ")</f>
        <v> </v>
      </c>
      <c r="D45" s="36"/>
      <c r="E45" s="37" t="str">
        <f aca="false">VLOOKUP(A45,pz_sl!$A$1:$H$151,6,FALSE())</f>
        <v> </v>
      </c>
      <c r="F45" s="33" t="n">
        <f aca="false">VLOOKUP(A45,pz_sl!$A$1:$H$151,2,FALSE())</f>
        <v>0</v>
      </c>
      <c r="G45" s="33" t="n">
        <f aca="false">VLOOKUP(A45,pz_sl!$A$1:$H$151,3,FALSE())</f>
        <v>0</v>
      </c>
      <c r="H45" s="38" t="str">
        <f aca="false">VLOOKUP(A45,pz_sl!$A$1:$H$151,4,FALSE())</f>
        <v> </v>
      </c>
      <c r="I45" s="33" t="str">
        <f aca="false">VLOOKUP(A45,pz_sl!$A$1:$H$151,5,FALSE())</f>
        <v> </v>
      </c>
      <c r="J45" s="33" t="str">
        <f aca="false">VLOOKUP(A45,pz_sl!$A$1:$H$151,7,FALSE())</f>
        <v>9</v>
      </c>
      <c r="K45" s="38" t="str">
        <f aca="false">VLOOKUP(A45,pz_sl!$A$1:$H$151,8,FALSE())</f>
        <v> </v>
      </c>
      <c r="L45" s="39"/>
      <c r="M45" s="40"/>
      <c r="N45" s="41" t="n">
        <f aca="false">IF(ISBLANK(L45),10000,IF(ISTEXT(L45),M45,L45+M45))</f>
        <v>10000</v>
      </c>
      <c r="O45" s="39"/>
      <c r="P45" s="40"/>
      <c r="Q45" s="41" t="n">
        <f aca="false">IF(ISBLANK(O45),10000,IF(ISTEXT(O45),P45,O45+P45))</f>
        <v>10000</v>
      </c>
      <c r="R45" s="41" t="n">
        <f aca="false">MIN(N45,Q45)</f>
        <v>10000</v>
      </c>
      <c r="S45" s="40"/>
      <c r="T45" s="40"/>
      <c r="U45" s="40"/>
      <c r="V45" s="43"/>
      <c r="W45" s="43"/>
      <c r="X45" s="43"/>
      <c r="Y45" s="43"/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14.15" hidden="false" customHeight="true" outlineLevel="0" collapsed="false">
      <c r="A46" s="33" t="n">
        <v>46</v>
      </c>
      <c r="B46" s="34" t="n">
        <f aca="false">IF(AND(LEFT(L46,3)="DNS",LEFT(O46,3)="DNS"),10000, N46+Q46)</f>
        <v>20000</v>
      </c>
      <c r="C46" s="35" t="str">
        <f aca="false">IF(AND(R46&lt;10000, OR(LEFT(L46,3)&lt;&gt;"DNS", LEFT(O46,3)&lt;&gt;"DNS")),RANK(R46, $R$3:$R$150, 1)&amp;"."," ")</f>
        <v> </v>
      </c>
      <c r="D46" s="36"/>
      <c r="E46" s="37" t="str">
        <f aca="false">VLOOKUP(A46,pz_sl!$A$1:$H$151,6,FALSE())</f>
        <v> </v>
      </c>
      <c r="F46" s="33" t="n">
        <f aca="false">VLOOKUP(A46,pz_sl!$A$1:$H$151,2,FALSE())</f>
        <v>0</v>
      </c>
      <c r="G46" s="33" t="n">
        <f aca="false">VLOOKUP(A46,pz_sl!$A$1:$H$151,3,FALSE())</f>
        <v>0</v>
      </c>
      <c r="H46" s="38" t="str">
        <f aca="false">VLOOKUP(A46,pz_sl!$A$1:$H$151,4,FALSE())</f>
        <v> </v>
      </c>
      <c r="I46" s="33" t="str">
        <f aca="false">VLOOKUP(A46,pz_sl!$A$1:$H$151,5,FALSE())</f>
        <v> </v>
      </c>
      <c r="J46" s="33" t="str">
        <f aca="false">VLOOKUP(A46,pz_sl!$A$1:$H$151,7,FALSE())</f>
        <v>9</v>
      </c>
      <c r="K46" s="38" t="str">
        <f aca="false">VLOOKUP(A46,pz_sl!$A$1:$H$151,8,FALSE())</f>
        <v> </v>
      </c>
      <c r="L46" s="39"/>
      <c r="M46" s="40"/>
      <c r="N46" s="41" t="n">
        <f aca="false">IF(ISBLANK(L46),10000,IF(ISTEXT(L46),M46,L46+M46))</f>
        <v>10000</v>
      </c>
      <c r="O46" s="39"/>
      <c r="P46" s="40"/>
      <c r="Q46" s="41" t="n">
        <f aca="false">IF(ISBLANK(O46),10000,IF(ISTEXT(O46),P46,O46+P46))</f>
        <v>10000</v>
      </c>
      <c r="R46" s="41" t="n">
        <f aca="false">MIN(N46,Q46)</f>
        <v>10000</v>
      </c>
      <c r="S46" s="40"/>
      <c r="T46" s="40"/>
      <c r="U46" s="40"/>
      <c r="V46" s="43"/>
      <c r="W46" s="43"/>
      <c r="X46" s="43"/>
      <c r="Y46" s="43"/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14.15" hidden="false" customHeight="true" outlineLevel="0" collapsed="false">
      <c r="A47" s="33" t="n">
        <v>47</v>
      </c>
      <c r="B47" s="34" t="n">
        <f aca="false">IF(AND(LEFT(L47,3)="DNS",LEFT(O47,3)="DNS"),10000, N47+Q47)</f>
        <v>20000</v>
      </c>
      <c r="C47" s="35" t="str">
        <f aca="false">IF(AND(R47&lt;10000, OR(LEFT(L47,3)&lt;&gt;"DNS", LEFT(O47,3)&lt;&gt;"DNS")),RANK(R47, $R$3:$R$150, 1)&amp;"."," ")</f>
        <v> </v>
      </c>
      <c r="D47" s="36"/>
      <c r="E47" s="37" t="str">
        <f aca="false">VLOOKUP(A47,pz_sl!$A$1:$H$151,6,FALSE())</f>
        <v> </v>
      </c>
      <c r="F47" s="33" t="n">
        <f aca="false">VLOOKUP(A47,pz_sl!$A$1:$H$151,2,FALSE())</f>
        <v>0</v>
      </c>
      <c r="G47" s="33" t="n">
        <f aca="false">VLOOKUP(A47,pz_sl!$A$1:$H$151,3,FALSE())</f>
        <v>0</v>
      </c>
      <c r="H47" s="38" t="str">
        <f aca="false">VLOOKUP(A47,pz_sl!$A$1:$H$151,4,FALSE())</f>
        <v> </v>
      </c>
      <c r="I47" s="33" t="str">
        <f aca="false">VLOOKUP(A47,pz_sl!$A$1:$H$151,5,FALSE())</f>
        <v> </v>
      </c>
      <c r="J47" s="33" t="str">
        <f aca="false">VLOOKUP(A47,pz_sl!$A$1:$H$151,7,FALSE())</f>
        <v>9</v>
      </c>
      <c r="K47" s="38" t="str">
        <f aca="false">VLOOKUP(A47,pz_sl!$A$1:$H$151,8,FALSE())</f>
        <v> </v>
      </c>
      <c r="L47" s="39"/>
      <c r="M47" s="40"/>
      <c r="N47" s="41" t="n">
        <f aca="false">IF(ISBLANK(L47),10000,IF(ISTEXT(L47),M47,L47+M47))</f>
        <v>10000</v>
      </c>
      <c r="O47" s="39"/>
      <c r="P47" s="40"/>
      <c r="Q47" s="41" t="n">
        <f aca="false">IF(ISBLANK(O47),10000,IF(ISTEXT(O47),P47,O47+P47))</f>
        <v>10000</v>
      </c>
      <c r="R47" s="41" t="n">
        <f aca="false">MIN(N47,Q47)</f>
        <v>10000</v>
      </c>
      <c r="S47" s="40"/>
      <c r="T47" s="40"/>
      <c r="U47" s="40"/>
      <c r="V47" s="43"/>
      <c r="W47" s="43"/>
      <c r="X47" s="43"/>
      <c r="Y47" s="43"/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14.15" hidden="false" customHeight="true" outlineLevel="0" collapsed="false">
      <c r="A48" s="33" t="n">
        <v>48</v>
      </c>
      <c r="B48" s="34" t="n">
        <f aca="false">IF(AND(LEFT(L48,3)="DNS",LEFT(O48,3)="DNS"),10000, N48+Q48)</f>
        <v>20000</v>
      </c>
      <c r="C48" s="35" t="str">
        <f aca="false">IF(AND(R48&lt;10000, OR(LEFT(L48,3)&lt;&gt;"DNS", LEFT(O48,3)&lt;&gt;"DNS")),RANK(R48, $R$3:$R$150, 1)&amp;"."," ")</f>
        <v> </v>
      </c>
      <c r="D48" s="36"/>
      <c r="E48" s="37" t="str">
        <f aca="false">VLOOKUP(A48,pz_sl!$A$1:$H$151,6,FALSE())</f>
        <v> </v>
      </c>
      <c r="F48" s="33" t="n">
        <f aca="false">VLOOKUP(A48,pz_sl!$A$1:$H$151,2,FALSE())</f>
        <v>0</v>
      </c>
      <c r="G48" s="33" t="n">
        <f aca="false">VLOOKUP(A48,pz_sl!$A$1:$H$151,3,FALSE())</f>
        <v>0</v>
      </c>
      <c r="H48" s="38" t="str">
        <f aca="false">VLOOKUP(A48,pz_sl!$A$1:$H$151,4,FALSE())</f>
        <v> </v>
      </c>
      <c r="I48" s="33" t="str">
        <f aca="false">VLOOKUP(A48,pz_sl!$A$1:$H$151,5,FALSE())</f>
        <v> </v>
      </c>
      <c r="J48" s="33" t="str">
        <f aca="false">VLOOKUP(A48,pz_sl!$A$1:$H$151,7,FALSE())</f>
        <v>9</v>
      </c>
      <c r="K48" s="38" t="str">
        <f aca="false">VLOOKUP(A48,pz_sl!$A$1:$H$151,8,FALSE())</f>
        <v> </v>
      </c>
      <c r="L48" s="39"/>
      <c r="M48" s="40"/>
      <c r="N48" s="41" t="n">
        <f aca="false">IF(ISBLANK(L48),10000,IF(ISTEXT(L48),M48,L48+M48))</f>
        <v>10000</v>
      </c>
      <c r="O48" s="39"/>
      <c r="P48" s="40"/>
      <c r="Q48" s="41" t="n">
        <f aca="false">IF(ISBLANK(O48),10000,IF(ISTEXT(O48),P48,O48+P48))</f>
        <v>10000</v>
      </c>
      <c r="R48" s="41" t="n">
        <f aca="false">MIN(N48,Q48)</f>
        <v>10000</v>
      </c>
      <c r="S48" s="40"/>
      <c r="T48" s="40"/>
      <c r="U48" s="40"/>
      <c r="V48" s="43"/>
      <c r="W48" s="43"/>
      <c r="X48" s="43"/>
      <c r="Y48" s="43"/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14.15" hidden="false" customHeight="true" outlineLevel="0" collapsed="false">
      <c r="A49" s="33" t="n">
        <v>49</v>
      </c>
      <c r="B49" s="34" t="n">
        <f aca="false">IF(AND(LEFT(L49,3)="DNS",LEFT(O49,3)="DNS"),10000, N49+Q49)</f>
        <v>20000</v>
      </c>
      <c r="C49" s="35" t="str">
        <f aca="false">IF(AND(R49&lt;10000, OR(LEFT(L49,3)&lt;&gt;"DNS", LEFT(O49,3)&lt;&gt;"DNS")),RANK(R49, $R$3:$R$150, 1)&amp;"."," ")</f>
        <v> </v>
      </c>
      <c r="D49" s="36"/>
      <c r="E49" s="37" t="str">
        <f aca="false">VLOOKUP(A49,pz_sl!$A$1:$H$151,6,FALSE())</f>
        <v> </v>
      </c>
      <c r="F49" s="33" t="n">
        <f aca="false">VLOOKUP(A49,pz_sl!$A$1:$H$151,2,FALSE())</f>
        <v>0</v>
      </c>
      <c r="G49" s="33" t="n">
        <f aca="false">VLOOKUP(A49,pz_sl!$A$1:$H$151,3,FALSE())</f>
        <v>0</v>
      </c>
      <c r="H49" s="38" t="str">
        <f aca="false">VLOOKUP(A49,pz_sl!$A$1:$H$151,4,FALSE())</f>
        <v> </v>
      </c>
      <c r="I49" s="33" t="str">
        <f aca="false">VLOOKUP(A49,pz_sl!$A$1:$H$151,5,FALSE())</f>
        <v> </v>
      </c>
      <c r="J49" s="33" t="str">
        <f aca="false">VLOOKUP(A49,pz_sl!$A$1:$H$151,7,FALSE())</f>
        <v>9</v>
      </c>
      <c r="K49" s="38" t="str">
        <f aca="false">VLOOKUP(A49,pz_sl!$A$1:$H$151,8,FALSE())</f>
        <v> </v>
      </c>
      <c r="L49" s="39"/>
      <c r="M49" s="40"/>
      <c r="N49" s="41" t="n">
        <f aca="false">IF(ISBLANK(L49),10000,IF(ISTEXT(L49),M49,L49+M49))</f>
        <v>10000</v>
      </c>
      <c r="O49" s="39"/>
      <c r="P49" s="40"/>
      <c r="Q49" s="41" t="n">
        <f aca="false">IF(ISBLANK(O49),10000,IF(ISTEXT(O49),P49,O49+P49))</f>
        <v>10000</v>
      </c>
      <c r="R49" s="41" t="n">
        <f aca="false">MIN(N49,Q49)</f>
        <v>10000</v>
      </c>
      <c r="S49" s="40"/>
      <c r="T49" s="40"/>
      <c r="U49" s="40"/>
      <c r="V49" s="43"/>
      <c r="W49" s="43"/>
      <c r="X49" s="43"/>
      <c r="Y49" s="43"/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14.15" hidden="false" customHeight="true" outlineLevel="0" collapsed="false">
      <c r="A50" s="33" t="n">
        <v>50</v>
      </c>
      <c r="B50" s="34" t="n">
        <f aca="false">IF(AND(LEFT(L50,3)="DNS",LEFT(O50,3)="DNS"),10000, N50+Q50)</f>
        <v>20000</v>
      </c>
      <c r="C50" s="35" t="str">
        <f aca="false">IF(AND(R50&lt;10000, OR(LEFT(L50,3)&lt;&gt;"DNS", LEFT(O50,3)&lt;&gt;"DNS")),RANK(R50, $R$3:$R$150, 1)&amp;"."," ")</f>
        <v> </v>
      </c>
      <c r="D50" s="36"/>
      <c r="E50" s="37" t="str">
        <f aca="false">VLOOKUP(A50,pz_sl!$A$1:$H$151,6,FALSE())</f>
        <v> </v>
      </c>
      <c r="F50" s="33" t="n">
        <f aca="false">VLOOKUP(A50,pz_sl!$A$1:$H$151,2,FALSE())</f>
        <v>0</v>
      </c>
      <c r="G50" s="33" t="n">
        <f aca="false">VLOOKUP(A50,pz_sl!$A$1:$H$151,3,FALSE())</f>
        <v>0</v>
      </c>
      <c r="H50" s="38" t="str">
        <f aca="false">VLOOKUP(A50,pz_sl!$A$1:$H$151,4,FALSE())</f>
        <v> </v>
      </c>
      <c r="I50" s="33" t="str">
        <f aca="false">VLOOKUP(A50,pz_sl!$A$1:$H$151,5,FALSE())</f>
        <v> </v>
      </c>
      <c r="J50" s="33" t="str">
        <f aca="false">VLOOKUP(A50,pz_sl!$A$1:$H$151,7,FALSE())</f>
        <v>9</v>
      </c>
      <c r="K50" s="38" t="str">
        <f aca="false">VLOOKUP(A50,pz_sl!$A$1:$H$151,8,FALSE())</f>
        <v> </v>
      </c>
      <c r="L50" s="39"/>
      <c r="M50" s="40"/>
      <c r="N50" s="41" t="n">
        <f aca="false">IF(ISBLANK(L50),10000,IF(ISTEXT(L50),M50,L50+M50))</f>
        <v>10000</v>
      </c>
      <c r="O50" s="39"/>
      <c r="P50" s="40"/>
      <c r="Q50" s="41" t="n">
        <f aca="false">IF(ISBLANK(O50),10000,IF(ISTEXT(O50),P50,O50+P50))</f>
        <v>10000</v>
      </c>
      <c r="R50" s="41" t="n">
        <f aca="false">MIN(N50,Q50)</f>
        <v>10000</v>
      </c>
      <c r="S50" s="40"/>
      <c r="T50" s="40"/>
      <c r="U50" s="40"/>
      <c r="V50" s="43"/>
      <c r="W50" s="43"/>
      <c r="X50" s="43"/>
      <c r="Y50" s="43"/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14.15" hidden="false" customHeight="true" outlineLevel="0" collapsed="false">
      <c r="A51" s="33" t="n">
        <v>51</v>
      </c>
      <c r="B51" s="34" t="n">
        <f aca="false">IF(AND(LEFT(L51,3)="DNS",LEFT(O51,3)="DNS"),10000, N51+Q51)</f>
        <v>20000</v>
      </c>
      <c r="C51" s="35" t="str">
        <f aca="false">IF(AND(R51&lt;10000, OR(LEFT(L51,3)&lt;&gt;"DNS", LEFT(O51,3)&lt;&gt;"DNS")),RANK(R51, $R$3:$R$150, 1)&amp;"."," ")</f>
        <v> </v>
      </c>
      <c r="D51" s="36"/>
      <c r="E51" s="37" t="str">
        <f aca="false">VLOOKUP(A51,pz_sl!$A$1:$H$151,6,FALSE())</f>
        <v> </v>
      </c>
      <c r="F51" s="33" t="n">
        <f aca="false">VLOOKUP(A51,pz_sl!$A$1:$H$151,2,FALSE())</f>
        <v>0</v>
      </c>
      <c r="G51" s="33" t="n">
        <f aca="false">VLOOKUP(A51,pz_sl!$A$1:$H$151,3,FALSE())</f>
        <v>0</v>
      </c>
      <c r="H51" s="38" t="str">
        <f aca="false">VLOOKUP(A51,pz_sl!$A$1:$H$151,4,FALSE())</f>
        <v> </v>
      </c>
      <c r="I51" s="33" t="str">
        <f aca="false">VLOOKUP(A51,pz_sl!$A$1:$H$151,5,FALSE())</f>
        <v> </v>
      </c>
      <c r="J51" s="33" t="str">
        <f aca="false">VLOOKUP(A51,pz_sl!$A$1:$H$151,7,FALSE())</f>
        <v>9</v>
      </c>
      <c r="K51" s="38" t="str">
        <f aca="false">VLOOKUP(A51,pz_sl!$A$1:$H$151,8,FALSE())</f>
        <v> </v>
      </c>
      <c r="L51" s="39"/>
      <c r="M51" s="40"/>
      <c r="N51" s="41" t="n">
        <f aca="false">IF(ISBLANK(L51),10000,IF(ISTEXT(L51),M51,L51+M51))</f>
        <v>10000</v>
      </c>
      <c r="O51" s="39"/>
      <c r="P51" s="40"/>
      <c r="Q51" s="41" t="n">
        <f aca="false">IF(ISBLANK(O51),10000,IF(ISTEXT(O51),P51,O51+P51))</f>
        <v>10000</v>
      </c>
      <c r="R51" s="41" t="n">
        <f aca="false">MIN(N51,Q51)</f>
        <v>10000</v>
      </c>
      <c r="S51" s="40"/>
      <c r="T51" s="40"/>
      <c r="U51" s="40"/>
      <c r="V51" s="43"/>
      <c r="W51" s="43"/>
      <c r="X51" s="43"/>
      <c r="Y51" s="43"/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14.15" hidden="false" customHeight="true" outlineLevel="0" collapsed="false">
      <c r="A52" s="33" t="n">
        <v>52</v>
      </c>
      <c r="B52" s="34" t="n">
        <f aca="false">IF(AND(LEFT(L52,3)="DNS",LEFT(O52,3)="DNS"),10000, N52+Q52)</f>
        <v>20000</v>
      </c>
      <c r="C52" s="35" t="str">
        <f aca="false">IF(AND(R52&lt;10000, OR(LEFT(L52,3)&lt;&gt;"DNS", LEFT(O52,3)&lt;&gt;"DNS")),RANK(R52, $R$3:$R$150, 1)&amp;"."," ")</f>
        <v> </v>
      </c>
      <c r="D52" s="36"/>
      <c r="E52" s="37" t="str">
        <f aca="false">VLOOKUP(A52,pz_sl!$A$1:$H$151,6,FALSE())</f>
        <v> </v>
      </c>
      <c r="F52" s="33" t="n">
        <f aca="false">VLOOKUP(A52,pz_sl!$A$1:$H$151,2,FALSE())</f>
        <v>0</v>
      </c>
      <c r="G52" s="33" t="n">
        <f aca="false">VLOOKUP(A52,pz_sl!$A$1:$H$151,3,FALSE())</f>
        <v>0</v>
      </c>
      <c r="H52" s="38" t="str">
        <f aca="false">VLOOKUP(A52,pz_sl!$A$1:$H$151,4,FALSE())</f>
        <v> </v>
      </c>
      <c r="I52" s="33" t="str">
        <f aca="false">VLOOKUP(A52,pz_sl!$A$1:$H$151,5,FALSE())</f>
        <v> </v>
      </c>
      <c r="J52" s="33" t="str">
        <f aca="false">VLOOKUP(A52,pz_sl!$A$1:$H$151,7,FALSE())</f>
        <v>9</v>
      </c>
      <c r="K52" s="38" t="str">
        <f aca="false">VLOOKUP(A52,pz_sl!$A$1:$H$151,8,FALSE())</f>
        <v> </v>
      </c>
      <c r="L52" s="39"/>
      <c r="M52" s="40"/>
      <c r="N52" s="41" t="n">
        <f aca="false">IF(ISBLANK(L52),10000,IF(ISTEXT(L52),M52,L52+M52))</f>
        <v>10000</v>
      </c>
      <c r="O52" s="39"/>
      <c r="P52" s="40"/>
      <c r="Q52" s="41" t="n">
        <f aca="false">IF(ISBLANK(O52),10000,IF(ISTEXT(O52),P52,O52+P52))</f>
        <v>10000</v>
      </c>
      <c r="R52" s="41" t="n">
        <f aca="false">MIN(N52,Q52)</f>
        <v>10000</v>
      </c>
      <c r="S52" s="40"/>
      <c r="T52" s="40"/>
      <c r="U52" s="40"/>
      <c r="V52" s="43"/>
      <c r="W52" s="43"/>
      <c r="X52" s="43"/>
      <c r="Y52" s="43"/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14.15" hidden="false" customHeight="true" outlineLevel="0" collapsed="false">
      <c r="A53" s="33" t="n">
        <v>53</v>
      </c>
      <c r="B53" s="34" t="n">
        <f aca="false">IF(AND(LEFT(L53,3)="DNS",LEFT(O53,3)="DNS"),10000, N53+Q53)</f>
        <v>20000</v>
      </c>
      <c r="C53" s="35" t="str">
        <f aca="false">IF(AND(R53&lt;10000, OR(LEFT(L53,3)&lt;&gt;"DNS", LEFT(O53,3)&lt;&gt;"DNS")),RANK(R53, $R$3:$R$150, 1)&amp;"."," ")</f>
        <v> </v>
      </c>
      <c r="D53" s="36"/>
      <c r="E53" s="37" t="str">
        <f aca="false">VLOOKUP(A53,pz_sl!$A$1:$H$151,6,FALSE())</f>
        <v> </v>
      </c>
      <c r="F53" s="33" t="n">
        <f aca="false">VLOOKUP(A53,pz_sl!$A$1:$H$151,2,FALSE())</f>
        <v>0</v>
      </c>
      <c r="G53" s="33" t="n">
        <f aca="false">VLOOKUP(A53,pz_sl!$A$1:$H$151,3,FALSE())</f>
        <v>0</v>
      </c>
      <c r="H53" s="38" t="str">
        <f aca="false">VLOOKUP(A53,pz_sl!$A$1:$H$151,4,FALSE())</f>
        <v> </v>
      </c>
      <c r="I53" s="33" t="str">
        <f aca="false">VLOOKUP(A53,pz_sl!$A$1:$H$151,5,FALSE())</f>
        <v> </v>
      </c>
      <c r="J53" s="33" t="str">
        <f aca="false">VLOOKUP(A53,pz_sl!$A$1:$H$151,7,FALSE())</f>
        <v>9</v>
      </c>
      <c r="K53" s="38" t="str">
        <f aca="false">VLOOKUP(A53,pz_sl!$A$1:$H$151,8,FALSE())</f>
        <v> </v>
      </c>
      <c r="L53" s="39"/>
      <c r="M53" s="40"/>
      <c r="N53" s="41" t="n">
        <f aca="false">IF(ISBLANK(L53),10000,IF(ISTEXT(L53),M53,L53+M53))</f>
        <v>10000</v>
      </c>
      <c r="O53" s="39"/>
      <c r="P53" s="40"/>
      <c r="Q53" s="41" t="n">
        <f aca="false">IF(ISBLANK(O53),10000,IF(ISTEXT(O53),P53,O53+P53))</f>
        <v>10000</v>
      </c>
      <c r="R53" s="41" t="n">
        <f aca="false">MIN(N53,Q53)</f>
        <v>10000</v>
      </c>
      <c r="S53" s="40"/>
      <c r="T53" s="40"/>
      <c r="U53" s="40"/>
      <c r="V53" s="43"/>
      <c r="W53" s="43"/>
      <c r="X53" s="43"/>
      <c r="Y53" s="43"/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14.15" hidden="false" customHeight="true" outlineLevel="0" collapsed="false">
      <c r="A54" s="33" t="n">
        <v>54</v>
      </c>
      <c r="B54" s="34" t="n">
        <f aca="false">IF(AND(LEFT(L54,3)="DNS",LEFT(O54,3)="DNS"),10000, N54+Q54)</f>
        <v>20000</v>
      </c>
      <c r="C54" s="35" t="str">
        <f aca="false">IF(AND(R54&lt;10000, OR(LEFT(L54,3)&lt;&gt;"DNS", LEFT(O54,3)&lt;&gt;"DNS")),RANK(R54, $R$3:$R$150, 1)&amp;"."," ")</f>
        <v> </v>
      </c>
      <c r="D54" s="36"/>
      <c r="E54" s="37" t="str">
        <f aca="false">VLOOKUP(A54,pz_sl!$A$1:$H$151,6,FALSE())</f>
        <v> </v>
      </c>
      <c r="F54" s="33" t="n">
        <f aca="false">VLOOKUP(A54,pz_sl!$A$1:$H$151,2,FALSE())</f>
        <v>0</v>
      </c>
      <c r="G54" s="33" t="n">
        <f aca="false">VLOOKUP(A54,pz_sl!$A$1:$H$151,3,FALSE())</f>
        <v>0</v>
      </c>
      <c r="H54" s="38" t="str">
        <f aca="false">VLOOKUP(A54,pz_sl!$A$1:$H$151,4,FALSE())</f>
        <v> </v>
      </c>
      <c r="I54" s="33" t="str">
        <f aca="false">VLOOKUP(A54,pz_sl!$A$1:$H$151,5,FALSE())</f>
        <v> </v>
      </c>
      <c r="J54" s="33" t="str">
        <f aca="false">VLOOKUP(A54,pz_sl!$A$1:$H$151,7,FALSE())</f>
        <v>9</v>
      </c>
      <c r="K54" s="38" t="str">
        <f aca="false">VLOOKUP(A54,pz_sl!$A$1:$H$151,8,FALSE())</f>
        <v> </v>
      </c>
      <c r="L54" s="39"/>
      <c r="M54" s="40"/>
      <c r="N54" s="41" t="n">
        <f aca="false">IF(ISBLANK(L54),10000,IF(ISTEXT(L54),M54,L54+M54))</f>
        <v>10000</v>
      </c>
      <c r="O54" s="39"/>
      <c r="P54" s="40"/>
      <c r="Q54" s="41" t="n">
        <f aca="false">IF(ISBLANK(O54),10000,IF(ISTEXT(O54),P54,O54+P54))</f>
        <v>10000</v>
      </c>
      <c r="R54" s="41" t="n">
        <f aca="false">MIN(N54,Q54)</f>
        <v>10000</v>
      </c>
      <c r="S54" s="40"/>
      <c r="T54" s="40"/>
      <c r="U54" s="40"/>
      <c r="V54" s="43"/>
      <c r="W54" s="43"/>
      <c r="X54" s="43"/>
      <c r="Y54" s="43"/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14.15" hidden="false" customHeight="true" outlineLevel="0" collapsed="false">
      <c r="A55" s="33" t="n">
        <v>55</v>
      </c>
      <c r="B55" s="34" t="n">
        <f aca="false">IF(AND(LEFT(L55,3)="DNS",LEFT(O55,3)="DNS"),10000, N55+Q55)</f>
        <v>20000</v>
      </c>
      <c r="C55" s="35" t="str">
        <f aca="false">IF(AND(R55&lt;10000, OR(LEFT(L55,3)&lt;&gt;"DNS", LEFT(O55,3)&lt;&gt;"DNS")),RANK(R55, $R$3:$R$150, 1)&amp;"."," ")</f>
        <v> </v>
      </c>
      <c r="D55" s="36"/>
      <c r="E55" s="37" t="str">
        <f aca="false">VLOOKUP(A55,pz_sl!$A$1:$H$151,6,FALSE())</f>
        <v> </v>
      </c>
      <c r="F55" s="33" t="n">
        <f aca="false">VLOOKUP(A55,pz_sl!$A$1:$H$151,2,FALSE())</f>
        <v>0</v>
      </c>
      <c r="G55" s="33" t="n">
        <f aca="false">VLOOKUP(A55,pz_sl!$A$1:$H$151,3,FALSE())</f>
        <v>0</v>
      </c>
      <c r="H55" s="38" t="str">
        <f aca="false">VLOOKUP(A55,pz_sl!$A$1:$H$151,4,FALSE())</f>
        <v> </v>
      </c>
      <c r="I55" s="33" t="str">
        <f aca="false">VLOOKUP(A55,pz_sl!$A$1:$H$151,5,FALSE())</f>
        <v> </v>
      </c>
      <c r="J55" s="33" t="str">
        <f aca="false">VLOOKUP(A55,pz_sl!$A$1:$H$151,7,FALSE())</f>
        <v>9</v>
      </c>
      <c r="K55" s="38" t="str">
        <f aca="false">VLOOKUP(A55,pz_sl!$A$1:$H$151,8,FALSE())</f>
        <v> </v>
      </c>
      <c r="L55" s="39"/>
      <c r="M55" s="40"/>
      <c r="N55" s="41" t="n">
        <f aca="false">IF(ISBLANK(L55),10000,IF(ISTEXT(L55),M55,L55+M55))</f>
        <v>10000</v>
      </c>
      <c r="O55" s="39"/>
      <c r="P55" s="40"/>
      <c r="Q55" s="41" t="n">
        <f aca="false">IF(ISBLANK(O55),10000,IF(ISTEXT(O55),P55,O55+P55))</f>
        <v>10000</v>
      </c>
      <c r="R55" s="41" t="n">
        <f aca="false">MIN(N55,Q55)</f>
        <v>10000</v>
      </c>
      <c r="S55" s="40"/>
      <c r="T55" s="40"/>
      <c r="U55" s="40"/>
      <c r="V55" s="43"/>
      <c r="W55" s="43"/>
      <c r="X55" s="43"/>
      <c r="Y55" s="43"/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14.15" hidden="false" customHeight="true" outlineLevel="0" collapsed="false">
      <c r="A56" s="33" t="n">
        <v>56</v>
      </c>
      <c r="B56" s="34" t="n">
        <f aca="false">IF(AND(LEFT(L56,3)="DNS",LEFT(O56,3)="DNS"),10000, N56+Q56)</f>
        <v>20000</v>
      </c>
      <c r="C56" s="35" t="str">
        <f aca="false">IF(AND(R56&lt;10000, OR(LEFT(L56,3)&lt;&gt;"DNS", LEFT(O56,3)&lt;&gt;"DNS")),RANK(R56, $R$3:$R$150, 1)&amp;"."," ")</f>
        <v> </v>
      </c>
      <c r="D56" s="36"/>
      <c r="E56" s="37" t="str">
        <f aca="false">VLOOKUP(A56,pz_sl!$A$1:$H$151,6,FALSE())</f>
        <v> </v>
      </c>
      <c r="F56" s="33" t="n">
        <f aca="false">VLOOKUP(A56,pz_sl!$A$1:$H$151,2,FALSE())</f>
        <v>0</v>
      </c>
      <c r="G56" s="33" t="n">
        <f aca="false">VLOOKUP(A56,pz_sl!$A$1:$H$151,3,FALSE())</f>
        <v>0</v>
      </c>
      <c r="H56" s="38" t="str">
        <f aca="false">VLOOKUP(A56,pz_sl!$A$1:$H$151,4,FALSE())</f>
        <v> </v>
      </c>
      <c r="I56" s="33" t="str">
        <f aca="false">VLOOKUP(A56,pz_sl!$A$1:$H$151,5,FALSE())</f>
        <v> </v>
      </c>
      <c r="J56" s="33" t="str">
        <f aca="false">VLOOKUP(A56,pz_sl!$A$1:$H$151,7,FALSE())</f>
        <v>9</v>
      </c>
      <c r="K56" s="38" t="str">
        <f aca="false">VLOOKUP(A56,pz_sl!$A$1:$H$151,8,FALSE())</f>
        <v> </v>
      </c>
      <c r="L56" s="39"/>
      <c r="M56" s="40"/>
      <c r="N56" s="41" t="n">
        <f aca="false">IF(ISBLANK(L56),10000,IF(ISTEXT(L56),M56,L56+M56))</f>
        <v>10000</v>
      </c>
      <c r="O56" s="39"/>
      <c r="P56" s="40"/>
      <c r="Q56" s="41" t="n">
        <f aca="false">IF(ISBLANK(O56),10000,IF(ISTEXT(O56),P56,O56+P56))</f>
        <v>10000</v>
      </c>
      <c r="R56" s="41" t="n">
        <f aca="false">MIN(N56,Q56)</f>
        <v>10000</v>
      </c>
      <c r="S56" s="40"/>
      <c r="T56" s="40"/>
      <c r="U56" s="40"/>
      <c r="V56" s="43"/>
      <c r="W56" s="43"/>
      <c r="X56" s="43"/>
      <c r="Y56" s="43"/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14.15" hidden="false" customHeight="true" outlineLevel="0" collapsed="false">
      <c r="A57" s="33" t="n">
        <v>57</v>
      </c>
      <c r="B57" s="34" t="n">
        <f aca="false">IF(AND(LEFT(L57,3)="DNS",LEFT(O57,3)="DNS"),10000, N57+Q57)</f>
        <v>20000</v>
      </c>
      <c r="C57" s="35" t="str">
        <f aca="false">IF(AND(R57&lt;10000, OR(LEFT(L57,3)&lt;&gt;"DNS", LEFT(O57,3)&lt;&gt;"DNS")),RANK(R57, $R$3:$R$150, 1)&amp;"."," ")</f>
        <v> </v>
      </c>
      <c r="D57" s="36"/>
      <c r="E57" s="37" t="str">
        <f aca="false">VLOOKUP(A57,pz_sl!$A$1:$H$151,6,FALSE())</f>
        <v> </v>
      </c>
      <c r="F57" s="33" t="n">
        <f aca="false">VLOOKUP(A57,pz_sl!$A$1:$H$151,2,FALSE())</f>
        <v>0</v>
      </c>
      <c r="G57" s="33" t="n">
        <f aca="false">VLOOKUP(A57,pz_sl!$A$1:$H$151,3,FALSE())</f>
        <v>0</v>
      </c>
      <c r="H57" s="38" t="str">
        <f aca="false">VLOOKUP(A57,pz_sl!$A$1:$H$151,4,FALSE())</f>
        <v> </v>
      </c>
      <c r="I57" s="33" t="str">
        <f aca="false">VLOOKUP(A57,pz_sl!$A$1:$H$151,5,FALSE())</f>
        <v> </v>
      </c>
      <c r="J57" s="33" t="str">
        <f aca="false">VLOOKUP(A57,pz_sl!$A$1:$H$151,7,FALSE())</f>
        <v>9</v>
      </c>
      <c r="K57" s="38" t="str">
        <f aca="false">VLOOKUP(A57,pz_sl!$A$1:$H$151,8,FALSE())</f>
        <v> </v>
      </c>
      <c r="L57" s="39"/>
      <c r="M57" s="40"/>
      <c r="N57" s="41" t="n">
        <f aca="false">IF(ISBLANK(L57),10000,IF(ISTEXT(L57),M57,L57+M57))</f>
        <v>10000</v>
      </c>
      <c r="O57" s="39"/>
      <c r="P57" s="40"/>
      <c r="Q57" s="41" t="n">
        <f aca="false">IF(ISBLANK(O57),10000,IF(ISTEXT(O57),P57,O57+P57))</f>
        <v>10000</v>
      </c>
      <c r="R57" s="41" t="n">
        <f aca="false">MIN(N57,Q57)</f>
        <v>10000</v>
      </c>
      <c r="S57" s="40"/>
      <c r="T57" s="40"/>
      <c r="U57" s="40"/>
      <c r="V57" s="43"/>
      <c r="W57" s="43"/>
      <c r="X57" s="43"/>
      <c r="Y57" s="43"/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14.15" hidden="false" customHeight="true" outlineLevel="0" collapsed="false">
      <c r="A58" s="33" t="n">
        <v>58</v>
      </c>
      <c r="B58" s="34" t="n">
        <f aca="false">IF(AND(LEFT(L58,3)="DNS",LEFT(O58,3)="DNS"),10000, N58+Q58)</f>
        <v>20000</v>
      </c>
      <c r="C58" s="35" t="str">
        <f aca="false">IF(AND(R58&lt;10000, OR(LEFT(L58,3)&lt;&gt;"DNS", LEFT(O58,3)&lt;&gt;"DNS")),RANK(R58, $R$3:$R$150, 1)&amp;"."," ")</f>
        <v> </v>
      </c>
      <c r="D58" s="36"/>
      <c r="E58" s="37" t="str">
        <f aca="false">VLOOKUP(A58,pz_sl!$A$1:$H$151,6,FALSE())</f>
        <v> </v>
      </c>
      <c r="F58" s="33" t="n">
        <f aca="false">VLOOKUP(A58,pz_sl!$A$1:$H$151,2,FALSE())</f>
        <v>0</v>
      </c>
      <c r="G58" s="33" t="n">
        <f aca="false">VLOOKUP(A58,pz_sl!$A$1:$H$151,3,FALSE())</f>
        <v>0</v>
      </c>
      <c r="H58" s="38" t="str">
        <f aca="false">VLOOKUP(A58,pz_sl!$A$1:$H$151,4,FALSE())</f>
        <v> </v>
      </c>
      <c r="I58" s="33" t="str">
        <f aca="false">VLOOKUP(A58,pz_sl!$A$1:$H$151,5,FALSE())</f>
        <v> </v>
      </c>
      <c r="J58" s="33" t="str">
        <f aca="false">VLOOKUP(A58,pz_sl!$A$1:$H$151,7,FALSE())</f>
        <v>9</v>
      </c>
      <c r="K58" s="38" t="str">
        <f aca="false">VLOOKUP(A58,pz_sl!$A$1:$H$151,8,FALSE())</f>
        <v> </v>
      </c>
      <c r="L58" s="39"/>
      <c r="M58" s="40"/>
      <c r="N58" s="41" t="n">
        <f aca="false">IF(ISBLANK(L58),10000,IF(ISTEXT(L58),M58,L58+M58))</f>
        <v>10000</v>
      </c>
      <c r="O58" s="39"/>
      <c r="P58" s="40"/>
      <c r="Q58" s="41" t="n">
        <f aca="false">IF(ISBLANK(O58),10000,IF(ISTEXT(O58),P58,O58+P58))</f>
        <v>10000</v>
      </c>
      <c r="R58" s="41" t="n">
        <f aca="false">MIN(N58,Q58)</f>
        <v>10000</v>
      </c>
      <c r="S58" s="40"/>
      <c r="T58" s="40"/>
      <c r="U58" s="40"/>
      <c r="V58" s="43"/>
      <c r="W58" s="43"/>
      <c r="X58" s="43"/>
      <c r="Y58" s="43"/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14.15" hidden="false" customHeight="true" outlineLevel="0" collapsed="false">
      <c r="A59" s="33" t="n">
        <v>59</v>
      </c>
      <c r="B59" s="34" t="n">
        <f aca="false">IF(AND(LEFT(L59,3)="DNS",LEFT(O59,3)="DNS"),10000, N59+Q59)</f>
        <v>20000</v>
      </c>
      <c r="C59" s="35" t="str">
        <f aca="false">IF(AND(R59&lt;10000, OR(LEFT(L59,3)&lt;&gt;"DNS", LEFT(O59,3)&lt;&gt;"DNS")),RANK(R59, $R$3:$R$150, 1)&amp;"."," ")</f>
        <v> </v>
      </c>
      <c r="D59" s="36"/>
      <c r="E59" s="37" t="str">
        <f aca="false">VLOOKUP(A59,pz_sl!$A$1:$H$151,6,FALSE())</f>
        <v> </v>
      </c>
      <c r="F59" s="33" t="n">
        <f aca="false">VLOOKUP(A59,pz_sl!$A$1:$H$151,2,FALSE())</f>
        <v>0</v>
      </c>
      <c r="G59" s="33" t="n">
        <f aca="false">VLOOKUP(A59,pz_sl!$A$1:$H$151,3,FALSE())</f>
        <v>0</v>
      </c>
      <c r="H59" s="38" t="str">
        <f aca="false">VLOOKUP(A59,pz_sl!$A$1:$H$151,4,FALSE())</f>
        <v> </v>
      </c>
      <c r="I59" s="33" t="str">
        <f aca="false">VLOOKUP(A59,pz_sl!$A$1:$H$151,5,FALSE())</f>
        <v> </v>
      </c>
      <c r="J59" s="33" t="str">
        <f aca="false">VLOOKUP(A59,pz_sl!$A$1:$H$151,7,FALSE())</f>
        <v>9</v>
      </c>
      <c r="K59" s="38" t="str">
        <f aca="false">VLOOKUP(A59,pz_sl!$A$1:$H$151,8,FALSE())</f>
        <v> </v>
      </c>
      <c r="L59" s="39"/>
      <c r="M59" s="40"/>
      <c r="N59" s="41" t="n">
        <f aca="false">IF(ISBLANK(L59),10000,IF(ISTEXT(L59),M59,L59+M59))</f>
        <v>10000</v>
      </c>
      <c r="O59" s="39"/>
      <c r="P59" s="40"/>
      <c r="Q59" s="41" t="n">
        <f aca="false">IF(ISBLANK(O59),10000,IF(ISTEXT(O59),P59,O59+P59))</f>
        <v>10000</v>
      </c>
      <c r="R59" s="41" t="n">
        <f aca="false">MIN(N59,Q59)</f>
        <v>10000</v>
      </c>
      <c r="S59" s="40"/>
      <c r="T59" s="40"/>
      <c r="U59" s="40"/>
      <c r="V59" s="43"/>
      <c r="W59" s="43"/>
      <c r="X59" s="43"/>
      <c r="Y59" s="43"/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14.15" hidden="false" customHeight="true" outlineLevel="0" collapsed="false">
      <c r="A60" s="33" t="n">
        <v>60</v>
      </c>
      <c r="B60" s="34" t="n">
        <f aca="false">IF(AND(LEFT(L60,3)="DNS",LEFT(O60,3)="DNS"),10000, N60+Q60)</f>
        <v>20000</v>
      </c>
      <c r="C60" s="35" t="str">
        <f aca="false">IF(AND(R60&lt;10000, OR(LEFT(L60,3)&lt;&gt;"DNS", LEFT(O60,3)&lt;&gt;"DNS")),RANK(R60, $R$3:$R$150, 1)&amp;"."," ")</f>
        <v> </v>
      </c>
      <c r="D60" s="36"/>
      <c r="E60" s="37" t="str">
        <f aca="false">VLOOKUP(A60,pz_sl!$A$1:$H$151,6,FALSE())</f>
        <v> </v>
      </c>
      <c r="F60" s="33" t="n">
        <f aca="false">VLOOKUP(A60,pz_sl!$A$1:$H$151,2,FALSE())</f>
        <v>0</v>
      </c>
      <c r="G60" s="33" t="n">
        <f aca="false">VLOOKUP(A60,pz_sl!$A$1:$H$151,3,FALSE())</f>
        <v>0</v>
      </c>
      <c r="H60" s="38" t="str">
        <f aca="false">VLOOKUP(A60,pz_sl!$A$1:$H$151,4,FALSE())</f>
        <v> </v>
      </c>
      <c r="I60" s="33" t="str">
        <f aca="false">VLOOKUP(A60,pz_sl!$A$1:$H$151,5,FALSE())</f>
        <v> </v>
      </c>
      <c r="J60" s="33" t="str">
        <f aca="false">VLOOKUP(A60,pz_sl!$A$1:$H$151,7,FALSE())</f>
        <v>9</v>
      </c>
      <c r="K60" s="38" t="str">
        <f aca="false">VLOOKUP(A60,pz_sl!$A$1:$H$151,8,FALSE())</f>
        <v> </v>
      </c>
      <c r="L60" s="39"/>
      <c r="M60" s="40"/>
      <c r="N60" s="41" t="n">
        <f aca="false">IF(ISBLANK(L60),10000,IF(ISTEXT(L60),M60,L60+M60))</f>
        <v>10000</v>
      </c>
      <c r="O60" s="39"/>
      <c r="P60" s="40"/>
      <c r="Q60" s="41" t="n">
        <f aca="false">IF(ISBLANK(O60),10000,IF(ISTEXT(O60),P60,O60+P60))</f>
        <v>10000</v>
      </c>
      <c r="R60" s="41" t="n">
        <f aca="false">MIN(N60,Q60)</f>
        <v>10000</v>
      </c>
      <c r="S60" s="40"/>
      <c r="T60" s="40"/>
      <c r="U60" s="40"/>
      <c r="V60" s="43"/>
      <c r="W60" s="43"/>
      <c r="X60" s="43"/>
      <c r="Y60" s="43"/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14.15" hidden="false" customHeight="true" outlineLevel="0" collapsed="false">
      <c r="A61" s="33" t="n">
        <v>61</v>
      </c>
      <c r="B61" s="34" t="n">
        <f aca="false">IF(AND(LEFT(L61,3)="DNS",LEFT(O61,3)="DNS"),10000, N61+Q61)</f>
        <v>20000</v>
      </c>
      <c r="C61" s="35" t="str">
        <f aca="false">IF(AND(R61&lt;10000, OR(LEFT(L61,3)&lt;&gt;"DNS", LEFT(O61,3)&lt;&gt;"DNS")),RANK(R61, $R$3:$R$150, 1)&amp;"."," ")</f>
        <v> </v>
      </c>
      <c r="D61" s="36"/>
      <c r="E61" s="37" t="str">
        <f aca="false">VLOOKUP(A61,pz_sl!$A$1:$H$151,6,FALSE())</f>
        <v> </v>
      </c>
      <c r="F61" s="33" t="n">
        <f aca="false">VLOOKUP(A61,pz_sl!$A$1:$H$151,2,FALSE())</f>
        <v>0</v>
      </c>
      <c r="G61" s="33" t="n">
        <f aca="false">VLOOKUP(A61,pz_sl!$A$1:$H$151,3,FALSE())</f>
        <v>0</v>
      </c>
      <c r="H61" s="38" t="str">
        <f aca="false">VLOOKUP(A61,pz_sl!$A$1:$H$151,4,FALSE())</f>
        <v> </v>
      </c>
      <c r="I61" s="33" t="str">
        <f aca="false">VLOOKUP(A61,pz_sl!$A$1:$H$151,5,FALSE())</f>
        <v> </v>
      </c>
      <c r="J61" s="33" t="str">
        <f aca="false">VLOOKUP(A61,pz_sl!$A$1:$H$151,7,FALSE())</f>
        <v>9</v>
      </c>
      <c r="K61" s="38" t="str">
        <f aca="false">VLOOKUP(A61,pz_sl!$A$1:$H$151,8,FALSE())</f>
        <v> </v>
      </c>
      <c r="L61" s="39"/>
      <c r="M61" s="40"/>
      <c r="N61" s="41" t="n">
        <f aca="false">IF(ISBLANK(L61),10000,IF(ISTEXT(L61),M61,L61+M61))</f>
        <v>10000</v>
      </c>
      <c r="O61" s="39"/>
      <c r="P61" s="40"/>
      <c r="Q61" s="41" t="n">
        <f aca="false">IF(ISBLANK(O61),10000,IF(ISTEXT(O61),P61,O61+P61))</f>
        <v>10000</v>
      </c>
      <c r="R61" s="41" t="n">
        <f aca="false">MIN(N61,Q61)</f>
        <v>10000</v>
      </c>
      <c r="S61" s="40"/>
      <c r="T61" s="40"/>
      <c r="U61" s="40"/>
      <c r="V61" s="43"/>
      <c r="W61" s="43"/>
      <c r="X61" s="43"/>
      <c r="Y61" s="43"/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14.15" hidden="false" customHeight="true" outlineLevel="0" collapsed="false">
      <c r="A62" s="33" t="n">
        <v>62</v>
      </c>
      <c r="B62" s="34" t="n">
        <f aca="false">IF(AND(LEFT(L62,3)="DNS",LEFT(O62,3)="DNS"),10000, N62+Q62)</f>
        <v>20000</v>
      </c>
      <c r="C62" s="35" t="str">
        <f aca="false">IF(AND(R62&lt;10000, OR(LEFT(L62,3)&lt;&gt;"DNS", LEFT(O62,3)&lt;&gt;"DNS")),RANK(R62, $R$3:$R$150, 1)&amp;"."," ")</f>
        <v> </v>
      </c>
      <c r="D62" s="36"/>
      <c r="E62" s="37" t="str">
        <f aca="false">VLOOKUP(A62,pz_sl!$A$1:$H$151,6,FALSE())</f>
        <v> </v>
      </c>
      <c r="F62" s="33" t="n">
        <f aca="false">VLOOKUP(A62,pz_sl!$A$1:$H$151,2,FALSE())</f>
        <v>0</v>
      </c>
      <c r="G62" s="33" t="n">
        <f aca="false">VLOOKUP(A62,pz_sl!$A$1:$H$151,3,FALSE())</f>
        <v>0</v>
      </c>
      <c r="H62" s="38" t="str">
        <f aca="false">VLOOKUP(A62,pz_sl!$A$1:$H$151,4,FALSE())</f>
        <v> </v>
      </c>
      <c r="I62" s="33" t="str">
        <f aca="false">VLOOKUP(A62,pz_sl!$A$1:$H$151,5,FALSE())</f>
        <v> </v>
      </c>
      <c r="J62" s="33" t="str">
        <f aca="false">VLOOKUP(A62,pz_sl!$A$1:$H$151,7,FALSE())</f>
        <v>9</v>
      </c>
      <c r="K62" s="38" t="str">
        <f aca="false">VLOOKUP(A62,pz_sl!$A$1:$H$151,8,FALSE())</f>
        <v> </v>
      </c>
      <c r="L62" s="39"/>
      <c r="M62" s="40"/>
      <c r="N62" s="41" t="n">
        <f aca="false">IF(ISBLANK(L62),10000,IF(ISTEXT(L62),M62,L62+M62))</f>
        <v>10000</v>
      </c>
      <c r="O62" s="39"/>
      <c r="P62" s="40"/>
      <c r="Q62" s="41" t="n">
        <f aca="false">IF(ISBLANK(O62),10000,IF(ISTEXT(O62),P62,O62+P62))</f>
        <v>10000</v>
      </c>
      <c r="R62" s="41" t="n">
        <f aca="false">MIN(N62,Q62)</f>
        <v>10000</v>
      </c>
      <c r="S62" s="40"/>
      <c r="T62" s="40"/>
      <c r="U62" s="40"/>
      <c r="V62" s="43"/>
      <c r="W62" s="43"/>
      <c r="X62" s="43"/>
      <c r="Y62" s="43"/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14.15" hidden="false" customHeight="true" outlineLevel="0" collapsed="false">
      <c r="A63" s="33" t="n">
        <v>63</v>
      </c>
      <c r="B63" s="34" t="n">
        <f aca="false">IF(AND(LEFT(L63,3)="DNS",LEFT(O63,3)="DNS"),10000, N63+Q63)</f>
        <v>20000</v>
      </c>
      <c r="C63" s="35" t="str">
        <f aca="false">IF(AND(R63&lt;10000, OR(LEFT(L63,3)&lt;&gt;"DNS", LEFT(O63,3)&lt;&gt;"DNS")),RANK(R63, $R$3:$R$150, 1)&amp;"."," ")</f>
        <v> </v>
      </c>
      <c r="D63" s="36"/>
      <c r="E63" s="37" t="str">
        <f aca="false">VLOOKUP(A63,pz_sl!$A$1:$H$151,6,FALSE())</f>
        <v> </v>
      </c>
      <c r="F63" s="33" t="n">
        <f aca="false">VLOOKUP(A63,pz_sl!$A$1:$H$151,2,FALSE())</f>
        <v>0</v>
      </c>
      <c r="G63" s="33" t="n">
        <f aca="false">VLOOKUP(A63,pz_sl!$A$1:$H$151,3,FALSE())</f>
        <v>0</v>
      </c>
      <c r="H63" s="38" t="str">
        <f aca="false">VLOOKUP(A63,pz_sl!$A$1:$H$151,4,FALSE())</f>
        <v> </v>
      </c>
      <c r="I63" s="33" t="str">
        <f aca="false">VLOOKUP(A63,pz_sl!$A$1:$H$151,5,FALSE())</f>
        <v> </v>
      </c>
      <c r="J63" s="33" t="str">
        <f aca="false">VLOOKUP(A63,pz_sl!$A$1:$H$151,7,FALSE())</f>
        <v>9</v>
      </c>
      <c r="K63" s="38" t="str">
        <f aca="false">VLOOKUP(A63,pz_sl!$A$1:$H$151,8,FALSE())</f>
        <v> </v>
      </c>
      <c r="L63" s="39"/>
      <c r="M63" s="40"/>
      <c r="N63" s="41" t="n">
        <f aca="false">IF(ISBLANK(L63),10000,IF(ISTEXT(L63),M63,L63+M63))</f>
        <v>10000</v>
      </c>
      <c r="O63" s="39"/>
      <c r="P63" s="40"/>
      <c r="Q63" s="41" t="n">
        <f aca="false">IF(ISBLANK(O63),10000,IF(ISTEXT(O63),P63,O63+P63))</f>
        <v>10000</v>
      </c>
      <c r="R63" s="41" t="n">
        <f aca="false">MIN(N63,Q63)</f>
        <v>10000</v>
      </c>
      <c r="S63" s="40"/>
      <c r="T63" s="40"/>
      <c r="U63" s="40"/>
      <c r="V63" s="43"/>
      <c r="W63" s="43"/>
      <c r="X63" s="43"/>
      <c r="Y63" s="43"/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14.15" hidden="false" customHeight="true" outlineLevel="0" collapsed="false">
      <c r="A64" s="33" t="n">
        <v>64</v>
      </c>
      <c r="B64" s="34" t="n">
        <f aca="false">IF(AND(LEFT(L64,3)="DNS",LEFT(O64,3)="DNS"),10000, N64+Q64)</f>
        <v>20000</v>
      </c>
      <c r="C64" s="35" t="str">
        <f aca="false">IF(AND(R64&lt;10000, OR(LEFT(L64,3)&lt;&gt;"DNS", LEFT(O64,3)&lt;&gt;"DNS")),RANK(R64, $R$3:$R$150, 1)&amp;"."," ")</f>
        <v> </v>
      </c>
      <c r="D64" s="36"/>
      <c r="E64" s="37" t="str">
        <f aca="false">VLOOKUP(A64,pz_sl!$A$1:$H$151,6,FALSE())</f>
        <v> </v>
      </c>
      <c r="F64" s="33" t="n">
        <f aca="false">VLOOKUP(A64,pz_sl!$A$1:$H$151,2,FALSE())</f>
        <v>0</v>
      </c>
      <c r="G64" s="33" t="n">
        <f aca="false">VLOOKUP(A64,pz_sl!$A$1:$H$151,3,FALSE())</f>
        <v>0</v>
      </c>
      <c r="H64" s="38" t="str">
        <f aca="false">VLOOKUP(A64,pz_sl!$A$1:$H$151,4,FALSE())</f>
        <v> </v>
      </c>
      <c r="I64" s="33" t="str">
        <f aca="false">VLOOKUP(A64,pz_sl!$A$1:$H$151,5,FALSE())</f>
        <v> </v>
      </c>
      <c r="J64" s="33" t="str">
        <f aca="false">VLOOKUP(A64,pz_sl!$A$1:$H$151,7,FALSE())</f>
        <v>9</v>
      </c>
      <c r="K64" s="38" t="str">
        <f aca="false">VLOOKUP(A64,pz_sl!$A$1:$H$151,8,FALSE())</f>
        <v> </v>
      </c>
      <c r="L64" s="39"/>
      <c r="M64" s="40"/>
      <c r="N64" s="41" t="n">
        <f aca="false">IF(ISBLANK(L64),10000,IF(ISTEXT(L64),M64,L64+M64))</f>
        <v>10000</v>
      </c>
      <c r="O64" s="39"/>
      <c r="P64" s="40"/>
      <c r="Q64" s="41" t="n">
        <f aca="false">IF(ISBLANK(O64),10000,IF(ISTEXT(O64),P64,O64+P64))</f>
        <v>10000</v>
      </c>
      <c r="R64" s="41" t="n">
        <f aca="false">MIN(N64,Q64)</f>
        <v>10000</v>
      </c>
      <c r="S64" s="40"/>
      <c r="T64" s="40"/>
      <c r="U64" s="40"/>
      <c r="V64" s="43"/>
      <c r="W64" s="43"/>
      <c r="X64" s="43"/>
      <c r="Y64" s="43"/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14.15" hidden="false" customHeight="true" outlineLevel="0" collapsed="false">
      <c r="A65" s="33" t="n">
        <v>65</v>
      </c>
      <c r="B65" s="34" t="n">
        <f aca="false">IF(AND(LEFT(L65,3)="DNS",LEFT(O65,3)="DNS"),10000, N65+Q65)</f>
        <v>20000</v>
      </c>
      <c r="C65" s="35" t="str">
        <f aca="false">IF(AND(R65&lt;10000, OR(LEFT(L65,3)&lt;&gt;"DNS", LEFT(O65,3)&lt;&gt;"DNS")),RANK(R65, $R$3:$R$150, 1)&amp;"."," ")</f>
        <v> </v>
      </c>
      <c r="D65" s="36"/>
      <c r="E65" s="37" t="str">
        <f aca="false">VLOOKUP(A65,pz_sl!$A$1:$H$151,6,FALSE())</f>
        <v> </v>
      </c>
      <c r="F65" s="33" t="n">
        <f aca="false">VLOOKUP(A65,pz_sl!$A$1:$H$151,2,FALSE())</f>
        <v>0</v>
      </c>
      <c r="G65" s="33" t="n">
        <f aca="false">VLOOKUP(A65,pz_sl!$A$1:$H$151,3,FALSE())</f>
        <v>0</v>
      </c>
      <c r="H65" s="38" t="str">
        <f aca="false">VLOOKUP(A65,pz_sl!$A$1:$H$151,4,FALSE())</f>
        <v> </v>
      </c>
      <c r="I65" s="33" t="str">
        <f aca="false">VLOOKUP(A65,pz_sl!$A$1:$H$151,5,FALSE())</f>
        <v> </v>
      </c>
      <c r="J65" s="33" t="str">
        <f aca="false">VLOOKUP(A65,pz_sl!$A$1:$H$151,7,FALSE())</f>
        <v>9</v>
      </c>
      <c r="K65" s="38" t="str">
        <f aca="false">VLOOKUP(A65,pz_sl!$A$1:$H$151,8,FALSE())</f>
        <v> </v>
      </c>
      <c r="L65" s="39"/>
      <c r="M65" s="40"/>
      <c r="N65" s="41" t="n">
        <f aca="false">IF(ISBLANK(L65),10000,IF(ISTEXT(L65),M65,L65+M65))</f>
        <v>10000</v>
      </c>
      <c r="O65" s="39"/>
      <c r="P65" s="40"/>
      <c r="Q65" s="41" t="n">
        <f aca="false">IF(ISBLANK(O65),10000,IF(ISTEXT(O65),P65,O65+P65))</f>
        <v>10000</v>
      </c>
      <c r="R65" s="41" t="n">
        <f aca="false">MIN(N65,Q65)</f>
        <v>10000</v>
      </c>
      <c r="S65" s="40"/>
      <c r="T65" s="40"/>
      <c r="U65" s="40"/>
      <c r="V65" s="43"/>
      <c r="W65" s="43"/>
      <c r="X65" s="43"/>
      <c r="Y65" s="43"/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14.15" hidden="false" customHeight="true" outlineLevel="0" collapsed="false">
      <c r="A66" s="33" t="n">
        <v>66</v>
      </c>
      <c r="B66" s="34" t="n">
        <f aca="false">IF(AND(LEFT(L66,3)="DNS",LEFT(O66,3)="DNS"),10000, N66+Q66)</f>
        <v>20000</v>
      </c>
      <c r="C66" s="35" t="str">
        <f aca="false">IF(AND(R66&lt;10000, OR(LEFT(L66,3)&lt;&gt;"DNS", LEFT(O66,3)&lt;&gt;"DNS")),RANK(R66, $R$3:$R$150, 1)&amp;"."," ")</f>
        <v> </v>
      </c>
      <c r="D66" s="36"/>
      <c r="E66" s="37" t="str">
        <f aca="false">VLOOKUP(A66,pz_sl!$A$1:$H$151,6,FALSE())</f>
        <v> </v>
      </c>
      <c r="F66" s="33" t="n">
        <f aca="false">VLOOKUP(A66,pz_sl!$A$1:$H$151,2,FALSE())</f>
        <v>0</v>
      </c>
      <c r="G66" s="33" t="n">
        <f aca="false">VLOOKUP(A66,pz_sl!$A$1:$H$151,3,FALSE())</f>
        <v>0</v>
      </c>
      <c r="H66" s="38" t="str">
        <f aca="false">VLOOKUP(A66,pz_sl!$A$1:$H$151,4,FALSE())</f>
        <v> </v>
      </c>
      <c r="I66" s="33" t="str">
        <f aca="false">VLOOKUP(A66,pz_sl!$A$1:$H$151,5,FALSE())</f>
        <v> </v>
      </c>
      <c r="J66" s="33" t="str">
        <f aca="false">VLOOKUP(A66,pz_sl!$A$1:$H$151,7,FALSE())</f>
        <v>9</v>
      </c>
      <c r="K66" s="38" t="str">
        <f aca="false">VLOOKUP(A66,pz_sl!$A$1:$H$151,8,FALSE())</f>
        <v> </v>
      </c>
      <c r="L66" s="39"/>
      <c r="M66" s="40"/>
      <c r="N66" s="41" t="n">
        <f aca="false">IF(ISBLANK(L66),10000,IF(ISTEXT(L66),M66,L66+M66))</f>
        <v>10000</v>
      </c>
      <c r="O66" s="39"/>
      <c r="P66" s="40"/>
      <c r="Q66" s="41" t="n">
        <f aca="false">IF(ISBLANK(O66),10000,IF(ISTEXT(O66),P66,O66+P66))</f>
        <v>10000</v>
      </c>
      <c r="R66" s="41" t="n">
        <f aca="false">MIN(N66,Q66)</f>
        <v>10000</v>
      </c>
      <c r="S66" s="40"/>
      <c r="T66" s="40"/>
      <c r="U66" s="40"/>
      <c r="V66" s="43"/>
      <c r="W66" s="43"/>
      <c r="X66" s="43"/>
      <c r="Y66" s="43"/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14.15" hidden="false" customHeight="true" outlineLevel="0" collapsed="false">
      <c r="A67" s="33" t="n">
        <v>67</v>
      </c>
      <c r="B67" s="34" t="n">
        <f aca="false">IF(AND(LEFT(L67,3)="DNS",LEFT(O67,3)="DNS"),10000, N67+Q67)</f>
        <v>20000</v>
      </c>
      <c r="C67" s="35" t="str">
        <f aca="false">IF(AND(R67&lt;10000, OR(LEFT(L67,3)&lt;&gt;"DNS", LEFT(O67,3)&lt;&gt;"DNS")),RANK(R67, $R$3:$R$150, 1)&amp;"."," ")</f>
        <v> </v>
      </c>
      <c r="D67" s="36"/>
      <c r="E67" s="37" t="str">
        <f aca="false">VLOOKUP(A67,pz_sl!$A$1:$H$151,6,FALSE())</f>
        <v> </v>
      </c>
      <c r="F67" s="33" t="n">
        <f aca="false">VLOOKUP(A67,pz_sl!$A$1:$H$151,2,FALSE())</f>
        <v>0</v>
      </c>
      <c r="G67" s="33" t="n">
        <f aca="false">VLOOKUP(A67,pz_sl!$A$1:$H$151,3,FALSE())</f>
        <v>0</v>
      </c>
      <c r="H67" s="38" t="str">
        <f aca="false">VLOOKUP(A67,pz_sl!$A$1:$H$151,4,FALSE())</f>
        <v> </v>
      </c>
      <c r="I67" s="33" t="str">
        <f aca="false">VLOOKUP(A67,pz_sl!$A$1:$H$151,5,FALSE())</f>
        <v> </v>
      </c>
      <c r="J67" s="33" t="str">
        <f aca="false">VLOOKUP(A67,pz_sl!$A$1:$H$151,7,FALSE())</f>
        <v>9</v>
      </c>
      <c r="K67" s="38" t="str">
        <f aca="false">VLOOKUP(A67,pz_sl!$A$1:$H$151,8,FALSE())</f>
        <v> </v>
      </c>
      <c r="L67" s="39"/>
      <c r="M67" s="40"/>
      <c r="N67" s="41" t="n">
        <f aca="false">IF(ISBLANK(L67),10000,IF(ISTEXT(L67),M67,L67+M67))</f>
        <v>10000</v>
      </c>
      <c r="O67" s="39"/>
      <c r="P67" s="40"/>
      <c r="Q67" s="41" t="n">
        <f aca="false">IF(ISBLANK(O67),10000,IF(ISTEXT(O67),P67,O67+P67))</f>
        <v>10000</v>
      </c>
      <c r="R67" s="41" t="n">
        <f aca="false">MIN(N67,Q67)</f>
        <v>10000</v>
      </c>
      <c r="S67" s="40"/>
      <c r="T67" s="40"/>
      <c r="U67" s="40"/>
      <c r="V67" s="43"/>
      <c r="W67" s="43"/>
      <c r="X67" s="43"/>
      <c r="Y67" s="43"/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14.15" hidden="false" customHeight="true" outlineLevel="0" collapsed="false">
      <c r="A68" s="33" t="n">
        <v>68</v>
      </c>
      <c r="B68" s="34" t="n">
        <f aca="false">IF(AND(LEFT(L68,3)="DNS",LEFT(O68,3)="DNS"),10000, N68+Q68)</f>
        <v>20000</v>
      </c>
      <c r="C68" s="35" t="str">
        <f aca="false">IF(AND(R68&lt;10000, OR(LEFT(L68,3)&lt;&gt;"DNS", LEFT(O68,3)&lt;&gt;"DNS")),RANK(R68, $R$3:$R$150, 1)&amp;"."," ")</f>
        <v> </v>
      </c>
      <c r="D68" s="36"/>
      <c r="E68" s="37" t="str">
        <f aca="false">VLOOKUP(A68,pz_sl!$A$1:$H$151,6,FALSE())</f>
        <v> </v>
      </c>
      <c r="F68" s="33" t="n">
        <f aca="false">VLOOKUP(A68,pz_sl!$A$1:$H$151,2,FALSE())</f>
        <v>0</v>
      </c>
      <c r="G68" s="33" t="n">
        <f aca="false">VLOOKUP(A68,pz_sl!$A$1:$H$151,3,FALSE())</f>
        <v>0</v>
      </c>
      <c r="H68" s="38" t="str">
        <f aca="false">VLOOKUP(A68,pz_sl!$A$1:$H$151,4,FALSE())</f>
        <v> </v>
      </c>
      <c r="I68" s="33" t="str">
        <f aca="false">VLOOKUP(A68,pz_sl!$A$1:$H$151,5,FALSE())</f>
        <v> </v>
      </c>
      <c r="J68" s="33" t="str">
        <f aca="false">VLOOKUP(A68,pz_sl!$A$1:$H$151,7,FALSE())</f>
        <v>9</v>
      </c>
      <c r="K68" s="38" t="str">
        <f aca="false">VLOOKUP(A68,pz_sl!$A$1:$H$151,8,FALSE())</f>
        <v> </v>
      </c>
      <c r="L68" s="39"/>
      <c r="M68" s="40"/>
      <c r="N68" s="41" t="n">
        <f aca="false">IF(ISBLANK(L68),10000,IF(ISTEXT(L68),M68,L68+M68))</f>
        <v>10000</v>
      </c>
      <c r="O68" s="39"/>
      <c r="P68" s="40"/>
      <c r="Q68" s="41" t="n">
        <f aca="false">IF(ISBLANK(O68),10000,IF(ISTEXT(O68),P68,O68+P68))</f>
        <v>10000</v>
      </c>
      <c r="R68" s="41" t="n">
        <f aca="false">MIN(N68,Q68)</f>
        <v>10000</v>
      </c>
      <c r="S68" s="40"/>
      <c r="T68" s="40"/>
      <c r="U68" s="40"/>
      <c r="V68" s="43"/>
      <c r="W68" s="43"/>
      <c r="X68" s="43"/>
      <c r="Y68" s="43"/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14.15" hidden="false" customHeight="true" outlineLevel="0" collapsed="false">
      <c r="A69" s="33" t="n">
        <v>69</v>
      </c>
      <c r="B69" s="34" t="n">
        <f aca="false">IF(AND(LEFT(L69,3)="DNS",LEFT(O69,3)="DNS"),10000, N69+Q69)</f>
        <v>20000</v>
      </c>
      <c r="C69" s="35" t="str">
        <f aca="false">IF(AND(R69&lt;10000, OR(LEFT(L69,3)&lt;&gt;"DNS", LEFT(O69,3)&lt;&gt;"DNS")),RANK(R69, $R$3:$R$150, 1)&amp;"."," ")</f>
        <v> </v>
      </c>
      <c r="D69" s="36"/>
      <c r="E69" s="37" t="str">
        <f aca="false">VLOOKUP(A69,pz_sl!$A$1:$H$151,6,FALSE())</f>
        <v> </v>
      </c>
      <c r="F69" s="33" t="n">
        <f aca="false">VLOOKUP(A69,pz_sl!$A$1:$H$151,2,FALSE())</f>
        <v>0</v>
      </c>
      <c r="G69" s="33" t="n">
        <f aca="false">VLOOKUP(A69,pz_sl!$A$1:$H$151,3,FALSE())</f>
        <v>0</v>
      </c>
      <c r="H69" s="38" t="str">
        <f aca="false">VLOOKUP(A69,pz_sl!$A$1:$H$151,4,FALSE())</f>
        <v> </v>
      </c>
      <c r="I69" s="33" t="str">
        <f aca="false">VLOOKUP(A69,pz_sl!$A$1:$H$151,5,FALSE())</f>
        <v> </v>
      </c>
      <c r="J69" s="33" t="str">
        <f aca="false">VLOOKUP(A69,pz_sl!$A$1:$H$151,7,FALSE())</f>
        <v>9</v>
      </c>
      <c r="K69" s="38" t="str">
        <f aca="false">VLOOKUP(A69,pz_sl!$A$1:$H$151,8,FALSE())</f>
        <v> </v>
      </c>
      <c r="L69" s="39"/>
      <c r="M69" s="40"/>
      <c r="N69" s="41" t="n">
        <f aca="false">IF(ISBLANK(L69),10000,IF(ISTEXT(L69),M69,L69+M69))</f>
        <v>10000</v>
      </c>
      <c r="O69" s="39"/>
      <c r="P69" s="40"/>
      <c r="Q69" s="41" t="n">
        <f aca="false">IF(ISBLANK(O69),10000,IF(ISTEXT(O69),P69,O69+P69))</f>
        <v>10000</v>
      </c>
      <c r="R69" s="41" t="n">
        <f aca="false">MIN(N69,Q69)</f>
        <v>10000</v>
      </c>
      <c r="S69" s="40"/>
      <c r="T69" s="40"/>
      <c r="U69" s="40"/>
      <c r="V69" s="43"/>
      <c r="W69" s="43"/>
      <c r="X69" s="43"/>
      <c r="Y69" s="43"/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14.15" hidden="false" customHeight="true" outlineLevel="0" collapsed="false">
      <c r="A70" s="33" t="n">
        <v>70</v>
      </c>
      <c r="B70" s="34" t="n">
        <f aca="false">IF(AND(LEFT(L70,3)="DNS",LEFT(O70,3)="DNS"),10000, N70+Q70)</f>
        <v>20000</v>
      </c>
      <c r="C70" s="35" t="str">
        <f aca="false">IF(AND(R70&lt;10000, OR(LEFT(L70,3)&lt;&gt;"DNS", LEFT(O70,3)&lt;&gt;"DNS")),RANK(R70, $R$3:$R$150, 1)&amp;"."," ")</f>
        <v> </v>
      </c>
      <c r="D70" s="36"/>
      <c r="E70" s="37" t="str">
        <f aca="false">VLOOKUP(A70,pz_sl!$A$1:$H$151,6,FALSE())</f>
        <v> </v>
      </c>
      <c r="F70" s="33" t="n">
        <f aca="false">VLOOKUP(A70,pz_sl!$A$1:$H$151,2,FALSE())</f>
        <v>0</v>
      </c>
      <c r="G70" s="33" t="n">
        <f aca="false">VLOOKUP(A70,pz_sl!$A$1:$H$151,3,FALSE())</f>
        <v>0</v>
      </c>
      <c r="H70" s="38" t="str">
        <f aca="false">VLOOKUP(A70,pz_sl!$A$1:$H$151,4,FALSE())</f>
        <v> </v>
      </c>
      <c r="I70" s="33" t="str">
        <f aca="false">VLOOKUP(A70,pz_sl!$A$1:$H$151,5,FALSE())</f>
        <v> </v>
      </c>
      <c r="J70" s="33" t="str">
        <f aca="false">VLOOKUP(A70,pz_sl!$A$1:$H$151,7,FALSE())</f>
        <v>9</v>
      </c>
      <c r="K70" s="38" t="str">
        <f aca="false">VLOOKUP(A70,pz_sl!$A$1:$H$151,8,FALSE())</f>
        <v> </v>
      </c>
      <c r="L70" s="39"/>
      <c r="M70" s="40"/>
      <c r="N70" s="41" t="n">
        <f aca="false">IF(ISBLANK(L70),10000,IF(ISTEXT(L70),M70,L70+M70))</f>
        <v>10000</v>
      </c>
      <c r="O70" s="39"/>
      <c r="P70" s="40"/>
      <c r="Q70" s="41" t="n">
        <f aca="false">IF(ISBLANK(O70),10000,IF(ISTEXT(O70),P70,O70+P70))</f>
        <v>10000</v>
      </c>
      <c r="R70" s="41" t="n">
        <f aca="false">MIN(N70,Q70)</f>
        <v>10000</v>
      </c>
      <c r="S70" s="40"/>
      <c r="T70" s="40"/>
      <c r="U70" s="40"/>
      <c r="V70" s="43"/>
      <c r="W70" s="43"/>
      <c r="X70" s="43"/>
      <c r="Y70" s="43"/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14.15" hidden="false" customHeight="true" outlineLevel="0" collapsed="false">
      <c r="A71" s="33" t="n">
        <v>71</v>
      </c>
      <c r="B71" s="34" t="n">
        <f aca="false">IF(AND(LEFT(L71,3)="DNS",LEFT(O71,3)="DNS"),10000, N71+Q71)</f>
        <v>20000</v>
      </c>
      <c r="C71" s="35" t="str">
        <f aca="false">IF(AND(R71&lt;10000, OR(LEFT(L71,3)&lt;&gt;"DNS", LEFT(O71,3)&lt;&gt;"DNS")),RANK(R71, $R$3:$R$150, 1)&amp;"."," ")</f>
        <v> </v>
      </c>
      <c r="D71" s="36"/>
      <c r="E71" s="37" t="str">
        <f aca="false">VLOOKUP(A71,pz_sl!$A$1:$H$151,6,FALSE())</f>
        <v> </v>
      </c>
      <c r="F71" s="33" t="n">
        <f aca="false">VLOOKUP(A71,pz_sl!$A$1:$H$151,2,FALSE())</f>
        <v>0</v>
      </c>
      <c r="G71" s="33" t="n">
        <f aca="false">VLOOKUP(A71,pz_sl!$A$1:$H$151,3,FALSE())</f>
        <v>0</v>
      </c>
      <c r="H71" s="38" t="str">
        <f aca="false">VLOOKUP(A71,pz_sl!$A$1:$H$151,4,FALSE())</f>
        <v> </v>
      </c>
      <c r="I71" s="33" t="str">
        <f aca="false">VLOOKUP(A71,pz_sl!$A$1:$H$151,5,FALSE())</f>
        <v> </v>
      </c>
      <c r="J71" s="33" t="str">
        <f aca="false">VLOOKUP(A71,pz_sl!$A$1:$H$151,7,FALSE())</f>
        <v>9</v>
      </c>
      <c r="K71" s="38" t="str">
        <f aca="false">VLOOKUP(A71,pz_sl!$A$1:$H$151,8,FALSE())</f>
        <v> </v>
      </c>
      <c r="L71" s="39"/>
      <c r="M71" s="40"/>
      <c r="N71" s="41" t="n">
        <f aca="false">IF(ISBLANK(L71),10000,IF(ISTEXT(L71),M71,L71+M71))</f>
        <v>10000</v>
      </c>
      <c r="O71" s="39"/>
      <c r="P71" s="40"/>
      <c r="Q71" s="41" t="n">
        <f aca="false">IF(ISBLANK(O71),10000,IF(ISTEXT(O71),P71,O71+P71))</f>
        <v>10000</v>
      </c>
      <c r="R71" s="41" t="n">
        <f aca="false">MIN(N71,Q71)</f>
        <v>10000</v>
      </c>
      <c r="S71" s="40"/>
      <c r="T71" s="40"/>
      <c r="U71" s="40"/>
      <c r="V71" s="43"/>
      <c r="W71" s="43"/>
      <c r="X71" s="43"/>
      <c r="Y71" s="43"/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14.15" hidden="false" customHeight="true" outlineLevel="0" collapsed="false">
      <c r="A72" s="33" t="n">
        <v>72</v>
      </c>
      <c r="B72" s="34" t="n">
        <f aca="false">IF(AND(LEFT(L72,3)="DNS",LEFT(O72,3)="DNS"),10000, N72+Q72)</f>
        <v>20000</v>
      </c>
      <c r="C72" s="35" t="str">
        <f aca="false">IF(AND(R72&lt;10000, OR(LEFT(L72,3)&lt;&gt;"DNS", LEFT(O72,3)&lt;&gt;"DNS")),RANK(R72, $R$3:$R$150, 1)&amp;"."," ")</f>
        <v> </v>
      </c>
      <c r="D72" s="36"/>
      <c r="E72" s="37" t="str">
        <f aca="false">VLOOKUP(A72,pz_sl!$A$1:$H$151,6,FALSE())</f>
        <v> </v>
      </c>
      <c r="F72" s="33" t="n">
        <f aca="false">VLOOKUP(A72,pz_sl!$A$1:$H$151,2,FALSE())</f>
        <v>0</v>
      </c>
      <c r="G72" s="33" t="n">
        <f aca="false">VLOOKUP(A72,pz_sl!$A$1:$H$151,3,FALSE())</f>
        <v>0</v>
      </c>
      <c r="H72" s="38" t="str">
        <f aca="false">VLOOKUP(A72,pz_sl!$A$1:$H$151,4,FALSE())</f>
        <v> </v>
      </c>
      <c r="I72" s="33" t="str">
        <f aca="false">VLOOKUP(A72,pz_sl!$A$1:$H$151,5,FALSE())</f>
        <v> </v>
      </c>
      <c r="J72" s="33" t="str">
        <f aca="false">VLOOKUP(A72,pz_sl!$A$1:$H$151,7,FALSE())</f>
        <v>9</v>
      </c>
      <c r="K72" s="38" t="str">
        <f aca="false">VLOOKUP(A72,pz_sl!$A$1:$H$151,8,FALSE())</f>
        <v> </v>
      </c>
      <c r="L72" s="39"/>
      <c r="M72" s="40"/>
      <c r="N72" s="41" t="n">
        <f aca="false">IF(ISBLANK(L72),10000,IF(ISTEXT(L72),M72,L72+M72))</f>
        <v>10000</v>
      </c>
      <c r="O72" s="39"/>
      <c r="P72" s="40"/>
      <c r="Q72" s="41" t="n">
        <f aca="false">IF(ISBLANK(O72),10000,IF(ISTEXT(O72),P72,O72+P72))</f>
        <v>10000</v>
      </c>
      <c r="R72" s="41" t="n">
        <f aca="false">MIN(N72,Q72)</f>
        <v>10000</v>
      </c>
      <c r="S72" s="40"/>
      <c r="T72" s="40"/>
      <c r="U72" s="40"/>
      <c r="V72" s="43"/>
      <c r="W72" s="43"/>
      <c r="X72" s="43"/>
      <c r="Y72" s="43"/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14.15" hidden="false" customHeight="true" outlineLevel="0" collapsed="false">
      <c r="A73" s="33" t="n">
        <v>73</v>
      </c>
      <c r="B73" s="34" t="n">
        <f aca="false">IF(AND(LEFT(L73,3)="DNS",LEFT(O73,3)="DNS"),10000, N73+Q73)</f>
        <v>20000</v>
      </c>
      <c r="C73" s="35" t="str">
        <f aca="false">IF(AND(R73&lt;10000, OR(LEFT(L73,3)&lt;&gt;"DNS", LEFT(O73,3)&lt;&gt;"DNS")),RANK(R73, $R$3:$R$150, 1)&amp;"."," ")</f>
        <v> </v>
      </c>
      <c r="D73" s="36"/>
      <c r="E73" s="37" t="str">
        <f aca="false">VLOOKUP(A73,pz_sl!$A$1:$H$151,6,FALSE())</f>
        <v> </v>
      </c>
      <c r="F73" s="33" t="n">
        <f aca="false">VLOOKUP(A73,pz_sl!$A$1:$H$151,2,FALSE())</f>
        <v>0</v>
      </c>
      <c r="G73" s="33" t="n">
        <f aca="false">VLOOKUP(A73,pz_sl!$A$1:$H$151,3,FALSE())</f>
        <v>0</v>
      </c>
      <c r="H73" s="38" t="str">
        <f aca="false">VLOOKUP(A73,pz_sl!$A$1:$H$151,4,FALSE())</f>
        <v> </v>
      </c>
      <c r="I73" s="33" t="str">
        <f aca="false">VLOOKUP(A73,pz_sl!$A$1:$H$151,5,FALSE())</f>
        <v> </v>
      </c>
      <c r="J73" s="33" t="str">
        <f aca="false">VLOOKUP(A73,pz_sl!$A$1:$H$151,7,FALSE())</f>
        <v>9</v>
      </c>
      <c r="K73" s="38" t="str">
        <f aca="false">VLOOKUP(A73,pz_sl!$A$1:$H$151,8,FALSE())</f>
        <v> </v>
      </c>
      <c r="L73" s="39"/>
      <c r="M73" s="40"/>
      <c r="N73" s="41" t="n">
        <f aca="false">IF(ISBLANK(L73),10000,IF(ISTEXT(L73),M73,L73+M73))</f>
        <v>10000</v>
      </c>
      <c r="O73" s="39"/>
      <c r="P73" s="40"/>
      <c r="Q73" s="41" t="n">
        <f aca="false">IF(ISBLANK(O73),10000,IF(ISTEXT(O73),P73,O73+P73))</f>
        <v>10000</v>
      </c>
      <c r="R73" s="41" t="n">
        <f aca="false">MIN(N73,Q73)</f>
        <v>10000</v>
      </c>
      <c r="S73" s="40"/>
      <c r="T73" s="40"/>
      <c r="U73" s="40"/>
      <c r="V73" s="43"/>
      <c r="W73" s="43"/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14.15" hidden="false" customHeight="true" outlineLevel="0" collapsed="false">
      <c r="A74" s="33" t="n">
        <v>74</v>
      </c>
      <c r="B74" s="34" t="n">
        <f aca="false">IF(AND(LEFT(L74,3)="DNS",LEFT(O74,3)="DNS"),10000, N74+Q74)</f>
        <v>20000</v>
      </c>
      <c r="C74" s="35" t="str">
        <f aca="false">IF(AND(R74&lt;10000, OR(LEFT(L74,3)&lt;&gt;"DNS", LEFT(O74,3)&lt;&gt;"DNS")),RANK(R74, $R$3:$R$150, 1)&amp;"."," ")</f>
        <v> </v>
      </c>
      <c r="D74" s="36"/>
      <c r="E74" s="37" t="str">
        <f aca="false">VLOOKUP(A74,pz_sl!$A$1:$H$151,6,FALSE())</f>
        <v> </v>
      </c>
      <c r="F74" s="33" t="n">
        <f aca="false">VLOOKUP(A74,pz_sl!$A$1:$H$151,2,FALSE())</f>
        <v>0</v>
      </c>
      <c r="G74" s="33" t="n">
        <f aca="false">VLOOKUP(A74,pz_sl!$A$1:$H$151,3,FALSE())</f>
        <v>0</v>
      </c>
      <c r="H74" s="38" t="str">
        <f aca="false">VLOOKUP(A74,pz_sl!$A$1:$H$151,4,FALSE())</f>
        <v> </v>
      </c>
      <c r="I74" s="33" t="str">
        <f aca="false">VLOOKUP(A74,pz_sl!$A$1:$H$151,5,FALSE())</f>
        <v> </v>
      </c>
      <c r="J74" s="33" t="str">
        <f aca="false">VLOOKUP(A74,pz_sl!$A$1:$H$151,7,FALSE())</f>
        <v>9</v>
      </c>
      <c r="K74" s="38" t="str">
        <f aca="false">VLOOKUP(A74,pz_sl!$A$1:$H$151,8,FALSE())</f>
        <v> </v>
      </c>
      <c r="L74" s="39"/>
      <c r="M74" s="40"/>
      <c r="N74" s="41" t="n">
        <f aca="false">IF(ISBLANK(L74),10000,IF(ISTEXT(L74),M74,L74+M74))</f>
        <v>10000</v>
      </c>
      <c r="O74" s="39"/>
      <c r="P74" s="40"/>
      <c r="Q74" s="41" t="n">
        <f aca="false">IF(ISBLANK(O74),10000,IF(ISTEXT(O74),P74,O74+P74))</f>
        <v>10000</v>
      </c>
      <c r="R74" s="41" t="n">
        <f aca="false">MIN(N74,Q74)</f>
        <v>10000</v>
      </c>
      <c r="S74" s="40"/>
      <c r="T74" s="40"/>
      <c r="U74" s="40"/>
      <c r="V74" s="43"/>
      <c r="W74" s="43"/>
      <c r="X74" s="43"/>
      <c r="Y74" s="43"/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14.15" hidden="false" customHeight="true" outlineLevel="0" collapsed="false">
      <c r="A75" s="33" t="n">
        <v>75</v>
      </c>
      <c r="B75" s="34" t="n">
        <f aca="false">IF(AND(LEFT(L75,3)="DNS",LEFT(O75,3)="DNS"),10000, N75+Q75)</f>
        <v>20000</v>
      </c>
      <c r="C75" s="35" t="str">
        <f aca="false">IF(AND(R75&lt;10000, OR(LEFT(L75,3)&lt;&gt;"DNS", LEFT(O75,3)&lt;&gt;"DNS")),RANK(R75, $R$3:$R$150, 1)&amp;"."," ")</f>
        <v> </v>
      </c>
      <c r="D75" s="36"/>
      <c r="E75" s="37" t="str">
        <f aca="false">VLOOKUP(A75,pz_sl!$A$1:$H$151,6,FALSE())</f>
        <v> </v>
      </c>
      <c r="F75" s="33" t="n">
        <f aca="false">VLOOKUP(A75,pz_sl!$A$1:$H$151,2,FALSE())</f>
        <v>0</v>
      </c>
      <c r="G75" s="33" t="n">
        <f aca="false">VLOOKUP(A75,pz_sl!$A$1:$H$151,3,FALSE())</f>
        <v>0</v>
      </c>
      <c r="H75" s="38" t="str">
        <f aca="false">VLOOKUP(A75,pz_sl!$A$1:$H$151,4,FALSE())</f>
        <v> </v>
      </c>
      <c r="I75" s="33" t="str">
        <f aca="false">VLOOKUP(A75,pz_sl!$A$1:$H$151,5,FALSE())</f>
        <v> </v>
      </c>
      <c r="J75" s="33" t="str">
        <f aca="false">VLOOKUP(A75,pz_sl!$A$1:$H$151,7,FALSE())</f>
        <v>9</v>
      </c>
      <c r="K75" s="38" t="str">
        <f aca="false">VLOOKUP(A75,pz_sl!$A$1:$H$151,8,FALSE())</f>
        <v> </v>
      </c>
      <c r="L75" s="39"/>
      <c r="M75" s="40"/>
      <c r="N75" s="41" t="n">
        <f aca="false">IF(ISBLANK(L75),10000,IF(ISTEXT(L75),M75,L75+M75))</f>
        <v>10000</v>
      </c>
      <c r="O75" s="39"/>
      <c r="P75" s="40"/>
      <c r="Q75" s="41" t="n">
        <f aca="false">IF(ISBLANK(O75),10000,IF(ISTEXT(O75),P75,O75+P75))</f>
        <v>10000</v>
      </c>
      <c r="R75" s="41" t="n">
        <f aca="false">MIN(N75,Q75)</f>
        <v>10000</v>
      </c>
      <c r="S75" s="40"/>
      <c r="T75" s="40"/>
      <c r="U75" s="40"/>
      <c r="V75" s="43"/>
      <c r="W75" s="43"/>
      <c r="X75" s="43"/>
      <c r="Y75" s="43"/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14.15" hidden="false" customHeight="true" outlineLevel="0" collapsed="false">
      <c r="A76" s="33" t="n">
        <v>76</v>
      </c>
      <c r="B76" s="34" t="n">
        <f aca="false">IF(AND(LEFT(L76,3)="DNS",LEFT(O76,3)="DNS"),10000, N76+Q76)</f>
        <v>20000</v>
      </c>
      <c r="C76" s="35" t="str">
        <f aca="false">IF(AND(R76&lt;10000, OR(LEFT(L76,3)&lt;&gt;"DNS", LEFT(O76,3)&lt;&gt;"DNS")),RANK(R76, $R$3:$R$150, 1)&amp;"."," ")</f>
        <v> </v>
      </c>
      <c r="D76" s="36"/>
      <c r="E76" s="37" t="str">
        <f aca="false">VLOOKUP(A76,pz_sl!$A$1:$H$151,6,FALSE())</f>
        <v> </v>
      </c>
      <c r="F76" s="33" t="n">
        <f aca="false">VLOOKUP(A76,pz_sl!$A$1:$H$151,2,FALSE())</f>
        <v>0</v>
      </c>
      <c r="G76" s="33" t="n">
        <f aca="false">VLOOKUP(A76,pz_sl!$A$1:$H$151,3,FALSE())</f>
        <v>0</v>
      </c>
      <c r="H76" s="38" t="str">
        <f aca="false">VLOOKUP(A76,pz_sl!$A$1:$H$151,4,FALSE())</f>
        <v> </v>
      </c>
      <c r="I76" s="33" t="str">
        <f aca="false">VLOOKUP(A76,pz_sl!$A$1:$H$151,5,FALSE())</f>
        <v> </v>
      </c>
      <c r="J76" s="33" t="str">
        <f aca="false">VLOOKUP(A76,pz_sl!$A$1:$H$151,7,FALSE())</f>
        <v>9</v>
      </c>
      <c r="K76" s="38" t="str">
        <f aca="false">VLOOKUP(A76,pz_sl!$A$1:$H$151,8,FALSE())</f>
        <v> </v>
      </c>
      <c r="L76" s="39"/>
      <c r="M76" s="40"/>
      <c r="N76" s="41" t="n">
        <f aca="false">IF(ISBLANK(L76),10000,IF(ISTEXT(L76),M76,L76+M76))</f>
        <v>10000</v>
      </c>
      <c r="O76" s="39"/>
      <c r="P76" s="40"/>
      <c r="Q76" s="41" t="n">
        <f aca="false">IF(ISBLANK(O76),10000,IF(ISTEXT(O76),P76,O76+P76))</f>
        <v>10000</v>
      </c>
      <c r="R76" s="41" t="n">
        <f aca="false">MIN(N76,Q76)</f>
        <v>10000</v>
      </c>
      <c r="S76" s="40"/>
      <c r="T76" s="40"/>
      <c r="U76" s="40"/>
      <c r="V76" s="43"/>
      <c r="W76" s="43"/>
      <c r="X76" s="43"/>
      <c r="Y76" s="43"/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14.15" hidden="false" customHeight="true" outlineLevel="0" collapsed="false">
      <c r="A77" s="33" t="n">
        <v>77</v>
      </c>
      <c r="B77" s="34" t="n">
        <f aca="false">IF(AND(LEFT(L77,3)="DNS",LEFT(O77,3)="DNS"),10000, N77+Q77)</f>
        <v>20000</v>
      </c>
      <c r="C77" s="35" t="str">
        <f aca="false">IF(AND(R77&lt;10000, OR(LEFT(L77,3)&lt;&gt;"DNS", LEFT(O77,3)&lt;&gt;"DNS")),RANK(R77, $R$3:$R$150, 1)&amp;"."," ")</f>
        <v> </v>
      </c>
      <c r="D77" s="36"/>
      <c r="E77" s="37" t="str">
        <f aca="false">VLOOKUP(A77,pz_sl!$A$1:$H$151,6,FALSE())</f>
        <v> </v>
      </c>
      <c r="F77" s="33" t="n">
        <f aca="false">VLOOKUP(A77,pz_sl!$A$1:$H$151,2,FALSE())</f>
        <v>0</v>
      </c>
      <c r="G77" s="33" t="n">
        <f aca="false">VLOOKUP(A77,pz_sl!$A$1:$H$151,3,FALSE())</f>
        <v>0</v>
      </c>
      <c r="H77" s="38" t="str">
        <f aca="false">VLOOKUP(A77,pz_sl!$A$1:$H$151,4,FALSE())</f>
        <v> </v>
      </c>
      <c r="I77" s="33" t="str">
        <f aca="false">VLOOKUP(A77,pz_sl!$A$1:$H$151,5,FALSE())</f>
        <v> </v>
      </c>
      <c r="J77" s="33" t="str">
        <f aca="false">VLOOKUP(A77,pz_sl!$A$1:$H$151,7,FALSE())</f>
        <v>9</v>
      </c>
      <c r="K77" s="38" t="str">
        <f aca="false">VLOOKUP(A77,pz_sl!$A$1:$H$151,8,FALSE())</f>
        <v> </v>
      </c>
      <c r="L77" s="39"/>
      <c r="M77" s="40"/>
      <c r="N77" s="41" t="n">
        <f aca="false">IF(ISBLANK(L77),10000,IF(ISTEXT(L77),M77,L77+M77))</f>
        <v>10000</v>
      </c>
      <c r="O77" s="39"/>
      <c r="P77" s="40"/>
      <c r="Q77" s="41" t="n">
        <f aca="false">IF(ISBLANK(O77),10000,IF(ISTEXT(O77),P77,O77+P77))</f>
        <v>10000</v>
      </c>
      <c r="R77" s="41" t="n">
        <f aca="false">MIN(N77,Q77)</f>
        <v>10000</v>
      </c>
      <c r="S77" s="40"/>
      <c r="T77" s="40"/>
      <c r="U77" s="40"/>
      <c r="V77" s="43"/>
      <c r="W77" s="43"/>
      <c r="X77" s="43"/>
      <c r="Y77" s="43"/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14.15" hidden="false" customHeight="true" outlineLevel="0" collapsed="false">
      <c r="A78" s="33" t="n">
        <v>78</v>
      </c>
      <c r="B78" s="34" t="n">
        <f aca="false">IF(AND(LEFT(L78,3)="DNS",LEFT(O78,3)="DNS"),10000, N78+Q78)</f>
        <v>20000</v>
      </c>
      <c r="C78" s="35" t="str">
        <f aca="false">IF(AND(R78&lt;10000, OR(LEFT(L78,3)&lt;&gt;"DNS", LEFT(O78,3)&lt;&gt;"DNS")),RANK(R78, $R$3:$R$150, 1)&amp;"."," ")</f>
        <v> </v>
      </c>
      <c r="D78" s="36"/>
      <c r="E78" s="37" t="str">
        <f aca="false">VLOOKUP(A78,pz_sl!$A$1:$H$151,6,FALSE())</f>
        <v> </v>
      </c>
      <c r="F78" s="33" t="n">
        <f aca="false">VLOOKUP(A78,pz_sl!$A$1:$H$151,2,FALSE())</f>
        <v>0</v>
      </c>
      <c r="G78" s="33" t="n">
        <f aca="false">VLOOKUP(A78,pz_sl!$A$1:$H$151,3,FALSE())</f>
        <v>0</v>
      </c>
      <c r="H78" s="38" t="str">
        <f aca="false">VLOOKUP(A78,pz_sl!$A$1:$H$151,4,FALSE())</f>
        <v> </v>
      </c>
      <c r="I78" s="33" t="str">
        <f aca="false">VLOOKUP(A78,pz_sl!$A$1:$H$151,5,FALSE())</f>
        <v> </v>
      </c>
      <c r="J78" s="33" t="str">
        <f aca="false">VLOOKUP(A78,pz_sl!$A$1:$H$151,7,FALSE())</f>
        <v>9</v>
      </c>
      <c r="K78" s="38" t="str">
        <f aca="false">VLOOKUP(A78,pz_sl!$A$1:$H$151,8,FALSE())</f>
        <v> </v>
      </c>
      <c r="L78" s="39"/>
      <c r="M78" s="40"/>
      <c r="N78" s="41" t="n">
        <f aca="false">IF(ISBLANK(L78),10000,IF(ISTEXT(L78),M78,L78+M78))</f>
        <v>10000</v>
      </c>
      <c r="O78" s="39"/>
      <c r="P78" s="40"/>
      <c r="Q78" s="41" t="n">
        <f aca="false">IF(ISBLANK(O78),10000,IF(ISTEXT(O78),P78,O78+P78))</f>
        <v>10000</v>
      </c>
      <c r="R78" s="41" t="n">
        <f aca="false">MIN(N78,Q78)</f>
        <v>10000</v>
      </c>
      <c r="S78" s="40"/>
      <c r="T78" s="40"/>
      <c r="U78" s="40"/>
      <c r="V78" s="43"/>
      <c r="W78" s="43"/>
      <c r="X78" s="43"/>
      <c r="Y78" s="43"/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14.15" hidden="false" customHeight="true" outlineLevel="0" collapsed="false">
      <c r="A79" s="33" t="n">
        <v>79</v>
      </c>
      <c r="B79" s="34" t="n">
        <f aca="false">IF(AND(LEFT(L79,3)="DNS",LEFT(O79,3)="DNS"),10000, N79+Q79)</f>
        <v>20000</v>
      </c>
      <c r="C79" s="35" t="str">
        <f aca="false">IF(AND(R79&lt;10000, OR(LEFT(L79,3)&lt;&gt;"DNS", LEFT(O79,3)&lt;&gt;"DNS")),RANK(R79, $R$3:$R$150, 1)&amp;"."," ")</f>
        <v> </v>
      </c>
      <c r="D79" s="36"/>
      <c r="E79" s="37" t="str">
        <f aca="false">VLOOKUP(A79,pz_sl!$A$1:$H$151,6,FALSE())</f>
        <v> </v>
      </c>
      <c r="F79" s="33" t="n">
        <f aca="false">VLOOKUP(A79,pz_sl!$A$1:$H$151,2,FALSE())</f>
        <v>0</v>
      </c>
      <c r="G79" s="33" t="n">
        <f aca="false">VLOOKUP(A79,pz_sl!$A$1:$H$151,3,FALSE())</f>
        <v>0</v>
      </c>
      <c r="H79" s="38" t="str">
        <f aca="false">VLOOKUP(A79,pz_sl!$A$1:$H$151,4,FALSE())</f>
        <v> </v>
      </c>
      <c r="I79" s="33" t="str">
        <f aca="false">VLOOKUP(A79,pz_sl!$A$1:$H$151,5,FALSE())</f>
        <v> </v>
      </c>
      <c r="J79" s="33" t="str">
        <f aca="false">VLOOKUP(A79,pz_sl!$A$1:$H$151,7,FALSE())</f>
        <v>9</v>
      </c>
      <c r="K79" s="38" t="str">
        <f aca="false">VLOOKUP(A79,pz_sl!$A$1:$H$151,8,FALSE())</f>
        <v> </v>
      </c>
      <c r="L79" s="39"/>
      <c r="M79" s="40"/>
      <c r="N79" s="41" t="n">
        <f aca="false">IF(ISBLANK(L79),10000,IF(ISTEXT(L79),M79,L79+M79))</f>
        <v>10000</v>
      </c>
      <c r="O79" s="39"/>
      <c r="P79" s="40"/>
      <c r="Q79" s="41" t="n">
        <f aca="false">IF(ISBLANK(O79),10000,IF(ISTEXT(O79),P79,O79+P79))</f>
        <v>10000</v>
      </c>
      <c r="R79" s="41" t="n">
        <f aca="false">MIN(N79,Q79)</f>
        <v>10000</v>
      </c>
      <c r="S79" s="40"/>
      <c r="T79" s="40"/>
      <c r="U79" s="40"/>
      <c r="V79" s="43"/>
      <c r="W79" s="43"/>
      <c r="X79" s="43"/>
      <c r="Y79" s="43"/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14.15" hidden="false" customHeight="true" outlineLevel="0" collapsed="false">
      <c r="A80" s="33" t="n">
        <v>80</v>
      </c>
      <c r="B80" s="34" t="n">
        <f aca="false">IF(AND(LEFT(L80,3)="DNS",LEFT(O80,3)="DNS"),10000, N80+Q80)</f>
        <v>20000</v>
      </c>
      <c r="C80" s="35" t="str">
        <f aca="false">IF(AND(R80&lt;10000, OR(LEFT(L80,3)&lt;&gt;"DNS", LEFT(O80,3)&lt;&gt;"DNS")),RANK(R80, $R$3:$R$150, 1)&amp;"."," ")</f>
        <v> </v>
      </c>
      <c r="D80" s="36"/>
      <c r="E80" s="37" t="str">
        <f aca="false">VLOOKUP(A80,pz_sl!$A$1:$H$151,6,FALSE())</f>
        <v> </v>
      </c>
      <c r="F80" s="33" t="n">
        <f aca="false">VLOOKUP(A80,pz_sl!$A$1:$H$151,2,FALSE())</f>
        <v>0</v>
      </c>
      <c r="G80" s="33" t="n">
        <f aca="false">VLOOKUP(A80,pz_sl!$A$1:$H$151,3,FALSE())</f>
        <v>0</v>
      </c>
      <c r="H80" s="38" t="str">
        <f aca="false">VLOOKUP(A80,pz_sl!$A$1:$H$151,4,FALSE())</f>
        <v> </v>
      </c>
      <c r="I80" s="33" t="str">
        <f aca="false">VLOOKUP(A80,pz_sl!$A$1:$H$151,5,FALSE())</f>
        <v> </v>
      </c>
      <c r="J80" s="33" t="str">
        <f aca="false">VLOOKUP(A80,pz_sl!$A$1:$H$151,7,FALSE())</f>
        <v>9</v>
      </c>
      <c r="K80" s="38" t="str">
        <f aca="false">VLOOKUP(A80,pz_sl!$A$1:$H$151,8,FALSE())</f>
        <v> </v>
      </c>
      <c r="L80" s="39"/>
      <c r="M80" s="40"/>
      <c r="N80" s="41" t="n">
        <f aca="false">IF(ISBLANK(L80),10000,IF(ISTEXT(L80),M80,L80+M80))</f>
        <v>10000</v>
      </c>
      <c r="O80" s="39"/>
      <c r="P80" s="40"/>
      <c r="Q80" s="41" t="n">
        <f aca="false">IF(ISBLANK(O80),10000,IF(ISTEXT(O80),P80,O80+P80))</f>
        <v>10000</v>
      </c>
      <c r="R80" s="41" t="n">
        <f aca="false">MIN(N80,Q80)</f>
        <v>10000</v>
      </c>
      <c r="S80" s="40"/>
      <c r="T80" s="40"/>
      <c r="U80" s="40"/>
      <c r="V80" s="43"/>
      <c r="W80" s="43"/>
      <c r="X80" s="43"/>
      <c r="Y80" s="43"/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14.15" hidden="false" customHeight="true" outlineLevel="0" collapsed="false">
      <c r="A81" s="33" t="n">
        <v>81</v>
      </c>
      <c r="B81" s="34" t="n">
        <f aca="false">IF(AND(LEFT(L81,3)="DNS",LEFT(O81,3)="DNS"),10000, N81+Q81)</f>
        <v>20000</v>
      </c>
      <c r="C81" s="35" t="str">
        <f aca="false">IF(AND(R81&lt;10000, OR(LEFT(L81,3)&lt;&gt;"DNS", LEFT(O81,3)&lt;&gt;"DNS")),RANK(R81, $R$3:$R$150, 1)&amp;"."," ")</f>
        <v> </v>
      </c>
      <c r="D81" s="36"/>
      <c r="E81" s="37" t="str">
        <f aca="false">VLOOKUP(A81,pz_sl!$A$1:$H$151,6,FALSE())</f>
        <v> </v>
      </c>
      <c r="F81" s="33" t="n">
        <f aca="false">VLOOKUP(A81,pz_sl!$A$1:$H$151,2,FALSE())</f>
        <v>0</v>
      </c>
      <c r="G81" s="33" t="n">
        <f aca="false">VLOOKUP(A81,pz_sl!$A$1:$H$151,3,FALSE())</f>
        <v>0</v>
      </c>
      <c r="H81" s="38" t="str">
        <f aca="false">VLOOKUP(A81,pz_sl!$A$1:$H$151,4,FALSE())</f>
        <v> </v>
      </c>
      <c r="I81" s="33" t="str">
        <f aca="false">VLOOKUP(A81,pz_sl!$A$1:$H$151,5,FALSE())</f>
        <v> </v>
      </c>
      <c r="J81" s="33" t="str">
        <f aca="false">VLOOKUP(A81,pz_sl!$A$1:$H$151,7,FALSE())</f>
        <v>9</v>
      </c>
      <c r="K81" s="38" t="str">
        <f aca="false">VLOOKUP(A81,pz_sl!$A$1:$H$151,8,FALSE())</f>
        <v> </v>
      </c>
      <c r="L81" s="39"/>
      <c r="M81" s="40"/>
      <c r="N81" s="41" t="n">
        <f aca="false">IF(ISBLANK(L81),10000,IF(ISTEXT(L81),M81,L81+M81))</f>
        <v>10000</v>
      </c>
      <c r="O81" s="39"/>
      <c r="P81" s="40"/>
      <c r="Q81" s="41" t="n">
        <f aca="false">IF(ISBLANK(O81),10000,IF(ISTEXT(O81),P81,O81+P81))</f>
        <v>10000</v>
      </c>
      <c r="R81" s="41" t="n">
        <f aca="false">MIN(N81,Q81)</f>
        <v>10000</v>
      </c>
      <c r="S81" s="40"/>
      <c r="T81" s="40"/>
      <c r="U81" s="40"/>
      <c r="V81" s="43"/>
      <c r="W81" s="43"/>
      <c r="X81" s="43"/>
      <c r="Y81" s="43"/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14.15" hidden="false" customHeight="true" outlineLevel="0" collapsed="false">
      <c r="A82" s="33" t="n">
        <v>82</v>
      </c>
      <c r="B82" s="34" t="n">
        <f aca="false">IF(AND(LEFT(L82,3)="DNS",LEFT(O82,3)="DNS"),10000, N82+Q82)</f>
        <v>20000</v>
      </c>
      <c r="C82" s="35" t="str">
        <f aca="false">IF(AND(R82&lt;10000, OR(LEFT(L82,3)&lt;&gt;"DNS", LEFT(O82,3)&lt;&gt;"DNS")),RANK(R82, $R$3:$R$150, 1)&amp;"."," ")</f>
        <v> </v>
      </c>
      <c r="D82" s="36"/>
      <c r="E82" s="37" t="str">
        <f aca="false">VLOOKUP(A82,pz_sl!$A$1:$H$151,6,FALSE())</f>
        <v> </v>
      </c>
      <c r="F82" s="33" t="n">
        <f aca="false">VLOOKUP(A82,pz_sl!$A$1:$H$151,2,FALSE())</f>
        <v>0</v>
      </c>
      <c r="G82" s="33" t="n">
        <f aca="false">VLOOKUP(A82,pz_sl!$A$1:$H$151,3,FALSE())</f>
        <v>0</v>
      </c>
      <c r="H82" s="38" t="str">
        <f aca="false">VLOOKUP(A82,pz_sl!$A$1:$H$151,4,FALSE())</f>
        <v> </v>
      </c>
      <c r="I82" s="33" t="str">
        <f aca="false">VLOOKUP(A82,pz_sl!$A$1:$H$151,5,FALSE())</f>
        <v> </v>
      </c>
      <c r="J82" s="33" t="str">
        <f aca="false">VLOOKUP(A82,pz_sl!$A$1:$H$151,7,FALSE())</f>
        <v>9</v>
      </c>
      <c r="K82" s="38" t="str">
        <f aca="false">VLOOKUP(A82,pz_sl!$A$1:$H$151,8,FALSE())</f>
        <v> </v>
      </c>
      <c r="L82" s="39"/>
      <c r="M82" s="40"/>
      <c r="N82" s="41" t="n">
        <f aca="false">IF(ISBLANK(L82),10000,IF(ISTEXT(L82),M82,L82+M82))</f>
        <v>10000</v>
      </c>
      <c r="O82" s="39"/>
      <c r="P82" s="40"/>
      <c r="Q82" s="41" t="n">
        <f aca="false">IF(ISBLANK(O82),10000,IF(ISTEXT(O82),P82,O82+P82))</f>
        <v>10000</v>
      </c>
      <c r="R82" s="41" t="n">
        <f aca="false">MIN(N82,Q82)</f>
        <v>10000</v>
      </c>
      <c r="S82" s="40"/>
      <c r="T82" s="40"/>
      <c r="U82" s="40"/>
      <c r="V82" s="43"/>
      <c r="W82" s="43"/>
      <c r="X82" s="43"/>
      <c r="Y82" s="43"/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14.15" hidden="false" customHeight="true" outlineLevel="0" collapsed="false">
      <c r="A83" s="33" t="n">
        <v>83</v>
      </c>
      <c r="B83" s="34" t="n">
        <f aca="false">IF(AND(LEFT(L83,3)="DNS",LEFT(O83,3)="DNS"),10000, N83+Q83)</f>
        <v>20000</v>
      </c>
      <c r="C83" s="35" t="str">
        <f aca="false">IF(AND(R83&lt;10000, OR(LEFT(L83,3)&lt;&gt;"DNS", LEFT(O83,3)&lt;&gt;"DNS")),RANK(R83, $R$3:$R$150, 1)&amp;"."," ")</f>
        <v> </v>
      </c>
      <c r="D83" s="36"/>
      <c r="E83" s="37" t="str">
        <f aca="false">VLOOKUP(A83,pz_sl!$A$1:$H$151,6,FALSE())</f>
        <v> </v>
      </c>
      <c r="F83" s="33" t="n">
        <f aca="false">VLOOKUP(A83,pz_sl!$A$1:$H$151,2,FALSE())</f>
        <v>0</v>
      </c>
      <c r="G83" s="33" t="n">
        <f aca="false">VLOOKUP(A83,pz_sl!$A$1:$H$151,3,FALSE())</f>
        <v>0</v>
      </c>
      <c r="H83" s="38" t="str">
        <f aca="false">VLOOKUP(A83,pz_sl!$A$1:$H$151,4,FALSE())</f>
        <v> </v>
      </c>
      <c r="I83" s="33" t="str">
        <f aca="false">VLOOKUP(A83,pz_sl!$A$1:$H$151,5,FALSE())</f>
        <v> </v>
      </c>
      <c r="J83" s="33" t="str">
        <f aca="false">VLOOKUP(A83,pz_sl!$A$1:$H$151,7,FALSE())</f>
        <v>9</v>
      </c>
      <c r="K83" s="38" t="str">
        <f aca="false">VLOOKUP(A83,pz_sl!$A$1:$H$151,8,FALSE())</f>
        <v> </v>
      </c>
      <c r="L83" s="39"/>
      <c r="M83" s="40"/>
      <c r="N83" s="41" t="n">
        <f aca="false">IF(ISBLANK(L83),10000,IF(ISTEXT(L83),M83,L83+M83))</f>
        <v>10000</v>
      </c>
      <c r="O83" s="39"/>
      <c r="P83" s="40"/>
      <c r="Q83" s="41" t="n">
        <f aca="false">IF(ISBLANK(O83),10000,IF(ISTEXT(O83),P83,O83+P83))</f>
        <v>10000</v>
      </c>
      <c r="R83" s="41" t="n">
        <f aca="false">MIN(N83,Q83)</f>
        <v>10000</v>
      </c>
      <c r="S83" s="40"/>
      <c r="T83" s="40"/>
      <c r="U83" s="40"/>
      <c r="V83" s="43"/>
      <c r="W83" s="43"/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14.15" hidden="false" customHeight="true" outlineLevel="0" collapsed="false">
      <c r="A84" s="33" t="n">
        <v>84</v>
      </c>
      <c r="B84" s="34" t="n">
        <f aca="false">IF(AND(LEFT(L84,3)="DNS",LEFT(O84,3)="DNS"),10000, N84+Q84)</f>
        <v>20000</v>
      </c>
      <c r="C84" s="35" t="str">
        <f aca="false">IF(AND(R84&lt;10000, OR(LEFT(L84,3)&lt;&gt;"DNS", LEFT(O84,3)&lt;&gt;"DNS")),RANK(R84, $R$3:$R$150, 1)&amp;"."," ")</f>
        <v> </v>
      </c>
      <c r="D84" s="36"/>
      <c r="E84" s="37" t="str">
        <f aca="false">VLOOKUP(A84,pz_sl!$A$1:$H$151,6,FALSE())</f>
        <v> </v>
      </c>
      <c r="F84" s="33" t="n">
        <f aca="false">VLOOKUP(A84,pz_sl!$A$1:$H$151,2,FALSE())</f>
        <v>0</v>
      </c>
      <c r="G84" s="33" t="n">
        <f aca="false">VLOOKUP(A84,pz_sl!$A$1:$H$151,3,FALSE())</f>
        <v>0</v>
      </c>
      <c r="H84" s="38" t="str">
        <f aca="false">VLOOKUP(A84,pz_sl!$A$1:$H$151,4,FALSE())</f>
        <v> </v>
      </c>
      <c r="I84" s="33" t="str">
        <f aca="false">VLOOKUP(A84,pz_sl!$A$1:$H$151,5,FALSE())</f>
        <v> </v>
      </c>
      <c r="J84" s="33" t="str">
        <f aca="false">VLOOKUP(A84,pz_sl!$A$1:$H$151,7,FALSE())</f>
        <v>9</v>
      </c>
      <c r="K84" s="38" t="str">
        <f aca="false">VLOOKUP(A84,pz_sl!$A$1:$H$151,8,FALSE())</f>
        <v> </v>
      </c>
      <c r="L84" s="39"/>
      <c r="M84" s="40"/>
      <c r="N84" s="41" t="n">
        <f aca="false">IF(ISBLANK(L84),10000,IF(ISTEXT(L84),M84,L84+M84))</f>
        <v>10000</v>
      </c>
      <c r="O84" s="39"/>
      <c r="P84" s="40"/>
      <c r="Q84" s="41" t="n">
        <f aca="false">IF(ISBLANK(O84),10000,IF(ISTEXT(O84),P84,O84+P84))</f>
        <v>10000</v>
      </c>
      <c r="R84" s="41" t="n">
        <f aca="false">MIN(N84,Q84)</f>
        <v>10000</v>
      </c>
      <c r="S84" s="40"/>
      <c r="T84" s="40"/>
      <c r="U84" s="40"/>
      <c r="V84" s="43"/>
      <c r="W84" s="43"/>
      <c r="X84" s="43"/>
      <c r="Y84" s="43"/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14.15" hidden="false" customHeight="true" outlineLevel="0" collapsed="false">
      <c r="A85" s="33" t="n">
        <v>85</v>
      </c>
      <c r="B85" s="34" t="n">
        <f aca="false">IF(AND(LEFT(L85,3)="DNS",LEFT(O85,3)="DNS"),10000, N85+Q85)</f>
        <v>20000</v>
      </c>
      <c r="C85" s="35" t="str">
        <f aca="false">IF(AND(R85&lt;10000, OR(LEFT(L85,3)&lt;&gt;"DNS", LEFT(O85,3)&lt;&gt;"DNS")),RANK(R85, $R$3:$R$150, 1)&amp;"."," ")</f>
        <v> </v>
      </c>
      <c r="D85" s="36"/>
      <c r="E85" s="37" t="str">
        <f aca="false">VLOOKUP(A85,pz_sl!$A$1:$H$151,6,FALSE())</f>
        <v> </v>
      </c>
      <c r="F85" s="33" t="n">
        <f aca="false">VLOOKUP(A85,pz_sl!$A$1:$H$151,2,FALSE())</f>
        <v>0</v>
      </c>
      <c r="G85" s="33" t="n">
        <f aca="false">VLOOKUP(A85,pz_sl!$A$1:$H$151,3,FALSE())</f>
        <v>0</v>
      </c>
      <c r="H85" s="38" t="str">
        <f aca="false">VLOOKUP(A85,pz_sl!$A$1:$H$151,4,FALSE())</f>
        <v> </v>
      </c>
      <c r="I85" s="33" t="str">
        <f aca="false">VLOOKUP(A85,pz_sl!$A$1:$H$151,5,FALSE())</f>
        <v> </v>
      </c>
      <c r="J85" s="33" t="str">
        <f aca="false">VLOOKUP(A85,pz_sl!$A$1:$H$151,7,FALSE())</f>
        <v>9</v>
      </c>
      <c r="K85" s="38" t="str">
        <f aca="false">VLOOKUP(A85,pz_sl!$A$1:$H$151,8,FALSE())</f>
        <v> </v>
      </c>
      <c r="L85" s="39"/>
      <c r="M85" s="40"/>
      <c r="N85" s="41" t="n">
        <f aca="false">IF(ISBLANK(L85),10000,IF(ISTEXT(L85),M85,L85+M85))</f>
        <v>10000</v>
      </c>
      <c r="O85" s="39"/>
      <c r="P85" s="40"/>
      <c r="Q85" s="41" t="n">
        <f aca="false">IF(ISBLANK(O85),10000,IF(ISTEXT(O85),P85,O85+P85))</f>
        <v>10000</v>
      </c>
      <c r="R85" s="41" t="n">
        <f aca="false">MIN(N85,Q85)</f>
        <v>10000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14.15" hidden="false" customHeight="true" outlineLevel="0" collapsed="false">
      <c r="A86" s="33" t="n">
        <v>86</v>
      </c>
      <c r="B86" s="34" t="n">
        <f aca="false">IF(AND(LEFT(L86,3)="DNS",LEFT(O86,3)="DNS"),10000, N86+Q86)</f>
        <v>20000</v>
      </c>
      <c r="C86" s="35" t="str">
        <f aca="false">IF(AND(R86&lt;10000, OR(LEFT(L86,3)&lt;&gt;"DNS", LEFT(O86,3)&lt;&gt;"DNS")),RANK(R86, $R$3:$R$150, 1)&amp;"."," ")</f>
        <v> </v>
      </c>
      <c r="D86" s="36"/>
      <c r="E86" s="37" t="str">
        <f aca="false">VLOOKUP(A86,pz_sl!$A$1:$H$151,6,FALSE())</f>
        <v> </v>
      </c>
      <c r="F86" s="33" t="n">
        <f aca="false">VLOOKUP(A86,pz_sl!$A$1:$H$151,2,FALSE())</f>
        <v>0</v>
      </c>
      <c r="G86" s="33" t="n">
        <f aca="false">VLOOKUP(A86,pz_sl!$A$1:$H$151,3,FALSE())</f>
        <v>0</v>
      </c>
      <c r="H86" s="38" t="str">
        <f aca="false">VLOOKUP(A86,pz_sl!$A$1:$H$151,4,FALSE())</f>
        <v> </v>
      </c>
      <c r="I86" s="33" t="str">
        <f aca="false">VLOOKUP(A86,pz_sl!$A$1:$H$151,5,FALSE())</f>
        <v> </v>
      </c>
      <c r="J86" s="33" t="str">
        <f aca="false">VLOOKUP(A86,pz_sl!$A$1:$H$151,7,FALSE())</f>
        <v>9</v>
      </c>
      <c r="K86" s="38" t="str">
        <f aca="false">VLOOKUP(A86,pz_sl!$A$1:$H$151,8,FALSE())</f>
        <v> </v>
      </c>
      <c r="L86" s="39"/>
      <c r="M86" s="40"/>
      <c r="N86" s="41" t="n">
        <f aca="false">IF(ISBLANK(L86),10000,IF(ISTEXT(L86),M86,L86+M86))</f>
        <v>10000</v>
      </c>
      <c r="O86" s="39"/>
      <c r="P86" s="40"/>
      <c r="Q86" s="41" t="n">
        <f aca="false">IF(ISBLANK(O86),10000,IF(ISTEXT(O86),P86,O86+P86))</f>
        <v>10000</v>
      </c>
      <c r="R86" s="41" t="n">
        <f aca="false">MIN(N86,Q86)</f>
        <v>10000</v>
      </c>
      <c r="S86" s="40"/>
      <c r="T86" s="40"/>
      <c r="U86" s="40"/>
      <c r="V86" s="43"/>
      <c r="W86" s="43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14.15" hidden="false" customHeight="true" outlineLevel="0" collapsed="false">
      <c r="A87" s="33" t="n">
        <v>87</v>
      </c>
      <c r="B87" s="34" t="n">
        <f aca="false">IF(AND(LEFT(L87,3)="DNS",LEFT(O87,3)="DNS"),10000, N87+Q87)</f>
        <v>20000</v>
      </c>
      <c r="C87" s="35" t="str">
        <f aca="false">IF(AND(R87&lt;10000, OR(LEFT(L87,3)&lt;&gt;"DNS", LEFT(O87,3)&lt;&gt;"DNS")),RANK(R87, $R$3:$R$150, 1)&amp;"."," ")</f>
        <v> </v>
      </c>
      <c r="D87" s="36"/>
      <c r="E87" s="37" t="str">
        <f aca="false">VLOOKUP(A87,pz_sl!$A$1:$H$151,6,FALSE())</f>
        <v> </v>
      </c>
      <c r="F87" s="33" t="n">
        <f aca="false">VLOOKUP(A87,pz_sl!$A$1:$H$151,2,FALSE())</f>
        <v>0</v>
      </c>
      <c r="G87" s="33" t="n">
        <f aca="false">VLOOKUP(A87,pz_sl!$A$1:$H$151,3,FALSE())</f>
        <v>0</v>
      </c>
      <c r="H87" s="38" t="str">
        <f aca="false">VLOOKUP(A87,pz_sl!$A$1:$H$151,4,FALSE())</f>
        <v> </v>
      </c>
      <c r="I87" s="33" t="str">
        <f aca="false">VLOOKUP(A87,pz_sl!$A$1:$H$151,5,FALSE())</f>
        <v> </v>
      </c>
      <c r="J87" s="33" t="str">
        <f aca="false">VLOOKUP(A87,pz_sl!$A$1:$H$151,7,FALSE())</f>
        <v>9</v>
      </c>
      <c r="K87" s="38" t="str">
        <f aca="false">VLOOKUP(A87,pz_sl!$A$1:$H$151,8,FALSE())</f>
        <v> </v>
      </c>
      <c r="L87" s="39"/>
      <c r="M87" s="40"/>
      <c r="N87" s="41" t="n">
        <f aca="false">IF(ISBLANK(L87),10000,IF(ISTEXT(L87),M87,L87+M87))</f>
        <v>10000</v>
      </c>
      <c r="O87" s="39"/>
      <c r="P87" s="40"/>
      <c r="Q87" s="41" t="n">
        <f aca="false">IF(ISBLANK(O87),10000,IF(ISTEXT(O87),P87,O87+P87))</f>
        <v>10000</v>
      </c>
      <c r="R87" s="41" t="n">
        <f aca="false">MIN(N87,Q87)</f>
        <v>10000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14.15" hidden="false" customHeight="true" outlineLevel="0" collapsed="false">
      <c r="A88" s="33" t="n">
        <v>88</v>
      </c>
      <c r="B88" s="34" t="n">
        <f aca="false">IF(AND(LEFT(L88,3)="DNS",LEFT(O88,3)="DNS"),10000, N88+Q88)</f>
        <v>20000</v>
      </c>
      <c r="C88" s="35" t="str">
        <f aca="false">IF(AND(R88&lt;10000, OR(LEFT(L88,3)&lt;&gt;"DNS", LEFT(O88,3)&lt;&gt;"DNS")),RANK(R88, $R$3:$R$150, 1)&amp;"."," ")</f>
        <v> </v>
      </c>
      <c r="D88" s="36"/>
      <c r="E88" s="37" t="str">
        <f aca="false">VLOOKUP(A88,pz_sl!$A$1:$H$151,6,FALSE())</f>
        <v> </v>
      </c>
      <c r="F88" s="33" t="n">
        <f aca="false">VLOOKUP(A88,pz_sl!$A$1:$H$151,2,FALSE())</f>
        <v>0</v>
      </c>
      <c r="G88" s="33" t="n">
        <f aca="false">VLOOKUP(A88,pz_sl!$A$1:$H$151,3,FALSE())</f>
        <v>0</v>
      </c>
      <c r="H88" s="38" t="str">
        <f aca="false">VLOOKUP(A88,pz_sl!$A$1:$H$151,4,FALSE())</f>
        <v> </v>
      </c>
      <c r="I88" s="33" t="str">
        <f aca="false">VLOOKUP(A88,pz_sl!$A$1:$H$151,5,FALSE())</f>
        <v> </v>
      </c>
      <c r="J88" s="33" t="str">
        <f aca="false">VLOOKUP(A88,pz_sl!$A$1:$H$151,7,FALSE())</f>
        <v>9</v>
      </c>
      <c r="K88" s="38" t="str">
        <f aca="false">VLOOKUP(A88,pz_sl!$A$1:$H$151,8,FALSE())</f>
        <v> </v>
      </c>
      <c r="L88" s="39"/>
      <c r="M88" s="40"/>
      <c r="N88" s="41" t="n">
        <f aca="false">IF(ISBLANK(L88),10000,IF(ISTEXT(L88),M88,L88+M88))</f>
        <v>10000</v>
      </c>
      <c r="O88" s="39"/>
      <c r="P88" s="40"/>
      <c r="Q88" s="41" t="n">
        <f aca="false">IF(ISBLANK(O88),10000,IF(ISTEXT(O88),P88,O88+P88))</f>
        <v>10000</v>
      </c>
      <c r="R88" s="41" t="n">
        <f aca="false">MIN(N88,Q88)</f>
        <v>10000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14.15" hidden="false" customHeight="true" outlineLevel="0" collapsed="false">
      <c r="A89" s="33" t="n">
        <v>89</v>
      </c>
      <c r="B89" s="34" t="n">
        <f aca="false">IF(AND(LEFT(L89,3)="DNS",LEFT(O89,3)="DNS"),10000, N89+Q89)</f>
        <v>20000</v>
      </c>
      <c r="C89" s="35" t="str">
        <f aca="false">IF(AND(R89&lt;10000, OR(LEFT(L89,3)&lt;&gt;"DNS", LEFT(O89,3)&lt;&gt;"DNS")),RANK(R89, $R$3:$R$150, 1)&amp;"."," ")</f>
        <v> </v>
      </c>
      <c r="D89" s="36"/>
      <c r="E89" s="37" t="str">
        <f aca="false">VLOOKUP(A89,pz_sl!$A$1:$H$151,6,FALSE())</f>
        <v> </v>
      </c>
      <c r="F89" s="33" t="n">
        <f aca="false">VLOOKUP(A89,pz_sl!$A$1:$H$151,2,FALSE())</f>
        <v>0</v>
      </c>
      <c r="G89" s="33" t="n">
        <f aca="false">VLOOKUP(A89,pz_sl!$A$1:$H$151,3,FALSE())</f>
        <v>0</v>
      </c>
      <c r="H89" s="38" t="str">
        <f aca="false">VLOOKUP(A89,pz_sl!$A$1:$H$151,4,FALSE())</f>
        <v> </v>
      </c>
      <c r="I89" s="33" t="str">
        <f aca="false">VLOOKUP(A89,pz_sl!$A$1:$H$151,5,FALSE())</f>
        <v> </v>
      </c>
      <c r="J89" s="33" t="str">
        <f aca="false">VLOOKUP(A89,pz_sl!$A$1:$H$151,7,FALSE())</f>
        <v>9</v>
      </c>
      <c r="K89" s="38" t="str">
        <f aca="false">VLOOKUP(A89,pz_sl!$A$1:$H$151,8,FALSE())</f>
        <v> </v>
      </c>
      <c r="L89" s="39"/>
      <c r="M89" s="40"/>
      <c r="N89" s="41" t="n">
        <f aca="false">IF(ISBLANK(L89),10000,IF(ISTEXT(L89),M89,L89+M89))</f>
        <v>10000</v>
      </c>
      <c r="O89" s="39"/>
      <c r="P89" s="40"/>
      <c r="Q89" s="41" t="n">
        <f aca="false">IF(ISBLANK(O89),10000,IF(ISTEXT(O89),P89,O89+P89))</f>
        <v>10000</v>
      </c>
      <c r="R89" s="41" t="n">
        <f aca="false">MIN(N89,Q89)</f>
        <v>10000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14.15" hidden="false" customHeight="true" outlineLevel="0" collapsed="false">
      <c r="A90" s="33" t="n">
        <v>90</v>
      </c>
      <c r="B90" s="34" t="n">
        <f aca="false">IF(AND(LEFT(L90,3)="DNS",LEFT(O90,3)="DNS"),10000, N90+Q90)</f>
        <v>20000</v>
      </c>
      <c r="C90" s="35" t="str">
        <f aca="false">IF(AND(R90&lt;10000, OR(LEFT(L90,3)&lt;&gt;"DNS", LEFT(O90,3)&lt;&gt;"DNS")),RANK(R90, $R$3:$R$150, 1)&amp;"."," ")</f>
        <v> </v>
      </c>
      <c r="D90" s="36"/>
      <c r="E90" s="37" t="str">
        <f aca="false">VLOOKUP(A90,pz_sl!$A$1:$H$151,6,FALSE())</f>
        <v> </v>
      </c>
      <c r="F90" s="33" t="n">
        <f aca="false">VLOOKUP(A90,pz_sl!$A$1:$H$151,2,FALSE())</f>
        <v>0</v>
      </c>
      <c r="G90" s="33" t="n">
        <f aca="false">VLOOKUP(A90,pz_sl!$A$1:$H$151,3,FALSE())</f>
        <v>0</v>
      </c>
      <c r="H90" s="38" t="str">
        <f aca="false">VLOOKUP(A90,pz_sl!$A$1:$H$151,4,FALSE())</f>
        <v> </v>
      </c>
      <c r="I90" s="33" t="str">
        <f aca="false">VLOOKUP(A90,pz_sl!$A$1:$H$151,5,FALSE())</f>
        <v> </v>
      </c>
      <c r="J90" s="33" t="str">
        <f aca="false">VLOOKUP(A90,pz_sl!$A$1:$H$151,7,FALSE())</f>
        <v>9</v>
      </c>
      <c r="K90" s="38" t="str">
        <f aca="false">VLOOKUP(A90,pz_sl!$A$1:$H$151,8,FALSE())</f>
        <v> </v>
      </c>
      <c r="L90" s="39"/>
      <c r="M90" s="40"/>
      <c r="N90" s="41" t="n">
        <f aca="false">IF(ISBLANK(L90),10000,IF(ISTEXT(L90),M90,L90+M90))</f>
        <v>10000</v>
      </c>
      <c r="O90" s="39"/>
      <c r="P90" s="40"/>
      <c r="Q90" s="41" t="n">
        <f aca="false">IF(ISBLANK(O90),10000,IF(ISTEXT(O90),P90,O90+P90))</f>
        <v>10000</v>
      </c>
      <c r="R90" s="41" t="n">
        <f aca="false">MIN(N90,Q90)</f>
        <v>10000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14.15" hidden="false" customHeight="true" outlineLevel="0" collapsed="false">
      <c r="A91" s="33" t="n">
        <v>91</v>
      </c>
      <c r="B91" s="34" t="n">
        <f aca="false">IF(AND(LEFT(L91,3)="DNS",LEFT(O91,3)="DNS"),10000, N91+Q91)</f>
        <v>20000</v>
      </c>
      <c r="C91" s="35" t="str">
        <f aca="false">IF(AND(R91&lt;10000, OR(LEFT(L91,3)&lt;&gt;"DNS", LEFT(O91,3)&lt;&gt;"DNS")),RANK(R91, $R$3:$R$150, 1)&amp;"."," ")</f>
        <v> </v>
      </c>
      <c r="D91" s="36"/>
      <c r="E91" s="37" t="str">
        <f aca="false">VLOOKUP(A91,pz_sl!$A$1:$H$151,6,FALSE())</f>
        <v> </v>
      </c>
      <c r="F91" s="33" t="n">
        <f aca="false">VLOOKUP(A91,pz_sl!$A$1:$H$151,2,FALSE())</f>
        <v>0</v>
      </c>
      <c r="G91" s="33" t="n">
        <f aca="false">VLOOKUP(A91,pz_sl!$A$1:$H$151,3,FALSE())</f>
        <v>0</v>
      </c>
      <c r="H91" s="38" t="str">
        <f aca="false">VLOOKUP(A91,pz_sl!$A$1:$H$151,4,FALSE())</f>
        <v> </v>
      </c>
      <c r="I91" s="33" t="str">
        <f aca="false">VLOOKUP(A91,pz_sl!$A$1:$H$151,5,FALSE())</f>
        <v> </v>
      </c>
      <c r="J91" s="33" t="str">
        <f aca="false">VLOOKUP(A91,pz_sl!$A$1:$H$151,7,FALSE())</f>
        <v>9</v>
      </c>
      <c r="K91" s="38" t="str">
        <f aca="false">VLOOKUP(A91,pz_sl!$A$1:$H$151,8,FALSE())</f>
        <v> </v>
      </c>
      <c r="L91" s="39"/>
      <c r="M91" s="40"/>
      <c r="N91" s="41" t="n">
        <f aca="false">IF(ISBLANK(L91),10000,IF(ISTEXT(L91),M91,L91+M91))</f>
        <v>10000</v>
      </c>
      <c r="O91" s="39"/>
      <c r="P91" s="40"/>
      <c r="Q91" s="41" t="n">
        <f aca="false">IF(ISBLANK(O91),10000,IF(ISTEXT(O91),P91,O91+P91))</f>
        <v>10000</v>
      </c>
      <c r="R91" s="41" t="n">
        <f aca="false">MIN(N91,Q91)</f>
        <v>10000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14.15" hidden="false" customHeight="true" outlineLevel="0" collapsed="false">
      <c r="A92" s="33" t="n">
        <v>92</v>
      </c>
      <c r="B92" s="34" t="n">
        <f aca="false">IF(AND(LEFT(L92,3)="DNS",LEFT(O92,3)="DNS"),10000, N92+Q92)</f>
        <v>20000</v>
      </c>
      <c r="C92" s="35" t="str">
        <f aca="false">IF(AND(R92&lt;10000, OR(LEFT(L92,3)&lt;&gt;"DNS", LEFT(O92,3)&lt;&gt;"DNS")),RANK(R92, $R$3:$R$150, 1)&amp;"."," ")</f>
        <v> </v>
      </c>
      <c r="D92" s="36"/>
      <c r="E92" s="37" t="str">
        <f aca="false">VLOOKUP(A92,pz_sl!$A$1:$H$151,6,FALSE())</f>
        <v> </v>
      </c>
      <c r="F92" s="33" t="n">
        <f aca="false">VLOOKUP(A92,pz_sl!$A$1:$H$151,2,FALSE())</f>
        <v>0</v>
      </c>
      <c r="G92" s="33" t="n">
        <f aca="false">VLOOKUP(A92,pz_sl!$A$1:$H$151,3,FALSE())</f>
        <v>0</v>
      </c>
      <c r="H92" s="38" t="str">
        <f aca="false">VLOOKUP(A92,pz_sl!$A$1:$H$151,4,FALSE())</f>
        <v> </v>
      </c>
      <c r="I92" s="33" t="str">
        <f aca="false">VLOOKUP(A92,pz_sl!$A$1:$H$151,5,FALSE())</f>
        <v> </v>
      </c>
      <c r="J92" s="33" t="str">
        <f aca="false">VLOOKUP(A92,pz_sl!$A$1:$H$151,7,FALSE())</f>
        <v>9</v>
      </c>
      <c r="K92" s="38" t="str">
        <f aca="false">VLOOKUP(A92,pz_sl!$A$1:$H$151,8,FALSE())</f>
        <v> </v>
      </c>
      <c r="L92" s="39"/>
      <c r="M92" s="40"/>
      <c r="N92" s="41" t="n">
        <f aca="false">IF(ISBLANK(L92),10000,IF(ISTEXT(L92),M92,L92+M92))</f>
        <v>10000</v>
      </c>
      <c r="O92" s="39"/>
      <c r="P92" s="40"/>
      <c r="Q92" s="41" t="n">
        <f aca="false">IF(ISBLANK(O92),10000,IF(ISTEXT(O92),P92,O92+P92))</f>
        <v>10000</v>
      </c>
      <c r="R92" s="41" t="n">
        <f aca="false">MIN(N92,Q92)</f>
        <v>10000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14.15" hidden="false" customHeight="true" outlineLevel="0" collapsed="false">
      <c r="A93" s="33" t="n">
        <v>93</v>
      </c>
      <c r="B93" s="34" t="n">
        <f aca="false">IF(AND(LEFT(L93,3)="DNS",LEFT(O93,3)="DNS"),10000, N93+Q93)</f>
        <v>20000</v>
      </c>
      <c r="C93" s="35" t="str">
        <f aca="false">IF(AND(R93&lt;10000, OR(LEFT(L93,3)&lt;&gt;"DNS", LEFT(O93,3)&lt;&gt;"DNS")),RANK(R93, $R$3:$R$150, 1)&amp;"."," ")</f>
        <v> </v>
      </c>
      <c r="D93" s="36"/>
      <c r="E93" s="37" t="str">
        <f aca="false">VLOOKUP(A93,pz_sl!$A$1:$H$151,6,FALSE())</f>
        <v> </v>
      </c>
      <c r="F93" s="33" t="n">
        <f aca="false">VLOOKUP(A93,pz_sl!$A$1:$H$151,2,FALSE())</f>
        <v>0</v>
      </c>
      <c r="G93" s="33" t="n">
        <f aca="false">VLOOKUP(A93,pz_sl!$A$1:$H$151,3,FALSE())</f>
        <v>0</v>
      </c>
      <c r="H93" s="38" t="str">
        <f aca="false">VLOOKUP(A93,pz_sl!$A$1:$H$151,4,FALSE())</f>
        <v> </v>
      </c>
      <c r="I93" s="33" t="str">
        <f aca="false">VLOOKUP(A93,pz_sl!$A$1:$H$151,5,FALSE())</f>
        <v> </v>
      </c>
      <c r="J93" s="33" t="str">
        <f aca="false">VLOOKUP(A93,pz_sl!$A$1:$H$151,7,FALSE())</f>
        <v>9</v>
      </c>
      <c r="K93" s="38" t="str">
        <f aca="false">VLOOKUP(A93,pz_sl!$A$1:$H$151,8,FALSE())</f>
        <v> </v>
      </c>
      <c r="L93" s="39"/>
      <c r="M93" s="40"/>
      <c r="N93" s="41" t="n">
        <f aca="false">IF(ISBLANK(L93),10000,IF(ISTEXT(L93),M93,L93+M93))</f>
        <v>10000</v>
      </c>
      <c r="O93" s="39"/>
      <c r="P93" s="40"/>
      <c r="Q93" s="41" t="n">
        <f aca="false">IF(ISBLANK(O93),10000,IF(ISTEXT(O93),P93,O93+P93))</f>
        <v>10000</v>
      </c>
      <c r="R93" s="41" t="n">
        <f aca="false">MIN(N93,Q93)</f>
        <v>10000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14.15" hidden="false" customHeight="true" outlineLevel="0" collapsed="false">
      <c r="A94" s="33" t="n">
        <v>94</v>
      </c>
      <c r="B94" s="34" t="n">
        <f aca="false">IF(AND(LEFT(L94,3)="DNS",LEFT(O94,3)="DNS"),10000, N94+Q94)</f>
        <v>20000</v>
      </c>
      <c r="C94" s="35" t="str">
        <f aca="false">IF(AND(R94&lt;10000, OR(LEFT(L94,3)&lt;&gt;"DNS", LEFT(O94,3)&lt;&gt;"DNS")),RANK(R94, $R$3:$R$150, 1)&amp;"."," ")</f>
        <v> </v>
      </c>
      <c r="D94" s="36"/>
      <c r="E94" s="37" t="str">
        <f aca="false">VLOOKUP(A94,pz_sl!$A$1:$H$151,6,FALSE())</f>
        <v> </v>
      </c>
      <c r="F94" s="33" t="n">
        <f aca="false">VLOOKUP(A94,pz_sl!$A$1:$H$151,2,FALSE())</f>
        <v>0</v>
      </c>
      <c r="G94" s="33" t="n">
        <f aca="false">VLOOKUP(A94,pz_sl!$A$1:$H$151,3,FALSE())</f>
        <v>0</v>
      </c>
      <c r="H94" s="38" t="str">
        <f aca="false">VLOOKUP(A94,pz_sl!$A$1:$H$151,4,FALSE())</f>
        <v> </v>
      </c>
      <c r="I94" s="33" t="str">
        <f aca="false">VLOOKUP(A94,pz_sl!$A$1:$H$151,5,FALSE())</f>
        <v> </v>
      </c>
      <c r="J94" s="33" t="str">
        <f aca="false">VLOOKUP(A94,pz_sl!$A$1:$H$151,7,FALSE())</f>
        <v>9</v>
      </c>
      <c r="K94" s="38" t="str">
        <f aca="false">VLOOKUP(A94,pz_sl!$A$1:$H$151,8,FALSE())</f>
        <v> </v>
      </c>
      <c r="L94" s="39"/>
      <c r="M94" s="40"/>
      <c r="N94" s="41" t="n">
        <f aca="false">IF(ISBLANK(L94),10000,IF(ISTEXT(L94),M94,L94+M94))</f>
        <v>10000</v>
      </c>
      <c r="O94" s="39"/>
      <c r="P94" s="40"/>
      <c r="Q94" s="41" t="n">
        <f aca="false">IF(ISBLANK(O94),10000,IF(ISTEXT(O94),P94,O94+P94))</f>
        <v>10000</v>
      </c>
      <c r="R94" s="41" t="n">
        <f aca="false">MIN(N94,Q94)</f>
        <v>10000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14.15" hidden="false" customHeight="true" outlineLevel="0" collapsed="false">
      <c r="A95" s="33" t="n">
        <v>95</v>
      </c>
      <c r="B95" s="34" t="n">
        <f aca="false">IF(AND(LEFT(L95,3)="DNS",LEFT(O95,3)="DNS"),10000, N95+Q95)</f>
        <v>20000</v>
      </c>
      <c r="C95" s="35" t="str">
        <f aca="false">IF(AND(R95&lt;10000, OR(LEFT(L95,3)&lt;&gt;"DNS", LEFT(O95,3)&lt;&gt;"DNS")),RANK(R95, $R$3:$R$150, 1)&amp;"."," ")</f>
        <v> </v>
      </c>
      <c r="D95" s="36"/>
      <c r="E95" s="37" t="str">
        <f aca="false">VLOOKUP(A95,pz_sl!$A$1:$H$151,6,FALSE())</f>
        <v> </v>
      </c>
      <c r="F95" s="33" t="n">
        <f aca="false">VLOOKUP(A95,pz_sl!$A$1:$H$151,2,FALSE())</f>
        <v>0</v>
      </c>
      <c r="G95" s="33" t="n">
        <f aca="false">VLOOKUP(A95,pz_sl!$A$1:$H$151,3,FALSE())</f>
        <v>0</v>
      </c>
      <c r="H95" s="38" t="str">
        <f aca="false">VLOOKUP(A95,pz_sl!$A$1:$H$151,4,FALSE())</f>
        <v> </v>
      </c>
      <c r="I95" s="33" t="str">
        <f aca="false">VLOOKUP(A95,pz_sl!$A$1:$H$151,5,FALSE())</f>
        <v> </v>
      </c>
      <c r="J95" s="33" t="str">
        <f aca="false">VLOOKUP(A95,pz_sl!$A$1:$H$151,7,FALSE())</f>
        <v>9</v>
      </c>
      <c r="K95" s="38" t="str">
        <f aca="false">VLOOKUP(A95,pz_sl!$A$1:$H$151,8,FALSE())</f>
        <v> </v>
      </c>
      <c r="L95" s="39"/>
      <c r="M95" s="40"/>
      <c r="N95" s="41" t="n">
        <f aca="false">IF(ISBLANK(L95),10000,IF(ISTEXT(L95),M95,L95+M95))</f>
        <v>10000</v>
      </c>
      <c r="O95" s="39"/>
      <c r="P95" s="40"/>
      <c r="Q95" s="41" t="n">
        <f aca="false">IF(ISBLANK(O95),10000,IF(ISTEXT(O95),P95,O95+P95))</f>
        <v>10000</v>
      </c>
      <c r="R95" s="41" t="n">
        <f aca="false">MIN(N95,Q95)</f>
        <v>10000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14.15" hidden="false" customHeight="true" outlineLevel="0" collapsed="false">
      <c r="A96" s="33" t="n">
        <v>96</v>
      </c>
      <c r="B96" s="34" t="n">
        <f aca="false">IF(AND(LEFT(L96,3)="DNS",LEFT(O96,3)="DNS"),10000, N96+Q96)</f>
        <v>20000</v>
      </c>
      <c r="C96" s="35" t="str">
        <f aca="false">IF(AND(R96&lt;10000, OR(LEFT(L96,3)&lt;&gt;"DNS", LEFT(O96,3)&lt;&gt;"DNS")),RANK(R96, $R$3:$R$150, 1)&amp;"."," ")</f>
        <v> </v>
      </c>
      <c r="D96" s="36"/>
      <c r="E96" s="37" t="str">
        <f aca="false">VLOOKUP(A96,pz_sl!$A$1:$H$151,6,FALSE())</f>
        <v> </v>
      </c>
      <c r="F96" s="33" t="n">
        <f aca="false">VLOOKUP(A96,pz_sl!$A$1:$H$151,2,FALSE())</f>
        <v>0</v>
      </c>
      <c r="G96" s="33" t="n">
        <f aca="false">VLOOKUP(A96,pz_sl!$A$1:$H$151,3,FALSE())</f>
        <v>0</v>
      </c>
      <c r="H96" s="38" t="str">
        <f aca="false">VLOOKUP(A96,pz_sl!$A$1:$H$151,4,FALSE())</f>
        <v> </v>
      </c>
      <c r="I96" s="33" t="str">
        <f aca="false">VLOOKUP(A96,pz_sl!$A$1:$H$151,5,FALSE())</f>
        <v> </v>
      </c>
      <c r="J96" s="33" t="str">
        <f aca="false">VLOOKUP(A96,pz_sl!$A$1:$H$151,7,FALSE())</f>
        <v>9</v>
      </c>
      <c r="K96" s="38" t="str">
        <f aca="false">VLOOKUP(A96,pz_sl!$A$1:$H$151,8,FALSE())</f>
        <v> </v>
      </c>
      <c r="L96" s="39"/>
      <c r="M96" s="40"/>
      <c r="N96" s="41" t="n">
        <f aca="false">IF(ISBLANK(L96),10000,IF(ISTEXT(L96),M96,L96+M96))</f>
        <v>10000</v>
      </c>
      <c r="O96" s="39"/>
      <c r="P96" s="40"/>
      <c r="Q96" s="41" t="n">
        <f aca="false">IF(ISBLANK(O96),10000,IF(ISTEXT(O96),P96,O96+P96))</f>
        <v>10000</v>
      </c>
      <c r="R96" s="41" t="n">
        <f aca="false">MIN(N96,Q96)</f>
        <v>10000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14.15" hidden="false" customHeight="true" outlineLevel="0" collapsed="false">
      <c r="A97" s="33" t="n">
        <v>97</v>
      </c>
      <c r="B97" s="34" t="n">
        <f aca="false">IF(AND(LEFT(L97,3)="DNS",LEFT(O97,3)="DNS"),10000, N97+Q97)</f>
        <v>20000</v>
      </c>
      <c r="C97" s="35" t="str">
        <f aca="false">IF(AND(R97&lt;10000, OR(LEFT(L97,3)&lt;&gt;"DNS", LEFT(O97,3)&lt;&gt;"DNS")),RANK(R97, $R$3:$R$150, 1)&amp;"."," ")</f>
        <v> </v>
      </c>
      <c r="D97" s="36"/>
      <c r="E97" s="37" t="str">
        <f aca="false">VLOOKUP(A97,pz_sl!$A$1:$H$151,6,FALSE())</f>
        <v> </v>
      </c>
      <c r="F97" s="33" t="n">
        <f aca="false">VLOOKUP(A97,pz_sl!$A$1:$H$151,2,FALSE())</f>
        <v>0</v>
      </c>
      <c r="G97" s="33" t="n">
        <f aca="false">VLOOKUP(A97,pz_sl!$A$1:$H$151,3,FALSE())</f>
        <v>0</v>
      </c>
      <c r="H97" s="38" t="str">
        <f aca="false">VLOOKUP(A97,pz_sl!$A$1:$H$151,4,FALSE())</f>
        <v> </v>
      </c>
      <c r="I97" s="33" t="str">
        <f aca="false">VLOOKUP(A97,pz_sl!$A$1:$H$151,5,FALSE())</f>
        <v> </v>
      </c>
      <c r="J97" s="33" t="str">
        <f aca="false">VLOOKUP(A97,pz_sl!$A$1:$H$151,7,FALSE())</f>
        <v>9</v>
      </c>
      <c r="K97" s="38" t="str">
        <f aca="false">VLOOKUP(A97,pz_sl!$A$1:$H$151,8,FALSE())</f>
        <v> </v>
      </c>
      <c r="L97" s="39"/>
      <c r="M97" s="40"/>
      <c r="N97" s="41" t="n">
        <f aca="false">IF(ISBLANK(L97),10000,IF(ISTEXT(L97),M97,L97+M97))</f>
        <v>10000</v>
      </c>
      <c r="O97" s="39"/>
      <c r="P97" s="40"/>
      <c r="Q97" s="41" t="n">
        <f aca="false">IF(ISBLANK(O97),10000,IF(ISTEXT(O97),P97,O97+P97))</f>
        <v>10000</v>
      </c>
      <c r="R97" s="41" t="n">
        <f aca="false">MIN(N97,Q97)</f>
        <v>10000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14.15" hidden="false" customHeight="true" outlineLevel="0" collapsed="false">
      <c r="A98" s="33" t="n">
        <v>98</v>
      </c>
      <c r="B98" s="34" t="n">
        <f aca="false">IF(AND(LEFT(L98,3)="DNS",LEFT(O98,3)="DNS"),10000, N98+Q98)</f>
        <v>20000</v>
      </c>
      <c r="C98" s="35" t="str">
        <f aca="false">IF(AND(R98&lt;10000, OR(LEFT(L98,3)&lt;&gt;"DNS", LEFT(O98,3)&lt;&gt;"DNS")),RANK(R98, $R$3:$R$150, 1)&amp;"."," ")</f>
        <v> </v>
      </c>
      <c r="D98" s="36"/>
      <c r="E98" s="37" t="str">
        <f aca="false">VLOOKUP(A98,pz_sl!$A$1:$H$151,6,FALSE())</f>
        <v> </v>
      </c>
      <c r="F98" s="33" t="n">
        <f aca="false">VLOOKUP(A98,pz_sl!$A$1:$H$151,2,FALSE())</f>
        <v>0</v>
      </c>
      <c r="G98" s="33" t="n">
        <f aca="false">VLOOKUP(A98,pz_sl!$A$1:$H$151,3,FALSE())</f>
        <v>0</v>
      </c>
      <c r="H98" s="38" t="str">
        <f aca="false">VLOOKUP(A98,pz_sl!$A$1:$H$151,4,FALSE())</f>
        <v> </v>
      </c>
      <c r="I98" s="33" t="str">
        <f aca="false">VLOOKUP(A98,pz_sl!$A$1:$H$151,5,FALSE())</f>
        <v> </v>
      </c>
      <c r="J98" s="33" t="str">
        <f aca="false">VLOOKUP(A98,pz_sl!$A$1:$H$151,7,FALSE())</f>
        <v>9</v>
      </c>
      <c r="K98" s="38" t="str">
        <f aca="false">VLOOKUP(A98,pz_sl!$A$1:$H$151,8,FALSE())</f>
        <v> </v>
      </c>
      <c r="L98" s="39"/>
      <c r="M98" s="40"/>
      <c r="N98" s="41" t="n">
        <f aca="false">IF(ISBLANK(L98),10000,IF(ISTEXT(L98),M98,L98+M98))</f>
        <v>10000</v>
      </c>
      <c r="O98" s="39"/>
      <c r="P98" s="40"/>
      <c r="Q98" s="41" t="n">
        <f aca="false">IF(ISBLANK(O98),10000,IF(ISTEXT(O98),P98,O98+P98))</f>
        <v>10000</v>
      </c>
      <c r="R98" s="41" t="n">
        <f aca="false">MIN(N98,Q98)</f>
        <v>10000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14.15" hidden="false" customHeight="true" outlineLevel="0" collapsed="false">
      <c r="A99" s="33" t="n">
        <v>99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$R$3:$R$150, 1)&amp;"."," ")</f>
        <v> </v>
      </c>
      <c r="D99" s="36"/>
      <c r="E99" s="37" t="str">
        <f aca="false">VLOOKUP(A99,pz_sl!$A$1:$H$151,6,FALSE())</f>
        <v> </v>
      </c>
      <c r="F99" s="33" t="n">
        <f aca="false">VLOOKUP(A99,pz_sl!$A$1:$H$151,2,FALSE())</f>
        <v>0</v>
      </c>
      <c r="G99" s="33" t="n">
        <f aca="false">VLOOKUP(A99,pz_sl!$A$1:$H$151,3,FALSE())</f>
        <v>0</v>
      </c>
      <c r="H99" s="38" t="str">
        <f aca="false">VLOOKUP(A99,pz_sl!$A$1:$H$151,4,FALSE())</f>
        <v> </v>
      </c>
      <c r="I99" s="33" t="str">
        <f aca="false">VLOOKUP(A99,pz_sl!$A$1:$H$151,5,FALSE())</f>
        <v> </v>
      </c>
      <c r="J99" s="33" t="str">
        <f aca="false">VLOOKUP(A99,pz_sl!$A$1:$H$151,7,FALSE())</f>
        <v>9</v>
      </c>
      <c r="K99" s="38" t="str">
        <f aca="false">VLOOKUP(A99,pz_sl!$A$1:$H$151,8,FALSE())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14.15" hidden="false" customHeight="true" outlineLevel="0" collapsed="false">
      <c r="A100" s="33" t="n">
        <v>100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$R$3:$R$150, 1)&amp;"."," ")</f>
        <v> </v>
      </c>
      <c r="D100" s="36"/>
      <c r="E100" s="37" t="str">
        <f aca="false">VLOOKUP(A100,pz_sl!$A$1:$H$151,6,FALSE())</f>
        <v> </v>
      </c>
      <c r="F100" s="33" t="n">
        <f aca="false">VLOOKUP(A100,pz_sl!$A$1:$H$151,2,FALSE())</f>
        <v>0</v>
      </c>
      <c r="G100" s="33" t="n">
        <f aca="false">VLOOKUP(A100,pz_sl!$A$1:$H$151,3,FALSE())</f>
        <v>0</v>
      </c>
      <c r="H100" s="38" t="str">
        <f aca="false">VLOOKUP(A100,pz_sl!$A$1:$H$151,4,FALSE())</f>
        <v> </v>
      </c>
      <c r="I100" s="33" t="str">
        <f aca="false">VLOOKUP(A100,pz_sl!$A$1:$H$151,5,FALSE())</f>
        <v> </v>
      </c>
      <c r="J100" s="33" t="str">
        <f aca="false">VLOOKUP(A100,pz_sl!$A$1:$H$151,7,FALSE())</f>
        <v>9</v>
      </c>
      <c r="K100" s="38" t="str">
        <f aca="false">VLOOKUP(A100,pz_sl!$A$1:$H$151,8,FALSE())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14.15" hidden="false" customHeight="true" outlineLevel="0" collapsed="false">
      <c r="A101" s="33" t="n">
        <v>101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$R$3:$R$150, 1)&amp;"."," ")</f>
        <v> </v>
      </c>
      <c r="D101" s="36"/>
      <c r="E101" s="37" t="str">
        <f aca="false">VLOOKUP(A101,pz_sl!$A$1:$H$151,6,FALSE())</f>
        <v> </v>
      </c>
      <c r="F101" s="33" t="n">
        <f aca="false">VLOOKUP(A101,pz_sl!$A$1:$H$151,2,FALSE())</f>
        <v>0</v>
      </c>
      <c r="G101" s="33" t="n">
        <f aca="false">VLOOKUP(A101,pz_sl!$A$1:$H$151,3,FALSE())</f>
        <v>0</v>
      </c>
      <c r="H101" s="38" t="str">
        <f aca="false">VLOOKUP(A101,pz_sl!$A$1:$H$151,4,FALSE())</f>
        <v> </v>
      </c>
      <c r="I101" s="33" t="str">
        <f aca="false">VLOOKUP(A101,pz_sl!$A$1:$H$151,5,FALSE())</f>
        <v> </v>
      </c>
      <c r="J101" s="33" t="str">
        <f aca="false">VLOOKUP(A101,pz_sl!$A$1:$H$151,7,FALSE())</f>
        <v>9</v>
      </c>
      <c r="K101" s="38" t="str">
        <f aca="false">VLOOKUP(A101,pz_sl!$A$1:$H$151,8,FALSE())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14.15" hidden="false" customHeight="true" outlineLevel="0" collapsed="false">
      <c r="A102" s="33" t="n">
        <v>102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$R$3:$R$150, 1)&amp;"."," ")</f>
        <v> </v>
      </c>
      <c r="D102" s="36"/>
      <c r="E102" s="37" t="str">
        <f aca="false">VLOOKUP(A102,pz_sl!$A$1:$H$151,6,FALSE())</f>
        <v> </v>
      </c>
      <c r="F102" s="33" t="n">
        <f aca="false">VLOOKUP(A102,pz_sl!$A$1:$H$151,2,FALSE())</f>
        <v>0</v>
      </c>
      <c r="G102" s="33" t="n">
        <f aca="false">VLOOKUP(A102,pz_sl!$A$1:$H$151,3,FALSE())</f>
        <v>0</v>
      </c>
      <c r="H102" s="38" t="str">
        <f aca="false">VLOOKUP(A102,pz_sl!$A$1:$H$151,4,FALSE())</f>
        <v> </v>
      </c>
      <c r="I102" s="33" t="str">
        <f aca="false">VLOOKUP(A102,pz_sl!$A$1:$H$151,5,FALSE())</f>
        <v> </v>
      </c>
      <c r="J102" s="33" t="str">
        <f aca="false">VLOOKUP(A102,pz_sl!$A$1:$H$151,7,FALSE())</f>
        <v>9</v>
      </c>
      <c r="K102" s="38" t="str">
        <f aca="false">VLOOKUP(A102,pz_sl!$A$1:$H$151,8,FALSE())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14.15" hidden="false" customHeight="true" outlineLevel="0" collapsed="false">
      <c r="A103" s="33" t="n">
        <v>103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$R$3:$R$150, 1)&amp;"."," ")</f>
        <v> </v>
      </c>
      <c r="D103" s="36"/>
      <c r="E103" s="37" t="str">
        <f aca="false">VLOOKUP(A103,pz_sl!$A$1:$H$151,6,FALSE())</f>
        <v> </v>
      </c>
      <c r="F103" s="33" t="n">
        <f aca="false">VLOOKUP(A103,pz_sl!$A$1:$H$151,2,FALSE())</f>
        <v>0</v>
      </c>
      <c r="G103" s="33" t="n">
        <f aca="false">VLOOKUP(A103,pz_sl!$A$1:$H$151,3,FALSE())</f>
        <v>0</v>
      </c>
      <c r="H103" s="38" t="str">
        <f aca="false">VLOOKUP(A103,pz_sl!$A$1:$H$151,4,FALSE())</f>
        <v> </v>
      </c>
      <c r="I103" s="33" t="str">
        <f aca="false">VLOOKUP(A103,pz_sl!$A$1:$H$151,5,FALSE())</f>
        <v> </v>
      </c>
      <c r="J103" s="33" t="str">
        <f aca="false">VLOOKUP(A103,pz_sl!$A$1:$H$151,7,FALSE())</f>
        <v>9</v>
      </c>
      <c r="K103" s="38" t="str">
        <f aca="false">VLOOKUP(A103,pz_sl!$A$1:$H$151,8,FALSE())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14.15" hidden="false" customHeight="true" outlineLevel="0" collapsed="false">
      <c r="A104" s="33" t="n">
        <v>104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$R$3:$R$150, 1)&amp;"."," ")</f>
        <v> </v>
      </c>
      <c r="D104" s="36"/>
      <c r="E104" s="37" t="str">
        <f aca="false">VLOOKUP(A104,pz_sl!$A$1:$H$151,6,FALSE())</f>
        <v> </v>
      </c>
      <c r="F104" s="33" t="n">
        <f aca="false">VLOOKUP(A104,pz_sl!$A$1:$H$151,2,FALSE())</f>
        <v>0</v>
      </c>
      <c r="G104" s="33" t="n">
        <f aca="false">VLOOKUP(A104,pz_sl!$A$1:$H$151,3,FALSE())</f>
        <v>0</v>
      </c>
      <c r="H104" s="38" t="str">
        <f aca="false">VLOOKUP(A104,pz_sl!$A$1:$H$151,4,FALSE())</f>
        <v> </v>
      </c>
      <c r="I104" s="33" t="str">
        <f aca="false">VLOOKUP(A104,pz_sl!$A$1:$H$151,5,FALSE())</f>
        <v> </v>
      </c>
      <c r="J104" s="33" t="str">
        <f aca="false">VLOOKUP(A104,pz_sl!$A$1:$H$151,7,FALSE())</f>
        <v>9</v>
      </c>
      <c r="K104" s="38" t="str">
        <f aca="false">VLOOKUP(A104,pz_sl!$A$1:$H$151,8,FALSE())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14.15" hidden="false" customHeight="true" outlineLevel="0" collapsed="false">
      <c r="A105" s="33" t="n">
        <v>105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$R$3:$R$150, 1)&amp;"."," ")</f>
        <v> </v>
      </c>
      <c r="D105" s="36"/>
      <c r="E105" s="37" t="str">
        <f aca="false">VLOOKUP(A105,pz_sl!$A$1:$H$151,6,FALSE())</f>
        <v> </v>
      </c>
      <c r="F105" s="33" t="n">
        <f aca="false">VLOOKUP(A105,pz_sl!$A$1:$H$151,2,FALSE())</f>
        <v>0</v>
      </c>
      <c r="G105" s="33" t="n">
        <f aca="false">VLOOKUP(A105,pz_sl!$A$1:$H$151,3,FALSE())</f>
        <v>0</v>
      </c>
      <c r="H105" s="38" t="str">
        <f aca="false">VLOOKUP(A105,pz_sl!$A$1:$H$151,4,FALSE())</f>
        <v> </v>
      </c>
      <c r="I105" s="33" t="str">
        <f aca="false">VLOOKUP(A105,pz_sl!$A$1:$H$151,5,FALSE())</f>
        <v> </v>
      </c>
      <c r="J105" s="33" t="str">
        <f aca="false">VLOOKUP(A105,pz_sl!$A$1:$H$151,7,FALSE())</f>
        <v>9</v>
      </c>
      <c r="K105" s="38" t="str">
        <f aca="false">VLOOKUP(A105,pz_sl!$A$1:$H$151,8,FALSE())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14.15" hidden="false" customHeight="true" outlineLevel="0" collapsed="false">
      <c r="A106" s="33" t="n">
        <v>106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$R$3:$R$150, 1)&amp;"."," ")</f>
        <v> </v>
      </c>
      <c r="D106" s="36"/>
      <c r="E106" s="37" t="str">
        <f aca="false">VLOOKUP(A106,pz_sl!$A$1:$H$151,6,FALSE())</f>
        <v> </v>
      </c>
      <c r="F106" s="33" t="n">
        <f aca="false">VLOOKUP(A106,pz_sl!$A$1:$H$151,2,FALSE())</f>
        <v>0</v>
      </c>
      <c r="G106" s="33" t="n">
        <f aca="false">VLOOKUP(A106,pz_sl!$A$1:$H$151,3,FALSE())</f>
        <v>0</v>
      </c>
      <c r="H106" s="38" t="str">
        <f aca="false">VLOOKUP(A106,pz_sl!$A$1:$H$151,4,FALSE())</f>
        <v> </v>
      </c>
      <c r="I106" s="33" t="str">
        <f aca="false">VLOOKUP(A106,pz_sl!$A$1:$H$151,5,FALSE())</f>
        <v> </v>
      </c>
      <c r="J106" s="33" t="str">
        <f aca="false">VLOOKUP(A106,pz_sl!$A$1:$H$151,7,FALSE())</f>
        <v>9</v>
      </c>
      <c r="K106" s="38" t="str">
        <f aca="false">VLOOKUP(A106,pz_sl!$A$1:$H$151,8,FALSE())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14.15" hidden="false" customHeight="true" outlineLevel="0" collapsed="false">
      <c r="A107" s="33" t="n">
        <v>107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$R$3:$R$150, 1)&amp;"."," ")</f>
        <v> </v>
      </c>
      <c r="D107" s="36"/>
      <c r="E107" s="37" t="str">
        <f aca="false">VLOOKUP(A107,pz_sl!$A$1:$H$151,6,FALSE())</f>
        <v> </v>
      </c>
      <c r="F107" s="33" t="n">
        <f aca="false">VLOOKUP(A107,pz_sl!$A$1:$H$151,2,FALSE())</f>
        <v>0</v>
      </c>
      <c r="G107" s="33" t="n">
        <f aca="false">VLOOKUP(A107,pz_sl!$A$1:$H$151,3,FALSE())</f>
        <v>0</v>
      </c>
      <c r="H107" s="38" t="str">
        <f aca="false">VLOOKUP(A107,pz_sl!$A$1:$H$151,4,FALSE())</f>
        <v> </v>
      </c>
      <c r="I107" s="33" t="str">
        <f aca="false">VLOOKUP(A107,pz_sl!$A$1:$H$151,5,FALSE())</f>
        <v> </v>
      </c>
      <c r="J107" s="33" t="str">
        <f aca="false">VLOOKUP(A107,pz_sl!$A$1:$H$151,7,FALSE())</f>
        <v>9</v>
      </c>
      <c r="K107" s="38" t="str">
        <f aca="false">VLOOKUP(A107,pz_sl!$A$1:$H$151,8,FALSE())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14.15" hidden="false" customHeight="true" outlineLevel="0" collapsed="false">
      <c r="A108" s="33" t="n">
        <v>108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$R$3:$R$150, 1)&amp;"."," ")</f>
        <v> </v>
      </c>
      <c r="D108" s="36"/>
      <c r="E108" s="37" t="str">
        <f aca="false">VLOOKUP(A108,pz_sl!$A$1:$H$151,6,FALSE())</f>
        <v> </v>
      </c>
      <c r="F108" s="33" t="n">
        <f aca="false">VLOOKUP(A108,pz_sl!$A$1:$H$151,2,FALSE())</f>
        <v>0</v>
      </c>
      <c r="G108" s="33" t="n">
        <f aca="false">VLOOKUP(A108,pz_sl!$A$1:$H$151,3,FALSE())</f>
        <v>0</v>
      </c>
      <c r="H108" s="38" t="str">
        <f aca="false">VLOOKUP(A108,pz_sl!$A$1:$H$151,4,FALSE())</f>
        <v> </v>
      </c>
      <c r="I108" s="33" t="str">
        <f aca="false">VLOOKUP(A108,pz_sl!$A$1:$H$151,5,FALSE())</f>
        <v> </v>
      </c>
      <c r="J108" s="33" t="str">
        <f aca="false">VLOOKUP(A108,pz_sl!$A$1:$H$151,7,FALSE())</f>
        <v>9</v>
      </c>
      <c r="K108" s="38" t="str">
        <f aca="false">VLOOKUP(A108,pz_sl!$A$1:$H$151,8,FALSE())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14.15" hidden="false" customHeight="true" outlineLevel="0" collapsed="false">
      <c r="A109" s="33" t="n">
        <v>109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$R$3:$R$150, 1)&amp;"."," ")</f>
        <v> </v>
      </c>
      <c r="D109" s="36"/>
      <c r="E109" s="37" t="str">
        <f aca="false">VLOOKUP(A109,pz_sl!$A$1:$H$151,6,FALSE())</f>
        <v> </v>
      </c>
      <c r="F109" s="33" t="n">
        <f aca="false">VLOOKUP(A109,pz_sl!$A$1:$H$151,2,FALSE())</f>
        <v>0</v>
      </c>
      <c r="G109" s="33" t="n">
        <f aca="false">VLOOKUP(A109,pz_sl!$A$1:$H$151,3,FALSE())</f>
        <v>0</v>
      </c>
      <c r="H109" s="38" t="str">
        <f aca="false">VLOOKUP(A109,pz_sl!$A$1:$H$151,4,FALSE())</f>
        <v> </v>
      </c>
      <c r="I109" s="33" t="str">
        <f aca="false">VLOOKUP(A109,pz_sl!$A$1:$H$151,5,FALSE())</f>
        <v> </v>
      </c>
      <c r="J109" s="33" t="str">
        <f aca="false">VLOOKUP(A109,pz_sl!$A$1:$H$151,7,FALSE())</f>
        <v>9</v>
      </c>
      <c r="K109" s="38" t="str">
        <f aca="false">VLOOKUP(A109,pz_sl!$A$1:$H$151,8,FALSE())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14.15" hidden="false" customHeight="true" outlineLevel="0" collapsed="false">
      <c r="A110" s="33" t="n">
        <v>110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$R$3:$R$150, 1)&amp;"."," ")</f>
        <v> </v>
      </c>
      <c r="D110" s="36"/>
      <c r="E110" s="37" t="str">
        <f aca="false">VLOOKUP(A110,pz_sl!$A$1:$H$151,6,FALSE())</f>
        <v> </v>
      </c>
      <c r="F110" s="33" t="n">
        <f aca="false">VLOOKUP(A110,pz_sl!$A$1:$H$151,2,FALSE())</f>
        <v>0</v>
      </c>
      <c r="G110" s="33" t="n">
        <f aca="false">VLOOKUP(A110,pz_sl!$A$1:$H$151,3,FALSE())</f>
        <v>0</v>
      </c>
      <c r="H110" s="38" t="str">
        <f aca="false">VLOOKUP(A110,pz_sl!$A$1:$H$151,4,FALSE())</f>
        <v> </v>
      </c>
      <c r="I110" s="33" t="str">
        <f aca="false">VLOOKUP(A110,pz_sl!$A$1:$H$151,5,FALSE())</f>
        <v> </v>
      </c>
      <c r="J110" s="33" t="str">
        <f aca="false">VLOOKUP(A110,pz_sl!$A$1:$H$151,7,FALSE())</f>
        <v>9</v>
      </c>
      <c r="K110" s="38" t="str">
        <f aca="false">VLOOKUP(A110,pz_sl!$A$1:$H$151,8,FALSE())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14.15" hidden="false" customHeight="true" outlineLevel="0" collapsed="false">
      <c r="A111" s="33" t="n">
        <v>111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$R$3:$R$150, 1)&amp;"."," ")</f>
        <v> </v>
      </c>
      <c r="D111" s="36"/>
      <c r="E111" s="37" t="str">
        <f aca="false">VLOOKUP(A111,pz_sl!$A$1:$H$151,6,FALSE())</f>
        <v> </v>
      </c>
      <c r="F111" s="33" t="n">
        <f aca="false">VLOOKUP(A111,pz_sl!$A$1:$H$151,2,FALSE())</f>
        <v>0</v>
      </c>
      <c r="G111" s="33" t="n">
        <f aca="false">VLOOKUP(A111,pz_sl!$A$1:$H$151,3,FALSE())</f>
        <v>0</v>
      </c>
      <c r="H111" s="38" t="str">
        <f aca="false">VLOOKUP(A111,pz_sl!$A$1:$H$151,4,FALSE())</f>
        <v> </v>
      </c>
      <c r="I111" s="33" t="str">
        <f aca="false">VLOOKUP(A111,pz_sl!$A$1:$H$151,5,FALSE())</f>
        <v> </v>
      </c>
      <c r="J111" s="33" t="str">
        <f aca="false">VLOOKUP(A111,pz_sl!$A$1:$H$151,7,FALSE())</f>
        <v>9</v>
      </c>
      <c r="K111" s="38" t="str">
        <f aca="false">VLOOKUP(A111,pz_sl!$A$1:$H$151,8,FALSE())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14.15" hidden="false" customHeight="true" outlineLevel="0" collapsed="false">
      <c r="A112" s="33" t="n">
        <v>112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$R$3:$R$150, 1)&amp;"."," ")</f>
        <v> </v>
      </c>
      <c r="D112" s="36"/>
      <c r="E112" s="37" t="str">
        <f aca="false">VLOOKUP(A112,pz_sl!$A$1:$H$151,6,FALSE())</f>
        <v> </v>
      </c>
      <c r="F112" s="33" t="n">
        <f aca="false">VLOOKUP(A112,pz_sl!$A$1:$H$151,2,FALSE())</f>
        <v>0</v>
      </c>
      <c r="G112" s="33" t="n">
        <f aca="false">VLOOKUP(A112,pz_sl!$A$1:$H$151,3,FALSE())</f>
        <v>0</v>
      </c>
      <c r="H112" s="38" t="str">
        <f aca="false">VLOOKUP(A112,pz_sl!$A$1:$H$151,4,FALSE())</f>
        <v> </v>
      </c>
      <c r="I112" s="33" t="str">
        <f aca="false">VLOOKUP(A112,pz_sl!$A$1:$H$151,5,FALSE())</f>
        <v> </v>
      </c>
      <c r="J112" s="33" t="str">
        <f aca="false">VLOOKUP(A112,pz_sl!$A$1:$H$151,7,FALSE())</f>
        <v>9</v>
      </c>
      <c r="K112" s="38" t="str">
        <f aca="false">VLOOKUP(A112,pz_sl!$A$1:$H$151,8,FALSE())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14.15" hidden="false" customHeight="true" outlineLevel="0" collapsed="false">
      <c r="A113" s="33" t="n">
        <v>113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$R$3:$R$150, 1)&amp;"."," ")</f>
        <v> </v>
      </c>
      <c r="D113" s="36"/>
      <c r="E113" s="37" t="str">
        <f aca="false">VLOOKUP(A113,pz_sl!$A$1:$H$151,6,FALSE())</f>
        <v> </v>
      </c>
      <c r="F113" s="33" t="n">
        <f aca="false">VLOOKUP(A113,pz_sl!$A$1:$H$151,2,FALSE())</f>
        <v>0</v>
      </c>
      <c r="G113" s="33" t="n">
        <f aca="false">VLOOKUP(A113,pz_sl!$A$1:$H$151,3,FALSE())</f>
        <v>0</v>
      </c>
      <c r="H113" s="38" t="str">
        <f aca="false">VLOOKUP(A113,pz_sl!$A$1:$H$151,4,FALSE())</f>
        <v> </v>
      </c>
      <c r="I113" s="33" t="str">
        <f aca="false">VLOOKUP(A113,pz_sl!$A$1:$H$151,5,FALSE())</f>
        <v> </v>
      </c>
      <c r="J113" s="33" t="str">
        <f aca="false">VLOOKUP(A113,pz_sl!$A$1:$H$151,7,FALSE())</f>
        <v>9</v>
      </c>
      <c r="K113" s="38" t="str">
        <f aca="false">VLOOKUP(A113,pz_sl!$A$1:$H$151,8,FALSE())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14.15" hidden="false" customHeight="true" outlineLevel="0" collapsed="false">
      <c r="A114" s="33" t="n">
        <v>114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$R$3:$R$150, 1)&amp;"."," ")</f>
        <v> </v>
      </c>
      <c r="D114" s="36"/>
      <c r="E114" s="37" t="str">
        <f aca="false">VLOOKUP(A114,pz_sl!$A$1:$H$151,6,FALSE())</f>
        <v> </v>
      </c>
      <c r="F114" s="33" t="n">
        <f aca="false">VLOOKUP(A114,pz_sl!$A$1:$H$151,2,FALSE())</f>
        <v>0</v>
      </c>
      <c r="G114" s="33" t="n">
        <f aca="false">VLOOKUP(A114,pz_sl!$A$1:$H$151,3,FALSE())</f>
        <v>0</v>
      </c>
      <c r="H114" s="38" t="str">
        <f aca="false">VLOOKUP(A114,pz_sl!$A$1:$H$151,4,FALSE())</f>
        <v> </v>
      </c>
      <c r="I114" s="33" t="str">
        <f aca="false">VLOOKUP(A114,pz_sl!$A$1:$H$151,5,FALSE())</f>
        <v> </v>
      </c>
      <c r="J114" s="33" t="str">
        <f aca="false">VLOOKUP(A114,pz_sl!$A$1:$H$151,7,FALSE())</f>
        <v>9</v>
      </c>
      <c r="K114" s="38" t="str">
        <f aca="false">VLOOKUP(A114,pz_sl!$A$1:$H$151,8,FALSE())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14.15" hidden="false" customHeight="true" outlineLevel="0" collapsed="false">
      <c r="A115" s="33" t="n">
        <v>115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$R$3:$R$150, 1)&amp;"."," ")</f>
        <v> </v>
      </c>
      <c r="D115" s="36"/>
      <c r="E115" s="37" t="str">
        <f aca="false">VLOOKUP(A115,pz_sl!$A$1:$H$151,6,FALSE())</f>
        <v> </v>
      </c>
      <c r="F115" s="33" t="n">
        <f aca="false">VLOOKUP(A115,pz_sl!$A$1:$H$151,2,FALSE())</f>
        <v>0</v>
      </c>
      <c r="G115" s="33" t="n">
        <f aca="false">VLOOKUP(A115,pz_sl!$A$1:$H$151,3,FALSE())</f>
        <v>0</v>
      </c>
      <c r="H115" s="38" t="str">
        <f aca="false">VLOOKUP(A115,pz_sl!$A$1:$H$151,4,FALSE())</f>
        <v> </v>
      </c>
      <c r="I115" s="33" t="str">
        <f aca="false">VLOOKUP(A115,pz_sl!$A$1:$H$151,5,FALSE())</f>
        <v> </v>
      </c>
      <c r="J115" s="33" t="str">
        <f aca="false">VLOOKUP(A115,pz_sl!$A$1:$H$151,7,FALSE())</f>
        <v>9</v>
      </c>
      <c r="K115" s="38" t="str">
        <f aca="false">VLOOKUP(A115,pz_sl!$A$1:$H$151,8,FALSE())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14.15" hidden="false" customHeight="true" outlineLevel="0" collapsed="false">
      <c r="A116" s="33" t="n">
        <v>116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$R$3:$R$150, 1)&amp;"."," ")</f>
        <v> </v>
      </c>
      <c r="D116" s="36"/>
      <c r="E116" s="37" t="str">
        <f aca="false">VLOOKUP(A116,pz_sl!$A$1:$H$151,6,FALSE())</f>
        <v> </v>
      </c>
      <c r="F116" s="33" t="n">
        <f aca="false">VLOOKUP(A116,pz_sl!$A$1:$H$151,2,FALSE())</f>
        <v>0</v>
      </c>
      <c r="G116" s="33" t="n">
        <f aca="false">VLOOKUP(A116,pz_sl!$A$1:$H$151,3,FALSE())</f>
        <v>0</v>
      </c>
      <c r="H116" s="38" t="str">
        <f aca="false">VLOOKUP(A116,pz_sl!$A$1:$H$151,4,FALSE())</f>
        <v> </v>
      </c>
      <c r="I116" s="33" t="str">
        <f aca="false">VLOOKUP(A116,pz_sl!$A$1:$H$151,5,FALSE())</f>
        <v> </v>
      </c>
      <c r="J116" s="33" t="str">
        <f aca="false">VLOOKUP(A116,pz_sl!$A$1:$H$151,7,FALSE())</f>
        <v>9</v>
      </c>
      <c r="K116" s="38" t="str">
        <f aca="false">VLOOKUP(A116,pz_sl!$A$1:$H$151,8,FALSE())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14.15" hidden="false" customHeight="true" outlineLevel="0" collapsed="false">
      <c r="A117" s="33" t="n">
        <v>117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$R$3:$R$150, 1)&amp;"."," ")</f>
        <v> </v>
      </c>
      <c r="D117" s="36"/>
      <c r="E117" s="37" t="str">
        <f aca="false">VLOOKUP(A117,pz_sl!$A$1:$H$151,6,FALSE())</f>
        <v> </v>
      </c>
      <c r="F117" s="33" t="n">
        <f aca="false">VLOOKUP(A117,pz_sl!$A$1:$H$151,2,FALSE())</f>
        <v>0</v>
      </c>
      <c r="G117" s="33" t="n">
        <f aca="false">VLOOKUP(A117,pz_sl!$A$1:$H$151,3,FALSE())</f>
        <v>0</v>
      </c>
      <c r="H117" s="38" t="str">
        <f aca="false">VLOOKUP(A117,pz_sl!$A$1:$H$151,4,FALSE())</f>
        <v> </v>
      </c>
      <c r="I117" s="33" t="str">
        <f aca="false">VLOOKUP(A117,pz_sl!$A$1:$H$151,5,FALSE())</f>
        <v> </v>
      </c>
      <c r="J117" s="33" t="str">
        <f aca="false">VLOOKUP(A117,pz_sl!$A$1:$H$151,7,FALSE())</f>
        <v>9</v>
      </c>
      <c r="K117" s="38" t="str">
        <f aca="false">VLOOKUP(A117,pz_sl!$A$1:$H$151,8,FALSE())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14.15" hidden="false" customHeight="true" outlineLevel="0" collapsed="false">
      <c r="A118" s="33" t="n">
        <v>118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$R$3:$R$150, 1)&amp;"."," ")</f>
        <v> </v>
      </c>
      <c r="D118" s="36"/>
      <c r="E118" s="37" t="str">
        <f aca="false">VLOOKUP(A118,pz_sl!$A$1:$H$151,6,FALSE())</f>
        <v> </v>
      </c>
      <c r="F118" s="33" t="n">
        <f aca="false">VLOOKUP(A118,pz_sl!$A$1:$H$151,2,FALSE())</f>
        <v>0</v>
      </c>
      <c r="G118" s="33" t="n">
        <f aca="false">VLOOKUP(A118,pz_sl!$A$1:$H$151,3,FALSE())</f>
        <v>0</v>
      </c>
      <c r="H118" s="38" t="str">
        <f aca="false">VLOOKUP(A118,pz_sl!$A$1:$H$151,4,FALSE())</f>
        <v> </v>
      </c>
      <c r="I118" s="33" t="str">
        <f aca="false">VLOOKUP(A118,pz_sl!$A$1:$H$151,5,FALSE())</f>
        <v> </v>
      </c>
      <c r="J118" s="33" t="str">
        <f aca="false">VLOOKUP(A118,pz_sl!$A$1:$H$151,7,FALSE())</f>
        <v>9</v>
      </c>
      <c r="K118" s="38" t="str">
        <f aca="false">VLOOKUP(A118,pz_sl!$A$1:$H$151,8,FALSE())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14.15" hidden="false" customHeight="true" outlineLevel="0" collapsed="false">
      <c r="A119" s="33" t="n">
        <v>119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$R$3:$R$150, 1)&amp;"."," ")</f>
        <v> </v>
      </c>
      <c r="D119" s="36"/>
      <c r="E119" s="37" t="str">
        <f aca="false">VLOOKUP(A119,pz_sl!$A$1:$H$151,6,FALSE())</f>
        <v> </v>
      </c>
      <c r="F119" s="33" t="n">
        <f aca="false">VLOOKUP(A119,pz_sl!$A$1:$H$151,2,FALSE())</f>
        <v>0</v>
      </c>
      <c r="G119" s="33" t="n">
        <f aca="false">VLOOKUP(A119,pz_sl!$A$1:$H$151,3,FALSE())</f>
        <v>0</v>
      </c>
      <c r="H119" s="38" t="str">
        <f aca="false">VLOOKUP(A119,pz_sl!$A$1:$H$151,4,FALSE())</f>
        <v> </v>
      </c>
      <c r="I119" s="33" t="str">
        <f aca="false">VLOOKUP(A119,pz_sl!$A$1:$H$151,5,FALSE())</f>
        <v> </v>
      </c>
      <c r="J119" s="33" t="str">
        <f aca="false">VLOOKUP(A119,pz_sl!$A$1:$H$151,7,FALSE())</f>
        <v>9</v>
      </c>
      <c r="K119" s="38" t="str">
        <f aca="false">VLOOKUP(A119,pz_sl!$A$1:$H$151,8,FALSE())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14.15" hidden="false" customHeight="true" outlineLevel="0" collapsed="false">
      <c r="A120" s="33" t="n">
        <v>120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$R$3:$R$150, 1)&amp;"."," ")</f>
        <v> </v>
      </c>
      <c r="D120" s="36"/>
      <c r="E120" s="37" t="str">
        <f aca="false">VLOOKUP(A120,pz_sl!$A$1:$H$151,6,FALSE())</f>
        <v> </v>
      </c>
      <c r="F120" s="33" t="n">
        <f aca="false">VLOOKUP(A120,pz_sl!$A$1:$H$151,2,FALSE())</f>
        <v>0</v>
      </c>
      <c r="G120" s="33" t="n">
        <f aca="false">VLOOKUP(A120,pz_sl!$A$1:$H$151,3,FALSE())</f>
        <v>0</v>
      </c>
      <c r="H120" s="38" t="str">
        <f aca="false">VLOOKUP(A120,pz_sl!$A$1:$H$151,4,FALSE())</f>
        <v> </v>
      </c>
      <c r="I120" s="33" t="str">
        <f aca="false">VLOOKUP(A120,pz_sl!$A$1:$H$151,5,FALSE())</f>
        <v> </v>
      </c>
      <c r="J120" s="33" t="str">
        <f aca="false">VLOOKUP(A120,pz_sl!$A$1:$H$151,7,FALSE())</f>
        <v>9</v>
      </c>
      <c r="K120" s="38" t="str">
        <f aca="false">VLOOKUP(A120,pz_sl!$A$1:$H$151,8,FALSE())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14.15" hidden="false" customHeight="true" outlineLevel="0" collapsed="false">
      <c r="A121" s="33" t="n">
        <v>121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$R$3:$R$150, 1)&amp;"."," ")</f>
        <v> </v>
      </c>
      <c r="D121" s="36"/>
      <c r="E121" s="37" t="str">
        <f aca="false">VLOOKUP(A121,pz_sl!$A$1:$H$151,6,FALSE())</f>
        <v> </v>
      </c>
      <c r="F121" s="33" t="n">
        <f aca="false">VLOOKUP(A121,pz_sl!$A$1:$H$151,2,FALSE())</f>
        <v>0</v>
      </c>
      <c r="G121" s="33" t="n">
        <f aca="false">VLOOKUP(A121,pz_sl!$A$1:$H$151,3,FALSE())</f>
        <v>0</v>
      </c>
      <c r="H121" s="38" t="str">
        <f aca="false">VLOOKUP(A121,pz_sl!$A$1:$H$151,4,FALSE())</f>
        <v> </v>
      </c>
      <c r="I121" s="33" t="str">
        <f aca="false">VLOOKUP(A121,pz_sl!$A$1:$H$151,5,FALSE())</f>
        <v> </v>
      </c>
      <c r="J121" s="33" t="str">
        <f aca="false">VLOOKUP(A121,pz_sl!$A$1:$H$151,7,FALSE())</f>
        <v>9</v>
      </c>
      <c r="K121" s="38" t="str">
        <f aca="false">VLOOKUP(A121,pz_sl!$A$1:$H$151,8,FALSE())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14.15" hidden="false" customHeight="true" outlineLevel="0" collapsed="false">
      <c r="A122" s="33" t="n">
        <v>122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$R$3:$R$150, 1)&amp;"."," ")</f>
        <v> </v>
      </c>
      <c r="D122" s="36"/>
      <c r="E122" s="37" t="str">
        <f aca="false">VLOOKUP(A122,pz_sl!$A$1:$H$151,6,FALSE())</f>
        <v> </v>
      </c>
      <c r="F122" s="33" t="n">
        <f aca="false">VLOOKUP(A122,pz_sl!$A$1:$H$151,2,FALSE())</f>
        <v>0</v>
      </c>
      <c r="G122" s="33" t="n">
        <f aca="false">VLOOKUP(A122,pz_sl!$A$1:$H$151,3,FALSE())</f>
        <v>0</v>
      </c>
      <c r="H122" s="38" t="str">
        <f aca="false">VLOOKUP(A122,pz_sl!$A$1:$H$151,4,FALSE())</f>
        <v> </v>
      </c>
      <c r="I122" s="33" t="str">
        <f aca="false">VLOOKUP(A122,pz_sl!$A$1:$H$151,5,FALSE())</f>
        <v> </v>
      </c>
      <c r="J122" s="33" t="str">
        <f aca="false">VLOOKUP(A122,pz_sl!$A$1:$H$151,7,FALSE())</f>
        <v>9</v>
      </c>
      <c r="K122" s="38" t="str">
        <f aca="false">VLOOKUP(A122,pz_sl!$A$1:$H$151,8,FALSE())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14.15" hidden="false" customHeight="true" outlineLevel="0" collapsed="false">
      <c r="A123" s="33" t="n">
        <v>123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$R$3:$R$150, 1)&amp;"."," ")</f>
        <v> </v>
      </c>
      <c r="D123" s="36"/>
      <c r="E123" s="37" t="str">
        <f aca="false">VLOOKUP(A123,pz_sl!$A$1:$H$151,6,FALSE())</f>
        <v> </v>
      </c>
      <c r="F123" s="33" t="n">
        <f aca="false">VLOOKUP(A123,pz_sl!$A$1:$H$151,2,FALSE())</f>
        <v>0</v>
      </c>
      <c r="G123" s="33" t="n">
        <f aca="false">VLOOKUP(A123,pz_sl!$A$1:$H$151,3,FALSE())</f>
        <v>0</v>
      </c>
      <c r="H123" s="38" t="str">
        <f aca="false">VLOOKUP(A123,pz_sl!$A$1:$H$151,4,FALSE())</f>
        <v> </v>
      </c>
      <c r="I123" s="33" t="str">
        <f aca="false">VLOOKUP(A123,pz_sl!$A$1:$H$151,5,FALSE())</f>
        <v> </v>
      </c>
      <c r="J123" s="33" t="str">
        <f aca="false">VLOOKUP(A123,pz_sl!$A$1:$H$151,7,FALSE())</f>
        <v>9</v>
      </c>
      <c r="K123" s="38" t="str">
        <f aca="false">VLOOKUP(A123,pz_sl!$A$1:$H$151,8,FALSE())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14.15" hidden="false" customHeight="true" outlineLevel="0" collapsed="false">
      <c r="A124" s="33" t="n">
        <v>124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$R$3:$R$150, 1)&amp;"."," ")</f>
        <v> </v>
      </c>
      <c r="D124" s="36"/>
      <c r="E124" s="37" t="str">
        <f aca="false">VLOOKUP(A124,pz_sl!$A$1:$H$151,6,FALSE())</f>
        <v> </v>
      </c>
      <c r="F124" s="33" t="n">
        <f aca="false">VLOOKUP(A124,pz_sl!$A$1:$H$151,2,FALSE())</f>
        <v>0</v>
      </c>
      <c r="G124" s="33" t="n">
        <f aca="false">VLOOKUP(A124,pz_sl!$A$1:$H$151,3,FALSE())</f>
        <v>0</v>
      </c>
      <c r="H124" s="38" t="str">
        <f aca="false">VLOOKUP(A124,pz_sl!$A$1:$H$151,4,FALSE())</f>
        <v> </v>
      </c>
      <c r="I124" s="33" t="str">
        <f aca="false">VLOOKUP(A124,pz_sl!$A$1:$H$151,5,FALSE())</f>
        <v> </v>
      </c>
      <c r="J124" s="33" t="str">
        <f aca="false">VLOOKUP(A124,pz_sl!$A$1:$H$151,7,FALSE())</f>
        <v>9</v>
      </c>
      <c r="K124" s="38" t="str">
        <f aca="false">VLOOKUP(A124,pz_sl!$A$1:$H$151,8,FALSE())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14.15" hidden="false" customHeight="true" outlineLevel="0" collapsed="false">
      <c r="A125" s="33" t="n">
        <v>125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$R$3:$R$150, 1)&amp;"."," ")</f>
        <v> </v>
      </c>
      <c r="D125" s="36"/>
      <c r="E125" s="37" t="str">
        <f aca="false">VLOOKUP(A125,pz_sl!$A$1:$H$151,6,FALSE())</f>
        <v> </v>
      </c>
      <c r="F125" s="33" t="n">
        <f aca="false">VLOOKUP(A125,pz_sl!$A$1:$H$151,2,FALSE())</f>
        <v>0</v>
      </c>
      <c r="G125" s="33" t="n">
        <f aca="false">VLOOKUP(A125,pz_sl!$A$1:$H$151,3,FALSE())</f>
        <v>0</v>
      </c>
      <c r="H125" s="38" t="str">
        <f aca="false">VLOOKUP(A125,pz_sl!$A$1:$H$151,4,FALSE())</f>
        <v> </v>
      </c>
      <c r="I125" s="33" t="str">
        <f aca="false">VLOOKUP(A125,pz_sl!$A$1:$H$151,5,FALSE())</f>
        <v> </v>
      </c>
      <c r="J125" s="33" t="str">
        <f aca="false">VLOOKUP(A125,pz_sl!$A$1:$H$151,7,FALSE())</f>
        <v>9</v>
      </c>
      <c r="K125" s="38" t="str">
        <f aca="false">VLOOKUP(A125,pz_sl!$A$1:$H$151,8,FALSE())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14.15" hidden="false" customHeight="true" outlineLevel="0" collapsed="false">
      <c r="A126" s="33" t="n">
        <v>126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$R$3:$R$150, 1)&amp;"."," ")</f>
        <v> </v>
      </c>
      <c r="D126" s="36"/>
      <c r="E126" s="37" t="str">
        <f aca="false">VLOOKUP(A126,pz_sl!$A$1:$H$151,6,FALSE())</f>
        <v> </v>
      </c>
      <c r="F126" s="33" t="n">
        <f aca="false">VLOOKUP(A126,pz_sl!$A$1:$H$151,2,FALSE())</f>
        <v>0</v>
      </c>
      <c r="G126" s="33" t="n">
        <f aca="false">VLOOKUP(A126,pz_sl!$A$1:$H$151,3,FALSE())</f>
        <v>0</v>
      </c>
      <c r="H126" s="38" t="str">
        <f aca="false">VLOOKUP(A126,pz_sl!$A$1:$H$151,4,FALSE())</f>
        <v> </v>
      </c>
      <c r="I126" s="33" t="str">
        <f aca="false">VLOOKUP(A126,pz_sl!$A$1:$H$151,5,FALSE())</f>
        <v> </v>
      </c>
      <c r="J126" s="33" t="str">
        <f aca="false">VLOOKUP(A126,pz_sl!$A$1:$H$151,7,FALSE())</f>
        <v>9</v>
      </c>
      <c r="K126" s="38" t="str">
        <f aca="false">VLOOKUP(A126,pz_sl!$A$1:$H$151,8,FALSE())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14.15" hidden="false" customHeight="true" outlineLevel="0" collapsed="false">
      <c r="A127" s="33" t="n">
        <v>127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$R$3:$R$150, 1)&amp;"."," ")</f>
        <v> </v>
      </c>
      <c r="D127" s="36"/>
      <c r="E127" s="37" t="str">
        <f aca="false">VLOOKUP(A127,pz_sl!$A$1:$H$151,6,FALSE())</f>
        <v> </v>
      </c>
      <c r="F127" s="33" t="n">
        <f aca="false">VLOOKUP(A127,pz_sl!$A$1:$H$151,2,FALSE())</f>
        <v>0</v>
      </c>
      <c r="G127" s="33" t="n">
        <f aca="false">VLOOKUP(A127,pz_sl!$A$1:$H$151,3,FALSE())</f>
        <v>0</v>
      </c>
      <c r="H127" s="38" t="str">
        <f aca="false">VLOOKUP(A127,pz_sl!$A$1:$H$151,4,FALSE())</f>
        <v> </v>
      </c>
      <c r="I127" s="33" t="str">
        <f aca="false">VLOOKUP(A127,pz_sl!$A$1:$H$151,5,FALSE())</f>
        <v> </v>
      </c>
      <c r="J127" s="33" t="str">
        <f aca="false">VLOOKUP(A127,pz_sl!$A$1:$H$151,7,FALSE())</f>
        <v>9</v>
      </c>
      <c r="K127" s="38" t="str">
        <f aca="false">VLOOKUP(A127,pz_sl!$A$1:$H$151,8,FALSE())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14.15" hidden="false" customHeight="true" outlineLevel="0" collapsed="false">
      <c r="A128" s="33" t="n">
        <v>128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$R$3:$R$150, 1)&amp;"."," ")</f>
        <v> </v>
      </c>
      <c r="D128" s="36"/>
      <c r="E128" s="37" t="str">
        <f aca="false">VLOOKUP(A128,pz_sl!$A$1:$H$151,6,FALSE())</f>
        <v> </v>
      </c>
      <c r="F128" s="33" t="n">
        <f aca="false">VLOOKUP(A128,pz_sl!$A$1:$H$151,2,FALSE())</f>
        <v>0</v>
      </c>
      <c r="G128" s="33" t="n">
        <f aca="false">VLOOKUP(A128,pz_sl!$A$1:$H$151,3,FALSE())</f>
        <v>0</v>
      </c>
      <c r="H128" s="38" t="str">
        <f aca="false">VLOOKUP(A128,pz_sl!$A$1:$H$151,4,FALSE())</f>
        <v> </v>
      </c>
      <c r="I128" s="33" t="str">
        <f aca="false">VLOOKUP(A128,pz_sl!$A$1:$H$151,5,FALSE())</f>
        <v> </v>
      </c>
      <c r="J128" s="33" t="str">
        <f aca="false">VLOOKUP(A128,pz_sl!$A$1:$H$151,7,FALSE())</f>
        <v>9</v>
      </c>
      <c r="K128" s="38" t="str">
        <f aca="false">VLOOKUP(A128,pz_sl!$A$1:$H$151,8,FALSE())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14.15" hidden="false" customHeight="true" outlineLevel="0" collapsed="false">
      <c r="A129" s="33" t="n">
        <v>129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$R$3:$R$150, 1)&amp;"."," ")</f>
        <v> </v>
      </c>
      <c r="D129" s="36"/>
      <c r="E129" s="37" t="str">
        <f aca="false">VLOOKUP(A129,pz_sl!$A$1:$H$151,6,FALSE())</f>
        <v> </v>
      </c>
      <c r="F129" s="33" t="n">
        <f aca="false">VLOOKUP(A129,pz_sl!$A$1:$H$151,2,FALSE())</f>
        <v>0</v>
      </c>
      <c r="G129" s="33" t="n">
        <f aca="false">VLOOKUP(A129,pz_sl!$A$1:$H$151,3,FALSE())</f>
        <v>0</v>
      </c>
      <c r="H129" s="38" t="str">
        <f aca="false">VLOOKUP(A129,pz_sl!$A$1:$H$151,4,FALSE())</f>
        <v> </v>
      </c>
      <c r="I129" s="33" t="str">
        <f aca="false">VLOOKUP(A129,pz_sl!$A$1:$H$151,5,FALSE())</f>
        <v> </v>
      </c>
      <c r="J129" s="33" t="str">
        <f aca="false">VLOOKUP(A129,pz_sl!$A$1:$H$151,7,FALSE())</f>
        <v>9</v>
      </c>
      <c r="K129" s="38" t="str">
        <f aca="false">VLOOKUP(A129,pz_sl!$A$1:$H$151,8,FALSE())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14.15" hidden="false" customHeight="true" outlineLevel="0" collapsed="false">
      <c r="A130" s="33" t="n">
        <v>130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$R$3:$R$150, 1)&amp;"."," ")</f>
        <v> </v>
      </c>
      <c r="D130" s="36"/>
      <c r="E130" s="37" t="str">
        <f aca="false">VLOOKUP(A130,pz_sl!$A$1:$H$151,6,FALSE())</f>
        <v> </v>
      </c>
      <c r="F130" s="33" t="n">
        <f aca="false">VLOOKUP(A130,pz_sl!$A$1:$H$151,2,FALSE())</f>
        <v>0</v>
      </c>
      <c r="G130" s="33" t="n">
        <f aca="false">VLOOKUP(A130,pz_sl!$A$1:$H$151,3,FALSE())</f>
        <v>0</v>
      </c>
      <c r="H130" s="38" t="str">
        <f aca="false">VLOOKUP(A130,pz_sl!$A$1:$H$151,4,FALSE())</f>
        <v> </v>
      </c>
      <c r="I130" s="33" t="str">
        <f aca="false">VLOOKUP(A130,pz_sl!$A$1:$H$151,5,FALSE())</f>
        <v> </v>
      </c>
      <c r="J130" s="33" t="str">
        <f aca="false">VLOOKUP(A130,pz_sl!$A$1:$H$151,7,FALSE())</f>
        <v>9</v>
      </c>
      <c r="K130" s="38" t="str">
        <f aca="false">VLOOKUP(A130,pz_sl!$A$1:$H$151,8,FALSE())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14.15" hidden="false" customHeight="true" outlineLevel="0" collapsed="false">
      <c r="A131" s="33" t="n">
        <v>131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$R$3:$R$150, 1)&amp;"."," ")</f>
        <v> </v>
      </c>
      <c r="D131" s="36"/>
      <c r="E131" s="37" t="str">
        <f aca="false">VLOOKUP(A131,pz_sl!$A$1:$H$151,6,FALSE())</f>
        <v> </v>
      </c>
      <c r="F131" s="33" t="n">
        <f aca="false">VLOOKUP(A131,pz_sl!$A$1:$H$151,2,FALSE())</f>
        <v>0</v>
      </c>
      <c r="G131" s="33" t="n">
        <f aca="false">VLOOKUP(A131,pz_sl!$A$1:$H$151,3,FALSE())</f>
        <v>0</v>
      </c>
      <c r="H131" s="38" t="str">
        <f aca="false">VLOOKUP(A131,pz_sl!$A$1:$H$151,4,FALSE())</f>
        <v> </v>
      </c>
      <c r="I131" s="33" t="str">
        <f aca="false">VLOOKUP(A131,pz_sl!$A$1:$H$151,5,FALSE())</f>
        <v> </v>
      </c>
      <c r="J131" s="33" t="str">
        <f aca="false">VLOOKUP(A131,pz_sl!$A$1:$H$151,7,FALSE())</f>
        <v>9</v>
      </c>
      <c r="K131" s="38" t="str">
        <f aca="false">VLOOKUP(A131,pz_sl!$A$1:$H$151,8,FALSE())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14.15" hidden="false" customHeight="true" outlineLevel="0" collapsed="false">
      <c r="A132" s="33" t="n">
        <v>132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$R$3:$R$150, 1)&amp;"."," ")</f>
        <v> </v>
      </c>
      <c r="D132" s="36"/>
      <c r="E132" s="37" t="str">
        <f aca="false">VLOOKUP(A132,pz_sl!$A$1:$H$151,6,FALSE())</f>
        <v> </v>
      </c>
      <c r="F132" s="33" t="n">
        <f aca="false">VLOOKUP(A132,pz_sl!$A$1:$H$151,2,FALSE())</f>
        <v>0</v>
      </c>
      <c r="G132" s="33" t="n">
        <f aca="false">VLOOKUP(A132,pz_sl!$A$1:$H$151,3,FALSE())</f>
        <v>0</v>
      </c>
      <c r="H132" s="38" t="str">
        <f aca="false">VLOOKUP(A132,pz_sl!$A$1:$H$151,4,FALSE())</f>
        <v> </v>
      </c>
      <c r="I132" s="33" t="str">
        <f aca="false">VLOOKUP(A132,pz_sl!$A$1:$H$151,5,FALSE())</f>
        <v> </v>
      </c>
      <c r="J132" s="33" t="str">
        <f aca="false">VLOOKUP(A132,pz_sl!$A$1:$H$151,7,FALSE())</f>
        <v>9</v>
      </c>
      <c r="K132" s="38" t="str">
        <f aca="false">VLOOKUP(A132,pz_sl!$A$1:$H$151,8,FALSE())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14.15" hidden="false" customHeight="true" outlineLevel="0" collapsed="false">
      <c r="A133" s="33" t="n">
        <v>133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$R$3:$R$150, 1)&amp;"."," ")</f>
        <v> </v>
      </c>
      <c r="D133" s="36"/>
      <c r="E133" s="37" t="str">
        <f aca="false">VLOOKUP(A133,pz_sl!$A$1:$H$151,6,FALSE())</f>
        <v> </v>
      </c>
      <c r="F133" s="33" t="n">
        <f aca="false">VLOOKUP(A133,pz_sl!$A$1:$H$151,2,FALSE())</f>
        <v>0</v>
      </c>
      <c r="G133" s="33" t="n">
        <f aca="false">VLOOKUP(A133,pz_sl!$A$1:$H$151,3,FALSE())</f>
        <v>0</v>
      </c>
      <c r="H133" s="38" t="str">
        <f aca="false">VLOOKUP(A133,pz_sl!$A$1:$H$151,4,FALSE())</f>
        <v> </v>
      </c>
      <c r="I133" s="33" t="str">
        <f aca="false">VLOOKUP(A133,pz_sl!$A$1:$H$151,5,FALSE())</f>
        <v> </v>
      </c>
      <c r="J133" s="33" t="str">
        <f aca="false">VLOOKUP(A133,pz_sl!$A$1:$H$151,7,FALSE())</f>
        <v>9</v>
      </c>
      <c r="K133" s="38" t="str">
        <f aca="false">VLOOKUP(A133,pz_sl!$A$1:$H$151,8,FALSE())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14.15" hidden="false" customHeight="true" outlineLevel="0" collapsed="false">
      <c r="A134" s="33" t="n">
        <v>134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$R$3:$R$150, 1)&amp;"."," ")</f>
        <v> </v>
      </c>
      <c r="D134" s="36"/>
      <c r="E134" s="37" t="str">
        <f aca="false">VLOOKUP(A134,pz_sl!$A$1:$H$151,6,FALSE())</f>
        <v> </v>
      </c>
      <c r="F134" s="33" t="n">
        <f aca="false">VLOOKUP(A134,pz_sl!$A$1:$H$151,2,FALSE())</f>
        <v>0</v>
      </c>
      <c r="G134" s="33" t="n">
        <f aca="false">VLOOKUP(A134,pz_sl!$A$1:$H$151,3,FALSE())</f>
        <v>0</v>
      </c>
      <c r="H134" s="38" t="str">
        <f aca="false">VLOOKUP(A134,pz_sl!$A$1:$H$151,4,FALSE())</f>
        <v> </v>
      </c>
      <c r="I134" s="33" t="str">
        <f aca="false">VLOOKUP(A134,pz_sl!$A$1:$H$151,5,FALSE())</f>
        <v> </v>
      </c>
      <c r="J134" s="33" t="str">
        <f aca="false">VLOOKUP(A134,pz_sl!$A$1:$H$151,7,FALSE())</f>
        <v>9</v>
      </c>
      <c r="K134" s="38" t="str">
        <f aca="false">VLOOKUP(A134,pz_sl!$A$1:$H$151,8,FALSE())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14.15" hidden="false" customHeight="true" outlineLevel="0" collapsed="false">
      <c r="A135" s="33" t="n">
        <v>135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$R$3:$R$150, 1)&amp;"."," ")</f>
        <v> </v>
      </c>
      <c r="D135" s="36"/>
      <c r="E135" s="37" t="str">
        <f aca="false">VLOOKUP(A135,pz_sl!$A$1:$H$151,6,FALSE())</f>
        <v> </v>
      </c>
      <c r="F135" s="33" t="n">
        <f aca="false">VLOOKUP(A135,pz_sl!$A$1:$H$151,2,FALSE())</f>
        <v>0</v>
      </c>
      <c r="G135" s="33" t="n">
        <f aca="false">VLOOKUP(A135,pz_sl!$A$1:$H$151,3,FALSE())</f>
        <v>0</v>
      </c>
      <c r="H135" s="38" t="str">
        <f aca="false">VLOOKUP(A135,pz_sl!$A$1:$H$151,4,FALSE())</f>
        <v> </v>
      </c>
      <c r="I135" s="33" t="str">
        <f aca="false">VLOOKUP(A135,pz_sl!$A$1:$H$151,5,FALSE())</f>
        <v> </v>
      </c>
      <c r="J135" s="33" t="str">
        <f aca="false">VLOOKUP(A135,pz_sl!$A$1:$H$151,7,FALSE())</f>
        <v>9</v>
      </c>
      <c r="K135" s="38" t="str">
        <f aca="false">VLOOKUP(A135,pz_sl!$A$1:$H$151,8,FALSE())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14.15" hidden="false" customHeight="true" outlineLevel="0" collapsed="false">
      <c r="A136" s="33" t="n">
        <v>136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$R$3:$R$150, 1)&amp;"."," ")</f>
        <v> </v>
      </c>
      <c r="D136" s="36"/>
      <c r="E136" s="37" t="str">
        <f aca="false">VLOOKUP(A136,pz_sl!$A$1:$H$151,6,FALSE())</f>
        <v> </v>
      </c>
      <c r="F136" s="33" t="n">
        <f aca="false">VLOOKUP(A136,pz_sl!$A$1:$H$151,2,FALSE())</f>
        <v>0</v>
      </c>
      <c r="G136" s="33" t="n">
        <f aca="false">VLOOKUP(A136,pz_sl!$A$1:$H$151,3,FALSE())</f>
        <v>0</v>
      </c>
      <c r="H136" s="38" t="str">
        <f aca="false">VLOOKUP(A136,pz_sl!$A$1:$H$151,4,FALSE())</f>
        <v> </v>
      </c>
      <c r="I136" s="33" t="str">
        <f aca="false">VLOOKUP(A136,pz_sl!$A$1:$H$151,5,FALSE())</f>
        <v> </v>
      </c>
      <c r="J136" s="33" t="str">
        <f aca="false">VLOOKUP(A136,pz_sl!$A$1:$H$151,7,FALSE())</f>
        <v>9</v>
      </c>
      <c r="K136" s="38" t="str">
        <f aca="false">VLOOKUP(A136,pz_sl!$A$1:$H$151,8,FALSE())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14.15" hidden="false" customHeight="true" outlineLevel="0" collapsed="false">
      <c r="A137" s="33" t="n">
        <v>137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$R$3:$R$150, 1)&amp;"."," ")</f>
        <v> </v>
      </c>
      <c r="D137" s="36"/>
      <c r="E137" s="37" t="str">
        <f aca="false">VLOOKUP(A137,pz_sl!$A$1:$H$151,6,FALSE())</f>
        <v> </v>
      </c>
      <c r="F137" s="33" t="n">
        <f aca="false">VLOOKUP(A137,pz_sl!$A$1:$H$151,2,FALSE())</f>
        <v>0</v>
      </c>
      <c r="G137" s="33" t="n">
        <f aca="false">VLOOKUP(A137,pz_sl!$A$1:$H$151,3,FALSE())</f>
        <v>0</v>
      </c>
      <c r="H137" s="38" t="str">
        <f aca="false">VLOOKUP(A137,pz_sl!$A$1:$H$151,4,FALSE())</f>
        <v> </v>
      </c>
      <c r="I137" s="33" t="str">
        <f aca="false">VLOOKUP(A137,pz_sl!$A$1:$H$151,5,FALSE())</f>
        <v> </v>
      </c>
      <c r="J137" s="33" t="str">
        <f aca="false">VLOOKUP(A137,pz_sl!$A$1:$H$151,7,FALSE())</f>
        <v>9</v>
      </c>
      <c r="K137" s="38" t="str">
        <f aca="false">VLOOKUP(A137,pz_sl!$A$1:$H$151,8,FALSE())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14.15" hidden="false" customHeight="true" outlineLevel="0" collapsed="false">
      <c r="A138" s="33" t="n">
        <v>138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$R$3:$R$150, 1)&amp;"."," ")</f>
        <v> </v>
      </c>
      <c r="D138" s="36"/>
      <c r="E138" s="37" t="str">
        <f aca="false">VLOOKUP(A138,pz_sl!$A$1:$H$151,6,FALSE())</f>
        <v> </v>
      </c>
      <c r="F138" s="33" t="n">
        <f aca="false">VLOOKUP(A138,pz_sl!$A$1:$H$151,2,FALSE())</f>
        <v>0</v>
      </c>
      <c r="G138" s="33" t="n">
        <f aca="false">VLOOKUP(A138,pz_sl!$A$1:$H$151,3,FALSE())</f>
        <v>0</v>
      </c>
      <c r="H138" s="38" t="str">
        <f aca="false">VLOOKUP(A138,pz_sl!$A$1:$H$151,4,FALSE())</f>
        <v> </v>
      </c>
      <c r="I138" s="33" t="str">
        <f aca="false">VLOOKUP(A138,pz_sl!$A$1:$H$151,5,FALSE())</f>
        <v> </v>
      </c>
      <c r="J138" s="33" t="str">
        <f aca="false">VLOOKUP(A138,pz_sl!$A$1:$H$151,7,FALSE())</f>
        <v>9</v>
      </c>
      <c r="K138" s="38" t="str">
        <f aca="false">VLOOKUP(A138,pz_sl!$A$1:$H$151,8,FALSE())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14.15" hidden="false" customHeight="true" outlineLevel="0" collapsed="false">
      <c r="A139" s="33" t="n">
        <v>139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$R$3:$R$150, 1)&amp;"."," ")</f>
        <v> </v>
      </c>
      <c r="D139" s="36"/>
      <c r="E139" s="37" t="str">
        <f aca="false">VLOOKUP(A139,pz_sl!$A$1:$H$151,6,FALSE())</f>
        <v> </v>
      </c>
      <c r="F139" s="33" t="n">
        <f aca="false">VLOOKUP(A139,pz_sl!$A$1:$H$151,2,FALSE())</f>
        <v>0</v>
      </c>
      <c r="G139" s="33" t="n">
        <f aca="false">VLOOKUP(A139,pz_sl!$A$1:$H$151,3,FALSE())</f>
        <v>0</v>
      </c>
      <c r="H139" s="38" t="str">
        <f aca="false">VLOOKUP(A139,pz_sl!$A$1:$H$151,4,FALSE())</f>
        <v> </v>
      </c>
      <c r="I139" s="33" t="str">
        <f aca="false">VLOOKUP(A139,pz_sl!$A$1:$H$151,5,FALSE())</f>
        <v> </v>
      </c>
      <c r="J139" s="33" t="str">
        <f aca="false">VLOOKUP(A139,pz_sl!$A$1:$H$151,7,FALSE())</f>
        <v>9</v>
      </c>
      <c r="K139" s="38" t="str">
        <f aca="false">VLOOKUP(A139,pz_sl!$A$1:$H$151,8,FALSE())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14.15" hidden="false" customHeight="true" outlineLevel="0" collapsed="false">
      <c r="A140" s="33" t="n">
        <v>140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$R$3:$R$150, 1)&amp;"."," ")</f>
        <v> </v>
      </c>
      <c r="D140" s="36"/>
      <c r="E140" s="37" t="str">
        <f aca="false">VLOOKUP(A140,pz_sl!$A$1:$H$151,6,FALSE())</f>
        <v> </v>
      </c>
      <c r="F140" s="33" t="n">
        <f aca="false">VLOOKUP(A140,pz_sl!$A$1:$H$151,2,FALSE())</f>
        <v>0</v>
      </c>
      <c r="G140" s="33" t="n">
        <f aca="false">VLOOKUP(A140,pz_sl!$A$1:$H$151,3,FALSE())</f>
        <v>0</v>
      </c>
      <c r="H140" s="38" t="str">
        <f aca="false">VLOOKUP(A140,pz_sl!$A$1:$H$151,4,FALSE())</f>
        <v> </v>
      </c>
      <c r="I140" s="33" t="str">
        <f aca="false">VLOOKUP(A140,pz_sl!$A$1:$H$151,5,FALSE())</f>
        <v> </v>
      </c>
      <c r="J140" s="33" t="str">
        <f aca="false">VLOOKUP(A140,pz_sl!$A$1:$H$151,7,FALSE())</f>
        <v>9</v>
      </c>
      <c r="K140" s="38" t="str">
        <f aca="false">VLOOKUP(A140,pz_sl!$A$1:$H$151,8,FALSE())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14.15" hidden="false" customHeight="true" outlineLevel="0" collapsed="false">
      <c r="A141" s="33" t="n">
        <v>141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$R$3:$R$150, 1)&amp;"."," ")</f>
        <v> </v>
      </c>
      <c r="D141" s="36"/>
      <c r="E141" s="37" t="str">
        <f aca="false">VLOOKUP(A141,pz_sl!$A$1:$H$151,6,FALSE())</f>
        <v> </v>
      </c>
      <c r="F141" s="33" t="n">
        <f aca="false">VLOOKUP(A141,pz_sl!$A$1:$H$151,2,FALSE())</f>
        <v>0</v>
      </c>
      <c r="G141" s="33" t="n">
        <f aca="false">VLOOKUP(A141,pz_sl!$A$1:$H$151,3,FALSE())</f>
        <v>0</v>
      </c>
      <c r="H141" s="38" t="str">
        <f aca="false">VLOOKUP(A141,pz_sl!$A$1:$H$151,4,FALSE())</f>
        <v> </v>
      </c>
      <c r="I141" s="33" t="str">
        <f aca="false">VLOOKUP(A141,pz_sl!$A$1:$H$151,5,FALSE())</f>
        <v> </v>
      </c>
      <c r="J141" s="33" t="str">
        <f aca="false">VLOOKUP(A141,pz_sl!$A$1:$H$151,7,FALSE())</f>
        <v>9</v>
      </c>
      <c r="K141" s="38" t="str">
        <f aca="false">VLOOKUP(A141,pz_sl!$A$1:$H$151,8,FALSE())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14.15" hidden="false" customHeight="true" outlineLevel="0" collapsed="false">
      <c r="A142" s="33" t="n">
        <v>142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$R$3:$R$150, 1)&amp;"."," ")</f>
        <v> </v>
      </c>
      <c r="D142" s="36"/>
      <c r="E142" s="37" t="str">
        <f aca="false">VLOOKUP(A142,pz_sl!$A$1:$H$151,6,FALSE())</f>
        <v> </v>
      </c>
      <c r="F142" s="33" t="n">
        <f aca="false">VLOOKUP(A142,pz_sl!$A$1:$H$151,2,FALSE())</f>
        <v>0</v>
      </c>
      <c r="G142" s="33" t="n">
        <f aca="false">VLOOKUP(A142,pz_sl!$A$1:$H$151,3,FALSE())</f>
        <v>0</v>
      </c>
      <c r="H142" s="38" t="str">
        <f aca="false">VLOOKUP(A142,pz_sl!$A$1:$H$151,4,FALSE())</f>
        <v> </v>
      </c>
      <c r="I142" s="33" t="str">
        <f aca="false">VLOOKUP(A142,pz_sl!$A$1:$H$151,5,FALSE())</f>
        <v> </v>
      </c>
      <c r="J142" s="33" t="str">
        <f aca="false">VLOOKUP(A142,pz_sl!$A$1:$H$151,7,FALSE())</f>
        <v>9</v>
      </c>
      <c r="K142" s="38" t="str">
        <f aca="false">VLOOKUP(A142,pz_sl!$A$1:$H$151,8,FALSE())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14.15" hidden="false" customHeight="true" outlineLevel="0" collapsed="false">
      <c r="A143" s="33" t="n">
        <v>143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$R$3:$R$150, 1)&amp;"."," ")</f>
        <v> </v>
      </c>
      <c r="D143" s="36"/>
      <c r="E143" s="37" t="str">
        <f aca="false">VLOOKUP(A143,pz_sl!$A$1:$H$151,6,FALSE())</f>
        <v> </v>
      </c>
      <c r="F143" s="33" t="n">
        <f aca="false">VLOOKUP(A143,pz_sl!$A$1:$H$151,2,FALSE())</f>
        <v>0</v>
      </c>
      <c r="G143" s="33" t="n">
        <f aca="false">VLOOKUP(A143,pz_sl!$A$1:$H$151,3,FALSE())</f>
        <v>0</v>
      </c>
      <c r="H143" s="38" t="str">
        <f aca="false">VLOOKUP(A143,pz_sl!$A$1:$H$151,4,FALSE())</f>
        <v> </v>
      </c>
      <c r="I143" s="33" t="str">
        <f aca="false">VLOOKUP(A143,pz_sl!$A$1:$H$151,5,FALSE())</f>
        <v> </v>
      </c>
      <c r="J143" s="33" t="str">
        <f aca="false">VLOOKUP(A143,pz_sl!$A$1:$H$151,7,FALSE())</f>
        <v>9</v>
      </c>
      <c r="K143" s="38" t="str">
        <f aca="false">VLOOKUP(A143,pz_sl!$A$1:$H$151,8,FALSE())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14.15" hidden="false" customHeight="true" outlineLevel="0" collapsed="false">
      <c r="A144" s="33" t="n">
        <v>144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$R$3:$R$150, 1)&amp;"."," ")</f>
        <v> </v>
      </c>
      <c r="D144" s="36"/>
      <c r="E144" s="37" t="str">
        <f aca="false">VLOOKUP(A144,pz_sl!$A$1:$H$151,6,FALSE())</f>
        <v> </v>
      </c>
      <c r="F144" s="33" t="n">
        <f aca="false">VLOOKUP(A144,pz_sl!$A$1:$H$151,2,FALSE())</f>
        <v>0</v>
      </c>
      <c r="G144" s="33" t="n">
        <f aca="false">VLOOKUP(A144,pz_sl!$A$1:$H$151,3,FALSE())</f>
        <v>0</v>
      </c>
      <c r="H144" s="38" t="str">
        <f aca="false">VLOOKUP(A144,pz_sl!$A$1:$H$151,4,FALSE())</f>
        <v> </v>
      </c>
      <c r="I144" s="33" t="str">
        <f aca="false">VLOOKUP(A144,pz_sl!$A$1:$H$151,5,FALSE())</f>
        <v> </v>
      </c>
      <c r="J144" s="33" t="str">
        <f aca="false">VLOOKUP(A144,pz_sl!$A$1:$H$151,7,FALSE())</f>
        <v>9</v>
      </c>
      <c r="K144" s="38" t="str">
        <f aca="false">VLOOKUP(A144,pz_sl!$A$1:$H$151,8,FALSE())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14.15" hidden="false" customHeight="true" outlineLevel="0" collapsed="false">
      <c r="A145" s="33" t="n">
        <v>145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$R$3:$R$150, 1)&amp;"."," ")</f>
        <v> </v>
      </c>
      <c r="D145" s="36"/>
      <c r="E145" s="37" t="str">
        <f aca="false">VLOOKUP(A145,pz_sl!$A$1:$H$151,6,FALSE())</f>
        <v> </v>
      </c>
      <c r="F145" s="33" t="n">
        <f aca="false">VLOOKUP(A145,pz_sl!$A$1:$H$151,2,FALSE())</f>
        <v>0</v>
      </c>
      <c r="G145" s="33" t="n">
        <f aca="false">VLOOKUP(A145,pz_sl!$A$1:$H$151,3,FALSE())</f>
        <v>0</v>
      </c>
      <c r="H145" s="38" t="str">
        <f aca="false">VLOOKUP(A145,pz_sl!$A$1:$H$151,4,FALSE())</f>
        <v> </v>
      </c>
      <c r="I145" s="33" t="str">
        <f aca="false">VLOOKUP(A145,pz_sl!$A$1:$H$151,5,FALSE())</f>
        <v> </v>
      </c>
      <c r="J145" s="33" t="str">
        <f aca="false">VLOOKUP(A145,pz_sl!$A$1:$H$151,7,FALSE())</f>
        <v>9</v>
      </c>
      <c r="K145" s="38" t="str">
        <f aca="false">VLOOKUP(A145,pz_sl!$A$1:$H$151,8,FALSE())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14.15" hidden="false" customHeight="true" outlineLevel="0" collapsed="false">
      <c r="A146" s="33" t="n">
        <v>146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$R$3:$R$150, 1)&amp;"."," ")</f>
        <v> </v>
      </c>
      <c r="D146" s="36"/>
      <c r="E146" s="37" t="str">
        <f aca="false">VLOOKUP(A146,pz_sl!$A$1:$H$151,6,FALSE())</f>
        <v> </v>
      </c>
      <c r="F146" s="33" t="n">
        <f aca="false">VLOOKUP(A146,pz_sl!$A$1:$H$151,2,FALSE())</f>
        <v>0</v>
      </c>
      <c r="G146" s="33" t="n">
        <f aca="false">VLOOKUP(A146,pz_sl!$A$1:$H$151,3,FALSE())</f>
        <v>0</v>
      </c>
      <c r="H146" s="38" t="str">
        <f aca="false">VLOOKUP(A146,pz_sl!$A$1:$H$151,4,FALSE())</f>
        <v> </v>
      </c>
      <c r="I146" s="33" t="str">
        <f aca="false">VLOOKUP(A146,pz_sl!$A$1:$H$151,5,FALSE())</f>
        <v> </v>
      </c>
      <c r="J146" s="33" t="str">
        <f aca="false">VLOOKUP(A146,pz_sl!$A$1:$H$151,7,FALSE())</f>
        <v>9</v>
      </c>
      <c r="K146" s="38" t="str">
        <f aca="false">VLOOKUP(A146,pz_sl!$A$1:$H$151,8,FALSE())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14.15" hidden="false" customHeight="true" outlineLevel="0" collapsed="false">
      <c r="A147" s="33" t="n">
        <v>147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$R$3:$R$150, 1)&amp;"."," ")</f>
        <v> </v>
      </c>
      <c r="D147" s="36"/>
      <c r="E147" s="37" t="str">
        <f aca="false">VLOOKUP(A147,pz_sl!$A$1:$H$151,6,FALSE())</f>
        <v> </v>
      </c>
      <c r="F147" s="33" t="n">
        <f aca="false">VLOOKUP(A147,pz_sl!$A$1:$H$151,2,FALSE())</f>
        <v>0</v>
      </c>
      <c r="G147" s="33" t="n">
        <f aca="false">VLOOKUP(A147,pz_sl!$A$1:$H$151,3,FALSE())</f>
        <v>0</v>
      </c>
      <c r="H147" s="38" t="str">
        <f aca="false">VLOOKUP(A147,pz_sl!$A$1:$H$151,4,FALSE())</f>
        <v> </v>
      </c>
      <c r="I147" s="33" t="str">
        <f aca="false">VLOOKUP(A147,pz_sl!$A$1:$H$151,5,FALSE())</f>
        <v> </v>
      </c>
      <c r="J147" s="33" t="str">
        <f aca="false">VLOOKUP(A147,pz_sl!$A$1:$H$151,7,FALSE())</f>
        <v>9</v>
      </c>
      <c r="K147" s="38" t="str">
        <f aca="false">VLOOKUP(A147,pz_sl!$A$1:$H$151,8,FALSE())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14.15" hidden="false" customHeight="true" outlineLevel="0" collapsed="false">
      <c r="A148" s="33" t="n">
        <v>148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$R$3:$R$150, 1)&amp;"."," ")</f>
        <v> </v>
      </c>
      <c r="D148" s="36"/>
      <c r="E148" s="37" t="str">
        <f aca="false">VLOOKUP(A148,pz_sl!$A$1:$H$151,6,FALSE())</f>
        <v> </v>
      </c>
      <c r="F148" s="33" t="n">
        <f aca="false">VLOOKUP(A148,pz_sl!$A$1:$H$151,2,FALSE())</f>
        <v>0</v>
      </c>
      <c r="G148" s="33" t="n">
        <f aca="false">VLOOKUP(A148,pz_sl!$A$1:$H$151,3,FALSE())</f>
        <v>0</v>
      </c>
      <c r="H148" s="38" t="str">
        <f aca="false">VLOOKUP(A148,pz_sl!$A$1:$H$151,4,FALSE())</f>
        <v> </v>
      </c>
      <c r="I148" s="33" t="str">
        <f aca="false">VLOOKUP(A148,pz_sl!$A$1:$H$151,5,FALSE())</f>
        <v> </v>
      </c>
      <c r="J148" s="33" t="str">
        <f aca="false">VLOOKUP(A148,pz_sl!$A$1:$H$151,7,FALSE())</f>
        <v>9</v>
      </c>
      <c r="K148" s="38" t="str">
        <f aca="false">VLOOKUP(A148,pz_sl!$A$1:$H$151,8,FALSE())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14.15" hidden="false" customHeight="true" outlineLevel="0" collapsed="false">
      <c r="A149" s="33" t="n">
        <v>149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$R$3:$R$150, 1)&amp;"."," ")</f>
        <v> </v>
      </c>
      <c r="D149" s="36"/>
      <c r="E149" s="37" t="str">
        <f aca="false">VLOOKUP(A149,pz_sl!$A$1:$H$151,6,FALSE())</f>
        <v> </v>
      </c>
      <c r="F149" s="33" t="n">
        <f aca="false">VLOOKUP(A149,pz_sl!$A$1:$H$151,2,FALSE())</f>
        <v>0</v>
      </c>
      <c r="G149" s="33" t="n">
        <f aca="false">VLOOKUP(A149,pz_sl!$A$1:$H$151,3,FALSE())</f>
        <v>0</v>
      </c>
      <c r="H149" s="38" t="str">
        <f aca="false">VLOOKUP(A149,pz_sl!$A$1:$H$151,4,FALSE())</f>
        <v> </v>
      </c>
      <c r="I149" s="33" t="str">
        <f aca="false">VLOOKUP(A149,pz_sl!$A$1:$H$151,5,FALSE())</f>
        <v> </v>
      </c>
      <c r="J149" s="33" t="str">
        <f aca="false">VLOOKUP(A149,pz_sl!$A$1:$H$151,7,FALSE())</f>
        <v>9</v>
      </c>
      <c r="K149" s="38" t="str">
        <f aca="false">VLOOKUP(A149,pz_sl!$A$1:$H$151,8,FALSE())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customFormat="false" ht="14.15" hidden="false" customHeight="true" outlineLevel="0" collapsed="false">
      <c r="A150" s="33" t="n">
        <v>150</v>
      </c>
      <c r="B150" s="34" t="n">
        <f aca="false">IF(AND(LEFT(L150,3)="DNS",LEFT(O150,3)="DNS"),10000, N150+Q150)</f>
        <v>20000</v>
      </c>
      <c r="C150" s="35" t="str">
        <f aca="false">IF(AND(R150&lt;10000, OR(LEFT(L150,3)&lt;&gt;"DNS", LEFT(O150,3)&lt;&gt;"DNS")),RANK(R150, $R$3:$R$150, 1)&amp;"."," ")</f>
        <v> </v>
      </c>
      <c r="D150" s="36"/>
      <c r="E150" s="37" t="str">
        <f aca="false">VLOOKUP(A150,pz_sl!$A$1:$H$151,6,FALSE())</f>
        <v> </v>
      </c>
      <c r="F150" s="33" t="n">
        <f aca="false">VLOOKUP(A150,pz_sl!$A$1:$H$151,2,FALSE())</f>
        <v>0</v>
      </c>
      <c r="G150" s="33" t="n">
        <f aca="false">VLOOKUP(A150,pz_sl!$A$1:$H$151,3,FALSE())</f>
        <v>0</v>
      </c>
      <c r="H150" s="38" t="str">
        <f aca="false">VLOOKUP(A150,pz_sl!$A$1:$H$151,4,FALSE())</f>
        <v> </v>
      </c>
      <c r="I150" s="33" t="str">
        <f aca="false">VLOOKUP(A150,pz_sl!$A$1:$H$151,5,FALSE())</f>
        <v> </v>
      </c>
      <c r="J150" s="33" t="str">
        <f aca="false">VLOOKUP(A150,pz_sl!$A$1:$H$151,7,FALSE())</f>
        <v>9</v>
      </c>
      <c r="K150" s="38" t="str">
        <f aca="false">VLOOKUP(A150,pz_sl!$A$1:$H$151,8,FALSE())</f>
        <v> </v>
      </c>
      <c r="L150" s="39"/>
      <c r="M150" s="40"/>
      <c r="N150" s="41" t="n">
        <f aca="false">IF(ISBLANK(L150),10000,IF(ISTEXT(L150),M150,L150+M150))</f>
        <v>10000</v>
      </c>
      <c r="O150" s="39"/>
      <c r="P150" s="40"/>
      <c r="Q150" s="41" t="n">
        <f aca="false">IF(ISBLANK(O150),10000,IF(ISTEXT(O150),P150,O150+P150))</f>
        <v>10000</v>
      </c>
      <c r="R150" s="41" t="n">
        <f aca="false">MIN(N150,Q150)</f>
        <v>10000</v>
      </c>
      <c r="S150" s="40"/>
      <c r="T150" s="40"/>
      <c r="U150" s="40"/>
      <c r="V150" s="43"/>
      <c r="W150" s="43"/>
      <c r="X150" s="43"/>
      <c r="Y150" s="43"/>
      <c r="Z150" s="40"/>
      <c r="AA150" s="40"/>
      <c r="AB150" s="2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50">
    <cfRule type="cellIs" priority="2" operator="greaterThanOrEqual" aboveAverage="0" equalAverage="0" bottom="0" percent="0" rank="0" text="" dxfId="0">
      <formula>20000</formula>
    </cfRule>
  </conditionalFormatting>
  <conditionalFormatting sqref="J3:J150">
    <cfRule type="cellIs" priority="3" operator="equal" aboveAverage="0" equalAverage="0" bottom="0" percent="0" rank="0" text="" dxfId="0">
      <formula>"9"</formula>
    </cfRule>
  </conditionalFormatting>
  <conditionalFormatting sqref="N3:N150">
    <cfRule type="cellIs" priority="4" operator="greaterThanOrEqual" aboveAverage="0" equalAverage="0" bottom="0" percent="0" rank="0" text="" dxfId="0">
      <formula>10000</formula>
    </cfRule>
  </conditionalFormatting>
  <conditionalFormatting sqref="Q3:Q150">
    <cfRule type="cellIs" priority="5" operator="equal" aboveAverage="0" equalAverage="0" bottom="0" percent="0" rank="0" text="" dxfId="0">
      <formula>10000</formula>
    </cfRule>
  </conditionalFormatting>
  <conditionalFormatting sqref="R3:R150">
    <cfRule type="cellIs" priority="6" operator="greaterThanOrEqual" aboveAverage="0" equalAverage="0" bottom="0" percent="0" rank="0" text="" dxfId="0">
      <formula>10000</formula>
    </cfRule>
  </conditionalFormatting>
  <conditionalFormatting sqref="R3:R150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50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85" zoomScaleNormal="85" zoomScalePageLayoutView="100" workbookViewId="0">
      <selection pane="topLeft" activeCell="A41" activeCellId="0" sqref="A41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IF(ISBLANK(VLOOKUP("C1M",param!$A$31:$B$49,2,0)),"C1M",VLOOKUP("C1M",param!$A$31:$B$49,2,0))</f>
        <v>C1M</v>
      </c>
      <c r="D1" s="22"/>
      <c r="E1" s="22"/>
      <c r="F1" s="23" t="s">
        <v>2948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16.08.14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2949</v>
      </c>
      <c r="B2" s="29" t="s">
        <v>2950</v>
      </c>
      <c r="C2" s="28" t="s">
        <v>2951</v>
      </c>
      <c r="D2" s="28" t="s">
        <v>2933</v>
      </c>
      <c r="E2" s="28"/>
      <c r="F2" s="28" t="s">
        <v>2952</v>
      </c>
      <c r="G2" s="28" t="s">
        <v>2928</v>
      </c>
      <c r="H2" s="28" t="s">
        <v>2953</v>
      </c>
      <c r="I2" s="28" t="s">
        <v>2954</v>
      </c>
      <c r="J2" s="28" t="s">
        <v>2955</v>
      </c>
      <c r="K2" s="28" t="s">
        <v>2956</v>
      </c>
      <c r="L2" s="30" t="s">
        <v>2957</v>
      </c>
      <c r="M2" s="31" t="s">
        <v>2958</v>
      </c>
      <c r="N2" s="29" t="s">
        <v>2959</v>
      </c>
      <c r="O2" s="30" t="s">
        <v>2957</v>
      </c>
      <c r="P2" s="31" t="s">
        <v>2958</v>
      </c>
      <c r="Q2" s="29" t="s">
        <v>2959</v>
      </c>
      <c r="R2" s="29" t="s">
        <v>2960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2961</v>
      </c>
      <c r="W2" s="32" t="s">
        <v>2962</v>
      </c>
      <c r="X2" s="32" t="s">
        <v>2961</v>
      </c>
      <c r="Y2" s="32" t="s">
        <v>2962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14.15" hidden="false" customHeight="true" outlineLevel="0" collapsed="false">
      <c r="A3" s="33" t="n">
        <v>1</v>
      </c>
      <c r="B3" s="34" t="n">
        <f aca="false">IF(AND(LEFT(L3,3)="DNS",LEFT(O3,3)="DNS"),10000, N3+Q3)</f>
        <v>203.6</v>
      </c>
      <c r="C3" s="35" t="str">
        <f aca="false">IF(AND(R3&lt;10000, OR(LEFT(L3,3)&lt;&gt;"DNS", LEFT(O3,3)&lt;&gt;"DNS")),RANK(R3, $R$3:$R$150, 1)&amp;"."," ")</f>
        <v>1.</v>
      </c>
      <c r="D3" s="36"/>
      <c r="E3" s="37" t="str">
        <f aca="false">VLOOKUP(A3,c1m_sl!$A$1:$H$150,6,FALSE())</f>
        <v> </v>
      </c>
      <c r="F3" s="33" t="n">
        <f aca="false">VLOOKUP(A3,c1m_sl!$A$1:$H$150,2,FALSE())</f>
        <v>1</v>
      </c>
      <c r="G3" s="33" t="n">
        <f aca="false">VLOOKUP(A3,c1m_sl!$A$1:$H$150,3,FALSE())</f>
        <v>9001</v>
      </c>
      <c r="H3" s="38" t="str">
        <f aca="false">VLOOKUP(A3,c1m_sl!$A$1:$H$150,4,FALSE())</f>
        <v>BUSTA Jan</v>
      </c>
      <c r="I3" s="33" t="str">
        <f aca="false">VLOOKUP(A3,c1m_sl!$A$1:$H$150,5,FALSE())</f>
        <v>1989</v>
      </c>
      <c r="J3" s="33" t="str">
        <f aca="false">VLOOKUP(A3,c1m_sl!$A$1:$H$150,7,FALSE())</f>
        <v>1</v>
      </c>
      <c r="K3" s="38" t="str">
        <f aca="false">VLOOKUP(A3,c1m_sl!$A$1:$H$150,8,FALSE())</f>
        <v>USK Pha</v>
      </c>
      <c r="L3" s="39" t="n">
        <v>100.5</v>
      </c>
      <c r="M3" s="40" t="n">
        <v>0</v>
      </c>
      <c r="N3" s="41" t="n">
        <f aca="false">IF(ISBLANK(L3),10000,IF(ISTEXT(L3),M3,L3+M3))</f>
        <v>100.5</v>
      </c>
      <c r="O3" s="39" t="n">
        <v>103.1</v>
      </c>
      <c r="P3" s="40" t="n">
        <v>0</v>
      </c>
      <c r="Q3" s="41" t="n">
        <f aca="false">IF(ISBLANK(O3),10000,IF(ISTEXT(O3),P3,O3+P3))</f>
        <v>103.1</v>
      </c>
      <c r="R3" s="41" t="n">
        <f aca="false">MIN(N3,Q3)</f>
        <v>100.5</v>
      </c>
      <c r="S3" s="40" t="n">
        <v>85</v>
      </c>
      <c r="T3" s="40"/>
      <c r="U3" s="40"/>
      <c r="V3" s="42" t="s">
        <v>3007</v>
      </c>
      <c r="W3" s="42" t="s">
        <v>3037</v>
      </c>
      <c r="X3" s="42" t="s">
        <v>3033</v>
      </c>
      <c r="Y3" s="42" t="s">
        <v>3038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14.15" hidden="false" customHeight="true" outlineLevel="0" collapsed="false">
      <c r="A4" s="33" t="n">
        <v>9</v>
      </c>
      <c r="B4" s="34" t="n">
        <f aca="false">IF(AND(LEFT(L4,3)="DNS",LEFT(O4,3)="DNS"),10000, N4+Q4)</f>
        <v>221.6</v>
      </c>
      <c r="C4" s="35" t="str">
        <f aca="false">IF(AND(R4&lt;10000, OR(LEFT(L4,3)&lt;&gt;"DNS", LEFT(O4,3)&lt;&gt;"DNS")),RANK(R4, $R$3:$R$150, 1)&amp;"."," ")</f>
        <v>2.</v>
      </c>
      <c r="D4" s="36"/>
      <c r="E4" s="37" t="str">
        <f aca="false">VLOOKUP(A4,c1m_sl!$A$1:$H$150,6,FALSE())</f>
        <v>V</v>
      </c>
      <c r="F4" s="33" t="n">
        <f aca="false">VLOOKUP(A4,c1m_sl!$A$1:$H$150,2,FALSE())</f>
        <v>9</v>
      </c>
      <c r="G4" s="33" t="n">
        <f aca="false">VLOOKUP(A4,c1m_sl!$A$1:$H$150,3,FALSE())</f>
        <v>62010</v>
      </c>
      <c r="H4" s="38" t="str">
        <f aca="false">VLOOKUP(A4,c1m_sl!$A$1:$H$150,4,FALSE())</f>
        <v>MILLER Jan</v>
      </c>
      <c r="I4" s="33" t="str">
        <f aca="false">VLOOKUP(A4,c1m_sl!$A$1:$H$150,5,FALSE())</f>
        <v>1968</v>
      </c>
      <c r="J4" s="33" t="str">
        <f aca="false">VLOOKUP(A4,c1m_sl!$A$1:$H$150,7,FALSE())</f>
        <v>2</v>
      </c>
      <c r="K4" s="38" t="str">
        <f aca="false">VLOOKUP(A4,c1m_sl!$A$1:$H$150,8,FALSE())</f>
        <v>Turnov</v>
      </c>
      <c r="L4" s="39" t="n">
        <v>108.6</v>
      </c>
      <c r="M4" s="40" t="n">
        <v>2</v>
      </c>
      <c r="N4" s="41" t="n">
        <f aca="false">IF(ISBLANK(L4),10000,IF(ISTEXT(L4),M4,L4+M4))</f>
        <v>110.6</v>
      </c>
      <c r="O4" s="39" t="n">
        <v>111</v>
      </c>
      <c r="P4" s="40" t="n">
        <v>0</v>
      </c>
      <c r="Q4" s="41" t="n">
        <f aca="false">IF(ISBLANK(O4),10000,IF(ISTEXT(O4),P4,O4+P4))</f>
        <v>111</v>
      </c>
      <c r="R4" s="41" t="n">
        <f aca="false">MIN(N4,Q4)</f>
        <v>110.6</v>
      </c>
      <c r="S4" s="40" t="n">
        <v>77</v>
      </c>
      <c r="T4" s="40"/>
      <c r="U4" s="40"/>
      <c r="V4" s="42" t="s">
        <v>3039</v>
      </c>
      <c r="W4" s="42" t="s">
        <v>3040</v>
      </c>
      <c r="X4" s="42" t="s">
        <v>3041</v>
      </c>
      <c r="Y4" s="42" t="s">
        <v>3042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14.15" hidden="false" customHeight="true" outlineLevel="0" collapsed="false">
      <c r="A5" s="33" t="n">
        <v>2</v>
      </c>
      <c r="B5" s="34" t="n">
        <f aca="false">IF(AND(LEFT(L5,3)="DNS",LEFT(O5,3)="DNS"),10000, N5+Q5)</f>
        <v>224.1</v>
      </c>
      <c r="C5" s="35" t="str">
        <f aca="false">IF(AND(R5&lt;10000, OR(LEFT(L5,3)&lt;&gt;"DNS", LEFT(O5,3)&lt;&gt;"DNS")),RANK(R5, $R$3:$R$150, 1)&amp;"."," ")</f>
        <v>3.</v>
      </c>
      <c r="D5" s="36"/>
      <c r="E5" s="37" t="str">
        <f aca="false">VLOOKUP(A5,c1m_sl!$A$1:$H$150,6,FALSE())</f>
        <v>VM</v>
      </c>
      <c r="F5" s="33" t="n">
        <f aca="false">VLOOKUP(A5,c1m_sl!$A$1:$H$150,2,FALSE())</f>
        <v>2</v>
      </c>
      <c r="G5" s="33" t="n">
        <f aca="false">VLOOKUP(A5,c1m_sl!$A$1:$H$150,3,FALSE())</f>
        <v>45001</v>
      </c>
      <c r="H5" s="38" t="str">
        <f aca="false">VLOOKUP(A5,c1m_sl!$A$1:$H$150,4,FALSE())</f>
        <v>INDRUCH Tomáš</v>
      </c>
      <c r="I5" s="33" t="str">
        <f aca="false">VLOOKUP(A5,c1m_sl!$A$1:$H$150,5,FALSE())</f>
        <v>1976</v>
      </c>
      <c r="J5" s="33" t="str">
        <f aca="false">VLOOKUP(A5,c1m_sl!$A$1:$H$150,7,FALSE())</f>
        <v>1</v>
      </c>
      <c r="K5" s="38" t="str">
        <f aca="false">VLOOKUP(A5,c1m_sl!$A$1:$H$150,8,FALSE())</f>
        <v>KVS HK</v>
      </c>
      <c r="L5" s="39" t="n">
        <v>109.8</v>
      </c>
      <c r="M5" s="40" t="n">
        <v>2</v>
      </c>
      <c r="N5" s="41" t="n">
        <f aca="false">IF(ISBLANK(L5),10000,IF(ISTEXT(L5),M5,L5+M5))</f>
        <v>111.8</v>
      </c>
      <c r="O5" s="39" t="n">
        <v>112.3</v>
      </c>
      <c r="P5" s="40" t="n">
        <v>0</v>
      </c>
      <c r="Q5" s="41" t="n">
        <f aca="false">IF(ISBLANK(O5),10000,IF(ISTEXT(O5),P5,O5+P5))</f>
        <v>112.3</v>
      </c>
      <c r="R5" s="41" t="n">
        <f aca="false">MIN(N5,Q5)</f>
        <v>111.8</v>
      </c>
      <c r="S5" s="40" t="n">
        <v>69</v>
      </c>
      <c r="T5" s="40"/>
      <c r="U5" s="40"/>
      <c r="V5" s="42" t="s">
        <v>3043</v>
      </c>
      <c r="W5" s="42" t="s">
        <v>3044</v>
      </c>
      <c r="X5" s="42" t="s">
        <v>3045</v>
      </c>
      <c r="Y5" s="42" t="s">
        <v>3046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14.15" hidden="false" customHeight="true" outlineLevel="0" collapsed="false">
      <c r="A6" s="33" t="n">
        <v>3</v>
      </c>
      <c r="B6" s="34" t="n">
        <f aca="false">IF(AND(LEFT(L6,3)="DNS",LEFT(O6,3)="DNS"),10000, N6+Q6)</f>
        <v>224.6</v>
      </c>
      <c r="C6" s="35" t="str">
        <f aca="false">IF(AND(R6&lt;10000, OR(LEFT(L6,3)&lt;&gt;"DNS", LEFT(O6,3)&lt;&gt;"DNS")),RANK(R6, $R$3:$R$150, 1)&amp;"."," ")</f>
        <v>4.</v>
      </c>
      <c r="D6" s="36"/>
      <c r="E6" s="37" t="str">
        <f aca="false">VLOOKUP(A6,c1m_sl!$A$1:$H$150,6,FALSE())</f>
        <v> </v>
      </c>
      <c r="F6" s="33" t="n">
        <f aca="false">VLOOKUP(A6,c1m_sl!$A$1:$H$150,2,FALSE())</f>
        <v>3</v>
      </c>
      <c r="G6" s="33" t="n">
        <f aca="false">VLOOKUP(A6,c1m_sl!$A$1:$H$150,3,FALSE())</f>
        <v>14009</v>
      </c>
      <c r="H6" s="38" t="str">
        <f aca="false">VLOOKUP(A6,c1m_sl!$A$1:$H$150,4,FALSE())</f>
        <v>VANĚK Jiří</v>
      </c>
      <c r="I6" s="33" t="str">
        <f aca="false">VLOOKUP(A6,c1m_sl!$A$1:$H$150,5,FALSE())</f>
        <v>1987</v>
      </c>
      <c r="J6" s="33" t="str">
        <f aca="false">VLOOKUP(A6,c1m_sl!$A$1:$H$150,7,FALSE())</f>
        <v>2</v>
      </c>
      <c r="K6" s="38" t="str">
        <f aca="false">VLOOKUP(A6,c1m_sl!$A$1:$H$150,8,FALSE())</f>
        <v>Kralupy</v>
      </c>
      <c r="L6" s="39" t="n">
        <v>112</v>
      </c>
      <c r="M6" s="40" t="n">
        <v>0</v>
      </c>
      <c r="N6" s="41" t="n">
        <f aca="false">IF(ISBLANK(L6),10000,IF(ISTEXT(L6),M6,L6+M6))</f>
        <v>112</v>
      </c>
      <c r="O6" s="39" t="n">
        <v>112.6</v>
      </c>
      <c r="P6" s="40" t="n">
        <v>0</v>
      </c>
      <c r="Q6" s="41" t="n">
        <f aca="false">IF(ISBLANK(O6),10000,IF(ISTEXT(O6),P6,O6+P6))</f>
        <v>112.6</v>
      </c>
      <c r="R6" s="41" t="n">
        <f aca="false">MIN(N6,Q6)</f>
        <v>112</v>
      </c>
      <c r="S6" s="40" t="n">
        <v>65</v>
      </c>
      <c r="T6" s="40"/>
      <c r="U6" s="40"/>
      <c r="V6" s="42" t="s">
        <v>3033</v>
      </c>
      <c r="W6" s="42" t="s">
        <v>3047</v>
      </c>
      <c r="X6" s="42" t="s">
        <v>2971</v>
      </c>
      <c r="Y6" s="42" t="s">
        <v>3048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14.15" hidden="false" customHeight="true" outlineLevel="0" collapsed="false">
      <c r="A7" s="33" t="n">
        <v>13</v>
      </c>
      <c r="B7" s="34" t="n">
        <f aca="false">IF(AND(LEFT(L7,3)="DNS",LEFT(O7,3)="DNS"),10000, N7+Q7)</f>
        <v>243.5</v>
      </c>
      <c r="C7" s="35" t="str">
        <f aca="false">IF(AND(R7&lt;10000, OR(LEFT(L7,3)&lt;&gt;"DNS", LEFT(O7,3)&lt;&gt;"DNS")),RANK(R7, $R$3:$R$150, 1)&amp;"."," ")</f>
        <v>5.</v>
      </c>
      <c r="D7" s="36"/>
      <c r="E7" s="37" t="str">
        <f aca="false">VLOOKUP(A7,c1m_sl!$A$1:$H$150,6,FALSE())</f>
        <v>DS</v>
      </c>
      <c r="F7" s="33" t="n">
        <f aca="false">VLOOKUP(A7,c1m_sl!$A$1:$H$150,2,FALSE())</f>
        <v>13</v>
      </c>
      <c r="G7" s="33" t="n">
        <f aca="false">VLOOKUP(A7,c1m_sl!$A$1:$H$150,3,FALSE())</f>
        <v>62001</v>
      </c>
      <c r="H7" s="38" t="str">
        <f aca="false">VLOOKUP(A7,c1m_sl!$A$1:$H$150,4,FALSE())</f>
        <v>MILLER Jan</v>
      </c>
      <c r="I7" s="33" t="str">
        <f aca="false">VLOOKUP(A7,c1m_sl!$A$1:$H$150,5,FALSE())</f>
        <v>1997</v>
      </c>
      <c r="J7" s="33" t="str">
        <f aca="false">VLOOKUP(A7,c1m_sl!$A$1:$H$150,7,FALSE())</f>
        <v>2</v>
      </c>
      <c r="K7" s="38" t="str">
        <f aca="false">VLOOKUP(A7,c1m_sl!$A$1:$H$150,8,FALSE())</f>
        <v>Turnov</v>
      </c>
      <c r="L7" s="39" t="n">
        <v>114</v>
      </c>
      <c r="M7" s="40" t="n">
        <v>2</v>
      </c>
      <c r="N7" s="41" t="n">
        <f aca="false">IF(ISBLANK(L7),10000,IF(ISTEXT(L7),M7,L7+M7))</f>
        <v>116</v>
      </c>
      <c r="O7" s="39" t="n">
        <v>117.5</v>
      </c>
      <c r="P7" s="40" t="n">
        <v>10</v>
      </c>
      <c r="Q7" s="41" t="n">
        <f aca="false">IF(ISBLANK(O7),10000,IF(ISTEXT(O7),P7,O7+P7))</f>
        <v>127.5</v>
      </c>
      <c r="R7" s="41" t="n">
        <f aca="false">MIN(N7,Q7)</f>
        <v>116</v>
      </c>
      <c r="S7" s="40" t="n">
        <v>61</v>
      </c>
      <c r="T7" s="40"/>
      <c r="U7" s="40"/>
      <c r="V7" s="42" t="s">
        <v>3025</v>
      </c>
      <c r="W7" s="42" t="s">
        <v>3049</v>
      </c>
      <c r="X7" s="42" t="s">
        <v>3050</v>
      </c>
      <c r="Y7" s="42" t="s">
        <v>3051</v>
      </c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14.15" hidden="false" customHeight="true" outlineLevel="0" collapsed="false">
      <c r="A8" s="33" t="n">
        <v>14</v>
      </c>
      <c r="B8" s="34" t="n">
        <f aca="false">IF(AND(LEFT(L8,3)="DNS",LEFT(O8,3)="DNS"),10000, N8+Q8)</f>
        <v>235</v>
      </c>
      <c r="C8" s="35" t="str">
        <f aca="false">IF(AND(R8&lt;10000, OR(LEFT(L8,3)&lt;&gt;"DNS", LEFT(O8,3)&lt;&gt;"DNS")),RANK(R8, $R$3:$R$150, 1)&amp;"."," ")</f>
        <v>6.</v>
      </c>
      <c r="D8" s="36"/>
      <c r="E8" s="37" t="str">
        <f aca="false">VLOOKUP(A8,c1m_sl!$A$1:$H$150,6,FALSE())</f>
        <v>U23</v>
      </c>
      <c r="F8" s="33" t="n">
        <f aca="false">VLOOKUP(A8,c1m_sl!$A$1:$H$150,2,FALSE())</f>
        <v>14</v>
      </c>
      <c r="G8" s="33" t="n">
        <f aca="false">VLOOKUP(A8,c1m_sl!$A$1:$H$150,3,FALSE())</f>
        <v>10013</v>
      </c>
      <c r="H8" s="38" t="str">
        <f aca="false">VLOOKUP(A8,c1m_sl!$A$1:$H$150,4,FALSE())</f>
        <v>ABRAHAM Tomáš</v>
      </c>
      <c r="I8" s="33" t="str">
        <f aca="false">VLOOKUP(A8,c1m_sl!$A$1:$H$150,5,FALSE())</f>
        <v>1992</v>
      </c>
      <c r="J8" s="33" t="str">
        <f aca="false">VLOOKUP(A8,c1m_sl!$A$1:$H$150,7,FALSE())</f>
        <v>3</v>
      </c>
      <c r="K8" s="38" t="str">
        <f aca="false">VLOOKUP(A8,c1m_sl!$A$1:$H$150,8,FALSE())</f>
        <v>Benátky</v>
      </c>
      <c r="L8" s="39" t="n">
        <v>118.6</v>
      </c>
      <c r="M8" s="40" t="n">
        <v>0</v>
      </c>
      <c r="N8" s="41" t="n">
        <f aca="false">IF(ISBLANK(L8),10000,IF(ISTEXT(L8),M8,L8+M8))</f>
        <v>118.6</v>
      </c>
      <c r="O8" s="39" t="n">
        <v>116.4</v>
      </c>
      <c r="P8" s="40" t="n">
        <v>0</v>
      </c>
      <c r="Q8" s="41" t="n">
        <f aca="false">IF(ISBLANK(O8),10000,IF(ISTEXT(O8),P8,O8+P8))</f>
        <v>116.4</v>
      </c>
      <c r="R8" s="41" t="n">
        <f aca="false">MIN(N8,Q8)</f>
        <v>116.4</v>
      </c>
      <c r="S8" s="40" t="n">
        <v>57</v>
      </c>
      <c r="T8" s="40"/>
      <c r="U8" s="40"/>
      <c r="V8" s="42" t="s">
        <v>3052</v>
      </c>
      <c r="W8" s="42" t="s">
        <v>3053</v>
      </c>
      <c r="X8" s="42" t="s">
        <v>2989</v>
      </c>
      <c r="Y8" s="42" t="s">
        <v>3054</v>
      </c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14.15" hidden="false" customHeight="true" outlineLevel="0" collapsed="false">
      <c r="A9" s="33" t="n">
        <v>40</v>
      </c>
      <c r="B9" s="34" t="n">
        <f aca="false">IF(AND(LEFT(L9,3)="DNS",LEFT(O9,3)="DNS"),10000, N9+Q9)</f>
        <v>242.9</v>
      </c>
      <c r="C9" s="35" t="str">
        <f aca="false">IF(AND(R9&lt;10000, OR(LEFT(L9,3)&lt;&gt;"DNS", LEFT(O9,3)&lt;&gt;"DNS")),RANK(R9, $R$3:$R$150, 1)&amp;"."," ")</f>
        <v>7.</v>
      </c>
      <c r="D9" s="36"/>
      <c r="E9" s="37" t="str">
        <f aca="false">VLOOKUP(A9,c1m_sl!$A$1:$H$150,6,FALSE())</f>
        <v>VM</v>
      </c>
      <c r="F9" s="33" t="n">
        <f aca="false">VLOOKUP(A9,c1m_sl!$A$1:$H$150,2,FALSE())</f>
        <v>40</v>
      </c>
      <c r="G9" s="33" t="n">
        <f aca="false">VLOOKUP(A9,c1m_sl!$A$1:$H$150,3,FALSE())</f>
        <v>60001</v>
      </c>
      <c r="H9" s="38" t="str">
        <f aca="false">VLOOKUP(A9,c1m_sl!$A$1:$H$150,4,FALSE())</f>
        <v>BEIER Artur</v>
      </c>
      <c r="I9" s="33" t="str">
        <f aca="false">VLOOKUP(A9,c1m_sl!$A$1:$H$150,5,FALSE())</f>
        <v>1970</v>
      </c>
      <c r="J9" s="33" t="str">
        <f aca="false">VLOOKUP(A9,c1m_sl!$A$1:$H$150,7,FALSE())</f>
        <v>2</v>
      </c>
      <c r="K9" s="38" t="str">
        <f aca="false">VLOOKUP(A9,c1m_sl!$A$1:$H$150,8,FALSE())</f>
        <v>Trutnov</v>
      </c>
      <c r="L9" s="39" t="n">
        <v>120.2</v>
      </c>
      <c r="M9" s="40" t="n">
        <v>6</v>
      </c>
      <c r="N9" s="41" t="n">
        <f aca="false">IF(ISBLANK(L9),10000,IF(ISTEXT(L9),M9,L9+M9))</f>
        <v>126.2</v>
      </c>
      <c r="O9" s="39" t="n">
        <v>116.7</v>
      </c>
      <c r="P9" s="40" t="n">
        <v>0</v>
      </c>
      <c r="Q9" s="41" t="n">
        <f aca="false">IF(ISBLANK(O9),10000,IF(ISTEXT(O9),P9,O9+P9))</f>
        <v>116.7</v>
      </c>
      <c r="R9" s="41" t="n">
        <f aca="false">MIN(N9,Q9)</f>
        <v>116.7</v>
      </c>
      <c r="S9" s="40" t="n">
        <v>53</v>
      </c>
      <c r="T9" s="40"/>
      <c r="U9" s="40"/>
      <c r="V9" s="42" t="s">
        <v>3029</v>
      </c>
      <c r="W9" s="42" t="s">
        <v>3055</v>
      </c>
      <c r="X9" s="42" t="s">
        <v>3029</v>
      </c>
      <c r="Y9" s="42" t="s">
        <v>3056</v>
      </c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14.15" hidden="false" customHeight="true" outlineLevel="0" collapsed="false">
      <c r="A10" s="33" t="n">
        <v>8</v>
      </c>
      <c r="B10" s="34" t="n">
        <f aca="false">IF(AND(LEFT(L10,3)="DNS",LEFT(O10,3)="DNS"),10000, N10+Q10)</f>
        <v>236.5</v>
      </c>
      <c r="C10" s="35" t="str">
        <f aca="false">IF(AND(R10&lt;10000, OR(LEFT(L10,3)&lt;&gt;"DNS", LEFT(O10,3)&lt;&gt;"DNS")),RANK(R10, $R$3:$R$150, 1)&amp;"."," ")</f>
        <v>8.</v>
      </c>
      <c r="D10" s="36"/>
      <c r="E10" s="37" t="str">
        <f aca="false">VLOOKUP(A10,c1m_sl!$A$1:$H$150,6,FALSE())</f>
        <v>VM</v>
      </c>
      <c r="F10" s="33" t="n">
        <f aca="false">VLOOKUP(A10,c1m_sl!$A$1:$H$150,2,FALSE())</f>
        <v>8</v>
      </c>
      <c r="G10" s="33" t="n">
        <f aca="false">VLOOKUP(A10,c1m_sl!$A$1:$H$150,3,FALSE())</f>
        <v>34025</v>
      </c>
      <c r="H10" s="38" t="str">
        <f aca="false">VLOOKUP(A10,c1m_sl!$A$1:$H$150,4,FALSE())</f>
        <v>NOVÁČEK Michal</v>
      </c>
      <c r="I10" s="33" t="str">
        <f aca="false">VLOOKUP(A10,c1m_sl!$A$1:$H$150,5,FALSE())</f>
        <v>1977</v>
      </c>
      <c r="J10" s="33" t="str">
        <f aca="false">VLOOKUP(A10,c1m_sl!$A$1:$H$150,7,FALSE())</f>
        <v>2</v>
      </c>
      <c r="K10" s="38" t="str">
        <f aca="false">VLOOKUP(A10,c1m_sl!$A$1:$H$150,8,FALSE())</f>
        <v>Hubertus</v>
      </c>
      <c r="L10" s="39" t="n">
        <v>118.1</v>
      </c>
      <c r="M10" s="40" t="n">
        <v>0</v>
      </c>
      <c r="N10" s="41" t="n">
        <f aca="false">IF(ISBLANK(L10),10000,IF(ISTEXT(L10),M10,L10+M10))</f>
        <v>118.1</v>
      </c>
      <c r="O10" s="39" t="n">
        <v>118.4</v>
      </c>
      <c r="P10" s="40" t="n">
        <v>0</v>
      </c>
      <c r="Q10" s="41" t="n">
        <f aca="false">IF(ISBLANK(O10),10000,IF(ISTEXT(O10),P10,O10+P10))</f>
        <v>118.4</v>
      </c>
      <c r="R10" s="41" t="n">
        <f aca="false">MIN(N10,Q10)</f>
        <v>118.1</v>
      </c>
      <c r="S10" s="40" t="n">
        <v>49</v>
      </c>
      <c r="T10" s="40"/>
      <c r="U10" s="40"/>
      <c r="V10" s="42" t="s">
        <v>2999</v>
      </c>
      <c r="W10" s="42" t="s">
        <v>3057</v>
      </c>
      <c r="X10" s="42" t="s">
        <v>3011</v>
      </c>
      <c r="Y10" s="42" t="s">
        <v>3058</v>
      </c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14.15" hidden="false" customHeight="true" outlineLevel="0" collapsed="false">
      <c r="A11" s="33" t="n">
        <v>4</v>
      </c>
      <c r="B11" s="34" t="n">
        <f aca="false">IF(AND(LEFT(L11,3)="DNS",LEFT(O11,3)="DNS"),10000, N11+Q11)</f>
        <v>239.9</v>
      </c>
      <c r="C11" s="35" t="str">
        <f aca="false">IF(AND(R11&lt;10000, OR(LEFT(L11,3)&lt;&gt;"DNS", LEFT(O11,3)&lt;&gt;"DNS")),RANK(R11, $R$3:$R$150, 1)&amp;"."," ")</f>
        <v>9.</v>
      </c>
      <c r="D11" s="36"/>
      <c r="E11" s="37" t="str">
        <f aca="false">VLOOKUP(A11,c1m_sl!$A$1:$H$150,6,FALSE())</f>
        <v> </v>
      </c>
      <c r="F11" s="33" t="n">
        <f aca="false">VLOOKUP(A11,c1m_sl!$A$1:$H$150,2,FALSE())</f>
        <v>4</v>
      </c>
      <c r="G11" s="33" t="n">
        <f aca="false">VLOOKUP(A11,c1m_sl!$A$1:$H$150,3,FALSE())</f>
        <v>80008</v>
      </c>
      <c r="H11" s="38" t="str">
        <f aca="false">VLOOKUP(A11,c1m_sl!$A$1:$H$150,4,FALSE())</f>
        <v>JÍCHA Dušan</v>
      </c>
      <c r="I11" s="33" t="str">
        <f aca="false">VLOOKUP(A11,c1m_sl!$A$1:$H$150,5,FALSE())</f>
        <v>1982</v>
      </c>
      <c r="J11" s="33" t="str">
        <f aca="false">VLOOKUP(A11,c1m_sl!$A$1:$H$150,7,FALSE())</f>
        <v>2</v>
      </c>
      <c r="K11" s="38" t="str">
        <f aca="false">VLOOKUP(A11,c1m_sl!$A$1:$H$150,8,FALSE())</f>
        <v>So Písek</v>
      </c>
      <c r="L11" s="39" t="n">
        <v>121.6</v>
      </c>
      <c r="M11" s="40" t="n">
        <v>0</v>
      </c>
      <c r="N11" s="41" t="n">
        <f aca="false">IF(ISBLANK(L11),10000,IF(ISTEXT(L11),M11,L11+M11))</f>
        <v>121.6</v>
      </c>
      <c r="O11" s="39" t="n">
        <v>116.3</v>
      </c>
      <c r="P11" s="40" t="n">
        <v>2</v>
      </c>
      <c r="Q11" s="41" t="n">
        <f aca="false">IF(ISBLANK(O11),10000,IF(ISTEXT(O11),P11,O11+P11))</f>
        <v>118.3</v>
      </c>
      <c r="R11" s="41" t="n">
        <f aca="false">MIN(N11,Q11)</f>
        <v>118.3</v>
      </c>
      <c r="S11" s="40" t="n">
        <v>45</v>
      </c>
      <c r="T11" s="40"/>
      <c r="U11" s="40"/>
      <c r="V11" s="42" t="s">
        <v>3045</v>
      </c>
      <c r="W11" s="42" t="s">
        <v>3059</v>
      </c>
      <c r="X11" s="42" t="s">
        <v>3060</v>
      </c>
      <c r="Y11" s="42" t="s">
        <v>3061</v>
      </c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14.15" hidden="false" customHeight="true" outlineLevel="0" collapsed="false">
      <c r="A12" s="33" t="n">
        <v>11</v>
      </c>
      <c r="B12" s="34" t="n">
        <f aca="false">IF(AND(LEFT(L12,3)="DNS",LEFT(O12,3)="DNS"),10000, N12+Q12)</f>
        <v>245.1</v>
      </c>
      <c r="C12" s="35" t="str">
        <f aca="false">IF(AND(R12&lt;10000, OR(LEFT(L12,3)&lt;&gt;"DNS", LEFT(O12,3)&lt;&gt;"DNS")),RANK(R12, $R$3:$R$150, 1)&amp;"."," ")</f>
        <v>10.</v>
      </c>
      <c r="D12" s="36"/>
      <c r="E12" s="37" t="str">
        <f aca="false">VLOOKUP(A12,c1m_sl!$A$1:$H$150,6,FALSE())</f>
        <v>VM</v>
      </c>
      <c r="F12" s="33" t="n">
        <f aca="false">VLOOKUP(A12,c1m_sl!$A$1:$H$150,2,FALSE())</f>
        <v>11</v>
      </c>
      <c r="G12" s="33" t="n">
        <f aca="false">VLOOKUP(A12,c1m_sl!$A$1:$H$150,3,FALSE())</f>
        <v>45007</v>
      </c>
      <c r="H12" s="38" t="str">
        <f aca="false">VLOOKUP(A12,c1m_sl!$A$1:$H$150,4,FALSE())</f>
        <v>INDRUCH Jaromír</v>
      </c>
      <c r="I12" s="33" t="str">
        <f aca="false">VLOOKUP(A12,c1m_sl!$A$1:$H$150,5,FALSE())</f>
        <v>1976</v>
      </c>
      <c r="J12" s="33" t="str">
        <f aca="false">VLOOKUP(A12,c1m_sl!$A$1:$H$150,7,FALSE())</f>
        <v>2</v>
      </c>
      <c r="K12" s="38" t="str">
        <f aca="false">VLOOKUP(A12,c1m_sl!$A$1:$H$150,8,FALSE())</f>
        <v>KVS HK</v>
      </c>
      <c r="L12" s="39" t="n">
        <v>122.7</v>
      </c>
      <c r="M12" s="40" t="n">
        <v>2</v>
      </c>
      <c r="N12" s="41" t="n">
        <f aca="false">IF(ISBLANK(L12),10000,IF(ISTEXT(L12),M12,L12+M12))</f>
        <v>124.7</v>
      </c>
      <c r="O12" s="39" t="n">
        <v>120.4</v>
      </c>
      <c r="P12" s="40" t="n">
        <v>0</v>
      </c>
      <c r="Q12" s="41" t="n">
        <f aca="false">IF(ISBLANK(O12),10000,IF(ISTEXT(O12),P12,O12+P12))</f>
        <v>120.4</v>
      </c>
      <c r="R12" s="41" t="n">
        <f aca="false">MIN(N12,Q12)</f>
        <v>120.4</v>
      </c>
      <c r="S12" s="40" t="n">
        <v>41</v>
      </c>
      <c r="T12" s="40"/>
      <c r="U12" s="40"/>
      <c r="V12" s="42" t="s">
        <v>3041</v>
      </c>
      <c r="W12" s="42" t="s">
        <v>3062</v>
      </c>
      <c r="X12" s="42" t="s">
        <v>3063</v>
      </c>
      <c r="Y12" s="42" t="s">
        <v>3064</v>
      </c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14.15" hidden="false" customHeight="true" outlineLevel="0" collapsed="false">
      <c r="A13" s="33" t="n">
        <v>28</v>
      </c>
      <c r="B13" s="34" t="n">
        <f aca="false">IF(AND(LEFT(L13,3)="DNS",LEFT(O13,3)="DNS"),10000, N13+Q13)</f>
        <v>245.3</v>
      </c>
      <c r="C13" s="35" t="str">
        <f aca="false">IF(AND(R13&lt;10000, OR(LEFT(L13,3)&lt;&gt;"DNS", LEFT(O13,3)&lt;&gt;"DNS")),RANK(R13, $R$3:$R$150, 1)&amp;"."," ")</f>
        <v>11.</v>
      </c>
      <c r="D13" s="36"/>
      <c r="E13" s="37" t="str">
        <f aca="false">VLOOKUP(A13,c1m_sl!$A$1:$H$150,6,FALSE())</f>
        <v>ZS</v>
      </c>
      <c r="F13" s="33" t="n">
        <f aca="false">VLOOKUP(A13,c1m_sl!$A$1:$H$150,2,FALSE())</f>
        <v>28</v>
      </c>
      <c r="G13" s="33" t="n">
        <f aca="false">VLOOKUP(A13,c1m_sl!$A$1:$H$150,3,FALSE())</f>
        <v>61003</v>
      </c>
      <c r="H13" s="38" t="str">
        <f aca="false">VLOOKUP(A13,c1m_sl!$A$1:$H$150,4,FALSE())</f>
        <v>BOHATÝ Karel</v>
      </c>
      <c r="I13" s="33" t="str">
        <f aca="false">VLOOKUP(A13,c1m_sl!$A$1:$H$150,5,FALSE())</f>
        <v>2001</v>
      </c>
      <c r="J13" s="33" t="str">
        <f aca="false">VLOOKUP(A13,c1m_sl!$A$1:$H$150,7,FALSE())</f>
        <v>3</v>
      </c>
      <c r="K13" s="38" t="str">
        <f aca="false">VLOOKUP(A13,c1m_sl!$A$1:$H$150,8,FALSE())</f>
        <v>Třebech.</v>
      </c>
      <c r="L13" s="39" t="n">
        <v>120.6</v>
      </c>
      <c r="M13" s="40" t="n">
        <v>4</v>
      </c>
      <c r="N13" s="41" t="n">
        <f aca="false">IF(ISBLANK(L13),10000,IF(ISTEXT(L13),M13,L13+M13))</f>
        <v>124.6</v>
      </c>
      <c r="O13" s="39" t="n">
        <v>118.7</v>
      </c>
      <c r="P13" s="40" t="n">
        <v>2</v>
      </c>
      <c r="Q13" s="41" t="n">
        <f aca="false">IF(ISBLANK(O13),10000,IF(ISTEXT(O13),P13,O13+P13))</f>
        <v>120.7</v>
      </c>
      <c r="R13" s="41" t="n">
        <f aca="false">MIN(N13,Q13)</f>
        <v>120.7</v>
      </c>
      <c r="S13" s="40" t="n">
        <v>37</v>
      </c>
      <c r="T13" s="40"/>
      <c r="U13" s="40"/>
      <c r="V13" s="42" t="s">
        <v>3065</v>
      </c>
      <c r="W13" s="42" t="s">
        <v>3066</v>
      </c>
      <c r="X13" s="42" t="s">
        <v>3067</v>
      </c>
      <c r="Y13" s="42" t="s">
        <v>3068</v>
      </c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14.15" hidden="false" customHeight="true" outlineLevel="0" collapsed="false">
      <c r="A14" s="33" t="n">
        <v>5</v>
      </c>
      <c r="B14" s="34" t="n">
        <f aca="false">IF(AND(LEFT(L14,3)="DNS",LEFT(O14,3)="DNS"),10000, N14+Q14)</f>
        <v>261.6</v>
      </c>
      <c r="C14" s="35" t="str">
        <f aca="false">IF(AND(R14&lt;10000, OR(LEFT(L14,3)&lt;&gt;"DNS", LEFT(O14,3)&lt;&gt;"DNS")),RANK(R14, $R$3:$R$150, 1)&amp;"."," ")</f>
        <v>12.</v>
      </c>
      <c r="D14" s="36"/>
      <c r="E14" s="37" t="str">
        <f aca="false">VLOOKUP(A14,c1m_sl!$A$1:$H$150,6,FALSE())</f>
        <v> </v>
      </c>
      <c r="F14" s="33" t="n">
        <f aca="false">VLOOKUP(A14,c1m_sl!$A$1:$H$150,2,FALSE())</f>
        <v>5</v>
      </c>
      <c r="G14" s="33" t="n">
        <f aca="false">VLOOKUP(A14,c1m_sl!$A$1:$H$150,3,FALSE())</f>
        <v>45009</v>
      </c>
      <c r="H14" s="38" t="str">
        <f aca="false">VLOOKUP(A14,c1m_sl!$A$1:$H$150,4,FALSE())</f>
        <v>DAVID Ondřej</v>
      </c>
      <c r="I14" s="33" t="str">
        <f aca="false">VLOOKUP(A14,c1m_sl!$A$1:$H$150,5,FALSE())</f>
        <v>1984</v>
      </c>
      <c r="J14" s="33" t="str">
        <f aca="false">VLOOKUP(A14,c1m_sl!$A$1:$H$150,7,FALSE())</f>
        <v>2</v>
      </c>
      <c r="K14" s="38" t="str">
        <f aca="false">VLOOKUP(A14,c1m_sl!$A$1:$H$150,8,FALSE())</f>
        <v>KVS HK</v>
      </c>
      <c r="L14" s="39" t="n">
        <v>121.5</v>
      </c>
      <c r="M14" s="40" t="n">
        <v>0</v>
      </c>
      <c r="N14" s="41" t="n">
        <f aca="false">IF(ISBLANK(L14),10000,IF(ISTEXT(L14),M14,L14+M14))</f>
        <v>121.5</v>
      </c>
      <c r="O14" s="39" t="n">
        <v>136.1</v>
      </c>
      <c r="P14" s="40" t="n">
        <v>4</v>
      </c>
      <c r="Q14" s="41" t="n">
        <f aca="false">IF(ISBLANK(O14),10000,IF(ISTEXT(O14),P14,O14+P14))</f>
        <v>140.1</v>
      </c>
      <c r="R14" s="41" t="n">
        <f aca="false">MIN(N14,Q14)</f>
        <v>121.5</v>
      </c>
      <c r="S14" s="40" t="n">
        <v>33</v>
      </c>
      <c r="T14" s="40"/>
      <c r="U14" s="40"/>
      <c r="V14" s="42" t="s">
        <v>2971</v>
      </c>
      <c r="W14" s="42" t="s">
        <v>3069</v>
      </c>
      <c r="X14" s="42" t="s">
        <v>2999</v>
      </c>
      <c r="Y14" s="42" t="s">
        <v>3070</v>
      </c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14.15" hidden="false" customHeight="true" outlineLevel="0" collapsed="false">
      <c r="A15" s="33" t="n">
        <v>10</v>
      </c>
      <c r="B15" s="34" t="n">
        <f aca="false">IF(AND(LEFT(L15,3)="DNS",LEFT(O15,3)="DNS"),10000, N15+Q15)</f>
        <v>250</v>
      </c>
      <c r="C15" s="35" t="str">
        <f aca="false">IF(AND(R15&lt;10000, OR(LEFT(L15,3)&lt;&gt;"DNS", LEFT(O15,3)&lt;&gt;"DNS")),RANK(R15, $R$3:$R$150, 1)&amp;"."," ")</f>
        <v>13.</v>
      </c>
      <c r="D15" s="36"/>
      <c r="E15" s="37" t="str">
        <f aca="false">VLOOKUP(A15,c1m_sl!$A$1:$H$150,6,FALSE())</f>
        <v>VM</v>
      </c>
      <c r="F15" s="33" t="n">
        <f aca="false">VLOOKUP(A15,c1m_sl!$A$1:$H$150,2,FALSE())</f>
        <v>10</v>
      </c>
      <c r="G15" s="33" t="n">
        <f aca="false">VLOOKUP(A15,c1m_sl!$A$1:$H$150,3,FALSE())</f>
        <v>42019</v>
      </c>
      <c r="H15" s="38" t="str">
        <f aca="false">VLOOKUP(A15,c1m_sl!$A$1:$H$150,4,FALSE())</f>
        <v>PECHLÁT Hynek</v>
      </c>
      <c r="I15" s="33" t="str">
        <f aca="false">VLOOKUP(A15,c1m_sl!$A$1:$H$150,5,FALSE())</f>
        <v>1971</v>
      </c>
      <c r="J15" s="33" t="str">
        <f aca="false">VLOOKUP(A15,c1m_sl!$A$1:$H$150,7,FALSE())</f>
        <v>2</v>
      </c>
      <c r="K15" s="38" t="str">
        <f aca="false">VLOOKUP(A15,c1m_sl!$A$1:$H$150,8,FALSE())</f>
        <v>Sušice</v>
      </c>
      <c r="L15" s="39" t="n">
        <v>126.4</v>
      </c>
      <c r="M15" s="40" t="n">
        <v>2</v>
      </c>
      <c r="N15" s="41" t="n">
        <f aca="false">IF(ISBLANK(L15),10000,IF(ISTEXT(L15),M15,L15+M15))</f>
        <v>128.4</v>
      </c>
      <c r="O15" s="39" t="n">
        <v>121.6</v>
      </c>
      <c r="P15" s="40" t="n">
        <v>0</v>
      </c>
      <c r="Q15" s="41" t="n">
        <f aca="false">IF(ISBLANK(O15),10000,IF(ISTEXT(O15),P15,O15+P15))</f>
        <v>121.6</v>
      </c>
      <c r="R15" s="41" t="n">
        <f aca="false">MIN(N15,Q15)</f>
        <v>121.6</v>
      </c>
      <c r="S15" s="40" t="n">
        <v>29</v>
      </c>
      <c r="T15" s="40"/>
      <c r="U15" s="40"/>
      <c r="V15" s="42" t="s">
        <v>3011</v>
      </c>
      <c r="W15" s="42" t="s">
        <v>3071</v>
      </c>
      <c r="X15" s="42" t="s">
        <v>3072</v>
      </c>
      <c r="Y15" s="42" t="s">
        <v>3073</v>
      </c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14.15" hidden="false" customHeight="true" outlineLevel="0" collapsed="false">
      <c r="A16" s="33" t="n">
        <v>33</v>
      </c>
      <c r="B16" s="34" t="n">
        <f aca="false">IF(AND(LEFT(L16,3)="DNS",LEFT(O16,3)="DNS"),10000, N16+Q16)</f>
        <v>244</v>
      </c>
      <c r="C16" s="35" t="str">
        <f aca="false">IF(AND(R16&lt;10000, OR(LEFT(L16,3)&lt;&gt;"DNS", LEFT(O16,3)&lt;&gt;"DNS")),RANK(R16, $R$3:$R$150, 1)&amp;"."," ")</f>
        <v>14.</v>
      </c>
      <c r="D16" s="36"/>
      <c r="E16" s="37" t="str">
        <f aca="false">VLOOKUP(A16,c1m_sl!$A$1:$H$150,6,FALSE())</f>
        <v>VM</v>
      </c>
      <c r="F16" s="33" t="n">
        <f aca="false">VLOOKUP(A16,c1m_sl!$A$1:$H$150,2,FALSE())</f>
        <v>33</v>
      </c>
      <c r="G16" s="33" t="n">
        <f aca="false">VLOOKUP(A16,c1m_sl!$A$1:$H$150,3,FALSE())</f>
        <v>45013</v>
      </c>
      <c r="H16" s="38" t="str">
        <f aca="false">VLOOKUP(A16,c1m_sl!$A$1:$H$150,4,FALSE())</f>
        <v>LADÝŘ Karel</v>
      </c>
      <c r="I16" s="33" t="str">
        <f aca="false">VLOOKUP(A16,c1m_sl!$A$1:$H$150,5,FALSE())</f>
        <v>1972</v>
      </c>
      <c r="J16" s="33" t="n">
        <f aca="false">VLOOKUP(A16,c1m_sl!$A$1:$H$150,7,FALSE())</f>
        <v>0</v>
      </c>
      <c r="K16" s="38" t="str">
        <f aca="false">VLOOKUP(A16,c1m_sl!$A$1:$H$150,8,FALSE())</f>
        <v>KVS HK</v>
      </c>
      <c r="L16" s="39" t="n">
        <v>120.1</v>
      </c>
      <c r="M16" s="40" t="n">
        <v>2</v>
      </c>
      <c r="N16" s="41" t="n">
        <f aca="false">IF(ISBLANK(L16),10000,IF(ISTEXT(L16),M16,L16+M16))</f>
        <v>122.1</v>
      </c>
      <c r="O16" s="39" t="n">
        <v>121.9</v>
      </c>
      <c r="P16" s="40" t="n">
        <v>0</v>
      </c>
      <c r="Q16" s="41" t="n">
        <f aca="false">IF(ISBLANK(O16),10000,IF(ISTEXT(O16),P16,O16+P16))</f>
        <v>121.9</v>
      </c>
      <c r="R16" s="41" t="n">
        <f aca="false">MIN(N16,Q16)</f>
        <v>121.9</v>
      </c>
      <c r="S16" s="40" t="n">
        <v>25</v>
      </c>
      <c r="T16" s="40"/>
      <c r="U16" s="40"/>
      <c r="V16" s="42" t="s">
        <v>3074</v>
      </c>
      <c r="W16" s="42" t="s">
        <v>3075</v>
      </c>
      <c r="X16" s="42" t="s">
        <v>3076</v>
      </c>
      <c r="Y16" s="42" t="s">
        <v>3077</v>
      </c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14.15" hidden="false" customHeight="true" outlineLevel="0" collapsed="false">
      <c r="A17" s="33" t="n">
        <v>12</v>
      </c>
      <c r="B17" s="34" t="n">
        <f aca="false">IF(AND(LEFT(L17,3)="DNS",LEFT(O17,3)="DNS"),10000, N17+Q17)</f>
        <v>249.6</v>
      </c>
      <c r="C17" s="35" t="str">
        <f aca="false">IF(AND(R17&lt;10000, OR(LEFT(L17,3)&lt;&gt;"DNS", LEFT(O17,3)&lt;&gt;"DNS")),RANK(R17, $R$3:$R$150, 1)&amp;"."," ")</f>
        <v>14.</v>
      </c>
      <c r="D17" s="36"/>
      <c r="E17" s="37" t="str">
        <f aca="false">VLOOKUP(A17,c1m_sl!$A$1:$H$150,6,FALSE())</f>
        <v>V</v>
      </c>
      <c r="F17" s="33" t="n">
        <f aca="false">VLOOKUP(A17,c1m_sl!$A$1:$H$150,2,FALSE())</f>
        <v>12</v>
      </c>
      <c r="G17" s="33" t="n">
        <f aca="false">VLOOKUP(A17,c1m_sl!$A$1:$H$150,3,FALSE())</f>
        <v>43009</v>
      </c>
      <c r="H17" s="38" t="str">
        <f aca="false">VLOOKUP(A17,c1m_sl!$A$1:$H$150,4,FALSE())</f>
        <v>FILIPI Robert</v>
      </c>
      <c r="I17" s="33" t="str">
        <f aca="false">VLOOKUP(A17,c1m_sl!$A$1:$H$150,5,FALSE())</f>
        <v>1964</v>
      </c>
      <c r="J17" s="33" t="str">
        <f aca="false">VLOOKUP(A17,c1m_sl!$A$1:$H$150,7,FALSE())</f>
        <v>2</v>
      </c>
      <c r="K17" s="38" t="str">
        <f aca="false">VLOOKUP(A17,c1m_sl!$A$1:$H$150,8,FALSE())</f>
        <v>Č.Lípa</v>
      </c>
      <c r="L17" s="39" t="n">
        <v>121.9</v>
      </c>
      <c r="M17" s="40" t="n">
        <v>0</v>
      </c>
      <c r="N17" s="41" t="n">
        <f aca="false">IF(ISBLANK(L17),10000,IF(ISTEXT(L17),M17,L17+M17))</f>
        <v>121.9</v>
      </c>
      <c r="O17" s="39" t="n">
        <v>123.7</v>
      </c>
      <c r="P17" s="40" t="n">
        <v>4</v>
      </c>
      <c r="Q17" s="41" t="n">
        <f aca="false">IF(ISBLANK(O17),10000,IF(ISTEXT(O17),P17,O17+P17))</f>
        <v>127.7</v>
      </c>
      <c r="R17" s="41" t="n">
        <f aca="false">MIN(N17,Q17)</f>
        <v>121.9</v>
      </c>
      <c r="S17" s="40" t="n">
        <v>21</v>
      </c>
      <c r="T17" s="40"/>
      <c r="U17" s="40"/>
      <c r="V17" s="42" t="s">
        <v>3072</v>
      </c>
      <c r="W17" s="42" t="s">
        <v>3078</v>
      </c>
      <c r="X17" s="42" t="s">
        <v>3025</v>
      </c>
      <c r="Y17" s="42" t="s">
        <v>3079</v>
      </c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14.15" hidden="false" customHeight="true" outlineLevel="0" collapsed="false">
      <c r="A18" s="33" t="n">
        <v>6</v>
      </c>
      <c r="B18" s="34" t="n">
        <f aca="false">IF(AND(LEFT(L18,3)="DNS",LEFT(O18,3)="DNS"),10000, N18+Q18)</f>
        <v>249.3</v>
      </c>
      <c r="C18" s="35" t="str">
        <f aca="false">IF(AND(R18&lt;10000, OR(LEFT(L18,3)&lt;&gt;"DNS", LEFT(O18,3)&lt;&gt;"DNS")),RANK(R18, $R$3:$R$150, 1)&amp;"."," ")</f>
        <v>16.</v>
      </c>
      <c r="D18" s="36"/>
      <c r="E18" s="37" t="str">
        <f aca="false">VLOOKUP(A18,c1m_sl!$A$1:$H$150,6,FALSE())</f>
        <v>VS</v>
      </c>
      <c r="F18" s="33" t="n">
        <f aca="false">VLOOKUP(A18,c1m_sl!$A$1:$H$150,2,FALSE())</f>
        <v>6</v>
      </c>
      <c r="G18" s="33" t="n">
        <f aca="false">VLOOKUP(A18,c1m_sl!$A$1:$H$150,3,FALSE())</f>
        <v>60002</v>
      </c>
      <c r="H18" s="38" t="str">
        <f aca="false">VLOOKUP(A18,c1m_sl!$A$1:$H$150,4,FALSE())</f>
        <v>HÁK Jiří</v>
      </c>
      <c r="I18" s="33" t="str">
        <f aca="false">VLOOKUP(A18,c1m_sl!$A$1:$H$150,5,FALSE())</f>
        <v>1952</v>
      </c>
      <c r="J18" s="33" t="str">
        <f aca="false">VLOOKUP(A18,c1m_sl!$A$1:$H$150,7,FALSE())</f>
        <v>2</v>
      </c>
      <c r="K18" s="38" t="str">
        <f aca="false">VLOOKUP(A18,c1m_sl!$A$1:$H$150,8,FALSE())</f>
        <v>Trutnov</v>
      </c>
      <c r="L18" s="39" t="n">
        <v>126.6</v>
      </c>
      <c r="M18" s="40" t="n">
        <v>0</v>
      </c>
      <c r="N18" s="41" t="n">
        <f aca="false">IF(ISBLANK(L18),10000,IF(ISTEXT(L18),M18,L18+M18))</f>
        <v>126.6</v>
      </c>
      <c r="O18" s="39" t="n">
        <v>122.7</v>
      </c>
      <c r="P18" s="40" t="n">
        <v>0</v>
      </c>
      <c r="Q18" s="41" t="n">
        <f aca="false">IF(ISBLANK(O18),10000,IF(ISTEXT(O18),P18,O18+P18))</f>
        <v>122.7</v>
      </c>
      <c r="R18" s="41" t="n">
        <f aca="false">MIN(N18,Q18)</f>
        <v>122.7</v>
      </c>
      <c r="S18" s="40" t="n">
        <v>20</v>
      </c>
      <c r="T18" s="40"/>
      <c r="U18" s="40"/>
      <c r="V18" s="42" t="s">
        <v>3060</v>
      </c>
      <c r="W18" s="42" t="s">
        <v>3080</v>
      </c>
      <c r="X18" s="42" t="s">
        <v>3039</v>
      </c>
      <c r="Y18" s="42" t="s">
        <v>3081</v>
      </c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14.15" hidden="false" customHeight="true" outlineLevel="0" collapsed="false">
      <c r="A19" s="33" t="n">
        <v>34</v>
      </c>
      <c r="B19" s="34" t="n">
        <f aca="false">IF(AND(LEFT(L19,3)="DNS",LEFT(O19,3)="DNS"),10000, N19+Q19)</f>
        <v>1122.2</v>
      </c>
      <c r="C19" s="35" t="str">
        <f aca="false">IF(AND(R19&lt;10000, OR(LEFT(L19,3)&lt;&gt;"DNS", LEFT(O19,3)&lt;&gt;"DNS")),RANK(R19, $R$3:$R$150, 1)&amp;"."," ")</f>
        <v>17.</v>
      </c>
      <c r="D19" s="36"/>
      <c r="E19" s="37" t="str">
        <f aca="false">VLOOKUP(A19,c1m_sl!$A$1:$H$150,6,FALSE())</f>
        <v>V</v>
      </c>
      <c r="F19" s="33" t="n">
        <f aca="false">VLOOKUP(A19,c1m_sl!$A$1:$H$150,2,FALSE())</f>
        <v>34</v>
      </c>
      <c r="G19" s="33" t="n">
        <f aca="false">VLOOKUP(A19,c1m_sl!$A$1:$H$150,3,FALSE())</f>
        <v>77003</v>
      </c>
      <c r="H19" s="38" t="str">
        <f aca="false">VLOOKUP(A19,c1m_sl!$A$1:$H$150,4,FALSE())</f>
        <v>KLIMUŠKIN Pavel</v>
      </c>
      <c r="I19" s="33" t="str">
        <f aca="false">VLOOKUP(A19,c1m_sl!$A$1:$H$150,5,FALSE())</f>
        <v>1964</v>
      </c>
      <c r="J19" s="33" t="n">
        <f aca="false">VLOOKUP(A19,c1m_sl!$A$1:$H$150,7,FALSE())</f>
        <v>0</v>
      </c>
      <c r="K19" s="38" t="str">
        <f aca="false">VLOOKUP(A19,c1m_sl!$A$1:$H$150,8,FALSE())</f>
        <v>Kotva B.</v>
      </c>
      <c r="L19" s="39" t="n">
        <v>123.2</v>
      </c>
      <c r="M19" s="40" t="n">
        <v>0</v>
      </c>
      <c r="N19" s="41" t="n">
        <f aca="false">IF(ISBLANK(L19),10000,IF(ISTEXT(L19),M19,L19+M19))</f>
        <v>123.2</v>
      </c>
      <c r="O19" s="39" t="s">
        <v>3082</v>
      </c>
      <c r="P19" s="40" t="n">
        <v>999</v>
      </c>
      <c r="Q19" s="41" t="n">
        <f aca="false">IF(ISBLANK(O19),10000,IF(ISTEXT(O19),P19,O19+P19))</f>
        <v>999</v>
      </c>
      <c r="R19" s="41" t="n">
        <f aca="false">MIN(N19,Q19)</f>
        <v>123.2</v>
      </c>
      <c r="S19" s="40" t="n">
        <v>19</v>
      </c>
      <c r="T19" s="40"/>
      <c r="U19" s="40"/>
      <c r="V19" s="42" t="s">
        <v>3076</v>
      </c>
      <c r="W19" s="42" t="s">
        <v>3083</v>
      </c>
      <c r="X19" s="43"/>
      <c r="Y19" s="43"/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14.15" hidden="false" customHeight="true" outlineLevel="0" collapsed="false">
      <c r="A20" s="33" t="n">
        <v>26</v>
      </c>
      <c r="B20" s="34" t="n">
        <f aca="false">IF(AND(LEFT(L20,3)="DNS",LEFT(O20,3)="DNS"),10000, N20+Q20)</f>
        <v>257.6</v>
      </c>
      <c r="C20" s="35" t="str">
        <f aca="false">IF(AND(R20&lt;10000, OR(LEFT(L20,3)&lt;&gt;"DNS", LEFT(O20,3)&lt;&gt;"DNS")),RANK(R20, $R$3:$R$150, 1)&amp;"."," ")</f>
        <v>18.</v>
      </c>
      <c r="D20" s="36"/>
      <c r="E20" s="37" t="str">
        <f aca="false">VLOOKUP(A20,c1m_sl!$A$1:$H$150,6,FALSE())</f>
        <v>DS</v>
      </c>
      <c r="F20" s="33" t="n">
        <f aca="false">VLOOKUP(A20,c1m_sl!$A$1:$H$150,2,FALSE())</f>
        <v>26</v>
      </c>
      <c r="G20" s="33" t="n">
        <f aca="false">VLOOKUP(A20,c1m_sl!$A$1:$H$150,3,FALSE())</f>
        <v>77008</v>
      </c>
      <c r="H20" s="38" t="str">
        <f aca="false">VLOOKUP(A20,c1m_sl!$A$1:$H$150,4,FALSE())</f>
        <v>ŠKRANC Antonín</v>
      </c>
      <c r="I20" s="33" t="str">
        <f aca="false">VLOOKUP(A20,c1m_sl!$A$1:$H$150,5,FALSE())</f>
        <v>1996</v>
      </c>
      <c r="J20" s="33" t="str">
        <f aca="false">VLOOKUP(A20,c1m_sl!$A$1:$H$150,7,FALSE())</f>
        <v>3</v>
      </c>
      <c r="K20" s="38" t="str">
        <f aca="false">VLOOKUP(A20,c1m_sl!$A$1:$H$150,8,FALSE())</f>
        <v>Kotva B.</v>
      </c>
      <c r="L20" s="39" t="n">
        <v>122.9</v>
      </c>
      <c r="M20" s="40" t="n">
        <v>2</v>
      </c>
      <c r="N20" s="41" t="n">
        <f aca="false">IF(ISBLANK(L20),10000,IF(ISTEXT(L20),M20,L20+M20))</f>
        <v>124.9</v>
      </c>
      <c r="O20" s="39" t="n">
        <v>126.7</v>
      </c>
      <c r="P20" s="40" t="n">
        <v>6</v>
      </c>
      <c r="Q20" s="41" t="n">
        <f aca="false">IF(ISBLANK(O20),10000,IF(ISTEXT(O20),P20,O20+P20))</f>
        <v>132.7</v>
      </c>
      <c r="R20" s="41" t="n">
        <f aca="false">MIN(N20,Q20)</f>
        <v>124.9</v>
      </c>
      <c r="S20" s="40" t="n">
        <v>18</v>
      </c>
      <c r="T20" s="40"/>
      <c r="U20" s="40"/>
      <c r="V20" s="42" t="s">
        <v>3084</v>
      </c>
      <c r="W20" s="42" t="s">
        <v>3085</v>
      </c>
      <c r="X20" s="42" t="s">
        <v>3086</v>
      </c>
      <c r="Y20" s="42" t="s">
        <v>3087</v>
      </c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14.15" hidden="false" customHeight="true" outlineLevel="0" collapsed="false">
      <c r="A21" s="33" t="n">
        <v>19</v>
      </c>
      <c r="B21" s="34" t="n">
        <f aca="false">IF(AND(LEFT(L21,3)="DNS",LEFT(O21,3)="DNS"),10000, N21+Q21)</f>
        <v>252.1</v>
      </c>
      <c r="C21" s="35" t="str">
        <f aca="false">IF(AND(R21&lt;10000, OR(LEFT(L21,3)&lt;&gt;"DNS", LEFT(O21,3)&lt;&gt;"DNS")),RANK(R21, $R$3:$R$150, 1)&amp;"."," ")</f>
        <v>19.</v>
      </c>
      <c r="D21" s="36"/>
      <c r="E21" s="37" t="str">
        <f aca="false">VLOOKUP(A21,c1m_sl!$A$1:$H$150,6,FALSE())</f>
        <v>V</v>
      </c>
      <c r="F21" s="33" t="n">
        <f aca="false">VLOOKUP(A21,c1m_sl!$A$1:$H$150,2,FALSE())</f>
        <v>19</v>
      </c>
      <c r="G21" s="33" t="n">
        <f aca="false">VLOOKUP(A21,c1m_sl!$A$1:$H$150,3,FALSE())</f>
        <v>77007</v>
      </c>
      <c r="H21" s="38" t="str">
        <f aca="false">VLOOKUP(A21,c1m_sl!$A$1:$H$150,4,FALSE())</f>
        <v>ŠKRANC Jiří</v>
      </c>
      <c r="I21" s="33" t="str">
        <f aca="false">VLOOKUP(A21,c1m_sl!$A$1:$H$150,5,FALSE())</f>
        <v>1965</v>
      </c>
      <c r="J21" s="33" t="str">
        <f aca="false">VLOOKUP(A21,c1m_sl!$A$1:$H$150,7,FALSE())</f>
        <v>3</v>
      </c>
      <c r="K21" s="38" t="str">
        <f aca="false">VLOOKUP(A21,c1m_sl!$A$1:$H$150,8,FALSE())</f>
        <v>Kotva B.</v>
      </c>
      <c r="L21" s="39" t="n">
        <v>127.1</v>
      </c>
      <c r="M21" s="40" t="n">
        <v>0</v>
      </c>
      <c r="N21" s="41" t="n">
        <f aca="false">IF(ISBLANK(L21),10000,IF(ISTEXT(L21),M21,L21+M21))</f>
        <v>127.1</v>
      </c>
      <c r="O21" s="39" t="n">
        <v>125</v>
      </c>
      <c r="P21" s="40" t="n">
        <v>0</v>
      </c>
      <c r="Q21" s="41" t="n">
        <f aca="false">IF(ISBLANK(O21),10000,IF(ISTEXT(O21),P21,O21+P21))</f>
        <v>125</v>
      </c>
      <c r="R21" s="41" t="n">
        <f aca="false">MIN(N21,Q21)</f>
        <v>125</v>
      </c>
      <c r="S21" s="40" t="n">
        <v>17</v>
      </c>
      <c r="T21" s="40"/>
      <c r="U21" s="40"/>
      <c r="V21" s="42" t="s">
        <v>3088</v>
      </c>
      <c r="W21" s="42" t="s">
        <v>3089</v>
      </c>
      <c r="X21" s="42" t="s">
        <v>3090</v>
      </c>
      <c r="Y21" s="42" t="s">
        <v>3091</v>
      </c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14.15" hidden="false" customHeight="true" outlineLevel="0" collapsed="false">
      <c r="A22" s="33" t="n">
        <v>27</v>
      </c>
      <c r="B22" s="34" t="n">
        <f aca="false">IF(AND(LEFT(L22,3)="DNS",LEFT(O22,3)="DNS"),10000, N22+Q22)</f>
        <v>262.2</v>
      </c>
      <c r="C22" s="35" t="str">
        <f aca="false">IF(AND(R22&lt;10000, OR(LEFT(L22,3)&lt;&gt;"DNS", LEFT(O22,3)&lt;&gt;"DNS")),RANK(R22, $R$3:$R$150, 1)&amp;"."," ")</f>
        <v>20.</v>
      </c>
      <c r="D22" s="36"/>
      <c r="E22" s="37" t="str">
        <f aca="false">VLOOKUP(A22,c1m_sl!$A$1:$H$150,6,FALSE())</f>
        <v>DM</v>
      </c>
      <c r="F22" s="33" t="n">
        <f aca="false">VLOOKUP(A22,c1m_sl!$A$1:$H$150,2,FALSE())</f>
        <v>27</v>
      </c>
      <c r="G22" s="33" t="n">
        <f aca="false">VLOOKUP(A22,c1m_sl!$A$1:$H$150,3,FALSE())</f>
        <v>129014</v>
      </c>
      <c r="H22" s="38" t="str">
        <f aca="false">VLOOKUP(A22,c1m_sl!$A$1:$H$150,4,FALSE())</f>
        <v>WALTER Jakub</v>
      </c>
      <c r="I22" s="33" t="str">
        <f aca="false">VLOOKUP(A22,c1m_sl!$A$1:$H$150,5,FALSE())</f>
        <v>1998</v>
      </c>
      <c r="J22" s="33" t="str">
        <f aca="false">VLOOKUP(A22,c1m_sl!$A$1:$H$150,7,FALSE())</f>
        <v>3</v>
      </c>
      <c r="K22" s="38" t="str">
        <f aca="false">VLOOKUP(A22,c1m_sl!$A$1:$H$150,8,FALSE())</f>
        <v>Šumperk</v>
      </c>
      <c r="L22" s="39" t="n">
        <v>126.9</v>
      </c>
      <c r="M22" s="40" t="n">
        <v>2</v>
      </c>
      <c r="N22" s="41" t="n">
        <f aca="false">IF(ISBLANK(L22),10000,IF(ISTEXT(L22),M22,L22+M22))</f>
        <v>128.9</v>
      </c>
      <c r="O22" s="39" t="n">
        <v>125.3</v>
      </c>
      <c r="P22" s="40" t="n">
        <v>8</v>
      </c>
      <c r="Q22" s="41" t="n">
        <f aca="false">IF(ISBLANK(O22),10000,IF(ISTEXT(O22),P22,O22+P22))</f>
        <v>133.3</v>
      </c>
      <c r="R22" s="41" t="n">
        <f aca="false">MIN(N22,Q22)</f>
        <v>128.9</v>
      </c>
      <c r="S22" s="40" t="n">
        <v>16</v>
      </c>
      <c r="T22" s="40"/>
      <c r="U22" s="40"/>
      <c r="V22" s="42" t="s">
        <v>3086</v>
      </c>
      <c r="W22" s="42" t="s">
        <v>3092</v>
      </c>
      <c r="X22" s="42" t="s">
        <v>3065</v>
      </c>
      <c r="Y22" s="42" t="s">
        <v>3093</v>
      </c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14.15" hidden="false" customHeight="true" outlineLevel="0" collapsed="false">
      <c r="A23" s="33" t="n">
        <v>15</v>
      </c>
      <c r="B23" s="34" t="n">
        <f aca="false">IF(AND(LEFT(L23,3)="DNS",LEFT(O23,3)="DNS"),10000, N23+Q23)</f>
        <v>261.5</v>
      </c>
      <c r="C23" s="35" t="str">
        <f aca="false">IF(AND(R23&lt;10000, OR(LEFT(L23,3)&lt;&gt;"DNS", LEFT(O23,3)&lt;&gt;"DNS")),RANK(R23, $R$3:$R$150, 1)&amp;"."," ")</f>
        <v>21.</v>
      </c>
      <c r="D23" s="36"/>
      <c r="E23" s="37" t="str">
        <f aca="false">VLOOKUP(A23,c1m_sl!$A$1:$H$150,6,FALSE())</f>
        <v>V</v>
      </c>
      <c r="F23" s="33" t="n">
        <f aca="false">VLOOKUP(A23,c1m_sl!$A$1:$H$150,2,FALSE())</f>
        <v>15</v>
      </c>
      <c r="G23" s="33" t="n">
        <f aca="false">VLOOKUP(A23,c1m_sl!$A$1:$H$150,3,FALSE())</f>
        <v>17026</v>
      </c>
      <c r="H23" s="38" t="str">
        <f aca="false">VLOOKUP(A23,c1m_sl!$A$1:$H$150,4,FALSE())</f>
        <v>PŠENIČKA Luděk</v>
      </c>
      <c r="I23" s="33" t="str">
        <f aca="false">VLOOKUP(A23,c1m_sl!$A$1:$H$150,5,FALSE())</f>
        <v>1960</v>
      </c>
      <c r="J23" s="33" t="str">
        <f aca="false">VLOOKUP(A23,c1m_sl!$A$1:$H$150,7,FALSE())</f>
        <v>3</v>
      </c>
      <c r="K23" s="38" t="str">
        <f aca="false">VLOOKUP(A23,c1m_sl!$A$1:$H$150,8,FALSE())</f>
        <v>Rakovník</v>
      </c>
      <c r="L23" s="39" t="n">
        <v>132.1</v>
      </c>
      <c r="M23" s="40" t="n">
        <v>0</v>
      </c>
      <c r="N23" s="41" t="n">
        <f aca="false">IF(ISBLANK(L23),10000,IF(ISTEXT(L23),M23,L23+M23))</f>
        <v>132.1</v>
      </c>
      <c r="O23" s="39" t="n">
        <v>129.4</v>
      </c>
      <c r="P23" s="40" t="n">
        <v>0</v>
      </c>
      <c r="Q23" s="41" t="n">
        <f aca="false">IF(ISBLANK(O23),10000,IF(ISTEXT(O23),P23,O23+P23))</f>
        <v>129.4</v>
      </c>
      <c r="R23" s="41" t="n">
        <f aca="false">MIN(N23,Q23)</f>
        <v>129.4</v>
      </c>
      <c r="S23" s="40" t="n">
        <v>15</v>
      </c>
      <c r="T23" s="40"/>
      <c r="U23" s="40"/>
      <c r="V23" s="42" t="s">
        <v>3050</v>
      </c>
      <c r="W23" s="42" t="s">
        <v>3094</v>
      </c>
      <c r="X23" s="42" t="s">
        <v>3088</v>
      </c>
      <c r="Y23" s="42" t="s">
        <v>3095</v>
      </c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14.15" hidden="false" customHeight="true" outlineLevel="0" collapsed="false">
      <c r="A24" s="33" t="n">
        <v>7</v>
      </c>
      <c r="B24" s="34" t="n">
        <f aca="false">IF(AND(LEFT(L24,3)="DNS",LEFT(O24,3)="DNS"),10000, N24+Q24)</f>
        <v>261.9</v>
      </c>
      <c r="C24" s="35" t="str">
        <f aca="false">IF(AND(R24&lt;10000, OR(LEFT(L24,3)&lt;&gt;"DNS", LEFT(O24,3)&lt;&gt;"DNS")),RANK(R24, $R$3:$R$150, 1)&amp;"."," ")</f>
        <v>22.</v>
      </c>
      <c r="D24" s="36"/>
      <c r="E24" s="37" t="str">
        <f aca="false">VLOOKUP(A24,c1m_sl!$A$1:$H$150,6,FALSE())</f>
        <v>VM</v>
      </c>
      <c r="F24" s="33" t="n">
        <f aca="false">VLOOKUP(A24,c1m_sl!$A$1:$H$150,2,FALSE())</f>
        <v>7</v>
      </c>
      <c r="G24" s="33" t="n">
        <f aca="false">VLOOKUP(A24,c1m_sl!$A$1:$H$150,3,FALSE())</f>
        <v>23006</v>
      </c>
      <c r="H24" s="38" t="str">
        <f aca="false">VLOOKUP(A24,c1m_sl!$A$1:$H$150,4,FALSE())</f>
        <v>BOČEK Zdeněk</v>
      </c>
      <c r="I24" s="33" t="str">
        <f aca="false">VLOOKUP(A24,c1m_sl!$A$1:$H$150,5,FALSE())</f>
        <v>1975</v>
      </c>
      <c r="J24" s="33" t="str">
        <f aca="false">VLOOKUP(A24,c1m_sl!$A$1:$H$150,7,FALSE())</f>
        <v>2</v>
      </c>
      <c r="K24" s="38" t="str">
        <f aca="false">VLOOKUP(A24,c1m_sl!$A$1:$H$150,8,FALSE())</f>
        <v>SKVS ČB</v>
      </c>
      <c r="L24" s="39" t="n">
        <v>130.2</v>
      </c>
      <c r="M24" s="40" t="n">
        <v>2</v>
      </c>
      <c r="N24" s="41" t="n">
        <f aca="false">IF(ISBLANK(L24),10000,IF(ISTEXT(L24),M24,L24+M24))</f>
        <v>132.2</v>
      </c>
      <c r="O24" s="39" t="n">
        <v>127.7</v>
      </c>
      <c r="P24" s="40" t="n">
        <v>2</v>
      </c>
      <c r="Q24" s="41" t="n">
        <f aca="false">IF(ISBLANK(O24),10000,IF(ISTEXT(O24),P24,O24+P24))</f>
        <v>129.7</v>
      </c>
      <c r="R24" s="41" t="n">
        <f aca="false">MIN(N24,Q24)</f>
        <v>129.7</v>
      </c>
      <c r="S24" s="40" t="n">
        <v>14</v>
      </c>
      <c r="T24" s="40"/>
      <c r="U24" s="40"/>
      <c r="V24" s="42" t="s">
        <v>3063</v>
      </c>
      <c r="W24" s="42" t="s">
        <v>3096</v>
      </c>
      <c r="X24" s="42" t="s">
        <v>3097</v>
      </c>
      <c r="Y24" s="42" t="s">
        <v>3098</v>
      </c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14.15" hidden="false" customHeight="true" outlineLevel="0" collapsed="false">
      <c r="A25" s="33" t="n">
        <v>21</v>
      </c>
      <c r="B25" s="34" t="n">
        <f aca="false">IF(AND(LEFT(L25,3)="DNS",LEFT(O25,3)="DNS"),10000, N25+Q25)</f>
        <v>267.9</v>
      </c>
      <c r="C25" s="35" t="str">
        <f aca="false">IF(AND(R25&lt;10000, OR(LEFT(L25,3)&lt;&gt;"DNS", LEFT(O25,3)&lt;&gt;"DNS")),RANK(R25, $R$3:$R$150, 1)&amp;"."," ")</f>
        <v>23.</v>
      </c>
      <c r="D25" s="36"/>
      <c r="E25" s="37" t="str">
        <f aca="false">VLOOKUP(A25,c1m_sl!$A$1:$H$150,6,FALSE())</f>
        <v>VM</v>
      </c>
      <c r="F25" s="33" t="n">
        <f aca="false">VLOOKUP(A25,c1m_sl!$A$1:$H$150,2,FALSE())</f>
        <v>21</v>
      </c>
      <c r="G25" s="33" t="n">
        <f aca="false">VLOOKUP(A25,c1m_sl!$A$1:$H$150,3,FALSE())</f>
        <v>88003</v>
      </c>
      <c r="H25" s="38" t="str">
        <f aca="false">VLOOKUP(A25,c1m_sl!$A$1:$H$150,4,FALSE())</f>
        <v>ŠERÝ Michal</v>
      </c>
      <c r="I25" s="33" t="str">
        <f aca="false">VLOOKUP(A25,c1m_sl!$A$1:$H$150,5,FALSE())</f>
        <v>1971</v>
      </c>
      <c r="J25" s="33" t="str">
        <f aca="false">VLOOKUP(A25,c1m_sl!$A$1:$H$150,7,FALSE())</f>
        <v>3</v>
      </c>
      <c r="K25" s="38" t="str">
        <f aca="false">VLOOKUP(A25,c1m_sl!$A$1:$H$150,8,FALSE())</f>
        <v>Rožátov</v>
      </c>
      <c r="L25" s="39" t="n">
        <v>136.4</v>
      </c>
      <c r="M25" s="40" t="n">
        <v>0</v>
      </c>
      <c r="N25" s="41" t="n">
        <f aca="false">IF(ISBLANK(L25),10000,IF(ISTEXT(L25),M25,L25+M25))</f>
        <v>136.4</v>
      </c>
      <c r="O25" s="39" t="n">
        <v>131.5</v>
      </c>
      <c r="P25" s="40" t="n">
        <v>0</v>
      </c>
      <c r="Q25" s="41" t="n">
        <f aca="false">IF(ISBLANK(O25),10000,IF(ISTEXT(O25),P25,O25+P25))</f>
        <v>131.5</v>
      </c>
      <c r="R25" s="41" t="n">
        <f aca="false">MIN(N25,Q25)</f>
        <v>131.5</v>
      </c>
      <c r="S25" s="40" t="n">
        <v>13</v>
      </c>
      <c r="T25" s="40"/>
      <c r="U25" s="40"/>
      <c r="V25" s="42" t="s">
        <v>3090</v>
      </c>
      <c r="W25" s="42" t="s">
        <v>3099</v>
      </c>
      <c r="X25" s="42" t="s">
        <v>3020</v>
      </c>
      <c r="Y25" s="42" t="s">
        <v>3100</v>
      </c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14.15" hidden="false" customHeight="true" outlineLevel="0" collapsed="false">
      <c r="A26" s="33" t="n">
        <v>29</v>
      </c>
      <c r="B26" s="34" t="n">
        <f aca="false">IF(AND(LEFT(L26,3)="DNS",LEFT(O26,3)="DNS"),10000, N26+Q26)</f>
        <v>303.2</v>
      </c>
      <c r="C26" s="35" t="str">
        <f aca="false">IF(AND(R26&lt;10000, OR(LEFT(L26,3)&lt;&gt;"DNS", LEFT(O26,3)&lt;&gt;"DNS")),RANK(R26, $R$3:$R$150, 1)&amp;"."," ")</f>
        <v>24.</v>
      </c>
      <c r="D26" s="36"/>
      <c r="E26" s="37" t="str">
        <f aca="false">VLOOKUP(A26,c1m_sl!$A$1:$H$150,6,FALSE())</f>
        <v>ZS</v>
      </c>
      <c r="F26" s="33" t="n">
        <f aca="false">VLOOKUP(A26,c1m_sl!$A$1:$H$150,2,FALSE())</f>
        <v>29</v>
      </c>
      <c r="G26" s="33" t="n">
        <f aca="false">VLOOKUP(A26,c1m_sl!$A$1:$H$150,3,FALSE())</f>
        <v>9084</v>
      </c>
      <c r="H26" s="38" t="str">
        <f aca="false">VLOOKUP(A26,c1m_sl!$A$1:$H$150,4,FALSE())</f>
        <v>PŘÍHODA Lukáš</v>
      </c>
      <c r="I26" s="33" t="str">
        <f aca="false">VLOOKUP(A26,c1m_sl!$A$1:$H$150,5,FALSE())</f>
        <v>2001</v>
      </c>
      <c r="J26" s="33" t="str">
        <f aca="false">VLOOKUP(A26,c1m_sl!$A$1:$H$150,7,FALSE())</f>
        <v>3</v>
      </c>
      <c r="K26" s="38" t="str">
        <f aca="false">VLOOKUP(A26,c1m_sl!$A$1:$H$150,8,FALSE())</f>
        <v>USK Pha</v>
      </c>
      <c r="L26" s="39" t="n">
        <v>134.5</v>
      </c>
      <c r="M26" s="40" t="n">
        <v>2</v>
      </c>
      <c r="N26" s="41" t="n">
        <f aca="false">IF(ISBLANK(L26),10000,IF(ISTEXT(L26),M26,L26+M26))</f>
        <v>136.5</v>
      </c>
      <c r="O26" s="39" t="n">
        <v>152.7</v>
      </c>
      <c r="P26" s="40" t="n">
        <v>14</v>
      </c>
      <c r="Q26" s="41" t="n">
        <f aca="false">IF(ISBLANK(O26),10000,IF(ISTEXT(O26),P26,O26+P26))</f>
        <v>166.7</v>
      </c>
      <c r="R26" s="41" t="n">
        <f aca="false">MIN(N26,Q26)</f>
        <v>136.5</v>
      </c>
      <c r="S26" s="40" t="n">
        <v>12</v>
      </c>
      <c r="T26" s="40"/>
      <c r="U26" s="40"/>
      <c r="V26" s="42" t="s">
        <v>3067</v>
      </c>
      <c r="W26" s="42" t="s">
        <v>3101</v>
      </c>
      <c r="X26" s="42" t="s">
        <v>3102</v>
      </c>
      <c r="Y26" s="42" t="s">
        <v>3103</v>
      </c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14.15" hidden="false" customHeight="true" outlineLevel="0" collapsed="false">
      <c r="A27" s="33" t="n">
        <v>22</v>
      </c>
      <c r="B27" s="34" t="n">
        <f aca="false">IF(AND(LEFT(L27,3)="DNS",LEFT(O27,3)="DNS"),10000, N27+Q27)</f>
        <v>274.5</v>
      </c>
      <c r="C27" s="35" t="str">
        <f aca="false">IF(AND(R27&lt;10000, OR(LEFT(L27,3)&lt;&gt;"DNS", LEFT(O27,3)&lt;&gt;"DNS")),RANK(R27, $R$3:$R$150, 1)&amp;"."," ")</f>
        <v>25.</v>
      </c>
      <c r="D27" s="36"/>
      <c r="E27" s="37" t="str">
        <f aca="false">VLOOKUP(A27,c1m_sl!$A$1:$H$150,6,FALSE())</f>
        <v>V</v>
      </c>
      <c r="F27" s="33" t="n">
        <f aca="false">VLOOKUP(A27,c1m_sl!$A$1:$H$150,2,FALSE())</f>
        <v>22</v>
      </c>
      <c r="G27" s="33" t="n">
        <f aca="false">VLOOKUP(A27,c1m_sl!$A$1:$H$150,3,FALSE())</f>
        <v>14054</v>
      </c>
      <c r="H27" s="38" t="str">
        <f aca="false">VLOOKUP(A27,c1m_sl!$A$1:$H$150,4,FALSE())</f>
        <v>MACHUTA Zdeněk</v>
      </c>
      <c r="I27" s="33" t="str">
        <f aca="false">VLOOKUP(A27,c1m_sl!$A$1:$H$150,5,FALSE())</f>
        <v>1964</v>
      </c>
      <c r="J27" s="33" t="str">
        <f aca="false">VLOOKUP(A27,c1m_sl!$A$1:$H$150,7,FALSE())</f>
        <v>3</v>
      </c>
      <c r="K27" s="38" t="str">
        <f aca="false">VLOOKUP(A27,c1m_sl!$A$1:$H$150,8,FALSE())</f>
        <v>Kralupy</v>
      </c>
      <c r="L27" s="39" t="n">
        <v>136.6</v>
      </c>
      <c r="M27" s="40" t="n">
        <v>0</v>
      </c>
      <c r="N27" s="41" t="n">
        <f aca="false">IF(ISBLANK(L27),10000,IF(ISTEXT(L27),M27,L27+M27))</f>
        <v>136.6</v>
      </c>
      <c r="O27" s="39" t="n">
        <v>133.9</v>
      </c>
      <c r="P27" s="40" t="n">
        <v>4</v>
      </c>
      <c r="Q27" s="41" t="n">
        <f aca="false">IF(ISBLANK(O27),10000,IF(ISTEXT(O27),P27,O27+P27))</f>
        <v>137.9</v>
      </c>
      <c r="R27" s="41" t="n">
        <f aca="false">MIN(N27,Q27)</f>
        <v>136.6</v>
      </c>
      <c r="S27" s="40" t="n">
        <v>11</v>
      </c>
      <c r="T27" s="40"/>
      <c r="U27" s="40"/>
      <c r="V27" s="42" t="s">
        <v>3031</v>
      </c>
      <c r="W27" s="42" t="s">
        <v>3104</v>
      </c>
      <c r="X27" s="42" t="s">
        <v>3105</v>
      </c>
      <c r="Y27" s="42" t="s">
        <v>3106</v>
      </c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14.15" hidden="false" customHeight="true" outlineLevel="0" collapsed="false">
      <c r="A28" s="33" t="n">
        <v>31</v>
      </c>
      <c r="B28" s="34" t="n">
        <f aca="false">IF(AND(LEFT(L28,3)="DNS",LEFT(O28,3)="DNS"),10000, N28+Q28)</f>
        <v>284.3</v>
      </c>
      <c r="C28" s="35" t="str">
        <f aca="false">IF(AND(R28&lt;10000, OR(LEFT(L28,3)&lt;&gt;"DNS", LEFT(O28,3)&lt;&gt;"DNS")),RANK(R28, $R$3:$R$150, 1)&amp;"."," ")</f>
        <v>26.</v>
      </c>
      <c r="D28" s="36"/>
      <c r="E28" s="37" t="str">
        <f aca="false">VLOOKUP(A28,c1m_sl!$A$1:$H$150,6,FALSE())</f>
        <v>ZM</v>
      </c>
      <c r="F28" s="33" t="n">
        <f aca="false">VLOOKUP(A28,c1m_sl!$A$1:$H$150,2,FALSE())</f>
        <v>31</v>
      </c>
      <c r="G28" s="33" t="n">
        <f aca="false">VLOOKUP(A28,c1m_sl!$A$1:$H$150,3,FALSE())</f>
        <v>9114</v>
      </c>
      <c r="H28" s="38" t="str">
        <f aca="false">VLOOKUP(A28,c1m_sl!$A$1:$H$150,4,FALSE())</f>
        <v>KRÁL Adam</v>
      </c>
      <c r="I28" s="33" t="str">
        <f aca="false">VLOOKUP(A28,c1m_sl!$A$1:$H$150,5,FALSE())</f>
        <v>2003</v>
      </c>
      <c r="J28" s="33" t="str">
        <f aca="false">VLOOKUP(A28,c1m_sl!$A$1:$H$150,7,FALSE())</f>
        <v>3</v>
      </c>
      <c r="K28" s="38" t="str">
        <f aca="false">VLOOKUP(A28,c1m_sl!$A$1:$H$150,8,FALSE())</f>
        <v>USK Pha</v>
      </c>
      <c r="L28" s="39" t="n">
        <v>137.7</v>
      </c>
      <c r="M28" s="40" t="n">
        <v>2</v>
      </c>
      <c r="N28" s="41" t="n">
        <f aca="false">IF(ISBLANK(L28),10000,IF(ISTEXT(L28),M28,L28+M28))</f>
        <v>139.7</v>
      </c>
      <c r="O28" s="39" t="n">
        <v>138.6</v>
      </c>
      <c r="P28" s="40" t="n">
        <v>6</v>
      </c>
      <c r="Q28" s="41" t="n">
        <f aca="false">IF(ISBLANK(O28),10000,IF(ISTEXT(O28),P28,O28+P28))</f>
        <v>144.6</v>
      </c>
      <c r="R28" s="41" t="n">
        <f aca="false">MIN(N28,Q28)</f>
        <v>139.7</v>
      </c>
      <c r="S28" s="40" t="n">
        <v>10</v>
      </c>
      <c r="T28" s="40"/>
      <c r="U28" s="40"/>
      <c r="V28" s="42" t="s">
        <v>3105</v>
      </c>
      <c r="W28" s="42" t="s">
        <v>3107</v>
      </c>
      <c r="X28" s="42" t="s">
        <v>3074</v>
      </c>
      <c r="Y28" s="42" t="s">
        <v>3108</v>
      </c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14.15" hidden="false" customHeight="true" outlineLevel="0" collapsed="false">
      <c r="A29" s="33" t="n">
        <v>25</v>
      </c>
      <c r="B29" s="34" t="n">
        <f aca="false">IF(AND(LEFT(L29,3)="DNS",LEFT(O29,3)="DNS"),10000, N29+Q29)</f>
        <v>295.8</v>
      </c>
      <c r="C29" s="35" t="str">
        <f aca="false">IF(AND(R29&lt;10000, OR(LEFT(L29,3)&lt;&gt;"DNS", LEFT(O29,3)&lt;&gt;"DNS")),RANK(R29, $R$3:$R$150, 1)&amp;"."," ")</f>
        <v>27.</v>
      </c>
      <c r="D29" s="36"/>
      <c r="E29" s="37" t="str">
        <f aca="false">VLOOKUP(A29,c1m_sl!$A$1:$H$150,6,FALSE())</f>
        <v>VS</v>
      </c>
      <c r="F29" s="33" t="n">
        <f aca="false">VLOOKUP(A29,c1m_sl!$A$1:$H$150,2,FALSE())</f>
        <v>25</v>
      </c>
      <c r="G29" s="33" t="n">
        <f aca="false">VLOOKUP(A29,c1m_sl!$A$1:$H$150,3,FALSE())</f>
        <v>53011</v>
      </c>
      <c r="H29" s="38" t="str">
        <f aca="false">VLOOKUP(A29,c1m_sl!$A$1:$H$150,4,FALSE())</f>
        <v>NEDVÍDEK František</v>
      </c>
      <c r="I29" s="33" t="str">
        <f aca="false">VLOOKUP(A29,c1m_sl!$A$1:$H$150,5,FALSE())</f>
        <v>1944</v>
      </c>
      <c r="J29" s="33" t="str">
        <f aca="false">VLOOKUP(A29,c1m_sl!$A$1:$H$150,7,FALSE())</f>
        <v>3</v>
      </c>
      <c r="K29" s="38" t="str">
        <f aca="false">VLOOKUP(A29,c1m_sl!$A$1:$H$150,8,FALSE())</f>
        <v>Dv.Král.</v>
      </c>
      <c r="L29" s="39" t="n">
        <v>149.7</v>
      </c>
      <c r="M29" s="40" t="n">
        <v>2</v>
      </c>
      <c r="N29" s="41" t="n">
        <f aca="false">IF(ISBLANK(L29),10000,IF(ISTEXT(L29),M29,L29+M29))</f>
        <v>151.7</v>
      </c>
      <c r="O29" s="39" t="n">
        <v>142.1</v>
      </c>
      <c r="P29" s="40" t="n">
        <v>2</v>
      </c>
      <c r="Q29" s="41" t="n">
        <f aca="false">IF(ISBLANK(O29),10000,IF(ISTEXT(O29),P29,O29+P29))</f>
        <v>144.1</v>
      </c>
      <c r="R29" s="41" t="n">
        <f aca="false">MIN(N29,Q29)</f>
        <v>144.1</v>
      </c>
      <c r="S29" s="40" t="n">
        <v>9</v>
      </c>
      <c r="T29" s="40"/>
      <c r="U29" s="40"/>
      <c r="V29" s="42" t="s">
        <v>3020</v>
      </c>
      <c r="W29" s="42" t="s">
        <v>3109</v>
      </c>
      <c r="X29" s="42" t="s">
        <v>3084</v>
      </c>
      <c r="Y29" s="42" t="s">
        <v>3110</v>
      </c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14.15" hidden="false" customHeight="true" outlineLevel="0" collapsed="false">
      <c r="A30" s="33" t="n">
        <v>30</v>
      </c>
      <c r="B30" s="34" t="n">
        <f aca="false">IF(AND(LEFT(L30,3)="DNS",LEFT(O30,3)="DNS"),10000, N30+Q30)</f>
        <v>292</v>
      </c>
      <c r="C30" s="35" t="str">
        <f aca="false">IF(AND(R30&lt;10000, OR(LEFT(L30,3)&lt;&gt;"DNS", LEFT(O30,3)&lt;&gt;"DNS")),RANK(R30, $R$3:$R$150, 1)&amp;"."," ")</f>
        <v>28.</v>
      </c>
      <c r="D30" s="36"/>
      <c r="E30" s="37" t="str">
        <f aca="false">VLOOKUP(A30,c1m_sl!$A$1:$H$150,6,FALSE())</f>
        <v>ZM</v>
      </c>
      <c r="F30" s="33" t="n">
        <f aca="false">VLOOKUP(A30,c1m_sl!$A$1:$H$150,2,FALSE())</f>
        <v>30</v>
      </c>
      <c r="G30" s="33" t="n">
        <f aca="false">VLOOKUP(A30,c1m_sl!$A$1:$H$150,3,FALSE())</f>
        <v>9117</v>
      </c>
      <c r="H30" s="38" t="str">
        <f aca="false">VLOOKUP(A30,c1m_sl!$A$1:$H$150,4,FALSE())</f>
        <v>ŘÍHA Matyáš</v>
      </c>
      <c r="I30" s="33" t="str">
        <f aca="false">VLOOKUP(A30,c1m_sl!$A$1:$H$150,5,FALSE())</f>
        <v>2003</v>
      </c>
      <c r="J30" s="33" t="str">
        <f aca="false">VLOOKUP(A30,c1m_sl!$A$1:$H$150,7,FALSE())</f>
        <v>3</v>
      </c>
      <c r="K30" s="38" t="str">
        <f aca="false">VLOOKUP(A30,c1m_sl!$A$1:$H$150,8,FALSE())</f>
        <v>USK Pha</v>
      </c>
      <c r="L30" s="39" t="n">
        <v>142.3</v>
      </c>
      <c r="M30" s="40" t="n">
        <v>2</v>
      </c>
      <c r="N30" s="41" t="n">
        <f aca="false">IF(ISBLANK(L30),10000,IF(ISTEXT(L30),M30,L30+M30))</f>
        <v>144.3</v>
      </c>
      <c r="O30" s="39" t="n">
        <v>147.7</v>
      </c>
      <c r="P30" s="40" t="n">
        <v>0</v>
      </c>
      <c r="Q30" s="41" t="n">
        <f aca="false">IF(ISBLANK(O30),10000,IF(ISTEXT(O30),P30,O30+P30))</f>
        <v>147.7</v>
      </c>
      <c r="R30" s="41" t="n">
        <f aca="false">MIN(N30,Q30)</f>
        <v>144.3</v>
      </c>
      <c r="S30" s="40" t="n">
        <v>8</v>
      </c>
      <c r="T30" s="40"/>
      <c r="U30" s="40"/>
      <c r="V30" s="42" t="s">
        <v>3102</v>
      </c>
      <c r="W30" s="42" t="s">
        <v>3111</v>
      </c>
      <c r="X30" s="42" t="s">
        <v>3112</v>
      </c>
      <c r="Y30" s="42" t="s">
        <v>3113</v>
      </c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14.15" hidden="false" customHeight="true" outlineLevel="0" collapsed="false">
      <c r="A31" s="33" t="n">
        <v>35</v>
      </c>
      <c r="B31" s="34" t="n">
        <f aca="false">IF(AND(LEFT(L31,3)="DNS",LEFT(O31,3)="DNS"),10000, N31+Q31)</f>
        <v>291.3</v>
      </c>
      <c r="C31" s="35" t="str">
        <f aca="false">IF(AND(R31&lt;10000, OR(LEFT(L31,3)&lt;&gt;"DNS", LEFT(O31,3)&lt;&gt;"DNS")),RANK(R31, $R$3:$R$150, 1)&amp;"."," ")</f>
        <v>29.</v>
      </c>
      <c r="D31" s="36"/>
      <c r="E31" s="37" t="str">
        <f aca="false">VLOOKUP(A31,c1m_sl!$A$1:$H$150,6,FALSE())</f>
        <v>ZS</v>
      </c>
      <c r="F31" s="33" t="n">
        <f aca="false">VLOOKUP(A31,c1m_sl!$A$1:$H$150,2,FALSE())</f>
        <v>35</v>
      </c>
      <c r="G31" s="33" t="n">
        <f aca="false">VLOOKUP(A31,c1m_sl!$A$1:$H$150,3,FALSE())</f>
        <v>45016</v>
      </c>
      <c r="H31" s="38" t="str">
        <f aca="false">VLOOKUP(A31,c1m_sl!$A$1:$H$150,4,FALSE())</f>
        <v>REJMAN Petr</v>
      </c>
      <c r="I31" s="33" t="str">
        <f aca="false">VLOOKUP(A31,c1m_sl!$A$1:$H$150,5,FALSE())</f>
        <v>2001</v>
      </c>
      <c r="J31" s="33" t="n">
        <f aca="false">VLOOKUP(A31,c1m_sl!$A$1:$H$150,7,FALSE())</f>
        <v>0</v>
      </c>
      <c r="K31" s="38" t="str">
        <f aca="false">VLOOKUP(A31,c1m_sl!$A$1:$H$150,8,FALSE())</f>
        <v>KVS HK</v>
      </c>
      <c r="L31" s="39" t="n">
        <v>144.4</v>
      </c>
      <c r="M31" s="40" t="n">
        <v>2</v>
      </c>
      <c r="N31" s="41" t="n">
        <f aca="false">IF(ISBLANK(L31),10000,IF(ISTEXT(L31),M31,L31+M31))</f>
        <v>146.4</v>
      </c>
      <c r="O31" s="39" t="n">
        <v>142.9</v>
      </c>
      <c r="P31" s="40" t="n">
        <v>2</v>
      </c>
      <c r="Q31" s="41" t="n">
        <f aca="false">IF(ISBLANK(O31),10000,IF(ISTEXT(O31),P31,O31+P31))</f>
        <v>144.9</v>
      </c>
      <c r="R31" s="41" t="n">
        <f aca="false">MIN(N31,Q31)</f>
        <v>144.9</v>
      </c>
      <c r="S31" s="40" t="n">
        <v>7</v>
      </c>
      <c r="T31" s="40"/>
      <c r="U31" s="40"/>
      <c r="V31" s="42" t="s">
        <v>3114</v>
      </c>
      <c r="W31" s="42" t="s">
        <v>3115</v>
      </c>
      <c r="X31" s="42" t="s">
        <v>3114</v>
      </c>
      <c r="Y31" s="42" t="s">
        <v>3116</v>
      </c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14.15" hidden="false" customHeight="true" outlineLevel="0" collapsed="false">
      <c r="A32" s="33" t="n">
        <v>20</v>
      </c>
      <c r="B32" s="34" t="n">
        <f aca="false">IF(AND(LEFT(L32,3)="DNS",LEFT(O32,3)="DNS"),10000, N32+Q32)</f>
        <v>291.5</v>
      </c>
      <c r="C32" s="35" t="str">
        <f aca="false">IF(AND(R32&lt;10000, OR(LEFT(L32,3)&lt;&gt;"DNS", LEFT(O32,3)&lt;&gt;"DNS")),RANK(R32, $R$3:$R$150, 1)&amp;"."," ")</f>
        <v>30.</v>
      </c>
      <c r="D32" s="36"/>
      <c r="E32" s="37" t="str">
        <f aca="false">VLOOKUP(A32,c1m_sl!$A$1:$H$150,6,FALSE())</f>
        <v>V</v>
      </c>
      <c r="F32" s="33" t="n">
        <f aca="false">VLOOKUP(A32,c1m_sl!$A$1:$H$150,2,FALSE())</f>
        <v>20</v>
      </c>
      <c r="G32" s="33" t="n">
        <f aca="false">VLOOKUP(A32,c1m_sl!$A$1:$H$150,3,FALSE())</f>
        <v>59002</v>
      </c>
      <c r="H32" s="38" t="str">
        <f aca="false">VLOOKUP(A32,c1m_sl!$A$1:$H$150,4,FALSE())</f>
        <v>BURIÁNEK Karel</v>
      </c>
      <c r="I32" s="33" t="str">
        <f aca="false">VLOOKUP(A32,c1m_sl!$A$1:$H$150,5,FALSE())</f>
        <v>1965</v>
      </c>
      <c r="J32" s="33" t="str">
        <f aca="false">VLOOKUP(A32,c1m_sl!$A$1:$H$150,7,FALSE())</f>
        <v>3</v>
      </c>
      <c r="K32" s="38" t="str">
        <f aca="false">VLOOKUP(A32,c1m_sl!$A$1:$H$150,8,FALSE())</f>
        <v>Semily</v>
      </c>
      <c r="L32" s="39" t="n">
        <v>144.1</v>
      </c>
      <c r="M32" s="40" t="n">
        <v>2</v>
      </c>
      <c r="N32" s="41" t="n">
        <f aca="false">IF(ISBLANK(L32),10000,IF(ISTEXT(L32),M32,L32+M32))</f>
        <v>146.1</v>
      </c>
      <c r="O32" s="39" t="n">
        <v>143.4</v>
      </c>
      <c r="P32" s="40" t="n">
        <v>2</v>
      </c>
      <c r="Q32" s="41" t="n">
        <f aca="false">IF(ISBLANK(O32),10000,IF(ISTEXT(O32),P32,O32+P32))</f>
        <v>145.4</v>
      </c>
      <c r="R32" s="41" t="n">
        <f aca="false">MIN(N32,Q32)</f>
        <v>145.4</v>
      </c>
      <c r="S32" s="40" t="n">
        <v>6</v>
      </c>
      <c r="T32" s="40"/>
      <c r="U32" s="40"/>
      <c r="V32" s="42" t="s">
        <v>2967</v>
      </c>
      <c r="W32" s="42" t="s">
        <v>3117</v>
      </c>
      <c r="X32" s="42" t="s">
        <v>3031</v>
      </c>
      <c r="Y32" s="42" t="s">
        <v>3118</v>
      </c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14.15" hidden="false" customHeight="true" outlineLevel="0" collapsed="false">
      <c r="A33" s="33" t="n">
        <v>38</v>
      </c>
      <c r="B33" s="34" t="n">
        <f aca="false">IF(AND(LEFT(L33,3)="DNS",LEFT(O33,3)="DNS"),10000, N33+Q33)</f>
        <v>308.3</v>
      </c>
      <c r="C33" s="35" t="str">
        <f aca="false">IF(AND(R33&lt;10000, OR(LEFT(L33,3)&lt;&gt;"DNS", LEFT(O33,3)&lt;&gt;"DNS")),RANK(R33, $R$3:$R$150, 1)&amp;"."," ")</f>
        <v>31.</v>
      </c>
      <c r="D33" s="36"/>
      <c r="E33" s="37" t="str">
        <f aca="false">VLOOKUP(A33,c1m_sl!$A$1:$H$150,6,FALSE())</f>
        <v>VM</v>
      </c>
      <c r="F33" s="33" t="n">
        <f aca="false">VLOOKUP(A33,c1m_sl!$A$1:$H$150,2,FALSE())</f>
        <v>38</v>
      </c>
      <c r="G33" s="33" t="n">
        <f aca="false">VLOOKUP(A33,c1m_sl!$A$1:$H$150,3,FALSE())</f>
        <v>34022</v>
      </c>
      <c r="H33" s="38" t="str">
        <f aca="false">VLOOKUP(A33,c1m_sl!$A$1:$H$150,4,FALSE())</f>
        <v>SMETÁNKA Radek</v>
      </c>
      <c r="I33" s="33" t="str">
        <f aca="false">VLOOKUP(A33,c1m_sl!$A$1:$H$150,5,FALSE())</f>
        <v>1976</v>
      </c>
      <c r="J33" s="33" t="str">
        <f aca="false">VLOOKUP(A33,c1m_sl!$A$1:$H$150,7,FALSE())</f>
        <v>3</v>
      </c>
      <c r="K33" s="38" t="str">
        <f aca="false">VLOOKUP(A33,c1m_sl!$A$1:$H$150,8,FALSE())</f>
        <v>Hubertus</v>
      </c>
      <c r="L33" s="39" t="n">
        <v>159.4</v>
      </c>
      <c r="M33" s="40" t="n">
        <v>2</v>
      </c>
      <c r="N33" s="41" t="n">
        <f aca="false">IF(ISBLANK(L33),10000,IF(ISTEXT(L33),M33,L33+M33))</f>
        <v>161.4</v>
      </c>
      <c r="O33" s="39" t="n">
        <v>144.9</v>
      </c>
      <c r="P33" s="40" t="n">
        <v>2</v>
      </c>
      <c r="Q33" s="41" t="n">
        <f aca="false">IF(ISBLANK(O33),10000,IF(ISTEXT(O33),P33,O33+P33))</f>
        <v>146.9</v>
      </c>
      <c r="R33" s="41" t="n">
        <f aca="false">MIN(N33,Q33)</f>
        <v>146.9</v>
      </c>
      <c r="S33" s="40" t="n">
        <v>5</v>
      </c>
      <c r="T33" s="40"/>
      <c r="U33" s="40"/>
      <c r="V33" s="42" t="s">
        <v>3119</v>
      </c>
      <c r="W33" s="42" t="s">
        <v>3120</v>
      </c>
      <c r="X33" s="42" t="s">
        <v>3018</v>
      </c>
      <c r="Y33" s="42" t="s">
        <v>3121</v>
      </c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14.15" hidden="false" customHeight="true" outlineLevel="0" collapsed="false">
      <c r="A34" s="33" t="n">
        <v>16</v>
      </c>
      <c r="B34" s="34" t="n">
        <f aca="false">IF(AND(LEFT(L34,3)="DNS",LEFT(O34,3)="DNS"),10000, N34+Q34)</f>
        <v>297.5</v>
      </c>
      <c r="C34" s="35" t="str">
        <f aca="false">IF(AND(R34&lt;10000, OR(LEFT(L34,3)&lt;&gt;"DNS", LEFT(O34,3)&lt;&gt;"DNS")),RANK(R34, $R$3:$R$150, 1)&amp;"."," ")</f>
        <v>32.</v>
      </c>
      <c r="D34" s="36"/>
      <c r="E34" s="37" t="str">
        <f aca="false">VLOOKUP(A34,c1m_sl!$A$1:$H$150,6,FALSE())</f>
        <v>VM</v>
      </c>
      <c r="F34" s="33" t="n">
        <f aca="false">VLOOKUP(A34,c1m_sl!$A$1:$H$150,2,FALSE())</f>
        <v>16</v>
      </c>
      <c r="G34" s="33" t="n">
        <f aca="false">VLOOKUP(A34,c1m_sl!$A$1:$H$150,3,FALSE())</f>
        <v>14024</v>
      </c>
      <c r="H34" s="38" t="str">
        <f aca="false">VLOOKUP(A34,c1m_sl!$A$1:$H$150,4,FALSE())</f>
        <v>KYSELA David</v>
      </c>
      <c r="I34" s="33" t="str">
        <f aca="false">VLOOKUP(A34,c1m_sl!$A$1:$H$150,5,FALSE())</f>
        <v>1977</v>
      </c>
      <c r="J34" s="33" t="str">
        <f aca="false">VLOOKUP(A34,c1m_sl!$A$1:$H$150,7,FALSE())</f>
        <v>3</v>
      </c>
      <c r="K34" s="38" t="str">
        <f aca="false">VLOOKUP(A34,c1m_sl!$A$1:$H$150,8,FALSE())</f>
        <v>Kralupy</v>
      </c>
      <c r="L34" s="39" t="n">
        <v>150</v>
      </c>
      <c r="M34" s="40" t="n">
        <v>0</v>
      </c>
      <c r="N34" s="41" t="n">
        <f aca="false">IF(ISBLANK(L34),10000,IF(ISTEXT(L34),M34,L34+M34))</f>
        <v>150</v>
      </c>
      <c r="O34" s="39" t="n">
        <v>147.5</v>
      </c>
      <c r="P34" s="40" t="n">
        <v>0</v>
      </c>
      <c r="Q34" s="41" t="n">
        <f aca="false">IF(ISBLANK(O34),10000,IF(ISTEXT(O34),P34,O34+P34))</f>
        <v>147.5</v>
      </c>
      <c r="R34" s="41" t="n">
        <f aca="false">MIN(N34,Q34)</f>
        <v>147.5</v>
      </c>
      <c r="S34" s="40" t="n">
        <v>4</v>
      </c>
      <c r="T34" s="40"/>
      <c r="U34" s="40"/>
      <c r="V34" s="42" t="s">
        <v>3122</v>
      </c>
      <c r="W34" s="42" t="s">
        <v>3123</v>
      </c>
      <c r="X34" s="42" t="s">
        <v>3015</v>
      </c>
      <c r="Y34" s="42" t="s">
        <v>3124</v>
      </c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14.15" hidden="false" customHeight="true" outlineLevel="0" collapsed="false">
      <c r="A35" s="33" t="n">
        <v>23</v>
      </c>
      <c r="B35" s="34" t="n">
        <f aca="false">IF(AND(LEFT(L35,3)="DNS",LEFT(O35,3)="DNS"),10000, N35+Q35)</f>
        <v>300.5</v>
      </c>
      <c r="C35" s="35" t="str">
        <f aca="false">IF(AND(R35&lt;10000, OR(LEFT(L35,3)&lt;&gt;"DNS", LEFT(O35,3)&lt;&gt;"DNS")),RANK(R35, $R$3:$R$150, 1)&amp;"."," ")</f>
        <v>33.</v>
      </c>
      <c r="D35" s="36"/>
      <c r="E35" s="37" t="str">
        <f aca="false">VLOOKUP(A35,c1m_sl!$A$1:$H$150,6,FALSE())</f>
        <v>V</v>
      </c>
      <c r="F35" s="33" t="n">
        <f aca="false">VLOOKUP(A35,c1m_sl!$A$1:$H$150,2,FALSE())</f>
        <v>23</v>
      </c>
      <c r="G35" s="33" t="n">
        <f aca="false">VLOOKUP(A35,c1m_sl!$A$1:$H$150,3,FALSE())</f>
        <v>60038</v>
      </c>
      <c r="H35" s="38" t="str">
        <f aca="false">VLOOKUP(A35,c1m_sl!$A$1:$H$150,4,FALSE())</f>
        <v>MÍL Pavel</v>
      </c>
      <c r="I35" s="33" t="str">
        <f aca="false">VLOOKUP(A35,c1m_sl!$A$1:$H$150,5,FALSE())</f>
        <v>1967</v>
      </c>
      <c r="J35" s="33" t="str">
        <f aca="false">VLOOKUP(A35,c1m_sl!$A$1:$H$150,7,FALSE())</f>
        <v>3</v>
      </c>
      <c r="K35" s="38" t="str">
        <f aca="false">VLOOKUP(A35,c1m_sl!$A$1:$H$150,8,FALSE())</f>
        <v>Trutnov</v>
      </c>
      <c r="L35" s="39" t="n">
        <v>148.4</v>
      </c>
      <c r="M35" s="40" t="n">
        <v>2</v>
      </c>
      <c r="N35" s="41" t="n">
        <f aca="false">IF(ISBLANK(L35),10000,IF(ISTEXT(L35),M35,L35+M35))</f>
        <v>150.4</v>
      </c>
      <c r="O35" s="39" t="n">
        <v>146.1</v>
      </c>
      <c r="P35" s="40" t="n">
        <v>4</v>
      </c>
      <c r="Q35" s="41" t="n">
        <f aca="false">IF(ISBLANK(O35),10000,IF(ISTEXT(O35),P35,O35+P35))</f>
        <v>150.1</v>
      </c>
      <c r="R35" s="41" t="n">
        <f aca="false">MIN(N35,Q35)</f>
        <v>150.1</v>
      </c>
      <c r="S35" s="40" t="n">
        <v>3</v>
      </c>
      <c r="T35" s="40"/>
      <c r="U35" s="40"/>
      <c r="V35" s="42" t="s">
        <v>2989</v>
      </c>
      <c r="W35" s="42" t="s">
        <v>3125</v>
      </c>
      <c r="X35" s="42" t="s">
        <v>3122</v>
      </c>
      <c r="Y35" s="42" t="s">
        <v>3126</v>
      </c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14.15" hidden="false" customHeight="true" outlineLevel="0" collapsed="false">
      <c r="A36" s="33" t="n">
        <v>18</v>
      </c>
      <c r="B36" s="34" t="n">
        <f aca="false">IF(AND(LEFT(L36,3)="DNS",LEFT(O36,3)="DNS"),10000, N36+Q36)</f>
        <v>307.2</v>
      </c>
      <c r="C36" s="35" t="str">
        <f aca="false">IF(AND(R36&lt;10000, OR(LEFT(L36,3)&lt;&gt;"DNS", LEFT(O36,3)&lt;&gt;"DNS")),RANK(R36, $R$3:$R$150, 1)&amp;"."," ")</f>
        <v>34.</v>
      </c>
      <c r="D36" s="36"/>
      <c r="E36" s="37" t="str">
        <f aca="false">VLOOKUP(A36,c1m_sl!$A$1:$H$150,6,FALSE())</f>
        <v>V</v>
      </c>
      <c r="F36" s="33" t="n">
        <f aca="false">VLOOKUP(A36,c1m_sl!$A$1:$H$150,2,FALSE())</f>
        <v>18</v>
      </c>
      <c r="G36" s="33" t="n">
        <f aca="false">VLOOKUP(A36,c1m_sl!$A$1:$H$150,3,FALSE())</f>
        <v>47048</v>
      </c>
      <c r="H36" s="38" t="str">
        <f aca="false">VLOOKUP(A36,c1m_sl!$A$1:$H$150,4,FALSE())</f>
        <v>JANDÁŠ Roman</v>
      </c>
      <c r="I36" s="33" t="str">
        <f aca="false">VLOOKUP(A36,c1m_sl!$A$1:$H$150,5,FALSE())</f>
        <v>1965</v>
      </c>
      <c r="J36" s="33" t="str">
        <f aca="false">VLOOKUP(A36,c1m_sl!$A$1:$H$150,7,FALSE())</f>
        <v>3</v>
      </c>
      <c r="K36" s="38" t="str">
        <f aca="false">VLOOKUP(A36,c1m_sl!$A$1:$H$150,8,FALSE())</f>
        <v>Kadaň</v>
      </c>
      <c r="L36" s="39" t="n">
        <v>151</v>
      </c>
      <c r="M36" s="40" t="n">
        <v>0</v>
      </c>
      <c r="N36" s="41" t="n">
        <f aca="false">IF(ISBLANK(L36),10000,IF(ISTEXT(L36),M36,L36+M36))</f>
        <v>151</v>
      </c>
      <c r="O36" s="39" t="n">
        <v>150.2</v>
      </c>
      <c r="P36" s="40" t="n">
        <v>6</v>
      </c>
      <c r="Q36" s="41" t="n">
        <f aca="false">IF(ISBLANK(O36),10000,IF(ISTEXT(O36),P36,O36+P36))</f>
        <v>156.2</v>
      </c>
      <c r="R36" s="41" t="n">
        <f aca="false">MIN(N36,Q36)</f>
        <v>151</v>
      </c>
      <c r="S36" s="40" t="n">
        <v>2</v>
      </c>
      <c r="T36" s="40"/>
      <c r="U36" s="40"/>
      <c r="V36" s="42" t="s">
        <v>3097</v>
      </c>
      <c r="W36" s="42" t="s">
        <v>3127</v>
      </c>
      <c r="X36" s="42" t="s">
        <v>3052</v>
      </c>
      <c r="Y36" s="42" t="s">
        <v>3128</v>
      </c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14.15" hidden="false" customHeight="true" outlineLevel="0" collapsed="false">
      <c r="A37" s="33" t="n">
        <v>17</v>
      </c>
      <c r="B37" s="34" t="n">
        <f aca="false">IF(AND(LEFT(L37,3)="DNS",LEFT(O37,3)="DNS"),10000, N37+Q37)</f>
        <v>309.9</v>
      </c>
      <c r="C37" s="35" t="str">
        <f aca="false">IF(AND(R37&lt;10000, OR(LEFT(L37,3)&lt;&gt;"DNS", LEFT(O37,3)&lt;&gt;"DNS")),RANK(R37, $R$3:$R$150, 1)&amp;"."," ")</f>
        <v>35.</v>
      </c>
      <c r="D37" s="36"/>
      <c r="E37" s="37" t="str">
        <f aca="false">VLOOKUP(A37,c1m_sl!$A$1:$H$150,6,FALSE())</f>
        <v>VS</v>
      </c>
      <c r="F37" s="33" t="n">
        <f aca="false">VLOOKUP(A37,c1m_sl!$A$1:$H$150,2,FALSE())</f>
        <v>17</v>
      </c>
      <c r="G37" s="33" t="n">
        <f aca="false">VLOOKUP(A37,c1m_sl!$A$1:$H$150,3,FALSE())</f>
        <v>17007</v>
      </c>
      <c r="H37" s="38" t="str">
        <f aca="false">VLOOKUP(A37,c1m_sl!$A$1:$H$150,4,FALSE())</f>
        <v>HOLÝ Jiří</v>
      </c>
      <c r="I37" s="33" t="str">
        <f aca="false">VLOOKUP(A37,c1m_sl!$A$1:$H$150,5,FALSE())</f>
        <v>1957</v>
      </c>
      <c r="J37" s="33" t="str">
        <f aca="false">VLOOKUP(A37,c1m_sl!$A$1:$H$150,7,FALSE())</f>
        <v>3</v>
      </c>
      <c r="K37" s="38" t="str">
        <f aca="false">VLOOKUP(A37,c1m_sl!$A$1:$H$150,8,FALSE())</f>
        <v>Rakovník</v>
      </c>
      <c r="L37" s="39" t="n">
        <v>150</v>
      </c>
      <c r="M37" s="40" t="n">
        <v>4</v>
      </c>
      <c r="N37" s="41" t="n">
        <f aca="false">IF(ISBLANK(L37),10000,IF(ISTEXT(L37),M37,L37+M37))</f>
        <v>154</v>
      </c>
      <c r="O37" s="39" t="n">
        <v>153.9</v>
      </c>
      <c r="P37" s="40" t="n">
        <v>2</v>
      </c>
      <c r="Q37" s="41" t="n">
        <f aca="false">IF(ISBLANK(O37),10000,IF(ISTEXT(O37),P37,O37+P37))</f>
        <v>155.9</v>
      </c>
      <c r="R37" s="41" t="n">
        <f aca="false">MIN(N37,Q37)</f>
        <v>154</v>
      </c>
      <c r="S37" s="40" t="n">
        <v>1</v>
      </c>
      <c r="T37" s="40"/>
      <c r="U37" s="40"/>
      <c r="V37" s="42" t="s">
        <v>3015</v>
      </c>
      <c r="W37" s="42" t="s">
        <v>3129</v>
      </c>
      <c r="X37" s="42" t="s">
        <v>2967</v>
      </c>
      <c r="Y37" s="42" t="s">
        <v>3130</v>
      </c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14.15" hidden="false" customHeight="true" outlineLevel="0" collapsed="false">
      <c r="A38" s="33" t="n">
        <v>37</v>
      </c>
      <c r="B38" s="34" t="n">
        <f aca="false">IF(AND(LEFT(L38,3)="DNS",LEFT(O38,3)="DNS"),10000, N38+Q38)</f>
        <v>419.9</v>
      </c>
      <c r="C38" s="35" t="str">
        <f aca="false">IF(AND(R38&lt;10000, OR(LEFT(L38,3)&lt;&gt;"DNS", LEFT(O38,3)&lt;&gt;"DNS")),RANK(R38, $R$3:$R$150, 1)&amp;"."," ")</f>
        <v>36.</v>
      </c>
      <c r="D38" s="36"/>
      <c r="E38" s="37" t="str">
        <f aca="false">VLOOKUP(A38,c1m_sl!$A$1:$H$150,6,FALSE())</f>
        <v>ZM</v>
      </c>
      <c r="F38" s="33" t="n">
        <f aca="false">VLOOKUP(A38,c1m_sl!$A$1:$H$150,2,FALSE())</f>
        <v>37</v>
      </c>
      <c r="G38" s="33" t="n">
        <f aca="false">VLOOKUP(A38,c1m_sl!$A$1:$H$150,3,FALSE())</f>
        <v>9118</v>
      </c>
      <c r="H38" s="38" t="str">
        <f aca="false">VLOOKUP(A38,c1m_sl!$A$1:$H$150,4,FALSE())</f>
        <v>URBÁNEK Matyáš</v>
      </c>
      <c r="I38" s="33" t="str">
        <f aca="false">VLOOKUP(A38,c1m_sl!$A$1:$H$150,5,FALSE())</f>
        <v>2002</v>
      </c>
      <c r="J38" s="33" t="n">
        <f aca="false">VLOOKUP(A38,c1m_sl!$A$1:$H$150,7,FALSE())</f>
        <v>0</v>
      </c>
      <c r="K38" s="38" t="str">
        <f aca="false">VLOOKUP(A38,c1m_sl!$A$1:$H$150,8,FALSE())</f>
        <v>USK Pha</v>
      </c>
      <c r="L38" s="39" t="n">
        <v>157.3</v>
      </c>
      <c r="M38" s="40" t="n">
        <v>106</v>
      </c>
      <c r="N38" s="41" t="n">
        <f aca="false">IF(ISBLANK(L38),10000,IF(ISTEXT(L38),M38,L38+M38))</f>
        <v>263.3</v>
      </c>
      <c r="O38" s="39" t="n">
        <v>152.6</v>
      </c>
      <c r="P38" s="40" t="n">
        <v>4</v>
      </c>
      <c r="Q38" s="41" t="n">
        <f aca="false">IF(ISBLANK(O38),10000,IF(ISTEXT(O38),P38,O38+P38))</f>
        <v>156.6</v>
      </c>
      <c r="R38" s="41" t="n">
        <f aca="false">MIN(N38,Q38)</f>
        <v>156.6</v>
      </c>
      <c r="S38" s="40"/>
      <c r="T38" s="40"/>
      <c r="U38" s="40"/>
      <c r="V38" s="42" t="s">
        <v>3131</v>
      </c>
      <c r="W38" s="42" t="s">
        <v>3132</v>
      </c>
      <c r="X38" s="42" t="s">
        <v>3131</v>
      </c>
      <c r="Y38" s="42" t="s">
        <v>3133</v>
      </c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14.15" hidden="false" customHeight="true" outlineLevel="0" collapsed="false">
      <c r="A39" s="33" t="n">
        <v>32</v>
      </c>
      <c r="B39" s="34" t="n">
        <f aca="false">IF(AND(LEFT(L39,3)="DNS",LEFT(O39,3)="DNS"),10000, N39+Q39)</f>
        <v>1170.7</v>
      </c>
      <c r="C39" s="35" t="str">
        <f aca="false">IF(AND(R39&lt;10000, OR(LEFT(L39,3)&lt;&gt;"DNS", LEFT(O39,3)&lt;&gt;"DNS")),RANK(R39, $R$3:$R$150, 1)&amp;"."," ")</f>
        <v>37.</v>
      </c>
      <c r="D39" s="36"/>
      <c r="E39" s="37" t="str">
        <f aca="false">VLOOKUP(A39,c1m_sl!$A$1:$H$150,6,FALSE())</f>
        <v>VS</v>
      </c>
      <c r="F39" s="33" t="n">
        <f aca="false">VLOOKUP(A39,c1m_sl!$A$1:$H$150,2,FALSE())</f>
        <v>32</v>
      </c>
      <c r="G39" s="33" t="n">
        <f aca="false">VLOOKUP(A39,c1m_sl!$A$1:$H$150,3,FALSE())</f>
        <v>14039</v>
      </c>
      <c r="H39" s="38" t="str">
        <f aca="false">VLOOKUP(A39,c1m_sl!$A$1:$H$150,4,FALSE())</f>
        <v>KREJČÍ Antonín</v>
      </c>
      <c r="I39" s="33" t="str">
        <f aca="false">VLOOKUP(A39,c1m_sl!$A$1:$H$150,5,FALSE())</f>
        <v>1955</v>
      </c>
      <c r="J39" s="33" t="n">
        <f aca="false">VLOOKUP(A39,c1m_sl!$A$1:$H$150,7,FALSE())</f>
        <v>0</v>
      </c>
      <c r="K39" s="38" t="str">
        <f aca="false">VLOOKUP(A39,c1m_sl!$A$1:$H$150,8,FALSE())</f>
        <v>Kralupy</v>
      </c>
      <c r="L39" s="39" t="n">
        <v>167.7</v>
      </c>
      <c r="M39" s="40" t="n">
        <v>4</v>
      </c>
      <c r="N39" s="41" t="n">
        <f aca="false">IF(ISBLANK(L39),10000,IF(ISTEXT(L39),M39,L39+M39))</f>
        <v>171.7</v>
      </c>
      <c r="O39" s="39" t="s">
        <v>3082</v>
      </c>
      <c r="P39" s="40" t="n">
        <v>999</v>
      </c>
      <c r="Q39" s="41" t="n">
        <f aca="false">IF(ISBLANK(O39),10000,IF(ISTEXT(O39),P39,O39+P39))</f>
        <v>999</v>
      </c>
      <c r="R39" s="41" t="n">
        <f aca="false">MIN(N39,Q39)</f>
        <v>171.7</v>
      </c>
      <c r="S39" s="40"/>
      <c r="T39" s="40"/>
      <c r="U39" s="40"/>
      <c r="V39" s="42" t="s">
        <v>3134</v>
      </c>
      <c r="W39" s="42" t="s">
        <v>3135</v>
      </c>
      <c r="X39" s="43"/>
      <c r="Y39" s="43"/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14.15" hidden="false" customHeight="true" outlineLevel="0" collapsed="false">
      <c r="A40" s="33" t="n">
        <v>36</v>
      </c>
      <c r="B40" s="34" t="n">
        <f aca="false">IF(AND(LEFT(L40,3)="DNS",LEFT(O40,3)="DNS"),10000, N40+Q40)</f>
        <v>1176.8</v>
      </c>
      <c r="C40" s="35" t="str">
        <f aca="false">IF(AND(R40&lt;10000, OR(LEFT(L40,3)&lt;&gt;"DNS", LEFT(O40,3)&lt;&gt;"DNS")),RANK(R40, $R$3:$R$150, 1)&amp;"."," ")</f>
        <v>38.</v>
      </c>
      <c r="D40" s="36"/>
      <c r="E40" s="37" t="str">
        <f aca="false">VLOOKUP(A40,c1m_sl!$A$1:$H$150,6,FALSE())</f>
        <v>ZS</v>
      </c>
      <c r="F40" s="33" t="n">
        <f aca="false">VLOOKUP(A40,c1m_sl!$A$1:$H$150,2,FALSE())</f>
        <v>36</v>
      </c>
      <c r="G40" s="33" t="n">
        <f aca="false">VLOOKUP(A40,c1m_sl!$A$1:$H$150,3,FALSE())</f>
        <v>17022</v>
      </c>
      <c r="H40" s="38" t="str">
        <f aca="false">VLOOKUP(A40,c1m_sl!$A$1:$H$150,4,FALSE())</f>
        <v>PŠENIČKA Václav</v>
      </c>
      <c r="I40" s="33" t="str">
        <f aca="false">VLOOKUP(A40,c1m_sl!$A$1:$H$150,5,FALSE())</f>
        <v>2001</v>
      </c>
      <c r="J40" s="33" t="n">
        <f aca="false">VLOOKUP(A40,c1m_sl!$A$1:$H$150,7,FALSE())</f>
        <v>0</v>
      </c>
      <c r="K40" s="38" t="str">
        <f aca="false">VLOOKUP(A40,c1m_sl!$A$1:$H$150,8,FALSE())</f>
        <v>Rakovník</v>
      </c>
      <c r="L40" s="39" t="s">
        <v>3136</v>
      </c>
      <c r="M40" s="40" t="n">
        <v>999</v>
      </c>
      <c r="N40" s="41" t="n">
        <f aca="false">IF(ISBLANK(L40),10000,IF(ISTEXT(L40),M40,L40+M40))</f>
        <v>999</v>
      </c>
      <c r="O40" s="39" t="n">
        <v>177.8</v>
      </c>
      <c r="P40" s="40" t="n">
        <v>0</v>
      </c>
      <c r="Q40" s="41" t="n">
        <f aca="false">IF(ISBLANK(O40),10000,IF(ISTEXT(O40),P40,O40+P40))</f>
        <v>177.8</v>
      </c>
      <c r="R40" s="41" t="n">
        <f aca="false">MIN(N40,Q40)</f>
        <v>177.8</v>
      </c>
      <c r="S40" s="40"/>
      <c r="T40" s="40"/>
      <c r="U40" s="40"/>
      <c r="V40" s="43"/>
      <c r="W40" s="43"/>
      <c r="X40" s="42" t="s">
        <v>3137</v>
      </c>
      <c r="Y40" s="42" t="s">
        <v>3138</v>
      </c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14.15" hidden="false" customHeight="true" outlineLevel="0" collapsed="false">
      <c r="A41" s="33" t="n">
        <v>41</v>
      </c>
      <c r="B41" s="34" t="n">
        <f aca="false">IF(AND(LEFT(L41,3)="DNS",LEFT(O41,3)="DNS"),10000, N41+Q41)</f>
        <v>20000</v>
      </c>
      <c r="C41" s="35" t="str">
        <f aca="false">IF(AND(R41&lt;10000, OR(LEFT(L41,3)&lt;&gt;"DNS", LEFT(O41,3)&lt;&gt;"DNS")),RANK(R41, $R$3:$R$150, 1)&amp;"."," ")</f>
        <v> </v>
      </c>
      <c r="D41" s="36"/>
      <c r="E41" s="37" t="n">
        <f aca="false">VLOOKUP(A41,c1m_sl!$A$1:$H$150,6,FALSE())</f>
        <v>0</v>
      </c>
      <c r="F41" s="33" t="n">
        <f aca="false">VLOOKUP(A41,c1m_sl!$A$1:$H$150,2,FALSE())</f>
        <v>0</v>
      </c>
      <c r="G41" s="33" t="n">
        <f aca="false">VLOOKUP(A41,c1m_sl!$A$1:$H$150,3,FALSE())</f>
        <v>0</v>
      </c>
      <c r="H41" s="38" t="n">
        <f aca="false">VLOOKUP(A41,c1m_sl!$A$1:$H$150,4,FALSE())</f>
        <v>0</v>
      </c>
      <c r="I41" s="33" t="n">
        <f aca="false">VLOOKUP(A41,c1m_sl!$A$1:$H$150,5,FALSE())</f>
        <v>0</v>
      </c>
      <c r="J41" s="33" t="str">
        <f aca="false">VLOOKUP(A41,c1m_sl!$A$1:$H$150,7,FALSE())</f>
        <v>9</v>
      </c>
      <c r="K41" s="38" t="n">
        <f aca="false">VLOOKUP(A41,c1m_sl!$A$1:$H$150,8,FALSE())</f>
        <v>0</v>
      </c>
      <c r="L41" s="39"/>
      <c r="M41" s="40"/>
      <c r="N41" s="41" t="n">
        <f aca="false">IF(ISBLANK(L41),10000,IF(ISTEXT(L41),M41,L41+M41))</f>
        <v>10000</v>
      </c>
      <c r="O41" s="39"/>
      <c r="P41" s="40"/>
      <c r="Q41" s="41" t="n">
        <f aca="false">IF(ISBLANK(O41),10000,IF(ISTEXT(O41),P41,O41+P41))</f>
        <v>10000</v>
      </c>
      <c r="R41" s="41" t="n">
        <f aca="false">MIN(N41,Q41)</f>
        <v>10000</v>
      </c>
      <c r="S41" s="40"/>
      <c r="T41" s="40"/>
      <c r="U41" s="40"/>
      <c r="V41" s="43"/>
      <c r="W41" s="43"/>
      <c r="X41" s="43"/>
      <c r="Y41" s="43"/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14.15" hidden="false" customHeight="true" outlineLevel="0" collapsed="false">
      <c r="A42" s="33" t="n">
        <v>42</v>
      </c>
      <c r="B42" s="34" t="n">
        <f aca="false">IF(AND(LEFT(L42,3)="DNS",LEFT(O42,3)="DNS"),10000, N42+Q42)</f>
        <v>20000</v>
      </c>
      <c r="C42" s="35" t="str">
        <f aca="false">IF(AND(R42&lt;10000, OR(LEFT(L42,3)&lt;&gt;"DNS", LEFT(O42,3)&lt;&gt;"DNS")),RANK(R42, $R$3:$R$150, 1)&amp;"."," ")</f>
        <v> </v>
      </c>
      <c r="D42" s="36"/>
      <c r="E42" s="37" t="str">
        <f aca="false">VLOOKUP(A42,c1m_sl!$A$1:$H$150,6,FALSE())</f>
        <v> </v>
      </c>
      <c r="F42" s="33" t="n">
        <f aca="false">VLOOKUP(A42,c1m_sl!$A$1:$H$150,2,FALSE())</f>
        <v>0</v>
      </c>
      <c r="G42" s="33" t="n">
        <f aca="false">VLOOKUP(A42,c1m_sl!$A$1:$H$150,3,FALSE())</f>
        <v>0</v>
      </c>
      <c r="H42" s="38" t="str">
        <f aca="false">VLOOKUP(A42,c1m_sl!$A$1:$H$150,4,FALSE())</f>
        <v> </v>
      </c>
      <c r="I42" s="33" t="str">
        <f aca="false">VLOOKUP(A42,c1m_sl!$A$1:$H$150,5,FALSE())</f>
        <v> </v>
      </c>
      <c r="J42" s="33" t="str">
        <f aca="false">VLOOKUP(A42,c1m_sl!$A$1:$H$150,7,FALSE())</f>
        <v>9</v>
      </c>
      <c r="K42" s="38" t="str">
        <f aca="false">VLOOKUP(A42,c1m_sl!$A$1:$H$150,8,FALSE())</f>
        <v> </v>
      </c>
      <c r="L42" s="39"/>
      <c r="M42" s="40"/>
      <c r="N42" s="41" t="n">
        <f aca="false">IF(ISBLANK(L42),10000,IF(ISTEXT(L42),M42,L42+M42))</f>
        <v>10000</v>
      </c>
      <c r="O42" s="39"/>
      <c r="P42" s="40"/>
      <c r="Q42" s="41" t="n">
        <f aca="false">IF(ISBLANK(O42),10000,IF(ISTEXT(O42),P42,O42+P42))</f>
        <v>10000</v>
      </c>
      <c r="R42" s="41" t="n">
        <f aca="false">MIN(N42,Q42)</f>
        <v>10000</v>
      </c>
      <c r="S42" s="40"/>
      <c r="T42" s="40"/>
      <c r="U42" s="40"/>
      <c r="V42" s="43"/>
      <c r="W42" s="43"/>
      <c r="X42" s="43"/>
      <c r="Y42" s="43"/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14.15" hidden="false" customHeight="true" outlineLevel="0" collapsed="false">
      <c r="A43" s="33" t="n">
        <v>43</v>
      </c>
      <c r="B43" s="34" t="n">
        <f aca="false">IF(AND(LEFT(L43,3)="DNS",LEFT(O43,3)="DNS"),10000, N43+Q43)</f>
        <v>20000</v>
      </c>
      <c r="C43" s="35" t="str">
        <f aca="false">IF(AND(R43&lt;10000, OR(LEFT(L43,3)&lt;&gt;"DNS", LEFT(O43,3)&lt;&gt;"DNS")),RANK(R43, $R$3:$R$150, 1)&amp;"."," ")</f>
        <v> </v>
      </c>
      <c r="D43" s="36"/>
      <c r="E43" s="37" t="str">
        <f aca="false">VLOOKUP(A43,c1m_sl!$A$1:$H$150,6,FALSE())</f>
        <v> </v>
      </c>
      <c r="F43" s="33" t="n">
        <f aca="false">VLOOKUP(A43,c1m_sl!$A$1:$H$150,2,FALSE())</f>
        <v>0</v>
      </c>
      <c r="G43" s="33" t="n">
        <f aca="false">VLOOKUP(A43,c1m_sl!$A$1:$H$150,3,FALSE())</f>
        <v>0</v>
      </c>
      <c r="H43" s="38" t="str">
        <f aca="false">VLOOKUP(A43,c1m_sl!$A$1:$H$150,4,FALSE())</f>
        <v> </v>
      </c>
      <c r="I43" s="33" t="str">
        <f aca="false">VLOOKUP(A43,c1m_sl!$A$1:$H$150,5,FALSE())</f>
        <v> </v>
      </c>
      <c r="J43" s="33" t="str">
        <f aca="false">VLOOKUP(A43,c1m_sl!$A$1:$H$150,7,FALSE())</f>
        <v>9</v>
      </c>
      <c r="K43" s="38" t="str">
        <f aca="false">VLOOKUP(A43,c1m_sl!$A$1:$H$150,8,FALSE())</f>
        <v> </v>
      </c>
      <c r="L43" s="39"/>
      <c r="M43" s="40"/>
      <c r="N43" s="41" t="n">
        <f aca="false">IF(ISBLANK(L43),10000,IF(ISTEXT(L43),M43,L43+M43))</f>
        <v>10000</v>
      </c>
      <c r="O43" s="39"/>
      <c r="P43" s="40"/>
      <c r="Q43" s="41" t="n">
        <f aca="false">IF(ISBLANK(O43),10000,IF(ISTEXT(O43),P43,O43+P43))</f>
        <v>10000</v>
      </c>
      <c r="R43" s="41" t="n">
        <f aca="false">MIN(N43,Q43)</f>
        <v>10000</v>
      </c>
      <c r="S43" s="40"/>
      <c r="T43" s="40"/>
      <c r="U43" s="40"/>
      <c r="V43" s="43"/>
      <c r="W43" s="43"/>
      <c r="X43" s="43"/>
      <c r="Y43" s="43"/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14.15" hidden="false" customHeight="true" outlineLevel="0" collapsed="false">
      <c r="A44" s="33" t="n">
        <v>44</v>
      </c>
      <c r="B44" s="34" t="n">
        <f aca="false">IF(AND(LEFT(L44,3)="DNS",LEFT(O44,3)="DNS"),10000, N44+Q44)</f>
        <v>20000</v>
      </c>
      <c r="C44" s="35" t="str">
        <f aca="false">IF(AND(R44&lt;10000, OR(LEFT(L44,3)&lt;&gt;"DNS", LEFT(O44,3)&lt;&gt;"DNS")),RANK(R44, $R$3:$R$150, 1)&amp;"."," ")</f>
        <v> </v>
      </c>
      <c r="D44" s="36"/>
      <c r="E44" s="37" t="str">
        <f aca="false">VLOOKUP(A44,c1m_sl!$A$1:$H$150,6,FALSE())</f>
        <v> </v>
      </c>
      <c r="F44" s="33" t="n">
        <f aca="false">VLOOKUP(A44,c1m_sl!$A$1:$H$150,2,FALSE())</f>
        <v>0</v>
      </c>
      <c r="G44" s="33" t="n">
        <f aca="false">VLOOKUP(A44,c1m_sl!$A$1:$H$150,3,FALSE())</f>
        <v>0</v>
      </c>
      <c r="H44" s="38" t="str">
        <f aca="false">VLOOKUP(A44,c1m_sl!$A$1:$H$150,4,FALSE())</f>
        <v> </v>
      </c>
      <c r="I44" s="33" t="str">
        <f aca="false">VLOOKUP(A44,c1m_sl!$A$1:$H$150,5,FALSE())</f>
        <v> </v>
      </c>
      <c r="J44" s="33" t="str">
        <f aca="false">VLOOKUP(A44,c1m_sl!$A$1:$H$150,7,FALSE())</f>
        <v>9</v>
      </c>
      <c r="K44" s="38" t="str">
        <f aca="false">VLOOKUP(A44,c1m_sl!$A$1:$H$150,8,FALSE())</f>
        <v> </v>
      </c>
      <c r="L44" s="39"/>
      <c r="M44" s="40"/>
      <c r="N44" s="41" t="n">
        <f aca="false">IF(ISBLANK(L44),10000,IF(ISTEXT(L44),M44,L44+M44))</f>
        <v>10000</v>
      </c>
      <c r="O44" s="39"/>
      <c r="P44" s="40"/>
      <c r="Q44" s="41" t="n">
        <f aca="false">IF(ISBLANK(O44),10000,IF(ISTEXT(O44),P44,O44+P44))</f>
        <v>10000</v>
      </c>
      <c r="R44" s="41" t="n">
        <f aca="false">MIN(N44,Q44)</f>
        <v>10000</v>
      </c>
      <c r="S44" s="40"/>
      <c r="T44" s="40"/>
      <c r="U44" s="40"/>
      <c r="V44" s="43"/>
      <c r="W44" s="43"/>
      <c r="X44" s="43"/>
      <c r="Y44" s="43"/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14.15" hidden="false" customHeight="true" outlineLevel="0" collapsed="false">
      <c r="A45" s="33" t="n">
        <v>45</v>
      </c>
      <c r="B45" s="34" t="n">
        <f aca="false">IF(AND(LEFT(L45,3)="DNS",LEFT(O45,3)="DNS"),10000, N45+Q45)</f>
        <v>20000</v>
      </c>
      <c r="C45" s="35" t="str">
        <f aca="false">IF(AND(R45&lt;10000, OR(LEFT(L45,3)&lt;&gt;"DNS", LEFT(O45,3)&lt;&gt;"DNS")),RANK(R45, $R$3:$R$150, 1)&amp;"."," ")</f>
        <v> </v>
      </c>
      <c r="D45" s="36"/>
      <c r="E45" s="37" t="str">
        <f aca="false">VLOOKUP(A45,c1m_sl!$A$1:$H$150,6,FALSE())</f>
        <v> </v>
      </c>
      <c r="F45" s="33" t="n">
        <f aca="false">VLOOKUP(A45,c1m_sl!$A$1:$H$150,2,FALSE())</f>
        <v>0</v>
      </c>
      <c r="G45" s="33" t="n">
        <f aca="false">VLOOKUP(A45,c1m_sl!$A$1:$H$150,3,FALSE())</f>
        <v>0</v>
      </c>
      <c r="H45" s="38" t="str">
        <f aca="false">VLOOKUP(A45,c1m_sl!$A$1:$H$150,4,FALSE())</f>
        <v> </v>
      </c>
      <c r="I45" s="33" t="str">
        <f aca="false">VLOOKUP(A45,c1m_sl!$A$1:$H$150,5,FALSE())</f>
        <v> </v>
      </c>
      <c r="J45" s="33" t="str">
        <f aca="false">VLOOKUP(A45,c1m_sl!$A$1:$H$150,7,FALSE())</f>
        <v>9</v>
      </c>
      <c r="K45" s="38" t="str">
        <f aca="false">VLOOKUP(A45,c1m_sl!$A$1:$H$150,8,FALSE())</f>
        <v> </v>
      </c>
      <c r="L45" s="39"/>
      <c r="M45" s="40"/>
      <c r="N45" s="41" t="n">
        <f aca="false">IF(ISBLANK(L45),10000,IF(ISTEXT(L45),M45,L45+M45))</f>
        <v>10000</v>
      </c>
      <c r="O45" s="39"/>
      <c r="P45" s="40"/>
      <c r="Q45" s="41" t="n">
        <f aca="false">IF(ISBLANK(O45),10000,IF(ISTEXT(O45),P45,O45+P45))</f>
        <v>10000</v>
      </c>
      <c r="R45" s="41" t="n">
        <f aca="false">MIN(N45,Q45)</f>
        <v>10000</v>
      </c>
      <c r="S45" s="40"/>
      <c r="T45" s="40"/>
      <c r="U45" s="40"/>
      <c r="V45" s="43"/>
      <c r="W45" s="43"/>
      <c r="X45" s="43"/>
      <c r="Y45" s="43"/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14.15" hidden="false" customHeight="true" outlineLevel="0" collapsed="false">
      <c r="A46" s="33" t="n">
        <v>46</v>
      </c>
      <c r="B46" s="34" t="n">
        <f aca="false">IF(AND(LEFT(L46,3)="DNS",LEFT(O46,3)="DNS"),10000, N46+Q46)</f>
        <v>20000</v>
      </c>
      <c r="C46" s="35" t="str">
        <f aca="false">IF(AND(R46&lt;10000, OR(LEFT(L46,3)&lt;&gt;"DNS", LEFT(O46,3)&lt;&gt;"DNS")),RANK(R46, $R$3:$R$150, 1)&amp;"."," ")</f>
        <v> </v>
      </c>
      <c r="D46" s="36"/>
      <c r="E46" s="37" t="str">
        <f aca="false">VLOOKUP(A46,c1m_sl!$A$1:$H$150,6,FALSE())</f>
        <v> </v>
      </c>
      <c r="F46" s="33" t="n">
        <f aca="false">VLOOKUP(A46,c1m_sl!$A$1:$H$150,2,FALSE())</f>
        <v>0</v>
      </c>
      <c r="G46" s="33" t="n">
        <f aca="false">VLOOKUP(A46,c1m_sl!$A$1:$H$150,3,FALSE())</f>
        <v>0</v>
      </c>
      <c r="H46" s="38" t="str">
        <f aca="false">VLOOKUP(A46,c1m_sl!$A$1:$H$150,4,FALSE())</f>
        <v> </v>
      </c>
      <c r="I46" s="33" t="str">
        <f aca="false">VLOOKUP(A46,c1m_sl!$A$1:$H$150,5,FALSE())</f>
        <v> </v>
      </c>
      <c r="J46" s="33" t="str">
        <f aca="false">VLOOKUP(A46,c1m_sl!$A$1:$H$150,7,FALSE())</f>
        <v>9</v>
      </c>
      <c r="K46" s="38" t="str">
        <f aca="false">VLOOKUP(A46,c1m_sl!$A$1:$H$150,8,FALSE())</f>
        <v> </v>
      </c>
      <c r="L46" s="39"/>
      <c r="M46" s="40"/>
      <c r="N46" s="41" t="n">
        <f aca="false">IF(ISBLANK(L46),10000,IF(ISTEXT(L46),M46,L46+M46))</f>
        <v>10000</v>
      </c>
      <c r="O46" s="39"/>
      <c r="P46" s="40"/>
      <c r="Q46" s="41" t="n">
        <f aca="false">IF(ISBLANK(O46),10000,IF(ISTEXT(O46),P46,O46+P46))</f>
        <v>10000</v>
      </c>
      <c r="R46" s="41" t="n">
        <f aca="false">MIN(N46,Q46)</f>
        <v>10000</v>
      </c>
      <c r="S46" s="40"/>
      <c r="T46" s="40"/>
      <c r="U46" s="40"/>
      <c r="V46" s="43"/>
      <c r="W46" s="43"/>
      <c r="X46" s="43"/>
      <c r="Y46" s="43"/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14.15" hidden="false" customHeight="true" outlineLevel="0" collapsed="false">
      <c r="A47" s="33" t="n">
        <v>47</v>
      </c>
      <c r="B47" s="34" t="n">
        <f aca="false">IF(AND(LEFT(L47,3)="DNS",LEFT(O47,3)="DNS"),10000, N47+Q47)</f>
        <v>20000</v>
      </c>
      <c r="C47" s="35" t="str">
        <f aca="false">IF(AND(R47&lt;10000, OR(LEFT(L47,3)&lt;&gt;"DNS", LEFT(O47,3)&lt;&gt;"DNS")),RANK(R47, $R$3:$R$150, 1)&amp;"."," ")</f>
        <v> </v>
      </c>
      <c r="D47" s="36"/>
      <c r="E47" s="37" t="str">
        <f aca="false">VLOOKUP(A47,c1m_sl!$A$1:$H$150,6,FALSE())</f>
        <v> </v>
      </c>
      <c r="F47" s="33" t="n">
        <f aca="false">VLOOKUP(A47,c1m_sl!$A$1:$H$150,2,FALSE())</f>
        <v>0</v>
      </c>
      <c r="G47" s="33" t="n">
        <f aca="false">VLOOKUP(A47,c1m_sl!$A$1:$H$150,3,FALSE())</f>
        <v>0</v>
      </c>
      <c r="H47" s="38" t="str">
        <f aca="false">VLOOKUP(A47,c1m_sl!$A$1:$H$150,4,FALSE())</f>
        <v> </v>
      </c>
      <c r="I47" s="33" t="str">
        <f aca="false">VLOOKUP(A47,c1m_sl!$A$1:$H$150,5,FALSE())</f>
        <v> </v>
      </c>
      <c r="J47" s="33" t="str">
        <f aca="false">VLOOKUP(A47,c1m_sl!$A$1:$H$150,7,FALSE())</f>
        <v>9</v>
      </c>
      <c r="K47" s="38" t="str">
        <f aca="false">VLOOKUP(A47,c1m_sl!$A$1:$H$150,8,FALSE())</f>
        <v> </v>
      </c>
      <c r="L47" s="39"/>
      <c r="M47" s="40"/>
      <c r="N47" s="41" t="n">
        <f aca="false">IF(ISBLANK(L47),10000,IF(ISTEXT(L47),M47,L47+M47))</f>
        <v>10000</v>
      </c>
      <c r="O47" s="39"/>
      <c r="P47" s="40"/>
      <c r="Q47" s="41" t="n">
        <f aca="false">IF(ISBLANK(O47),10000,IF(ISTEXT(O47),P47,O47+P47))</f>
        <v>10000</v>
      </c>
      <c r="R47" s="41" t="n">
        <f aca="false">MIN(N47,Q47)</f>
        <v>10000</v>
      </c>
      <c r="S47" s="40"/>
      <c r="T47" s="40"/>
      <c r="U47" s="40"/>
      <c r="V47" s="43"/>
      <c r="W47" s="43"/>
      <c r="X47" s="43"/>
      <c r="Y47" s="43"/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14.15" hidden="false" customHeight="true" outlineLevel="0" collapsed="false">
      <c r="A48" s="33" t="n">
        <v>48</v>
      </c>
      <c r="B48" s="34" t="n">
        <f aca="false">IF(AND(LEFT(L48,3)="DNS",LEFT(O48,3)="DNS"),10000, N48+Q48)</f>
        <v>20000</v>
      </c>
      <c r="C48" s="35" t="str">
        <f aca="false">IF(AND(R48&lt;10000, OR(LEFT(L48,3)&lt;&gt;"DNS", LEFT(O48,3)&lt;&gt;"DNS")),RANK(R48, $R$3:$R$150, 1)&amp;"."," ")</f>
        <v> </v>
      </c>
      <c r="D48" s="36"/>
      <c r="E48" s="37" t="str">
        <f aca="false">VLOOKUP(A48,c1m_sl!$A$1:$H$150,6,FALSE())</f>
        <v> </v>
      </c>
      <c r="F48" s="33" t="n">
        <f aca="false">VLOOKUP(A48,c1m_sl!$A$1:$H$150,2,FALSE())</f>
        <v>0</v>
      </c>
      <c r="G48" s="33" t="n">
        <f aca="false">VLOOKUP(A48,c1m_sl!$A$1:$H$150,3,FALSE())</f>
        <v>0</v>
      </c>
      <c r="H48" s="38" t="str">
        <f aca="false">VLOOKUP(A48,c1m_sl!$A$1:$H$150,4,FALSE())</f>
        <v> </v>
      </c>
      <c r="I48" s="33" t="str">
        <f aca="false">VLOOKUP(A48,c1m_sl!$A$1:$H$150,5,FALSE())</f>
        <v> </v>
      </c>
      <c r="J48" s="33" t="str">
        <f aca="false">VLOOKUP(A48,c1m_sl!$A$1:$H$150,7,FALSE())</f>
        <v>9</v>
      </c>
      <c r="K48" s="38" t="str">
        <f aca="false">VLOOKUP(A48,c1m_sl!$A$1:$H$150,8,FALSE())</f>
        <v> </v>
      </c>
      <c r="L48" s="39"/>
      <c r="M48" s="40"/>
      <c r="N48" s="41" t="n">
        <f aca="false">IF(ISBLANK(L48),10000,IF(ISTEXT(L48),M48,L48+M48))</f>
        <v>10000</v>
      </c>
      <c r="O48" s="39"/>
      <c r="P48" s="40"/>
      <c r="Q48" s="41" t="n">
        <f aca="false">IF(ISBLANK(O48),10000,IF(ISTEXT(O48),P48,O48+P48))</f>
        <v>10000</v>
      </c>
      <c r="R48" s="41" t="n">
        <f aca="false">MIN(N48,Q48)</f>
        <v>10000</v>
      </c>
      <c r="S48" s="40"/>
      <c r="T48" s="40"/>
      <c r="U48" s="40"/>
      <c r="V48" s="43"/>
      <c r="W48" s="43"/>
      <c r="X48" s="43"/>
      <c r="Y48" s="43"/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14.15" hidden="false" customHeight="true" outlineLevel="0" collapsed="false">
      <c r="A49" s="33" t="n">
        <v>49</v>
      </c>
      <c r="B49" s="34" t="n">
        <f aca="false">IF(AND(LEFT(L49,3)="DNS",LEFT(O49,3)="DNS"),10000, N49+Q49)</f>
        <v>20000</v>
      </c>
      <c r="C49" s="35" t="str">
        <f aca="false">IF(AND(R49&lt;10000, OR(LEFT(L49,3)&lt;&gt;"DNS", LEFT(O49,3)&lt;&gt;"DNS")),RANK(R49, $R$3:$R$150, 1)&amp;"."," ")</f>
        <v> </v>
      </c>
      <c r="D49" s="36"/>
      <c r="E49" s="37" t="str">
        <f aca="false">VLOOKUP(A49,c1m_sl!$A$1:$H$150,6,FALSE())</f>
        <v> </v>
      </c>
      <c r="F49" s="33" t="n">
        <f aca="false">VLOOKUP(A49,c1m_sl!$A$1:$H$150,2,FALSE())</f>
        <v>0</v>
      </c>
      <c r="G49" s="33" t="n">
        <f aca="false">VLOOKUP(A49,c1m_sl!$A$1:$H$150,3,FALSE())</f>
        <v>0</v>
      </c>
      <c r="H49" s="38" t="str">
        <f aca="false">VLOOKUP(A49,c1m_sl!$A$1:$H$150,4,FALSE())</f>
        <v> </v>
      </c>
      <c r="I49" s="33" t="str">
        <f aca="false">VLOOKUP(A49,c1m_sl!$A$1:$H$150,5,FALSE())</f>
        <v> </v>
      </c>
      <c r="J49" s="33" t="str">
        <f aca="false">VLOOKUP(A49,c1m_sl!$A$1:$H$150,7,FALSE())</f>
        <v>9</v>
      </c>
      <c r="K49" s="38" t="str">
        <f aca="false">VLOOKUP(A49,c1m_sl!$A$1:$H$150,8,FALSE())</f>
        <v> </v>
      </c>
      <c r="L49" s="39"/>
      <c r="M49" s="40"/>
      <c r="N49" s="41" t="n">
        <f aca="false">IF(ISBLANK(L49),10000,IF(ISTEXT(L49),M49,L49+M49))</f>
        <v>10000</v>
      </c>
      <c r="O49" s="39"/>
      <c r="P49" s="40"/>
      <c r="Q49" s="41" t="n">
        <f aca="false">IF(ISBLANK(O49),10000,IF(ISTEXT(O49),P49,O49+P49))</f>
        <v>10000</v>
      </c>
      <c r="R49" s="41" t="n">
        <f aca="false">MIN(N49,Q49)</f>
        <v>10000</v>
      </c>
      <c r="S49" s="40"/>
      <c r="T49" s="40"/>
      <c r="U49" s="40"/>
      <c r="V49" s="43"/>
      <c r="W49" s="43"/>
      <c r="X49" s="43"/>
      <c r="Y49" s="43"/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14.15" hidden="false" customHeight="true" outlineLevel="0" collapsed="false">
      <c r="A50" s="33" t="n">
        <v>50</v>
      </c>
      <c r="B50" s="34" t="n">
        <f aca="false">IF(AND(LEFT(L50,3)="DNS",LEFT(O50,3)="DNS"),10000, N50+Q50)</f>
        <v>20000</v>
      </c>
      <c r="C50" s="35" t="str">
        <f aca="false">IF(AND(R50&lt;10000, OR(LEFT(L50,3)&lt;&gt;"DNS", LEFT(O50,3)&lt;&gt;"DNS")),RANK(R50, $R$3:$R$150, 1)&amp;"."," ")</f>
        <v> </v>
      </c>
      <c r="D50" s="36"/>
      <c r="E50" s="37" t="str">
        <f aca="false">VLOOKUP(A50,c1m_sl!$A$1:$H$150,6,FALSE())</f>
        <v> </v>
      </c>
      <c r="F50" s="33" t="n">
        <f aca="false">VLOOKUP(A50,c1m_sl!$A$1:$H$150,2,FALSE())</f>
        <v>0</v>
      </c>
      <c r="G50" s="33" t="n">
        <f aca="false">VLOOKUP(A50,c1m_sl!$A$1:$H$150,3,FALSE())</f>
        <v>0</v>
      </c>
      <c r="H50" s="38" t="str">
        <f aca="false">VLOOKUP(A50,c1m_sl!$A$1:$H$150,4,FALSE())</f>
        <v> </v>
      </c>
      <c r="I50" s="33" t="str">
        <f aca="false">VLOOKUP(A50,c1m_sl!$A$1:$H$150,5,FALSE())</f>
        <v> </v>
      </c>
      <c r="J50" s="33" t="str">
        <f aca="false">VLOOKUP(A50,c1m_sl!$A$1:$H$150,7,FALSE())</f>
        <v>9</v>
      </c>
      <c r="K50" s="38" t="str">
        <f aca="false">VLOOKUP(A50,c1m_sl!$A$1:$H$150,8,FALSE())</f>
        <v> </v>
      </c>
      <c r="L50" s="39"/>
      <c r="M50" s="40"/>
      <c r="N50" s="41" t="n">
        <f aca="false">IF(ISBLANK(L50),10000,IF(ISTEXT(L50),M50,L50+M50))</f>
        <v>10000</v>
      </c>
      <c r="O50" s="39"/>
      <c r="P50" s="40"/>
      <c r="Q50" s="41" t="n">
        <f aca="false">IF(ISBLANK(O50),10000,IF(ISTEXT(O50),P50,O50+P50))</f>
        <v>10000</v>
      </c>
      <c r="R50" s="41" t="n">
        <f aca="false">MIN(N50,Q50)</f>
        <v>10000</v>
      </c>
      <c r="S50" s="40"/>
      <c r="T50" s="40"/>
      <c r="U50" s="40"/>
      <c r="V50" s="43"/>
      <c r="W50" s="43"/>
      <c r="X50" s="43"/>
      <c r="Y50" s="43"/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14.15" hidden="false" customHeight="true" outlineLevel="0" collapsed="false">
      <c r="A51" s="33" t="n">
        <v>51</v>
      </c>
      <c r="B51" s="34" t="n">
        <f aca="false">IF(AND(LEFT(L51,3)="DNS",LEFT(O51,3)="DNS"),10000, N51+Q51)</f>
        <v>20000</v>
      </c>
      <c r="C51" s="35" t="str">
        <f aca="false">IF(AND(R51&lt;10000, OR(LEFT(L51,3)&lt;&gt;"DNS", LEFT(O51,3)&lt;&gt;"DNS")),RANK(R51, $R$3:$R$150, 1)&amp;"."," ")</f>
        <v> </v>
      </c>
      <c r="D51" s="36"/>
      <c r="E51" s="37" t="str">
        <f aca="false">VLOOKUP(A51,c1m_sl!$A$1:$H$150,6,FALSE())</f>
        <v> </v>
      </c>
      <c r="F51" s="33" t="n">
        <f aca="false">VLOOKUP(A51,c1m_sl!$A$1:$H$150,2,FALSE())</f>
        <v>0</v>
      </c>
      <c r="G51" s="33" t="n">
        <f aca="false">VLOOKUP(A51,c1m_sl!$A$1:$H$150,3,FALSE())</f>
        <v>0</v>
      </c>
      <c r="H51" s="38" t="str">
        <f aca="false">VLOOKUP(A51,c1m_sl!$A$1:$H$150,4,FALSE())</f>
        <v> </v>
      </c>
      <c r="I51" s="33" t="str">
        <f aca="false">VLOOKUP(A51,c1m_sl!$A$1:$H$150,5,FALSE())</f>
        <v> </v>
      </c>
      <c r="J51" s="33" t="str">
        <f aca="false">VLOOKUP(A51,c1m_sl!$A$1:$H$150,7,FALSE())</f>
        <v>9</v>
      </c>
      <c r="K51" s="38" t="str">
        <f aca="false">VLOOKUP(A51,c1m_sl!$A$1:$H$150,8,FALSE())</f>
        <v> </v>
      </c>
      <c r="L51" s="39"/>
      <c r="M51" s="40"/>
      <c r="N51" s="41" t="n">
        <f aca="false">IF(ISBLANK(L51),10000,IF(ISTEXT(L51),M51,L51+M51))</f>
        <v>10000</v>
      </c>
      <c r="O51" s="39"/>
      <c r="P51" s="40"/>
      <c r="Q51" s="41" t="n">
        <f aca="false">IF(ISBLANK(O51),10000,IF(ISTEXT(O51),P51,O51+P51))</f>
        <v>10000</v>
      </c>
      <c r="R51" s="41" t="n">
        <f aca="false">MIN(N51,Q51)</f>
        <v>10000</v>
      </c>
      <c r="S51" s="40"/>
      <c r="T51" s="40"/>
      <c r="U51" s="40"/>
      <c r="V51" s="43"/>
      <c r="W51" s="43"/>
      <c r="X51" s="43"/>
      <c r="Y51" s="43"/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14.15" hidden="false" customHeight="true" outlineLevel="0" collapsed="false">
      <c r="A52" s="33" t="n">
        <v>52</v>
      </c>
      <c r="B52" s="34" t="n">
        <f aca="false">IF(AND(LEFT(L52,3)="DNS",LEFT(O52,3)="DNS"),10000, N52+Q52)</f>
        <v>20000</v>
      </c>
      <c r="C52" s="35" t="str">
        <f aca="false">IF(AND(R52&lt;10000, OR(LEFT(L52,3)&lt;&gt;"DNS", LEFT(O52,3)&lt;&gt;"DNS")),RANK(R52, $R$3:$R$150, 1)&amp;"."," ")</f>
        <v> </v>
      </c>
      <c r="D52" s="36"/>
      <c r="E52" s="37" t="str">
        <f aca="false">VLOOKUP(A52,c1m_sl!$A$1:$H$150,6,FALSE())</f>
        <v> </v>
      </c>
      <c r="F52" s="33" t="n">
        <f aca="false">VLOOKUP(A52,c1m_sl!$A$1:$H$150,2,FALSE())</f>
        <v>0</v>
      </c>
      <c r="G52" s="33" t="n">
        <f aca="false">VLOOKUP(A52,c1m_sl!$A$1:$H$150,3,FALSE())</f>
        <v>0</v>
      </c>
      <c r="H52" s="38" t="str">
        <f aca="false">VLOOKUP(A52,c1m_sl!$A$1:$H$150,4,FALSE())</f>
        <v> </v>
      </c>
      <c r="I52" s="33" t="str">
        <f aca="false">VLOOKUP(A52,c1m_sl!$A$1:$H$150,5,FALSE())</f>
        <v> </v>
      </c>
      <c r="J52" s="33" t="str">
        <f aca="false">VLOOKUP(A52,c1m_sl!$A$1:$H$150,7,FALSE())</f>
        <v>9</v>
      </c>
      <c r="K52" s="38" t="str">
        <f aca="false">VLOOKUP(A52,c1m_sl!$A$1:$H$150,8,FALSE())</f>
        <v> </v>
      </c>
      <c r="L52" s="39"/>
      <c r="M52" s="40"/>
      <c r="N52" s="41" t="n">
        <f aca="false">IF(ISBLANK(L52),10000,IF(ISTEXT(L52),M52,L52+M52))</f>
        <v>10000</v>
      </c>
      <c r="O52" s="39"/>
      <c r="P52" s="40"/>
      <c r="Q52" s="41" t="n">
        <f aca="false">IF(ISBLANK(O52),10000,IF(ISTEXT(O52),P52,O52+P52))</f>
        <v>10000</v>
      </c>
      <c r="R52" s="41" t="n">
        <f aca="false">MIN(N52,Q52)</f>
        <v>10000</v>
      </c>
      <c r="S52" s="40"/>
      <c r="T52" s="40"/>
      <c r="U52" s="40"/>
      <c r="V52" s="43"/>
      <c r="W52" s="43"/>
      <c r="X52" s="43"/>
      <c r="Y52" s="43"/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14.15" hidden="false" customHeight="true" outlineLevel="0" collapsed="false">
      <c r="A53" s="33" t="n">
        <v>53</v>
      </c>
      <c r="B53" s="34" t="n">
        <f aca="false">IF(AND(LEFT(L53,3)="DNS",LEFT(O53,3)="DNS"),10000, N53+Q53)</f>
        <v>20000</v>
      </c>
      <c r="C53" s="35" t="str">
        <f aca="false">IF(AND(R53&lt;10000, OR(LEFT(L53,3)&lt;&gt;"DNS", LEFT(O53,3)&lt;&gt;"DNS")),RANK(R53, $R$3:$R$150, 1)&amp;"."," ")</f>
        <v> </v>
      </c>
      <c r="D53" s="36"/>
      <c r="E53" s="37" t="str">
        <f aca="false">VLOOKUP(A53,c1m_sl!$A$1:$H$150,6,FALSE())</f>
        <v> </v>
      </c>
      <c r="F53" s="33" t="n">
        <f aca="false">VLOOKUP(A53,c1m_sl!$A$1:$H$150,2,FALSE())</f>
        <v>0</v>
      </c>
      <c r="G53" s="33" t="n">
        <f aca="false">VLOOKUP(A53,c1m_sl!$A$1:$H$150,3,FALSE())</f>
        <v>0</v>
      </c>
      <c r="H53" s="38" t="str">
        <f aca="false">VLOOKUP(A53,c1m_sl!$A$1:$H$150,4,FALSE())</f>
        <v> </v>
      </c>
      <c r="I53" s="33" t="str">
        <f aca="false">VLOOKUP(A53,c1m_sl!$A$1:$H$150,5,FALSE())</f>
        <v> </v>
      </c>
      <c r="J53" s="33" t="str">
        <f aca="false">VLOOKUP(A53,c1m_sl!$A$1:$H$150,7,FALSE())</f>
        <v>9</v>
      </c>
      <c r="K53" s="38" t="str">
        <f aca="false">VLOOKUP(A53,c1m_sl!$A$1:$H$150,8,FALSE())</f>
        <v> </v>
      </c>
      <c r="L53" s="39"/>
      <c r="M53" s="40"/>
      <c r="N53" s="41" t="n">
        <f aca="false">IF(ISBLANK(L53),10000,IF(ISTEXT(L53),M53,L53+M53))</f>
        <v>10000</v>
      </c>
      <c r="O53" s="39"/>
      <c r="P53" s="40"/>
      <c r="Q53" s="41" t="n">
        <f aca="false">IF(ISBLANK(O53),10000,IF(ISTEXT(O53),P53,O53+P53))</f>
        <v>10000</v>
      </c>
      <c r="R53" s="41" t="n">
        <f aca="false">MIN(N53,Q53)</f>
        <v>10000</v>
      </c>
      <c r="S53" s="40"/>
      <c r="T53" s="40"/>
      <c r="U53" s="40"/>
      <c r="V53" s="43"/>
      <c r="W53" s="43"/>
      <c r="X53" s="43"/>
      <c r="Y53" s="43"/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14.15" hidden="false" customHeight="true" outlineLevel="0" collapsed="false">
      <c r="A54" s="33" t="n">
        <v>54</v>
      </c>
      <c r="B54" s="34" t="n">
        <f aca="false">IF(AND(LEFT(L54,3)="DNS",LEFT(O54,3)="DNS"),10000, N54+Q54)</f>
        <v>20000</v>
      </c>
      <c r="C54" s="35" t="str">
        <f aca="false">IF(AND(R54&lt;10000, OR(LEFT(L54,3)&lt;&gt;"DNS", LEFT(O54,3)&lt;&gt;"DNS")),RANK(R54, $R$3:$R$150, 1)&amp;"."," ")</f>
        <v> </v>
      </c>
      <c r="D54" s="36"/>
      <c r="E54" s="37" t="str">
        <f aca="false">VLOOKUP(A54,c1m_sl!$A$1:$H$150,6,FALSE())</f>
        <v> </v>
      </c>
      <c r="F54" s="33" t="n">
        <f aca="false">VLOOKUP(A54,c1m_sl!$A$1:$H$150,2,FALSE())</f>
        <v>0</v>
      </c>
      <c r="G54" s="33" t="n">
        <f aca="false">VLOOKUP(A54,c1m_sl!$A$1:$H$150,3,FALSE())</f>
        <v>0</v>
      </c>
      <c r="H54" s="38" t="str">
        <f aca="false">VLOOKUP(A54,c1m_sl!$A$1:$H$150,4,FALSE())</f>
        <v> </v>
      </c>
      <c r="I54" s="33" t="str">
        <f aca="false">VLOOKUP(A54,c1m_sl!$A$1:$H$150,5,FALSE())</f>
        <v> </v>
      </c>
      <c r="J54" s="33" t="str">
        <f aca="false">VLOOKUP(A54,c1m_sl!$A$1:$H$150,7,FALSE())</f>
        <v>9</v>
      </c>
      <c r="K54" s="38" t="str">
        <f aca="false">VLOOKUP(A54,c1m_sl!$A$1:$H$150,8,FALSE())</f>
        <v> </v>
      </c>
      <c r="L54" s="39"/>
      <c r="M54" s="40"/>
      <c r="N54" s="41" t="n">
        <f aca="false">IF(ISBLANK(L54),10000,IF(ISTEXT(L54),M54,L54+M54))</f>
        <v>10000</v>
      </c>
      <c r="O54" s="39"/>
      <c r="P54" s="40"/>
      <c r="Q54" s="41" t="n">
        <f aca="false">IF(ISBLANK(O54),10000,IF(ISTEXT(O54),P54,O54+P54))</f>
        <v>10000</v>
      </c>
      <c r="R54" s="41" t="n">
        <f aca="false">MIN(N54,Q54)</f>
        <v>10000</v>
      </c>
      <c r="S54" s="40"/>
      <c r="T54" s="40"/>
      <c r="U54" s="40"/>
      <c r="V54" s="43"/>
      <c r="W54" s="43"/>
      <c r="X54" s="43"/>
      <c r="Y54" s="43"/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14.15" hidden="false" customHeight="true" outlineLevel="0" collapsed="false">
      <c r="A55" s="33" t="n">
        <v>55</v>
      </c>
      <c r="B55" s="34" t="n">
        <f aca="false">IF(AND(LEFT(L55,3)="DNS",LEFT(O55,3)="DNS"),10000, N55+Q55)</f>
        <v>20000</v>
      </c>
      <c r="C55" s="35" t="str">
        <f aca="false">IF(AND(R55&lt;10000, OR(LEFT(L55,3)&lt;&gt;"DNS", LEFT(O55,3)&lt;&gt;"DNS")),RANK(R55, $R$3:$R$150, 1)&amp;"."," ")</f>
        <v> </v>
      </c>
      <c r="D55" s="36"/>
      <c r="E55" s="37" t="str">
        <f aca="false">VLOOKUP(A55,c1m_sl!$A$1:$H$150,6,FALSE())</f>
        <v> </v>
      </c>
      <c r="F55" s="33" t="n">
        <f aca="false">VLOOKUP(A55,c1m_sl!$A$1:$H$150,2,FALSE())</f>
        <v>0</v>
      </c>
      <c r="G55" s="33" t="n">
        <f aca="false">VLOOKUP(A55,c1m_sl!$A$1:$H$150,3,FALSE())</f>
        <v>0</v>
      </c>
      <c r="H55" s="38" t="str">
        <f aca="false">VLOOKUP(A55,c1m_sl!$A$1:$H$150,4,FALSE())</f>
        <v> </v>
      </c>
      <c r="I55" s="33" t="str">
        <f aca="false">VLOOKUP(A55,c1m_sl!$A$1:$H$150,5,FALSE())</f>
        <v> </v>
      </c>
      <c r="J55" s="33" t="str">
        <f aca="false">VLOOKUP(A55,c1m_sl!$A$1:$H$150,7,FALSE())</f>
        <v>9</v>
      </c>
      <c r="K55" s="38" t="str">
        <f aca="false">VLOOKUP(A55,c1m_sl!$A$1:$H$150,8,FALSE())</f>
        <v> </v>
      </c>
      <c r="L55" s="39"/>
      <c r="M55" s="40"/>
      <c r="N55" s="41" t="n">
        <f aca="false">IF(ISBLANK(L55),10000,IF(ISTEXT(L55),M55,L55+M55))</f>
        <v>10000</v>
      </c>
      <c r="O55" s="39"/>
      <c r="P55" s="40"/>
      <c r="Q55" s="41" t="n">
        <f aca="false">IF(ISBLANK(O55),10000,IF(ISTEXT(O55),P55,O55+P55))</f>
        <v>10000</v>
      </c>
      <c r="R55" s="41" t="n">
        <f aca="false">MIN(N55,Q55)</f>
        <v>10000</v>
      </c>
      <c r="S55" s="40"/>
      <c r="T55" s="40"/>
      <c r="U55" s="40"/>
      <c r="V55" s="43"/>
      <c r="W55" s="43"/>
      <c r="X55" s="43"/>
      <c r="Y55" s="43"/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14.15" hidden="false" customHeight="true" outlineLevel="0" collapsed="false">
      <c r="A56" s="33" t="n">
        <v>56</v>
      </c>
      <c r="B56" s="34" t="n">
        <f aca="false">IF(AND(LEFT(L56,3)="DNS",LEFT(O56,3)="DNS"),10000, N56+Q56)</f>
        <v>20000</v>
      </c>
      <c r="C56" s="35" t="str">
        <f aca="false">IF(AND(R56&lt;10000, OR(LEFT(L56,3)&lt;&gt;"DNS", LEFT(O56,3)&lt;&gt;"DNS")),RANK(R56, $R$3:$R$150, 1)&amp;"."," ")</f>
        <v> </v>
      </c>
      <c r="D56" s="36"/>
      <c r="E56" s="37" t="str">
        <f aca="false">VLOOKUP(A56,c1m_sl!$A$1:$H$150,6,FALSE())</f>
        <v> </v>
      </c>
      <c r="F56" s="33" t="n">
        <f aca="false">VLOOKUP(A56,c1m_sl!$A$1:$H$150,2,FALSE())</f>
        <v>0</v>
      </c>
      <c r="G56" s="33" t="n">
        <f aca="false">VLOOKUP(A56,c1m_sl!$A$1:$H$150,3,FALSE())</f>
        <v>0</v>
      </c>
      <c r="H56" s="38" t="str">
        <f aca="false">VLOOKUP(A56,c1m_sl!$A$1:$H$150,4,FALSE())</f>
        <v> </v>
      </c>
      <c r="I56" s="33" t="str">
        <f aca="false">VLOOKUP(A56,c1m_sl!$A$1:$H$150,5,FALSE())</f>
        <v> </v>
      </c>
      <c r="J56" s="33" t="str">
        <f aca="false">VLOOKUP(A56,c1m_sl!$A$1:$H$150,7,FALSE())</f>
        <v>9</v>
      </c>
      <c r="K56" s="38" t="str">
        <f aca="false">VLOOKUP(A56,c1m_sl!$A$1:$H$150,8,FALSE())</f>
        <v> </v>
      </c>
      <c r="L56" s="39"/>
      <c r="M56" s="40"/>
      <c r="N56" s="41" t="n">
        <f aca="false">IF(ISBLANK(L56),10000,IF(ISTEXT(L56),M56,L56+M56))</f>
        <v>10000</v>
      </c>
      <c r="O56" s="39"/>
      <c r="P56" s="40"/>
      <c r="Q56" s="41" t="n">
        <f aca="false">IF(ISBLANK(O56),10000,IF(ISTEXT(O56),P56,O56+P56))</f>
        <v>10000</v>
      </c>
      <c r="R56" s="41" t="n">
        <f aca="false">MIN(N56,Q56)</f>
        <v>10000</v>
      </c>
      <c r="S56" s="40"/>
      <c r="T56" s="40"/>
      <c r="U56" s="40"/>
      <c r="V56" s="43"/>
      <c r="W56" s="43"/>
      <c r="X56" s="43"/>
      <c r="Y56" s="43"/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14.15" hidden="false" customHeight="true" outlineLevel="0" collapsed="false">
      <c r="A57" s="33" t="n">
        <v>57</v>
      </c>
      <c r="B57" s="34" t="n">
        <f aca="false">IF(AND(LEFT(L57,3)="DNS",LEFT(O57,3)="DNS"),10000, N57+Q57)</f>
        <v>20000</v>
      </c>
      <c r="C57" s="35" t="str">
        <f aca="false">IF(AND(R57&lt;10000, OR(LEFT(L57,3)&lt;&gt;"DNS", LEFT(O57,3)&lt;&gt;"DNS")),RANK(R57, $R$3:$R$150, 1)&amp;"."," ")</f>
        <v> </v>
      </c>
      <c r="D57" s="36"/>
      <c r="E57" s="37" t="str">
        <f aca="false">VLOOKUP(A57,c1m_sl!$A$1:$H$150,6,FALSE())</f>
        <v> </v>
      </c>
      <c r="F57" s="33" t="n">
        <f aca="false">VLOOKUP(A57,c1m_sl!$A$1:$H$150,2,FALSE())</f>
        <v>0</v>
      </c>
      <c r="G57" s="33" t="n">
        <f aca="false">VLOOKUP(A57,c1m_sl!$A$1:$H$150,3,FALSE())</f>
        <v>0</v>
      </c>
      <c r="H57" s="38" t="str">
        <f aca="false">VLOOKUP(A57,c1m_sl!$A$1:$H$150,4,FALSE())</f>
        <v> </v>
      </c>
      <c r="I57" s="33" t="str">
        <f aca="false">VLOOKUP(A57,c1m_sl!$A$1:$H$150,5,FALSE())</f>
        <v> </v>
      </c>
      <c r="J57" s="33" t="str">
        <f aca="false">VLOOKUP(A57,c1m_sl!$A$1:$H$150,7,FALSE())</f>
        <v>9</v>
      </c>
      <c r="K57" s="38" t="str">
        <f aca="false">VLOOKUP(A57,c1m_sl!$A$1:$H$150,8,FALSE())</f>
        <v> </v>
      </c>
      <c r="L57" s="39"/>
      <c r="M57" s="40"/>
      <c r="N57" s="41" t="n">
        <f aca="false">IF(ISBLANK(L57),10000,IF(ISTEXT(L57),M57,L57+M57))</f>
        <v>10000</v>
      </c>
      <c r="O57" s="39"/>
      <c r="P57" s="40"/>
      <c r="Q57" s="41" t="n">
        <f aca="false">IF(ISBLANK(O57),10000,IF(ISTEXT(O57),P57,O57+P57))</f>
        <v>10000</v>
      </c>
      <c r="R57" s="41" t="n">
        <f aca="false">MIN(N57,Q57)</f>
        <v>10000</v>
      </c>
      <c r="S57" s="40"/>
      <c r="T57" s="40"/>
      <c r="U57" s="40"/>
      <c r="V57" s="43"/>
      <c r="W57" s="43"/>
      <c r="X57" s="43"/>
      <c r="Y57" s="43"/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14.15" hidden="false" customHeight="true" outlineLevel="0" collapsed="false">
      <c r="A58" s="33" t="n">
        <v>58</v>
      </c>
      <c r="B58" s="34" t="n">
        <f aca="false">IF(AND(LEFT(L58,3)="DNS",LEFT(O58,3)="DNS"),10000, N58+Q58)</f>
        <v>20000</v>
      </c>
      <c r="C58" s="35" t="str">
        <f aca="false">IF(AND(R58&lt;10000, OR(LEFT(L58,3)&lt;&gt;"DNS", LEFT(O58,3)&lt;&gt;"DNS")),RANK(R58, $R$3:$R$150, 1)&amp;"."," ")</f>
        <v> </v>
      </c>
      <c r="D58" s="36"/>
      <c r="E58" s="37" t="str">
        <f aca="false">VLOOKUP(A58,c1m_sl!$A$1:$H$150,6,FALSE())</f>
        <v> </v>
      </c>
      <c r="F58" s="33" t="n">
        <f aca="false">VLOOKUP(A58,c1m_sl!$A$1:$H$150,2,FALSE())</f>
        <v>0</v>
      </c>
      <c r="G58" s="33" t="n">
        <f aca="false">VLOOKUP(A58,c1m_sl!$A$1:$H$150,3,FALSE())</f>
        <v>0</v>
      </c>
      <c r="H58" s="38" t="str">
        <f aca="false">VLOOKUP(A58,c1m_sl!$A$1:$H$150,4,FALSE())</f>
        <v> </v>
      </c>
      <c r="I58" s="33" t="str">
        <f aca="false">VLOOKUP(A58,c1m_sl!$A$1:$H$150,5,FALSE())</f>
        <v> </v>
      </c>
      <c r="J58" s="33" t="str">
        <f aca="false">VLOOKUP(A58,c1m_sl!$A$1:$H$150,7,FALSE())</f>
        <v>9</v>
      </c>
      <c r="K58" s="38" t="str">
        <f aca="false">VLOOKUP(A58,c1m_sl!$A$1:$H$150,8,FALSE())</f>
        <v> </v>
      </c>
      <c r="L58" s="39"/>
      <c r="M58" s="40"/>
      <c r="N58" s="41" t="n">
        <f aca="false">IF(ISBLANK(L58),10000,IF(ISTEXT(L58),M58,L58+M58))</f>
        <v>10000</v>
      </c>
      <c r="O58" s="39"/>
      <c r="P58" s="40"/>
      <c r="Q58" s="41" t="n">
        <f aca="false">IF(ISBLANK(O58),10000,IF(ISTEXT(O58),P58,O58+P58))</f>
        <v>10000</v>
      </c>
      <c r="R58" s="41" t="n">
        <f aca="false">MIN(N58,Q58)</f>
        <v>10000</v>
      </c>
      <c r="S58" s="40"/>
      <c r="T58" s="40"/>
      <c r="U58" s="40"/>
      <c r="V58" s="43"/>
      <c r="W58" s="43"/>
      <c r="X58" s="43"/>
      <c r="Y58" s="43"/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14.15" hidden="false" customHeight="true" outlineLevel="0" collapsed="false">
      <c r="A59" s="33" t="n">
        <v>59</v>
      </c>
      <c r="B59" s="34" t="n">
        <f aca="false">IF(AND(LEFT(L59,3)="DNS",LEFT(O59,3)="DNS"),10000, N59+Q59)</f>
        <v>20000</v>
      </c>
      <c r="C59" s="35" t="str">
        <f aca="false">IF(AND(R59&lt;10000, OR(LEFT(L59,3)&lt;&gt;"DNS", LEFT(O59,3)&lt;&gt;"DNS")),RANK(R59, $R$3:$R$150, 1)&amp;"."," ")</f>
        <v> </v>
      </c>
      <c r="D59" s="36"/>
      <c r="E59" s="37" t="str">
        <f aca="false">VLOOKUP(A59,c1m_sl!$A$1:$H$150,6,FALSE())</f>
        <v> </v>
      </c>
      <c r="F59" s="33" t="n">
        <f aca="false">VLOOKUP(A59,c1m_sl!$A$1:$H$150,2,FALSE())</f>
        <v>0</v>
      </c>
      <c r="G59" s="33" t="n">
        <f aca="false">VLOOKUP(A59,c1m_sl!$A$1:$H$150,3,FALSE())</f>
        <v>0</v>
      </c>
      <c r="H59" s="38" t="str">
        <f aca="false">VLOOKUP(A59,c1m_sl!$A$1:$H$150,4,FALSE())</f>
        <v> </v>
      </c>
      <c r="I59" s="33" t="str">
        <f aca="false">VLOOKUP(A59,c1m_sl!$A$1:$H$150,5,FALSE())</f>
        <v> </v>
      </c>
      <c r="J59" s="33" t="str">
        <f aca="false">VLOOKUP(A59,c1m_sl!$A$1:$H$150,7,FALSE())</f>
        <v>9</v>
      </c>
      <c r="K59" s="38" t="str">
        <f aca="false">VLOOKUP(A59,c1m_sl!$A$1:$H$150,8,FALSE())</f>
        <v> </v>
      </c>
      <c r="L59" s="39"/>
      <c r="M59" s="40"/>
      <c r="N59" s="41" t="n">
        <f aca="false">IF(ISBLANK(L59),10000,IF(ISTEXT(L59),M59,L59+M59))</f>
        <v>10000</v>
      </c>
      <c r="O59" s="39"/>
      <c r="P59" s="40"/>
      <c r="Q59" s="41" t="n">
        <f aca="false">IF(ISBLANK(O59),10000,IF(ISTEXT(O59),P59,O59+P59))</f>
        <v>10000</v>
      </c>
      <c r="R59" s="41" t="n">
        <f aca="false">MIN(N59,Q59)</f>
        <v>10000</v>
      </c>
      <c r="S59" s="40"/>
      <c r="T59" s="40"/>
      <c r="U59" s="40"/>
      <c r="V59" s="43"/>
      <c r="W59" s="43"/>
      <c r="X59" s="43"/>
      <c r="Y59" s="43"/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14.15" hidden="false" customHeight="true" outlineLevel="0" collapsed="false">
      <c r="A60" s="33" t="n">
        <v>60</v>
      </c>
      <c r="B60" s="34" t="n">
        <f aca="false">IF(AND(LEFT(L60,3)="DNS",LEFT(O60,3)="DNS"),10000, N60+Q60)</f>
        <v>20000</v>
      </c>
      <c r="C60" s="35" t="str">
        <f aca="false">IF(AND(R60&lt;10000, OR(LEFT(L60,3)&lt;&gt;"DNS", LEFT(O60,3)&lt;&gt;"DNS")),RANK(R60, $R$3:$R$150, 1)&amp;"."," ")</f>
        <v> </v>
      </c>
      <c r="D60" s="36"/>
      <c r="E60" s="37" t="str">
        <f aca="false">VLOOKUP(A60,c1m_sl!$A$1:$H$150,6,FALSE())</f>
        <v> </v>
      </c>
      <c r="F60" s="33" t="n">
        <f aca="false">VLOOKUP(A60,c1m_sl!$A$1:$H$150,2,FALSE())</f>
        <v>0</v>
      </c>
      <c r="G60" s="33" t="n">
        <f aca="false">VLOOKUP(A60,c1m_sl!$A$1:$H$150,3,FALSE())</f>
        <v>0</v>
      </c>
      <c r="H60" s="38" t="str">
        <f aca="false">VLOOKUP(A60,c1m_sl!$A$1:$H$150,4,FALSE())</f>
        <v> </v>
      </c>
      <c r="I60" s="33" t="str">
        <f aca="false">VLOOKUP(A60,c1m_sl!$A$1:$H$150,5,FALSE())</f>
        <v> </v>
      </c>
      <c r="J60" s="33" t="str">
        <f aca="false">VLOOKUP(A60,c1m_sl!$A$1:$H$150,7,FALSE())</f>
        <v>9</v>
      </c>
      <c r="K60" s="38" t="str">
        <f aca="false">VLOOKUP(A60,c1m_sl!$A$1:$H$150,8,FALSE())</f>
        <v> </v>
      </c>
      <c r="L60" s="39"/>
      <c r="M60" s="40"/>
      <c r="N60" s="41" t="n">
        <f aca="false">IF(ISBLANK(L60),10000,IF(ISTEXT(L60),M60,L60+M60))</f>
        <v>10000</v>
      </c>
      <c r="O60" s="39"/>
      <c r="P60" s="40"/>
      <c r="Q60" s="41" t="n">
        <f aca="false">IF(ISBLANK(O60),10000,IF(ISTEXT(O60),P60,O60+P60))</f>
        <v>10000</v>
      </c>
      <c r="R60" s="41" t="n">
        <f aca="false">MIN(N60,Q60)</f>
        <v>10000</v>
      </c>
      <c r="S60" s="40"/>
      <c r="T60" s="40"/>
      <c r="U60" s="40"/>
      <c r="V60" s="43"/>
      <c r="W60" s="43"/>
      <c r="X60" s="43"/>
      <c r="Y60" s="43"/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14.15" hidden="false" customHeight="true" outlineLevel="0" collapsed="false">
      <c r="A61" s="33" t="n">
        <v>61</v>
      </c>
      <c r="B61" s="34" t="n">
        <f aca="false">IF(AND(LEFT(L61,3)="DNS",LEFT(O61,3)="DNS"),10000, N61+Q61)</f>
        <v>20000</v>
      </c>
      <c r="C61" s="35" t="str">
        <f aca="false">IF(AND(R61&lt;10000, OR(LEFT(L61,3)&lt;&gt;"DNS", LEFT(O61,3)&lt;&gt;"DNS")),RANK(R61, $R$3:$R$150, 1)&amp;"."," ")</f>
        <v> </v>
      </c>
      <c r="D61" s="36"/>
      <c r="E61" s="37" t="str">
        <f aca="false">VLOOKUP(A61,c1m_sl!$A$1:$H$150,6,FALSE())</f>
        <v> </v>
      </c>
      <c r="F61" s="33" t="n">
        <f aca="false">VLOOKUP(A61,c1m_sl!$A$1:$H$150,2,FALSE())</f>
        <v>0</v>
      </c>
      <c r="G61" s="33" t="n">
        <f aca="false">VLOOKUP(A61,c1m_sl!$A$1:$H$150,3,FALSE())</f>
        <v>0</v>
      </c>
      <c r="H61" s="38" t="str">
        <f aca="false">VLOOKUP(A61,c1m_sl!$A$1:$H$150,4,FALSE())</f>
        <v> </v>
      </c>
      <c r="I61" s="33" t="str">
        <f aca="false">VLOOKUP(A61,c1m_sl!$A$1:$H$150,5,FALSE())</f>
        <v> </v>
      </c>
      <c r="J61" s="33" t="str">
        <f aca="false">VLOOKUP(A61,c1m_sl!$A$1:$H$150,7,FALSE())</f>
        <v>9</v>
      </c>
      <c r="K61" s="38" t="str">
        <f aca="false">VLOOKUP(A61,c1m_sl!$A$1:$H$150,8,FALSE())</f>
        <v> </v>
      </c>
      <c r="L61" s="39"/>
      <c r="M61" s="40"/>
      <c r="N61" s="41" t="n">
        <f aca="false">IF(ISBLANK(L61),10000,IF(ISTEXT(L61),M61,L61+M61))</f>
        <v>10000</v>
      </c>
      <c r="O61" s="39"/>
      <c r="P61" s="40"/>
      <c r="Q61" s="41" t="n">
        <f aca="false">IF(ISBLANK(O61),10000,IF(ISTEXT(O61),P61,O61+P61))</f>
        <v>10000</v>
      </c>
      <c r="R61" s="41" t="n">
        <f aca="false">MIN(N61,Q61)</f>
        <v>10000</v>
      </c>
      <c r="S61" s="40"/>
      <c r="T61" s="40"/>
      <c r="U61" s="40"/>
      <c r="V61" s="43"/>
      <c r="W61" s="43"/>
      <c r="X61" s="43"/>
      <c r="Y61" s="43"/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14.15" hidden="false" customHeight="true" outlineLevel="0" collapsed="false">
      <c r="A62" s="33" t="n">
        <v>62</v>
      </c>
      <c r="B62" s="34" t="n">
        <f aca="false">IF(AND(LEFT(L62,3)="DNS",LEFT(O62,3)="DNS"),10000, N62+Q62)</f>
        <v>20000</v>
      </c>
      <c r="C62" s="35" t="str">
        <f aca="false">IF(AND(R62&lt;10000, OR(LEFT(L62,3)&lt;&gt;"DNS", LEFT(O62,3)&lt;&gt;"DNS")),RANK(R62, $R$3:$R$150, 1)&amp;"."," ")</f>
        <v> </v>
      </c>
      <c r="D62" s="36"/>
      <c r="E62" s="37" t="str">
        <f aca="false">VLOOKUP(A62,c1m_sl!$A$1:$H$150,6,FALSE())</f>
        <v> </v>
      </c>
      <c r="F62" s="33" t="n">
        <f aca="false">VLOOKUP(A62,c1m_sl!$A$1:$H$150,2,FALSE())</f>
        <v>0</v>
      </c>
      <c r="G62" s="33" t="n">
        <f aca="false">VLOOKUP(A62,c1m_sl!$A$1:$H$150,3,FALSE())</f>
        <v>0</v>
      </c>
      <c r="H62" s="38" t="str">
        <f aca="false">VLOOKUP(A62,c1m_sl!$A$1:$H$150,4,FALSE())</f>
        <v> </v>
      </c>
      <c r="I62" s="33" t="str">
        <f aca="false">VLOOKUP(A62,c1m_sl!$A$1:$H$150,5,FALSE())</f>
        <v> </v>
      </c>
      <c r="J62" s="33" t="str">
        <f aca="false">VLOOKUP(A62,c1m_sl!$A$1:$H$150,7,FALSE())</f>
        <v>9</v>
      </c>
      <c r="K62" s="38" t="str">
        <f aca="false">VLOOKUP(A62,c1m_sl!$A$1:$H$150,8,FALSE())</f>
        <v> </v>
      </c>
      <c r="L62" s="39"/>
      <c r="M62" s="40"/>
      <c r="N62" s="41" t="n">
        <f aca="false">IF(ISBLANK(L62),10000,IF(ISTEXT(L62),M62,L62+M62))</f>
        <v>10000</v>
      </c>
      <c r="O62" s="39"/>
      <c r="P62" s="40"/>
      <c r="Q62" s="41" t="n">
        <f aca="false">IF(ISBLANK(O62),10000,IF(ISTEXT(O62),P62,O62+P62))</f>
        <v>10000</v>
      </c>
      <c r="R62" s="41" t="n">
        <f aca="false">MIN(N62,Q62)</f>
        <v>10000</v>
      </c>
      <c r="S62" s="40"/>
      <c r="T62" s="40"/>
      <c r="U62" s="40"/>
      <c r="V62" s="43"/>
      <c r="W62" s="43"/>
      <c r="X62" s="43"/>
      <c r="Y62" s="43"/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14.15" hidden="false" customHeight="true" outlineLevel="0" collapsed="false">
      <c r="A63" s="33" t="n">
        <v>63</v>
      </c>
      <c r="B63" s="34" t="n">
        <f aca="false">IF(AND(LEFT(L63,3)="DNS",LEFT(O63,3)="DNS"),10000, N63+Q63)</f>
        <v>20000</v>
      </c>
      <c r="C63" s="35" t="str">
        <f aca="false">IF(AND(R63&lt;10000, OR(LEFT(L63,3)&lt;&gt;"DNS", LEFT(O63,3)&lt;&gt;"DNS")),RANK(R63, $R$3:$R$150, 1)&amp;"."," ")</f>
        <v> </v>
      </c>
      <c r="D63" s="36"/>
      <c r="E63" s="37" t="str">
        <f aca="false">VLOOKUP(A63,c1m_sl!$A$1:$H$150,6,FALSE())</f>
        <v> </v>
      </c>
      <c r="F63" s="33" t="n">
        <f aca="false">VLOOKUP(A63,c1m_sl!$A$1:$H$150,2,FALSE())</f>
        <v>0</v>
      </c>
      <c r="G63" s="33" t="n">
        <f aca="false">VLOOKUP(A63,c1m_sl!$A$1:$H$150,3,FALSE())</f>
        <v>0</v>
      </c>
      <c r="H63" s="38" t="str">
        <f aca="false">VLOOKUP(A63,c1m_sl!$A$1:$H$150,4,FALSE())</f>
        <v> </v>
      </c>
      <c r="I63" s="33" t="str">
        <f aca="false">VLOOKUP(A63,c1m_sl!$A$1:$H$150,5,FALSE())</f>
        <v> </v>
      </c>
      <c r="J63" s="33" t="str">
        <f aca="false">VLOOKUP(A63,c1m_sl!$A$1:$H$150,7,FALSE())</f>
        <v>9</v>
      </c>
      <c r="K63" s="38" t="str">
        <f aca="false">VLOOKUP(A63,c1m_sl!$A$1:$H$150,8,FALSE())</f>
        <v> </v>
      </c>
      <c r="L63" s="39"/>
      <c r="M63" s="40"/>
      <c r="N63" s="41" t="n">
        <f aca="false">IF(ISBLANK(L63),10000,IF(ISTEXT(L63),M63,L63+M63))</f>
        <v>10000</v>
      </c>
      <c r="O63" s="39"/>
      <c r="P63" s="40"/>
      <c r="Q63" s="41" t="n">
        <f aca="false">IF(ISBLANK(O63),10000,IF(ISTEXT(O63),P63,O63+P63))</f>
        <v>10000</v>
      </c>
      <c r="R63" s="41" t="n">
        <f aca="false">MIN(N63,Q63)</f>
        <v>10000</v>
      </c>
      <c r="S63" s="40"/>
      <c r="T63" s="40"/>
      <c r="U63" s="40"/>
      <c r="V63" s="43"/>
      <c r="W63" s="43"/>
      <c r="X63" s="43"/>
      <c r="Y63" s="43"/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14.15" hidden="false" customHeight="true" outlineLevel="0" collapsed="false">
      <c r="A64" s="33" t="n">
        <v>64</v>
      </c>
      <c r="B64" s="34" t="n">
        <f aca="false">IF(AND(LEFT(L64,3)="DNS",LEFT(O64,3)="DNS"),10000, N64+Q64)</f>
        <v>20000</v>
      </c>
      <c r="C64" s="35" t="str">
        <f aca="false">IF(AND(R64&lt;10000, OR(LEFT(L64,3)&lt;&gt;"DNS", LEFT(O64,3)&lt;&gt;"DNS")),RANK(R64, $R$3:$R$150, 1)&amp;"."," ")</f>
        <v> </v>
      </c>
      <c r="D64" s="36"/>
      <c r="E64" s="37" t="str">
        <f aca="false">VLOOKUP(A64,c1m_sl!$A$1:$H$150,6,FALSE())</f>
        <v> </v>
      </c>
      <c r="F64" s="33" t="n">
        <f aca="false">VLOOKUP(A64,c1m_sl!$A$1:$H$150,2,FALSE())</f>
        <v>0</v>
      </c>
      <c r="G64" s="33" t="n">
        <f aca="false">VLOOKUP(A64,c1m_sl!$A$1:$H$150,3,FALSE())</f>
        <v>0</v>
      </c>
      <c r="H64" s="38" t="str">
        <f aca="false">VLOOKUP(A64,c1m_sl!$A$1:$H$150,4,FALSE())</f>
        <v> </v>
      </c>
      <c r="I64" s="33" t="str">
        <f aca="false">VLOOKUP(A64,c1m_sl!$A$1:$H$150,5,FALSE())</f>
        <v> </v>
      </c>
      <c r="J64" s="33" t="str">
        <f aca="false">VLOOKUP(A64,c1m_sl!$A$1:$H$150,7,FALSE())</f>
        <v>9</v>
      </c>
      <c r="K64" s="38" t="str">
        <f aca="false">VLOOKUP(A64,c1m_sl!$A$1:$H$150,8,FALSE())</f>
        <v> </v>
      </c>
      <c r="L64" s="39"/>
      <c r="M64" s="40"/>
      <c r="N64" s="41" t="n">
        <f aca="false">IF(ISBLANK(L64),10000,IF(ISTEXT(L64),M64,L64+M64))</f>
        <v>10000</v>
      </c>
      <c r="O64" s="39"/>
      <c r="P64" s="40"/>
      <c r="Q64" s="41" t="n">
        <f aca="false">IF(ISBLANK(O64),10000,IF(ISTEXT(O64),P64,O64+P64))</f>
        <v>10000</v>
      </c>
      <c r="R64" s="41" t="n">
        <f aca="false">MIN(N64,Q64)</f>
        <v>10000</v>
      </c>
      <c r="S64" s="40"/>
      <c r="T64" s="40"/>
      <c r="U64" s="40"/>
      <c r="V64" s="43"/>
      <c r="W64" s="43"/>
      <c r="X64" s="43"/>
      <c r="Y64" s="43"/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14.15" hidden="false" customHeight="true" outlineLevel="0" collapsed="false">
      <c r="A65" s="33" t="n">
        <v>65</v>
      </c>
      <c r="B65" s="34" t="n">
        <f aca="false">IF(AND(LEFT(L65,3)="DNS",LEFT(O65,3)="DNS"),10000, N65+Q65)</f>
        <v>20000</v>
      </c>
      <c r="C65" s="35" t="str">
        <f aca="false">IF(AND(R65&lt;10000, OR(LEFT(L65,3)&lt;&gt;"DNS", LEFT(O65,3)&lt;&gt;"DNS")),RANK(R65, $R$3:$R$150, 1)&amp;"."," ")</f>
        <v> </v>
      </c>
      <c r="D65" s="36"/>
      <c r="E65" s="37" t="str">
        <f aca="false">VLOOKUP(A65,c1m_sl!$A$1:$H$150,6,FALSE())</f>
        <v> </v>
      </c>
      <c r="F65" s="33" t="n">
        <f aca="false">VLOOKUP(A65,c1m_sl!$A$1:$H$150,2,FALSE())</f>
        <v>0</v>
      </c>
      <c r="G65" s="33" t="n">
        <f aca="false">VLOOKUP(A65,c1m_sl!$A$1:$H$150,3,FALSE())</f>
        <v>0</v>
      </c>
      <c r="H65" s="38" t="str">
        <f aca="false">VLOOKUP(A65,c1m_sl!$A$1:$H$150,4,FALSE())</f>
        <v> </v>
      </c>
      <c r="I65" s="33" t="str">
        <f aca="false">VLOOKUP(A65,c1m_sl!$A$1:$H$150,5,FALSE())</f>
        <v> </v>
      </c>
      <c r="J65" s="33" t="str">
        <f aca="false">VLOOKUP(A65,c1m_sl!$A$1:$H$150,7,FALSE())</f>
        <v>9</v>
      </c>
      <c r="K65" s="38" t="str">
        <f aca="false">VLOOKUP(A65,c1m_sl!$A$1:$H$150,8,FALSE())</f>
        <v> </v>
      </c>
      <c r="L65" s="39"/>
      <c r="M65" s="40"/>
      <c r="N65" s="41" t="n">
        <f aca="false">IF(ISBLANK(L65),10000,IF(ISTEXT(L65),M65,L65+M65))</f>
        <v>10000</v>
      </c>
      <c r="O65" s="39"/>
      <c r="P65" s="40"/>
      <c r="Q65" s="41" t="n">
        <f aca="false">IF(ISBLANK(O65),10000,IF(ISTEXT(O65),P65,O65+P65))</f>
        <v>10000</v>
      </c>
      <c r="R65" s="41" t="n">
        <f aca="false">MIN(N65,Q65)</f>
        <v>10000</v>
      </c>
      <c r="S65" s="40"/>
      <c r="T65" s="40"/>
      <c r="U65" s="40"/>
      <c r="V65" s="43"/>
      <c r="W65" s="43"/>
      <c r="X65" s="43"/>
      <c r="Y65" s="43"/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14.15" hidden="false" customHeight="true" outlineLevel="0" collapsed="false">
      <c r="A66" s="33" t="n">
        <v>66</v>
      </c>
      <c r="B66" s="34" t="n">
        <f aca="false">IF(AND(LEFT(L66,3)="DNS",LEFT(O66,3)="DNS"),10000, N66+Q66)</f>
        <v>20000</v>
      </c>
      <c r="C66" s="35" t="str">
        <f aca="false">IF(AND(R66&lt;10000, OR(LEFT(L66,3)&lt;&gt;"DNS", LEFT(O66,3)&lt;&gt;"DNS")),RANK(R66, $R$3:$R$150, 1)&amp;"."," ")</f>
        <v> </v>
      </c>
      <c r="D66" s="36"/>
      <c r="E66" s="37" t="str">
        <f aca="false">VLOOKUP(A66,c1m_sl!$A$1:$H$150,6,FALSE())</f>
        <v> </v>
      </c>
      <c r="F66" s="33" t="n">
        <f aca="false">VLOOKUP(A66,c1m_sl!$A$1:$H$150,2,FALSE())</f>
        <v>0</v>
      </c>
      <c r="G66" s="33" t="n">
        <f aca="false">VLOOKUP(A66,c1m_sl!$A$1:$H$150,3,FALSE())</f>
        <v>0</v>
      </c>
      <c r="H66" s="38" t="str">
        <f aca="false">VLOOKUP(A66,c1m_sl!$A$1:$H$150,4,FALSE())</f>
        <v> </v>
      </c>
      <c r="I66" s="33" t="str">
        <f aca="false">VLOOKUP(A66,c1m_sl!$A$1:$H$150,5,FALSE())</f>
        <v> </v>
      </c>
      <c r="J66" s="33" t="str">
        <f aca="false">VLOOKUP(A66,c1m_sl!$A$1:$H$150,7,FALSE())</f>
        <v>9</v>
      </c>
      <c r="K66" s="38" t="str">
        <f aca="false">VLOOKUP(A66,c1m_sl!$A$1:$H$150,8,FALSE())</f>
        <v> </v>
      </c>
      <c r="L66" s="39"/>
      <c r="M66" s="40"/>
      <c r="N66" s="41" t="n">
        <f aca="false">IF(ISBLANK(L66),10000,IF(ISTEXT(L66),M66,L66+M66))</f>
        <v>10000</v>
      </c>
      <c r="O66" s="39"/>
      <c r="P66" s="40"/>
      <c r="Q66" s="41" t="n">
        <f aca="false">IF(ISBLANK(O66),10000,IF(ISTEXT(O66),P66,O66+P66))</f>
        <v>10000</v>
      </c>
      <c r="R66" s="41" t="n">
        <f aca="false">MIN(N66,Q66)</f>
        <v>10000</v>
      </c>
      <c r="S66" s="40"/>
      <c r="T66" s="40"/>
      <c r="U66" s="40"/>
      <c r="V66" s="43"/>
      <c r="W66" s="43"/>
      <c r="X66" s="43"/>
      <c r="Y66" s="43"/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14.15" hidden="false" customHeight="true" outlineLevel="0" collapsed="false">
      <c r="A67" s="33" t="n">
        <v>67</v>
      </c>
      <c r="B67" s="34" t="n">
        <f aca="false">IF(AND(LEFT(L67,3)="DNS",LEFT(O67,3)="DNS"),10000, N67+Q67)</f>
        <v>20000</v>
      </c>
      <c r="C67" s="35" t="str">
        <f aca="false">IF(AND(R67&lt;10000, OR(LEFT(L67,3)&lt;&gt;"DNS", LEFT(O67,3)&lt;&gt;"DNS")),RANK(R67, $R$3:$R$150, 1)&amp;"."," ")</f>
        <v> </v>
      </c>
      <c r="D67" s="36"/>
      <c r="E67" s="37" t="str">
        <f aca="false">VLOOKUP(A67,c1m_sl!$A$1:$H$150,6,FALSE())</f>
        <v> </v>
      </c>
      <c r="F67" s="33" t="n">
        <f aca="false">VLOOKUP(A67,c1m_sl!$A$1:$H$150,2,FALSE())</f>
        <v>0</v>
      </c>
      <c r="G67" s="33" t="n">
        <f aca="false">VLOOKUP(A67,c1m_sl!$A$1:$H$150,3,FALSE())</f>
        <v>0</v>
      </c>
      <c r="H67" s="38" t="str">
        <f aca="false">VLOOKUP(A67,c1m_sl!$A$1:$H$150,4,FALSE())</f>
        <v> </v>
      </c>
      <c r="I67" s="33" t="str">
        <f aca="false">VLOOKUP(A67,c1m_sl!$A$1:$H$150,5,FALSE())</f>
        <v> </v>
      </c>
      <c r="J67" s="33" t="str">
        <f aca="false">VLOOKUP(A67,c1m_sl!$A$1:$H$150,7,FALSE())</f>
        <v>9</v>
      </c>
      <c r="K67" s="38" t="str">
        <f aca="false">VLOOKUP(A67,c1m_sl!$A$1:$H$150,8,FALSE())</f>
        <v> </v>
      </c>
      <c r="L67" s="39"/>
      <c r="M67" s="40"/>
      <c r="N67" s="41" t="n">
        <f aca="false">IF(ISBLANK(L67),10000,IF(ISTEXT(L67),M67,L67+M67))</f>
        <v>10000</v>
      </c>
      <c r="O67" s="39"/>
      <c r="P67" s="40"/>
      <c r="Q67" s="41" t="n">
        <f aca="false">IF(ISBLANK(O67),10000,IF(ISTEXT(O67),P67,O67+P67))</f>
        <v>10000</v>
      </c>
      <c r="R67" s="41" t="n">
        <f aca="false">MIN(N67,Q67)</f>
        <v>10000</v>
      </c>
      <c r="S67" s="40"/>
      <c r="T67" s="40"/>
      <c r="U67" s="40"/>
      <c r="V67" s="43"/>
      <c r="W67" s="43"/>
      <c r="X67" s="43"/>
      <c r="Y67" s="43"/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14.15" hidden="false" customHeight="true" outlineLevel="0" collapsed="false">
      <c r="A68" s="33" t="n">
        <v>68</v>
      </c>
      <c r="B68" s="34" t="n">
        <f aca="false">IF(AND(LEFT(L68,3)="DNS",LEFT(O68,3)="DNS"),10000, N68+Q68)</f>
        <v>20000</v>
      </c>
      <c r="C68" s="35" t="str">
        <f aca="false">IF(AND(R68&lt;10000, OR(LEFT(L68,3)&lt;&gt;"DNS", LEFT(O68,3)&lt;&gt;"DNS")),RANK(R68, $R$3:$R$150, 1)&amp;"."," ")</f>
        <v> </v>
      </c>
      <c r="D68" s="36"/>
      <c r="E68" s="37" t="str">
        <f aca="false">VLOOKUP(A68,c1m_sl!$A$1:$H$150,6,FALSE())</f>
        <v> </v>
      </c>
      <c r="F68" s="33" t="n">
        <f aca="false">VLOOKUP(A68,c1m_sl!$A$1:$H$150,2,FALSE())</f>
        <v>0</v>
      </c>
      <c r="G68" s="33" t="n">
        <f aca="false">VLOOKUP(A68,c1m_sl!$A$1:$H$150,3,FALSE())</f>
        <v>0</v>
      </c>
      <c r="H68" s="38" t="str">
        <f aca="false">VLOOKUP(A68,c1m_sl!$A$1:$H$150,4,FALSE())</f>
        <v> </v>
      </c>
      <c r="I68" s="33" t="str">
        <f aca="false">VLOOKUP(A68,c1m_sl!$A$1:$H$150,5,FALSE())</f>
        <v> </v>
      </c>
      <c r="J68" s="33" t="str">
        <f aca="false">VLOOKUP(A68,c1m_sl!$A$1:$H$150,7,FALSE())</f>
        <v>9</v>
      </c>
      <c r="K68" s="38" t="str">
        <f aca="false">VLOOKUP(A68,c1m_sl!$A$1:$H$150,8,FALSE())</f>
        <v> </v>
      </c>
      <c r="L68" s="39"/>
      <c r="M68" s="40"/>
      <c r="N68" s="41" t="n">
        <f aca="false">IF(ISBLANK(L68),10000,IF(ISTEXT(L68),M68,L68+M68))</f>
        <v>10000</v>
      </c>
      <c r="O68" s="39"/>
      <c r="P68" s="40"/>
      <c r="Q68" s="41" t="n">
        <f aca="false">IF(ISBLANK(O68),10000,IF(ISTEXT(O68),P68,O68+P68))</f>
        <v>10000</v>
      </c>
      <c r="R68" s="41" t="n">
        <f aca="false">MIN(N68,Q68)</f>
        <v>10000</v>
      </c>
      <c r="S68" s="40"/>
      <c r="T68" s="40"/>
      <c r="U68" s="40"/>
      <c r="V68" s="43"/>
      <c r="W68" s="43"/>
      <c r="X68" s="43"/>
      <c r="Y68" s="43"/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14.15" hidden="false" customHeight="true" outlineLevel="0" collapsed="false">
      <c r="A69" s="33" t="n">
        <v>69</v>
      </c>
      <c r="B69" s="34" t="n">
        <f aca="false">IF(AND(LEFT(L69,3)="DNS",LEFT(O69,3)="DNS"),10000, N69+Q69)</f>
        <v>20000</v>
      </c>
      <c r="C69" s="35" t="str">
        <f aca="false">IF(AND(R69&lt;10000, OR(LEFT(L69,3)&lt;&gt;"DNS", LEFT(O69,3)&lt;&gt;"DNS")),RANK(R69, $R$3:$R$150, 1)&amp;"."," ")</f>
        <v> </v>
      </c>
      <c r="D69" s="36"/>
      <c r="E69" s="37" t="str">
        <f aca="false">VLOOKUP(A69,c1m_sl!$A$1:$H$150,6,FALSE())</f>
        <v> </v>
      </c>
      <c r="F69" s="33" t="n">
        <f aca="false">VLOOKUP(A69,c1m_sl!$A$1:$H$150,2,FALSE())</f>
        <v>0</v>
      </c>
      <c r="G69" s="33" t="n">
        <f aca="false">VLOOKUP(A69,c1m_sl!$A$1:$H$150,3,FALSE())</f>
        <v>0</v>
      </c>
      <c r="H69" s="38" t="str">
        <f aca="false">VLOOKUP(A69,c1m_sl!$A$1:$H$150,4,FALSE())</f>
        <v> </v>
      </c>
      <c r="I69" s="33" t="str">
        <f aca="false">VLOOKUP(A69,c1m_sl!$A$1:$H$150,5,FALSE())</f>
        <v> </v>
      </c>
      <c r="J69" s="33" t="str">
        <f aca="false">VLOOKUP(A69,c1m_sl!$A$1:$H$150,7,FALSE())</f>
        <v>9</v>
      </c>
      <c r="K69" s="38" t="str">
        <f aca="false">VLOOKUP(A69,c1m_sl!$A$1:$H$150,8,FALSE())</f>
        <v> </v>
      </c>
      <c r="L69" s="39"/>
      <c r="M69" s="40"/>
      <c r="N69" s="41" t="n">
        <f aca="false">IF(ISBLANK(L69),10000,IF(ISTEXT(L69),M69,L69+M69))</f>
        <v>10000</v>
      </c>
      <c r="O69" s="39"/>
      <c r="P69" s="40"/>
      <c r="Q69" s="41" t="n">
        <f aca="false">IF(ISBLANK(O69),10000,IF(ISTEXT(O69),P69,O69+P69))</f>
        <v>10000</v>
      </c>
      <c r="R69" s="41" t="n">
        <f aca="false">MIN(N69,Q69)</f>
        <v>10000</v>
      </c>
      <c r="S69" s="40"/>
      <c r="T69" s="40"/>
      <c r="U69" s="40"/>
      <c r="V69" s="43"/>
      <c r="W69" s="43"/>
      <c r="X69" s="43"/>
      <c r="Y69" s="43"/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14.15" hidden="false" customHeight="true" outlineLevel="0" collapsed="false">
      <c r="A70" s="33" t="n">
        <v>70</v>
      </c>
      <c r="B70" s="34" t="n">
        <f aca="false">IF(AND(LEFT(L70,3)="DNS",LEFT(O70,3)="DNS"),10000, N70+Q70)</f>
        <v>20000</v>
      </c>
      <c r="C70" s="35" t="str">
        <f aca="false">IF(AND(R70&lt;10000, OR(LEFT(L70,3)&lt;&gt;"DNS", LEFT(O70,3)&lt;&gt;"DNS")),RANK(R70, $R$3:$R$150, 1)&amp;"."," ")</f>
        <v> </v>
      </c>
      <c r="D70" s="36"/>
      <c r="E70" s="37" t="str">
        <f aca="false">VLOOKUP(A70,c1m_sl!$A$1:$H$150,6,FALSE())</f>
        <v> </v>
      </c>
      <c r="F70" s="33" t="n">
        <f aca="false">VLOOKUP(A70,c1m_sl!$A$1:$H$150,2,FALSE())</f>
        <v>0</v>
      </c>
      <c r="G70" s="33" t="n">
        <f aca="false">VLOOKUP(A70,c1m_sl!$A$1:$H$150,3,FALSE())</f>
        <v>0</v>
      </c>
      <c r="H70" s="38" t="str">
        <f aca="false">VLOOKUP(A70,c1m_sl!$A$1:$H$150,4,FALSE())</f>
        <v> </v>
      </c>
      <c r="I70" s="33" t="str">
        <f aca="false">VLOOKUP(A70,c1m_sl!$A$1:$H$150,5,FALSE())</f>
        <v> </v>
      </c>
      <c r="J70" s="33" t="str">
        <f aca="false">VLOOKUP(A70,c1m_sl!$A$1:$H$150,7,FALSE())</f>
        <v>9</v>
      </c>
      <c r="K70" s="38" t="str">
        <f aca="false">VLOOKUP(A70,c1m_sl!$A$1:$H$150,8,FALSE())</f>
        <v> </v>
      </c>
      <c r="L70" s="39"/>
      <c r="M70" s="40"/>
      <c r="N70" s="41" t="n">
        <f aca="false">IF(ISBLANK(L70),10000,IF(ISTEXT(L70),M70,L70+M70))</f>
        <v>10000</v>
      </c>
      <c r="O70" s="39"/>
      <c r="P70" s="40"/>
      <c r="Q70" s="41" t="n">
        <f aca="false">IF(ISBLANK(O70),10000,IF(ISTEXT(O70),P70,O70+P70))</f>
        <v>10000</v>
      </c>
      <c r="R70" s="41" t="n">
        <f aca="false">MIN(N70,Q70)</f>
        <v>10000</v>
      </c>
      <c r="S70" s="40"/>
      <c r="T70" s="40"/>
      <c r="U70" s="40"/>
      <c r="V70" s="43"/>
      <c r="W70" s="43"/>
      <c r="X70" s="43"/>
      <c r="Y70" s="43"/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14.15" hidden="false" customHeight="true" outlineLevel="0" collapsed="false">
      <c r="A71" s="33" t="n">
        <v>71</v>
      </c>
      <c r="B71" s="34" t="n">
        <f aca="false">IF(AND(LEFT(L71,3)="DNS",LEFT(O71,3)="DNS"),10000, N71+Q71)</f>
        <v>20000</v>
      </c>
      <c r="C71" s="35" t="str">
        <f aca="false">IF(AND(R71&lt;10000, OR(LEFT(L71,3)&lt;&gt;"DNS", LEFT(O71,3)&lt;&gt;"DNS")),RANK(R71, $R$3:$R$150, 1)&amp;"."," ")</f>
        <v> </v>
      </c>
      <c r="D71" s="36"/>
      <c r="E71" s="37" t="str">
        <f aca="false">VLOOKUP(A71,c1m_sl!$A$1:$H$150,6,FALSE())</f>
        <v> </v>
      </c>
      <c r="F71" s="33" t="n">
        <f aca="false">VLOOKUP(A71,c1m_sl!$A$1:$H$150,2,FALSE())</f>
        <v>0</v>
      </c>
      <c r="G71" s="33" t="n">
        <f aca="false">VLOOKUP(A71,c1m_sl!$A$1:$H$150,3,FALSE())</f>
        <v>0</v>
      </c>
      <c r="H71" s="38" t="str">
        <f aca="false">VLOOKUP(A71,c1m_sl!$A$1:$H$150,4,FALSE())</f>
        <v> </v>
      </c>
      <c r="I71" s="33" t="str">
        <f aca="false">VLOOKUP(A71,c1m_sl!$A$1:$H$150,5,FALSE())</f>
        <v> </v>
      </c>
      <c r="J71" s="33" t="str">
        <f aca="false">VLOOKUP(A71,c1m_sl!$A$1:$H$150,7,FALSE())</f>
        <v>9</v>
      </c>
      <c r="K71" s="38" t="str">
        <f aca="false">VLOOKUP(A71,c1m_sl!$A$1:$H$150,8,FALSE())</f>
        <v> </v>
      </c>
      <c r="L71" s="39"/>
      <c r="M71" s="40"/>
      <c r="N71" s="41" t="n">
        <f aca="false">IF(ISBLANK(L71),10000,IF(ISTEXT(L71),M71,L71+M71))</f>
        <v>10000</v>
      </c>
      <c r="O71" s="39"/>
      <c r="P71" s="40"/>
      <c r="Q71" s="41" t="n">
        <f aca="false">IF(ISBLANK(O71),10000,IF(ISTEXT(O71),P71,O71+P71))</f>
        <v>10000</v>
      </c>
      <c r="R71" s="41" t="n">
        <f aca="false">MIN(N71,Q71)</f>
        <v>10000</v>
      </c>
      <c r="S71" s="40"/>
      <c r="T71" s="40"/>
      <c r="U71" s="40"/>
      <c r="V71" s="43"/>
      <c r="W71" s="43"/>
      <c r="X71" s="43"/>
      <c r="Y71" s="43"/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14.15" hidden="false" customHeight="true" outlineLevel="0" collapsed="false">
      <c r="A72" s="33" t="n">
        <v>72</v>
      </c>
      <c r="B72" s="34" t="n">
        <f aca="false">IF(AND(LEFT(L72,3)="DNS",LEFT(O72,3)="DNS"),10000, N72+Q72)</f>
        <v>20000</v>
      </c>
      <c r="C72" s="35" t="str">
        <f aca="false">IF(AND(R72&lt;10000, OR(LEFT(L72,3)&lt;&gt;"DNS", LEFT(O72,3)&lt;&gt;"DNS")),RANK(R72, $R$3:$R$150, 1)&amp;"."," ")</f>
        <v> </v>
      </c>
      <c r="D72" s="36"/>
      <c r="E72" s="37" t="str">
        <f aca="false">VLOOKUP(A72,c1m_sl!$A$1:$H$150,6,FALSE())</f>
        <v> </v>
      </c>
      <c r="F72" s="33" t="n">
        <f aca="false">VLOOKUP(A72,c1m_sl!$A$1:$H$150,2,FALSE())</f>
        <v>0</v>
      </c>
      <c r="G72" s="33" t="n">
        <f aca="false">VLOOKUP(A72,c1m_sl!$A$1:$H$150,3,FALSE())</f>
        <v>0</v>
      </c>
      <c r="H72" s="38" t="str">
        <f aca="false">VLOOKUP(A72,c1m_sl!$A$1:$H$150,4,FALSE())</f>
        <v> </v>
      </c>
      <c r="I72" s="33" t="str">
        <f aca="false">VLOOKUP(A72,c1m_sl!$A$1:$H$150,5,FALSE())</f>
        <v> </v>
      </c>
      <c r="J72" s="33" t="str">
        <f aca="false">VLOOKUP(A72,c1m_sl!$A$1:$H$150,7,FALSE())</f>
        <v>9</v>
      </c>
      <c r="K72" s="38" t="str">
        <f aca="false">VLOOKUP(A72,c1m_sl!$A$1:$H$150,8,FALSE())</f>
        <v> </v>
      </c>
      <c r="L72" s="39"/>
      <c r="M72" s="40"/>
      <c r="N72" s="41" t="n">
        <f aca="false">IF(ISBLANK(L72),10000,IF(ISTEXT(L72),M72,L72+M72))</f>
        <v>10000</v>
      </c>
      <c r="O72" s="39"/>
      <c r="P72" s="40"/>
      <c r="Q72" s="41" t="n">
        <f aca="false">IF(ISBLANK(O72),10000,IF(ISTEXT(O72),P72,O72+P72))</f>
        <v>10000</v>
      </c>
      <c r="R72" s="41" t="n">
        <f aca="false">MIN(N72,Q72)</f>
        <v>10000</v>
      </c>
      <c r="S72" s="40"/>
      <c r="T72" s="40"/>
      <c r="U72" s="40"/>
      <c r="V72" s="43"/>
      <c r="W72" s="43"/>
      <c r="X72" s="43"/>
      <c r="Y72" s="43"/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14.15" hidden="false" customHeight="true" outlineLevel="0" collapsed="false">
      <c r="A73" s="33" t="n">
        <v>73</v>
      </c>
      <c r="B73" s="34" t="n">
        <f aca="false">IF(AND(LEFT(L73,3)="DNS",LEFT(O73,3)="DNS"),10000, N73+Q73)</f>
        <v>20000</v>
      </c>
      <c r="C73" s="35" t="str">
        <f aca="false">IF(AND(R73&lt;10000, OR(LEFT(L73,3)&lt;&gt;"DNS", LEFT(O73,3)&lt;&gt;"DNS")),RANK(R73, $R$3:$R$150, 1)&amp;"."," ")</f>
        <v> </v>
      </c>
      <c r="D73" s="36"/>
      <c r="E73" s="37" t="str">
        <f aca="false">VLOOKUP(A73,c1m_sl!$A$1:$H$150,6,FALSE())</f>
        <v> </v>
      </c>
      <c r="F73" s="33" t="n">
        <f aca="false">VLOOKUP(A73,c1m_sl!$A$1:$H$150,2,FALSE())</f>
        <v>0</v>
      </c>
      <c r="G73" s="33" t="n">
        <f aca="false">VLOOKUP(A73,c1m_sl!$A$1:$H$150,3,FALSE())</f>
        <v>0</v>
      </c>
      <c r="H73" s="38" t="str">
        <f aca="false">VLOOKUP(A73,c1m_sl!$A$1:$H$150,4,FALSE())</f>
        <v> </v>
      </c>
      <c r="I73" s="33" t="str">
        <f aca="false">VLOOKUP(A73,c1m_sl!$A$1:$H$150,5,FALSE())</f>
        <v> </v>
      </c>
      <c r="J73" s="33" t="str">
        <f aca="false">VLOOKUP(A73,c1m_sl!$A$1:$H$150,7,FALSE())</f>
        <v>9</v>
      </c>
      <c r="K73" s="38" t="str">
        <f aca="false">VLOOKUP(A73,c1m_sl!$A$1:$H$150,8,FALSE())</f>
        <v> </v>
      </c>
      <c r="L73" s="39"/>
      <c r="M73" s="40"/>
      <c r="N73" s="41" t="n">
        <f aca="false">IF(ISBLANK(L73),10000,IF(ISTEXT(L73),M73,L73+M73))</f>
        <v>10000</v>
      </c>
      <c r="O73" s="39"/>
      <c r="P73" s="40"/>
      <c r="Q73" s="41" t="n">
        <f aca="false">IF(ISBLANK(O73),10000,IF(ISTEXT(O73),P73,O73+P73))</f>
        <v>10000</v>
      </c>
      <c r="R73" s="41" t="n">
        <f aca="false">MIN(N73,Q73)</f>
        <v>10000</v>
      </c>
      <c r="S73" s="40"/>
      <c r="T73" s="40"/>
      <c r="U73" s="40"/>
      <c r="V73" s="43"/>
      <c r="W73" s="43"/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14.15" hidden="false" customHeight="true" outlineLevel="0" collapsed="false">
      <c r="A74" s="33" t="n">
        <v>74</v>
      </c>
      <c r="B74" s="34" t="n">
        <f aca="false">IF(AND(LEFT(L74,3)="DNS",LEFT(O74,3)="DNS"),10000, N74+Q74)</f>
        <v>20000</v>
      </c>
      <c r="C74" s="35" t="str">
        <f aca="false">IF(AND(R74&lt;10000, OR(LEFT(L74,3)&lt;&gt;"DNS", LEFT(O74,3)&lt;&gt;"DNS")),RANK(R74, $R$3:$R$150, 1)&amp;"."," ")</f>
        <v> </v>
      </c>
      <c r="D74" s="36"/>
      <c r="E74" s="37" t="str">
        <f aca="false">VLOOKUP(A74,c1m_sl!$A$1:$H$150,6,FALSE())</f>
        <v> </v>
      </c>
      <c r="F74" s="33" t="n">
        <f aca="false">VLOOKUP(A74,c1m_sl!$A$1:$H$150,2,FALSE())</f>
        <v>0</v>
      </c>
      <c r="G74" s="33" t="n">
        <f aca="false">VLOOKUP(A74,c1m_sl!$A$1:$H$150,3,FALSE())</f>
        <v>0</v>
      </c>
      <c r="H74" s="38" t="str">
        <f aca="false">VLOOKUP(A74,c1m_sl!$A$1:$H$150,4,FALSE())</f>
        <v> </v>
      </c>
      <c r="I74" s="33" t="str">
        <f aca="false">VLOOKUP(A74,c1m_sl!$A$1:$H$150,5,FALSE())</f>
        <v> </v>
      </c>
      <c r="J74" s="33" t="str">
        <f aca="false">VLOOKUP(A74,c1m_sl!$A$1:$H$150,7,FALSE())</f>
        <v>9</v>
      </c>
      <c r="K74" s="38" t="str">
        <f aca="false">VLOOKUP(A74,c1m_sl!$A$1:$H$150,8,FALSE())</f>
        <v> </v>
      </c>
      <c r="L74" s="39"/>
      <c r="M74" s="40"/>
      <c r="N74" s="41" t="n">
        <f aca="false">IF(ISBLANK(L74),10000,IF(ISTEXT(L74),M74,L74+M74))</f>
        <v>10000</v>
      </c>
      <c r="O74" s="39"/>
      <c r="P74" s="40"/>
      <c r="Q74" s="41" t="n">
        <f aca="false">IF(ISBLANK(O74),10000,IF(ISTEXT(O74),P74,O74+P74))</f>
        <v>10000</v>
      </c>
      <c r="R74" s="41" t="n">
        <f aca="false">MIN(N74,Q74)</f>
        <v>10000</v>
      </c>
      <c r="S74" s="40"/>
      <c r="T74" s="40"/>
      <c r="U74" s="40"/>
      <c r="V74" s="43"/>
      <c r="W74" s="43"/>
      <c r="X74" s="43"/>
      <c r="Y74" s="43"/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14.15" hidden="false" customHeight="true" outlineLevel="0" collapsed="false">
      <c r="A75" s="33" t="n">
        <v>75</v>
      </c>
      <c r="B75" s="34" t="n">
        <f aca="false">IF(AND(LEFT(L75,3)="DNS",LEFT(O75,3)="DNS"),10000, N75+Q75)</f>
        <v>20000</v>
      </c>
      <c r="C75" s="35" t="str">
        <f aca="false">IF(AND(R75&lt;10000, OR(LEFT(L75,3)&lt;&gt;"DNS", LEFT(O75,3)&lt;&gt;"DNS")),RANK(R75, $R$3:$R$150, 1)&amp;"."," ")</f>
        <v> </v>
      </c>
      <c r="D75" s="36"/>
      <c r="E75" s="37" t="str">
        <f aca="false">VLOOKUP(A75,c1m_sl!$A$1:$H$150,6,FALSE())</f>
        <v> </v>
      </c>
      <c r="F75" s="33" t="n">
        <f aca="false">VLOOKUP(A75,c1m_sl!$A$1:$H$150,2,FALSE())</f>
        <v>0</v>
      </c>
      <c r="G75" s="33" t="n">
        <f aca="false">VLOOKUP(A75,c1m_sl!$A$1:$H$150,3,FALSE())</f>
        <v>0</v>
      </c>
      <c r="H75" s="38" t="str">
        <f aca="false">VLOOKUP(A75,c1m_sl!$A$1:$H$150,4,FALSE())</f>
        <v> </v>
      </c>
      <c r="I75" s="33" t="str">
        <f aca="false">VLOOKUP(A75,c1m_sl!$A$1:$H$150,5,FALSE())</f>
        <v> </v>
      </c>
      <c r="J75" s="33" t="str">
        <f aca="false">VLOOKUP(A75,c1m_sl!$A$1:$H$150,7,FALSE())</f>
        <v>9</v>
      </c>
      <c r="K75" s="38" t="str">
        <f aca="false">VLOOKUP(A75,c1m_sl!$A$1:$H$150,8,FALSE())</f>
        <v> </v>
      </c>
      <c r="L75" s="39"/>
      <c r="M75" s="40"/>
      <c r="N75" s="41" t="n">
        <f aca="false">IF(ISBLANK(L75),10000,IF(ISTEXT(L75),M75,L75+M75))</f>
        <v>10000</v>
      </c>
      <c r="O75" s="39"/>
      <c r="P75" s="40"/>
      <c r="Q75" s="41" t="n">
        <f aca="false">IF(ISBLANK(O75),10000,IF(ISTEXT(O75),P75,O75+P75))</f>
        <v>10000</v>
      </c>
      <c r="R75" s="41" t="n">
        <f aca="false">MIN(N75,Q75)</f>
        <v>10000</v>
      </c>
      <c r="S75" s="40"/>
      <c r="T75" s="40"/>
      <c r="U75" s="40"/>
      <c r="V75" s="43"/>
      <c r="W75" s="43"/>
      <c r="X75" s="43"/>
      <c r="Y75" s="43"/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14.15" hidden="false" customHeight="true" outlineLevel="0" collapsed="false">
      <c r="A76" s="33" t="n">
        <v>76</v>
      </c>
      <c r="B76" s="34" t="n">
        <f aca="false">IF(AND(LEFT(L76,3)="DNS",LEFT(O76,3)="DNS"),10000, N76+Q76)</f>
        <v>20000</v>
      </c>
      <c r="C76" s="35" t="str">
        <f aca="false">IF(AND(R76&lt;10000, OR(LEFT(L76,3)&lt;&gt;"DNS", LEFT(O76,3)&lt;&gt;"DNS")),RANK(R76, $R$3:$R$150, 1)&amp;"."," ")</f>
        <v> </v>
      </c>
      <c r="D76" s="36"/>
      <c r="E76" s="37" t="str">
        <f aca="false">VLOOKUP(A76,c1m_sl!$A$1:$H$150,6,FALSE())</f>
        <v> </v>
      </c>
      <c r="F76" s="33" t="n">
        <f aca="false">VLOOKUP(A76,c1m_sl!$A$1:$H$150,2,FALSE())</f>
        <v>0</v>
      </c>
      <c r="G76" s="33" t="n">
        <f aca="false">VLOOKUP(A76,c1m_sl!$A$1:$H$150,3,FALSE())</f>
        <v>0</v>
      </c>
      <c r="H76" s="38" t="str">
        <f aca="false">VLOOKUP(A76,c1m_sl!$A$1:$H$150,4,FALSE())</f>
        <v> </v>
      </c>
      <c r="I76" s="33" t="str">
        <f aca="false">VLOOKUP(A76,c1m_sl!$A$1:$H$150,5,FALSE())</f>
        <v> </v>
      </c>
      <c r="J76" s="33" t="str">
        <f aca="false">VLOOKUP(A76,c1m_sl!$A$1:$H$150,7,FALSE())</f>
        <v>9</v>
      </c>
      <c r="K76" s="38" t="str">
        <f aca="false">VLOOKUP(A76,c1m_sl!$A$1:$H$150,8,FALSE())</f>
        <v> </v>
      </c>
      <c r="L76" s="39"/>
      <c r="M76" s="40"/>
      <c r="N76" s="41" t="n">
        <f aca="false">IF(ISBLANK(L76),10000,IF(ISTEXT(L76),M76,L76+M76))</f>
        <v>10000</v>
      </c>
      <c r="O76" s="39"/>
      <c r="P76" s="40"/>
      <c r="Q76" s="41" t="n">
        <f aca="false">IF(ISBLANK(O76),10000,IF(ISTEXT(O76),P76,O76+P76))</f>
        <v>10000</v>
      </c>
      <c r="R76" s="41" t="n">
        <f aca="false">MIN(N76,Q76)</f>
        <v>10000</v>
      </c>
      <c r="S76" s="40"/>
      <c r="T76" s="40"/>
      <c r="U76" s="40"/>
      <c r="V76" s="43"/>
      <c r="W76" s="43"/>
      <c r="X76" s="43"/>
      <c r="Y76" s="43"/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14.15" hidden="false" customHeight="true" outlineLevel="0" collapsed="false">
      <c r="A77" s="33" t="n">
        <v>77</v>
      </c>
      <c r="B77" s="34" t="n">
        <f aca="false">IF(AND(LEFT(L77,3)="DNS",LEFT(O77,3)="DNS"),10000, N77+Q77)</f>
        <v>20000</v>
      </c>
      <c r="C77" s="35" t="str">
        <f aca="false">IF(AND(R77&lt;10000, OR(LEFT(L77,3)&lt;&gt;"DNS", LEFT(O77,3)&lt;&gt;"DNS")),RANK(R77, $R$3:$R$150, 1)&amp;"."," ")</f>
        <v> </v>
      </c>
      <c r="D77" s="36"/>
      <c r="E77" s="37" t="str">
        <f aca="false">VLOOKUP(A77,c1m_sl!$A$1:$H$150,6,FALSE())</f>
        <v> </v>
      </c>
      <c r="F77" s="33" t="n">
        <f aca="false">VLOOKUP(A77,c1m_sl!$A$1:$H$150,2,FALSE())</f>
        <v>0</v>
      </c>
      <c r="G77" s="33" t="n">
        <f aca="false">VLOOKUP(A77,c1m_sl!$A$1:$H$150,3,FALSE())</f>
        <v>0</v>
      </c>
      <c r="H77" s="38" t="str">
        <f aca="false">VLOOKUP(A77,c1m_sl!$A$1:$H$150,4,FALSE())</f>
        <v> </v>
      </c>
      <c r="I77" s="33" t="str">
        <f aca="false">VLOOKUP(A77,c1m_sl!$A$1:$H$150,5,FALSE())</f>
        <v> </v>
      </c>
      <c r="J77" s="33" t="str">
        <f aca="false">VLOOKUP(A77,c1m_sl!$A$1:$H$150,7,FALSE())</f>
        <v>9</v>
      </c>
      <c r="K77" s="38" t="str">
        <f aca="false">VLOOKUP(A77,c1m_sl!$A$1:$H$150,8,FALSE())</f>
        <v> </v>
      </c>
      <c r="L77" s="39"/>
      <c r="M77" s="40"/>
      <c r="N77" s="41" t="n">
        <f aca="false">IF(ISBLANK(L77),10000,IF(ISTEXT(L77),M77,L77+M77))</f>
        <v>10000</v>
      </c>
      <c r="O77" s="39"/>
      <c r="P77" s="40"/>
      <c r="Q77" s="41" t="n">
        <f aca="false">IF(ISBLANK(O77),10000,IF(ISTEXT(O77),P77,O77+P77))</f>
        <v>10000</v>
      </c>
      <c r="R77" s="41" t="n">
        <f aca="false">MIN(N77,Q77)</f>
        <v>10000</v>
      </c>
      <c r="S77" s="40"/>
      <c r="T77" s="40"/>
      <c r="U77" s="40"/>
      <c r="V77" s="43"/>
      <c r="W77" s="43"/>
      <c r="X77" s="43"/>
      <c r="Y77" s="43"/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14.15" hidden="false" customHeight="true" outlineLevel="0" collapsed="false">
      <c r="A78" s="33" t="n">
        <v>78</v>
      </c>
      <c r="B78" s="34" t="n">
        <f aca="false">IF(AND(LEFT(L78,3)="DNS",LEFT(O78,3)="DNS"),10000, N78+Q78)</f>
        <v>20000</v>
      </c>
      <c r="C78" s="35" t="str">
        <f aca="false">IF(AND(R78&lt;10000, OR(LEFT(L78,3)&lt;&gt;"DNS", LEFT(O78,3)&lt;&gt;"DNS")),RANK(R78, $R$3:$R$150, 1)&amp;"."," ")</f>
        <v> </v>
      </c>
      <c r="D78" s="36"/>
      <c r="E78" s="37" t="str">
        <f aca="false">VLOOKUP(A78,c1m_sl!$A$1:$H$150,6,FALSE())</f>
        <v> </v>
      </c>
      <c r="F78" s="33" t="n">
        <f aca="false">VLOOKUP(A78,c1m_sl!$A$1:$H$150,2,FALSE())</f>
        <v>0</v>
      </c>
      <c r="G78" s="33" t="n">
        <f aca="false">VLOOKUP(A78,c1m_sl!$A$1:$H$150,3,FALSE())</f>
        <v>0</v>
      </c>
      <c r="H78" s="38" t="str">
        <f aca="false">VLOOKUP(A78,c1m_sl!$A$1:$H$150,4,FALSE())</f>
        <v> </v>
      </c>
      <c r="I78" s="33" t="str">
        <f aca="false">VLOOKUP(A78,c1m_sl!$A$1:$H$150,5,FALSE())</f>
        <v> </v>
      </c>
      <c r="J78" s="33" t="str">
        <f aca="false">VLOOKUP(A78,c1m_sl!$A$1:$H$150,7,FALSE())</f>
        <v>9</v>
      </c>
      <c r="K78" s="38" t="str">
        <f aca="false">VLOOKUP(A78,c1m_sl!$A$1:$H$150,8,FALSE())</f>
        <v> </v>
      </c>
      <c r="L78" s="39"/>
      <c r="M78" s="40"/>
      <c r="N78" s="41" t="n">
        <f aca="false">IF(ISBLANK(L78),10000,IF(ISTEXT(L78),M78,L78+M78))</f>
        <v>10000</v>
      </c>
      <c r="O78" s="39"/>
      <c r="P78" s="40"/>
      <c r="Q78" s="41" t="n">
        <f aca="false">IF(ISBLANK(O78),10000,IF(ISTEXT(O78),P78,O78+P78))</f>
        <v>10000</v>
      </c>
      <c r="R78" s="41" t="n">
        <f aca="false">MIN(N78,Q78)</f>
        <v>10000</v>
      </c>
      <c r="S78" s="40"/>
      <c r="T78" s="40"/>
      <c r="U78" s="40"/>
      <c r="V78" s="43"/>
      <c r="W78" s="43"/>
      <c r="X78" s="43"/>
      <c r="Y78" s="43"/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14.15" hidden="false" customHeight="true" outlineLevel="0" collapsed="false">
      <c r="A79" s="33" t="n">
        <v>79</v>
      </c>
      <c r="B79" s="34" t="n">
        <f aca="false">IF(AND(LEFT(L79,3)="DNS",LEFT(O79,3)="DNS"),10000, N79+Q79)</f>
        <v>20000</v>
      </c>
      <c r="C79" s="35" t="str">
        <f aca="false">IF(AND(R79&lt;10000, OR(LEFT(L79,3)&lt;&gt;"DNS", LEFT(O79,3)&lt;&gt;"DNS")),RANK(R79, $R$3:$R$150, 1)&amp;"."," ")</f>
        <v> </v>
      </c>
      <c r="D79" s="36"/>
      <c r="E79" s="37" t="str">
        <f aca="false">VLOOKUP(A79,c1m_sl!$A$1:$H$150,6,FALSE())</f>
        <v> </v>
      </c>
      <c r="F79" s="33" t="n">
        <f aca="false">VLOOKUP(A79,c1m_sl!$A$1:$H$150,2,FALSE())</f>
        <v>0</v>
      </c>
      <c r="G79" s="33" t="n">
        <f aca="false">VLOOKUP(A79,c1m_sl!$A$1:$H$150,3,FALSE())</f>
        <v>0</v>
      </c>
      <c r="H79" s="38" t="str">
        <f aca="false">VLOOKUP(A79,c1m_sl!$A$1:$H$150,4,FALSE())</f>
        <v> </v>
      </c>
      <c r="I79" s="33" t="str">
        <f aca="false">VLOOKUP(A79,c1m_sl!$A$1:$H$150,5,FALSE())</f>
        <v> </v>
      </c>
      <c r="J79" s="33" t="str">
        <f aca="false">VLOOKUP(A79,c1m_sl!$A$1:$H$150,7,FALSE())</f>
        <v>9</v>
      </c>
      <c r="K79" s="38" t="str">
        <f aca="false">VLOOKUP(A79,c1m_sl!$A$1:$H$150,8,FALSE())</f>
        <v> </v>
      </c>
      <c r="L79" s="39"/>
      <c r="M79" s="40"/>
      <c r="N79" s="41" t="n">
        <f aca="false">IF(ISBLANK(L79),10000,IF(ISTEXT(L79),M79,L79+M79))</f>
        <v>10000</v>
      </c>
      <c r="O79" s="39"/>
      <c r="P79" s="40"/>
      <c r="Q79" s="41" t="n">
        <f aca="false">IF(ISBLANK(O79),10000,IF(ISTEXT(O79),P79,O79+P79))</f>
        <v>10000</v>
      </c>
      <c r="R79" s="41" t="n">
        <f aca="false">MIN(N79,Q79)</f>
        <v>10000</v>
      </c>
      <c r="S79" s="40"/>
      <c r="T79" s="40"/>
      <c r="U79" s="40"/>
      <c r="V79" s="43"/>
      <c r="W79" s="43"/>
      <c r="X79" s="43"/>
      <c r="Y79" s="43"/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14.15" hidden="false" customHeight="true" outlineLevel="0" collapsed="false">
      <c r="A80" s="33" t="n">
        <v>80</v>
      </c>
      <c r="B80" s="34" t="n">
        <f aca="false">IF(AND(LEFT(L80,3)="DNS",LEFT(O80,3)="DNS"),10000, N80+Q80)</f>
        <v>20000</v>
      </c>
      <c r="C80" s="35" t="str">
        <f aca="false">IF(AND(R80&lt;10000, OR(LEFT(L80,3)&lt;&gt;"DNS", LEFT(O80,3)&lt;&gt;"DNS")),RANK(R80, $R$3:$R$150, 1)&amp;"."," ")</f>
        <v> </v>
      </c>
      <c r="D80" s="36"/>
      <c r="E80" s="37" t="str">
        <f aca="false">VLOOKUP(A80,c1m_sl!$A$1:$H$150,6,FALSE())</f>
        <v> </v>
      </c>
      <c r="F80" s="33" t="n">
        <f aca="false">VLOOKUP(A80,c1m_sl!$A$1:$H$150,2,FALSE())</f>
        <v>0</v>
      </c>
      <c r="G80" s="33" t="n">
        <f aca="false">VLOOKUP(A80,c1m_sl!$A$1:$H$150,3,FALSE())</f>
        <v>0</v>
      </c>
      <c r="H80" s="38" t="str">
        <f aca="false">VLOOKUP(A80,c1m_sl!$A$1:$H$150,4,FALSE())</f>
        <v> </v>
      </c>
      <c r="I80" s="33" t="str">
        <f aca="false">VLOOKUP(A80,c1m_sl!$A$1:$H$150,5,FALSE())</f>
        <v> </v>
      </c>
      <c r="J80" s="33" t="str">
        <f aca="false">VLOOKUP(A80,c1m_sl!$A$1:$H$150,7,FALSE())</f>
        <v>9</v>
      </c>
      <c r="K80" s="38" t="str">
        <f aca="false">VLOOKUP(A80,c1m_sl!$A$1:$H$150,8,FALSE())</f>
        <v> </v>
      </c>
      <c r="L80" s="39"/>
      <c r="M80" s="40"/>
      <c r="N80" s="41" t="n">
        <f aca="false">IF(ISBLANK(L80),10000,IF(ISTEXT(L80),M80,L80+M80))</f>
        <v>10000</v>
      </c>
      <c r="O80" s="39"/>
      <c r="P80" s="40"/>
      <c r="Q80" s="41" t="n">
        <f aca="false">IF(ISBLANK(O80),10000,IF(ISTEXT(O80),P80,O80+P80))</f>
        <v>10000</v>
      </c>
      <c r="R80" s="41" t="n">
        <f aca="false">MIN(N80,Q80)</f>
        <v>10000</v>
      </c>
      <c r="S80" s="40"/>
      <c r="T80" s="40"/>
      <c r="U80" s="40"/>
      <c r="V80" s="43"/>
      <c r="W80" s="43"/>
      <c r="X80" s="43"/>
      <c r="Y80" s="43"/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14.15" hidden="false" customHeight="true" outlineLevel="0" collapsed="false">
      <c r="A81" s="33" t="n">
        <v>81</v>
      </c>
      <c r="B81" s="34" t="n">
        <f aca="false">IF(AND(LEFT(L81,3)="DNS",LEFT(O81,3)="DNS"),10000, N81+Q81)</f>
        <v>20000</v>
      </c>
      <c r="C81" s="35" t="str">
        <f aca="false">IF(AND(R81&lt;10000, OR(LEFT(L81,3)&lt;&gt;"DNS", LEFT(O81,3)&lt;&gt;"DNS")),RANK(R81, $R$3:$R$150, 1)&amp;"."," ")</f>
        <v> </v>
      </c>
      <c r="D81" s="36"/>
      <c r="E81" s="37" t="str">
        <f aca="false">VLOOKUP(A81,c1m_sl!$A$1:$H$150,6,FALSE())</f>
        <v> </v>
      </c>
      <c r="F81" s="33" t="n">
        <f aca="false">VLOOKUP(A81,c1m_sl!$A$1:$H$150,2,FALSE())</f>
        <v>0</v>
      </c>
      <c r="G81" s="33" t="n">
        <f aca="false">VLOOKUP(A81,c1m_sl!$A$1:$H$150,3,FALSE())</f>
        <v>0</v>
      </c>
      <c r="H81" s="38" t="str">
        <f aca="false">VLOOKUP(A81,c1m_sl!$A$1:$H$150,4,FALSE())</f>
        <v> </v>
      </c>
      <c r="I81" s="33" t="str">
        <f aca="false">VLOOKUP(A81,c1m_sl!$A$1:$H$150,5,FALSE())</f>
        <v> </v>
      </c>
      <c r="J81" s="33" t="str">
        <f aca="false">VLOOKUP(A81,c1m_sl!$A$1:$H$150,7,FALSE())</f>
        <v>9</v>
      </c>
      <c r="K81" s="38" t="str">
        <f aca="false">VLOOKUP(A81,c1m_sl!$A$1:$H$150,8,FALSE())</f>
        <v> </v>
      </c>
      <c r="L81" s="39"/>
      <c r="M81" s="40"/>
      <c r="N81" s="41" t="n">
        <f aca="false">IF(ISBLANK(L81),10000,IF(ISTEXT(L81),M81,L81+M81))</f>
        <v>10000</v>
      </c>
      <c r="O81" s="39"/>
      <c r="P81" s="40"/>
      <c r="Q81" s="41" t="n">
        <f aca="false">IF(ISBLANK(O81),10000,IF(ISTEXT(O81),P81,O81+P81))</f>
        <v>10000</v>
      </c>
      <c r="R81" s="41" t="n">
        <f aca="false">MIN(N81,Q81)</f>
        <v>10000</v>
      </c>
      <c r="S81" s="40"/>
      <c r="T81" s="40"/>
      <c r="U81" s="40"/>
      <c r="V81" s="43"/>
      <c r="W81" s="43"/>
      <c r="X81" s="43"/>
      <c r="Y81" s="43"/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14.15" hidden="false" customHeight="true" outlineLevel="0" collapsed="false">
      <c r="A82" s="33" t="n">
        <v>82</v>
      </c>
      <c r="B82" s="34" t="n">
        <f aca="false">IF(AND(LEFT(L82,3)="DNS",LEFT(O82,3)="DNS"),10000, N82+Q82)</f>
        <v>20000</v>
      </c>
      <c r="C82" s="35" t="str">
        <f aca="false">IF(AND(R82&lt;10000, OR(LEFT(L82,3)&lt;&gt;"DNS", LEFT(O82,3)&lt;&gt;"DNS")),RANK(R82, $R$3:$R$150, 1)&amp;"."," ")</f>
        <v> </v>
      </c>
      <c r="D82" s="36"/>
      <c r="E82" s="37" t="str">
        <f aca="false">VLOOKUP(A82,c1m_sl!$A$1:$H$150,6,FALSE())</f>
        <v> </v>
      </c>
      <c r="F82" s="33" t="n">
        <f aca="false">VLOOKUP(A82,c1m_sl!$A$1:$H$150,2,FALSE())</f>
        <v>0</v>
      </c>
      <c r="G82" s="33" t="n">
        <f aca="false">VLOOKUP(A82,c1m_sl!$A$1:$H$150,3,FALSE())</f>
        <v>0</v>
      </c>
      <c r="H82" s="38" t="str">
        <f aca="false">VLOOKUP(A82,c1m_sl!$A$1:$H$150,4,FALSE())</f>
        <v> </v>
      </c>
      <c r="I82" s="33" t="str">
        <f aca="false">VLOOKUP(A82,c1m_sl!$A$1:$H$150,5,FALSE())</f>
        <v> </v>
      </c>
      <c r="J82" s="33" t="str">
        <f aca="false">VLOOKUP(A82,c1m_sl!$A$1:$H$150,7,FALSE())</f>
        <v>9</v>
      </c>
      <c r="K82" s="38" t="str">
        <f aca="false">VLOOKUP(A82,c1m_sl!$A$1:$H$150,8,FALSE())</f>
        <v> </v>
      </c>
      <c r="L82" s="39"/>
      <c r="M82" s="40"/>
      <c r="N82" s="41" t="n">
        <f aca="false">IF(ISBLANK(L82),10000,IF(ISTEXT(L82),M82,L82+M82))</f>
        <v>10000</v>
      </c>
      <c r="O82" s="39"/>
      <c r="P82" s="40"/>
      <c r="Q82" s="41" t="n">
        <f aca="false">IF(ISBLANK(O82),10000,IF(ISTEXT(O82),P82,O82+P82))</f>
        <v>10000</v>
      </c>
      <c r="R82" s="41" t="n">
        <f aca="false">MIN(N82,Q82)</f>
        <v>10000</v>
      </c>
      <c r="S82" s="40"/>
      <c r="T82" s="40"/>
      <c r="U82" s="40"/>
      <c r="V82" s="43"/>
      <c r="W82" s="43"/>
      <c r="X82" s="43"/>
      <c r="Y82" s="43"/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14.15" hidden="false" customHeight="true" outlineLevel="0" collapsed="false">
      <c r="A83" s="33" t="n">
        <v>83</v>
      </c>
      <c r="B83" s="34" t="n">
        <f aca="false">IF(AND(LEFT(L83,3)="DNS",LEFT(O83,3)="DNS"),10000, N83+Q83)</f>
        <v>20000</v>
      </c>
      <c r="C83" s="35" t="str">
        <f aca="false">IF(AND(R83&lt;10000, OR(LEFT(L83,3)&lt;&gt;"DNS", LEFT(O83,3)&lt;&gt;"DNS")),RANK(R83, $R$3:$R$150, 1)&amp;"."," ")</f>
        <v> </v>
      </c>
      <c r="D83" s="36"/>
      <c r="E83" s="37" t="str">
        <f aca="false">VLOOKUP(A83,c1m_sl!$A$1:$H$150,6,FALSE())</f>
        <v> </v>
      </c>
      <c r="F83" s="33" t="n">
        <f aca="false">VLOOKUP(A83,c1m_sl!$A$1:$H$150,2,FALSE())</f>
        <v>0</v>
      </c>
      <c r="G83" s="33" t="n">
        <f aca="false">VLOOKUP(A83,c1m_sl!$A$1:$H$150,3,FALSE())</f>
        <v>0</v>
      </c>
      <c r="H83" s="38" t="str">
        <f aca="false">VLOOKUP(A83,c1m_sl!$A$1:$H$150,4,FALSE())</f>
        <v> </v>
      </c>
      <c r="I83" s="33" t="str">
        <f aca="false">VLOOKUP(A83,c1m_sl!$A$1:$H$150,5,FALSE())</f>
        <v> </v>
      </c>
      <c r="J83" s="33" t="str">
        <f aca="false">VLOOKUP(A83,c1m_sl!$A$1:$H$150,7,FALSE())</f>
        <v>9</v>
      </c>
      <c r="K83" s="38" t="str">
        <f aca="false">VLOOKUP(A83,c1m_sl!$A$1:$H$150,8,FALSE())</f>
        <v> </v>
      </c>
      <c r="L83" s="39"/>
      <c r="M83" s="40"/>
      <c r="N83" s="41" t="n">
        <f aca="false">IF(ISBLANK(L83),10000,IF(ISTEXT(L83),M83,L83+M83))</f>
        <v>10000</v>
      </c>
      <c r="O83" s="39"/>
      <c r="P83" s="40"/>
      <c r="Q83" s="41" t="n">
        <f aca="false">IF(ISBLANK(O83),10000,IF(ISTEXT(O83),P83,O83+P83))</f>
        <v>10000</v>
      </c>
      <c r="R83" s="41" t="n">
        <f aca="false">MIN(N83,Q83)</f>
        <v>10000</v>
      </c>
      <c r="S83" s="40"/>
      <c r="T83" s="40"/>
      <c r="U83" s="40"/>
      <c r="V83" s="43"/>
      <c r="W83" s="43"/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14.15" hidden="false" customHeight="true" outlineLevel="0" collapsed="false">
      <c r="A84" s="33" t="n">
        <v>84</v>
      </c>
      <c r="B84" s="34" t="n">
        <f aca="false">IF(AND(LEFT(L84,3)="DNS",LEFT(O84,3)="DNS"),10000, N84+Q84)</f>
        <v>20000</v>
      </c>
      <c r="C84" s="35" t="str">
        <f aca="false">IF(AND(R84&lt;10000, OR(LEFT(L84,3)&lt;&gt;"DNS", LEFT(O84,3)&lt;&gt;"DNS")),RANK(R84, $R$3:$R$150, 1)&amp;"."," ")</f>
        <v> </v>
      </c>
      <c r="D84" s="36"/>
      <c r="E84" s="37" t="str">
        <f aca="false">VLOOKUP(A84,c1m_sl!$A$1:$H$150,6,FALSE())</f>
        <v> </v>
      </c>
      <c r="F84" s="33" t="n">
        <f aca="false">VLOOKUP(A84,c1m_sl!$A$1:$H$150,2,FALSE())</f>
        <v>0</v>
      </c>
      <c r="G84" s="33" t="n">
        <f aca="false">VLOOKUP(A84,c1m_sl!$A$1:$H$150,3,FALSE())</f>
        <v>0</v>
      </c>
      <c r="H84" s="38" t="str">
        <f aca="false">VLOOKUP(A84,c1m_sl!$A$1:$H$150,4,FALSE())</f>
        <v> </v>
      </c>
      <c r="I84" s="33" t="str">
        <f aca="false">VLOOKUP(A84,c1m_sl!$A$1:$H$150,5,FALSE())</f>
        <v> </v>
      </c>
      <c r="J84" s="33" t="str">
        <f aca="false">VLOOKUP(A84,c1m_sl!$A$1:$H$150,7,FALSE())</f>
        <v>9</v>
      </c>
      <c r="K84" s="38" t="str">
        <f aca="false">VLOOKUP(A84,c1m_sl!$A$1:$H$150,8,FALSE())</f>
        <v> </v>
      </c>
      <c r="L84" s="39"/>
      <c r="M84" s="40"/>
      <c r="N84" s="41" t="n">
        <f aca="false">IF(ISBLANK(L84),10000,IF(ISTEXT(L84),M84,L84+M84))</f>
        <v>10000</v>
      </c>
      <c r="O84" s="39"/>
      <c r="P84" s="40"/>
      <c r="Q84" s="41" t="n">
        <f aca="false">IF(ISBLANK(O84),10000,IF(ISTEXT(O84),P84,O84+P84))</f>
        <v>10000</v>
      </c>
      <c r="R84" s="41" t="n">
        <f aca="false">MIN(N84,Q84)</f>
        <v>10000</v>
      </c>
      <c r="S84" s="40"/>
      <c r="T84" s="40"/>
      <c r="U84" s="40"/>
      <c r="V84" s="43"/>
      <c r="W84" s="43"/>
      <c r="X84" s="43"/>
      <c r="Y84" s="43"/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14.15" hidden="false" customHeight="true" outlineLevel="0" collapsed="false">
      <c r="A85" s="33" t="n">
        <v>85</v>
      </c>
      <c r="B85" s="34" t="n">
        <f aca="false">IF(AND(LEFT(L85,3)="DNS",LEFT(O85,3)="DNS"),10000, N85+Q85)</f>
        <v>20000</v>
      </c>
      <c r="C85" s="35" t="str">
        <f aca="false">IF(AND(R85&lt;10000, OR(LEFT(L85,3)&lt;&gt;"DNS", LEFT(O85,3)&lt;&gt;"DNS")),RANK(R85, $R$3:$R$150, 1)&amp;"."," ")</f>
        <v> </v>
      </c>
      <c r="D85" s="36"/>
      <c r="E85" s="37" t="str">
        <f aca="false">VLOOKUP(A85,c1m_sl!$A$1:$H$150,6,FALSE())</f>
        <v> </v>
      </c>
      <c r="F85" s="33" t="n">
        <f aca="false">VLOOKUP(A85,c1m_sl!$A$1:$H$150,2,FALSE())</f>
        <v>0</v>
      </c>
      <c r="G85" s="33" t="n">
        <f aca="false">VLOOKUP(A85,c1m_sl!$A$1:$H$150,3,FALSE())</f>
        <v>0</v>
      </c>
      <c r="H85" s="38" t="str">
        <f aca="false">VLOOKUP(A85,c1m_sl!$A$1:$H$150,4,FALSE())</f>
        <v> </v>
      </c>
      <c r="I85" s="33" t="str">
        <f aca="false">VLOOKUP(A85,c1m_sl!$A$1:$H$150,5,FALSE())</f>
        <v> </v>
      </c>
      <c r="J85" s="33" t="str">
        <f aca="false">VLOOKUP(A85,c1m_sl!$A$1:$H$150,7,FALSE())</f>
        <v>9</v>
      </c>
      <c r="K85" s="38" t="str">
        <f aca="false">VLOOKUP(A85,c1m_sl!$A$1:$H$150,8,FALSE())</f>
        <v> </v>
      </c>
      <c r="L85" s="39"/>
      <c r="M85" s="40"/>
      <c r="N85" s="41" t="n">
        <f aca="false">IF(ISBLANK(L85),10000,IF(ISTEXT(L85),M85,L85+M85))</f>
        <v>10000</v>
      </c>
      <c r="O85" s="39"/>
      <c r="P85" s="40"/>
      <c r="Q85" s="41" t="n">
        <f aca="false">IF(ISBLANK(O85),10000,IF(ISTEXT(O85),P85,O85+P85))</f>
        <v>10000</v>
      </c>
      <c r="R85" s="41" t="n">
        <f aca="false">MIN(N85,Q85)</f>
        <v>10000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14.15" hidden="false" customHeight="true" outlineLevel="0" collapsed="false">
      <c r="A86" s="33" t="n">
        <v>86</v>
      </c>
      <c r="B86" s="34" t="n">
        <f aca="false">IF(AND(LEFT(L86,3)="DNS",LEFT(O86,3)="DNS"),10000, N86+Q86)</f>
        <v>20000</v>
      </c>
      <c r="C86" s="35" t="str">
        <f aca="false">IF(AND(R86&lt;10000, OR(LEFT(L86,3)&lt;&gt;"DNS", LEFT(O86,3)&lt;&gt;"DNS")),RANK(R86, $R$3:$R$150, 1)&amp;"."," ")</f>
        <v> </v>
      </c>
      <c r="D86" s="36"/>
      <c r="E86" s="37" t="str">
        <f aca="false">VLOOKUP(A86,c1m_sl!$A$1:$H$150,6,FALSE())</f>
        <v> </v>
      </c>
      <c r="F86" s="33" t="n">
        <f aca="false">VLOOKUP(A86,c1m_sl!$A$1:$H$150,2,FALSE())</f>
        <v>0</v>
      </c>
      <c r="G86" s="33" t="n">
        <f aca="false">VLOOKUP(A86,c1m_sl!$A$1:$H$150,3,FALSE())</f>
        <v>0</v>
      </c>
      <c r="H86" s="38" t="str">
        <f aca="false">VLOOKUP(A86,c1m_sl!$A$1:$H$150,4,FALSE())</f>
        <v> </v>
      </c>
      <c r="I86" s="33" t="str">
        <f aca="false">VLOOKUP(A86,c1m_sl!$A$1:$H$150,5,FALSE())</f>
        <v> </v>
      </c>
      <c r="J86" s="33" t="str">
        <f aca="false">VLOOKUP(A86,c1m_sl!$A$1:$H$150,7,FALSE())</f>
        <v>9</v>
      </c>
      <c r="K86" s="38" t="str">
        <f aca="false">VLOOKUP(A86,c1m_sl!$A$1:$H$150,8,FALSE())</f>
        <v> </v>
      </c>
      <c r="L86" s="39"/>
      <c r="M86" s="40"/>
      <c r="N86" s="41" t="n">
        <f aca="false">IF(ISBLANK(L86),10000,IF(ISTEXT(L86),M86,L86+M86))</f>
        <v>10000</v>
      </c>
      <c r="O86" s="39"/>
      <c r="P86" s="40"/>
      <c r="Q86" s="41" t="n">
        <f aca="false">IF(ISBLANK(O86),10000,IF(ISTEXT(O86),P86,O86+P86))</f>
        <v>10000</v>
      </c>
      <c r="R86" s="41" t="n">
        <f aca="false">MIN(N86,Q86)</f>
        <v>10000</v>
      </c>
      <c r="S86" s="40"/>
      <c r="T86" s="40"/>
      <c r="U86" s="40"/>
      <c r="V86" s="43"/>
      <c r="W86" s="43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14.15" hidden="false" customHeight="true" outlineLevel="0" collapsed="false">
      <c r="A87" s="33" t="n">
        <v>87</v>
      </c>
      <c r="B87" s="34" t="n">
        <f aca="false">IF(AND(LEFT(L87,3)="DNS",LEFT(O87,3)="DNS"),10000, N87+Q87)</f>
        <v>20000</v>
      </c>
      <c r="C87" s="35" t="str">
        <f aca="false">IF(AND(R87&lt;10000, OR(LEFT(L87,3)&lt;&gt;"DNS", LEFT(O87,3)&lt;&gt;"DNS")),RANK(R87, $R$3:$R$150, 1)&amp;"."," ")</f>
        <v> </v>
      </c>
      <c r="D87" s="36"/>
      <c r="E87" s="37" t="str">
        <f aca="false">VLOOKUP(A87,c1m_sl!$A$1:$H$150,6,FALSE())</f>
        <v> </v>
      </c>
      <c r="F87" s="33" t="n">
        <f aca="false">VLOOKUP(A87,c1m_sl!$A$1:$H$150,2,FALSE())</f>
        <v>0</v>
      </c>
      <c r="G87" s="33" t="n">
        <f aca="false">VLOOKUP(A87,c1m_sl!$A$1:$H$150,3,FALSE())</f>
        <v>0</v>
      </c>
      <c r="H87" s="38" t="str">
        <f aca="false">VLOOKUP(A87,c1m_sl!$A$1:$H$150,4,FALSE())</f>
        <v> </v>
      </c>
      <c r="I87" s="33" t="str">
        <f aca="false">VLOOKUP(A87,c1m_sl!$A$1:$H$150,5,FALSE())</f>
        <v> </v>
      </c>
      <c r="J87" s="33" t="str">
        <f aca="false">VLOOKUP(A87,c1m_sl!$A$1:$H$150,7,FALSE())</f>
        <v>9</v>
      </c>
      <c r="K87" s="38" t="str">
        <f aca="false">VLOOKUP(A87,c1m_sl!$A$1:$H$150,8,FALSE())</f>
        <v> </v>
      </c>
      <c r="L87" s="39"/>
      <c r="M87" s="40"/>
      <c r="N87" s="41" t="n">
        <f aca="false">IF(ISBLANK(L87),10000,IF(ISTEXT(L87),M87,L87+M87))</f>
        <v>10000</v>
      </c>
      <c r="O87" s="39"/>
      <c r="P87" s="40"/>
      <c r="Q87" s="41" t="n">
        <f aca="false">IF(ISBLANK(O87),10000,IF(ISTEXT(O87),P87,O87+P87))</f>
        <v>10000</v>
      </c>
      <c r="R87" s="41" t="n">
        <f aca="false">MIN(N87,Q87)</f>
        <v>10000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14.15" hidden="false" customHeight="true" outlineLevel="0" collapsed="false">
      <c r="A88" s="33" t="n">
        <v>88</v>
      </c>
      <c r="B88" s="34" t="n">
        <f aca="false">IF(AND(LEFT(L88,3)="DNS",LEFT(O88,3)="DNS"),10000, N88+Q88)</f>
        <v>20000</v>
      </c>
      <c r="C88" s="35" t="str">
        <f aca="false">IF(AND(R88&lt;10000, OR(LEFT(L88,3)&lt;&gt;"DNS", LEFT(O88,3)&lt;&gt;"DNS")),RANK(R88, $R$3:$R$150, 1)&amp;"."," ")</f>
        <v> </v>
      </c>
      <c r="D88" s="36"/>
      <c r="E88" s="37" t="str">
        <f aca="false">VLOOKUP(A88,c1m_sl!$A$1:$H$150,6,FALSE())</f>
        <v> </v>
      </c>
      <c r="F88" s="33" t="n">
        <f aca="false">VLOOKUP(A88,c1m_sl!$A$1:$H$150,2,FALSE())</f>
        <v>0</v>
      </c>
      <c r="G88" s="33" t="n">
        <f aca="false">VLOOKUP(A88,c1m_sl!$A$1:$H$150,3,FALSE())</f>
        <v>0</v>
      </c>
      <c r="H88" s="38" t="str">
        <f aca="false">VLOOKUP(A88,c1m_sl!$A$1:$H$150,4,FALSE())</f>
        <v> </v>
      </c>
      <c r="I88" s="33" t="str">
        <f aca="false">VLOOKUP(A88,c1m_sl!$A$1:$H$150,5,FALSE())</f>
        <v> </v>
      </c>
      <c r="J88" s="33" t="str">
        <f aca="false">VLOOKUP(A88,c1m_sl!$A$1:$H$150,7,FALSE())</f>
        <v>9</v>
      </c>
      <c r="K88" s="38" t="str">
        <f aca="false">VLOOKUP(A88,c1m_sl!$A$1:$H$150,8,FALSE())</f>
        <v> </v>
      </c>
      <c r="L88" s="39"/>
      <c r="M88" s="40"/>
      <c r="N88" s="41" t="n">
        <f aca="false">IF(ISBLANK(L88),10000,IF(ISTEXT(L88),M88,L88+M88))</f>
        <v>10000</v>
      </c>
      <c r="O88" s="39"/>
      <c r="P88" s="40"/>
      <c r="Q88" s="41" t="n">
        <f aca="false">IF(ISBLANK(O88),10000,IF(ISTEXT(O88),P88,O88+P88))</f>
        <v>10000</v>
      </c>
      <c r="R88" s="41" t="n">
        <f aca="false">MIN(N88,Q88)</f>
        <v>10000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14.15" hidden="false" customHeight="true" outlineLevel="0" collapsed="false">
      <c r="A89" s="33" t="n">
        <v>89</v>
      </c>
      <c r="B89" s="34" t="n">
        <f aca="false">IF(AND(LEFT(L89,3)="DNS",LEFT(O89,3)="DNS"),10000, N89+Q89)</f>
        <v>20000</v>
      </c>
      <c r="C89" s="35" t="str">
        <f aca="false">IF(AND(R89&lt;10000, OR(LEFT(L89,3)&lt;&gt;"DNS", LEFT(O89,3)&lt;&gt;"DNS")),RANK(R89, $R$3:$R$150, 1)&amp;"."," ")</f>
        <v> </v>
      </c>
      <c r="D89" s="36"/>
      <c r="E89" s="37" t="str">
        <f aca="false">VLOOKUP(A89,c1m_sl!$A$1:$H$150,6,FALSE())</f>
        <v> </v>
      </c>
      <c r="F89" s="33" t="n">
        <f aca="false">VLOOKUP(A89,c1m_sl!$A$1:$H$150,2,FALSE())</f>
        <v>0</v>
      </c>
      <c r="G89" s="33" t="n">
        <f aca="false">VLOOKUP(A89,c1m_sl!$A$1:$H$150,3,FALSE())</f>
        <v>0</v>
      </c>
      <c r="H89" s="38" t="str">
        <f aca="false">VLOOKUP(A89,c1m_sl!$A$1:$H$150,4,FALSE())</f>
        <v> </v>
      </c>
      <c r="I89" s="33" t="str">
        <f aca="false">VLOOKUP(A89,c1m_sl!$A$1:$H$150,5,FALSE())</f>
        <v> </v>
      </c>
      <c r="J89" s="33" t="str">
        <f aca="false">VLOOKUP(A89,c1m_sl!$A$1:$H$150,7,FALSE())</f>
        <v>9</v>
      </c>
      <c r="K89" s="38" t="str">
        <f aca="false">VLOOKUP(A89,c1m_sl!$A$1:$H$150,8,FALSE())</f>
        <v> </v>
      </c>
      <c r="L89" s="39"/>
      <c r="M89" s="40"/>
      <c r="N89" s="41" t="n">
        <f aca="false">IF(ISBLANK(L89),10000,IF(ISTEXT(L89),M89,L89+M89))</f>
        <v>10000</v>
      </c>
      <c r="O89" s="39"/>
      <c r="P89" s="40"/>
      <c r="Q89" s="41" t="n">
        <f aca="false">IF(ISBLANK(O89),10000,IF(ISTEXT(O89),P89,O89+P89))</f>
        <v>10000</v>
      </c>
      <c r="R89" s="41" t="n">
        <f aca="false">MIN(N89,Q89)</f>
        <v>10000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14.15" hidden="false" customHeight="true" outlineLevel="0" collapsed="false">
      <c r="A90" s="33" t="n">
        <v>90</v>
      </c>
      <c r="B90" s="34" t="n">
        <f aca="false">IF(AND(LEFT(L90,3)="DNS",LEFT(O90,3)="DNS"),10000, N90+Q90)</f>
        <v>20000</v>
      </c>
      <c r="C90" s="35" t="str">
        <f aca="false">IF(AND(R90&lt;10000, OR(LEFT(L90,3)&lt;&gt;"DNS", LEFT(O90,3)&lt;&gt;"DNS")),RANK(R90, $R$3:$R$150, 1)&amp;"."," ")</f>
        <v> </v>
      </c>
      <c r="D90" s="36"/>
      <c r="E90" s="37" t="str">
        <f aca="false">VLOOKUP(A90,c1m_sl!$A$1:$H$150,6,FALSE())</f>
        <v> </v>
      </c>
      <c r="F90" s="33" t="n">
        <f aca="false">VLOOKUP(A90,c1m_sl!$A$1:$H$150,2,FALSE())</f>
        <v>0</v>
      </c>
      <c r="G90" s="33" t="n">
        <f aca="false">VLOOKUP(A90,c1m_sl!$A$1:$H$150,3,FALSE())</f>
        <v>0</v>
      </c>
      <c r="H90" s="38" t="str">
        <f aca="false">VLOOKUP(A90,c1m_sl!$A$1:$H$150,4,FALSE())</f>
        <v> </v>
      </c>
      <c r="I90" s="33" t="str">
        <f aca="false">VLOOKUP(A90,c1m_sl!$A$1:$H$150,5,FALSE())</f>
        <v> </v>
      </c>
      <c r="J90" s="33" t="str">
        <f aca="false">VLOOKUP(A90,c1m_sl!$A$1:$H$150,7,FALSE())</f>
        <v>9</v>
      </c>
      <c r="K90" s="38" t="str">
        <f aca="false">VLOOKUP(A90,c1m_sl!$A$1:$H$150,8,FALSE())</f>
        <v> </v>
      </c>
      <c r="L90" s="39"/>
      <c r="M90" s="40"/>
      <c r="N90" s="41" t="n">
        <f aca="false">IF(ISBLANK(L90),10000,IF(ISTEXT(L90),M90,L90+M90))</f>
        <v>10000</v>
      </c>
      <c r="O90" s="39"/>
      <c r="P90" s="40"/>
      <c r="Q90" s="41" t="n">
        <f aca="false">IF(ISBLANK(O90),10000,IF(ISTEXT(O90),P90,O90+P90))</f>
        <v>10000</v>
      </c>
      <c r="R90" s="41" t="n">
        <f aca="false">MIN(N90,Q90)</f>
        <v>10000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14.15" hidden="false" customHeight="true" outlineLevel="0" collapsed="false">
      <c r="A91" s="33" t="n">
        <v>91</v>
      </c>
      <c r="B91" s="34" t="n">
        <f aca="false">IF(AND(LEFT(L91,3)="DNS",LEFT(O91,3)="DNS"),10000, N91+Q91)</f>
        <v>20000</v>
      </c>
      <c r="C91" s="35" t="str">
        <f aca="false">IF(AND(R91&lt;10000, OR(LEFT(L91,3)&lt;&gt;"DNS", LEFT(O91,3)&lt;&gt;"DNS")),RANK(R91, $R$3:$R$150, 1)&amp;"."," ")</f>
        <v> </v>
      </c>
      <c r="D91" s="36"/>
      <c r="E91" s="37" t="str">
        <f aca="false">VLOOKUP(A91,c1m_sl!$A$1:$H$150,6,FALSE())</f>
        <v> </v>
      </c>
      <c r="F91" s="33" t="n">
        <f aca="false">VLOOKUP(A91,c1m_sl!$A$1:$H$150,2,FALSE())</f>
        <v>0</v>
      </c>
      <c r="G91" s="33" t="n">
        <f aca="false">VLOOKUP(A91,c1m_sl!$A$1:$H$150,3,FALSE())</f>
        <v>0</v>
      </c>
      <c r="H91" s="38" t="str">
        <f aca="false">VLOOKUP(A91,c1m_sl!$A$1:$H$150,4,FALSE())</f>
        <v> </v>
      </c>
      <c r="I91" s="33" t="str">
        <f aca="false">VLOOKUP(A91,c1m_sl!$A$1:$H$150,5,FALSE())</f>
        <v> </v>
      </c>
      <c r="J91" s="33" t="str">
        <f aca="false">VLOOKUP(A91,c1m_sl!$A$1:$H$150,7,FALSE())</f>
        <v>9</v>
      </c>
      <c r="K91" s="38" t="str">
        <f aca="false">VLOOKUP(A91,c1m_sl!$A$1:$H$150,8,FALSE())</f>
        <v> </v>
      </c>
      <c r="L91" s="39"/>
      <c r="M91" s="40"/>
      <c r="N91" s="41" t="n">
        <f aca="false">IF(ISBLANK(L91),10000,IF(ISTEXT(L91),M91,L91+M91))</f>
        <v>10000</v>
      </c>
      <c r="O91" s="39"/>
      <c r="P91" s="40"/>
      <c r="Q91" s="41" t="n">
        <f aca="false">IF(ISBLANK(O91),10000,IF(ISTEXT(O91),P91,O91+P91))</f>
        <v>10000</v>
      </c>
      <c r="R91" s="41" t="n">
        <f aca="false">MIN(N91,Q91)</f>
        <v>10000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14.15" hidden="false" customHeight="true" outlineLevel="0" collapsed="false">
      <c r="A92" s="33" t="n">
        <v>92</v>
      </c>
      <c r="B92" s="34" t="n">
        <f aca="false">IF(AND(LEFT(L92,3)="DNS",LEFT(O92,3)="DNS"),10000, N92+Q92)</f>
        <v>20000</v>
      </c>
      <c r="C92" s="35" t="str">
        <f aca="false">IF(AND(R92&lt;10000, OR(LEFT(L92,3)&lt;&gt;"DNS", LEFT(O92,3)&lt;&gt;"DNS")),RANK(R92, $R$3:$R$150, 1)&amp;"."," ")</f>
        <v> </v>
      </c>
      <c r="D92" s="36"/>
      <c r="E92" s="37" t="str">
        <f aca="false">VLOOKUP(A92,c1m_sl!$A$1:$H$150,6,FALSE())</f>
        <v> </v>
      </c>
      <c r="F92" s="33" t="n">
        <f aca="false">VLOOKUP(A92,c1m_sl!$A$1:$H$150,2,FALSE())</f>
        <v>0</v>
      </c>
      <c r="G92" s="33" t="n">
        <f aca="false">VLOOKUP(A92,c1m_sl!$A$1:$H$150,3,FALSE())</f>
        <v>0</v>
      </c>
      <c r="H92" s="38" t="str">
        <f aca="false">VLOOKUP(A92,c1m_sl!$A$1:$H$150,4,FALSE())</f>
        <v> </v>
      </c>
      <c r="I92" s="33" t="str">
        <f aca="false">VLOOKUP(A92,c1m_sl!$A$1:$H$150,5,FALSE())</f>
        <v> </v>
      </c>
      <c r="J92" s="33" t="str">
        <f aca="false">VLOOKUP(A92,c1m_sl!$A$1:$H$150,7,FALSE())</f>
        <v>9</v>
      </c>
      <c r="K92" s="38" t="str">
        <f aca="false">VLOOKUP(A92,c1m_sl!$A$1:$H$150,8,FALSE())</f>
        <v> </v>
      </c>
      <c r="L92" s="39"/>
      <c r="M92" s="40"/>
      <c r="N92" s="41" t="n">
        <f aca="false">IF(ISBLANK(L92),10000,IF(ISTEXT(L92),M92,L92+M92))</f>
        <v>10000</v>
      </c>
      <c r="O92" s="39"/>
      <c r="P92" s="40"/>
      <c r="Q92" s="41" t="n">
        <f aca="false">IF(ISBLANK(O92),10000,IF(ISTEXT(O92),P92,O92+P92))</f>
        <v>10000</v>
      </c>
      <c r="R92" s="41" t="n">
        <f aca="false">MIN(N92,Q92)</f>
        <v>10000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14.15" hidden="false" customHeight="true" outlineLevel="0" collapsed="false">
      <c r="A93" s="33" t="n">
        <v>93</v>
      </c>
      <c r="B93" s="34" t="n">
        <f aca="false">IF(AND(LEFT(L93,3)="DNS",LEFT(O93,3)="DNS"),10000, N93+Q93)</f>
        <v>20000</v>
      </c>
      <c r="C93" s="35" t="str">
        <f aca="false">IF(AND(R93&lt;10000, OR(LEFT(L93,3)&lt;&gt;"DNS", LEFT(O93,3)&lt;&gt;"DNS")),RANK(R93, $R$3:$R$150, 1)&amp;"."," ")</f>
        <v> </v>
      </c>
      <c r="D93" s="36"/>
      <c r="E93" s="37" t="str">
        <f aca="false">VLOOKUP(A93,c1m_sl!$A$1:$H$150,6,FALSE())</f>
        <v> </v>
      </c>
      <c r="F93" s="33" t="n">
        <f aca="false">VLOOKUP(A93,c1m_sl!$A$1:$H$150,2,FALSE())</f>
        <v>0</v>
      </c>
      <c r="G93" s="33" t="n">
        <f aca="false">VLOOKUP(A93,c1m_sl!$A$1:$H$150,3,FALSE())</f>
        <v>0</v>
      </c>
      <c r="H93" s="38" t="str">
        <f aca="false">VLOOKUP(A93,c1m_sl!$A$1:$H$150,4,FALSE())</f>
        <v> </v>
      </c>
      <c r="I93" s="33" t="str">
        <f aca="false">VLOOKUP(A93,c1m_sl!$A$1:$H$150,5,FALSE())</f>
        <v> </v>
      </c>
      <c r="J93" s="33" t="str">
        <f aca="false">VLOOKUP(A93,c1m_sl!$A$1:$H$150,7,FALSE())</f>
        <v>9</v>
      </c>
      <c r="K93" s="38" t="str">
        <f aca="false">VLOOKUP(A93,c1m_sl!$A$1:$H$150,8,FALSE())</f>
        <v> </v>
      </c>
      <c r="L93" s="39"/>
      <c r="M93" s="40"/>
      <c r="N93" s="41" t="n">
        <f aca="false">IF(ISBLANK(L93),10000,IF(ISTEXT(L93),M93,L93+M93))</f>
        <v>10000</v>
      </c>
      <c r="O93" s="39"/>
      <c r="P93" s="40"/>
      <c r="Q93" s="41" t="n">
        <f aca="false">IF(ISBLANK(O93),10000,IF(ISTEXT(O93),P93,O93+P93))</f>
        <v>10000</v>
      </c>
      <c r="R93" s="41" t="n">
        <f aca="false">MIN(N93,Q93)</f>
        <v>10000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14.15" hidden="false" customHeight="true" outlineLevel="0" collapsed="false">
      <c r="A94" s="33" t="n">
        <v>94</v>
      </c>
      <c r="B94" s="34" t="n">
        <f aca="false">IF(AND(LEFT(L94,3)="DNS",LEFT(O94,3)="DNS"),10000, N94+Q94)</f>
        <v>20000</v>
      </c>
      <c r="C94" s="35" t="str">
        <f aca="false">IF(AND(R94&lt;10000, OR(LEFT(L94,3)&lt;&gt;"DNS", LEFT(O94,3)&lt;&gt;"DNS")),RANK(R94, $R$3:$R$150, 1)&amp;"."," ")</f>
        <v> </v>
      </c>
      <c r="D94" s="36"/>
      <c r="E94" s="37" t="str">
        <f aca="false">VLOOKUP(A94,c1m_sl!$A$1:$H$150,6,FALSE())</f>
        <v> </v>
      </c>
      <c r="F94" s="33" t="n">
        <f aca="false">VLOOKUP(A94,c1m_sl!$A$1:$H$150,2,FALSE())</f>
        <v>0</v>
      </c>
      <c r="G94" s="33" t="n">
        <f aca="false">VLOOKUP(A94,c1m_sl!$A$1:$H$150,3,FALSE())</f>
        <v>0</v>
      </c>
      <c r="H94" s="38" t="str">
        <f aca="false">VLOOKUP(A94,c1m_sl!$A$1:$H$150,4,FALSE())</f>
        <v> </v>
      </c>
      <c r="I94" s="33" t="str">
        <f aca="false">VLOOKUP(A94,c1m_sl!$A$1:$H$150,5,FALSE())</f>
        <v> </v>
      </c>
      <c r="J94" s="33" t="str">
        <f aca="false">VLOOKUP(A94,c1m_sl!$A$1:$H$150,7,FALSE())</f>
        <v>9</v>
      </c>
      <c r="K94" s="38" t="str">
        <f aca="false">VLOOKUP(A94,c1m_sl!$A$1:$H$150,8,FALSE())</f>
        <v> </v>
      </c>
      <c r="L94" s="39"/>
      <c r="M94" s="40"/>
      <c r="N94" s="41" t="n">
        <f aca="false">IF(ISBLANK(L94),10000,IF(ISTEXT(L94),M94,L94+M94))</f>
        <v>10000</v>
      </c>
      <c r="O94" s="39"/>
      <c r="P94" s="40"/>
      <c r="Q94" s="41" t="n">
        <f aca="false">IF(ISBLANK(O94),10000,IF(ISTEXT(O94),P94,O94+P94))</f>
        <v>10000</v>
      </c>
      <c r="R94" s="41" t="n">
        <f aca="false">MIN(N94,Q94)</f>
        <v>10000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14.15" hidden="false" customHeight="true" outlineLevel="0" collapsed="false">
      <c r="A95" s="33" t="n">
        <v>95</v>
      </c>
      <c r="B95" s="34" t="n">
        <f aca="false">IF(AND(LEFT(L95,3)="DNS",LEFT(O95,3)="DNS"),10000, N95+Q95)</f>
        <v>20000</v>
      </c>
      <c r="C95" s="35" t="str">
        <f aca="false">IF(AND(R95&lt;10000, OR(LEFT(L95,3)&lt;&gt;"DNS", LEFT(O95,3)&lt;&gt;"DNS")),RANK(R95, $R$3:$R$150, 1)&amp;"."," ")</f>
        <v> </v>
      </c>
      <c r="D95" s="36"/>
      <c r="E95" s="37" t="str">
        <f aca="false">VLOOKUP(A95,c1m_sl!$A$1:$H$150,6,FALSE())</f>
        <v> </v>
      </c>
      <c r="F95" s="33" t="n">
        <f aca="false">VLOOKUP(A95,c1m_sl!$A$1:$H$150,2,FALSE())</f>
        <v>0</v>
      </c>
      <c r="G95" s="33" t="n">
        <f aca="false">VLOOKUP(A95,c1m_sl!$A$1:$H$150,3,FALSE())</f>
        <v>0</v>
      </c>
      <c r="H95" s="38" t="str">
        <f aca="false">VLOOKUP(A95,c1m_sl!$A$1:$H$150,4,FALSE())</f>
        <v> </v>
      </c>
      <c r="I95" s="33" t="str">
        <f aca="false">VLOOKUP(A95,c1m_sl!$A$1:$H$150,5,FALSE())</f>
        <v> </v>
      </c>
      <c r="J95" s="33" t="str">
        <f aca="false">VLOOKUP(A95,c1m_sl!$A$1:$H$150,7,FALSE())</f>
        <v>9</v>
      </c>
      <c r="K95" s="38" t="str">
        <f aca="false">VLOOKUP(A95,c1m_sl!$A$1:$H$150,8,FALSE())</f>
        <v> </v>
      </c>
      <c r="L95" s="39"/>
      <c r="M95" s="40"/>
      <c r="N95" s="41" t="n">
        <f aca="false">IF(ISBLANK(L95),10000,IF(ISTEXT(L95),M95,L95+M95))</f>
        <v>10000</v>
      </c>
      <c r="O95" s="39"/>
      <c r="P95" s="40"/>
      <c r="Q95" s="41" t="n">
        <f aca="false">IF(ISBLANK(O95),10000,IF(ISTEXT(O95),P95,O95+P95))</f>
        <v>10000</v>
      </c>
      <c r="R95" s="41" t="n">
        <f aca="false">MIN(N95,Q95)</f>
        <v>10000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14.15" hidden="false" customHeight="true" outlineLevel="0" collapsed="false">
      <c r="A96" s="33" t="n">
        <v>96</v>
      </c>
      <c r="B96" s="34" t="n">
        <f aca="false">IF(AND(LEFT(L96,3)="DNS",LEFT(O96,3)="DNS"),10000, N96+Q96)</f>
        <v>20000</v>
      </c>
      <c r="C96" s="35" t="str">
        <f aca="false">IF(AND(R96&lt;10000, OR(LEFT(L96,3)&lt;&gt;"DNS", LEFT(O96,3)&lt;&gt;"DNS")),RANK(R96, $R$3:$R$150, 1)&amp;"."," ")</f>
        <v> </v>
      </c>
      <c r="D96" s="36"/>
      <c r="E96" s="37" t="str">
        <f aca="false">VLOOKUP(A96,c1m_sl!$A$1:$H$150,6,FALSE())</f>
        <v> </v>
      </c>
      <c r="F96" s="33" t="n">
        <f aca="false">VLOOKUP(A96,c1m_sl!$A$1:$H$150,2,FALSE())</f>
        <v>0</v>
      </c>
      <c r="G96" s="33" t="n">
        <f aca="false">VLOOKUP(A96,c1m_sl!$A$1:$H$150,3,FALSE())</f>
        <v>0</v>
      </c>
      <c r="H96" s="38" t="str">
        <f aca="false">VLOOKUP(A96,c1m_sl!$A$1:$H$150,4,FALSE())</f>
        <v> </v>
      </c>
      <c r="I96" s="33" t="str">
        <f aca="false">VLOOKUP(A96,c1m_sl!$A$1:$H$150,5,FALSE())</f>
        <v> </v>
      </c>
      <c r="J96" s="33" t="str">
        <f aca="false">VLOOKUP(A96,c1m_sl!$A$1:$H$150,7,FALSE())</f>
        <v>9</v>
      </c>
      <c r="K96" s="38" t="str">
        <f aca="false">VLOOKUP(A96,c1m_sl!$A$1:$H$150,8,FALSE())</f>
        <v> </v>
      </c>
      <c r="L96" s="39"/>
      <c r="M96" s="40"/>
      <c r="N96" s="41" t="n">
        <f aca="false">IF(ISBLANK(L96),10000,IF(ISTEXT(L96),M96,L96+M96))</f>
        <v>10000</v>
      </c>
      <c r="O96" s="39"/>
      <c r="P96" s="40"/>
      <c r="Q96" s="41" t="n">
        <f aca="false">IF(ISBLANK(O96),10000,IF(ISTEXT(O96),P96,O96+P96))</f>
        <v>10000</v>
      </c>
      <c r="R96" s="41" t="n">
        <f aca="false">MIN(N96,Q96)</f>
        <v>10000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14.15" hidden="false" customHeight="true" outlineLevel="0" collapsed="false">
      <c r="A97" s="33" t="n">
        <v>97</v>
      </c>
      <c r="B97" s="34" t="n">
        <f aca="false">IF(AND(LEFT(L97,3)="DNS",LEFT(O97,3)="DNS"),10000, N97+Q97)</f>
        <v>20000</v>
      </c>
      <c r="C97" s="35" t="str">
        <f aca="false">IF(AND(R97&lt;10000, OR(LEFT(L97,3)&lt;&gt;"DNS", LEFT(O97,3)&lt;&gt;"DNS")),RANK(R97, $R$3:$R$150, 1)&amp;"."," ")</f>
        <v> </v>
      </c>
      <c r="D97" s="36"/>
      <c r="E97" s="37" t="str">
        <f aca="false">VLOOKUP(A97,c1m_sl!$A$1:$H$150,6,FALSE())</f>
        <v> </v>
      </c>
      <c r="F97" s="33" t="n">
        <f aca="false">VLOOKUP(A97,c1m_sl!$A$1:$H$150,2,FALSE())</f>
        <v>0</v>
      </c>
      <c r="G97" s="33" t="n">
        <f aca="false">VLOOKUP(A97,c1m_sl!$A$1:$H$150,3,FALSE())</f>
        <v>0</v>
      </c>
      <c r="H97" s="38" t="str">
        <f aca="false">VLOOKUP(A97,c1m_sl!$A$1:$H$150,4,FALSE())</f>
        <v> </v>
      </c>
      <c r="I97" s="33" t="str">
        <f aca="false">VLOOKUP(A97,c1m_sl!$A$1:$H$150,5,FALSE())</f>
        <v> </v>
      </c>
      <c r="J97" s="33" t="str">
        <f aca="false">VLOOKUP(A97,c1m_sl!$A$1:$H$150,7,FALSE())</f>
        <v>9</v>
      </c>
      <c r="K97" s="38" t="str">
        <f aca="false">VLOOKUP(A97,c1m_sl!$A$1:$H$150,8,FALSE())</f>
        <v> </v>
      </c>
      <c r="L97" s="39"/>
      <c r="M97" s="40"/>
      <c r="N97" s="41" t="n">
        <f aca="false">IF(ISBLANK(L97),10000,IF(ISTEXT(L97),M97,L97+M97))</f>
        <v>10000</v>
      </c>
      <c r="O97" s="39"/>
      <c r="P97" s="40"/>
      <c r="Q97" s="41" t="n">
        <f aca="false">IF(ISBLANK(O97),10000,IF(ISTEXT(O97),P97,O97+P97))</f>
        <v>10000</v>
      </c>
      <c r="R97" s="41" t="n">
        <f aca="false">MIN(N97,Q97)</f>
        <v>10000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14.15" hidden="false" customHeight="true" outlineLevel="0" collapsed="false">
      <c r="A98" s="33" t="n">
        <v>98</v>
      </c>
      <c r="B98" s="34" t="n">
        <f aca="false">IF(AND(LEFT(L98,3)="DNS",LEFT(O98,3)="DNS"),10000, N98+Q98)</f>
        <v>20000</v>
      </c>
      <c r="C98" s="35" t="str">
        <f aca="false">IF(AND(R98&lt;10000, OR(LEFT(L98,3)&lt;&gt;"DNS", LEFT(O98,3)&lt;&gt;"DNS")),RANK(R98, $R$3:$R$150, 1)&amp;"."," ")</f>
        <v> </v>
      </c>
      <c r="D98" s="36"/>
      <c r="E98" s="37" t="str">
        <f aca="false">VLOOKUP(A98,c1m_sl!$A$1:$H$150,6,FALSE())</f>
        <v> </v>
      </c>
      <c r="F98" s="33" t="n">
        <f aca="false">VLOOKUP(A98,c1m_sl!$A$1:$H$150,2,FALSE())</f>
        <v>0</v>
      </c>
      <c r="G98" s="33" t="n">
        <f aca="false">VLOOKUP(A98,c1m_sl!$A$1:$H$150,3,FALSE())</f>
        <v>0</v>
      </c>
      <c r="H98" s="38" t="str">
        <f aca="false">VLOOKUP(A98,c1m_sl!$A$1:$H$150,4,FALSE())</f>
        <v> </v>
      </c>
      <c r="I98" s="33" t="str">
        <f aca="false">VLOOKUP(A98,c1m_sl!$A$1:$H$150,5,FALSE())</f>
        <v> </v>
      </c>
      <c r="J98" s="33" t="str">
        <f aca="false">VLOOKUP(A98,c1m_sl!$A$1:$H$150,7,FALSE())</f>
        <v>9</v>
      </c>
      <c r="K98" s="38" t="str">
        <f aca="false">VLOOKUP(A98,c1m_sl!$A$1:$H$150,8,FALSE())</f>
        <v> </v>
      </c>
      <c r="L98" s="39"/>
      <c r="M98" s="40"/>
      <c r="N98" s="41" t="n">
        <f aca="false">IF(ISBLANK(L98),10000,IF(ISTEXT(L98),M98,L98+M98))</f>
        <v>10000</v>
      </c>
      <c r="O98" s="39"/>
      <c r="P98" s="40"/>
      <c r="Q98" s="41" t="n">
        <f aca="false">IF(ISBLANK(O98),10000,IF(ISTEXT(O98),P98,O98+P98))</f>
        <v>10000</v>
      </c>
      <c r="R98" s="41" t="n">
        <f aca="false">MIN(N98,Q98)</f>
        <v>10000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14.15" hidden="false" customHeight="true" outlineLevel="0" collapsed="false">
      <c r="A99" s="33" t="n">
        <v>99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$R$3:$R$150, 1)&amp;"."," ")</f>
        <v> </v>
      </c>
      <c r="D99" s="36"/>
      <c r="E99" s="37" t="str">
        <f aca="false">VLOOKUP(A99,c1m_sl!$A$1:$H$150,6,FALSE())</f>
        <v> </v>
      </c>
      <c r="F99" s="33" t="n">
        <f aca="false">VLOOKUP(A99,c1m_sl!$A$1:$H$150,2,FALSE())</f>
        <v>0</v>
      </c>
      <c r="G99" s="33" t="n">
        <f aca="false">VLOOKUP(A99,c1m_sl!$A$1:$H$150,3,FALSE())</f>
        <v>0</v>
      </c>
      <c r="H99" s="38" t="str">
        <f aca="false">VLOOKUP(A99,c1m_sl!$A$1:$H$150,4,FALSE())</f>
        <v> </v>
      </c>
      <c r="I99" s="33" t="str">
        <f aca="false">VLOOKUP(A99,c1m_sl!$A$1:$H$150,5,FALSE())</f>
        <v> </v>
      </c>
      <c r="J99" s="33" t="str">
        <f aca="false">VLOOKUP(A99,c1m_sl!$A$1:$H$150,7,FALSE())</f>
        <v>9</v>
      </c>
      <c r="K99" s="38" t="str">
        <f aca="false">VLOOKUP(A99,c1m_sl!$A$1:$H$150,8,FALSE())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14.15" hidden="false" customHeight="true" outlineLevel="0" collapsed="false">
      <c r="A100" s="33" t="n">
        <v>100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$R$3:$R$150, 1)&amp;"."," ")</f>
        <v> </v>
      </c>
      <c r="D100" s="36"/>
      <c r="E100" s="37" t="str">
        <f aca="false">VLOOKUP(A100,c1m_sl!$A$1:$H$150,6,FALSE())</f>
        <v> </v>
      </c>
      <c r="F100" s="33" t="n">
        <f aca="false">VLOOKUP(A100,c1m_sl!$A$1:$H$150,2,FALSE())</f>
        <v>0</v>
      </c>
      <c r="G100" s="33" t="n">
        <f aca="false">VLOOKUP(A100,c1m_sl!$A$1:$H$150,3,FALSE())</f>
        <v>0</v>
      </c>
      <c r="H100" s="38" t="str">
        <f aca="false">VLOOKUP(A100,c1m_sl!$A$1:$H$150,4,FALSE())</f>
        <v> </v>
      </c>
      <c r="I100" s="33" t="str">
        <f aca="false">VLOOKUP(A100,c1m_sl!$A$1:$H$150,5,FALSE())</f>
        <v> </v>
      </c>
      <c r="J100" s="33" t="str">
        <f aca="false">VLOOKUP(A100,c1m_sl!$A$1:$H$150,7,FALSE())</f>
        <v>9</v>
      </c>
      <c r="K100" s="38" t="str">
        <f aca="false">VLOOKUP(A100,c1m_sl!$A$1:$H$150,8,FALSE())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14.15" hidden="false" customHeight="true" outlineLevel="0" collapsed="false">
      <c r="A101" s="33" t="n">
        <v>101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$R$3:$R$150, 1)&amp;"."," ")</f>
        <v> </v>
      </c>
      <c r="D101" s="36"/>
      <c r="E101" s="37" t="str">
        <f aca="false">VLOOKUP(A101,c1m_sl!$A$1:$H$150,6,FALSE())</f>
        <v> </v>
      </c>
      <c r="F101" s="33" t="n">
        <f aca="false">VLOOKUP(A101,c1m_sl!$A$1:$H$150,2,FALSE())</f>
        <v>0</v>
      </c>
      <c r="G101" s="33" t="n">
        <f aca="false">VLOOKUP(A101,c1m_sl!$A$1:$H$150,3,FALSE())</f>
        <v>0</v>
      </c>
      <c r="H101" s="38" t="str">
        <f aca="false">VLOOKUP(A101,c1m_sl!$A$1:$H$150,4,FALSE())</f>
        <v> </v>
      </c>
      <c r="I101" s="33" t="str">
        <f aca="false">VLOOKUP(A101,c1m_sl!$A$1:$H$150,5,FALSE())</f>
        <v> </v>
      </c>
      <c r="J101" s="33" t="str">
        <f aca="false">VLOOKUP(A101,c1m_sl!$A$1:$H$150,7,FALSE())</f>
        <v>9</v>
      </c>
      <c r="K101" s="38" t="str">
        <f aca="false">VLOOKUP(A101,c1m_sl!$A$1:$H$150,8,FALSE())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14.15" hidden="false" customHeight="true" outlineLevel="0" collapsed="false">
      <c r="A102" s="33" t="n">
        <v>102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$R$3:$R$150, 1)&amp;"."," ")</f>
        <v> </v>
      </c>
      <c r="D102" s="36"/>
      <c r="E102" s="37" t="str">
        <f aca="false">VLOOKUP(A102,c1m_sl!$A$1:$H$150,6,FALSE())</f>
        <v> </v>
      </c>
      <c r="F102" s="33" t="n">
        <f aca="false">VLOOKUP(A102,c1m_sl!$A$1:$H$150,2,FALSE())</f>
        <v>0</v>
      </c>
      <c r="G102" s="33" t="n">
        <f aca="false">VLOOKUP(A102,c1m_sl!$A$1:$H$150,3,FALSE())</f>
        <v>0</v>
      </c>
      <c r="H102" s="38" t="str">
        <f aca="false">VLOOKUP(A102,c1m_sl!$A$1:$H$150,4,FALSE())</f>
        <v> </v>
      </c>
      <c r="I102" s="33" t="str">
        <f aca="false">VLOOKUP(A102,c1m_sl!$A$1:$H$150,5,FALSE())</f>
        <v> </v>
      </c>
      <c r="J102" s="33" t="str">
        <f aca="false">VLOOKUP(A102,c1m_sl!$A$1:$H$150,7,FALSE())</f>
        <v>9</v>
      </c>
      <c r="K102" s="38" t="str">
        <f aca="false">VLOOKUP(A102,c1m_sl!$A$1:$H$150,8,FALSE())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14.15" hidden="false" customHeight="true" outlineLevel="0" collapsed="false">
      <c r="A103" s="33" t="n">
        <v>103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$R$3:$R$150, 1)&amp;"."," ")</f>
        <v> </v>
      </c>
      <c r="D103" s="36"/>
      <c r="E103" s="37" t="str">
        <f aca="false">VLOOKUP(A103,c1m_sl!$A$1:$H$150,6,FALSE())</f>
        <v> </v>
      </c>
      <c r="F103" s="33" t="n">
        <f aca="false">VLOOKUP(A103,c1m_sl!$A$1:$H$150,2,FALSE())</f>
        <v>0</v>
      </c>
      <c r="G103" s="33" t="n">
        <f aca="false">VLOOKUP(A103,c1m_sl!$A$1:$H$150,3,FALSE())</f>
        <v>0</v>
      </c>
      <c r="H103" s="38" t="str">
        <f aca="false">VLOOKUP(A103,c1m_sl!$A$1:$H$150,4,FALSE())</f>
        <v> </v>
      </c>
      <c r="I103" s="33" t="str">
        <f aca="false">VLOOKUP(A103,c1m_sl!$A$1:$H$150,5,FALSE())</f>
        <v> </v>
      </c>
      <c r="J103" s="33" t="str">
        <f aca="false">VLOOKUP(A103,c1m_sl!$A$1:$H$150,7,FALSE())</f>
        <v>9</v>
      </c>
      <c r="K103" s="38" t="str">
        <f aca="false">VLOOKUP(A103,c1m_sl!$A$1:$H$150,8,FALSE())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14.15" hidden="false" customHeight="true" outlineLevel="0" collapsed="false">
      <c r="A104" s="33" t="n">
        <v>104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$R$3:$R$150, 1)&amp;"."," ")</f>
        <v> </v>
      </c>
      <c r="D104" s="36"/>
      <c r="E104" s="37" t="str">
        <f aca="false">VLOOKUP(A104,c1m_sl!$A$1:$H$150,6,FALSE())</f>
        <v> </v>
      </c>
      <c r="F104" s="33" t="n">
        <f aca="false">VLOOKUP(A104,c1m_sl!$A$1:$H$150,2,FALSE())</f>
        <v>0</v>
      </c>
      <c r="G104" s="33" t="n">
        <f aca="false">VLOOKUP(A104,c1m_sl!$A$1:$H$150,3,FALSE())</f>
        <v>0</v>
      </c>
      <c r="H104" s="38" t="str">
        <f aca="false">VLOOKUP(A104,c1m_sl!$A$1:$H$150,4,FALSE())</f>
        <v> </v>
      </c>
      <c r="I104" s="33" t="str">
        <f aca="false">VLOOKUP(A104,c1m_sl!$A$1:$H$150,5,FALSE())</f>
        <v> </v>
      </c>
      <c r="J104" s="33" t="str">
        <f aca="false">VLOOKUP(A104,c1m_sl!$A$1:$H$150,7,FALSE())</f>
        <v>9</v>
      </c>
      <c r="K104" s="38" t="str">
        <f aca="false">VLOOKUP(A104,c1m_sl!$A$1:$H$150,8,FALSE())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14.15" hidden="false" customHeight="true" outlineLevel="0" collapsed="false">
      <c r="A105" s="33" t="n">
        <v>105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$R$3:$R$150, 1)&amp;"."," ")</f>
        <v> </v>
      </c>
      <c r="D105" s="36"/>
      <c r="E105" s="37" t="str">
        <f aca="false">VLOOKUP(A105,c1m_sl!$A$1:$H$150,6,FALSE())</f>
        <v> </v>
      </c>
      <c r="F105" s="33" t="n">
        <f aca="false">VLOOKUP(A105,c1m_sl!$A$1:$H$150,2,FALSE())</f>
        <v>0</v>
      </c>
      <c r="G105" s="33" t="n">
        <f aca="false">VLOOKUP(A105,c1m_sl!$A$1:$H$150,3,FALSE())</f>
        <v>0</v>
      </c>
      <c r="H105" s="38" t="str">
        <f aca="false">VLOOKUP(A105,c1m_sl!$A$1:$H$150,4,FALSE())</f>
        <v> </v>
      </c>
      <c r="I105" s="33" t="str">
        <f aca="false">VLOOKUP(A105,c1m_sl!$A$1:$H$150,5,FALSE())</f>
        <v> </v>
      </c>
      <c r="J105" s="33" t="str">
        <f aca="false">VLOOKUP(A105,c1m_sl!$A$1:$H$150,7,FALSE())</f>
        <v>9</v>
      </c>
      <c r="K105" s="38" t="str">
        <f aca="false">VLOOKUP(A105,c1m_sl!$A$1:$H$150,8,FALSE())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14.15" hidden="false" customHeight="true" outlineLevel="0" collapsed="false">
      <c r="A106" s="33" t="n">
        <v>106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$R$3:$R$150, 1)&amp;"."," ")</f>
        <v> </v>
      </c>
      <c r="D106" s="36"/>
      <c r="E106" s="37" t="str">
        <f aca="false">VLOOKUP(A106,c1m_sl!$A$1:$H$150,6,FALSE())</f>
        <v> </v>
      </c>
      <c r="F106" s="33" t="n">
        <f aca="false">VLOOKUP(A106,c1m_sl!$A$1:$H$150,2,FALSE())</f>
        <v>0</v>
      </c>
      <c r="G106" s="33" t="n">
        <f aca="false">VLOOKUP(A106,c1m_sl!$A$1:$H$150,3,FALSE())</f>
        <v>0</v>
      </c>
      <c r="H106" s="38" t="str">
        <f aca="false">VLOOKUP(A106,c1m_sl!$A$1:$H$150,4,FALSE())</f>
        <v> </v>
      </c>
      <c r="I106" s="33" t="str">
        <f aca="false">VLOOKUP(A106,c1m_sl!$A$1:$H$150,5,FALSE())</f>
        <v> </v>
      </c>
      <c r="J106" s="33" t="str">
        <f aca="false">VLOOKUP(A106,c1m_sl!$A$1:$H$150,7,FALSE())</f>
        <v>9</v>
      </c>
      <c r="K106" s="38" t="str">
        <f aca="false">VLOOKUP(A106,c1m_sl!$A$1:$H$150,8,FALSE())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14.15" hidden="false" customHeight="true" outlineLevel="0" collapsed="false">
      <c r="A107" s="33" t="n">
        <v>107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$R$3:$R$150, 1)&amp;"."," ")</f>
        <v> </v>
      </c>
      <c r="D107" s="36"/>
      <c r="E107" s="37" t="str">
        <f aca="false">VLOOKUP(A107,c1m_sl!$A$1:$H$150,6,FALSE())</f>
        <v> </v>
      </c>
      <c r="F107" s="33" t="n">
        <f aca="false">VLOOKUP(A107,c1m_sl!$A$1:$H$150,2,FALSE())</f>
        <v>0</v>
      </c>
      <c r="G107" s="33" t="n">
        <f aca="false">VLOOKUP(A107,c1m_sl!$A$1:$H$150,3,FALSE())</f>
        <v>0</v>
      </c>
      <c r="H107" s="38" t="str">
        <f aca="false">VLOOKUP(A107,c1m_sl!$A$1:$H$150,4,FALSE())</f>
        <v> </v>
      </c>
      <c r="I107" s="33" t="str">
        <f aca="false">VLOOKUP(A107,c1m_sl!$A$1:$H$150,5,FALSE())</f>
        <v> </v>
      </c>
      <c r="J107" s="33" t="str">
        <f aca="false">VLOOKUP(A107,c1m_sl!$A$1:$H$150,7,FALSE())</f>
        <v>9</v>
      </c>
      <c r="K107" s="38" t="str">
        <f aca="false">VLOOKUP(A107,c1m_sl!$A$1:$H$150,8,FALSE())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14.15" hidden="false" customHeight="true" outlineLevel="0" collapsed="false">
      <c r="A108" s="33" t="n">
        <v>108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$R$3:$R$150, 1)&amp;"."," ")</f>
        <v> </v>
      </c>
      <c r="D108" s="36"/>
      <c r="E108" s="37" t="str">
        <f aca="false">VLOOKUP(A108,c1m_sl!$A$1:$H$150,6,FALSE())</f>
        <v> </v>
      </c>
      <c r="F108" s="33" t="n">
        <f aca="false">VLOOKUP(A108,c1m_sl!$A$1:$H$150,2,FALSE())</f>
        <v>0</v>
      </c>
      <c r="G108" s="33" t="n">
        <f aca="false">VLOOKUP(A108,c1m_sl!$A$1:$H$150,3,FALSE())</f>
        <v>0</v>
      </c>
      <c r="H108" s="38" t="str">
        <f aca="false">VLOOKUP(A108,c1m_sl!$A$1:$H$150,4,FALSE())</f>
        <v> </v>
      </c>
      <c r="I108" s="33" t="str">
        <f aca="false">VLOOKUP(A108,c1m_sl!$A$1:$H$150,5,FALSE())</f>
        <v> </v>
      </c>
      <c r="J108" s="33" t="str">
        <f aca="false">VLOOKUP(A108,c1m_sl!$A$1:$H$150,7,FALSE())</f>
        <v>9</v>
      </c>
      <c r="K108" s="38" t="str">
        <f aca="false">VLOOKUP(A108,c1m_sl!$A$1:$H$150,8,FALSE())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14.15" hidden="false" customHeight="true" outlineLevel="0" collapsed="false">
      <c r="A109" s="33" t="n">
        <v>109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$R$3:$R$150, 1)&amp;"."," ")</f>
        <v> </v>
      </c>
      <c r="D109" s="36"/>
      <c r="E109" s="37" t="str">
        <f aca="false">VLOOKUP(A109,c1m_sl!$A$1:$H$150,6,FALSE())</f>
        <v> </v>
      </c>
      <c r="F109" s="33" t="n">
        <f aca="false">VLOOKUP(A109,c1m_sl!$A$1:$H$150,2,FALSE())</f>
        <v>0</v>
      </c>
      <c r="G109" s="33" t="n">
        <f aca="false">VLOOKUP(A109,c1m_sl!$A$1:$H$150,3,FALSE())</f>
        <v>0</v>
      </c>
      <c r="H109" s="38" t="str">
        <f aca="false">VLOOKUP(A109,c1m_sl!$A$1:$H$150,4,FALSE())</f>
        <v> </v>
      </c>
      <c r="I109" s="33" t="str">
        <f aca="false">VLOOKUP(A109,c1m_sl!$A$1:$H$150,5,FALSE())</f>
        <v> </v>
      </c>
      <c r="J109" s="33" t="str">
        <f aca="false">VLOOKUP(A109,c1m_sl!$A$1:$H$150,7,FALSE())</f>
        <v>9</v>
      </c>
      <c r="K109" s="38" t="str">
        <f aca="false">VLOOKUP(A109,c1m_sl!$A$1:$H$150,8,FALSE())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14.15" hidden="false" customHeight="true" outlineLevel="0" collapsed="false">
      <c r="A110" s="33" t="n">
        <v>110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$R$3:$R$150, 1)&amp;"."," ")</f>
        <v> </v>
      </c>
      <c r="D110" s="36"/>
      <c r="E110" s="37" t="str">
        <f aca="false">VLOOKUP(A110,c1m_sl!$A$1:$H$150,6,FALSE())</f>
        <v> </v>
      </c>
      <c r="F110" s="33" t="n">
        <f aca="false">VLOOKUP(A110,c1m_sl!$A$1:$H$150,2,FALSE())</f>
        <v>0</v>
      </c>
      <c r="G110" s="33" t="n">
        <f aca="false">VLOOKUP(A110,c1m_sl!$A$1:$H$150,3,FALSE())</f>
        <v>0</v>
      </c>
      <c r="H110" s="38" t="str">
        <f aca="false">VLOOKUP(A110,c1m_sl!$A$1:$H$150,4,FALSE())</f>
        <v> </v>
      </c>
      <c r="I110" s="33" t="str">
        <f aca="false">VLOOKUP(A110,c1m_sl!$A$1:$H$150,5,FALSE())</f>
        <v> </v>
      </c>
      <c r="J110" s="33" t="str">
        <f aca="false">VLOOKUP(A110,c1m_sl!$A$1:$H$150,7,FALSE())</f>
        <v>9</v>
      </c>
      <c r="K110" s="38" t="str">
        <f aca="false">VLOOKUP(A110,c1m_sl!$A$1:$H$150,8,FALSE())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14.15" hidden="false" customHeight="true" outlineLevel="0" collapsed="false">
      <c r="A111" s="33" t="n">
        <v>111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$R$3:$R$150, 1)&amp;"."," ")</f>
        <v> </v>
      </c>
      <c r="D111" s="36"/>
      <c r="E111" s="37" t="str">
        <f aca="false">VLOOKUP(A111,c1m_sl!$A$1:$H$150,6,FALSE())</f>
        <v> </v>
      </c>
      <c r="F111" s="33" t="n">
        <f aca="false">VLOOKUP(A111,c1m_sl!$A$1:$H$150,2,FALSE())</f>
        <v>0</v>
      </c>
      <c r="G111" s="33" t="n">
        <f aca="false">VLOOKUP(A111,c1m_sl!$A$1:$H$150,3,FALSE())</f>
        <v>0</v>
      </c>
      <c r="H111" s="38" t="str">
        <f aca="false">VLOOKUP(A111,c1m_sl!$A$1:$H$150,4,FALSE())</f>
        <v> </v>
      </c>
      <c r="I111" s="33" t="str">
        <f aca="false">VLOOKUP(A111,c1m_sl!$A$1:$H$150,5,FALSE())</f>
        <v> </v>
      </c>
      <c r="J111" s="33" t="str">
        <f aca="false">VLOOKUP(A111,c1m_sl!$A$1:$H$150,7,FALSE())</f>
        <v>9</v>
      </c>
      <c r="K111" s="38" t="str">
        <f aca="false">VLOOKUP(A111,c1m_sl!$A$1:$H$150,8,FALSE())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14.15" hidden="false" customHeight="true" outlineLevel="0" collapsed="false">
      <c r="A112" s="33" t="n">
        <v>112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$R$3:$R$150, 1)&amp;"."," ")</f>
        <v> </v>
      </c>
      <c r="D112" s="36"/>
      <c r="E112" s="37" t="str">
        <f aca="false">VLOOKUP(A112,c1m_sl!$A$1:$H$150,6,FALSE())</f>
        <v> </v>
      </c>
      <c r="F112" s="33" t="n">
        <f aca="false">VLOOKUP(A112,c1m_sl!$A$1:$H$150,2,FALSE())</f>
        <v>0</v>
      </c>
      <c r="G112" s="33" t="n">
        <f aca="false">VLOOKUP(A112,c1m_sl!$A$1:$H$150,3,FALSE())</f>
        <v>0</v>
      </c>
      <c r="H112" s="38" t="str">
        <f aca="false">VLOOKUP(A112,c1m_sl!$A$1:$H$150,4,FALSE())</f>
        <v> </v>
      </c>
      <c r="I112" s="33" t="str">
        <f aca="false">VLOOKUP(A112,c1m_sl!$A$1:$H$150,5,FALSE())</f>
        <v> </v>
      </c>
      <c r="J112" s="33" t="str">
        <f aca="false">VLOOKUP(A112,c1m_sl!$A$1:$H$150,7,FALSE())</f>
        <v>9</v>
      </c>
      <c r="K112" s="38" t="str">
        <f aca="false">VLOOKUP(A112,c1m_sl!$A$1:$H$150,8,FALSE())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14.15" hidden="false" customHeight="true" outlineLevel="0" collapsed="false">
      <c r="A113" s="33" t="n">
        <v>113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$R$3:$R$150, 1)&amp;"."," ")</f>
        <v> </v>
      </c>
      <c r="D113" s="36"/>
      <c r="E113" s="37" t="str">
        <f aca="false">VLOOKUP(A113,c1m_sl!$A$1:$H$150,6,FALSE())</f>
        <v> </v>
      </c>
      <c r="F113" s="33" t="n">
        <f aca="false">VLOOKUP(A113,c1m_sl!$A$1:$H$150,2,FALSE())</f>
        <v>0</v>
      </c>
      <c r="G113" s="33" t="n">
        <f aca="false">VLOOKUP(A113,c1m_sl!$A$1:$H$150,3,FALSE())</f>
        <v>0</v>
      </c>
      <c r="H113" s="38" t="str">
        <f aca="false">VLOOKUP(A113,c1m_sl!$A$1:$H$150,4,FALSE())</f>
        <v> </v>
      </c>
      <c r="I113" s="33" t="str">
        <f aca="false">VLOOKUP(A113,c1m_sl!$A$1:$H$150,5,FALSE())</f>
        <v> </v>
      </c>
      <c r="J113" s="33" t="str">
        <f aca="false">VLOOKUP(A113,c1m_sl!$A$1:$H$150,7,FALSE())</f>
        <v>9</v>
      </c>
      <c r="K113" s="38" t="str">
        <f aca="false">VLOOKUP(A113,c1m_sl!$A$1:$H$150,8,FALSE())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14.15" hidden="false" customHeight="true" outlineLevel="0" collapsed="false">
      <c r="A114" s="33" t="n">
        <v>114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$R$3:$R$150, 1)&amp;"."," ")</f>
        <v> </v>
      </c>
      <c r="D114" s="36"/>
      <c r="E114" s="37" t="str">
        <f aca="false">VLOOKUP(A114,c1m_sl!$A$1:$H$150,6,FALSE())</f>
        <v> </v>
      </c>
      <c r="F114" s="33" t="n">
        <f aca="false">VLOOKUP(A114,c1m_sl!$A$1:$H$150,2,FALSE())</f>
        <v>0</v>
      </c>
      <c r="G114" s="33" t="n">
        <f aca="false">VLOOKUP(A114,c1m_sl!$A$1:$H$150,3,FALSE())</f>
        <v>0</v>
      </c>
      <c r="H114" s="38" t="str">
        <f aca="false">VLOOKUP(A114,c1m_sl!$A$1:$H$150,4,FALSE())</f>
        <v> </v>
      </c>
      <c r="I114" s="33" t="str">
        <f aca="false">VLOOKUP(A114,c1m_sl!$A$1:$H$150,5,FALSE())</f>
        <v> </v>
      </c>
      <c r="J114" s="33" t="str">
        <f aca="false">VLOOKUP(A114,c1m_sl!$A$1:$H$150,7,FALSE())</f>
        <v>9</v>
      </c>
      <c r="K114" s="38" t="str">
        <f aca="false">VLOOKUP(A114,c1m_sl!$A$1:$H$150,8,FALSE())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14.15" hidden="false" customHeight="true" outlineLevel="0" collapsed="false">
      <c r="A115" s="33" t="n">
        <v>115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$R$3:$R$150, 1)&amp;"."," ")</f>
        <v> </v>
      </c>
      <c r="D115" s="36"/>
      <c r="E115" s="37" t="str">
        <f aca="false">VLOOKUP(A115,c1m_sl!$A$1:$H$150,6,FALSE())</f>
        <v> </v>
      </c>
      <c r="F115" s="33" t="n">
        <f aca="false">VLOOKUP(A115,c1m_sl!$A$1:$H$150,2,FALSE())</f>
        <v>0</v>
      </c>
      <c r="G115" s="33" t="n">
        <f aca="false">VLOOKUP(A115,c1m_sl!$A$1:$H$150,3,FALSE())</f>
        <v>0</v>
      </c>
      <c r="H115" s="38" t="str">
        <f aca="false">VLOOKUP(A115,c1m_sl!$A$1:$H$150,4,FALSE())</f>
        <v> </v>
      </c>
      <c r="I115" s="33" t="str">
        <f aca="false">VLOOKUP(A115,c1m_sl!$A$1:$H$150,5,FALSE())</f>
        <v> </v>
      </c>
      <c r="J115" s="33" t="str">
        <f aca="false">VLOOKUP(A115,c1m_sl!$A$1:$H$150,7,FALSE())</f>
        <v>9</v>
      </c>
      <c r="K115" s="38" t="str">
        <f aca="false">VLOOKUP(A115,c1m_sl!$A$1:$H$150,8,FALSE())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14.15" hidden="false" customHeight="true" outlineLevel="0" collapsed="false">
      <c r="A116" s="33" t="n">
        <v>116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$R$3:$R$150, 1)&amp;"."," ")</f>
        <v> </v>
      </c>
      <c r="D116" s="36"/>
      <c r="E116" s="37" t="str">
        <f aca="false">VLOOKUP(A116,c1m_sl!$A$1:$H$150,6,FALSE())</f>
        <v> </v>
      </c>
      <c r="F116" s="33" t="n">
        <f aca="false">VLOOKUP(A116,c1m_sl!$A$1:$H$150,2,FALSE())</f>
        <v>0</v>
      </c>
      <c r="G116" s="33" t="n">
        <f aca="false">VLOOKUP(A116,c1m_sl!$A$1:$H$150,3,FALSE())</f>
        <v>0</v>
      </c>
      <c r="H116" s="38" t="str">
        <f aca="false">VLOOKUP(A116,c1m_sl!$A$1:$H$150,4,FALSE())</f>
        <v> </v>
      </c>
      <c r="I116" s="33" t="str">
        <f aca="false">VLOOKUP(A116,c1m_sl!$A$1:$H$150,5,FALSE())</f>
        <v> </v>
      </c>
      <c r="J116" s="33" t="str">
        <f aca="false">VLOOKUP(A116,c1m_sl!$A$1:$H$150,7,FALSE())</f>
        <v>9</v>
      </c>
      <c r="K116" s="38" t="str">
        <f aca="false">VLOOKUP(A116,c1m_sl!$A$1:$H$150,8,FALSE())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14.15" hidden="false" customHeight="true" outlineLevel="0" collapsed="false">
      <c r="A117" s="33" t="n">
        <v>117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$R$3:$R$150, 1)&amp;"."," ")</f>
        <v> </v>
      </c>
      <c r="D117" s="36"/>
      <c r="E117" s="37" t="str">
        <f aca="false">VLOOKUP(A117,c1m_sl!$A$1:$H$150,6,FALSE())</f>
        <v> </v>
      </c>
      <c r="F117" s="33" t="n">
        <f aca="false">VLOOKUP(A117,c1m_sl!$A$1:$H$150,2,FALSE())</f>
        <v>0</v>
      </c>
      <c r="G117" s="33" t="n">
        <f aca="false">VLOOKUP(A117,c1m_sl!$A$1:$H$150,3,FALSE())</f>
        <v>0</v>
      </c>
      <c r="H117" s="38" t="str">
        <f aca="false">VLOOKUP(A117,c1m_sl!$A$1:$H$150,4,FALSE())</f>
        <v> </v>
      </c>
      <c r="I117" s="33" t="str">
        <f aca="false">VLOOKUP(A117,c1m_sl!$A$1:$H$150,5,FALSE())</f>
        <v> </v>
      </c>
      <c r="J117" s="33" t="str">
        <f aca="false">VLOOKUP(A117,c1m_sl!$A$1:$H$150,7,FALSE())</f>
        <v>9</v>
      </c>
      <c r="K117" s="38" t="str">
        <f aca="false">VLOOKUP(A117,c1m_sl!$A$1:$H$150,8,FALSE())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14.15" hidden="false" customHeight="true" outlineLevel="0" collapsed="false">
      <c r="A118" s="33" t="n">
        <v>118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$R$3:$R$150, 1)&amp;"."," ")</f>
        <v> </v>
      </c>
      <c r="D118" s="36"/>
      <c r="E118" s="37" t="str">
        <f aca="false">VLOOKUP(A118,c1m_sl!$A$1:$H$150,6,FALSE())</f>
        <v> </v>
      </c>
      <c r="F118" s="33" t="n">
        <f aca="false">VLOOKUP(A118,c1m_sl!$A$1:$H$150,2,FALSE())</f>
        <v>0</v>
      </c>
      <c r="G118" s="33" t="n">
        <f aca="false">VLOOKUP(A118,c1m_sl!$A$1:$H$150,3,FALSE())</f>
        <v>0</v>
      </c>
      <c r="H118" s="38" t="str">
        <f aca="false">VLOOKUP(A118,c1m_sl!$A$1:$H$150,4,FALSE())</f>
        <v> </v>
      </c>
      <c r="I118" s="33" t="str">
        <f aca="false">VLOOKUP(A118,c1m_sl!$A$1:$H$150,5,FALSE())</f>
        <v> </v>
      </c>
      <c r="J118" s="33" t="str">
        <f aca="false">VLOOKUP(A118,c1m_sl!$A$1:$H$150,7,FALSE())</f>
        <v>9</v>
      </c>
      <c r="K118" s="38" t="str">
        <f aca="false">VLOOKUP(A118,c1m_sl!$A$1:$H$150,8,FALSE())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14.15" hidden="false" customHeight="true" outlineLevel="0" collapsed="false">
      <c r="A119" s="33" t="n">
        <v>119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$R$3:$R$150, 1)&amp;"."," ")</f>
        <v> </v>
      </c>
      <c r="D119" s="36"/>
      <c r="E119" s="37" t="str">
        <f aca="false">VLOOKUP(A119,c1m_sl!$A$1:$H$150,6,FALSE())</f>
        <v> </v>
      </c>
      <c r="F119" s="33" t="n">
        <f aca="false">VLOOKUP(A119,c1m_sl!$A$1:$H$150,2,FALSE())</f>
        <v>0</v>
      </c>
      <c r="G119" s="33" t="n">
        <f aca="false">VLOOKUP(A119,c1m_sl!$A$1:$H$150,3,FALSE())</f>
        <v>0</v>
      </c>
      <c r="H119" s="38" t="str">
        <f aca="false">VLOOKUP(A119,c1m_sl!$A$1:$H$150,4,FALSE())</f>
        <v> </v>
      </c>
      <c r="I119" s="33" t="str">
        <f aca="false">VLOOKUP(A119,c1m_sl!$A$1:$H$150,5,FALSE())</f>
        <v> </v>
      </c>
      <c r="J119" s="33" t="str">
        <f aca="false">VLOOKUP(A119,c1m_sl!$A$1:$H$150,7,FALSE())</f>
        <v>9</v>
      </c>
      <c r="K119" s="38" t="str">
        <f aca="false">VLOOKUP(A119,c1m_sl!$A$1:$H$150,8,FALSE())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14.15" hidden="false" customHeight="true" outlineLevel="0" collapsed="false">
      <c r="A120" s="33" t="n">
        <v>120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$R$3:$R$150, 1)&amp;"."," ")</f>
        <v> </v>
      </c>
      <c r="D120" s="36"/>
      <c r="E120" s="37" t="str">
        <f aca="false">VLOOKUP(A120,c1m_sl!$A$1:$H$150,6,FALSE())</f>
        <v> </v>
      </c>
      <c r="F120" s="33" t="n">
        <f aca="false">VLOOKUP(A120,c1m_sl!$A$1:$H$150,2,FALSE())</f>
        <v>0</v>
      </c>
      <c r="G120" s="33" t="n">
        <f aca="false">VLOOKUP(A120,c1m_sl!$A$1:$H$150,3,FALSE())</f>
        <v>0</v>
      </c>
      <c r="H120" s="38" t="str">
        <f aca="false">VLOOKUP(A120,c1m_sl!$A$1:$H$150,4,FALSE())</f>
        <v> </v>
      </c>
      <c r="I120" s="33" t="str">
        <f aca="false">VLOOKUP(A120,c1m_sl!$A$1:$H$150,5,FALSE())</f>
        <v> </v>
      </c>
      <c r="J120" s="33" t="str">
        <f aca="false">VLOOKUP(A120,c1m_sl!$A$1:$H$150,7,FALSE())</f>
        <v>9</v>
      </c>
      <c r="K120" s="38" t="str">
        <f aca="false">VLOOKUP(A120,c1m_sl!$A$1:$H$150,8,FALSE())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14.15" hidden="false" customHeight="true" outlineLevel="0" collapsed="false">
      <c r="A121" s="33" t="n">
        <v>121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$R$3:$R$150, 1)&amp;"."," ")</f>
        <v> </v>
      </c>
      <c r="D121" s="36"/>
      <c r="E121" s="37" t="str">
        <f aca="false">VLOOKUP(A121,c1m_sl!$A$1:$H$150,6,FALSE())</f>
        <v> </v>
      </c>
      <c r="F121" s="33" t="n">
        <f aca="false">VLOOKUP(A121,c1m_sl!$A$1:$H$150,2,FALSE())</f>
        <v>0</v>
      </c>
      <c r="G121" s="33" t="n">
        <f aca="false">VLOOKUP(A121,c1m_sl!$A$1:$H$150,3,FALSE())</f>
        <v>0</v>
      </c>
      <c r="H121" s="38" t="str">
        <f aca="false">VLOOKUP(A121,c1m_sl!$A$1:$H$150,4,FALSE())</f>
        <v> </v>
      </c>
      <c r="I121" s="33" t="str">
        <f aca="false">VLOOKUP(A121,c1m_sl!$A$1:$H$150,5,FALSE())</f>
        <v> </v>
      </c>
      <c r="J121" s="33" t="str">
        <f aca="false">VLOOKUP(A121,c1m_sl!$A$1:$H$150,7,FALSE())</f>
        <v>9</v>
      </c>
      <c r="K121" s="38" t="str">
        <f aca="false">VLOOKUP(A121,c1m_sl!$A$1:$H$150,8,FALSE())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14.15" hidden="false" customHeight="true" outlineLevel="0" collapsed="false">
      <c r="A122" s="33" t="n">
        <v>122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$R$3:$R$150, 1)&amp;"."," ")</f>
        <v> </v>
      </c>
      <c r="D122" s="36"/>
      <c r="E122" s="37" t="str">
        <f aca="false">VLOOKUP(A122,c1m_sl!$A$1:$H$150,6,FALSE())</f>
        <v> </v>
      </c>
      <c r="F122" s="33" t="n">
        <f aca="false">VLOOKUP(A122,c1m_sl!$A$1:$H$150,2,FALSE())</f>
        <v>0</v>
      </c>
      <c r="G122" s="33" t="n">
        <f aca="false">VLOOKUP(A122,c1m_sl!$A$1:$H$150,3,FALSE())</f>
        <v>0</v>
      </c>
      <c r="H122" s="38" t="str">
        <f aca="false">VLOOKUP(A122,c1m_sl!$A$1:$H$150,4,FALSE())</f>
        <v> </v>
      </c>
      <c r="I122" s="33" t="str">
        <f aca="false">VLOOKUP(A122,c1m_sl!$A$1:$H$150,5,FALSE())</f>
        <v> </v>
      </c>
      <c r="J122" s="33" t="str">
        <f aca="false">VLOOKUP(A122,c1m_sl!$A$1:$H$150,7,FALSE())</f>
        <v>9</v>
      </c>
      <c r="K122" s="38" t="str">
        <f aca="false">VLOOKUP(A122,c1m_sl!$A$1:$H$150,8,FALSE())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14.15" hidden="false" customHeight="true" outlineLevel="0" collapsed="false">
      <c r="A123" s="33" t="n">
        <v>123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$R$3:$R$150, 1)&amp;"."," ")</f>
        <v> </v>
      </c>
      <c r="D123" s="36"/>
      <c r="E123" s="37" t="str">
        <f aca="false">VLOOKUP(A123,c1m_sl!$A$1:$H$150,6,FALSE())</f>
        <v> </v>
      </c>
      <c r="F123" s="33" t="n">
        <f aca="false">VLOOKUP(A123,c1m_sl!$A$1:$H$150,2,FALSE())</f>
        <v>0</v>
      </c>
      <c r="G123" s="33" t="n">
        <f aca="false">VLOOKUP(A123,c1m_sl!$A$1:$H$150,3,FALSE())</f>
        <v>0</v>
      </c>
      <c r="H123" s="38" t="str">
        <f aca="false">VLOOKUP(A123,c1m_sl!$A$1:$H$150,4,FALSE())</f>
        <v> </v>
      </c>
      <c r="I123" s="33" t="str">
        <f aca="false">VLOOKUP(A123,c1m_sl!$A$1:$H$150,5,FALSE())</f>
        <v> </v>
      </c>
      <c r="J123" s="33" t="str">
        <f aca="false">VLOOKUP(A123,c1m_sl!$A$1:$H$150,7,FALSE())</f>
        <v>9</v>
      </c>
      <c r="K123" s="38" t="str">
        <f aca="false">VLOOKUP(A123,c1m_sl!$A$1:$H$150,8,FALSE())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14.15" hidden="false" customHeight="true" outlineLevel="0" collapsed="false">
      <c r="A124" s="33" t="n">
        <v>124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$R$3:$R$150, 1)&amp;"."," ")</f>
        <v> </v>
      </c>
      <c r="D124" s="36"/>
      <c r="E124" s="37" t="str">
        <f aca="false">VLOOKUP(A124,c1m_sl!$A$1:$H$150,6,FALSE())</f>
        <v> </v>
      </c>
      <c r="F124" s="33" t="n">
        <f aca="false">VLOOKUP(A124,c1m_sl!$A$1:$H$150,2,FALSE())</f>
        <v>0</v>
      </c>
      <c r="G124" s="33" t="n">
        <f aca="false">VLOOKUP(A124,c1m_sl!$A$1:$H$150,3,FALSE())</f>
        <v>0</v>
      </c>
      <c r="H124" s="38" t="str">
        <f aca="false">VLOOKUP(A124,c1m_sl!$A$1:$H$150,4,FALSE())</f>
        <v> </v>
      </c>
      <c r="I124" s="33" t="str">
        <f aca="false">VLOOKUP(A124,c1m_sl!$A$1:$H$150,5,FALSE())</f>
        <v> </v>
      </c>
      <c r="J124" s="33" t="str">
        <f aca="false">VLOOKUP(A124,c1m_sl!$A$1:$H$150,7,FALSE())</f>
        <v>9</v>
      </c>
      <c r="K124" s="38" t="str">
        <f aca="false">VLOOKUP(A124,c1m_sl!$A$1:$H$150,8,FALSE())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14.15" hidden="false" customHeight="true" outlineLevel="0" collapsed="false">
      <c r="A125" s="33" t="n">
        <v>125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$R$3:$R$150, 1)&amp;"."," ")</f>
        <v> </v>
      </c>
      <c r="D125" s="36"/>
      <c r="E125" s="37" t="str">
        <f aca="false">VLOOKUP(A125,c1m_sl!$A$1:$H$150,6,FALSE())</f>
        <v> </v>
      </c>
      <c r="F125" s="33" t="n">
        <f aca="false">VLOOKUP(A125,c1m_sl!$A$1:$H$150,2,FALSE())</f>
        <v>0</v>
      </c>
      <c r="G125" s="33" t="n">
        <f aca="false">VLOOKUP(A125,c1m_sl!$A$1:$H$150,3,FALSE())</f>
        <v>0</v>
      </c>
      <c r="H125" s="38" t="str">
        <f aca="false">VLOOKUP(A125,c1m_sl!$A$1:$H$150,4,FALSE())</f>
        <v> </v>
      </c>
      <c r="I125" s="33" t="str">
        <f aca="false">VLOOKUP(A125,c1m_sl!$A$1:$H$150,5,FALSE())</f>
        <v> </v>
      </c>
      <c r="J125" s="33" t="str">
        <f aca="false">VLOOKUP(A125,c1m_sl!$A$1:$H$150,7,FALSE())</f>
        <v>9</v>
      </c>
      <c r="K125" s="38" t="str">
        <f aca="false">VLOOKUP(A125,c1m_sl!$A$1:$H$150,8,FALSE())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14.15" hidden="false" customHeight="true" outlineLevel="0" collapsed="false">
      <c r="A126" s="33" t="n">
        <v>126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$R$3:$R$150, 1)&amp;"."," ")</f>
        <v> </v>
      </c>
      <c r="D126" s="36"/>
      <c r="E126" s="37" t="str">
        <f aca="false">VLOOKUP(A126,c1m_sl!$A$1:$H$150,6,FALSE())</f>
        <v> </v>
      </c>
      <c r="F126" s="33" t="n">
        <f aca="false">VLOOKUP(A126,c1m_sl!$A$1:$H$150,2,FALSE())</f>
        <v>0</v>
      </c>
      <c r="G126" s="33" t="n">
        <f aca="false">VLOOKUP(A126,c1m_sl!$A$1:$H$150,3,FALSE())</f>
        <v>0</v>
      </c>
      <c r="H126" s="38" t="str">
        <f aca="false">VLOOKUP(A126,c1m_sl!$A$1:$H$150,4,FALSE())</f>
        <v> </v>
      </c>
      <c r="I126" s="33" t="str">
        <f aca="false">VLOOKUP(A126,c1m_sl!$A$1:$H$150,5,FALSE())</f>
        <v> </v>
      </c>
      <c r="J126" s="33" t="str">
        <f aca="false">VLOOKUP(A126,c1m_sl!$A$1:$H$150,7,FALSE())</f>
        <v>9</v>
      </c>
      <c r="K126" s="38" t="str">
        <f aca="false">VLOOKUP(A126,c1m_sl!$A$1:$H$150,8,FALSE())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14.15" hidden="false" customHeight="true" outlineLevel="0" collapsed="false">
      <c r="A127" s="33" t="n">
        <v>127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$R$3:$R$150, 1)&amp;"."," ")</f>
        <v> </v>
      </c>
      <c r="D127" s="36"/>
      <c r="E127" s="37" t="str">
        <f aca="false">VLOOKUP(A127,c1m_sl!$A$1:$H$150,6,FALSE())</f>
        <v> </v>
      </c>
      <c r="F127" s="33" t="n">
        <f aca="false">VLOOKUP(A127,c1m_sl!$A$1:$H$150,2,FALSE())</f>
        <v>0</v>
      </c>
      <c r="G127" s="33" t="n">
        <f aca="false">VLOOKUP(A127,c1m_sl!$A$1:$H$150,3,FALSE())</f>
        <v>0</v>
      </c>
      <c r="H127" s="38" t="str">
        <f aca="false">VLOOKUP(A127,c1m_sl!$A$1:$H$150,4,FALSE())</f>
        <v> </v>
      </c>
      <c r="I127" s="33" t="str">
        <f aca="false">VLOOKUP(A127,c1m_sl!$A$1:$H$150,5,FALSE())</f>
        <v> </v>
      </c>
      <c r="J127" s="33" t="str">
        <f aca="false">VLOOKUP(A127,c1m_sl!$A$1:$H$150,7,FALSE())</f>
        <v>9</v>
      </c>
      <c r="K127" s="38" t="str">
        <f aca="false">VLOOKUP(A127,c1m_sl!$A$1:$H$150,8,FALSE())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14.15" hidden="false" customHeight="true" outlineLevel="0" collapsed="false">
      <c r="A128" s="33" t="n">
        <v>128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$R$3:$R$150, 1)&amp;"."," ")</f>
        <v> </v>
      </c>
      <c r="D128" s="36"/>
      <c r="E128" s="37" t="str">
        <f aca="false">VLOOKUP(A128,c1m_sl!$A$1:$H$150,6,FALSE())</f>
        <v> </v>
      </c>
      <c r="F128" s="33" t="n">
        <f aca="false">VLOOKUP(A128,c1m_sl!$A$1:$H$150,2,FALSE())</f>
        <v>0</v>
      </c>
      <c r="G128" s="33" t="n">
        <f aca="false">VLOOKUP(A128,c1m_sl!$A$1:$H$150,3,FALSE())</f>
        <v>0</v>
      </c>
      <c r="H128" s="38" t="str">
        <f aca="false">VLOOKUP(A128,c1m_sl!$A$1:$H$150,4,FALSE())</f>
        <v> </v>
      </c>
      <c r="I128" s="33" t="str">
        <f aca="false">VLOOKUP(A128,c1m_sl!$A$1:$H$150,5,FALSE())</f>
        <v> </v>
      </c>
      <c r="J128" s="33" t="str">
        <f aca="false">VLOOKUP(A128,c1m_sl!$A$1:$H$150,7,FALSE())</f>
        <v>9</v>
      </c>
      <c r="K128" s="38" t="str">
        <f aca="false">VLOOKUP(A128,c1m_sl!$A$1:$H$150,8,FALSE())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14.15" hidden="false" customHeight="true" outlineLevel="0" collapsed="false">
      <c r="A129" s="33" t="n">
        <v>129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$R$3:$R$150, 1)&amp;"."," ")</f>
        <v> </v>
      </c>
      <c r="D129" s="36"/>
      <c r="E129" s="37" t="str">
        <f aca="false">VLOOKUP(A129,c1m_sl!$A$1:$H$150,6,FALSE())</f>
        <v> </v>
      </c>
      <c r="F129" s="33" t="n">
        <f aca="false">VLOOKUP(A129,c1m_sl!$A$1:$H$150,2,FALSE())</f>
        <v>0</v>
      </c>
      <c r="G129" s="33" t="n">
        <f aca="false">VLOOKUP(A129,c1m_sl!$A$1:$H$150,3,FALSE())</f>
        <v>0</v>
      </c>
      <c r="H129" s="38" t="str">
        <f aca="false">VLOOKUP(A129,c1m_sl!$A$1:$H$150,4,FALSE())</f>
        <v> </v>
      </c>
      <c r="I129" s="33" t="str">
        <f aca="false">VLOOKUP(A129,c1m_sl!$A$1:$H$150,5,FALSE())</f>
        <v> </v>
      </c>
      <c r="J129" s="33" t="str">
        <f aca="false">VLOOKUP(A129,c1m_sl!$A$1:$H$150,7,FALSE())</f>
        <v>9</v>
      </c>
      <c r="K129" s="38" t="str">
        <f aca="false">VLOOKUP(A129,c1m_sl!$A$1:$H$150,8,FALSE())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14.15" hidden="false" customHeight="true" outlineLevel="0" collapsed="false">
      <c r="A130" s="33" t="n">
        <v>130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$R$3:$R$150, 1)&amp;"."," ")</f>
        <v> </v>
      </c>
      <c r="D130" s="36"/>
      <c r="E130" s="37" t="str">
        <f aca="false">VLOOKUP(A130,c1m_sl!$A$1:$H$150,6,FALSE())</f>
        <v> </v>
      </c>
      <c r="F130" s="33" t="n">
        <f aca="false">VLOOKUP(A130,c1m_sl!$A$1:$H$150,2,FALSE())</f>
        <v>0</v>
      </c>
      <c r="G130" s="33" t="n">
        <f aca="false">VLOOKUP(A130,c1m_sl!$A$1:$H$150,3,FALSE())</f>
        <v>0</v>
      </c>
      <c r="H130" s="38" t="str">
        <f aca="false">VLOOKUP(A130,c1m_sl!$A$1:$H$150,4,FALSE())</f>
        <v> </v>
      </c>
      <c r="I130" s="33" t="str">
        <f aca="false">VLOOKUP(A130,c1m_sl!$A$1:$H$150,5,FALSE())</f>
        <v> </v>
      </c>
      <c r="J130" s="33" t="str">
        <f aca="false">VLOOKUP(A130,c1m_sl!$A$1:$H$150,7,FALSE())</f>
        <v>9</v>
      </c>
      <c r="K130" s="38" t="str">
        <f aca="false">VLOOKUP(A130,c1m_sl!$A$1:$H$150,8,FALSE())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14.15" hidden="false" customHeight="true" outlineLevel="0" collapsed="false">
      <c r="A131" s="33" t="n">
        <v>131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$R$3:$R$150, 1)&amp;"."," ")</f>
        <v> </v>
      </c>
      <c r="D131" s="36"/>
      <c r="E131" s="37" t="str">
        <f aca="false">VLOOKUP(A131,c1m_sl!$A$1:$H$150,6,FALSE())</f>
        <v> </v>
      </c>
      <c r="F131" s="33" t="n">
        <f aca="false">VLOOKUP(A131,c1m_sl!$A$1:$H$150,2,FALSE())</f>
        <v>0</v>
      </c>
      <c r="G131" s="33" t="n">
        <f aca="false">VLOOKUP(A131,c1m_sl!$A$1:$H$150,3,FALSE())</f>
        <v>0</v>
      </c>
      <c r="H131" s="38" t="str">
        <f aca="false">VLOOKUP(A131,c1m_sl!$A$1:$H$150,4,FALSE())</f>
        <v> </v>
      </c>
      <c r="I131" s="33" t="str">
        <f aca="false">VLOOKUP(A131,c1m_sl!$A$1:$H$150,5,FALSE())</f>
        <v> </v>
      </c>
      <c r="J131" s="33" t="str">
        <f aca="false">VLOOKUP(A131,c1m_sl!$A$1:$H$150,7,FALSE())</f>
        <v>9</v>
      </c>
      <c r="K131" s="38" t="str">
        <f aca="false">VLOOKUP(A131,c1m_sl!$A$1:$H$150,8,FALSE())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14.15" hidden="false" customHeight="true" outlineLevel="0" collapsed="false">
      <c r="A132" s="33" t="n">
        <v>132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$R$3:$R$150, 1)&amp;"."," ")</f>
        <v> </v>
      </c>
      <c r="D132" s="36"/>
      <c r="E132" s="37" t="str">
        <f aca="false">VLOOKUP(A132,c1m_sl!$A$1:$H$150,6,FALSE())</f>
        <v> </v>
      </c>
      <c r="F132" s="33" t="n">
        <f aca="false">VLOOKUP(A132,c1m_sl!$A$1:$H$150,2,FALSE())</f>
        <v>0</v>
      </c>
      <c r="G132" s="33" t="n">
        <f aca="false">VLOOKUP(A132,c1m_sl!$A$1:$H$150,3,FALSE())</f>
        <v>0</v>
      </c>
      <c r="H132" s="38" t="str">
        <f aca="false">VLOOKUP(A132,c1m_sl!$A$1:$H$150,4,FALSE())</f>
        <v> </v>
      </c>
      <c r="I132" s="33" t="str">
        <f aca="false">VLOOKUP(A132,c1m_sl!$A$1:$H$150,5,FALSE())</f>
        <v> </v>
      </c>
      <c r="J132" s="33" t="str">
        <f aca="false">VLOOKUP(A132,c1m_sl!$A$1:$H$150,7,FALSE())</f>
        <v>9</v>
      </c>
      <c r="K132" s="38" t="str">
        <f aca="false">VLOOKUP(A132,c1m_sl!$A$1:$H$150,8,FALSE())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14.15" hidden="false" customHeight="true" outlineLevel="0" collapsed="false">
      <c r="A133" s="33" t="n">
        <v>133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$R$3:$R$150, 1)&amp;"."," ")</f>
        <v> </v>
      </c>
      <c r="D133" s="36"/>
      <c r="E133" s="37" t="str">
        <f aca="false">VLOOKUP(A133,c1m_sl!$A$1:$H$150,6,FALSE())</f>
        <v> </v>
      </c>
      <c r="F133" s="33" t="n">
        <f aca="false">VLOOKUP(A133,c1m_sl!$A$1:$H$150,2,FALSE())</f>
        <v>0</v>
      </c>
      <c r="G133" s="33" t="n">
        <f aca="false">VLOOKUP(A133,c1m_sl!$A$1:$H$150,3,FALSE())</f>
        <v>0</v>
      </c>
      <c r="H133" s="38" t="str">
        <f aca="false">VLOOKUP(A133,c1m_sl!$A$1:$H$150,4,FALSE())</f>
        <v> </v>
      </c>
      <c r="I133" s="33" t="str">
        <f aca="false">VLOOKUP(A133,c1m_sl!$A$1:$H$150,5,FALSE())</f>
        <v> </v>
      </c>
      <c r="J133" s="33" t="str">
        <f aca="false">VLOOKUP(A133,c1m_sl!$A$1:$H$150,7,FALSE())</f>
        <v>9</v>
      </c>
      <c r="K133" s="38" t="str">
        <f aca="false">VLOOKUP(A133,c1m_sl!$A$1:$H$150,8,FALSE())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14.15" hidden="false" customHeight="true" outlineLevel="0" collapsed="false">
      <c r="A134" s="33" t="n">
        <v>134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$R$3:$R$150, 1)&amp;"."," ")</f>
        <v> </v>
      </c>
      <c r="D134" s="36"/>
      <c r="E134" s="37" t="str">
        <f aca="false">VLOOKUP(A134,c1m_sl!$A$1:$H$150,6,FALSE())</f>
        <v> </v>
      </c>
      <c r="F134" s="33" t="n">
        <f aca="false">VLOOKUP(A134,c1m_sl!$A$1:$H$150,2,FALSE())</f>
        <v>0</v>
      </c>
      <c r="G134" s="33" t="n">
        <f aca="false">VLOOKUP(A134,c1m_sl!$A$1:$H$150,3,FALSE())</f>
        <v>0</v>
      </c>
      <c r="H134" s="38" t="str">
        <f aca="false">VLOOKUP(A134,c1m_sl!$A$1:$H$150,4,FALSE())</f>
        <v> </v>
      </c>
      <c r="I134" s="33" t="str">
        <f aca="false">VLOOKUP(A134,c1m_sl!$A$1:$H$150,5,FALSE())</f>
        <v> </v>
      </c>
      <c r="J134" s="33" t="str">
        <f aca="false">VLOOKUP(A134,c1m_sl!$A$1:$H$150,7,FALSE())</f>
        <v>9</v>
      </c>
      <c r="K134" s="38" t="str">
        <f aca="false">VLOOKUP(A134,c1m_sl!$A$1:$H$150,8,FALSE())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14.15" hidden="false" customHeight="true" outlineLevel="0" collapsed="false">
      <c r="A135" s="33" t="n">
        <v>135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$R$3:$R$150, 1)&amp;"."," ")</f>
        <v> </v>
      </c>
      <c r="D135" s="36"/>
      <c r="E135" s="37" t="str">
        <f aca="false">VLOOKUP(A135,c1m_sl!$A$1:$H$150,6,FALSE())</f>
        <v> </v>
      </c>
      <c r="F135" s="33" t="n">
        <f aca="false">VLOOKUP(A135,c1m_sl!$A$1:$H$150,2,FALSE())</f>
        <v>0</v>
      </c>
      <c r="G135" s="33" t="n">
        <f aca="false">VLOOKUP(A135,c1m_sl!$A$1:$H$150,3,FALSE())</f>
        <v>0</v>
      </c>
      <c r="H135" s="38" t="str">
        <f aca="false">VLOOKUP(A135,c1m_sl!$A$1:$H$150,4,FALSE())</f>
        <v> </v>
      </c>
      <c r="I135" s="33" t="str">
        <f aca="false">VLOOKUP(A135,c1m_sl!$A$1:$H$150,5,FALSE())</f>
        <v> </v>
      </c>
      <c r="J135" s="33" t="str">
        <f aca="false">VLOOKUP(A135,c1m_sl!$A$1:$H$150,7,FALSE())</f>
        <v>9</v>
      </c>
      <c r="K135" s="38" t="str">
        <f aca="false">VLOOKUP(A135,c1m_sl!$A$1:$H$150,8,FALSE())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14.15" hidden="false" customHeight="true" outlineLevel="0" collapsed="false">
      <c r="A136" s="33" t="n">
        <v>136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$R$3:$R$150, 1)&amp;"."," ")</f>
        <v> </v>
      </c>
      <c r="D136" s="36"/>
      <c r="E136" s="37" t="str">
        <f aca="false">VLOOKUP(A136,c1m_sl!$A$1:$H$150,6,FALSE())</f>
        <v> </v>
      </c>
      <c r="F136" s="33" t="n">
        <f aca="false">VLOOKUP(A136,c1m_sl!$A$1:$H$150,2,FALSE())</f>
        <v>0</v>
      </c>
      <c r="G136" s="33" t="n">
        <f aca="false">VLOOKUP(A136,c1m_sl!$A$1:$H$150,3,FALSE())</f>
        <v>0</v>
      </c>
      <c r="H136" s="38" t="str">
        <f aca="false">VLOOKUP(A136,c1m_sl!$A$1:$H$150,4,FALSE())</f>
        <v> </v>
      </c>
      <c r="I136" s="33" t="str">
        <f aca="false">VLOOKUP(A136,c1m_sl!$A$1:$H$150,5,FALSE())</f>
        <v> </v>
      </c>
      <c r="J136" s="33" t="str">
        <f aca="false">VLOOKUP(A136,c1m_sl!$A$1:$H$150,7,FALSE())</f>
        <v>9</v>
      </c>
      <c r="K136" s="38" t="str">
        <f aca="false">VLOOKUP(A136,c1m_sl!$A$1:$H$150,8,FALSE())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14.15" hidden="false" customHeight="true" outlineLevel="0" collapsed="false">
      <c r="A137" s="33" t="n">
        <v>137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$R$3:$R$150, 1)&amp;"."," ")</f>
        <v> </v>
      </c>
      <c r="D137" s="36"/>
      <c r="E137" s="37" t="str">
        <f aca="false">VLOOKUP(A137,c1m_sl!$A$1:$H$150,6,FALSE())</f>
        <v> </v>
      </c>
      <c r="F137" s="33" t="n">
        <f aca="false">VLOOKUP(A137,c1m_sl!$A$1:$H$150,2,FALSE())</f>
        <v>0</v>
      </c>
      <c r="G137" s="33" t="n">
        <f aca="false">VLOOKUP(A137,c1m_sl!$A$1:$H$150,3,FALSE())</f>
        <v>0</v>
      </c>
      <c r="H137" s="38" t="str">
        <f aca="false">VLOOKUP(A137,c1m_sl!$A$1:$H$150,4,FALSE())</f>
        <v> </v>
      </c>
      <c r="I137" s="33" t="str">
        <f aca="false">VLOOKUP(A137,c1m_sl!$A$1:$H$150,5,FALSE())</f>
        <v> </v>
      </c>
      <c r="J137" s="33" t="str">
        <f aca="false">VLOOKUP(A137,c1m_sl!$A$1:$H$150,7,FALSE())</f>
        <v>9</v>
      </c>
      <c r="K137" s="38" t="str">
        <f aca="false">VLOOKUP(A137,c1m_sl!$A$1:$H$150,8,FALSE())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14.15" hidden="false" customHeight="true" outlineLevel="0" collapsed="false">
      <c r="A138" s="33" t="n">
        <v>138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$R$3:$R$150, 1)&amp;"."," ")</f>
        <v> </v>
      </c>
      <c r="D138" s="36"/>
      <c r="E138" s="37" t="str">
        <f aca="false">VLOOKUP(A138,c1m_sl!$A$1:$H$150,6,FALSE())</f>
        <v> </v>
      </c>
      <c r="F138" s="33" t="n">
        <f aca="false">VLOOKUP(A138,c1m_sl!$A$1:$H$150,2,FALSE())</f>
        <v>0</v>
      </c>
      <c r="G138" s="33" t="n">
        <f aca="false">VLOOKUP(A138,c1m_sl!$A$1:$H$150,3,FALSE())</f>
        <v>0</v>
      </c>
      <c r="H138" s="38" t="str">
        <f aca="false">VLOOKUP(A138,c1m_sl!$A$1:$H$150,4,FALSE())</f>
        <v> </v>
      </c>
      <c r="I138" s="33" t="str">
        <f aca="false">VLOOKUP(A138,c1m_sl!$A$1:$H$150,5,FALSE())</f>
        <v> </v>
      </c>
      <c r="J138" s="33" t="str">
        <f aca="false">VLOOKUP(A138,c1m_sl!$A$1:$H$150,7,FALSE())</f>
        <v>9</v>
      </c>
      <c r="K138" s="38" t="str">
        <f aca="false">VLOOKUP(A138,c1m_sl!$A$1:$H$150,8,FALSE())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14.15" hidden="false" customHeight="true" outlineLevel="0" collapsed="false">
      <c r="A139" s="33" t="n">
        <v>139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$R$3:$R$150, 1)&amp;"."," ")</f>
        <v> </v>
      </c>
      <c r="D139" s="36"/>
      <c r="E139" s="37" t="str">
        <f aca="false">VLOOKUP(A139,c1m_sl!$A$1:$H$150,6,FALSE())</f>
        <v> </v>
      </c>
      <c r="F139" s="33" t="n">
        <f aca="false">VLOOKUP(A139,c1m_sl!$A$1:$H$150,2,FALSE())</f>
        <v>0</v>
      </c>
      <c r="G139" s="33" t="n">
        <f aca="false">VLOOKUP(A139,c1m_sl!$A$1:$H$150,3,FALSE())</f>
        <v>0</v>
      </c>
      <c r="H139" s="38" t="str">
        <f aca="false">VLOOKUP(A139,c1m_sl!$A$1:$H$150,4,FALSE())</f>
        <v> </v>
      </c>
      <c r="I139" s="33" t="str">
        <f aca="false">VLOOKUP(A139,c1m_sl!$A$1:$H$150,5,FALSE())</f>
        <v> </v>
      </c>
      <c r="J139" s="33" t="str">
        <f aca="false">VLOOKUP(A139,c1m_sl!$A$1:$H$150,7,FALSE())</f>
        <v>9</v>
      </c>
      <c r="K139" s="38" t="str">
        <f aca="false">VLOOKUP(A139,c1m_sl!$A$1:$H$150,8,FALSE())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14.15" hidden="false" customHeight="true" outlineLevel="0" collapsed="false">
      <c r="A140" s="33" t="n">
        <v>140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$R$3:$R$150, 1)&amp;"."," ")</f>
        <v> </v>
      </c>
      <c r="D140" s="36"/>
      <c r="E140" s="37" t="str">
        <f aca="false">VLOOKUP(A140,c1m_sl!$A$1:$H$150,6,FALSE())</f>
        <v> </v>
      </c>
      <c r="F140" s="33" t="n">
        <f aca="false">VLOOKUP(A140,c1m_sl!$A$1:$H$150,2,FALSE())</f>
        <v>0</v>
      </c>
      <c r="G140" s="33" t="n">
        <f aca="false">VLOOKUP(A140,c1m_sl!$A$1:$H$150,3,FALSE())</f>
        <v>0</v>
      </c>
      <c r="H140" s="38" t="str">
        <f aca="false">VLOOKUP(A140,c1m_sl!$A$1:$H$150,4,FALSE())</f>
        <v> </v>
      </c>
      <c r="I140" s="33" t="str">
        <f aca="false">VLOOKUP(A140,c1m_sl!$A$1:$H$150,5,FALSE())</f>
        <v> </v>
      </c>
      <c r="J140" s="33" t="str">
        <f aca="false">VLOOKUP(A140,c1m_sl!$A$1:$H$150,7,FALSE())</f>
        <v>9</v>
      </c>
      <c r="K140" s="38" t="str">
        <f aca="false">VLOOKUP(A140,c1m_sl!$A$1:$H$150,8,FALSE())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14.15" hidden="false" customHeight="true" outlineLevel="0" collapsed="false">
      <c r="A141" s="33" t="n">
        <v>141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$R$3:$R$150, 1)&amp;"."," ")</f>
        <v> </v>
      </c>
      <c r="D141" s="36"/>
      <c r="E141" s="37" t="str">
        <f aca="false">VLOOKUP(A141,c1m_sl!$A$1:$H$150,6,FALSE())</f>
        <v> </v>
      </c>
      <c r="F141" s="33" t="n">
        <f aca="false">VLOOKUP(A141,c1m_sl!$A$1:$H$150,2,FALSE())</f>
        <v>0</v>
      </c>
      <c r="G141" s="33" t="n">
        <f aca="false">VLOOKUP(A141,c1m_sl!$A$1:$H$150,3,FALSE())</f>
        <v>0</v>
      </c>
      <c r="H141" s="38" t="str">
        <f aca="false">VLOOKUP(A141,c1m_sl!$A$1:$H$150,4,FALSE())</f>
        <v> </v>
      </c>
      <c r="I141" s="33" t="str">
        <f aca="false">VLOOKUP(A141,c1m_sl!$A$1:$H$150,5,FALSE())</f>
        <v> </v>
      </c>
      <c r="J141" s="33" t="str">
        <f aca="false">VLOOKUP(A141,c1m_sl!$A$1:$H$150,7,FALSE())</f>
        <v>9</v>
      </c>
      <c r="K141" s="38" t="str">
        <f aca="false">VLOOKUP(A141,c1m_sl!$A$1:$H$150,8,FALSE())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14.15" hidden="false" customHeight="true" outlineLevel="0" collapsed="false">
      <c r="A142" s="33" t="n">
        <v>142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$R$3:$R$150, 1)&amp;"."," ")</f>
        <v> </v>
      </c>
      <c r="D142" s="36"/>
      <c r="E142" s="37" t="str">
        <f aca="false">VLOOKUP(A142,c1m_sl!$A$1:$H$150,6,FALSE())</f>
        <v> </v>
      </c>
      <c r="F142" s="33" t="n">
        <f aca="false">VLOOKUP(A142,c1m_sl!$A$1:$H$150,2,FALSE())</f>
        <v>0</v>
      </c>
      <c r="G142" s="33" t="n">
        <f aca="false">VLOOKUP(A142,c1m_sl!$A$1:$H$150,3,FALSE())</f>
        <v>0</v>
      </c>
      <c r="H142" s="38" t="str">
        <f aca="false">VLOOKUP(A142,c1m_sl!$A$1:$H$150,4,FALSE())</f>
        <v> </v>
      </c>
      <c r="I142" s="33" t="str">
        <f aca="false">VLOOKUP(A142,c1m_sl!$A$1:$H$150,5,FALSE())</f>
        <v> </v>
      </c>
      <c r="J142" s="33" t="str">
        <f aca="false">VLOOKUP(A142,c1m_sl!$A$1:$H$150,7,FALSE())</f>
        <v>9</v>
      </c>
      <c r="K142" s="38" t="str">
        <f aca="false">VLOOKUP(A142,c1m_sl!$A$1:$H$150,8,FALSE())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14.15" hidden="false" customHeight="true" outlineLevel="0" collapsed="false">
      <c r="A143" s="33" t="n">
        <v>143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$R$3:$R$150, 1)&amp;"."," ")</f>
        <v> </v>
      </c>
      <c r="D143" s="36"/>
      <c r="E143" s="37" t="str">
        <f aca="false">VLOOKUP(A143,c1m_sl!$A$1:$H$150,6,FALSE())</f>
        <v> </v>
      </c>
      <c r="F143" s="33" t="n">
        <f aca="false">VLOOKUP(A143,c1m_sl!$A$1:$H$150,2,FALSE())</f>
        <v>0</v>
      </c>
      <c r="G143" s="33" t="n">
        <f aca="false">VLOOKUP(A143,c1m_sl!$A$1:$H$150,3,FALSE())</f>
        <v>0</v>
      </c>
      <c r="H143" s="38" t="str">
        <f aca="false">VLOOKUP(A143,c1m_sl!$A$1:$H$150,4,FALSE())</f>
        <v> </v>
      </c>
      <c r="I143" s="33" t="str">
        <f aca="false">VLOOKUP(A143,c1m_sl!$A$1:$H$150,5,FALSE())</f>
        <v> </v>
      </c>
      <c r="J143" s="33" t="str">
        <f aca="false">VLOOKUP(A143,c1m_sl!$A$1:$H$150,7,FALSE())</f>
        <v>9</v>
      </c>
      <c r="K143" s="38" t="str">
        <f aca="false">VLOOKUP(A143,c1m_sl!$A$1:$H$150,8,FALSE())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14.15" hidden="false" customHeight="true" outlineLevel="0" collapsed="false">
      <c r="A144" s="33" t="n">
        <v>144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$R$3:$R$150, 1)&amp;"."," ")</f>
        <v> </v>
      </c>
      <c r="D144" s="36"/>
      <c r="E144" s="37" t="str">
        <f aca="false">VLOOKUP(A144,c1m_sl!$A$1:$H$150,6,FALSE())</f>
        <v> </v>
      </c>
      <c r="F144" s="33" t="n">
        <f aca="false">VLOOKUP(A144,c1m_sl!$A$1:$H$150,2,FALSE())</f>
        <v>0</v>
      </c>
      <c r="G144" s="33" t="n">
        <f aca="false">VLOOKUP(A144,c1m_sl!$A$1:$H$150,3,FALSE())</f>
        <v>0</v>
      </c>
      <c r="H144" s="38" t="str">
        <f aca="false">VLOOKUP(A144,c1m_sl!$A$1:$H$150,4,FALSE())</f>
        <v> </v>
      </c>
      <c r="I144" s="33" t="str">
        <f aca="false">VLOOKUP(A144,c1m_sl!$A$1:$H$150,5,FALSE())</f>
        <v> </v>
      </c>
      <c r="J144" s="33" t="str">
        <f aca="false">VLOOKUP(A144,c1m_sl!$A$1:$H$150,7,FALSE())</f>
        <v>9</v>
      </c>
      <c r="K144" s="38" t="str">
        <f aca="false">VLOOKUP(A144,c1m_sl!$A$1:$H$150,8,FALSE())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14.15" hidden="false" customHeight="true" outlineLevel="0" collapsed="false">
      <c r="A145" s="33" t="n">
        <v>145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$R$3:$R$150, 1)&amp;"."," ")</f>
        <v> </v>
      </c>
      <c r="D145" s="36"/>
      <c r="E145" s="37" t="str">
        <f aca="false">VLOOKUP(A145,c1m_sl!$A$1:$H$150,6,FALSE())</f>
        <v> </v>
      </c>
      <c r="F145" s="33" t="n">
        <f aca="false">VLOOKUP(A145,c1m_sl!$A$1:$H$150,2,FALSE())</f>
        <v>0</v>
      </c>
      <c r="G145" s="33" t="n">
        <f aca="false">VLOOKUP(A145,c1m_sl!$A$1:$H$150,3,FALSE())</f>
        <v>0</v>
      </c>
      <c r="H145" s="38" t="str">
        <f aca="false">VLOOKUP(A145,c1m_sl!$A$1:$H$150,4,FALSE())</f>
        <v> </v>
      </c>
      <c r="I145" s="33" t="str">
        <f aca="false">VLOOKUP(A145,c1m_sl!$A$1:$H$150,5,FALSE())</f>
        <v> </v>
      </c>
      <c r="J145" s="33" t="str">
        <f aca="false">VLOOKUP(A145,c1m_sl!$A$1:$H$150,7,FALSE())</f>
        <v>9</v>
      </c>
      <c r="K145" s="38" t="str">
        <f aca="false">VLOOKUP(A145,c1m_sl!$A$1:$H$150,8,FALSE())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14.15" hidden="false" customHeight="true" outlineLevel="0" collapsed="false">
      <c r="A146" s="33" t="n">
        <v>146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$R$3:$R$150, 1)&amp;"."," ")</f>
        <v> </v>
      </c>
      <c r="D146" s="36"/>
      <c r="E146" s="37" t="str">
        <f aca="false">VLOOKUP(A146,c1m_sl!$A$1:$H$150,6,FALSE())</f>
        <v> </v>
      </c>
      <c r="F146" s="33" t="n">
        <f aca="false">VLOOKUP(A146,c1m_sl!$A$1:$H$150,2,FALSE())</f>
        <v>0</v>
      </c>
      <c r="G146" s="33" t="n">
        <f aca="false">VLOOKUP(A146,c1m_sl!$A$1:$H$150,3,FALSE())</f>
        <v>0</v>
      </c>
      <c r="H146" s="38" t="str">
        <f aca="false">VLOOKUP(A146,c1m_sl!$A$1:$H$150,4,FALSE())</f>
        <v> </v>
      </c>
      <c r="I146" s="33" t="str">
        <f aca="false">VLOOKUP(A146,c1m_sl!$A$1:$H$150,5,FALSE())</f>
        <v> </v>
      </c>
      <c r="J146" s="33" t="str">
        <f aca="false">VLOOKUP(A146,c1m_sl!$A$1:$H$150,7,FALSE())</f>
        <v>9</v>
      </c>
      <c r="K146" s="38" t="str">
        <f aca="false">VLOOKUP(A146,c1m_sl!$A$1:$H$150,8,FALSE())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14.15" hidden="false" customHeight="true" outlineLevel="0" collapsed="false">
      <c r="A147" s="33" t="n">
        <v>147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$R$3:$R$150, 1)&amp;"."," ")</f>
        <v> </v>
      </c>
      <c r="D147" s="36"/>
      <c r="E147" s="37" t="str">
        <f aca="false">VLOOKUP(A147,c1m_sl!$A$1:$H$150,6,FALSE())</f>
        <v> </v>
      </c>
      <c r="F147" s="33" t="n">
        <f aca="false">VLOOKUP(A147,c1m_sl!$A$1:$H$150,2,FALSE())</f>
        <v>0</v>
      </c>
      <c r="G147" s="33" t="n">
        <f aca="false">VLOOKUP(A147,c1m_sl!$A$1:$H$150,3,FALSE())</f>
        <v>0</v>
      </c>
      <c r="H147" s="38" t="str">
        <f aca="false">VLOOKUP(A147,c1m_sl!$A$1:$H$150,4,FALSE())</f>
        <v> </v>
      </c>
      <c r="I147" s="33" t="str">
        <f aca="false">VLOOKUP(A147,c1m_sl!$A$1:$H$150,5,FALSE())</f>
        <v> </v>
      </c>
      <c r="J147" s="33" t="str">
        <f aca="false">VLOOKUP(A147,c1m_sl!$A$1:$H$150,7,FALSE())</f>
        <v>9</v>
      </c>
      <c r="K147" s="38" t="str">
        <f aca="false">VLOOKUP(A147,c1m_sl!$A$1:$H$150,8,FALSE())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14.15" hidden="false" customHeight="true" outlineLevel="0" collapsed="false">
      <c r="A148" s="33" t="n">
        <v>148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$R$3:$R$150, 1)&amp;"."," ")</f>
        <v> </v>
      </c>
      <c r="D148" s="36"/>
      <c r="E148" s="37" t="str">
        <f aca="false">VLOOKUP(A148,c1m_sl!$A$1:$H$150,6,FALSE())</f>
        <v> </v>
      </c>
      <c r="F148" s="33" t="n">
        <f aca="false">VLOOKUP(A148,c1m_sl!$A$1:$H$150,2,FALSE())</f>
        <v>0</v>
      </c>
      <c r="G148" s="33" t="n">
        <f aca="false">VLOOKUP(A148,c1m_sl!$A$1:$H$150,3,FALSE())</f>
        <v>0</v>
      </c>
      <c r="H148" s="38" t="str">
        <f aca="false">VLOOKUP(A148,c1m_sl!$A$1:$H$150,4,FALSE())</f>
        <v> </v>
      </c>
      <c r="I148" s="33" t="str">
        <f aca="false">VLOOKUP(A148,c1m_sl!$A$1:$H$150,5,FALSE())</f>
        <v> </v>
      </c>
      <c r="J148" s="33" t="str">
        <f aca="false">VLOOKUP(A148,c1m_sl!$A$1:$H$150,7,FALSE())</f>
        <v>9</v>
      </c>
      <c r="K148" s="38" t="str">
        <f aca="false">VLOOKUP(A148,c1m_sl!$A$1:$H$150,8,FALSE())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14.15" hidden="false" customHeight="true" outlineLevel="0" collapsed="false">
      <c r="A149" s="33" t="n">
        <v>149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$R$3:$R$150, 1)&amp;"."," ")</f>
        <v> </v>
      </c>
      <c r="D149" s="36"/>
      <c r="E149" s="37" t="str">
        <f aca="false">VLOOKUP(A149,c1m_sl!$A$1:$H$150,6,FALSE())</f>
        <v> </v>
      </c>
      <c r="F149" s="33" t="n">
        <f aca="false">VLOOKUP(A149,c1m_sl!$A$1:$H$150,2,FALSE())</f>
        <v>0</v>
      </c>
      <c r="G149" s="33" t="n">
        <f aca="false">VLOOKUP(A149,c1m_sl!$A$1:$H$150,3,FALSE())</f>
        <v>0</v>
      </c>
      <c r="H149" s="38" t="str">
        <f aca="false">VLOOKUP(A149,c1m_sl!$A$1:$H$150,4,FALSE())</f>
        <v> </v>
      </c>
      <c r="I149" s="33" t="str">
        <f aca="false">VLOOKUP(A149,c1m_sl!$A$1:$H$150,5,FALSE())</f>
        <v> </v>
      </c>
      <c r="J149" s="33" t="str">
        <f aca="false">VLOOKUP(A149,c1m_sl!$A$1:$H$150,7,FALSE())</f>
        <v>9</v>
      </c>
      <c r="K149" s="38" t="str">
        <f aca="false">VLOOKUP(A149,c1m_sl!$A$1:$H$150,8,FALSE())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customFormat="false" ht="14.15" hidden="false" customHeight="true" outlineLevel="0" collapsed="false">
      <c r="A150" s="33" t="n">
        <v>150</v>
      </c>
      <c r="B150" s="34" t="n">
        <f aca="false">IF(AND(LEFT(L150,3)="DNS",LEFT(O150,3)="DNS"),10000, N150+Q150)</f>
        <v>20000</v>
      </c>
      <c r="C150" s="35" t="str">
        <f aca="false">IF(AND(R150&lt;10000, OR(LEFT(L150,3)&lt;&gt;"DNS", LEFT(O150,3)&lt;&gt;"DNS")),RANK(R150, $R$3:$R$150, 1)&amp;"."," ")</f>
        <v> </v>
      </c>
      <c r="D150" s="36"/>
      <c r="E150" s="37" t="str">
        <f aca="false">VLOOKUP(A150,c1m_sl!$A$1:$H$150,6,FALSE())</f>
        <v> </v>
      </c>
      <c r="F150" s="33" t="n">
        <f aca="false">VLOOKUP(A150,c1m_sl!$A$1:$H$150,2,FALSE())</f>
        <v>0</v>
      </c>
      <c r="G150" s="33" t="n">
        <f aca="false">VLOOKUP(A150,c1m_sl!$A$1:$H$150,3,FALSE())</f>
        <v>0</v>
      </c>
      <c r="H150" s="38" t="str">
        <f aca="false">VLOOKUP(A150,c1m_sl!$A$1:$H$150,4,FALSE())</f>
        <v> </v>
      </c>
      <c r="I150" s="33" t="str">
        <f aca="false">VLOOKUP(A150,c1m_sl!$A$1:$H$150,5,FALSE())</f>
        <v> </v>
      </c>
      <c r="J150" s="33" t="str">
        <f aca="false">VLOOKUP(A150,c1m_sl!$A$1:$H$150,7,FALSE())</f>
        <v>9</v>
      </c>
      <c r="K150" s="38" t="str">
        <f aca="false">VLOOKUP(A150,c1m_sl!$A$1:$H$150,8,FALSE())</f>
        <v> </v>
      </c>
      <c r="L150" s="39"/>
      <c r="M150" s="40"/>
      <c r="N150" s="41" t="n">
        <f aca="false">IF(ISBLANK(L150),10000,IF(ISTEXT(L150),M150,L150+M150))</f>
        <v>10000</v>
      </c>
      <c r="O150" s="39"/>
      <c r="P150" s="40"/>
      <c r="Q150" s="41" t="n">
        <f aca="false">IF(ISBLANK(O150),10000,IF(ISTEXT(O150),P150,O150+P150))</f>
        <v>10000</v>
      </c>
      <c r="R150" s="41" t="n">
        <f aca="false">MIN(N150,Q150)</f>
        <v>10000</v>
      </c>
      <c r="S150" s="40"/>
      <c r="T150" s="40"/>
      <c r="U150" s="40"/>
      <c r="V150" s="43"/>
      <c r="W150" s="43"/>
      <c r="X150" s="43"/>
      <c r="Y150" s="43"/>
      <c r="Z150" s="40"/>
      <c r="AA150" s="40"/>
      <c r="AB150" s="2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</sheetData>
  <mergeCells count="4">
    <mergeCell ref="C1:E1"/>
    <mergeCell ref="F1:Q1"/>
    <mergeCell ref="R1:S1"/>
    <mergeCell ref="D2:E2"/>
  </mergeCells>
  <conditionalFormatting sqref="B3:B150">
    <cfRule type="cellIs" priority="2" operator="greaterThanOrEqual" aboveAverage="0" equalAverage="0" bottom="0" percent="0" rank="0" text="" dxfId="0">
      <formula>20000</formula>
    </cfRule>
  </conditionalFormatting>
  <conditionalFormatting sqref="J3:J150">
    <cfRule type="cellIs" priority="3" operator="equal" aboveAverage="0" equalAverage="0" bottom="0" percent="0" rank="0" text="" dxfId="0">
      <formula>"9"</formula>
    </cfRule>
  </conditionalFormatting>
  <conditionalFormatting sqref="N3:N150">
    <cfRule type="cellIs" priority="4" operator="greaterThanOrEqual" aboveAverage="0" equalAverage="0" bottom="0" percent="0" rank="0" text="" dxfId="0">
      <formula>10000</formula>
    </cfRule>
  </conditionalFormatting>
  <conditionalFormatting sqref="Q3:Q150">
    <cfRule type="cellIs" priority="5" operator="equal" aboveAverage="0" equalAverage="0" bottom="0" percent="0" rank="0" text="" dxfId="0">
      <formula>10000</formula>
    </cfRule>
  </conditionalFormatting>
  <conditionalFormatting sqref="R3:R150">
    <cfRule type="cellIs" priority="6" operator="greaterThanOrEqual" aboveAverage="0" equalAverage="0" bottom="0" percent="0" rank="0" text="" dxfId="0">
      <formula>10000</formula>
    </cfRule>
  </conditionalFormatting>
  <conditionalFormatting sqref="R3:R150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IF(ISBLANK(VLOOKUP("K1Z",param!$A$31:$B$49,2,0)),"K1Z",VLOOKUP("K1Z",param!$A$31:$B$49,2,0))</f>
        <v>K1Z</v>
      </c>
      <c r="D1" s="22"/>
      <c r="E1" s="22"/>
      <c r="F1" s="23" t="s">
        <v>2948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16.08.14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2949</v>
      </c>
      <c r="B2" s="29" t="s">
        <v>2950</v>
      </c>
      <c r="C2" s="28" t="s">
        <v>2951</v>
      </c>
      <c r="D2" s="28" t="s">
        <v>2933</v>
      </c>
      <c r="E2" s="28"/>
      <c r="F2" s="28" t="s">
        <v>2952</v>
      </c>
      <c r="G2" s="28" t="s">
        <v>2928</v>
      </c>
      <c r="H2" s="28" t="s">
        <v>2953</v>
      </c>
      <c r="I2" s="28" t="s">
        <v>2954</v>
      </c>
      <c r="J2" s="28" t="s">
        <v>2955</v>
      </c>
      <c r="K2" s="28" t="s">
        <v>2956</v>
      </c>
      <c r="L2" s="30" t="s">
        <v>2957</v>
      </c>
      <c r="M2" s="31" t="s">
        <v>2958</v>
      </c>
      <c r="N2" s="29" t="s">
        <v>2959</v>
      </c>
      <c r="O2" s="30" t="s">
        <v>2957</v>
      </c>
      <c r="P2" s="31" t="s">
        <v>2958</v>
      </c>
      <c r="Q2" s="29" t="s">
        <v>2959</v>
      </c>
      <c r="R2" s="29" t="s">
        <v>2960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2961</v>
      </c>
      <c r="W2" s="32" t="s">
        <v>2962</v>
      </c>
      <c r="X2" s="32" t="s">
        <v>2961</v>
      </c>
      <c r="Y2" s="32" t="s">
        <v>2962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14.15" hidden="false" customHeight="true" outlineLevel="0" collapsed="false">
      <c r="A3" s="33" t="n">
        <v>1</v>
      </c>
      <c r="B3" s="34" t="n">
        <f aca="false">IF(AND(LEFT(L3,3)="DNS",LEFT(O3,3)="DNS"),10000, N3+Q3)</f>
        <v>228.2</v>
      </c>
      <c r="C3" s="35" t="str">
        <f aca="false">IF(AND(R3&lt;10000, OR(LEFT(L3,3)&lt;&gt;"DNS", LEFT(O3,3)&lt;&gt;"DNS")),RANK(R3, $R$3:$R$152, 1)&amp;"."," ")</f>
        <v>1.</v>
      </c>
      <c r="D3" s="36"/>
      <c r="E3" s="37" t="str">
        <f aca="false">VLOOKUP(A3,k1z_sl!$A$1:$H$150,6,FALSE())</f>
        <v>VM</v>
      </c>
      <c r="F3" s="33" t="n">
        <f aca="false">VLOOKUP(A3,k1z_sl!$A$1:$H$150,2,FALSE())</f>
        <v>1</v>
      </c>
      <c r="G3" s="33" t="n">
        <f aca="false">VLOOKUP(A3,k1z_sl!$A$1:$H$150,3,FALSE())</f>
        <v>9059</v>
      </c>
      <c r="H3" s="38" t="str">
        <f aca="false">VLOOKUP(A3,k1z_sl!$A$1:$H$150,4,FALSE())</f>
        <v>PAVELKOVÁ Irena</v>
      </c>
      <c r="I3" s="33" t="str">
        <f aca="false">VLOOKUP(A3,k1z_sl!$A$1:$H$150,5,FALSE())</f>
        <v>1974</v>
      </c>
      <c r="J3" s="33" t="str">
        <f aca="false">VLOOKUP(A3,k1z_sl!$A$1:$H$150,7,FALSE())</f>
        <v>1</v>
      </c>
      <c r="K3" s="38" t="str">
        <f aca="false">VLOOKUP(A3,k1z_sl!$A$1:$H$150,8,FALSE())</f>
        <v>USK Pha</v>
      </c>
      <c r="L3" s="39" t="n">
        <v>117.1</v>
      </c>
      <c r="M3" s="40" t="n">
        <v>0</v>
      </c>
      <c r="N3" s="41" t="n">
        <f aca="false">IF(ISBLANK(L3),10000,IF(ISTEXT(L3),M3,L3+M3))</f>
        <v>117.1</v>
      </c>
      <c r="O3" s="39" t="n">
        <v>111.1</v>
      </c>
      <c r="P3" s="40" t="n">
        <v>0</v>
      </c>
      <c r="Q3" s="41" t="n">
        <f aca="false">IF(ISBLANK(O3),10000,IF(ISTEXT(O3),P3,O3+P3))</f>
        <v>111.1</v>
      </c>
      <c r="R3" s="41" t="n">
        <f aca="false">MIN(N3,Q3)</f>
        <v>111.1</v>
      </c>
      <c r="S3" s="40" t="n">
        <v>80</v>
      </c>
      <c r="T3" s="40"/>
      <c r="U3" s="40"/>
      <c r="V3" s="42" t="s">
        <v>3139</v>
      </c>
      <c r="W3" s="42" t="s">
        <v>3140</v>
      </c>
      <c r="X3" s="42" t="s">
        <v>3141</v>
      </c>
      <c r="Y3" s="42" t="s">
        <v>3142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14.15" hidden="false" customHeight="true" outlineLevel="0" collapsed="false">
      <c r="A4" s="33" t="n">
        <v>10</v>
      </c>
      <c r="B4" s="34" t="n">
        <f aca="false">IF(AND(LEFT(L4,3)="DNS",LEFT(O4,3)="DNS"),10000, N4+Q4)</f>
        <v>233.1</v>
      </c>
      <c r="C4" s="35" t="str">
        <f aca="false">IF(AND(R4&lt;10000, OR(LEFT(L4,3)&lt;&gt;"DNS", LEFT(O4,3)&lt;&gt;"DNS")),RANK(R4, $R$3:$R$152, 1)&amp;"."," ")</f>
        <v>2.</v>
      </c>
      <c r="D4" s="36"/>
      <c r="E4" s="37" t="str">
        <f aca="false">VLOOKUP(A4,k1z_sl!$A$1:$H$150,6,FALSE())</f>
        <v>ZS</v>
      </c>
      <c r="F4" s="33" t="n">
        <f aca="false">VLOOKUP(A4,k1z_sl!$A$1:$H$150,2,FALSE())</f>
        <v>12</v>
      </c>
      <c r="G4" s="33" t="n">
        <f aca="false">VLOOKUP(A4,k1z_sl!$A$1:$H$150,3,FALSE())</f>
        <v>9105</v>
      </c>
      <c r="H4" s="38" t="str">
        <f aca="false">VLOOKUP(A4,k1z_sl!$A$1:$H$150,4,FALSE())</f>
        <v>DUŠKOVÁ Michala</v>
      </c>
      <c r="I4" s="33" t="str">
        <f aca="false">VLOOKUP(A4,k1z_sl!$A$1:$H$150,5,FALSE())</f>
        <v>2000</v>
      </c>
      <c r="J4" s="33" t="str">
        <f aca="false">VLOOKUP(A4,k1z_sl!$A$1:$H$150,7,FALSE())</f>
        <v>2</v>
      </c>
      <c r="K4" s="38" t="str">
        <f aca="false">VLOOKUP(A4,k1z_sl!$A$1:$H$150,8,FALSE())</f>
        <v>USK Pha</v>
      </c>
      <c r="L4" s="39" t="n">
        <v>115.8</v>
      </c>
      <c r="M4" s="40" t="n">
        <v>2</v>
      </c>
      <c r="N4" s="41" t="n">
        <f aca="false">IF(ISBLANK(L4),10000,IF(ISTEXT(L4),M4,L4+M4))</f>
        <v>117.8</v>
      </c>
      <c r="O4" s="39" t="n">
        <v>115.3</v>
      </c>
      <c r="P4" s="40" t="n">
        <v>0</v>
      </c>
      <c r="Q4" s="41" t="n">
        <f aca="false">IF(ISBLANK(O4),10000,IF(ISTEXT(O4),P4,O4+P4))</f>
        <v>115.3</v>
      </c>
      <c r="R4" s="41" t="n">
        <f aca="false">MIN(N4,Q4)</f>
        <v>115.3</v>
      </c>
      <c r="S4" s="40" t="n">
        <v>72</v>
      </c>
      <c r="T4" s="40"/>
      <c r="U4" s="40"/>
      <c r="V4" s="42" t="s">
        <v>2977</v>
      </c>
      <c r="W4" s="42" t="s">
        <v>3143</v>
      </c>
      <c r="X4" s="42" t="s">
        <v>3144</v>
      </c>
      <c r="Y4" s="42" t="s">
        <v>3145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14.15" hidden="false" customHeight="true" outlineLevel="0" collapsed="false">
      <c r="A5" s="33" t="n">
        <v>5</v>
      </c>
      <c r="B5" s="34" t="n">
        <f aca="false">IF(AND(LEFT(L5,3)="DNS",LEFT(O5,3)="DNS"),10000, N5+Q5)</f>
        <v>235.7</v>
      </c>
      <c r="C5" s="35" t="str">
        <f aca="false">IF(AND(R5&lt;10000, OR(LEFT(L5,3)&lt;&gt;"DNS", LEFT(O5,3)&lt;&gt;"DNS")),RANK(R5, $R$3:$R$152, 1)&amp;"."," ")</f>
        <v>3.</v>
      </c>
      <c r="D5" s="36"/>
      <c r="E5" s="37" t="str">
        <f aca="false">VLOOKUP(A5,k1z_sl!$A$1:$H$150,6,FALSE())</f>
        <v>U23</v>
      </c>
      <c r="F5" s="33" t="n">
        <f aca="false">VLOOKUP(A5,k1z_sl!$A$1:$H$150,2,FALSE())</f>
        <v>6</v>
      </c>
      <c r="G5" s="33" t="n">
        <f aca="false">VLOOKUP(A5,k1z_sl!$A$1:$H$150,3,FALSE())</f>
        <v>14040</v>
      </c>
      <c r="H5" s="38" t="str">
        <f aca="false">VLOOKUP(A5,k1z_sl!$A$1:$H$150,4,FALSE())</f>
        <v>KREJČOVÁ Kristýna</v>
      </c>
      <c r="I5" s="33" t="str">
        <f aca="false">VLOOKUP(A5,k1z_sl!$A$1:$H$150,5,FALSE())</f>
        <v>1991</v>
      </c>
      <c r="J5" s="33" t="str">
        <f aca="false">VLOOKUP(A5,k1z_sl!$A$1:$H$150,7,FALSE())</f>
        <v>2</v>
      </c>
      <c r="K5" s="38" t="str">
        <f aca="false">VLOOKUP(A5,k1z_sl!$A$1:$H$150,8,FALSE())</f>
        <v>Kralupy</v>
      </c>
      <c r="L5" s="39" t="n">
        <v>118.1</v>
      </c>
      <c r="M5" s="40" t="n">
        <v>2</v>
      </c>
      <c r="N5" s="41" t="n">
        <f aca="false">IF(ISBLANK(L5),10000,IF(ISTEXT(L5),M5,L5+M5))</f>
        <v>120.1</v>
      </c>
      <c r="O5" s="39" t="n">
        <v>115.6</v>
      </c>
      <c r="P5" s="40" t="n">
        <v>0</v>
      </c>
      <c r="Q5" s="41" t="n">
        <f aca="false">IF(ISBLANK(O5),10000,IF(ISTEXT(O5),P5,O5+P5))</f>
        <v>115.6</v>
      </c>
      <c r="R5" s="41" t="n">
        <f aca="false">MIN(N5,Q5)</f>
        <v>115.6</v>
      </c>
      <c r="S5" s="40" t="n">
        <v>68</v>
      </c>
      <c r="T5" s="40"/>
      <c r="U5" s="40"/>
      <c r="V5" s="42" t="s">
        <v>3146</v>
      </c>
      <c r="W5" s="42" t="s">
        <v>3147</v>
      </c>
      <c r="X5" s="42" t="s">
        <v>3148</v>
      </c>
      <c r="Y5" s="42" t="s">
        <v>3149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14.15" hidden="false" customHeight="true" outlineLevel="0" collapsed="false">
      <c r="A6" s="33" t="n">
        <v>2</v>
      </c>
      <c r="B6" s="34" t="n">
        <f aca="false">IF(AND(LEFT(L6,3)="DNS",LEFT(O6,3)="DNS"),10000, N6+Q6)</f>
        <v>235.7</v>
      </c>
      <c r="C6" s="35" t="str">
        <f aca="false">IF(AND(R6&lt;10000, OR(LEFT(L6,3)&lt;&gt;"DNS", LEFT(O6,3)&lt;&gt;"DNS")),RANK(R6, $R$3:$R$152, 1)&amp;"."," ")</f>
        <v>4.</v>
      </c>
      <c r="D6" s="36"/>
      <c r="E6" s="37" t="str">
        <f aca="false">VLOOKUP(A6,k1z_sl!$A$1:$H$150,6,FALSE())</f>
        <v> </v>
      </c>
      <c r="F6" s="33" t="n">
        <f aca="false">VLOOKUP(A6,k1z_sl!$A$1:$H$150,2,FALSE())</f>
        <v>2</v>
      </c>
      <c r="G6" s="33" t="n">
        <f aca="false">VLOOKUP(A6,k1z_sl!$A$1:$H$150,3,FALSE())</f>
        <v>9101</v>
      </c>
      <c r="H6" s="38" t="str">
        <f aca="false">VLOOKUP(A6,k1z_sl!$A$1:$H$150,4,FALSE())</f>
        <v>BAČÁKOVÁ Radka</v>
      </c>
      <c r="I6" s="33" t="str">
        <f aca="false">VLOOKUP(A6,k1z_sl!$A$1:$H$150,5,FALSE())</f>
        <v>1983</v>
      </c>
      <c r="J6" s="33" t="str">
        <f aca="false">VLOOKUP(A6,k1z_sl!$A$1:$H$150,7,FALSE())</f>
        <v>2+</v>
      </c>
      <c r="K6" s="38" t="str">
        <f aca="false">VLOOKUP(A6,k1z_sl!$A$1:$H$150,8,FALSE())</f>
        <v>USK Pha</v>
      </c>
      <c r="L6" s="39" t="n">
        <v>116.9</v>
      </c>
      <c r="M6" s="40" t="n">
        <v>0</v>
      </c>
      <c r="N6" s="41" t="n">
        <f aca="false">IF(ISBLANK(L6),10000,IF(ISTEXT(L6),M6,L6+M6))</f>
        <v>116.9</v>
      </c>
      <c r="O6" s="39" t="n">
        <v>118.8</v>
      </c>
      <c r="P6" s="40" t="n">
        <v>0</v>
      </c>
      <c r="Q6" s="41" t="n">
        <f aca="false">IF(ISBLANK(O6),10000,IF(ISTEXT(O6),P6,O6+P6))</f>
        <v>118.8</v>
      </c>
      <c r="R6" s="41" t="n">
        <f aca="false">MIN(N6,Q6)</f>
        <v>116.9</v>
      </c>
      <c r="S6" s="40" t="n">
        <v>64</v>
      </c>
      <c r="T6" s="40"/>
      <c r="U6" s="40"/>
      <c r="V6" s="42" t="s">
        <v>3148</v>
      </c>
      <c r="W6" s="42" t="s">
        <v>3150</v>
      </c>
      <c r="X6" s="42" t="s">
        <v>3151</v>
      </c>
      <c r="Y6" s="42" t="s">
        <v>3152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14.15" hidden="false" customHeight="true" outlineLevel="0" collapsed="false">
      <c r="A7" s="33" t="n">
        <v>3</v>
      </c>
      <c r="B7" s="34" t="n">
        <f aca="false">IF(AND(LEFT(L7,3)="DNS",LEFT(O7,3)="DNS"),10000, N7+Q7)</f>
        <v>248</v>
      </c>
      <c r="C7" s="35" t="str">
        <f aca="false">IF(AND(R7&lt;10000, OR(LEFT(L7,3)&lt;&gt;"DNS", LEFT(O7,3)&lt;&gt;"DNS")),RANK(R7, $R$3:$R$152, 1)&amp;"."," ")</f>
        <v>5.</v>
      </c>
      <c r="D7" s="36"/>
      <c r="E7" s="37" t="str">
        <f aca="false">VLOOKUP(A7,k1z_sl!$A$1:$H$150,6,FALSE())</f>
        <v>DS</v>
      </c>
      <c r="F7" s="33" t="n">
        <f aca="false">VLOOKUP(A7,k1z_sl!$A$1:$H$150,2,FALSE())</f>
        <v>3</v>
      </c>
      <c r="G7" s="33" t="n">
        <f aca="false">VLOOKUP(A7,k1z_sl!$A$1:$H$150,3,FALSE())</f>
        <v>47016</v>
      </c>
      <c r="H7" s="38" t="str">
        <f aca="false">VLOOKUP(A7,k1z_sl!$A$1:$H$150,4,FALSE())</f>
        <v>POSPÍCHALOVÁ Simona</v>
      </c>
      <c r="I7" s="33" t="str">
        <f aca="false">VLOOKUP(A7,k1z_sl!$A$1:$H$150,5,FALSE())</f>
        <v>1997</v>
      </c>
      <c r="J7" s="33" t="str">
        <f aca="false">VLOOKUP(A7,k1z_sl!$A$1:$H$150,7,FALSE())</f>
        <v>2+</v>
      </c>
      <c r="K7" s="38" t="str">
        <f aca="false">VLOOKUP(A7,k1z_sl!$A$1:$H$150,8,FALSE())</f>
        <v>Kadaň</v>
      </c>
      <c r="L7" s="39" t="n">
        <v>124.7</v>
      </c>
      <c r="M7" s="40" t="n">
        <v>2</v>
      </c>
      <c r="N7" s="41" t="n">
        <f aca="false">IF(ISBLANK(L7),10000,IF(ISTEXT(L7),M7,L7+M7))</f>
        <v>126.7</v>
      </c>
      <c r="O7" s="39" t="n">
        <v>119.3</v>
      </c>
      <c r="P7" s="40" t="n">
        <v>2</v>
      </c>
      <c r="Q7" s="41" t="n">
        <f aca="false">IF(ISBLANK(O7),10000,IF(ISTEXT(O7),P7,O7+P7))</f>
        <v>121.3</v>
      </c>
      <c r="R7" s="41" t="n">
        <f aca="false">MIN(N7,Q7)</f>
        <v>121.3</v>
      </c>
      <c r="S7" s="40" t="n">
        <v>60</v>
      </c>
      <c r="T7" s="40"/>
      <c r="U7" s="40"/>
      <c r="V7" s="42" t="s">
        <v>3153</v>
      </c>
      <c r="W7" s="42" t="s">
        <v>3154</v>
      </c>
      <c r="X7" s="42" t="s">
        <v>3155</v>
      </c>
      <c r="Y7" s="42" t="s">
        <v>3156</v>
      </c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14.15" hidden="false" customHeight="true" outlineLevel="0" collapsed="false">
      <c r="A8" s="33" t="n">
        <v>12</v>
      </c>
      <c r="B8" s="34" t="n">
        <f aca="false">IF(AND(LEFT(L8,3)="DNS",LEFT(O8,3)="DNS"),10000, N8+Q8)</f>
        <v>255.2</v>
      </c>
      <c r="C8" s="35" t="str">
        <f aca="false">IF(AND(R8&lt;10000, OR(LEFT(L8,3)&lt;&gt;"DNS", LEFT(O8,3)&lt;&gt;"DNS")),RANK(R8, $R$3:$R$152, 1)&amp;"."," ")</f>
        <v>6.</v>
      </c>
      <c r="D8" s="36"/>
      <c r="E8" s="37" t="str">
        <f aca="false">VLOOKUP(A8,k1z_sl!$A$1:$H$150,6,FALSE())</f>
        <v>ZM</v>
      </c>
      <c r="F8" s="33" t="n">
        <f aca="false">VLOOKUP(A8,k1z_sl!$A$1:$H$150,2,FALSE())</f>
        <v>14</v>
      </c>
      <c r="G8" s="33" t="n">
        <f aca="false">VLOOKUP(A8,k1z_sl!$A$1:$H$150,3,FALSE())</f>
        <v>43015</v>
      </c>
      <c r="H8" s="38" t="str">
        <f aca="false">VLOOKUP(A8,k1z_sl!$A$1:$H$150,4,FALSE())</f>
        <v>FILIPI Viktorie</v>
      </c>
      <c r="I8" s="33" t="str">
        <f aca="false">VLOOKUP(A8,k1z_sl!$A$1:$H$150,5,FALSE())</f>
        <v>2002</v>
      </c>
      <c r="J8" s="33" t="str">
        <f aca="false">VLOOKUP(A8,k1z_sl!$A$1:$H$150,7,FALSE())</f>
        <v>2</v>
      </c>
      <c r="K8" s="38" t="str">
        <f aca="false">VLOOKUP(A8,k1z_sl!$A$1:$H$150,8,FALSE())</f>
        <v>Č.Lípa</v>
      </c>
      <c r="L8" s="39" t="n">
        <v>124.4</v>
      </c>
      <c r="M8" s="40" t="n">
        <v>0</v>
      </c>
      <c r="N8" s="41" t="n">
        <f aca="false">IF(ISBLANK(L8),10000,IF(ISTEXT(L8),M8,L8+M8))</f>
        <v>124.4</v>
      </c>
      <c r="O8" s="39" t="n">
        <v>126.8</v>
      </c>
      <c r="P8" s="40" t="n">
        <v>4</v>
      </c>
      <c r="Q8" s="41" t="n">
        <f aca="false">IF(ISBLANK(O8),10000,IF(ISTEXT(O8),P8,O8+P8))</f>
        <v>130.8</v>
      </c>
      <c r="R8" s="41" t="n">
        <f aca="false">MIN(N8,Q8)</f>
        <v>124.4</v>
      </c>
      <c r="S8" s="40" t="n">
        <v>56</v>
      </c>
      <c r="T8" s="40"/>
      <c r="U8" s="40"/>
      <c r="V8" s="42" t="s">
        <v>2981</v>
      </c>
      <c r="W8" s="42" t="s">
        <v>3157</v>
      </c>
      <c r="X8" s="42" t="s">
        <v>3158</v>
      </c>
      <c r="Y8" s="42" t="s">
        <v>3159</v>
      </c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14.15" hidden="false" customHeight="true" outlineLevel="0" collapsed="false">
      <c r="A9" s="33" t="n">
        <v>6</v>
      </c>
      <c r="B9" s="34" t="n">
        <f aca="false">IF(AND(LEFT(L9,3)="DNS",LEFT(O9,3)="DNS"),10000, N9+Q9)</f>
        <v>252.4</v>
      </c>
      <c r="C9" s="35" t="str">
        <f aca="false">IF(AND(R9&lt;10000, OR(LEFT(L9,3)&lt;&gt;"DNS", LEFT(O9,3)&lt;&gt;"DNS")),RANK(R9, $R$3:$R$152, 1)&amp;"."," ")</f>
        <v>7.</v>
      </c>
      <c r="D9" s="36"/>
      <c r="E9" s="37" t="str">
        <f aca="false">VLOOKUP(A9,k1z_sl!$A$1:$H$150,6,FALSE())</f>
        <v>VM</v>
      </c>
      <c r="F9" s="33" t="n">
        <f aca="false">VLOOKUP(A9,k1z_sl!$A$1:$H$150,2,FALSE())</f>
        <v>7</v>
      </c>
      <c r="G9" s="33" t="n">
        <f aca="false">VLOOKUP(A9,k1z_sl!$A$1:$H$150,3,FALSE())</f>
        <v>47013</v>
      </c>
      <c r="H9" s="38" t="str">
        <f aca="false">VLOOKUP(A9,k1z_sl!$A$1:$H$150,4,FALSE())</f>
        <v>ČERNÁ Lucie</v>
      </c>
      <c r="I9" s="33" t="str">
        <f aca="false">VLOOKUP(A9,k1z_sl!$A$1:$H$150,5,FALSE())</f>
        <v>1977</v>
      </c>
      <c r="J9" s="33" t="str">
        <f aca="false">VLOOKUP(A9,k1z_sl!$A$1:$H$150,7,FALSE())</f>
        <v>2</v>
      </c>
      <c r="K9" s="38" t="str">
        <f aca="false">VLOOKUP(A9,k1z_sl!$A$1:$H$150,8,FALSE())</f>
        <v>Kadaň</v>
      </c>
      <c r="L9" s="39" t="n">
        <v>125.1</v>
      </c>
      <c r="M9" s="40" t="n">
        <v>2</v>
      </c>
      <c r="N9" s="41" t="n">
        <f aca="false">IF(ISBLANK(L9),10000,IF(ISTEXT(L9),M9,L9+M9))</f>
        <v>127.1</v>
      </c>
      <c r="O9" s="39" t="n">
        <v>125.3</v>
      </c>
      <c r="P9" s="40" t="n">
        <v>0</v>
      </c>
      <c r="Q9" s="41" t="n">
        <f aca="false">IF(ISBLANK(O9),10000,IF(ISTEXT(O9),P9,O9+P9))</f>
        <v>125.3</v>
      </c>
      <c r="R9" s="41" t="n">
        <f aca="false">MIN(N9,Q9)</f>
        <v>125.3</v>
      </c>
      <c r="S9" s="40" t="n">
        <v>52</v>
      </c>
      <c r="T9" s="40"/>
      <c r="U9" s="40"/>
      <c r="V9" s="42" t="s">
        <v>3160</v>
      </c>
      <c r="W9" s="42" t="s">
        <v>3161</v>
      </c>
      <c r="X9" s="42" t="s">
        <v>3153</v>
      </c>
      <c r="Y9" s="42" t="s">
        <v>3162</v>
      </c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14.15" hidden="false" customHeight="true" outlineLevel="0" collapsed="false">
      <c r="A10" s="33" t="n">
        <v>34</v>
      </c>
      <c r="B10" s="34" t="n">
        <f aca="false">IF(AND(LEFT(L10,3)="DNS",LEFT(O10,3)="DNS"),10000, N10+Q10)</f>
        <v>259.7</v>
      </c>
      <c r="C10" s="35" t="str">
        <f aca="false">IF(AND(R10&lt;10000, OR(LEFT(L10,3)&lt;&gt;"DNS", LEFT(O10,3)&lt;&gt;"DNS")),RANK(R10, $R$3:$R$152, 1)&amp;"."," ")</f>
        <v>8.</v>
      </c>
      <c r="D10" s="36"/>
      <c r="E10" s="37" t="str">
        <f aca="false">VLOOKUP(A10,k1z_sl!$A$1:$H$150,6,FALSE())</f>
        <v> </v>
      </c>
      <c r="F10" s="33" t="n">
        <f aca="false">VLOOKUP(A10,k1z_sl!$A$1:$H$150,2,FALSE())</f>
        <v>39</v>
      </c>
      <c r="G10" s="33" t="n">
        <f aca="false">VLOOKUP(A10,k1z_sl!$A$1:$H$150,3,FALSE())</f>
        <v>10012</v>
      </c>
      <c r="H10" s="38" t="str">
        <f aca="false">VLOOKUP(A10,k1z_sl!$A$1:$H$150,4,FALSE())</f>
        <v>DANDOVÁ Michala</v>
      </c>
      <c r="I10" s="33" t="str">
        <f aca="false">VLOOKUP(A10,k1z_sl!$A$1:$H$150,5,FALSE())</f>
        <v>1984</v>
      </c>
      <c r="J10" s="33" t="n">
        <f aca="false">VLOOKUP(A10,k1z_sl!$A$1:$H$150,7,FALSE())</f>
        <v>0</v>
      </c>
      <c r="K10" s="38" t="str">
        <f aca="false">VLOOKUP(A10,k1z_sl!$A$1:$H$150,8,FALSE())</f>
        <v>Benátky</v>
      </c>
      <c r="L10" s="39" t="n">
        <v>125.1</v>
      </c>
      <c r="M10" s="40" t="n">
        <v>2</v>
      </c>
      <c r="N10" s="41" t="n">
        <f aca="false">IF(ISBLANK(L10),10000,IF(ISTEXT(L10),M10,L10+M10))</f>
        <v>127.1</v>
      </c>
      <c r="O10" s="39" t="n">
        <v>130.6</v>
      </c>
      <c r="P10" s="40" t="n">
        <v>2</v>
      </c>
      <c r="Q10" s="41" t="n">
        <f aca="false">IF(ISBLANK(O10),10000,IF(ISTEXT(O10),P10,O10+P10))</f>
        <v>132.6</v>
      </c>
      <c r="R10" s="41" t="n">
        <f aca="false">MIN(N10,Q10)</f>
        <v>127.1</v>
      </c>
      <c r="S10" s="40" t="n">
        <v>48</v>
      </c>
      <c r="T10" s="40"/>
      <c r="U10" s="40"/>
      <c r="V10" s="42" t="s">
        <v>2983</v>
      </c>
      <c r="W10" s="42" t="s">
        <v>3163</v>
      </c>
      <c r="X10" s="42" t="s">
        <v>3001</v>
      </c>
      <c r="Y10" s="42" t="s">
        <v>3164</v>
      </c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14.15" hidden="false" customHeight="true" outlineLevel="0" collapsed="false">
      <c r="A11" s="33" t="n">
        <v>11</v>
      </c>
      <c r="B11" s="34" t="n">
        <f aca="false">IF(AND(LEFT(L11,3)="DNS",LEFT(O11,3)="DNS"),10000, N11+Q11)</f>
        <v>265</v>
      </c>
      <c r="C11" s="35" t="str">
        <f aca="false">IF(AND(R11&lt;10000, OR(LEFT(L11,3)&lt;&gt;"DNS", LEFT(O11,3)&lt;&gt;"DNS")),RANK(R11, $R$3:$R$152, 1)&amp;"."," ")</f>
        <v>9.</v>
      </c>
      <c r="D11" s="36"/>
      <c r="E11" s="37" t="str">
        <f aca="false">VLOOKUP(A11,k1z_sl!$A$1:$H$150,6,FALSE())</f>
        <v>ZS</v>
      </c>
      <c r="F11" s="33" t="n">
        <f aca="false">VLOOKUP(A11,k1z_sl!$A$1:$H$150,2,FALSE())</f>
        <v>13</v>
      </c>
      <c r="G11" s="33" t="n">
        <f aca="false">VLOOKUP(A11,k1z_sl!$A$1:$H$150,3,FALSE())</f>
        <v>30043</v>
      </c>
      <c r="H11" s="38" t="str">
        <f aca="false">VLOOKUP(A11,k1z_sl!$A$1:$H$150,4,FALSE())</f>
        <v>VAŇKOVÁ Klára</v>
      </c>
      <c r="I11" s="33" t="str">
        <f aca="false">VLOOKUP(A11,k1z_sl!$A$1:$H$150,5,FALSE())</f>
        <v>2001</v>
      </c>
      <c r="J11" s="33" t="str">
        <f aca="false">VLOOKUP(A11,k1z_sl!$A$1:$H$150,7,FALSE())</f>
        <v>2</v>
      </c>
      <c r="K11" s="38" t="str">
        <f aca="false">VLOOKUP(A11,k1z_sl!$A$1:$H$150,8,FALSE())</f>
        <v>VS Tábor</v>
      </c>
      <c r="L11" s="39" t="n">
        <v>135.2</v>
      </c>
      <c r="M11" s="40" t="n">
        <v>2</v>
      </c>
      <c r="N11" s="41" t="n">
        <f aca="false">IF(ISBLANK(L11),10000,IF(ISTEXT(L11),M11,L11+M11))</f>
        <v>137.2</v>
      </c>
      <c r="O11" s="39" t="n">
        <v>125.8</v>
      </c>
      <c r="P11" s="40" t="n">
        <v>2</v>
      </c>
      <c r="Q11" s="41" t="n">
        <f aca="false">IF(ISBLANK(O11),10000,IF(ISTEXT(O11),P11,O11+P11))</f>
        <v>127.8</v>
      </c>
      <c r="R11" s="41" t="n">
        <f aca="false">MIN(N11,Q11)</f>
        <v>127.8</v>
      </c>
      <c r="S11" s="40" t="n">
        <v>44</v>
      </c>
      <c r="T11" s="40"/>
      <c r="U11" s="40"/>
      <c r="V11" s="42" t="s">
        <v>3165</v>
      </c>
      <c r="W11" s="42" t="s">
        <v>3166</v>
      </c>
      <c r="X11" s="42" t="s">
        <v>3167</v>
      </c>
      <c r="Y11" s="42" t="s">
        <v>3168</v>
      </c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14.15" hidden="false" customHeight="true" outlineLevel="0" collapsed="false">
      <c r="A12" s="33" t="n">
        <v>8</v>
      </c>
      <c r="B12" s="34" t="n">
        <f aca="false">IF(AND(LEFT(L12,3)="DNS",LEFT(O12,3)="DNS"),10000, N12+Q12)</f>
        <v>256.6</v>
      </c>
      <c r="C12" s="35" t="str">
        <f aca="false">IF(AND(R12&lt;10000, OR(LEFT(L12,3)&lt;&gt;"DNS", LEFT(O12,3)&lt;&gt;"DNS")),RANK(R12, $R$3:$R$152, 1)&amp;"."," ")</f>
        <v>10.</v>
      </c>
      <c r="D12" s="36"/>
      <c r="E12" s="37" t="str">
        <f aca="false">VLOOKUP(A12,k1z_sl!$A$1:$H$150,6,FALSE())</f>
        <v>ZS</v>
      </c>
      <c r="F12" s="33" t="n">
        <f aca="false">VLOOKUP(A12,k1z_sl!$A$1:$H$150,2,FALSE())</f>
        <v>10</v>
      </c>
      <c r="G12" s="33" t="n">
        <f aca="false">VLOOKUP(A12,k1z_sl!$A$1:$H$150,3,FALSE())</f>
        <v>9071</v>
      </c>
      <c r="H12" s="38" t="str">
        <f aca="false">VLOOKUP(A12,k1z_sl!$A$1:$H$150,4,FALSE())</f>
        <v>DVOŘÁKOVÁ Eliška</v>
      </c>
      <c r="I12" s="33" t="str">
        <f aca="false">VLOOKUP(A12,k1z_sl!$A$1:$H$150,5,FALSE())</f>
        <v>2001</v>
      </c>
      <c r="J12" s="33" t="str">
        <f aca="false">VLOOKUP(A12,k1z_sl!$A$1:$H$150,7,FALSE())</f>
        <v>2</v>
      </c>
      <c r="K12" s="38" t="str">
        <f aca="false">VLOOKUP(A12,k1z_sl!$A$1:$H$150,8,FALSE())</f>
        <v>USK Pha</v>
      </c>
      <c r="L12" s="39" t="n">
        <v>124.6</v>
      </c>
      <c r="M12" s="40" t="n">
        <v>4</v>
      </c>
      <c r="N12" s="41" t="n">
        <f aca="false">IF(ISBLANK(L12),10000,IF(ISTEXT(L12),M12,L12+M12))</f>
        <v>128.6</v>
      </c>
      <c r="O12" s="39" t="n">
        <v>124</v>
      </c>
      <c r="P12" s="40" t="n">
        <v>4</v>
      </c>
      <c r="Q12" s="41" t="n">
        <f aca="false">IF(ISBLANK(O12),10000,IF(ISTEXT(O12),P12,O12+P12))</f>
        <v>128</v>
      </c>
      <c r="R12" s="41" t="n">
        <f aca="false">MIN(N12,Q12)</f>
        <v>128</v>
      </c>
      <c r="S12" s="40" t="n">
        <v>40</v>
      </c>
      <c r="T12" s="40"/>
      <c r="U12" s="40"/>
      <c r="V12" s="42" t="s">
        <v>3167</v>
      </c>
      <c r="W12" s="42" t="s">
        <v>3169</v>
      </c>
      <c r="X12" s="42" t="s">
        <v>3146</v>
      </c>
      <c r="Y12" s="42" t="s">
        <v>3170</v>
      </c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14.15" hidden="false" customHeight="true" outlineLevel="0" collapsed="false">
      <c r="A13" s="33" t="n">
        <v>9</v>
      </c>
      <c r="B13" s="34" t="n">
        <f aca="false">IF(AND(LEFT(L13,3)="DNS",LEFT(O13,3)="DNS"),10000, N13+Q13)</f>
        <v>261.9</v>
      </c>
      <c r="C13" s="35" t="str">
        <f aca="false">IF(AND(R13&lt;10000, OR(LEFT(L13,3)&lt;&gt;"DNS", LEFT(O13,3)&lt;&gt;"DNS")),RANK(R13, $R$3:$R$152, 1)&amp;"."," ")</f>
        <v>11.</v>
      </c>
      <c r="D13" s="36"/>
      <c r="E13" s="37" t="str">
        <f aca="false">VLOOKUP(A13,k1z_sl!$A$1:$H$150,6,FALSE())</f>
        <v>ZS</v>
      </c>
      <c r="F13" s="33" t="n">
        <f aca="false">VLOOKUP(A13,k1z_sl!$A$1:$H$150,2,FALSE())</f>
        <v>11</v>
      </c>
      <c r="G13" s="33" t="n">
        <f aca="false">VLOOKUP(A13,k1z_sl!$A$1:$H$150,3,FALSE())</f>
        <v>9103</v>
      </c>
      <c r="H13" s="38" t="str">
        <f aca="false">VLOOKUP(A13,k1z_sl!$A$1:$H$150,4,FALSE())</f>
        <v>KRÁLOVÁ Adéla</v>
      </c>
      <c r="I13" s="33" t="str">
        <f aca="false">VLOOKUP(A13,k1z_sl!$A$1:$H$150,5,FALSE())</f>
        <v>2001</v>
      </c>
      <c r="J13" s="33" t="str">
        <f aca="false">VLOOKUP(A13,k1z_sl!$A$1:$H$150,7,FALSE())</f>
        <v>2</v>
      </c>
      <c r="K13" s="38" t="str">
        <f aca="false">VLOOKUP(A13,k1z_sl!$A$1:$H$150,8,FALSE())</f>
        <v>USK Pha</v>
      </c>
      <c r="L13" s="39" t="n">
        <v>131.2</v>
      </c>
      <c r="M13" s="40" t="n">
        <v>2</v>
      </c>
      <c r="N13" s="41" t="n">
        <f aca="false">IF(ISBLANK(L13),10000,IF(ISTEXT(L13),M13,L13+M13))</f>
        <v>133.2</v>
      </c>
      <c r="O13" s="39" t="n">
        <v>126.7</v>
      </c>
      <c r="P13" s="40" t="n">
        <v>2</v>
      </c>
      <c r="Q13" s="41" t="n">
        <f aca="false">IF(ISBLANK(O13),10000,IF(ISTEXT(O13),P13,O13+P13))</f>
        <v>128.7</v>
      </c>
      <c r="R13" s="41" t="n">
        <f aca="false">MIN(N13,Q13)</f>
        <v>128.7</v>
      </c>
      <c r="S13" s="40" t="n">
        <v>36</v>
      </c>
      <c r="T13" s="40"/>
      <c r="U13" s="40"/>
      <c r="V13" s="42" t="s">
        <v>3158</v>
      </c>
      <c r="W13" s="42" t="s">
        <v>3171</v>
      </c>
      <c r="X13" s="42" t="s">
        <v>3160</v>
      </c>
      <c r="Y13" s="42" t="s">
        <v>3172</v>
      </c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14.15" hidden="false" customHeight="true" outlineLevel="0" collapsed="false">
      <c r="A14" s="33" t="n">
        <v>13</v>
      </c>
      <c r="B14" s="34" t="n">
        <f aca="false">IF(AND(LEFT(L14,3)="DNS",LEFT(O14,3)="DNS"),10000, N14+Q14)</f>
        <v>259.7</v>
      </c>
      <c r="C14" s="35" t="str">
        <f aca="false">IF(AND(R14&lt;10000, OR(LEFT(L14,3)&lt;&gt;"DNS", LEFT(O14,3)&lt;&gt;"DNS")),RANK(R14, $R$3:$R$152, 1)&amp;"."," ")</f>
        <v>12.</v>
      </c>
      <c r="D14" s="36"/>
      <c r="E14" s="37" t="str">
        <f aca="false">VLOOKUP(A14,k1z_sl!$A$1:$H$150,6,FALSE())</f>
        <v>ZM</v>
      </c>
      <c r="F14" s="33" t="n">
        <f aca="false">VLOOKUP(A14,k1z_sl!$A$1:$H$150,2,FALSE())</f>
        <v>15</v>
      </c>
      <c r="G14" s="33" t="n">
        <f aca="false">VLOOKUP(A14,k1z_sl!$A$1:$H$150,3,FALSE())</f>
        <v>14072</v>
      </c>
      <c r="H14" s="38" t="str">
        <f aca="false">VLOOKUP(A14,k1z_sl!$A$1:$H$150,4,FALSE())</f>
        <v>ŽATECKÁ Nikola</v>
      </c>
      <c r="I14" s="33" t="str">
        <f aca="false">VLOOKUP(A14,k1z_sl!$A$1:$H$150,5,FALSE())</f>
        <v>2002</v>
      </c>
      <c r="J14" s="33" t="str">
        <f aca="false">VLOOKUP(A14,k1z_sl!$A$1:$H$150,7,FALSE())</f>
        <v>2</v>
      </c>
      <c r="K14" s="38" t="str">
        <f aca="false">VLOOKUP(A14,k1z_sl!$A$1:$H$150,8,FALSE())</f>
        <v>Kralupy</v>
      </c>
      <c r="L14" s="39" t="n">
        <v>124.4</v>
      </c>
      <c r="M14" s="40" t="n">
        <v>6</v>
      </c>
      <c r="N14" s="41" t="n">
        <f aca="false">IF(ISBLANK(L14),10000,IF(ISTEXT(L14),M14,L14+M14))</f>
        <v>130.4</v>
      </c>
      <c r="O14" s="39" t="n">
        <v>123.3</v>
      </c>
      <c r="P14" s="40" t="n">
        <v>6</v>
      </c>
      <c r="Q14" s="41" t="n">
        <f aca="false">IF(ISBLANK(O14),10000,IF(ISTEXT(O14),P14,O14+P14))</f>
        <v>129.3</v>
      </c>
      <c r="R14" s="41" t="n">
        <f aca="false">MIN(N14,Q14)</f>
        <v>129.3</v>
      </c>
      <c r="S14" s="40" t="n">
        <v>32</v>
      </c>
      <c r="T14" s="40"/>
      <c r="U14" s="40"/>
      <c r="V14" s="42" t="s">
        <v>3173</v>
      </c>
      <c r="W14" s="42" t="s">
        <v>3174</v>
      </c>
      <c r="X14" s="42" t="s">
        <v>2977</v>
      </c>
      <c r="Y14" s="42" t="s">
        <v>3175</v>
      </c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14.15" hidden="false" customHeight="true" outlineLevel="0" collapsed="false">
      <c r="A15" s="33" t="n">
        <v>29</v>
      </c>
      <c r="B15" s="34" t="n">
        <f aca="false">IF(AND(LEFT(L15,3)="DNS",LEFT(O15,3)="DNS"),10000, N15+Q15)</f>
        <v>267.4</v>
      </c>
      <c r="C15" s="35" t="str">
        <f aca="false">IF(AND(R15&lt;10000, OR(LEFT(L15,3)&lt;&gt;"DNS", LEFT(O15,3)&lt;&gt;"DNS")),RANK(R15, $R$3:$R$152, 1)&amp;"."," ")</f>
        <v>13.</v>
      </c>
      <c r="D15" s="36"/>
      <c r="E15" s="37" t="str">
        <f aca="false">VLOOKUP(A15,k1z_sl!$A$1:$H$150,6,FALSE())</f>
        <v>ZM</v>
      </c>
      <c r="F15" s="33" t="n">
        <f aca="false">VLOOKUP(A15,k1z_sl!$A$1:$H$150,2,FALSE())</f>
        <v>32</v>
      </c>
      <c r="G15" s="33" t="n">
        <f aca="false">VLOOKUP(A15,k1z_sl!$A$1:$H$150,3,FALSE())</f>
        <v>12048</v>
      </c>
      <c r="H15" s="38" t="str">
        <f aca="false">VLOOKUP(A15,k1z_sl!$A$1:$H$150,4,FALSE())</f>
        <v>DVOŘÁKOVÁ Dominika</v>
      </c>
      <c r="I15" s="33" t="str">
        <f aca="false">VLOOKUP(A15,k1z_sl!$A$1:$H$150,5,FALSE())</f>
        <v>2002</v>
      </c>
      <c r="J15" s="33" t="str">
        <f aca="false">VLOOKUP(A15,k1z_sl!$A$1:$H$150,7,FALSE())</f>
        <v>3</v>
      </c>
      <c r="K15" s="38" t="str">
        <f aca="false">VLOOKUP(A15,k1z_sl!$A$1:$H$150,8,FALSE())</f>
        <v>Dukla B.</v>
      </c>
      <c r="L15" s="39" t="n">
        <v>130.5</v>
      </c>
      <c r="M15" s="40" t="n">
        <v>6</v>
      </c>
      <c r="N15" s="41" t="n">
        <f aca="false">IF(ISBLANK(L15),10000,IF(ISTEXT(L15),M15,L15+M15))</f>
        <v>136.5</v>
      </c>
      <c r="O15" s="39" t="n">
        <v>128.9</v>
      </c>
      <c r="P15" s="40" t="n">
        <v>2</v>
      </c>
      <c r="Q15" s="41" t="n">
        <f aca="false">IF(ISBLANK(O15),10000,IF(ISTEXT(O15),P15,O15+P15))</f>
        <v>130.9</v>
      </c>
      <c r="R15" s="41" t="n">
        <f aca="false">MIN(N15,Q15)</f>
        <v>130.9</v>
      </c>
      <c r="S15" s="40" t="n">
        <v>28</v>
      </c>
      <c r="T15" s="40"/>
      <c r="U15" s="40"/>
      <c r="V15" s="42" t="s">
        <v>3035</v>
      </c>
      <c r="W15" s="42" t="s">
        <v>3176</v>
      </c>
      <c r="X15" s="42" t="s">
        <v>3035</v>
      </c>
      <c r="Y15" s="42" t="s">
        <v>3177</v>
      </c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14.15" hidden="false" customHeight="true" outlineLevel="0" collapsed="false">
      <c r="A16" s="33" t="n">
        <v>40</v>
      </c>
      <c r="B16" s="34" t="n">
        <f aca="false">IF(AND(LEFT(L16,3)="DNS",LEFT(O16,3)="DNS"),10000, N16+Q16)</f>
        <v>266.6</v>
      </c>
      <c r="C16" s="35" t="str">
        <f aca="false">IF(AND(R16&lt;10000, OR(LEFT(L16,3)&lt;&gt;"DNS", LEFT(O16,3)&lt;&gt;"DNS")),RANK(R16, $R$3:$R$152, 1)&amp;"."," ")</f>
        <v>14.</v>
      </c>
      <c r="D16" s="36"/>
      <c r="E16" s="37" t="str">
        <f aca="false">VLOOKUP(A16,k1z_sl!$A$1:$H$150,6,FALSE())</f>
        <v>VM</v>
      </c>
      <c r="F16" s="33" t="n">
        <f aca="false">VLOOKUP(A16,k1z_sl!$A$1:$H$150,2,FALSE())</f>
        <v>45</v>
      </c>
      <c r="G16" s="33" t="n">
        <f aca="false">VLOOKUP(A16,k1z_sl!$A$1:$H$150,3,FALSE())</f>
        <v>34016</v>
      </c>
      <c r="H16" s="38" t="str">
        <f aca="false">VLOOKUP(A16,k1z_sl!$A$1:$H$150,4,FALSE())</f>
        <v>NOVÁČKOVÁ Karolina</v>
      </c>
      <c r="I16" s="33" t="str">
        <f aca="false">VLOOKUP(A16,k1z_sl!$A$1:$H$150,5,FALSE())</f>
        <v>1978</v>
      </c>
      <c r="J16" s="33" t="str">
        <f aca="false">VLOOKUP(A16,k1z_sl!$A$1:$H$150,7,FALSE())</f>
        <v>3</v>
      </c>
      <c r="K16" s="38" t="str">
        <f aca="false">VLOOKUP(A16,k1z_sl!$A$1:$H$150,8,FALSE())</f>
        <v>Hubertus</v>
      </c>
      <c r="L16" s="39" t="n">
        <v>131.8</v>
      </c>
      <c r="M16" s="40" t="n">
        <v>0</v>
      </c>
      <c r="N16" s="41" t="n">
        <f aca="false">IF(ISBLANK(L16),10000,IF(ISTEXT(L16),M16,L16+M16))</f>
        <v>131.8</v>
      </c>
      <c r="O16" s="39" t="n">
        <v>132.8</v>
      </c>
      <c r="P16" s="40" t="n">
        <v>2</v>
      </c>
      <c r="Q16" s="41" t="n">
        <f aca="false">IF(ISBLANK(O16),10000,IF(ISTEXT(O16),P16,O16+P16))</f>
        <v>134.8</v>
      </c>
      <c r="R16" s="41" t="n">
        <f aca="false">MIN(N16,Q16)</f>
        <v>131.8</v>
      </c>
      <c r="S16" s="40" t="n">
        <v>24</v>
      </c>
      <c r="T16" s="40"/>
      <c r="U16" s="40"/>
      <c r="V16" s="42" t="s">
        <v>3178</v>
      </c>
      <c r="W16" s="42" t="s">
        <v>3179</v>
      </c>
      <c r="X16" s="42" t="s">
        <v>2969</v>
      </c>
      <c r="Y16" s="42" t="s">
        <v>3180</v>
      </c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14.15" hidden="false" customHeight="true" outlineLevel="0" collapsed="false">
      <c r="A17" s="33" t="n">
        <v>7</v>
      </c>
      <c r="B17" s="34" t="n">
        <f aca="false">IF(AND(LEFT(L17,3)="DNS",LEFT(O17,3)="DNS"),10000, N17+Q17)</f>
        <v>268.8</v>
      </c>
      <c r="C17" s="35" t="str">
        <f aca="false">IF(AND(R17&lt;10000, OR(LEFT(L17,3)&lt;&gt;"DNS", LEFT(O17,3)&lt;&gt;"DNS")),RANK(R17, $R$3:$R$152, 1)&amp;"."," ")</f>
        <v>15.</v>
      </c>
      <c r="D17" s="36"/>
      <c r="E17" s="37" t="str">
        <f aca="false">VLOOKUP(A17,k1z_sl!$A$1:$H$150,6,FALSE())</f>
        <v>DM</v>
      </c>
      <c r="F17" s="33" t="n">
        <f aca="false">VLOOKUP(A17,k1z_sl!$A$1:$H$150,2,FALSE())</f>
        <v>9</v>
      </c>
      <c r="G17" s="33" t="n">
        <f aca="false">VLOOKUP(A17,k1z_sl!$A$1:$H$150,3,FALSE())</f>
        <v>11023</v>
      </c>
      <c r="H17" s="38" t="str">
        <f aca="false">VLOOKUP(A17,k1z_sl!$A$1:$H$150,4,FALSE())</f>
        <v>BÁČOVÁ Michaela</v>
      </c>
      <c r="I17" s="33" t="str">
        <f aca="false">VLOOKUP(A17,k1z_sl!$A$1:$H$150,5,FALSE())</f>
        <v>1998</v>
      </c>
      <c r="J17" s="33" t="str">
        <f aca="false">VLOOKUP(A17,k1z_sl!$A$1:$H$150,7,FALSE())</f>
        <v>2</v>
      </c>
      <c r="K17" s="38" t="str">
        <f aca="false">VLOOKUP(A17,k1z_sl!$A$1:$H$150,8,FALSE())</f>
        <v>KK Brand</v>
      </c>
      <c r="L17" s="39" t="n">
        <v>130.5</v>
      </c>
      <c r="M17" s="40" t="n">
        <v>2</v>
      </c>
      <c r="N17" s="41" t="n">
        <f aca="false">IF(ISBLANK(L17),10000,IF(ISTEXT(L17),M17,L17+M17))</f>
        <v>132.5</v>
      </c>
      <c r="O17" s="39" t="n">
        <v>132.3</v>
      </c>
      <c r="P17" s="40" t="n">
        <v>4</v>
      </c>
      <c r="Q17" s="41" t="n">
        <f aca="false">IF(ISBLANK(O17),10000,IF(ISTEXT(O17),P17,O17+P17))</f>
        <v>136.3</v>
      </c>
      <c r="R17" s="41" t="n">
        <f aca="false">MIN(N17,Q17)</f>
        <v>132.5</v>
      </c>
      <c r="S17" s="40" t="n">
        <v>23</v>
      </c>
      <c r="T17" s="40"/>
      <c r="U17" s="40"/>
      <c r="V17" s="42" t="s">
        <v>3144</v>
      </c>
      <c r="W17" s="42" t="s">
        <v>3181</v>
      </c>
      <c r="X17" s="42" t="s">
        <v>3182</v>
      </c>
      <c r="Y17" s="42" t="s">
        <v>3183</v>
      </c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14.15" hidden="false" customHeight="true" outlineLevel="0" collapsed="false">
      <c r="A18" s="33" t="n">
        <v>4</v>
      </c>
      <c r="B18" s="34" t="n">
        <f aca="false">IF(AND(LEFT(L18,3)="DNS",LEFT(O18,3)="DNS"),10000, N18+Q18)</f>
        <v>268</v>
      </c>
      <c r="C18" s="35" t="str">
        <f aca="false">IF(AND(R18&lt;10000, OR(LEFT(L18,3)&lt;&gt;"DNS", LEFT(O18,3)&lt;&gt;"DNS")),RANK(R18, $R$3:$R$152, 1)&amp;"."," ")</f>
        <v>16.</v>
      </c>
      <c r="D18" s="36"/>
      <c r="E18" s="37" t="str">
        <f aca="false">VLOOKUP(A18,k1z_sl!$A$1:$H$150,6,FALSE())</f>
        <v> </v>
      </c>
      <c r="F18" s="33" t="n">
        <f aca="false">VLOOKUP(A18,k1z_sl!$A$1:$H$150,2,FALSE())</f>
        <v>5</v>
      </c>
      <c r="G18" s="33" t="n">
        <f aca="false">VLOOKUP(A18,k1z_sl!$A$1:$H$150,3,FALSE())</f>
        <v>24007</v>
      </c>
      <c r="H18" s="38" t="str">
        <f aca="false">VLOOKUP(A18,k1z_sl!$A$1:$H$150,4,FALSE())</f>
        <v>PÁRTLOVÁ Andrea</v>
      </c>
      <c r="I18" s="33" t="str">
        <f aca="false">VLOOKUP(A18,k1z_sl!$A$1:$H$150,5,FALSE())</f>
        <v>1988</v>
      </c>
      <c r="J18" s="33" t="str">
        <f aca="false">VLOOKUP(A18,k1z_sl!$A$1:$H$150,7,FALSE())</f>
        <v>2</v>
      </c>
      <c r="K18" s="38" t="str">
        <f aca="false">VLOOKUP(A18,k1z_sl!$A$1:$H$150,8,FALSE())</f>
        <v>Č.Kruml.</v>
      </c>
      <c r="L18" s="39" t="n">
        <v>133.3</v>
      </c>
      <c r="M18" s="40" t="n">
        <v>2</v>
      </c>
      <c r="N18" s="41" t="n">
        <f aca="false">IF(ISBLANK(L18),10000,IF(ISTEXT(L18),M18,L18+M18))</f>
        <v>135.3</v>
      </c>
      <c r="O18" s="39" t="n">
        <v>128.7</v>
      </c>
      <c r="P18" s="40" t="n">
        <v>4</v>
      </c>
      <c r="Q18" s="41" t="n">
        <f aca="false">IF(ISBLANK(O18),10000,IF(ISTEXT(O18),P18,O18+P18))</f>
        <v>132.7</v>
      </c>
      <c r="R18" s="41" t="n">
        <f aca="false">MIN(N18,Q18)</f>
        <v>132.7</v>
      </c>
      <c r="S18" s="40" t="n">
        <v>22</v>
      </c>
      <c r="T18" s="40"/>
      <c r="U18" s="40"/>
      <c r="V18" s="42" t="s">
        <v>3182</v>
      </c>
      <c r="W18" s="42" t="s">
        <v>3184</v>
      </c>
      <c r="X18" s="42" t="s">
        <v>3139</v>
      </c>
      <c r="Y18" s="42" t="s">
        <v>3185</v>
      </c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14.15" hidden="false" customHeight="true" outlineLevel="0" collapsed="false">
      <c r="A19" s="33" t="n">
        <v>32</v>
      </c>
      <c r="B19" s="34" t="n">
        <f aca="false">IF(AND(LEFT(L19,3)="DNS",LEFT(O19,3)="DNS"),10000, N19+Q19)</f>
        <v>282.2</v>
      </c>
      <c r="C19" s="35" t="str">
        <f aca="false">IF(AND(R19&lt;10000, OR(LEFT(L19,3)&lt;&gt;"DNS", LEFT(O19,3)&lt;&gt;"DNS")),RANK(R19, $R$3:$R$152, 1)&amp;"."," ")</f>
        <v>17.</v>
      </c>
      <c r="D19" s="36"/>
      <c r="E19" s="37" t="str">
        <f aca="false">VLOOKUP(A19,k1z_sl!$A$1:$H$150,6,FALSE())</f>
        <v>ZM</v>
      </c>
      <c r="F19" s="33" t="n">
        <f aca="false">VLOOKUP(A19,k1z_sl!$A$1:$H$150,2,FALSE())</f>
        <v>36</v>
      </c>
      <c r="G19" s="33" t="n">
        <f aca="false">VLOOKUP(A19,k1z_sl!$A$1:$H$150,3,FALSE())</f>
        <v>9112</v>
      </c>
      <c r="H19" s="38" t="str">
        <f aca="false">VLOOKUP(A19,k1z_sl!$A$1:$H$150,4,FALSE())</f>
        <v>BERANOVÁ Hana</v>
      </c>
      <c r="I19" s="33" t="str">
        <f aca="false">VLOOKUP(A19,k1z_sl!$A$1:$H$150,5,FALSE())</f>
        <v>2003</v>
      </c>
      <c r="J19" s="33" t="str">
        <f aca="false">VLOOKUP(A19,k1z_sl!$A$1:$H$150,7,FALSE())</f>
        <v>3</v>
      </c>
      <c r="K19" s="38" t="str">
        <f aca="false">VLOOKUP(A19,k1z_sl!$A$1:$H$150,8,FALSE())</f>
        <v>USK Pha</v>
      </c>
      <c r="L19" s="39" t="n">
        <v>140.5</v>
      </c>
      <c r="M19" s="40" t="n">
        <v>2</v>
      </c>
      <c r="N19" s="41" t="n">
        <f aca="false">IF(ISBLANK(L19),10000,IF(ISTEXT(L19),M19,L19+M19))</f>
        <v>142.5</v>
      </c>
      <c r="O19" s="39" t="n">
        <v>137.7</v>
      </c>
      <c r="P19" s="40" t="n">
        <v>2</v>
      </c>
      <c r="Q19" s="41" t="n">
        <f aca="false">IF(ISBLANK(O19),10000,IF(ISTEXT(O19),P19,O19+P19))</f>
        <v>139.7</v>
      </c>
      <c r="R19" s="41" t="n">
        <f aca="false">MIN(N19,Q19)</f>
        <v>139.7</v>
      </c>
      <c r="S19" s="40" t="n">
        <v>21</v>
      </c>
      <c r="T19" s="40"/>
      <c r="U19" s="40"/>
      <c r="V19" s="42" t="s">
        <v>3003</v>
      </c>
      <c r="W19" s="42" t="s">
        <v>3186</v>
      </c>
      <c r="X19" s="42" t="s">
        <v>3013</v>
      </c>
      <c r="Y19" s="42" t="s">
        <v>3187</v>
      </c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14.15" hidden="false" customHeight="true" outlineLevel="0" collapsed="false">
      <c r="A20" s="33" t="n">
        <v>18</v>
      </c>
      <c r="B20" s="34" t="n">
        <f aca="false">IF(AND(LEFT(L20,3)="DNS",LEFT(O20,3)="DNS"),10000, N20+Q20)</f>
        <v>312</v>
      </c>
      <c r="C20" s="35" t="str">
        <f aca="false">IF(AND(R20&lt;10000, OR(LEFT(L20,3)&lt;&gt;"DNS", LEFT(O20,3)&lt;&gt;"DNS")),RANK(R20, $R$3:$R$152, 1)&amp;"."," ")</f>
        <v>18.</v>
      </c>
      <c r="D20" s="36"/>
      <c r="E20" s="37" t="str">
        <f aca="false">VLOOKUP(A20,k1z_sl!$A$1:$H$150,6,FALSE())</f>
        <v>DM</v>
      </c>
      <c r="F20" s="33" t="n">
        <f aca="false">VLOOKUP(A20,k1z_sl!$A$1:$H$150,2,FALSE())</f>
        <v>21</v>
      </c>
      <c r="G20" s="33" t="n">
        <f aca="false">VLOOKUP(A20,k1z_sl!$A$1:$H$150,3,FALSE())</f>
        <v>17023</v>
      </c>
      <c r="H20" s="38" t="str">
        <f aca="false">VLOOKUP(A20,k1z_sl!$A$1:$H$150,4,FALSE())</f>
        <v>PŠENIČKOVÁ Jana</v>
      </c>
      <c r="I20" s="33" t="str">
        <f aca="false">VLOOKUP(A20,k1z_sl!$A$1:$H$150,5,FALSE())</f>
        <v>1998</v>
      </c>
      <c r="J20" s="33" t="str">
        <f aca="false">VLOOKUP(A20,k1z_sl!$A$1:$H$150,7,FALSE())</f>
        <v>3</v>
      </c>
      <c r="K20" s="38" t="str">
        <f aca="false">VLOOKUP(A20,k1z_sl!$A$1:$H$150,8,FALSE())</f>
        <v>Rakovník</v>
      </c>
      <c r="L20" s="39" t="n">
        <v>159.3</v>
      </c>
      <c r="M20" s="40" t="n">
        <v>12</v>
      </c>
      <c r="N20" s="41" t="n">
        <f aca="false">IF(ISBLANK(L20),10000,IF(ISTEXT(L20),M20,L20+M20))</f>
        <v>171.3</v>
      </c>
      <c r="O20" s="39" t="n">
        <v>138.7</v>
      </c>
      <c r="P20" s="40" t="n">
        <v>2</v>
      </c>
      <c r="Q20" s="41" t="n">
        <f aca="false">IF(ISBLANK(O20),10000,IF(ISTEXT(O20),P20,O20+P20))</f>
        <v>140.7</v>
      </c>
      <c r="R20" s="41" t="n">
        <f aca="false">MIN(N20,Q20)</f>
        <v>140.7</v>
      </c>
      <c r="S20" s="40" t="n">
        <v>20</v>
      </c>
      <c r="T20" s="40"/>
      <c r="U20" s="40"/>
      <c r="V20" s="42" t="s">
        <v>2993</v>
      </c>
      <c r="W20" s="42" t="s">
        <v>3188</v>
      </c>
      <c r="X20" s="42" t="s">
        <v>3189</v>
      </c>
      <c r="Y20" s="42" t="s">
        <v>3190</v>
      </c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14.15" hidden="false" customHeight="true" outlineLevel="0" collapsed="false">
      <c r="A21" s="33" t="n">
        <v>22</v>
      </c>
      <c r="B21" s="34" t="n">
        <f aca="false">IF(AND(LEFT(L21,3)="DNS",LEFT(O21,3)="DNS"),10000, N21+Q21)</f>
        <v>288.7</v>
      </c>
      <c r="C21" s="35" t="str">
        <f aca="false">IF(AND(R21&lt;10000, OR(LEFT(L21,3)&lt;&gt;"DNS", LEFT(O21,3)&lt;&gt;"DNS")),RANK(R21, $R$3:$R$152, 1)&amp;"."," ")</f>
        <v>19.</v>
      </c>
      <c r="D21" s="36"/>
      <c r="E21" s="37" t="str">
        <f aca="false">VLOOKUP(A21,k1z_sl!$A$1:$H$150,6,FALSE())</f>
        <v>ZS</v>
      </c>
      <c r="F21" s="33" t="n">
        <f aca="false">VLOOKUP(A21,k1z_sl!$A$1:$H$150,2,FALSE())</f>
        <v>25</v>
      </c>
      <c r="G21" s="33" t="n">
        <f aca="false">VLOOKUP(A21,k1z_sl!$A$1:$H$150,3,FALSE())</f>
        <v>10007</v>
      </c>
      <c r="H21" s="38" t="str">
        <f aca="false">VLOOKUP(A21,k1z_sl!$A$1:$H$150,4,FALSE())</f>
        <v>HYLMAROVÁ Anna</v>
      </c>
      <c r="I21" s="33" t="str">
        <f aca="false">VLOOKUP(A21,k1z_sl!$A$1:$H$150,5,FALSE())</f>
        <v>2001</v>
      </c>
      <c r="J21" s="33" t="str">
        <f aca="false">VLOOKUP(A21,k1z_sl!$A$1:$H$150,7,FALSE())</f>
        <v>3</v>
      </c>
      <c r="K21" s="38" t="str">
        <f aca="false">VLOOKUP(A21,k1z_sl!$A$1:$H$150,8,FALSE())</f>
        <v>Benátky</v>
      </c>
      <c r="L21" s="39" t="n">
        <v>137.8</v>
      </c>
      <c r="M21" s="40" t="n">
        <v>4</v>
      </c>
      <c r="N21" s="41" t="n">
        <f aca="false">IF(ISBLANK(L21),10000,IF(ISTEXT(L21),M21,L21+M21))</f>
        <v>141.8</v>
      </c>
      <c r="O21" s="39" t="n">
        <v>146.9</v>
      </c>
      <c r="P21" s="40" t="n">
        <v>0</v>
      </c>
      <c r="Q21" s="41" t="n">
        <f aca="false">IF(ISBLANK(O21),10000,IF(ISTEXT(O21),P21,O21+P21))</f>
        <v>146.9</v>
      </c>
      <c r="R21" s="41" t="n">
        <f aca="false">MIN(N21,Q21)</f>
        <v>141.8</v>
      </c>
      <c r="S21" s="40" t="n">
        <v>19</v>
      </c>
      <c r="T21" s="40"/>
      <c r="U21" s="40"/>
      <c r="V21" s="42" t="s">
        <v>2965</v>
      </c>
      <c r="W21" s="42" t="s">
        <v>3191</v>
      </c>
      <c r="X21" s="42" t="s">
        <v>3192</v>
      </c>
      <c r="Y21" s="42" t="s">
        <v>3193</v>
      </c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14.15" hidden="false" customHeight="true" outlineLevel="0" collapsed="false">
      <c r="A22" s="33" t="n">
        <v>17</v>
      </c>
      <c r="B22" s="34" t="n">
        <f aca="false">IF(AND(LEFT(L22,3)="DNS",LEFT(O22,3)="DNS"),10000, N22+Q22)</f>
        <v>297.8</v>
      </c>
      <c r="C22" s="35" t="str">
        <f aca="false">IF(AND(R22&lt;10000, OR(LEFT(L22,3)&lt;&gt;"DNS", LEFT(O22,3)&lt;&gt;"DNS")),RANK(R22, $R$3:$R$152, 1)&amp;"."," ")</f>
        <v>20.</v>
      </c>
      <c r="D22" s="36"/>
      <c r="E22" s="37" t="str">
        <f aca="false">VLOOKUP(A22,k1z_sl!$A$1:$H$150,6,FALSE())</f>
        <v>DS</v>
      </c>
      <c r="F22" s="33" t="n">
        <f aca="false">VLOOKUP(A22,k1z_sl!$A$1:$H$150,2,FALSE())</f>
        <v>20</v>
      </c>
      <c r="G22" s="33" t="n">
        <f aca="false">VLOOKUP(A22,k1z_sl!$A$1:$H$150,3,FALSE())</f>
        <v>38015</v>
      </c>
      <c r="H22" s="38" t="str">
        <f aca="false">VLOOKUP(A22,k1z_sl!$A$1:$H$150,4,FALSE())</f>
        <v>CUBROVÁ Markéta</v>
      </c>
      <c r="I22" s="33" t="str">
        <f aca="false">VLOOKUP(A22,k1z_sl!$A$1:$H$150,5,FALSE())</f>
        <v>1997</v>
      </c>
      <c r="J22" s="33" t="str">
        <f aca="false">VLOOKUP(A22,k1z_sl!$A$1:$H$150,7,FALSE())</f>
        <v>3</v>
      </c>
      <c r="K22" s="38" t="str">
        <f aca="false">VLOOKUP(A22,k1z_sl!$A$1:$H$150,8,FALSE())</f>
        <v>ČSAD Plz</v>
      </c>
      <c r="L22" s="39" t="n">
        <v>149.8</v>
      </c>
      <c r="M22" s="40" t="n">
        <v>6</v>
      </c>
      <c r="N22" s="41" t="n">
        <f aca="false">IF(ISBLANK(L22),10000,IF(ISTEXT(L22),M22,L22+M22))</f>
        <v>155.8</v>
      </c>
      <c r="O22" s="39" t="n">
        <v>138</v>
      </c>
      <c r="P22" s="40" t="n">
        <v>4</v>
      </c>
      <c r="Q22" s="41" t="n">
        <f aca="false">IF(ISBLANK(O22),10000,IF(ISTEXT(O22),P22,O22+P22))</f>
        <v>142</v>
      </c>
      <c r="R22" s="41" t="n">
        <f aca="false">MIN(N22,Q22)</f>
        <v>142</v>
      </c>
      <c r="S22" s="40" t="n">
        <v>18</v>
      </c>
      <c r="T22" s="40"/>
      <c r="U22" s="40"/>
      <c r="V22" s="42" t="s">
        <v>3194</v>
      </c>
      <c r="W22" s="42" t="s">
        <v>3195</v>
      </c>
      <c r="X22" s="42" t="s">
        <v>3005</v>
      </c>
      <c r="Y22" s="42" t="s">
        <v>3196</v>
      </c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14.15" hidden="false" customHeight="true" outlineLevel="0" collapsed="false">
      <c r="A23" s="33" t="n">
        <v>25</v>
      </c>
      <c r="B23" s="34" t="n">
        <f aca="false">IF(AND(LEFT(L23,3)="DNS",LEFT(O23,3)="DNS"),10000, N23+Q23)</f>
        <v>289</v>
      </c>
      <c r="C23" s="35" t="str">
        <f aca="false">IF(AND(R23&lt;10000, OR(LEFT(L23,3)&lt;&gt;"DNS", LEFT(O23,3)&lt;&gt;"DNS")),RANK(R23, $R$3:$R$152, 1)&amp;"."," ")</f>
        <v>21.</v>
      </c>
      <c r="D23" s="36"/>
      <c r="E23" s="37" t="str">
        <f aca="false">VLOOKUP(A23,k1z_sl!$A$1:$H$150,6,FALSE())</f>
        <v>ZM</v>
      </c>
      <c r="F23" s="33" t="n">
        <f aca="false">VLOOKUP(A23,k1z_sl!$A$1:$H$150,2,FALSE())</f>
        <v>28</v>
      </c>
      <c r="G23" s="33" t="n">
        <f aca="false">VLOOKUP(A23,k1z_sl!$A$1:$H$150,3,FALSE())</f>
        <v>9120</v>
      </c>
      <c r="H23" s="38" t="str">
        <f aca="false">VLOOKUP(A23,k1z_sl!$A$1:$H$150,4,FALSE())</f>
        <v>RŮŽIČKOVÁ Kateřina</v>
      </c>
      <c r="I23" s="33" t="str">
        <f aca="false">VLOOKUP(A23,k1z_sl!$A$1:$H$150,5,FALSE())</f>
        <v>2003</v>
      </c>
      <c r="J23" s="33" t="str">
        <f aca="false">VLOOKUP(A23,k1z_sl!$A$1:$H$150,7,FALSE())</f>
        <v>3</v>
      </c>
      <c r="K23" s="38" t="str">
        <f aca="false">VLOOKUP(A23,k1z_sl!$A$1:$H$150,8,FALSE())</f>
        <v>USK Pha</v>
      </c>
      <c r="L23" s="39" t="n">
        <v>138.8</v>
      </c>
      <c r="M23" s="40" t="n">
        <v>4</v>
      </c>
      <c r="N23" s="41" t="n">
        <f aca="false">IF(ISBLANK(L23),10000,IF(ISTEXT(L23),M23,L23+M23))</f>
        <v>142.8</v>
      </c>
      <c r="O23" s="39" t="n">
        <v>140.2</v>
      </c>
      <c r="P23" s="40" t="n">
        <v>6</v>
      </c>
      <c r="Q23" s="41" t="n">
        <f aca="false">IF(ISBLANK(O23),10000,IF(ISTEXT(O23),P23,O23+P23))</f>
        <v>146.2</v>
      </c>
      <c r="R23" s="41" t="n">
        <f aca="false">MIN(N23,Q23)</f>
        <v>142.8</v>
      </c>
      <c r="S23" s="40" t="n">
        <v>17</v>
      </c>
      <c r="T23" s="40"/>
      <c r="U23" s="40"/>
      <c r="V23" s="42" t="s">
        <v>3197</v>
      </c>
      <c r="W23" s="42" t="s">
        <v>3198</v>
      </c>
      <c r="X23" s="42" t="s">
        <v>3199</v>
      </c>
      <c r="Y23" s="42" t="s">
        <v>3200</v>
      </c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14.15" hidden="false" customHeight="true" outlineLevel="0" collapsed="false">
      <c r="A24" s="33" t="n">
        <v>30</v>
      </c>
      <c r="B24" s="34" t="n">
        <f aca="false">IF(AND(LEFT(L24,3)="DNS",LEFT(O24,3)="DNS"),10000, N24+Q24)</f>
        <v>295.2</v>
      </c>
      <c r="C24" s="35" t="str">
        <f aca="false">IF(AND(R24&lt;10000, OR(LEFT(L24,3)&lt;&gt;"DNS", LEFT(O24,3)&lt;&gt;"DNS")),RANK(R24, $R$3:$R$152, 1)&amp;"."," ")</f>
        <v>22.</v>
      </c>
      <c r="D24" s="36"/>
      <c r="E24" s="37" t="str">
        <f aca="false">VLOOKUP(A24,k1z_sl!$A$1:$H$150,6,FALSE())</f>
        <v>ZM</v>
      </c>
      <c r="F24" s="33" t="n">
        <f aca="false">VLOOKUP(A24,k1z_sl!$A$1:$H$150,2,FALSE())</f>
        <v>33</v>
      </c>
      <c r="G24" s="33" t="n">
        <f aca="false">VLOOKUP(A24,k1z_sl!$A$1:$H$150,3,FALSE())</f>
        <v>47009</v>
      </c>
      <c r="H24" s="38" t="str">
        <f aca="false">VLOOKUP(A24,k1z_sl!$A$1:$H$150,4,FALSE())</f>
        <v>PAJMOVÁ Sandra</v>
      </c>
      <c r="I24" s="33" t="str">
        <f aca="false">VLOOKUP(A24,k1z_sl!$A$1:$H$150,5,FALSE())</f>
        <v>2002</v>
      </c>
      <c r="J24" s="33" t="str">
        <f aca="false">VLOOKUP(A24,k1z_sl!$A$1:$H$150,7,FALSE())</f>
        <v>3</v>
      </c>
      <c r="K24" s="38" t="str">
        <f aca="false">VLOOKUP(A24,k1z_sl!$A$1:$H$150,8,FALSE())</f>
        <v>Kadaň</v>
      </c>
      <c r="L24" s="39" t="n">
        <v>142.8</v>
      </c>
      <c r="M24" s="40" t="n">
        <v>2</v>
      </c>
      <c r="N24" s="41" t="n">
        <f aca="false">IF(ISBLANK(L24),10000,IF(ISTEXT(L24),M24,L24+M24))</f>
        <v>144.8</v>
      </c>
      <c r="O24" s="39" t="n">
        <v>146.4</v>
      </c>
      <c r="P24" s="40" t="n">
        <v>4</v>
      </c>
      <c r="Q24" s="41" t="n">
        <f aca="false">IF(ISBLANK(O24),10000,IF(ISTEXT(O24),P24,O24+P24))</f>
        <v>150.4</v>
      </c>
      <c r="R24" s="41" t="n">
        <f aca="false">MIN(N24,Q24)</f>
        <v>144.8</v>
      </c>
      <c r="S24" s="40" t="n">
        <v>16</v>
      </c>
      <c r="T24" s="40"/>
      <c r="U24" s="40"/>
      <c r="V24" s="42" t="s">
        <v>2979</v>
      </c>
      <c r="W24" s="42" t="s">
        <v>3201</v>
      </c>
      <c r="X24" s="42" t="s">
        <v>2979</v>
      </c>
      <c r="Y24" s="42" t="s">
        <v>3202</v>
      </c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14.15" hidden="false" customHeight="true" outlineLevel="0" collapsed="false">
      <c r="A25" s="33" t="n">
        <v>16</v>
      </c>
      <c r="B25" s="34" t="n">
        <f aca="false">IF(AND(LEFT(L25,3)="DNS",LEFT(O25,3)="DNS"),10000, N25+Q25)</f>
        <v>305.9</v>
      </c>
      <c r="C25" s="35" t="str">
        <f aca="false">IF(AND(R25&lt;10000, OR(LEFT(L25,3)&lt;&gt;"DNS", LEFT(O25,3)&lt;&gt;"DNS")),RANK(R25, $R$3:$R$152, 1)&amp;"."," ")</f>
        <v>23.</v>
      </c>
      <c r="D25" s="36"/>
      <c r="E25" s="37" t="str">
        <f aca="false">VLOOKUP(A25,k1z_sl!$A$1:$H$150,6,FALSE())</f>
        <v>VM</v>
      </c>
      <c r="F25" s="33" t="n">
        <f aca="false">VLOOKUP(A25,k1z_sl!$A$1:$H$150,2,FALSE())</f>
        <v>19</v>
      </c>
      <c r="G25" s="33" t="n">
        <f aca="false">VLOOKUP(A25,k1z_sl!$A$1:$H$150,3,FALSE())</f>
        <v>92007</v>
      </c>
      <c r="H25" s="38" t="str">
        <f aca="false">VLOOKUP(A25,k1z_sl!$A$1:$H$150,4,FALSE())</f>
        <v>BERANOVÁ Eliška</v>
      </c>
      <c r="I25" s="33" t="str">
        <f aca="false">VLOOKUP(A25,k1z_sl!$A$1:$H$150,5,FALSE())</f>
        <v>1970</v>
      </c>
      <c r="J25" s="33" t="str">
        <f aca="false">VLOOKUP(A25,k1z_sl!$A$1:$H$150,7,FALSE())</f>
        <v>3</v>
      </c>
      <c r="K25" s="38" t="str">
        <f aca="false">VLOOKUP(A25,k1z_sl!$A$1:$H$150,8,FALSE())</f>
        <v>KVS Pha4</v>
      </c>
      <c r="L25" s="39" t="n">
        <v>150.4</v>
      </c>
      <c r="M25" s="40" t="n">
        <v>10</v>
      </c>
      <c r="N25" s="41" t="n">
        <f aca="false">IF(ISBLANK(L25),10000,IF(ISTEXT(L25),M25,L25+M25))</f>
        <v>160.4</v>
      </c>
      <c r="O25" s="39" t="n">
        <v>145.5</v>
      </c>
      <c r="P25" s="40" t="n">
        <v>0</v>
      </c>
      <c r="Q25" s="41" t="n">
        <f aca="false">IF(ISBLANK(O25),10000,IF(ISTEXT(O25),P25,O25+P25))</f>
        <v>145.5</v>
      </c>
      <c r="R25" s="41" t="n">
        <f aca="false">MIN(N25,Q25)</f>
        <v>145.5</v>
      </c>
      <c r="S25" s="40" t="n">
        <v>15</v>
      </c>
      <c r="T25" s="40"/>
      <c r="U25" s="40"/>
      <c r="V25" s="42" t="s">
        <v>2985</v>
      </c>
      <c r="W25" s="42" t="s">
        <v>3203</v>
      </c>
      <c r="X25" s="42" t="s">
        <v>3173</v>
      </c>
      <c r="Y25" s="42" t="s">
        <v>3204</v>
      </c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14.15" hidden="false" customHeight="true" outlineLevel="0" collapsed="false">
      <c r="A26" s="33" t="n">
        <v>15</v>
      </c>
      <c r="B26" s="34" t="n">
        <f aca="false">IF(AND(LEFT(L26,3)="DNS",LEFT(O26,3)="DNS"),10000, N26+Q26)</f>
        <v>296.9</v>
      </c>
      <c r="C26" s="35" t="str">
        <f aca="false">IF(AND(R26&lt;10000, OR(LEFT(L26,3)&lt;&gt;"DNS", LEFT(O26,3)&lt;&gt;"DNS")),RANK(R26, $R$3:$R$152, 1)&amp;"."," ")</f>
        <v>24.</v>
      </c>
      <c r="D26" s="36"/>
      <c r="E26" s="37" t="str">
        <f aca="false">VLOOKUP(A26,k1z_sl!$A$1:$H$150,6,FALSE())</f>
        <v>U23</v>
      </c>
      <c r="F26" s="33" t="n">
        <f aca="false">VLOOKUP(A26,k1z_sl!$A$1:$H$150,2,FALSE())</f>
        <v>18</v>
      </c>
      <c r="G26" s="33" t="n">
        <f aca="false">VLOOKUP(A26,k1z_sl!$A$1:$H$150,3,FALSE())</f>
        <v>59011</v>
      </c>
      <c r="H26" s="38" t="str">
        <f aca="false">VLOOKUP(A26,k1z_sl!$A$1:$H$150,4,FALSE())</f>
        <v>BURIÁNKOVÁ Anežka</v>
      </c>
      <c r="I26" s="33" t="str">
        <f aca="false">VLOOKUP(A26,k1z_sl!$A$1:$H$150,5,FALSE())</f>
        <v>1994</v>
      </c>
      <c r="J26" s="33" t="str">
        <f aca="false">VLOOKUP(A26,k1z_sl!$A$1:$H$150,7,FALSE())</f>
        <v>3</v>
      </c>
      <c r="K26" s="38" t="str">
        <f aca="false">VLOOKUP(A26,k1z_sl!$A$1:$H$150,8,FALSE())</f>
        <v>Semily</v>
      </c>
      <c r="L26" s="39" t="n">
        <v>144.7</v>
      </c>
      <c r="M26" s="40" t="n">
        <v>2</v>
      </c>
      <c r="N26" s="41" t="n">
        <f aca="false">IF(ISBLANK(L26),10000,IF(ISTEXT(L26),M26,L26+M26))</f>
        <v>146.7</v>
      </c>
      <c r="O26" s="39" t="n">
        <v>146.2</v>
      </c>
      <c r="P26" s="40" t="n">
        <v>4</v>
      </c>
      <c r="Q26" s="41" t="n">
        <f aca="false">IF(ISBLANK(O26),10000,IF(ISTEXT(O26),P26,O26+P26))</f>
        <v>150.2</v>
      </c>
      <c r="R26" s="41" t="n">
        <f aca="false">MIN(N26,Q26)</f>
        <v>146.7</v>
      </c>
      <c r="S26" s="40" t="n">
        <v>14</v>
      </c>
      <c r="T26" s="40"/>
      <c r="U26" s="40"/>
      <c r="V26" s="42" t="s">
        <v>3189</v>
      </c>
      <c r="W26" s="42" t="s">
        <v>3205</v>
      </c>
      <c r="X26" s="42" t="s">
        <v>2981</v>
      </c>
      <c r="Y26" s="42" t="s">
        <v>3206</v>
      </c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14.15" hidden="false" customHeight="true" outlineLevel="0" collapsed="false">
      <c r="A27" s="33" t="n">
        <v>33</v>
      </c>
      <c r="B27" s="34" t="n">
        <f aca="false">IF(AND(LEFT(L27,3)="DNS",LEFT(O27,3)="DNS"),10000, N27+Q27)</f>
        <v>295.3</v>
      </c>
      <c r="C27" s="35" t="str">
        <f aca="false">IF(AND(R27&lt;10000, OR(LEFT(L27,3)&lt;&gt;"DNS", LEFT(O27,3)&lt;&gt;"DNS")),RANK(R27, $R$3:$R$152, 1)&amp;"."," ")</f>
        <v>25.</v>
      </c>
      <c r="D27" s="36"/>
      <c r="E27" s="37" t="str">
        <f aca="false">VLOOKUP(A27,k1z_sl!$A$1:$H$150,6,FALSE())</f>
        <v>ZM</v>
      </c>
      <c r="F27" s="33" t="n">
        <f aca="false">VLOOKUP(A27,k1z_sl!$A$1:$H$150,2,FALSE())</f>
        <v>38</v>
      </c>
      <c r="G27" s="33" t="n">
        <f aca="false">VLOOKUP(A27,k1z_sl!$A$1:$H$150,3,FALSE())</f>
        <v>27002</v>
      </c>
      <c r="H27" s="38" t="str">
        <f aca="false">VLOOKUP(A27,k1z_sl!$A$1:$H$150,4,FALSE())</f>
        <v>DUNOVSKÁ Viktorie Mia</v>
      </c>
      <c r="I27" s="33" t="str">
        <f aca="false">VLOOKUP(A27,k1z_sl!$A$1:$H$150,5,FALSE())</f>
        <v>2003</v>
      </c>
      <c r="J27" s="33" t="str">
        <f aca="false">VLOOKUP(A27,k1z_sl!$A$1:$H$150,7,FALSE())</f>
        <v>3</v>
      </c>
      <c r="K27" s="38" t="str">
        <f aca="false">VLOOKUP(A27,k1z_sl!$A$1:$H$150,8,FALSE())</f>
        <v>Ot.Strak</v>
      </c>
      <c r="L27" s="39" t="n">
        <v>141.7</v>
      </c>
      <c r="M27" s="40" t="n">
        <v>6</v>
      </c>
      <c r="N27" s="41" t="n">
        <f aca="false">IF(ISBLANK(L27),10000,IF(ISTEXT(L27),M27,L27+M27))</f>
        <v>147.7</v>
      </c>
      <c r="O27" s="39" t="n">
        <v>143.6</v>
      </c>
      <c r="P27" s="40" t="n">
        <v>4</v>
      </c>
      <c r="Q27" s="41" t="n">
        <f aca="false">IF(ISBLANK(O27),10000,IF(ISTEXT(O27),P27,O27+P27))</f>
        <v>147.6</v>
      </c>
      <c r="R27" s="41" t="n">
        <f aca="false">MIN(N27,Q27)</f>
        <v>147.6</v>
      </c>
      <c r="S27" s="40" t="n">
        <v>13</v>
      </c>
      <c r="T27" s="40"/>
      <c r="U27" s="40"/>
      <c r="V27" s="42" t="s">
        <v>3013</v>
      </c>
      <c r="W27" s="42" t="s">
        <v>3207</v>
      </c>
      <c r="X27" s="42" t="s">
        <v>2983</v>
      </c>
      <c r="Y27" s="42" t="s">
        <v>3208</v>
      </c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14.15" hidden="false" customHeight="true" outlineLevel="0" collapsed="false">
      <c r="A28" s="33" t="n">
        <v>27</v>
      </c>
      <c r="B28" s="34" t="n">
        <f aca="false">IF(AND(LEFT(L28,3)="DNS",LEFT(O28,3)="DNS"),10000, N28+Q28)</f>
        <v>298.6</v>
      </c>
      <c r="C28" s="35" t="str">
        <f aca="false">IF(AND(R28&lt;10000, OR(LEFT(L28,3)&lt;&gt;"DNS", LEFT(O28,3)&lt;&gt;"DNS")),RANK(R28, $R$3:$R$152, 1)&amp;"."," ")</f>
        <v>26.</v>
      </c>
      <c r="D28" s="36"/>
      <c r="E28" s="37" t="str">
        <f aca="false">VLOOKUP(A28,k1z_sl!$A$1:$H$150,6,FALSE())</f>
        <v>ZM</v>
      </c>
      <c r="F28" s="33" t="n">
        <f aca="false">VLOOKUP(A28,k1z_sl!$A$1:$H$150,2,FALSE())</f>
        <v>30</v>
      </c>
      <c r="G28" s="33" t="n">
        <f aca="false">VLOOKUP(A28,k1z_sl!$A$1:$H$150,3,FALSE())</f>
        <v>10009</v>
      </c>
      <c r="H28" s="38" t="str">
        <f aca="false">VLOOKUP(A28,k1z_sl!$A$1:$H$150,4,FALSE())</f>
        <v>KOFROŇOVÁ Zuzana</v>
      </c>
      <c r="I28" s="33" t="str">
        <f aca="false">VLOOKUP(A28,k1z_sl!$A$1:$H$150,5,FALSE())</f>
        <v>2002</v>
      </c>
      <c r="J28" s="33" t="str">
        <f aca="false">VLOOKUP(A28,k1z_sl!$A$1:$H$150,7,FALSE())</f>
        <v>3</v>
      </c>
      <c r="K28" s="38" t="str">
        <f aca="false">VLOOKUP(A28,k1z_sl!$A$1:$H$150,8,FALSE())</f>
        <v>Benátky</v>
      </c>
      <c r="L28" s="39" t="n">
        <v>145.2</v>
      </c>
      <c r="M28" s="40" t="n">
        <v>4</v>
      </c>
      <c r="N28" s="41" t="n">
        <f aca="false">IF(ISBLANK(L28),10000,IF(ISTEXT(L28),M28,L28+M28))</f>
        <v>149.2</v>
      </c>
      <c r="O28" s="39" t="n">
        <v>145.4</v>
      </c>
      <c r="P28" s="40" t="n">
        <v>4</v>
      </c>
      <c r="Q28" s="41" t="n">
        <f aca="false">IF(ISBLANK(O28),10000,IF(ISTEXT(O28),P28,O28+P28))</f>
        <v>149.4</v>
      </c>
      <c r="R28" s="41" t="n">
        <f aca="false">MIN(N28,Q28)</f>
        <v>149.2</v>
      </c>
      <c r="S28" s="40" t="n">
        <v>12</v>
      </c>
      <c r="T28" s="40"/>
      <c r="U28" s="40"/>
      <c r="V28" s="42" t="s">
        <v>2975</v>
      </c>
      <c r="W28" s="42" t="s">
        <v>3209</v>
      </c>
      <c r="X28" s="42" t="s">
        <v>3197</v>
      </c>
      <c r="Y28" s="42" t="s">
        <v>3210</v>
      </c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14.15" hidden="false" customHeight="true" outlineLevel="0" collapsed="false">
      <c r="A29" s="33" t="n">
        <v>19</v>
      </c>
      <c r="B29" s="34" t="n">
        <f aca="false">IF(AND(LEFT(L29,3)="DNS",LEFT(O29,3)="DNS"),10000, N29+Q29)</f>
        <v>323.3</v>
      </c>
      <c r="C29" s="35" t="str">
        <f aca="false">IF(AND(R29&lt;10000, OR(LEFT(L29,3)&lt;&gt;"DNS", LEFT(O29,3)&lt;&gt;"DNS")),RANK(R29, $R$3:$R$152, 1)&amp;"."," ")</f>
        <v>27.</v>
      </c>
      <c r="D29" s="36"/>
      <c r="E29" s="37" t="str">
        <f aca="false">VLOOKUP(A29,k1z_sl!$A$1:$H$150,6,FALSE())</f>
        <v>DM</v>
      </c>
      <c r="F29" s="33" t="n">
        <f aca="false">VLOOKUP(A29,k1z_sl!$A$1:$H$150,2,FALSE())</f>
        <v>22</v>
      </c>
      <c r="G29" s="33" t="n">
        <f aca="false">VLOOKUP(A29,k1z_sl!$A$1:$H$150,3,FALSE())</f>
        <v>60037</v>
      </c>
      <c r="H29" s="38" t="str">
        <f aca="false">VLOOKUP(A29,k1z_sl!$A$1:$H$150,4,FALSE())</f>
        <v>MÍLOVÁ Terezie</v>
      </c>
      <c r="I29" s="33" t="str">
        <f aca="false">VLOOKUP(A29,k1z_sl!$A$1:$H$150,5,FALSE())</f>
        <v>1998</v>
      </c>
      <c r="J29" s="33" t="str">
        <f aca="false">VLOOKUP(A29,k1z_sl!$A$1:$H$150,7,FALSE())</f>
        <v>3</v>
      </c>
      <c r="K29" s="38" t="str">
        <f aca="false">VLOOKUP(A29,k1z_sl!$A$1:$H$150,8,FALSE())</f>
        <v>Trutnov</v>
      </c>
      <c r="L29" s="39" t="n">
        <v>160.5</v>
      </c>
      <c r="M29" s="40" t="n">
        <v>12</v>
      </c>
      <c r="N29" s="41" t="n">
        <f aca="false">IF(ISBLANK(L29),10000,IF(ISTEXT(L29),M29,L29+M29))</f>
        <v>172.5</v>
      </c>
      <c r="O29" s="39" t="n">
        <v>146.8</v>
      </c>
      <c r="P29" s="40" t="n">
        <v>4</v>
      </c>
      <c r="Q29" s="41" t="n">
        <f aca="false">IF(ISBLANK(O29),10000,IF(ISTEXT(O29),P29,O29+P29))</f>
        <v>150.8</v>
      </c>
      <c r="R29" s="41" t="n">
        <f aca="false">MIN(N29,Q29)</f>
        <v>150.8</v>
      </c>
      <c r="S29" s="40" t="n">
        <v>11</v>
      </c>
      <c r="T29" s="40"/>
      <c r="U29" s="40"/>
      <c r="V29" s="42" t="s">
        <v>3192</v>
      </c>
      <c r="W29" s="42" t="s">
        <v>3211</v>
      </c>
      <c r="X29" s="42" t="s">
        <v>2985</v>
      </c>
      <c r="Y29" s="42" t="s">
        <v>3212</v>
      </c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14.15" hidden="false" customHeight="true" outlineLevel="0" collapsed="false">
      <c r="A30" s="33" t="n">
        <v>20</v>
      </c>
      <c r="B30" s="34" t="n">
        <f aca="false">IF(AND(LEFT(L30,3)="DNS",LEFT(O30,3)="DNS"),10000, N30+Q30)</f>
        <v>379.3</v>
      </c>
      <c r="C30" s="35" t="str">
        <f aca="false">IF(AND(R30&lt;10000, OR(LEFT(L30,3)&lt;&gt;"DNS", LEFT(O30,3)&lt;&gt;"DNS")),RANK(R30, $R$3:$R$152, 1)&amp;"."," ")</f>
        <v>28.</v>
      </c>
      <c r="D30" s="36"/>
      <c r="E30" s="37" t="str">
        <f aca="false">VLOOKUP(A30,k1z_sl!$A$1:$H$150,6,FALSE())</f>
        <v>ZS</v>
      </c>
      <c r="F30" s="33" t="n">
        <f aca="false">VLOOKUP(A30,k1z_sl!$A$1:$H$150,2,FALSE())</f>
        <v>23</v>
      </c>
      <c r="G30" s="33" t="n">
        <f aca="false">VLOOKUP(A30,k1z_sl!$A$1:$H$150,3,FALSE())</f>
        <v>11044</v>
      </c>
      <c r="H30" s="38" t="str">
        <f aca="false">VLOOKUP(A30,k1z_sl!$A$1:$H$150,4,FALSE())</f>
        <v>ŠTIBRÁNYI Kateřina</v>
      </c>
      <c r="I30" s="33" t="str">
        <f aca="false">VLOOKUP(A30,k1z_sl!$A$1:$H$150,5,FALSE())</f>
        <v>2000</v>
      </c>
      <c r="J30" s="33" t="str">
        <f aca="false">VLOOKUP(A30,k1z_sl!$A$1:$H$150,7,FALSE())</f>
        <v>3</v>
      </c>
      <c r="K30" s="38" t="str">
        <f aca="false">VLOOKUP(A30,k1z_sl!$A$1:$H$150,8,FALSE())</f>
        <v>KK Brand</v>
      </c>
      <c r="L30" s="39" t="n">
        <v>215.5</v>
      </c>
      <c r="M30" s="40" t="n">
        <v>4</v>
      </c>
      <c r="N30" s="41" t="n">
        <f aca="false">IF(ISBLANK(L30),10000,IF(ISTEXT(L30),M30,L30+M30))</f>
        <v>219.5</v>
      </c>
      <c r="O30" s="39" t="n">
        <v>155.8</v>
      </c>
      <c r="P30" s="40" t="n">
        <v>4</v>
      </c>
      <c r="Q30" s="41" t="n">
        <f aca="false">IF(ISBLANK(O30),10000,IF(ISTEXT(O30),P30,O30+P30))</f>
        <v>159.8</v>
      </c>
      <c r="R30" s="41" t="n">
        <f aca="false">MIN(N30,Q30)</f>
        <v>159.8</v>
      </c>
      <c r="S30" s="40" t="n">
        <v>10</v>
      </c>
      <c r="T30" s="40"/>
      <c r="U30" s="40"/>
      <c r="V30" s="42" t="s">
        <v>3192</v>
      </c>
      <c r="W30" s="42" t="s">
        <v>3213</v>
      </c>
      <c r="X30" s="42" t="s">
        <v>3194</v>
      </c>
      <c r="Y30" s="42" t="s">
        <v>3214</v>
      </c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14.15" hidden="false" customHeight="true" outlineLevel="0" collapsed="false">
      <c r="A31" s="33" t="n">
        <v>21</v>
      </c>
      <c r="B31" s="34" t="n">
        <f aca="false">IF(AND(LEFT(L31,3)="DNS",LEFT(O31,3)="DNS"),10000, N31+Q31)</f>
        <v>420.1</v>
      </c>
      <c r="C31" s="35" t="str">
        <f aca="false">IF(AND(R31&lt;10000, OR(LEFT(L31,3)&lt;&gt;"DNS", LEFT(O31,3)&lt;&gt;"DNS")),RANK(R31, $R$3:$R$152, 1)&amp;"."," ")</f>
        <v>29.</v>
      </c>
      <c r="D31" s="36"/>
      <c r="E31" s="37" t="str">
        <f aca="false">VLOOKUP(A31,k1z_sl!$A$1:$H$150,6,FALSE())</f>
        <v>ZS</v>
      </c>
      <c r="F31" s="33" t="n">
        <f aca="false">VLOOKUP(A31,k1z_sl!$A$1:$H$150,2,FALSE())</f>
        <v>24</v>
      </c>
      <c r="G31" s="33" t="n">
        <f aca="false">VLOOKUP(A31,k1z_sl!$A$1:$H$150,3,FALSE())</f>
        <v>11034</v>
      </c>
      <c r="H31" s="38" t="str">
        <f aca="false">VLOOKUP(A31,k1z_sl!$A$1:$H$150,4,FALSE())</f>
        <v>KOUDELKOVÁ Anna</v>
      </c>
      <c r="I31" s="33" t="str">
        <f aca="false">VLOOKUP(A31,k1z_sl!$A$1:$H$150,5,FALSE())</f>
        <v>2000</v>
      </c>
      <c r="J31" s="33" t="str">
        <f aca="false">VLOOKUP(A31,k1z_sl!$A$1:$H$150,7,FALSE())</f>
        <v>3</v>
      </c>
      <c r="K31" s="38" t="str">
        <f aca="false">VLOOKUP(A31,k1z_sl!$A$1:$H$150,8,FALSE())</f>
        <v>KK Brand</v>
      </c>
      <c r="L31" s="39" t="n">
        <v>148.3</v>
      </c>
      <c r="M31" s="40" t="n">
        <v>106</v>
      </c>
      <c r="N31" s="41" t="n">
        <f aca="false">IF(ISBLANK(L31),10000,IF(ISTEXT(L31),M31,L31+M31))</f>
        <v>254.3</v>
      </c>
      <c r="O31" s="39" t="n">
        <v>161.8</v>
      </c>
      <c r="P31" s="40" t="n">
        <v>4</v>
      </c>
      <c r="Q31" s="41" t="n">
        <f aca="false">IF(ISBLANK(O31),10000,IF(ISTEXT(O31),P31,O31+P31))</f>
        <v>165.8</v>
      </c>
      <c r="R31" s="41" t="n">
        <f aca="false">MIN(N31,Q31)</f>
        <v>165.8</v>
      </c>
      <c r="S31" s="40" t="n">
        <v>9</v>
      </c>
      <c r="T31" s="40"/>
      <c r="U31" s="40"/>
      <c r="V31" s="42" t="s">
        <v>3215</v>
      </c>
      <c r="W31" s="42" t="s">
        <v>3216</v>
      </c>
      <c r="X31" s="42" t="s">
        <v>2993</v>
      </c>
      <c r="Y31" s="42" t="s">
        <v>3217</v>
      </c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14.15" hidden="false" customHeight="true" outlineLevel="0" collapsed="false">
      <c r="A32" s="33" t="n">
        <v>31</v>
      </c>
      <c r="B32" s="34" t="n">
        <f aca="false">IF(AND(LEFT(L32,3)="DNS",LEFT(O32,3)="DNS"),10000, N32+Q32)</f>
        <v>393.9</v>
      </c>
      <c r="C32" s="35" t="str">
        <f aca="false">IF(AND(R32&lt;10000, OR(LEFT(L32,3)&lt;&gt;"DNS", LEFT(O32,3)&lt;&gt;"DNS")),RANK(R32, $R$3:$R$152, 1)&amp;"."," ")</f>
        <v>30.</v>
      </c>
      <c r="D32" s="36"/>
      <c r="E32" s="37" t="str">
        <f aca="false">VLOOKUP(A32,k1z_sl!$A$1:$H$150,6,FALSE())</f>
        <v>ZM</v>
      </c>
      <c r="F32" s="33" t="n">
        <f aca="false">VLOOKUP(A32,k1z_sl!$A$1:$H$150,2,FALSE())</f>
        <v>35</v>
      </c>
      <c r="G32" s="33" t="n">
        <f aca="false">VLOOKUP(A32,k1z_sl!$A$1:$H$150,3,FALSE())</f>
        <v>43006</v>
      </c>
      <c r="H32" s="38" t="str">
        <f aca="false">VLOOKUP(A32,k1z_sl!$A$1:$H$150,4,FALSE())</f>
        <v>BEDNÁŘOVÁ Anna</v>
      </c>
      <c r="I32" s="33" t="str">
        <f aca="false">VLOOKUP(A32,k1z_sl!$A$1:$H$150,5,FALSE())</f>
        <v>2002</v>
      </c>
      <c r="J32" s="33" t="str">
        <f aca="false">VLOOKUP(A32,k1z_sl!$A$1:$H$150,7,FALSE())</f>
        <v>3</v>
      </c>
      <c r="K32" s="38" t="str">
        <f aca="false">VLOOKUP(A32,k1z_sl!$A$1:$H$150,8,FALSE())</f>
        <v>Č.Lípa</v>
      </c>
      <c r="L32" s="39" t="n">
        <v>169.7</v>
      </c>
      <c r="M32" s="40" t="n">
        <v>56</v>
      </c>
      <c r="N32" s="41" t="n">
        <f aca="false">IF(ISBLANK(L32),10000,IF(ISTEXT(L32),M32,L32+M32))</f>
        <v>225.7</v>
      </c>
      <c r="O32" s="39" t="n">
        <v>160.2</v>
      </c>
      <c r="P32" s="40" t="n">
        <v>8</v>
      </c>
      <c r="Q32" s="41" t="n">
        <f aca="false">IF(ISBLANK(O32),10000,IF(ISTEXT(O32),P32,O32+P32))</f>
        <v>168.2</v>
      </c>
      <c r="R32" s="41" t="n">
        <f aca="false">MIN(N32,Q32)</f>
        <v>168.2</v>
      </c>
      <c r="S32" s="40" t="n">
        <v>8</v>
      </c>
      <c r="T32" s="40"/>
      <c r="U32" s="40"/>
      <c r="V32" s="42" t="s">
        <v>2973</v>
      </c>
      <c r="W32" s="42" t="s">
        <v>3218</v>
      </c>
      <c r="X32" s="42" t="s">
        <v>2973</v>
      </c>
      <c r="Y32" s="42" t="s">
        <v>3219</v>
      </c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14.15" hidden="false" customHeight="true" outlineLevel="0" collapsed="false">
      <c r="A33" s="33" t="n">
        <v>14</v>
      </c>
      <c r="B33" s="34" t="n">
        <f aca="false">IF(AND(LEFT(L33,3)="DNS",LEFT(O33,3)="DNS"),10000, N33+Q33)</f>
        <v>342.2</v>
      </c>
      <c r="C33" s="35" t="str">
        <f aca="false">IF(AND(R33&lt;10000, OR(LEFT(L33,3)&lt;&gt;"DNS", LEFT(O33,3)&lt;&gt;"DNS")),RANK(R33, $R$3:$R$152, 1)&amp;"."," ")</f>
        <v>31.</v>
      </c>
      <c r="D33" s="36"/>
      <c r="E33" s="37" t="str">
        <f aca="false">VLOOKUP(A33,k1z_sl!$A$1:$H$150,6,FALSE())</f>
        <v> </v>
      </c>
      <c r="F33" s="33" t="n">
        <f aca="false">VLOOKUP(A33,k1z_sl!$A$1:$H$150,2,FALSE())</f>
        <v>16</v>
      </c>
      <c r="G33" s="33" t="n">
        <f aca="false">VLOOKUP(A33,k1z_sl!$A$1:$H$150,3,FALSE())</f>
        <v>47003</v>
      </c>
      <c r="H33" s="38" t="str">
        <f aca="false">VLOOKUP(A33,k1z_sl!$A$1:$H$150,4,FALSE())</f>
        <v>PAJMOVÁ Jana</v>
      </c>
      <c r="I33" s="33" t="str">
        <f aca="false">VLOOKUP(A33,k1z_sl!$A$1:$H$150,5,FALSE())</f>
        <v>1984</v>
      </c>
      <c r="J33" s="33" t="str">
        <f aca="false">VLOOKUP(A33,k1z_sl!$A$1:$H$150,7,FALSE())</f>
        <v>3</v>
      </c>
      <c r="K33" s="38" t="str">
        <f aca="false">VLOOKUP(A33,k1z_sl!$A$1:$H$150,8,FALSE())</f>
        <v>Kadaň</v>
      </c>
      <c r="L33" s="39" t="n">
        <v>162.3</v>
      </c>
      <c r="M33" s="40" t="n">
        <v>10</v>
      </c>
      <c r="N33" s="41" t="n">
        <f aca="false">IF(ISBLANK(L33),10000,IF(ISTEXT(L33),M33,L33+M33))</f>
        <v>172.3</v>
      </c>
      <c r="O33" s="39" t="n">
        <v>163.9</v>
      </c>
      <c r="P33" s="40" t="n">
        <v>6</v>
      </c>
      <c r="Q33" s="41" t="n">
        <f aca="false">IF(ISBLANK(O33),10000,IF(ISTEXT(O33),P33,O33+P33))</f>
        <v>169.9</v>
      </c>
      <c r="R33" s="41" t="n">
        <f aca="false">MIN(N33,Q33)</f>
        <v>169.9</v>
      </c>
      <c r="S33" s="40" t="n">
        <v>7</v>
      </c>
      <c r="T33" s="40"/>
      <c r="U33" s="40"/>
      <c r="V33" s="42" t="s">
        <v>3005</v>
      </c>
      <c r="W33" s="42" t="s">
        <v>3220</v>
      </c>
      <c r="X33" s="42" t="s">
        <v>3165</v>
      </c>
      <c r="Y33" s="42" t="s">
        <v>3221</v>
      </c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14.15" hidden="false" customHeight="true" outlineLevel="0" collapsed="false">
      <c r="A34" s="33" t="n">
        <v>28</v>
      </c>
      <c r="B34" s="34" t="n">
        <f aca="false">IF(AND(LEFT(L34,3)="DNS",LEFT(O34,3)="DNS"),10000, N34+Q34)</f>
        <v>347.3</v>
      </c>
      <c r="C34" s="35" t="str">
        <f aca="false">IF(AND(R34&lt;10000, OR(LEFT(L34,3)&lt;&gt;"DNS", LEFT(O34,3)&lt;&gt;"DNS")),RANK(R34, $R$3:$R$152, 1)&amp;"."," ")</f>
        <v>32.</v>
      </c>
      <c r="D34" s="36"/>
      <c r="E34" s="37" t="str">
        <f aca="false">VLOOKUP(A34,k1z_sl!$A$1:$H$150,6,FALSE())</f>
        <v>ZM</v>
      </c>
      <c r="F34" s="33" t="n">
        <f aca="false">VLOOKUP(A34,k1z_sl!$A$1:$H$150,2,FALSE())</f>
        <v>31</v>
      </c>
      <c r="G34" s="33" t="n">
        <f aca="false">VLOOKUP(A34,k1z_sl!$A$1:$H$150,3,FALSE())</f>
        <v>14019</v>
      </c>
      <c r="H34" s="38" t="str">
        <f aca="false">VLOOKUP(A34,k1z_sl!$A$1:$H$150,4,FALSE())</f>
        <v>MACHUTOVÁ Iva</v>
      </c>
      <c r="I34" s="33" t="str">
        <f aca="false">VLOOKUP(A34,k1z_sl!$A$1:$H$150,5,FALSE())</f>
        <v>2003</v>
      </c>
      <c r="J34" s="33" t="str">
        <f aca="false">VLOOKUP(A34,k1z_sl!$A$1:$H$150,7,FALSE())</f>
        <v>3</v>
      </c>
      <c r="K34" s="38" t="str">
        <f aca="false">VLOOKUP(A34,k1z_sl!$A$1:$H$150,8,FALSE())</f>
        <v>Kralupy</v>
      </c>
      <c r="L34" s="39" t="n">
        <v>171.5</v>
      </c>
      <c r="M34" s="40" t="n">
        <v>2</v>
      </c>
      <c r="N34" s="41" t="n">
        <f aca="false">IF(ISBLANK(L34),10000,IF(ISTEXT(L34),M34,L34+M34))</f>
        <v>173.5</v>
      </c>
      <c r="O34" s="39" t="n">
        <v>171.8</v>
      </c>
      <c r="P34" s="40" t="n">
        <v>2</v>
      </c>
      <c r="Q34" s="41" t="n">
        <f aca="false">IF(ISBLANK(O34),10000,IF(ISTEXT(O34),P34,O34+P34))</f>
        <v>173.8</v>
      </c>
      <c r="R34" s="41" t="n">
        <f aca="false">MIN(N34,Q34)</f>
        <v>173.5</v>
      </c>
      <c r="S34" s="40" t="n">
        <v>6</v>
      </c>
      <c r="T34" s="40"/>
      <c r="U34" s="40"/>
      <c r="V34" s="42" t="s">
        <v>3222</v>
      </c>
      <c r="W34" s="42" t="s">
        <v>3223</v>
      </c>
      <c r="X34" s="42" t="s">
        <v>3009</v>
      </c>
      <c r="Y34" s="42" t="s">
        <v>3224</v>
      </c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14.15" hidden="false" customHeight="true" outlineLevel="0" collapsed="false">
      <c r="A35" s="33" t="n">
        <v>23</v>
      </c>
      <c r="B35" s="34" t="n">
        <f aca="false">IF(AND(LEFT(L35,3)="DNS",LEFT(O35,3)="DNS"),10000, N35+Q35)</f>
        <v>380</v>
      </c>
      <c r="C35" s="35" t="str">
        <f aca="false">IF(AND(R35&lt;10000, OR(LEFT(L35,3)&lt;&gt;"DNS", LEFT(O35,3)&lt;&gt;"DNS")),RANK(R35, $R$3:$R$152, 1)&amp;"."," ")</f>
        <v>33.</v>
      </c>
      <c r="D35" s="36"/>
      <c r="E35" s="37" t="str">
        <f aca="false">VLOOKUP(A35,k1z_sl!$A$1:$H$150,6,FALSE())</f>
        <v>ZS</v>
      </c>
      <c r="F35" s="33" t="n">
        <f aca="false">VLOOKUP(A35,k1z_sl!$A$1:$H$150,2,FALSE())</f>
        <v>26</v>
      </c>
      <c r="G35" s="33" t="n">
        <f aca="false">VLOOKUP(A35,k1z_sl!$A$1:$H$150,3,FALSE())</f>
        <v>11033</v>
      </c>
      <c r="H35" s="38" t="str">
        <f aca="false">VLOOKUP(A35,k1z_sl!$A$1:$H$150,4,FALSE())</f>
        <v>KOUDELKOVÁ Eliška</v>
      </c>
      <c r="I35" s="33" t="str">
        <f aca="false">VLOOKUP(A35,k1z_sl!$A$1:$H$150,5,FALSE())</f>
        <v>2001</v>
      </c>
      <c r="J35" s="33" t="str">
        <f aca="false">VLOOKUP(A35,k1z_sl!$A$1:$H$150,7,FALSE())</f>
        <v>3</v>
      </c>
      <c r="K35" s="38" t="str">
        <f aca="false">VLOOKUP(A35,k1z_sl!$A$1:$H$150,8,FALSE())</f>
        <v>KK Brand</v>
      </c>
      <c r="L35" s="39" t="n">
        <v>174</v>
      </c>
      <c r="M35" s="40" t="n">
        <v>6</v>
      </c>
      <c r="N35" s="41" t="n">
        <f aca="false">IF(ISBLANK(L35),10000,IF(ISTEXT(L35),M35,L35+M35))</f>
        <v>180</v>
      </c>
      <c r="O35" s="39" t="n">
        <v>196</v>
      </c>
      <c r="P35" s="40" t="n">
        <v>4</v>
      </c>
      <c r="Q35" s="41" t="n">
        <f aca="false">IF(ISBLANK(O35),10000,IF(ISTEXT(O35),P35,O35+P35))</f>
        <v>200</v>
      </c>
      <c r="R35" s="41" t="n">
        <f aca="false">MIN(N35,Q35)</f>
        <v>180</v>
      </c>
      <c r="S35" s="40" t="n">
        <v>5</v>
      </c>
      <c r="T35" s="40"/>
      <c r="U35" s="40"/>
      <c r="V35" s="42" t="s">
        <v>3199</v>
      </c>
      <c r="W35" s="42" t="s">
        <v>3225</v>
      </c>
      <c r="X35" s="42" t="s">
        <v>2997</v>
      </c>
      <c r="Y35" s="42" t="s">
        <v>3226</v>
      </c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14.15" hidden="false" customHeight="true" outlineLevel="0" collapsed="false">
      <c r="A36" s="33" t="n">
        <v>24</v>
      </c>
      <c r="B36" s="34" t="n">
        <f aca="false">IF(AND(LEFT(L36,3)="DNS",LEFT(O36,3)="DNS"),10000, N36+Q36)</f>
        <v>433.4</v>
      </c>
      <c r="C36" s="35" t="str">
        <f aca="false">IF(AND(R36&lt;10000, OR(LEFT(L36,3)&lt;&gt;"DNS", LEFT(O36,3)&lt;&gt;"DNS")),RANK(R36, $R$3:$R$152, 1)&amp;"."," ")</f>
        <v>34.</v>
      </c>
      <c r="D36" s="36"/>
      <c r="E36" s="37" t="str">
        <f aca="false">VLOOKUP(A36,k1z_sl!$A$1:$H$150,6,FALSE())</f>
        <v>ZM</v>
      </c>
      <c r="F36" s="33" t="n">
        <f aca="false">VLOOKUP(A36,k1z_sl!$A$1:$H$150,2,FALSE())</f>
        <v>27</v>
      </c>
      <c r="G36" s="33" t="n">
        <f aca="false">VLOOKUP(A36,k1z_sl!$A$1:$H$150,3,FALSE())</f>
        <v>47018</v>
      </c>
      <c r="H36" s="38" t="str">
        <f aca="false">VLOOKUP(A36,k1z_sl!$A$1:$H$150,4,FALSE())</f>
        <v>VÍZNEROVÁ Daniela</v>
      </c>
      <c r="I36" s="33" t="str">
        <f aca="false">VLOOKUP(A36,k1z_sl!$A$1:$H$150,5,FALSE())</f>
        <v>2003</v>
      </c>
      <c r="J36" s="33" t="str">
        <f aca="false">VLOOKUP(A36,k1z_sl!$A$1:$H$150,7,FALSE())</f>
        <v>3</v>
      </c>
      <c r="K36" s="38" t="str">
        <f aca="false">VLOOKUP(A36,k1z_sl!$A$1:$H$150,8,FALSE())</f>
        <v>Kadaň</v>
      </c>
      <c r="L36" s="39" t="n">
        <v>190</v>
      </c>
      <c r="M36" s="40" t="n">
        <v>2</v>
      </c>
      <c r="N36" s="41" t="n">
        <f aca="false">IF(ISBLANK(L36),10000,IF(ISTEXT(L36),M36,L36+M36))</f>
        <v>192</v>
      </c>
      <c r="O36" s="39" t="n">
        <v>187.4</v>
      </c>
      <c r="P36" s="40" t="n">
        <v>54</v>
      </c>
      <c r="Q36" s="41" t="n">
        <f aca="false">IF(ISBLANK(O36),10000,IF(ISTEXT(O36),P36,O36+P36))</f>
        <v>241.4</v>
      </c>
      <c r="R36" s="41" t="n">
        <f aca="false">MIN(N36,Q36)</f>
        <v>192</v>
      </c>
      <c r="S36" s="40" t="n">
        <v>4</v>
      </c>
      <c r="T36" s="40"/>
      <c r="U36" s="40"/>
      <c r="V36" s="42" t="s">
        <v>3023</v>
      </c>
      <c r="W36" s="42" t="s">
        <v>3227</v>
      </c>
      <c r="X36" s="42" t="s">
        <v>3215</v>
      </c>
      <c r="Y36" s="42" t="s">
        <v>3228</v>
      </c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14.15" hidden="false" customHeight="true" outlineLevel="0" collapsed="false">
      <c r="A37" s="33" t="n">
        <v>39</v>
      </c>
      <c r="B37" s="34" t="n">
        <f aca="false">IF(AND(LEFT(L37,3)="DNS",LEFT(O37,3)="DNS"),10000, N37+Q37)</f>
        <v>440.1</v>
      </c>
      <c r="C37" s="35" t="str">
        <f aca="false">IF(AND(R37&lt;10000, OR(LEFT(L37,3)&lt;&gt;"DNS", LEFT(O37,3)&lt;&gt;"DNS")),RANK(R37, $R$3:$R$152, 1)&amp;"."," ")</f>
        <v>35.</v>
      </c>
      <c r="D37" s="36"/>
      <c r="E37" s="37" t="str">
        <f aca="false">VLOOKUP(A37,k1z_sl!$A$1:$H$150,6,FALSE())</f>
        <v>ZM</v>
      </c>
      <c r="F37" s="33" t="n">
        <f aca="false">VLOOKUP(A37,k1z_sl!$A$1:$H$150,2,FALSE())</f>
        <v>44</v>
      </c>
      <c r="G37" s="33" t="n">
        <f aca="false">VLOOKUP(A37,k1z_sl!$A$1:$H$150,3,FALSE())</f>
        <v>27013</v>
      </c>
      <c r="H37" s="38" t="str">
        <f aca="false">VLOOKUP(A37,k1z_sl!$A$1:$H$150,4,FALSE())</f>
        <v>HONZÍKOVÁ Lucie</v>
      </c>
      <c r="I37" s="33" t="str">
        <f aca="false">VLOOKUP(A37,k1z_sl!$A$1:$H$150,5,FALSE())</f>
        <v>2003</v>
      </c>
      <c r="J37" s="33" t="n">
        <f aca="false">VLOOKUP(A37,k1z_sl!$A$1:$H$150,7,FALSE())</f>
        <v>0</v>
      </c>
      <c r="K37" s="38" t="str">
        <f aca="false">VLOOKUP(A37,k1z_sl!$A$1:$H$150,8,FALSE())</f>
        <v>Ot.Strak</v>
      </c>
      <c r="L37" s="39" t="n">
        <v>186.9</v>
      </c>
      <c r="M37" s="40" t="n">
        <v>56</v>
      </c>
      <c r="N37" s="41" t="n">
        <f aca="false">IF(ISBLANK(L37),10000,IF(ISTEXT(L37),M37,L37+M37))</f>
        <v>242.9</v>
      </c>
      <c r="O37" s="39" t="n">
        <v>193.2</v>
      </c>
      <c r="P37" s="40" t="n">
        <v>4</v>
      </c>
      <c r="Q37" s="41" t="n">
        <f aca="false">IF(ISBLANK(O37),10000,IF(ISTEXT(O37),P37,O37+P37))</f>
        <v>197.2</v>
      </c>
      <c r="R37" s="41" t="n">
        <f aca="false">MIN(N37,Q37)</f>
        <v>197.2</v>
      </c>
      <c r="S37" s="40" t="n">
        <v>3</v>
      </c>
      <c r="T37" s="40"/>
      <c r="U37" s="40"/>
      <c r="V37" s="42" t="s">
        <v>2995</v>
      </c>
      <c r="W37" s="42" t="s">
        <v>3229</v>
      </c>
      <c r="X37" s="42" t="s">
        <v>2963</v>
      </c>
      <c r="Y37" s="42" t="s">
        <v>3230</v>
      </c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14.15" hidden="false" customHeight="true" outlineLevel="0" collapsed="false">
      <c r="A38" s="33" t="n">
        <v>38</v>
      </c>
      <c r="B38" s="34" t="n">
        <f aca="false">IF(AND(LEFT(L38,3)="DNS",LEFT(O38,3)="DNS"),10000, N38+Q38)</f>
        <v>1197.3</v>
      </c>
      <c r="C38" s="35" t="str">
        <f aca="false">IF(AND(R38&lt;10000, OR(LEFT(L38,3)&lt;&gt;"DNS", LEFT(O38,3)&lt;&gt;"DNS")),RANK(R38, $R$3:$R$152, 1)&amp;"."," ")</f>
        <v>36.</v>
      </c>
      <c r="D38" s="36"/>
      <c r="E38" s="37" t="str">
        <f aca="false">VLOOKUP(A38,k1z_sl!$A$1:$H$150,6,FALSE())</f>
        <v>ZM</v>
      </c>
      <c r="F38" s="33" t="n">
        <f aca="false">VLOOKUP(A38,k1z_sl!$A$1:$H$150,2,FALSE())</f>
        <v>43</v>
      </c>
      <c r="G38" s="33" t="n">
        <f aca="false">VLOOKUP(A38,k1z_sl!$A$1:$H$150,3,FALSE())</f>
        <v>55006</v>
      </c>
      <c r="H38" s="38" t="str">
        <f aca="false">VLOOKUP(A38,k1z_sl!$A$1:$H$150,4,FALSE())</f>
        <v>HAUCKOVÁ Gabriela</v>
      </c>
      <c r="I38" s="33" t="str">
        <f aca="false">VLOOKUP(A38,k1z_sl!$A$1:$H$150,5,FALSE())</f>
        <v>2002</v>
      </c>
      <c r="J38" s="33" t="n">
        <f aca="false">VLOOKUP(A38,k1z_sl!$A$1:$H$150,7,FALSE())</f>
        <v>0</v>
      </c>
      <c r="K38" s="38" t="str">
        <f aca="false">VLOOKUP(A38,k1z_sl!$A$1:$H$150,8,FALSE())</f>
        <v>Sláv.HK</v>
      </c>
      <c r="L38" s="39" t="n">
        <v>192.3</v>
      </c>
      <c r="M38" s="40" t="n">
        <v>6</v>
      </c>
      <c r="N38" s="41" t="n">
        <f aca="false">IF(ISBLANK(L38),10000,IF(ISTEXT(L38),M38,L38+M38))</f>
        <v>198.3</v>
      </c>
      <c r="O38" s="39" t="s">
        <v>3136</v>
      </c>
      <c r="P38" s="40" t="n">
        <v>999</v>
      </c>
      <c r="Q38" s="41" t="n">
        <f aca="false">IF(ISBLANK(O38),10000,IF(ISTEXT(O38),P38,O38+P38))</f>
        <v>999</v>
      </c>
      <c r="R38" s="41" t="n">
        <f aca="false">MIN(N38,Q38)</f>
        <v>198.3</v>
      </c>
      <c r="S38" s="40" t="n">
        <v>2</v>
      </c>
      <c r="T38" s="40"/>
      <c r="U38" s="40"/>
      <c r="V38" s="42" t="s">
        <v>3231</v>
      </c>
      <c r="W38" s="42" t="s">
        <v>3232</v>
      </c>
      <c r="X38" s="43"/>
      <c r="Y38" s="43"/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14.15" hidden="false" customHeight="true" outlineLevel="0" collapsed="false">
      <c r="A39" s="33" t="n">
        <v>26</v>
      </c>
      <c r="B39" s="34" t="n">
        <f aca="false">IF(AND(LEFT(L39,3)="DNS",LEFT(O39,3)="DNS"),10000, N39+Q39)</f>
        <v>471.4</v>
      </c>
      <c r="C39" s="35" t="str">
        <f aca="false">IF(AND(R39&lt;10000, OR(LEFT(L39,3)&lt;&gt;"DNS", LEFT(O39,3)&lt;&gt;"DNS")),RANK(R39, $R$3:$R$152, 1)&amp;"."," ")</f>
        <v>37.</v>
      </c>
      <c r="D39" s="36"/>
      <c r="E39" s="37" t="str">
        <f aca="false">VLOOKUP(A39,k1z_sl!$A$1:$H$150,6,FALSE())</f>
        <v>ZM</v>
      </c>
      <c r="F39" s="33" t="n">
        <f aca="false">VLOOKUP(A39,k1z_sl!$A$1:$H$150,2,FALSE())</f>
        <v>29</v>
      </c>
      <c r="G39" s="33" t="n">
        <f aca="false">VLOOKUP(A39,k1z_sl!$A$1:$H$150,3,FALSE())</f>
        <v>43014</v>
      </c>
      <c r="H39" s="38" t="str">
        <f aca="false">VLOOKUP(A39,k1z_sl!$A$1:$H$150,4,FALSE())</f>
        <v>HOUŠKOVÁ Kateřina</v>
      </c>
      <c r="I39" s="33" t="str">
        <f aca="false">VLOOKUP(A39,k1z_sl!$A$1:$H$150,5,FALSE())</f>
        <v>2003</v>
      </c>
      <c r="J39" s="33" t="str">
        <f aca="false">VLOOKUP(A39,k1z_sl!$A$1:$H$150,7,FALSE())</f>
        <v>3</v>
      </c>
      <c r="K39" s="38" t="str">
        <f aca="false">VLOOKUP(A39,k1z_sl!$A$1:$H$150,8,FALSE())</f>
        <v>Č.Lípa</v>
      </c>
      <c r="L39" s="39" t="n">
        <v>174.4</v>
      </c>
      <c r="M39" s="40" t="n">
        <v>54</v>
      </c>
      <c r="N39" s="41" t="n">
        <f aca="false">IF(ISBLANK(L39),10000,IF(ISTEXT(L39),M39,L39+M39))</f>
        <v>228.4</v>
      </c>
      <c r="O39" s="39" t="n">
        <v>235</v>
      </c>
      <c r="P39" s="40" t="n">
        <v>8</v>
      </c>
      <c r="Q39" s="41" t="n">
        <f aca="false">IF(ISBLANK(O39),10000,IF(ISTEXT(O39),P39,O39+P39))</f>
        <v>243</v>
      </c>
      <c r="R39" s="41" t="n">
        <f aca="false">MIN(N39,Q39)</f>
        <v>228.4</v>
      </c>
      <c r="S39" s="40" t="n">
        <v>1</v>
      </c>
      <c r="T39" s="40"/>
      <c r="U39" s="40"/>
      <c r="V39" s="42" t="s">
        <v>3009</v>
      </c>
      <c r="W39" s="42" t="s">
        <v>3233</v>
      </c>
      <c r="X39" s="42" t="s">
        <v>3023</v>
      </c>
      <c r="Y39" s="42" t="s">
        <v>3234</v>
      </c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14.15" hidden="false" customHeight="true" outlineLevel="0" collapsed="false">
      <c r="A40" s="33" t="n">
        <v>36</v>
      </c>
      <c r="B40" s="34" t="n">
        <f aca="false">IF(AND(LEFT(L40,3)="DNS",LEFT(O40,3)="DNS"),10000, N40+Q40)</f>
        <v>556.2</v>
      </c>
      <c r="C40" s="35" t="str">
        <f aca="false">IF(AND(R40&lt;10000, OR(LEFT(L40,3)&lt;&gt;"DNS", LEFT(O40,3)&lt;&gt;"DNS")),RANK(R40, $R$3:$R$152, 1)&amp;"."," ")</f>
        <v>38.</v>
      </c>
      <c r="D40" s="36"/>
      <c r="E40" s="37" t="str">
        <f aca="false">VLOOKUP(A40,k1z_sl!$A$1:$H$150,6,FALSE())</f>
        <v>ZS</v>
      </c>
      <c r="F40" s="33" t="n">
        <f aca="false">VLOOKUP(A40,k1z_sl!$A$1:$H$150,2,FALSE())</f>
        <v>41</v>
      </c>
      <c r="G40" s="33" t="n">
        <f aca="false">VLOOKUP(A40,k1z_sl!$A$1:$H$150,3,FALSE())</f>
        <v>60058</v>
      </c>
      <c r="H40" s="38" t="str">
        <f aca="false">VLOOKUP(A40,k1z_sl!$A$1:$H$150,4,FALSE())</f>
        <v>ZELENKOVÁ Barbora</v>
      </c>
      <c r="I40" s="33" t="str">
        <f aca="false">VLOOKUP(A40,k1z_sl!$A$1:$H$150,5,FALSE())</f>
        <v>2001</v>
      </c>
      <c r="J40" s="33" t="n">
        <f aca="false">VLOOKUP(A40,k1z_sl!$A$1:$H$150,7,FALSE())</f>
        <v>0</v>
      </c>
      <c r="K40" s="38" t="str">
        <f aca="false">VLOOKUP(A40,k1z_sl!$A$1:$H$150,8,FALSE())</f>
        <v>Trutnov</v>
      </c>
      <c r="L40" s="39" t="n">
        <v>199.5</v>
      </c>
      <c r="M40" s="40" t="n">
        <v>56</v>
      </c>
      <c r="N40" s="41" t="n">
        <f aca="false">IF(ISBLANK(L40),10000,IF(ISTEXT(L40),M40,L40+M40))</f>
        <v>255.5</v>
      </c>
      <c r="O40" s="39" t="n">
        <v>244.7</v>
      </c>
      <c r="P40" s="40" t="n">
        <v>56</v>
      </c>
      <c r="Q40" s="41" t="n">
        <f aca="false">IF(ISBLANK(O40),10000,IF(ISTEXT(O40),P40,O40+P40))</f>
        <v>300.7</v>
      </c>
      <c r="R40" s="41" t="n">
        <f aca="false">MIN(N40,Q40)</f>
        <v>255.5</v>
      </c>
      <c r="S40" s="40"/>
      <c r="T40" s="40"/>
      <c r="U40" s="40"/>
      <c r="V40" s="42" t="s">
        <v>2991</v>
      </c>
      <c r="W40" s="42" t="s">
        <v>3235</v>
      </c>
      <c r="X40" s="42" t="s">
        <v>2995</v>
      </c>
      <c r="Y40" s="42" t="s">
        <v>3236</v>
      </c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14.15" hidden="false" customHeight="true" outlineLevel="0" collapsed="false">
      <c r="A41" s="33" t="n">
        <v>37</v>
      </c>
      <c r="B41" s="34" t="n">
        <f aca="false">IF(AND(LEFT(L41,3)="DNS",LEFT(O41,3)="DNS"),10000, N41+Q41)</f>
        <v>1259.6</v>
      </c>
      <c r="C41" s="35" t="str">
        <f aca="false">IF(AND(R41&lt;10000, OR(LEFT(L41,3)&lt;&gt;"DNS", LEFT(O41,3)&lt;&gt;"DNS")),RANK(R41, $R$3:$R$152, 1)&amp;"."," ")</f>
        <v>39.</v>
      </c>
      <c r="D41" s="36"/>
      <c r="E41" s="37" t="str">
        <f aca="false">VLOOKUP(A41,k1z_sl!$A$1:$H$150,6,FALSE())</f>
        <v>ZM</v>
      </c>
      <c r="F41" s="33" t="n">
        <f aca="false">VLOOKUP(A41,k1z_sl!$A$1:$H$150,2,FALSE())</f>
        <v>42</v>
      </c>
      <c r="G41" s="33" t="n">
        <f aca="false">VLOOKUP(A41,k1z_sl!$A$1:$H$150,3,FALSE())</f>
        <v>23068</v>
      </c>
      <c r="H41" s="38" t="str">
        <f aca="false">VLOOKUP(A41,k1z_sl!$A$1:$H$150,4,FALSE())</f>
        <v>BOČKOVÁ Bára</v>
      </c>
      <c r="I41" s="33" t="str">
        <f aca="false">VLOOKUP(A41,k1z_sl!$A$1:$H$150,5,FALSE())</f>
        <v>2003</v>
      </c>
      <c r="J41" s="33" t="n">
        <f aca="false">VLOOKUP(A41,k1z_sl!$A$1:$H$150,7,FALSE())</f>
        <v>0</v>
      </c>
      <c r="K41" s="38" t="str">
        <f aca="false">VLOOKUP(A41,k1z_sl!$A$1:$H$150,8,FALSE())</f>
        <v>SKVS ČB</v>
      </c>
      <c r="L41" s="39" t="n">
        <v>252.6</v>
      </c>
      <c r="M41" s="40" t="n">
        <v>8</v>
      </c>
      <c r="N41" s="41" t="n">
        <f aca="false">IF(ISBLANK(L41),10000,IF(ISTEXT(L41),M41,L41+M41))</f>
        <v>260.6</v>
      </c>
      <c r="O41" s="39" t="s">
        <v>3136</v>
      </c>
      <c r="P41" s="40" t="n">
        <v>999</v>
      </c>
      <c r="Q41" s="41" t="n">
        <f aca="false">IF(ISBLANK(O41),10000,IF(ISTEXT(O41),P41,O41+P41))</f>
        <v>999</v>
      </c>
      <c r="R41" s="41" t="n">
        <f aca="false">MIN(N41,Q41)</f>
        <v>260.6</v>
      </c>
      <c r="S41" s="40"/>
      <c r="T41" s="40"/>
      <c r="U41" s="40"/>
      <c r="V41" s="42" t="s">
        <v>2963</v>
      </c>
      <c r="W41" s="42" t="s">
        <v>3237</v>
      </c>
      <c r="X41" s="43"/>
      <c r="Y41" s="43"/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14.15" hidden="false" customHeight="true" outlineLevel="0" collapsed="false">
      <c r="A42" s="33" t="n">
        <v>35</v>
      </c>
      <c r="B42" s="34" t="n">
        <f aca="false">IF(AND(LEFT(L42,3)="DNS",LEFT(O42,3)="DNS"),10000, N42+Q42)</f>
        <v>683.2</v>
      </c>
      <c r="C42" s="35" t="str">
        <f aca="false">IF(AND(R42&lt;10000, OR(LEFT(L42,3)&lt;&gt;"DNS", LEFT(O42,3)&lt;&gt;"DNS")),RANK(R42, $R$3:$R$152, 1)&amp;"."," ")</f>
        <v>40.</v>
      </c>
      <c r="D42" s="36"/>
      <c r="E42" s="37" t="str">
        <f aca="false">VLOOKUP(A42,k1z_sl!$A$1:$H$150,6,FALSE())</f>
        <v>VM</v>
      </c>
      <c r="F42" s="33" t="n">
        <f aca="false">VLOOKUP(A42,k1z_sl!$A$1:$H$150,2,FALSE())</f>
        <v>40</v>
      </c>
      <c r="G42" s="33" t="n">
        <f aca="false">VLOOKUP(A42,k1z_sl!$A$1:$H$150,3,FALSE())</f>
        <v>60045</v>
      </c>
      <c r="H42" s="38" t="str">
        <f aca="false">VLOOKUP(A42,k1z_sl!$A$1:$H$150,4,FALSE())</f>
        <v>ČERNÁ Iva</v>
      </c>
      <c r="I42" s="33" t="str">
        <f aca="false">VLOOKUP(A42,k1z_sl!$A$1:$H$150,5,FALSE())</f>
        <v>1974</v>
      </c>
      <c r="J42" s="33" t="n">
        <f aca="false">VLOOKUP(A42,k1z_sl!$A$1:$H$150,7,FALSE())</f>
        <v>0</v>
      </c>
      <c r="K42" s="38" t="str">
        <f aca="false">VLOOKUP(A42,k1z_sl!$A$1:$H$150,8,FALSE())</f>
        <v>Trutnov</v>
      </c>
      <c r="L42" s="39" t="n">
        <v>255.9</v>
      </c>
      <c r="M42" s="40" t="n">
        <v>156</v>
      </c>
      <c r="N42" s="41" t="n">
        <f aca="false">IF(ISBLANK(L42),10000,IF(ISTEXT(L42),M42,L42+M42))</f>
        <v>411.9</v>
      </c>
      <c r="O42" s="39" t="n">
        <v>213.3</v>
      </c>
      <c r="P42" s="40" t="n">
        <v>58</v>
      </c>
      <c r="Q42" s="41" t="n">
        <f aca="false">IF(ISBLANK(O42),10000,IF(ISTEXT(O42),P42,O42+P42))</f>
        <v>271.3</v>
      </c>
      <c r="R42" s="41" t="n">
        <f aca="false">MIN(N42,Q42)</f>
        <v>271.3</v>
      </c>
      <c r="S42" s="40"/>
      <c r="T42" s="40"/>
      <c r="U42" s="40"/>
      <c r="V42" s="42" t="s">
        <v>3001</v>
      </c>
      <c r="W42" s="42" t="s">
        <v>3238</v>
      </c>
      <c r="X42" s="42" t="s">
        <v>2991</v>
      </c>
      <c r="Y42" s="42" t="s">
        <v>3239</v>
      </c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14.15" hidden="false" customHeight="true" outlineLevel="0" collapsed="false">
      <c r="A43" s="33" t="n">
        <v>41</v>
      </c>
      <c r="B43" s="34" t="n">
        <f aca="false">IF(AND(LEFT(L43,3)="DNS",LEFT(O43,3)="DNS"),10000, N43+Q43)</f>
        <v>20000</v>
      </c>
      <c r="C43" s="35" t="str">
        <f aca="false">IF(AND(R43&lt;10000, OR(LEFT(L43,3)&lt;&gt;"DNS", LEFT(O43,3)&lt;&gt;"DNS")),RANK(R43, $R$3:$R$152, 1)&amp;"."," ")</f>
        <v> </v>
      </c>
      <c r="D43" s="36"/>
      <c r="E43" s="37" t="str">
        <f aca="false">VLOOKUP(A43,k1z_sl!$A$1:$H$150,6,FALSE())</f>
        <v> </v>
      </c>
      <c r="F43" s="33" t="n">
        <f aca="false">VLOOKUP(A43,k1z_sl!$A$1:$H$150,2,FALSE())</f>
        <v>0</v>
      </c>
      <c r="G43" s="33" t="n">
        <f aca="false">VLOOKUP(A43,k1z_sl!$A$1:$H$150,3,FALSE())</f>
        <v>0</v>
      </c>
      <c r="H43" s="38" t="str">
        <f aca="false">VLOOKUP(A43,k1z_sl!$A$1:$H$150,4,FALSE())</f>
        <v> </v>
      </c>
      <c r="I43" s="33" t="str">
        <f aca="false">VLOOKUP(A43,k1z_sl!$A$1:$H$150,5,FALSE())</f>
        <v> </v>
      </c>
      <c r="J43" s="33" t="str">
        <f aca="false">VLOOKUP(A43,k1z_sl!$A$1:$H$150,7,FALSE())</f>
        <v>9</v>
      </c>
      <c r="K43" s="38" t="str">
        <f aca="false">VLOOKUP(A43,k1z_sl!$A$1:$H$150,8,FALSE())</f>
        <v> </v>
      </c>
      <c r="L43" s="39"/>
      <c r="M43" s="40"/>
      <c r="N43" s="41" t="n">
        <f aca="false">IF(ISBLANK(L43),10000,IF(ISTEXT(L43),M43,L43+M43))</f>
        <v>10000</v>
      </c>
      <c r="O43" s="39"/>
      <c r="P43" s="40"/>
      <c r="Q43" s="41" t="n">
        <f aca="false">IF(ISBLANK(O43),10000,IF(ISTEXT(O43),P43,O43+P43))</f>
        <v>10000</v>
      </c>
      <c r="R43" s="41" t="n">
        <f aca="false">MIN(N43,Q43)</f>
        <v>10000</v>
      </c>
      <c r="S43" s="40"/>
      <c r="T43" s="40"/>
      <c r="U43" s="40"/>
      <c r="V43" s="43"/>
      <c r="W43" s="43"/>
      <c r="X43" s="43"/>
      <c r="Y43" s="43"/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14.15" hidden="false" customHeight="true" outlineLevel="0" collapsed="false">
      <c r="A44" s="33" t="n">
        <v>42</v>
      </c>
      <c r="B44" s="34" t="n">
        <f aca="false">IF(AND(LEFT(L44,3)="DNS",LEFT(O44,3)="DNS"),10000, N44+Q44)</f>
        <v>20000</v>
      </c>
      <c r="C44" s="35" t="str">
        <f aca="false">IF(AND(R44&lt;10000, OR(LEFT(L44,3)&lt;&gt;"DNS", LEFT(O44,3)&lt;&gt;"DNS")),RANK(R44, $R$3:$R$152, 1)&amp;"."," ")</f>
        <v> </v>
      </c>
      <c r="D44" s="36"/>
      <c r="E44" s="37" t="str">
        <f aca="false">VLOOKUP(A44,k1z_sl!$A$1:$H$150,6,FALSE())</f>
        <v> </v>
      </c>
      <c r="F44" s="33" t="n">
        <f aca="false">VLOOKUP(A44,k1z_sl!$A$1:$H$150,2,FALSE())</f>
        <v>0</v>
      </c>
      <c r="G44" s="33" t="n">
        <f aca="false">VLOOKUP(A44,k1z_sl!$A$1:$H$150,3,FALSE())</f>
        <v>0</v>
      </c>
      <c r="H44" s="38" t="str">
        <f aca="false">VLOOKUP(A44,k1z_sl!$A$1:$H$150,4,FALSE())</f>
        <v> </v>
      </c>
      <c r="I44" s="33" t="str">
        <f aca="false">VLOOKUP(A44,k1z_sl!$A$1:$H$150,5,FALSE())</f>
        <v> </v>
      </c>
      <c r="J44" s="33" t="str">
        <f aca="false">VLOOKUP(A44,k1z_sl!$A$1:$H$150,7,FALSE())</f>
        <v>9</v>
      </c>
      <c r="K44" s="38" t="str">
        <f aca="false">VLOOKUP(A44,k1z_sl!$A$1:$H$150,8,FALSE())</f>
        <v> </v>
      </c>
      <c r="L44" s="39"/>
      <c r="M44" s="40"/>
      <c r="N44" s="41" t="n">
        <f aca="false">IF(ISBLANK(L44),10000,IF(ISTEXT(L44),M44,L44+M44))</f>
        <v>10000</v>
      </c>
      <c r="O44" s="39"/>
      <c r="P44" s="40"/>
      <c r="Q44" s="41" t="n">
        <f aca="false">IF(ISBLANK(O44),10000,IF(ISTEXT(O44),P44,O44+P44))</f>
        <v>10000</v>
      </c>
      <c r="R44" s="41" t="n">
        <f aca="false">MIN(N44,Q44)</f>
        <v>10000</v>
      </c>
      <c r="S44" s="40"/>
      <c r="T44" s="40"/>
      <c r="U44" s="40"/>
      <c r="V44" s="43"/>
      <c r="W44" s="43"/>
      <c r="X44" s="43"/>
      <c r="Y44" s="43"/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14.15" hidden="false" customHeight="true" outlineLevel="0" collapsed="false">
      <c r="A45" s="33" t="n">
        <v>43</v>
      </c>
      <c r="B45" s="34" t="n">
        <f aca="false">IF(AND(LEFT(L45,3)="DNS",LEFT(O45,3)="DNS"),10000, N45+Q45)</f>
        <v>20000</v>
      </c>
      <c r="C45" s="35" t="str">
        <f aca="false">IF(AND(R45&lt;10000, OR(LEFT(L45,3)&lt;&gt;"DNS", LEFT(O45,3)&lt;&gt;"DNS")),RANK(R45, $R$3:$R$152, 1)&amp;"."," ")</f>
        <v> </v>
      </c>
      <c r="D45" s="36"/>
      <c r="E45" s="37" t="str">
        <f aca="false">VLOOKUP(A45,k1z_sl!$A$1:$H$150,6,FALSE())</f>
        <v> </v>
      </c>
      <c r="F45" s="33" t="n">
        <f aca="false">VLOOKUP(A45,k1z_sl!$A$1:$H$150,2,FALSE())</f>
        <v>0</v>
      </c>
      <c r="G45" s="33" t="n">
        <f aca="false">VLOOKUP(A45,k1z_sl!$A$1:$H$150,3,FALSE())</f>
        <v>0</v>
      </c>
      <c r="H45" s="38" t="str">
        <f aca="false">VLOOKUP(A45,k1z_sl!$A$1:$H$150,4,FALSE())</f>
        <v> </v>
      </c>
      <c r="I45" s="33" t="str">
        <f aca="false">VLOOKUP(A45,k1z_sl!$A$1:$H$150,5,FALSE())</f>
        <v> </v>
      </c>
      <c r="J45" s="33" t="str">
        <f aca="false">VLOOKUP(A45,k1z_sl!$A$1:$H$150,7,FALSE())</f>
        <v>9</v>
      </c>
      <c r="K45" s="38" t="str">
        <f aca="false">VLOOKUP(A45,k1z_sl!$A$1:$H$150,8,FALSE())</f>
        <v> </v>
      </c>
      <c r="L45" s="39"/>
      <c r="M45" s="40"/>
      <c r="N45" s="41" t="n">
        <f aca="false">IF(ISBLANK(L45),10000,IF(ISTEXT(L45),M45,L45+M45))</f>
        <v>10000</v>
      </c>
      <c r="O45" s="39"/>
      <c r="P45" s="40"/>
      <c r="Q45" s="41" t="n">
        <f aca="false">IF(ISBLANK(O45),10000,IF(ISTEXT(O45),P45,O45+P45))</f>
        <v>10000</v>
      </c>
      <c r="R45" s="41" t="n">
        <f aca="false">MIN(N45,Q45)</f>
        <v>10000</v>
      </c>
      <c r="S45" s="40"/>
      <c r="T45" s="40"/>
      <c r="U45" s="40"/>
      <c r="V45" s="43"/>
      <c r="W45" s="43"/>
      <c r="X45" s="43"/>
      <c r="Y45" s="43"/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14.15" hidden="false" customHeight="true" outlineLevel="0" collapsed="false">
      <c r="A46" s="33" t="n">
        <v>44</v>
      </c>
      <c r="B46" s="34" t="n">
        <f aca="false">IF(AND(LEFT(L46,3)="DNS",LEFT(O46,3)="DNS"),10000, N46+Q46)</f>
        <v>20000</v>
      </c>
      <c r="C46" s="35" t="str">
        <f aca="false">IF(AND(R46&lt;10000, OR(LEFT(L46,3)&lt;&gt;"DNS", LEFT(O46,3)&lt;&gt;"DNS")),RANK(R46, $R$3:$R$152, 1)&amp;"."," ")</f>
        <v> </v>
      </c>
      <c r="D46" s="36"/>
      <c r="E46" s="37" t="str">
        <f aca="false">VLOOKUP(A46,k1z_sl!$A$1:$H$150,6,FALSE())</f>
        <v> </v>
      </c>
      <c r="F46" s="33" t="n">
        <f aca="false">VLOOKUP(A46,k1z_sl!$A$1:$H$150,2,FALSE())</f>
        <v>0</v>
      </c>
      <c r="G46" s="33" t="n">
        <f aca="false">VLOOKUP(A46,k1z_sl!$A$1:$H$150,3,FALSE())</f>
        <v>0</v>
      </c>
      <c r="H46" s="38" t="str">
        <f aca="false">VLOOKUP(A46,k1z_sl!$A$1:$H$150,4,FALSE())</f>
        <v> </v>
      </c>
      <c r="I46" s="33" t="str">
        <f aca="false">VLOOKUP(A46,k1z_sl!$A$1:$H$150,5,FALSE())</f>
        <v> </v>
      </c>
      <c r="J46" s="33" t="str">
        <f aca="false">VLOOKUP(A46,k1z_sl!$A$1:$H$150,7,FALSE())</f>
        <v>9</v>
      </c>
      <c r="K46" s="38" t="str">
        <f aca="false">VLOOKUP(A46,k1z_sl!$A$1:$H$150,8,FALSE())</f>
        <v> </v>
      </c>
      <c r="L46" s="39"/>
      <c r="M46" s="40"/>
      <c r="N46" s="41" t="n">
        <f aca="false">IF(ISBLANK(L46),10000,IF(ISTEXT(L46),M46,L46+M46))</f>
        <v>10000</v>
      </c>
      <c r="O46" s="39"/>
      <c r="P46" s="40"/>
      <c r="Q46" s="41" t="n">
        <f aca="false">IF(ISBLANK(O46),10000,IF(ISTEXT(O46),P46,O46+P46))</f>
        <v>10000</v>
      </c>
      <c r="R46" s="41" t="n">
        <f aca="false">MIN(N46,Q46)</f>
        <v>10000</v>
      </c>
      <c r="S46" s="40"/>
      <c r="T46" s="40"/>
      <c r="U46" s="40"/>
      <c r="V46" s="43"/>
      <c r="W46" s="43"/>
      <c r="X46" s="43"/>
      <c r="Y46" s="43"/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14.15" hidden="false" customHeight="true" outlineLevel="0" collapsed="false">
      <c r="A47" s="33" t="n">
        <v>45</v>
      </c>
      <c r="B47" s="34" t="n">
        <f aca="false">IF(AND(LEFT(L47,3)="DNS",LEFT(O47,3)="DNS"),10000, N47+Q47)</f>
        <v>20000</v>
      </c>
      <c r="C47" s="35" t="str">
        <f aca="false">IF(AND(R47&lt;10000, OR(LEFT(L47,3)&lt;&gt;"DNS", LEFT(O47,3)&lt;&gt;"DNS")),RANK(R47, $R$3:$R$152, 1)&amp;"."," ")</f>
        <v> </v>
      </c>
      <c r="D47" s="36"/>
      <c r="E47" s="37" t="str">
        <f aca="false">VLOOKUP(A47,k1z_sl!$A$1:$H$150,6,FALSE())</f>
        <v> </v>
      </c>
      <c r="F47" s="33" t="n">
        <f aca="false">VLOOKUP(A47,k1z_sl!$A$1:$H$150,2,FALSE())</f>
        <v>0</v>
      </c>
      <c r="G47" s="33" t="n">
        <f aca="false">VLOOKUP(A47,k1z_sl!$A$1:$H$150,3,FALSE())</f>
        <v>0</v>
      </c>
      <c r="H47" s="38" t="str">
        <f aca="false">VLOOKUP(A47,k1z_sl!$A$1:$H$150,4,FALSE())</f>
        <v> </v>
      </c>
      <c r="I47" s="33" t="str">
        <f aca="false">VLOOKUP(A47,k1z_sl!$A$1:$H$150,5,FALSE())</f>
        <v> </v>
      </c>
      <c r="J47" s="33" t="str">
        <f aca="false">VLOOKUP(A47,k1z_sl!$A$1:$H$150,7,FALSE())</f>
        <v>9</v>
      </c>
      <c r="K47" s="38" t="str">
        <f aca="false">VLOOKUP(A47,k1z_sl!$A$1:$H$150,8,FALSE())</f>
        <v> </v>
      </c>
      <c r="L47" s="39"/>
      <c r="M47" s="40"/>
      <c r="N47" s="41" t="n">
        <f aca="false">IF(ISBLANK(L47),10000,IF(ISTEXT(L47),M47,L47+M47))</f>
        <v>10000</v>
      </c>
      <c r="O47" s="39"/>
      <c r="P47" s="40"/>
      <c r="Q47" s="41" t="n">
        <f aca="false">IF(ISBLANK(O47),10000,IF(ISTEXT(O47),P47,O47+P47))</f>
        <v>10000</v>
      </c>
      <c r="R47" s="41" t="n">
        <f aca="false">MIN(N47,Q47)</f>
        <v>10000</v>
      </c>
      <c r="S47" s="40"/>
      <c r="T47" s="40"/>
      <c r="U47" s="40"/>
      <c r="V47" s="43"/>
      <c r="W47" s="43"/>
      <c r="X47" s="43"/>
      <c r="Y47" s="43"/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14.15" hidden="false" customHeight="true" outlineLevel="0" collapsed="false">
      <c r="A48" s="33" t="n">
        <v>46</v>
      </c>
      <c r="B48" s="34" t="n">
        <f aca="false">IF(AND(LEFT(L48,3)="DNS",LEFT(O48,3)="DNS"),10000, N48+Q48)</f>
        <v>20000</v>
      </c>
      <c r="C48" s="35" t="str">
        <f aca="false">IF(AND(R48&lt;10000, OR(LEFT(L48,3)&lt;&gt;"DNS", LEFT(O48,3)&lt;&gt;"DNS")),RANK(R48, $R$3:$R$152, 1)&amp;"."," ")</f>
        <v> </v>
      </c>
      <c r="D48" s="36"/>
      <c r="E48" s="37" t="str">
        <f aca="false">VLOOKUP(A48,k1z_sl!$A$1:$H$150,6,FALSE())</f>
        <v> </v>
      </c>
      <c r="F48" s="33" t="n">
        <f aca="false">VLOOKUP(A48,k1z_sl!$A$1:$H$150,2,FALSE())</f>
        <v>0</v>
      </c>
      <c r="G48" s="33" t="n">
        <f aca="false">VLOOKUP(A48,k1z_sl!$A$1:$H$150,3,FALSE())</f>
        <v>0</v>
      </c>
      <c r="H48" s="38" t="str">
        <f aca="false">VLOOKUP(A48,k1z_sl!$A$1:$H$150,4,FALSE())</f>
        <v> </v>
      </c>
      <c r="I48" s="33" t="str">
        <f aca="false">VLOOKUP(A48,k1z_sl!$A$1:$H$150,5,FALSE())</f>
        <v> </v>
      </c>
      <c r="J48" s="33" t="str">
        <f aca="false">VLOOKUP(A48,k1z_sl!$A$1:$H$150,7,FALSE())</f>
        <v>9</v>
      </c>
      <c r="K48" s="38" t="str">
        <f aca="false">VLOOKUP(A48,k1z_sl!$A$1:$H$150,8,FALSE())</f>
        <v> </v>
      </c>
      <c r="L48" s="39"/>
      <c r="M48" s="40"/>
      <c r="N48" s="41" t="n">
        <f aca="false">IF(ISBLANK(L48),10000,IF(ISTEXT(L48),M48,L48+M48))</f>
        <v>10000</v>
      </c>
      <c r="O48" s="39"/>
      <c r="P48" s="40"/>
      <c r="Q48" s="41" t="n">
        <f aca="false">IF(ISBLANK(O48),10000,IF(ISTEXT(O48),P48,O48+P48))</f>
        <v>10000</v>
      </c>
      <c r="R48" s="41" t="n">
        <f aca="false">MIN(N48,Q48)</f>
        <v>10000</v>
      </c>
      <c r="S48" s="40"/>
      <c r="T48" s="40"/>
      <c r="U48" s="40"/>
      <c r="V48" s="43"/>
      <c r="W48" s="43"/>
      <c r="X48" s="43"/>
      <c r="Y48" s="43"/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14.15" hidden="false" customHeight="true" outlineLevel="0" collapsed="false">
      <c r="A49" s="33" t="n">
        <v>47</v>
      </c>
      <c r="B49" s="34" t="n">
        <f aca="false">IF(AND(LEFT(L49,3)="DNS",LEFT(O49,3)="DNS"),10000, N49+Q49)</f>
        <v>20000</v>
      </c>
      <c r="C49" s="35" t="str">
        <f aca="false">IF(AND(R49&lt;10000, OR(LEFT(L49,3)&lt;&gt;"DNS", LEFT(O49,3)&lt;&gt;"DNS")),RANK(R49, $R$3:$R$152, 1)&amp;"."," ")</f>
        <v> </v>
      </c>
      <c r="D49" s="36"/>
      <c r="E49" s="37" t="str">
        <f aca="false">VLOOKUP(A49,k1z_sl!$A$1:$H$150,6,FALSE())</f>
        <v> </v>
      </c>
      <c r="F49" s="33" t="n">
        <f aca="false">VLOOKUP(A49,k1z_sl!$A$1:$H$150,2,FALSE())</f>
        <v>0</v>
      </c>
      <c r="G49" s="33" t="n">
        <f aca="false">VLOOKUP(A49,k1z_sl!$A$1:$H$150,3,FALSE())</f>
        <v>0</v>
      </c>
      <c r="H49" s="38" t="str">
        <f aca="false">VLOOKUP(A49,k1z_sl!$A$1:$H$150,4,FALSE())</f>
        <v> </v>
      </c>
      <c r="I49" s="33" t="str">
        <f aca="false">VLOOKUP(A49,k1z_sl!$A$1:$H$150,5,FALSE())</f>
        <v> </v>
      </c>
      <c r="J49" s="33" t="str">
        <f aca="false">VLOOKUP(A49,k1z_sl!$A$1:$H$150,7,FALSE())</f>
        <v>9</v>
      </c>
      <c r="K49" s="38" t="str">
        <f aca="false">VLOOKUP(A49,k1z_sl!$A$1:$H$150,8,FALSE())</f>
        <v> </v>
      </c>
      <c r="L49" s="39"/>
      <c r="M49" s="40"/>
      <c r="N49" s="41" t="n">
        <f aca="false">IF(ISBLANK(L49),10000,IF(ISTEXT(L49),M49,L49+M49))</f>
        <v>10000</v>
      </c>
      <c r="O49" s="39"/>
      <c r="P49" s="40"/>
      <c r="Q49" s="41" t="n">
        <f aca="false">IF(ISBLANK(O49),10000,IF(ISTEXT(O49),P49,O49+P49))</f>
        <v>10000</v>
      </c>
      <c r="R49" s="41" t="n">
        <f aca="false">MIN(N49,Q49)</f>
        <v>10000</v>
      </c>
      <c r="S49" s="40"/>
      <c r="T49" s="40"/>
      <c r="U49" s="40"/>
      <c r="V49" s="43"/>
      <c r="W49" s="43"/>
      <c r="X49" s="43"/>
      <c r="Y49" s="43"/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14.15" hidden="false" customHeight="true" outlineLevel="0" collapsed="false">
      <c r="A50" s="33" t="n">
        <v>48</v>
      </c>
      <c r="B50" s="34" t="n">
        <f aca="false">IF(AND(LEFT(L50,3)="DNS",LEFT(O50,3)="DNS"),10000, N50+Q50)</f>
        <v>20000</v>
      </c>
      <c r="C50" s="35" t="str">
        <f aca="false">IF(AND(R50&lt;10000, OR(LEFT(L50,3)&lt;&gt;"DNS", LEFT(O50,3)&lt;&gt;"DNS")),RANK(R50, $R$3:$R$152, 1)&amp;"."," ")</f>
        <v> </v>
      </c>
      <c r="D50" s="36"/>
      <c r="E50" s="37" t="str">
        <f aca="false">VLOOKUP(A50,k1z_sl!$A$1:$H$150,6,FALSE())</f>
        <v> </v>
      </c>
      <c r="F50" s="33" t="n">
        <f aca="false">VLOOKUP(A50,k1z_sl!$A$1:$H$150,2,FALSE())</f>
        <v>0</v>
      </c>
      <c r="G50" s="33" t="n">
        <f aca="false">VLOOKUP(A50,k1z_sl!$A$1:$H$150,3,FALSE())</f>
        <v>0</v>
      </c>
      <c r="H50" s="38" t="str">
        <f aca="false">VLOOKUP(A50,k1z_sl!$A$1:$H$150,4,FALSE())</f>
        <v> </v>
      </c>
      <c r="I50" s="33" t="str">
        <f aca="false">VLOOKUP(A50,k1z_sl!$A$1:$H$150,5,FALSE())</f>
        <v> </v>
      </c>
      <c r="J50" s="33" t="str">
        <f aca="false">VLOOKUP(A50,k1z_sl!$A$1:$H$150,7,FALSE())</f>
        <v>9</v>
      </c>
      <c r="K50" s="38" t="str">
        <f aca="false">VLOOKUP(A50,k1z_sl!$A$1:$H$150,8,FALSE())</f>
        <v> </v>
      </c>
      <c r="L50" s="39"/>
      <c r="M50" s="40"/>
      <c r="N50" s="41" t="n">
        <f aca="false">IF(ISBLANK(L50),10000,IF(ISTEXT(L50),M50,L50+M50))</f>
        <v>10000</v>
      </c>
      <c r="O50" s="39"/>
      <c r="P50" s="40"/>
      <c r="Q50" s="41" t="n">
        <f aca="false">IF(ISBLANK(O50),10000,IF(ISTEXT(O50),P50,O50+P50))</f>
        <v>10000</v>
      </c>
      <c r="R50" s="41" t="n">
        <f aca="false">MIN(N50,Q50)</f>
        <v>10000</v>
      </c>
      <c r="S50" s="40"/>
      <c r="T50" s="40"/>
      <c r="U50" s="40"/>
      <c r="V50" s="43"/>
      <c r="W50" s="43"/>
      <c r="X50" s="43"/>
      <c r="Y50" s="43"/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14.15" hidden="false" customHeight="true" outlineLevel="0" collapsed="false">
      <c r="A51" s="33" t="n">
        <v>49</v>
      </c>
      <c r="B51" s="34" t="n">
        <f aca="false">IF(AND(LEFT(L51,3)="DNS",LEFT(O51,3)="DNS"),10000, N51+Q51)</f>
        <v>20000</v>
      </c>
      <c r="C51" s="35" t="str">
        <f aca="false">IF(AND(R51&lt;10000, OR(LEFT(L51,3)&lt;&gt;"DNS", LEFT(O51,3)&lt;&gt;"DNS")),RANK(R51, $R$3:$R$152, 1)&amp;"."," ")</f>
        <v> </v>
      </c>
      <c r="D51" s="36"/>
      <c r="E51" s="37" t="str">
        <f aca="false">VLOOKUP(A51,k1z_sl!$A$1:$H$150,6,FALSE())</f>
        <v> </v>
      </c>
      <c r="F51" s="33" t="n">
        <f aca="false">VLOOKUP(A51,k1z_sl!$A$1:$H$150,2,FALSE())</f>
        <v>0</v>
      </c>
      <c r="G51" s="33" t="n">
        <f aca="false">VLOOKUP(A51,k1z_sl!$A$1:$H$150,3,FALSE())</f>
        <v>0</v>
      </c>
      <c r="H51" s="38" t="str">
        <f aca="false">VLOOKUP(A51,k1z_sl!$A$1:$H$150,4,FALSE())</f>
        <v> </v>
      </c>
      <c r="I51" s="33" t="str">
        <f aca="false">VLOOKUP(A51,k1z_sl!$A$1:$H$150,5,FALSE())</f>
        <v> </v>
      </c>
      <c r="J51" s="33" t="str">
        <f aca="false">VLOOKUP(A51,k1z_sl!$A$1:$H$150,7,FALSE())</f>
        <v>9</v>
      </c>
      <c r="K51" s="38" t="str">
        <f aca="false">VLOOKUP(A51,k1z_sl!$A$1:$H$150,8,FALSE())</f>
        <v> </v>
      </c>
      <c r="L51" s="39"/>
      <c r="M51" s="40"/>
      <c r="N51" s="41" t="n">
        <f aca="false">IF(ISBLANK(L51),10000,IF(ISTEXT(L51),M51,L51+M51))</f>
        <v>10000</v>
      </c>
      <c r="O51" s="39"/>
      <c r="P51" s="40"/>
      <c r="Q51" s="41" t="n">
        <f aca="false">IF(ISBLANK(O51),10000,IF(ISTEXT(O51),P51,O51+P51))</f>
        <v>10000</v>
      </c>
      <c r="R51" s="41" t="n">
        <f aca="false">MIN(N51,Q51)</f>
        <v>10000</v>
      </c>
      <c r="S51" s="40"/>
      <c r="T51" s="40"/>
      <c r="U51" s="40"/>
      <c r="V51" s="43"/>
      <c r="W51" s="43"/>
      <c r="X51" s="43"/>
      <c r="Y51" s="43"/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14.15" hidden="false" customHeight="true" outlineLevel="0" collapsed="false">
      <c r="A52" s="33" t="n">
        <v>50</v>
      </c>
      <c r="B52" s="34" t="n">
        <f aca="false">IF(AND(LEFT(L52,3)="DNS",LEFT(O52,3)="DNS"),10000, N52+Q52)</f>
        <v>20000</v>
      </c>
      <c r="C52" s="35" t="str">
        <f aca="false">IF(AND(R52&lt;10000, OR(LEFT(L52,3)&lt;&gt;"DNS", LEFT(O52,3)&lt;&gt;"DNS")),RANK(R52, $R$3:$R$152, 1)&amp;"."," ")</f>
        <v> </v>
      </c>
      <c r="D52" s="36"/>
      <c r="E52" s="37" t="str">
        <f aca="false">VLOOKUP(A52,k1z_sl!$A$1:$H$150,6,FALSE())</f>
        <v> </v>
      </c>
      <c r="F52" s="33" t="n">
        <f aca="false">VLOOKUP(A52,k1z_sl!$A$1:$H$150,2,FALSE())</f>
        <v>0</v>
      </c>
      <c r="G52" s="33" t="n">
        <f aca="false">VLOOKUP(A52,k1z_sl!$A$1:$H$150,3,FALSE())</f>
        <v>0</v>
      </c>
      <c r="H52" s="38" t="str">
        <f aca="false">VLOOKUP(A52,k1z_sl!$A$1:$H$150,4,FALSE())</f>
        <v> </v>
      </c>
      <c r="I52" s="33" t="str">
        <f aca="false">VLOOKUP(A52,k1z_sl!$A$1:$H$150,5,FALSE())</f>
        <v> </v>
      </c>
      <c r="J52" s="33" t="str">
        <f aca="false">VLOOKUP(A52,k1z_sl!$A$1:$H$150,7,FALSE())</f>
        <v>9</v>
      </c>
      <c r="K52" s="38" t="str">
        <f aca="false">VLOOKUP(A52,k1z_sl!$A$1:$H$150,8,FALSE())</f>
        <v> </v>
      </c>
      <c r="L52" s="39"/>
      <c r="M52" s="40"/>
      <c r="N52" s="41" t="n">
        <f aca="false">IF(ISBLANK(L52),10000,IF(ISTEXT(L52),M52,L52+M52))</f>
        <v>10000</v>
      </c>
      <c r="O52" s="39"/>
      <c r="P52" s="40"/>
      <c r="Q52" s="41" t="n">
        <f aca="false">IF(ISBLANK(O52),10000,IF(ISTEXT(O52),P52,O52+P52))</f>
        <v>10000</v>
      </c>
      <c r="R52" s="41" t="n">
        <f aca="false">MIN(N52,Q52)</f>
        <v>10000</v>
      </c>
      <c r="S52" s="40"/>
      <c r="T52" s="40"/>
      <c r="U52" s="40"/>
      <c r="V52" s="43"/>
      <c r="W52" s="43"/>
      <c r="X52" s="43"/>
      <c r="Y52" s="43"/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14.15" hidden="false" customHeight="true" outlineLevel="0" collapsed="false">
      <c r="A53" s="33" t="n">
        <v>51</v>
      </c>
      <c r="B53" s="34" t="n">
        <f aca="false">IF(AND(LEFT(L53,3)="DNS",LEFT(O53,3)="DNS"),10000, N53+Q53)</f>
        <v>20000</v>
      </c>
      <c r="C53" s="35" t="str">
        <f aca="false">IF(AND(R53&lt;10000, OR(LEFT(L53,3)&lt;&gt;"DNS", LEFT(O53,3)&lt;&gt;"DNS")),RANK(R53, $R$3:$R$152, 1)&amp;"."," ")</f>
        <v> </v>
      </c>
      <c r="D53" s="36"/>
      <c r="E53" s="37" t="str">
        <f aca="false">VLOOKUP(A53,k1z_sl!$A$1:$H$150,6,FALSE())</f>
        <v> </v>
      </c>
      <c r="F53" s="33" t="n">
        <f aca="false">VLOOKUP(A53,k1z_sl!$A$1:$H$150,2,FALSE())</f>
        <v>0</v>
      </c>
      <c r="G53" s="33" t="n">
        <f aca="false">VLOOKUP(A53,k1z_sl!$A$1:$H$150,3,FALSE())</f>
        <v>0</v>
      </c>
      <c r="H53" s="38" t="str">
        <f aca="false">VLOOKUP(A53,k1z_sl!$A$1:$H$150,4,FALSE())</f>
        <v> </v>
      </c>
      <c r="I53" s="33" t="str">
        <f aca="false">VLOOKUP(A53,k1z_sl!$A$1:$H$150,5,FALSE())</f>
        <v> </v>
      </c>
      <c r="J53" s="33" t="str">
        <f aca="false">VLOOKUP(A53,k1z_sl!$A$1:$H$150,7,FALSE())</f>
        <v>9</v>
      </c>
      <c r="K53" s="38" t="str">
        <f aca="false">VLOOKUP(A53,k1z_sl!$A$1:$H$150,8,FALSE())</f>
        <v> </v>
      </c>
      <c r="L53" s="39"/>
      <c r="M53" s="40"/>
      <c r="N53" s="41" t="n">
        <f aca="false">IF(ISBLANK(L53),10000,IF(ISTEXT(L53),M53,L53+M53))</f>
        <v>10000</v>
      </c>
      <c r="O53" s="39"/>
      <c r="P53" s="40"/>
      <c r="Q53" s="41" t="n">
        <f aca="false">IF(ISBLANK(O53),10000,IF(ISTEXT(O53),P53,O53+P53))</f>
        <v>10000</v>
      </c>
      <c r="R53" s="41" t="n">
        <f aca="false">MIN(N53,Q53)</f>
        <v>10000</v>
      </c>
      <c r="S53" s="40"/>
      <c r="T53" s="40"/>
      <c r="U53" s="40"/>
      <c r="V53" s="43"/>
      <c r="W53" s="43"/>
      <c r="X53" s="43"/>
      <c r="Y53" s="43"/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14.15" hidden="false" customHeight="true" outlineLevel="0" collapsed="false">
      <c r="A54" s="33" t="n">
        <v>52</v>
      </c>
      <c r="B54" s="34" t="n">
        <f aca="false">IF(AND(LEFT(L54,3)="DNS",LEFT(O54,3)="DNS"),10000, N54+Q54)</f>
        <v>20000</v>
      </c>
      <c r="C54" s="35" t="str">
        <f aca="false">IF(AND(R54&lt;10000, OR(LEFT(L54,3)&lt;&gt;"DNS", LEFT(O54,3)&lt;&gt;"DNS")),RANK(R54, $R$3:$R$152, 1)&amp;"."," ")</f>
        <v> </v>
      </c>
      <c r="D54" s="36"/>
      <c r="E54" s="37" t="str">
        <f aca="false">VLOOKUP(A54,k1z_sl!$A$1:$H$150,6,FALSE())</f>
        <v> </v>
      </c>
      <c r="F54" s="33" t="n">
        <f aca="false">VLOOKUP(A54,k1z_sl!$A$1:$H$150,2,FALSE())</f>
        <v>0</v>
      </c>
      <c r="G54" s="33" t="n">
        <f aca="false">VLOOKUP(A54,k1z_sl!$A$1:$H$150,3,FALSE())</f>
        <v>0</v>
      </c>
      <c r="H54" s="38" t="str">
        <f aca="false">VLOOKUP(A54,k1z_sl!$A$1:$H$150,4,FALSE())</f>
        <v> </v>
      </c>
      <c r="I54" s="33" t="str">
        <f aca="false">VLOOKUP(A54,k1z_sl!$A$1:$H$150,5,FALSE())</f>
        <v> </v>
      </c>
      <c r="J54" s="33" t="str">
        <f aca="false">VLOOKUP(A54,k1z_sl!$A$1:$H$150,7,FALSE())</f>
        <v>9</v>
      </c>
      <c r="K54" s="38" t="str">
        <f aca="false">VLOOKUP(A54,k1z_sl!$A$1:$H$150,8,FALSE())</f>
        <v> </v>
      </c>
      <c r="L54" s="39"/>
      <c r="M54" s="40"/>
      <c r="N54" s="41" t="n">
        <f aca="false">IF(ISBLANK(L54),10000,IF(ISTEXT(L54),M54,L54+M54))</f>
        <v>10000</v>
      </c>
      <c r="O54" s="39"/>
      <c r="P54" s="40"/>
      <c r="Q54" s="41" t="n">
        <f aca="false">IF(ISBLANK(O54),10000,IF(ISTEXT(O54),P54,O54+P54))</f>
        <v>10000</v>
      </c>
      <c r="R54" s="41" t="n">
        <f aca="false">MIN(N54,Q54)</f>
        <v>10000</v>
      </c>
      <c r="S54" s="40"/>
      <c r="T54" s="40"/>
      <c r="U54" s="40"/>
      <c r="V54" s="43"/>
      <c r="W54" s="43"/>
      <c r="X54" s="43"/>
      <c r="Y54" s="43"/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14.15" hidden="false" customHeight="true" outlineLevel="0" collapsed="false">
      <c r="A55" s="33" t="n">
        <v>53</v>
      </c>
      <c r="B55" s="34" t="n">
        <f aca="false">IF(AND(LEFT(L55,3)="DNS",LEFT(O55,3)="DNS"),10000, N55+Q55)</f>
        <v>20000</v>
      </c>
      <c r="C55" s="35" t="str">
        <f aca="false">IF(AND(R55&lt;10000, OR(LEFT(L55,3)&lt;&gt;"DNS", LEFT(O55,3)&lt;&gt;"DNS")),RANK(R55, $R$3:$R$152, 1)&amp;"."," ")</f>
        <v> </v>
      </c>
      <c r="D55" s="36"/>
      <c r="E55" s="37" t="str">
        <f aca="false">VLOOKUP(A55,k1z_sl!$A$1:$H$150,6,FALSE())</f>
        <v> </v>
      </c>
      <c r="F55" s="33" t="n">
        <f aca="false">VLOOKUP(A55,k1z_sl!$A$1:$H$150,2,FALSE())</f>
        <v>0</v>
      </c>
      <c r="G55" s="33" t="n">
        <f aca="false">VLOOKUP(A55,k1z_sl!$A$1:$H$150,3,FALSE())</f>
        <v>0</v>
      </c>
      <c r="H55" s="38" t="str">
        <f aca="false">VLOOKUP(A55,k1z_sl!$A$1:$H$150,4,FALSE())</f>
        <v> </v>
      </c>
      <c r="I55" s="33" t="str">
        <f aca="false">VLOOKUP(A55,k1z_sl!$A$1:$H$150,5,FALSE())</f>
        <v> </v>
      </c>
      <c r="J55" s="33" t="str">
        <f aca="false">VLOOKUP(A55,k1z_sl!$A$1:$H$150,7,FALSE())</f>
        <v>9</v>
      </c>
      <c r="K55" s="38" t="str">
        <f aca="false">VLOOKUP(A55,k1z_sl!$A$1:$H$150,8,FALSE())</f>
        <v> </v>
      </c>
      <c r="L55" s="39"/>
      <c r="M55" s="40"/>
      <c r="N55" s="41" t="n">
        <f aca="false">IF(ISBLANK(L55),10000,IF(ISTEXT(L55),M55,L55+M55))</f>
        <v>10000</v>
      </c>
      <c r="O55" s="39"/>
      <c r="P55" s="40"/>
      <c r="Q55" s="41" t="n">
        <f aca="false">IF(ISBLANK(O55),10000,IF(ISTEXT(O55),P55,O55+P55))</f>
        <v>10000</v>
      </c>
      <c r="R55" s="41" t="n">
        <f aca="false">MIN(N55,Q55)</f>
        <v>10000</v>
      </c>
      <c r="S55" s="40"/>
      <c r="T55" s="40"/>
      <c r="U55" s="40"/>
      <c r="V55" s="43"/>
      <c r="W55" s="43"/>
      <c r="X55" s="43"/>
      <c r="Y55" s="43"/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14.15" hidden="false" customHeight="true" outlineLevel="0" collapsed="false">
      <c r="A56" s="33" t="n">
        <v>54</v>
      </c>
      <c r="B56" s="34" t="n">
        <f aca="false">IF(AND(LEFT(L56,3)="DNS",LEFT(O56,3)="DNS"),10000, N56+Q56)</f>
        <v>20000</v>
      </c>
      <c r="C56" s="35" t="str">
        <f aca="false">IF(AND(R56&lt;10000, OR(LEFT(L56,3)&lt;&gt;"DNS", LEFT(O56,3)&lt;&gt;"DNS")),RANK(R56, $R$3:$R$152, 1)&amp;"."," ")</f>
        <v> </v>
      </c>
      <c r="D56" s="36"/>
      <c r="E56" s="37" t="str">
        <f aca="false">VLOOKUP(A56,k1z_sl!$A$1:$H$150,6,FALSE())</f>
        <v> </v>
      </c>
      <c r="F56" s="33" t="n">
        <f aca="false">VLOOKUP(A56,k1z_sl!$A$1:$H$150,2,FALSE())</f>
        <v>0</v>
      </c>
      <c r="G56" s="33" t="n">
        <f aca="false">VLOOKUP(A56,k1z_sl!$A$1:$H$150,3,FALSE())</f>
        <v>0</v>
      </c>
      <c r="H56" s="38" t="str">
        <f aca="false">VLOOKUP(A56,k1z_sl!$A$1:$H$150,4,FALSE())</f>
        <v> </v>
      </c>
      <c r="I56" s="33" t="str">
        <f aca="false">VLOOKUP(A56,k1z_sl!$A$1:$H$150,5,FALSE())</f>
        <v> </v>
      </c>
      <c r="J56" s="33" t="str">
        <f aca="false">VLOOKUP(A56,k1z_sl!$A$1:$H$150,7,FALSE())</f>
        <v>9</v>
      </c>
      <c r="K56" s="38" t="str">
        <f aca="false">VLOOKUP(A56,k1z_sl!$A$1:$H$150,8,FALSE())</f>
        <v> </v>
      </c>
      <c r="L56" s="39"/>
      <c r="M56" s="40"/>
      <c r="N56" s="41" t="n">
        <f aca="false">IF(ISBLANK(L56),10000,IF(ISTEXT(L56),M56,L56+M56))</f>
        <v>10000</v>
      </c>
      <c r="O56" s="39"/>
      <c r="P56" s="40"/>
      <c r="Q56" s="41" t="n">
        <f aca="false">IF(ISBLANK(O56),10000,IF(ISTEXT(O56),P56,O56+P56))</f>
        <v>10000</v>
      </c>
      <c r="R56" s="41" t="n">
        <f aca="false">MIN(N56,Q56)</f>
        <v>10000</v>
      </c>
      <c r="S56" s="40"/>
      <c r="T56" s="40"/>
      <c r="U56" s="40"/>
      <c r="V56" s="43"/>
      <c r="W56" s="43"/>
      <c r="X56" s="43"/>
      <c r="Y56" s="43"/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14.15" hidden="false" customHeight="true" outlineLevel="0" collapsed="false">
      <c r="A57" s="33" t="n">
        <v>55</v>
      </c>
      <c r="B57" s="34" t="n">
        <f aca="false">IF(AND(LEFT(L57,3)="DNS",LEFT(O57,3)="DNS"),10000, N57+Q57)</f>
        <v>20000</v>
      </c>
      <c r="C57" s="35" t="str">
        <f aca="false">IF(AND(R57&lt;10000, OR(LEFT(L57,3)&lt;&gt;"DNS", LEFT(O57,3)&lt;&gt;"DNS")),RANK(R57, $R$3:$R$152, 1)&amp;"."," ")</f>
        <v> </v>
      </c>
      <c r="D57" s="36"/>
      <c r="E57" s="37" t="str">
        <f aca="false">VLOOKUP(A57,k1z_sl!$A$1:$H$150,6,FALSE())</f>
        <v> </v>
      </c>
      <c r="F57" s="33" t="n">
        <f aca="false">VLOOKUP(A57,k1z_sl!$A$1:$H$150,2,FALSE())</f>
        <v>0</v>
      </c>
      <c r="G57" s="33" t="n">
        <f aca="false">VLOOKUP(A57,k1z_sl!$A$1:$H$150,3,FALSE())</f>
        <v>0</v>
      </c>
      <c r="H57" s="38" t="str">
        <f aca="false">VLOOKUP(A57,k1z_sl!$A$1:$H$150,4,FALSE())</f>
        <v> </v>
      </c>
      <c r="I57" s="33" t="str">
        <f aca="false">VLOOKUP(A57,k1z_sl!$A$1:$H$150,5,FALSE())</f>
        <v> </v>
      </c>
      <c r="J57" s="33" t="str">
        <f aca="false">VLOOKUP(A57,k1z_sl!$A$1:$H$150,7,FALSE())</f>
        <v>9</v>
      </c>
      <c r="K57" s="38" t="str">
        <f aca="false">VLOOKUP(A57,k1z_sl!$A$1:$H$150,8,FALSE())</f>
        <v> </v>
      </c>
      <c r="L57" s="39"/>
      <c r="M57" s="40"/>
      <c r="N57" s="41" t="n">
        <f aca="false">IF(ISBLANK(L57),10000,IF(ISTEXT(L57),M57,L57+M57))</f>
        <v>10000</v>
      </c>
      <c r="O57" s="39"/>
      <c r="P57" s="40"/>
      <c r="Q57" s="41" t="n">
        <f aca="false">IF(ISBLANK(O57),10000,IF(ISTEXT(O57),P57,O57+P57))</f>
        <v>10000</v>
      </c>
      <c r="R57" s="41" t="n">
        <f aca="false">MIN(N57,Q57)</f>
        <v>10000</v>
      </c>
      <c r="S57" s="40"/>
      <c r="T57" s="40"/>
      <c r="U57" s="40"/>
      <c r="V57" s="43"/>
      <c r="W57" s="43"/>
      <c r="X57" s="43"/>
      <c r="Y57" s="43"/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14.15" hidden="false" customHeight="true" outlineLevel="0" collapsed="false">
      <c r="A58" s="33" t="n">
        <v>56</v>
      </c>
      <c r="B58" s="34" t="n">
        <f aca="false">IF(AND(LEFT(L58,3)="DNS",LEFT(O58,3)="DNS"),10000, N58+Q58)</f>
        <v>20000</v>
      </c>
      <c r="C58" s="35" t="str">
        <f aca="false">IF(AND(R58&lt;10000, OR(LEFT(L58,3)&lt;&gt;"DNS", LEFT(O58,3)&lt;&gt;"DNS")),RANK(R58, $R$3:$R$152, 1)&amp;"."," ")</f>
        <v> </v>
      </c>
      <c r="D58" s="36"/>
      <c r="E58" s="37" t="str">
        <f aca="false">VLOOKUP(A58,k1z_sl!$A$1:$H$150,6,FALSE())</f>
        <v> </v>
      </c>
      <c r="F58" s="33" t="n">
        <f aca="false">VLOOKUP(A58,k1z_sl!$A$1:$H$150,2,FALSE())</f>
        <v>0</v>
      </c>
      <c r="G58" s="33" t="n">
        <f aca="false">VLOOKUP(A58,k1z_sl!$A$1:$H$150,3,FALSE())</f>
        <v>0</v>
      </c>
      <c r="H58" s="38" t="str">
        <f aca="false">VLOOKUP(A58,k1z_sl!$A$1:$H$150,4,FALSE())</f>
        <v> </v>
      </c>
      <c r="I58" s="33" t="str">
        <f aca="false">VLOOKUP(A58,k1z_sl!$A$1:$H$150,5,FALSE())</f>
        <v> </v>
      </c>
      <c r="J58" s="33" t="str">
        <f aca="false">VLOOKUP(A58,k1z_sl!$A$1:$H$150,7,FALSE())</f>
        <v>9</v>
      </c>
      <c r="K58" s="38" t="str">
        <f aca="false">VLOOKUP(A58,k1z_sl!$A$1:$H$150,8,FALSE())</f>
        <v> </v>
      </c>
      <c r="L58" s="39"/>
      <c r="M58" s="40"/>
      <c r="N58" s="41" t="n">
        <f aca="false">IF(ISBLANK(L58),10000,IF(ISTEXT(L58),M58,L58+M58))</f>
        <v>10000</v>
      </c>
      <c r="O58" s="39"/>
      <c r="P58" s="40"/>
      <c r="Q58" s="41" t="n">
        <f aca="false">IF(ISBLANK(O58),10000,IF(ISTEXT(O58),P58,O58+P58))</f>
        <v>10000</v>
      </c>
      <c r="R58" s="41" t="n">
        <f aca="false">MIN(N58,Q58)</f>
        <v>10000</v>
      </c>
      <c r="S58" s="40"/>
      <c r="T58" s="40"/>
      <c r="U58" s="40"/>
      <c r="V58" s="43"/>
      <c r="W58" s="43"/>
      <c r="X58" s="43"/>
      <c r="Y58" s="43"/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14.15" hidden="false" customHeight="true" outlineLevel="0" collapsed="false">
      <c r="A59" s="33" t="n">
        <v>57</v>
      </c>
      <c r="B59" s="34" t="n">
        <f aca="false">IF(AND(LEFT(L59,3)="DNS",LEFT(O59,3)="DNS"),10000, N59+Q59)</f>
        <v>20000</v>
      </c>
      <c r="C59" s="35" t="str">
        <f aca="false">IF(AND(R59&lt;10000, OR(LEFT(L59,3)&lt;&gt;"DNS", LEFT(O59,3)&lt;&gt;"DNS")),RANK(R59, $R$3:$R$152, 1)&amp;"."," ")</f>
        <v> </v>
      </c>
      <c r="D59" s="36"/>
      <c r="E59" s="37" t="str">
        <f aca="false">VLOOKUP(A59,k1z_sl!$A$1:$H$150,6,FALSE())</f>
        <v> </v>
      </c>
      <c r="F59" s="33" t="n">
        <f aca="false">VLOOKUP(A59,k1z_sl!$A$1:$H$150,2,FALSE())</f>
        <v>0</v>
      </c>
      <c r="G59" s="33" t="n">
        <f aca="false">VLOOKUP(A59,k1z_sl!$A$1:$H$150,3,FALSE())</f>
        <v>0</v>
      </c>
      <c r="H59" s="38" t="str">
        <f aca="false">VLOOKUP(A59,k1z_sl!$A$1:$H$150,4,FALSE())</f>
        <v> </v>
      </c>
      <c r="I59" s="33" t="str">
        <f aca="false">VLOOKUP(A59,k1z_sl!$A$1:$H$150,5,FALSE())</f>
        <v> </v>
      </c>
      <c r="J59" s="33" t="str">
        <f aca="false">VLOOKUP(A59,k1z_sl!$A$1:$H$150,7,FALSE())</f>
        <v>9</v>
      </c>
      <c r="K59" s="38" t="str">
        <f aca="false">VLOOKUP(A59,k1z_sl!$A$1:$H$150,8,FALSE())</f>
        <v> </v>
      </c>
      <c r="L59" s="39"/>
      <c r="M59" s="40"/>
      <c r="N59" s="41" t="n">
        <f aca="false">IF(ISBLANK(L59),10000,IF(ISTEXT(L59),M59,L59+M59))</f>
        <v>10000</v>
      </c>
      <c r="O59" s="39"/>
      <c r="P59" s="40"/>
      <c r="Q59" s="41" t="n">
        <f aca="false">IF(ISBLANK(O59),10000,IF(ISTEXT(O59),P59,O59+P59))</f>
        <v>10000</v>
      </c>
      <c r="R59" s="41" t="n">
        <f aca="false">MIN(N59,Q59)</f>
        <v>10000</v>
      </c>
      <c r="S59" s="40"/>
      <c r="T59" s="40"/>
      <c r="U59" s="40"/>
      <c r="V59" s="43"/>
      <c r="W59" s="43"/>
      <c r="X59" s="43"/>
      <c r="Y59" s="43"/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14.15" hidden="false" customHeight="true" outlineLevel="0" collapsed="false">
      <c r="A60" s="33" t="n">
        <v>58</v>
      </c>
      <c r="B60" s="34" t="n">
        <f aca="false">IF(AND(LEFT(L60,3)="DNS",LEFT(O60,3)="DNS"),10000, N60+Q60)</f>
        <v>20000</v>
      </c>
      <c r="C60" s="35" t="str">
        <f aca="false">IF(AND(R60&lt;10000, OR(LEFT(L60,3)&lt;&gt;"DNS", LEFT(O60,3)&lt;&gt;"DNS")),RANK(R60, $R$3:$R$152, 1)&amp;"."," ")</f>
        <v> </v>
      </c>
      <c r="D60" s="36"/>
      <c r="E60" s="37" t="str">
        <f aca="false">VLOOKUP(A60,k1z_sl!$A$1:$H$150,6,FALSE())</f>
        <v> </v>
      </c>
      <c r="F60" s="33" t="n">
        <f aca="false">VLOOKUP(A60,k1z_sl!$A$1:$H$150,2,FALSE())</f>
        <v>0</v>
      </c>
      <c r="G60" s="33" t="n">
        <f aca="false">VLOOKUP(A60,k1z_sl!$A$1:$H$150,3,FALSE())</f>
        <v>0</v>
      </c>
      <c r="H60" s="38" t="str">
        <f aca="false">VLOOKUP(A60,k1z_sl!$A$1:$H$150,4,FALSE())</f>
        <v> </v>
      </c>
      <c r="I60" s="33" t="str">
        <f aca="false">VLOOKUP(A60,k1z_sl!$A$1:$H$150,5,FALSE())</f>
        <v> </v>
      </c>
      <c r="J60" s="33" t="str">
        <f aca="false">VLOOKUP(A60,k1z_sl!$A$1:$H$150,7,FALSE())</f>
        <v>9</v>
      </c>
      <c r="K60" s="38" t="str">
        <f aca="false">VLOOKUP(A60,k1z_sl!$A$1:$H$150,8,FALSE())</f>
        <v> </v>
      </c>
      <c r="L60" s="39"/>
      <c r="M60" s="40"/>
      <c r="N60" s="41" t="n">
        <f aca="false">IF(ISBLANK(L60),10000,IF(ISTEXT(L60),M60,L60+M60))</f>
        <v>10000</v>
      </c>
      <c r="O60" s="39"/>
      <c r="P60" s="40"/>
      <c r="Q60" s="41" t="n">
        <f aca="false">IF(ISBLANK(O60),10000,IF(ISTEXT(O60),P60,O60+P60))</f>
        <v>10000</v>
      </c>
      <c r="R60" s="41" t="n">
        <f aca="false">MIN(N60,Q60)</f>
        <v>10000</v>
      </c>
      <c r="S60" s="40"/>
      <c r="T60" s="40"/>
      <c r="U60" s="40"/>
      <c r="V60" s="43"/>
      <c r="W60" s="43"/>
      <c r="X60" s="43"/>
      <c r="Y60" s="43"/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14.15" hidden="false" customHeight="true" outlineLevel="0" collapsed="false">
      <c r="A61" s="33" t="n">
        <v>59</v>
      </c>
      <c r="B61" s="34" t="n">
        <f aca="false">IF(AND(LEFT(L61,3)="DNS",LEFT(O61,3)="DNS"),10000, N61+Q61)</f>
        <v>20000</v>
      </c>
      <c r="C61" s="35" t="str">
        <f aca="false">IF(AND(R61&lt;10000, OR(LEFT(L61,3)&lt;&gt;"DNS", LEFT(O61,3)&lt;&gt;"DNS")),RANK(R61, $R$3:$R$152, 1)&amp;"."," ")</f>
        <v> </v>
      </c>
      <c r="D61" s="36"/>
      <c r="E61" s="37" t="str">
        <f aca="false">VLOOKUP(A61,k1z_sl!$A$1:$H$150,6,FALSE())</f>
        <v> </v>
      </c>
      <c r="F61" s="33" t="n">
        <f aca="false">VLOOKUP(A61,k1z_sl!$A$1:$H$150,2,FALSE())</f>
        <v>0</v>
      </c>
      <c r="G61" s="33" t="n">
        <f aca="false">VLOOKUP(A61,k1z_sl!$A$1:$H$150,3,FALSE())</f>
        <v>0</v>
      </c>
      <c r="H61" s="38" t="str">
        <f aca="false">VLOOKUP(A61,k1z_sl!$A$1:$H$150,4,FALSE())</f>
        <v> </v>
      </c>
      <c r="I61" s="33" t="str">
        <f aca="false">VLOOKUP(A61,k1z_sl!$A$1:$H$150,5,FALSE())</f>
        <v> </v>
      </c>
      <c r="J61" s="33" t="str">
        <f aca="false">VLOOKUP(A61,k1z_sl!$A$1:$H$150,7,FALSE())</f>
        <v>9</v>
      </c>
      <c r="K61" s="38" t="str">
        <f aca="false">VLOOKUP(A61,k1z_sl!$A$1:$H$150,8,FALSE())</f>
        <v> </v>
      </c>
      <c r="L61" s="39"/>
      <c r="M61" s="40"/>
      <c r="N61" s="41" t="n">
        <f aca="false">IF(ISBLANK(L61),10000,IF(ISTEXT(L61),M61,L61+M61))</f>
        <v>10000</v>
      </c>
      <c r="O61" s="39"/>
      <c r="P61" s="40"/>
      <c r="Q61" s="41" t="n">
        <f aca="false">IF(ISBLANK(O61),10000,IF(ISTEXT(O61),P61,O61+P61))</f>
        <v>10000</v>
      </c>
      <c r="R61" s="41" t="n">
        <f aca="false">MIN(N61,Q61)</f>
        <v>10000</v>
      </c>
      <c r="S61" s="40"/>
      <c r="T61" s="40"/>
      <c r="U61" s="40"/>
      <c r="V61" s="43"/>
      <c r="W61" s="43"/>
      <c r="X61" s="43"/>
      <c r="Y61" s="43"/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14.15" hidden="false" customHeight="true" outlineLevel="0" collapsed="false">
      <c r="A62" s="33" t="n">
        <v>60</v>
      </c>
      <c r="B62" s="34" t="n">
        <f aca="false">IF(AND(LEFT(L62,3)="DNS",LEFT(O62,3)="DNS"),10000, N62+Q62)</f>
        <v>20000</v>
      </c>
      <c r="C62" s="35" t="str">
        <f aca="false">IF(AND(R62&lt;10000, OR(LEFT(L62,3)&lt;&gt;"DNS", LEFT(O62,3)&lt;&gt;"DNS")),RANK(R62, $R$3:$R$152, 1)&amp;"."," ")</f>
        <v> </v>
      </c>
      <c r="D62" s="36"/>
      <c r="E62" s="37" t="str">
        <f aca="false">VLOOKUP(A62,k1z_sl!$A$1:$H$150,6,FALSE())</f>
        <v> </v>
      </c>
      <c r="F62" s="33" t="n">
        <f aca="false">VLOOKUP(A62,k1z_sl!$A$1:$H$150,2,FALSE())</f>
        <v>0</v>
      </c>
      <c r="G62" s="33" t="n">
        <f aca="false">VLOOKUP(A62,k1z_sl!$A$1:$H$150,3,FALSE())</f>
        <v>0</v>
      </c>
      <c r="H62" s="38" t="str">
        <f aca="false">VLOOKUP(A62,k1z_sl!$A$1:$H$150,4,FALSE())</f>
        <v> </v>
      </c>
      <c r="I62" s="33" t="str">
        <f aca="false">VLOOKUP(A62,k1z_sl!$A$1:$H$150,5,FALSE())</f>
        <v> </v>
      </c>
      <c r="J62" s="33" t="str">
        <f aca="false">VLOOKUP(A62,k1z_sl!$A$1:$H$150,7,FALSE())</f>
        <v>9</v>
      </c>
      <c r="K62" s="38" t="str">
        <f aca="false">VLOOKUP(A62,k1z_sl!$A$1:$H$150,8,FALSE())</f>
        <v> </v>
      </c>
      <c r="L62" s="39"/>
      <c r="M62" s="40"/>
      <c r="N62" s="41" t="n">
        <f aca="false">IF(ISBLANK(L62),10000,IF(ISTEXT(L62),M62,L62+M62))</f>
        <v>10000</v>
      </c>
      <c r="O62" s="39"/>
      <c r="P62" s="40"/>
      <c r="Q62" s="41" t="n">
        <f aca="false">IF(ISBLANK(O62),10000,IF(ISTEXT(O62),P62,O62+P62))</f>
        <v>10000</v>
      </c>
      <c r="R62" s="41" t="n">
        <f aca="false">MIN(N62,Q62)</f>
        <v>10000</v>
      </c>
      <c r="S62" s="40"/>
      <c r="T62" s="40"/>
      <c r="U62" s="40"/>
      <c r="V62" s="43"/>
      <c r="W62" s="43"/>
      <c r="X62" s="43"/>
      <c r="Y62" s="43"/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14.15" hidden="false" customHeight="true" outlineLevel="0" collapsed="false">
      <c r="A63" s="33" t="n">
        <v>61</v>
      </c>
      <c r="B63" s="34" t="n">
        <f aca="false">IF(AND(LEFT(L63,3)="DNS",LEFT(O63,3)="DNS"),10000, N63+Q63)</f>
        <v>20000</v>
      </c>
      <c r="C63" s="35" t="str">
        <f aca="false">IF(AND(R63&lt;10000, OR(LEFT(L63,3)&lt;&gt;"DNS", LEFT(O63,3)&lt;&gt;"DNS")),RANK(R63, $R$3:$R$152, 1)&amp;"."," ")</f>
        <v> </v>
      </c>
      <c r="D63" s="36"/>
      <c r="E63" s="37" t="str">
        <f aca="false">VLOOKUP(A63,k1z_sl!$A$1:$H$150,6,FALSE())</f>
        <v> </v>
      </c>
      <c r="F63" s="33" t="n">
        <f aca="false">VLOOKUP(A63,k1z_sl!$A$1:$H$150,2,FALSE())</f>
        <v>0</v>
      </c>
      <c r="G63" s="33" t="n">
        <f aca="false">VLOOKUP(A63,k1z_sl!$A$1:$H$150,3,FALSE())</f>
        <v>0</v>
      </c>
      <c r="H63" s="38" t="str">
        <f aca="false">VLOOKUP(A63,k1z_sl!$A$1:$H$150,4,FALSE())</f>
        <v> </v>
      </c>
      <c r="I63" s="33" t="str">
        <f aca="false">VLOOKUP(A63,k1z_sl!$A$1:$H$150,5,FALSE())</f>
        <v> </v>
      </c>
      <c r="J63" s="33" t="str">
        <f aca="false">VLOOKUP(A63,k1z_sl!$A$1:$H$150,7,FALSE())</f>
        <v>9</v>
      </c>
      <c r="K63" s="38" t="str">
        <f aca="false">VLOOKUP(A63,k1z_sl!$A$1:$H$150,8,FALSE())</f>
        <v> </v>
      </c>
      <c r="L63" s="39"/>
      <c r="M63" s="40"/>
      <c r="N63" s="41" t="n">
        <f aca="false">IF(ISBLANK(L63),10000,IF(ISTEXT(L63),M63,L63+M63))</f>
        <v>10000</v>
      </c>
      <c r="O63" s="39"/>
      <c r="P63" s="40"/>
      <c r="Q63" s="41" t="n">
        <f aca="false">IF(ISBLANK(O63),10000,IF(ISTEXT(O63),P63,O63+P63))</f>
        <v>10000</v>
      </c>
      <c r="R63" s="41" t="n">
        <f aca="false">MIN(N63,Q63)</f>
        <v>10000</v>
      </c>
      <c r="S63" s="40"/>
      <c r="T63" s="40"/>
      <c r="U63" s="40"/>
      <c r="V63" s="43"/>
      <c r="W63" s="43"/>
      <c r="X63" s="43"/>
      <c r="Y63" s="43"/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14.15" hidden="false" customHeight="true" outlineLevel="0" collapsed="false">
      <c r="A64" s="33" t="n">
        <v>62</v>
      </c>
      <c r="B64" s="34" t="n">
        <f aca="false">IF(AND(LEFT(L64,3)="DNS",LEFT(O64,3)="DNS"),10000, N64+Q64)</f>
        <v>20000</v>
      </c>
      <c r="C64" s="35" t="str">
        <f aca="false">IF(AND(R64&lt;10000, OR(LEFT(L64,3)&lt;&gt;"DNS", LEFT(O64,3)&lt;&gt;"DNS")),RANK(R64, $R$3:$R$152, 1)&amp;"."," ")</f>
        <v> </v>
      </c>
      <c r="D64" s="36"/>
      <c r="E64" s="37" t="str">
        <f aca="false">VLOOKUP(A64,k1z_sl!$A$1:$H$150,6,FALSE())</f>
        <v> </v>
      </c>
      <c r="F64" s="33" t="n">
        <f aca="false">VLOOKUP(A64,k1z_sl!$A$1:$H$150,2,FALSE())</f>
        <v>0</v>
      </c>
      <c r="G64" s="33" t="n">
        <f aca="false">VLOOKUP(A64,k1z_sl!$A$1:$H$150,3,FALSE())</f>
        <v>0</v>
      </c>
      <c r="H64" s="38" t="str">
        <f aca="false">VLOOKUP(A64,k1z_sl!$A$1:$H$150,4,FALSE())</f>
        <v> </v>
      </c>
      <c r="I64" s="33" t="str">
        <f aca="false">VLOOKUP(A64,k1z_sl!$A$1:$H$150,5,FALSE())</f>
        <v> </v>
      </c>
      <c r="J64" s="33" t="str">
        <f aca="false">VLOOKUP(A64,k1z_sl!$A$1:$H$150,7,FALSE())</f>
        <v>9</v>
      </c>
      <c r="K64" s="38" t="str">
        <f aca="false">VLOOKUP(A64,k1z_sl!$A$1:$H$150,8,FALSE())</f>
        <v> </v>
      </c>
      <c r="L64" s="39"/>
      <c r="M64" s="40"/>
      <c r="N64" s="41" t="n">
        <f aca="false">IF(ISBLANK(L64),10000,IF(ISTEXT(L64),M64,L64+M64))</f>
        <v>10000</v>
      </c>
      <c r="O64" s="39"/>
      <c r="P64" s="40"/>
      <c r="Q64" s="41" t="n">
        <f aca="false">IF(ISBLANK(O64),10000,IF(ISTEXT(O64),P64,O64+P64))</f>
        <v>10000</v>
      </c>
      <c r="R64" s="41" t="n">
        <f aca="false">MIN(N64,Q64)</f>
        <v>10000</v>
      </c>
      <c r="S64" s="40"/>
      <c r="T64" s="40"/>
      <c r="U64" s="40"/>
      <c r="V64" s="43"/>
      <c r="W64" s="43"/>
      <c r="X64" s="43"/>
      <c r="Y64" s="43"/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14.15" hidden="false" customHeight="true" outlineLevel="0" collapsed="false">
      <c r="A65" s="33" t="n">
        <v>63</v>
      </c>
      <c r="B65" s="34" t="n">
        <f aca="false">IF(AND(LEFT(L65,3)="DNS",LEFT(O65,3)="DNS"),10000, N65+Q65)</f>
        <v>20000</v>
      </c>
      <c r="C65" s="35" t="str">
        <f aca="false">IF(AND(R65&lt;10000, OR(LEFT(L65,3)&lt;&gt;"DNS", LEFT(O65,3)&lt;&gt;"DNS")),RANK(R65, $R$3:$R$152, 1)&amp;"."," ")</f>
        <v> </v>
      </c>
      <c r="D65" s="36"/>
      <c r="E65" s="37" t="str">
        <f aca="false">VLOOKUP(A65,k1z_sl!$A$1:$H$150,6,FALSE())</f>
        <v> </v>
      </c>
      <c r="F65" s="33" t="n">
        <f aca="false">VLOOKUP(A65,k1z_sl!$A$1:$H$150,2,FALSE())</f>
        <v>0</v>
      </c>
      <c r="G65" s="33" t="n">
        <f aca="false">VLOOKUP(A65,k1z_sl!$A$1:$H$150,3,FALSE())</f>
        <v>0</v>
      </c>
      <c r="H65" s="38" t="str">
        <f aca="false">VLOOKUP(A65,k1z_sl!$A$1:$H$150,4,FALSE())</f>
        <v> </v>
      </c>
      <c r="I65" s="33" t="str">
        <f aca="false">VLOOKUP(A65,k1z_sl!$A$1:$H$150,5,FALSE())</f>
        <v> </v>
      </c>
      <c r="J65" s="33" t="str">
        <f aca="false">VLOOKUP(A65,k1z_sl!$A$1:$H$150,7,FALSE())</f>
        <v>9</v>
      </c>
      <c r="K65" s="38" t="str">
        <f aca="false">VLOOKUP(A65,k1z_sl!$A$1:$H$150,8,FALSE())</f>
        <v> </v>
      </c>
      <c r="L65" s="39"/>
      <c r="M65" s="40"/>
      <c r="N65" s="41" t="n">
        <f aca="false">IF(ISBLANK(L65),10000,IF(ISTEXT(L65),M65,L65+M65))</f>
        <v>10000</v>
      </c>
      <c r="O65" s="39"/>
      <c r="P65" s="40"/>
      <c r="Q65" s="41" t="n">
        <f aca="false">IF(ISBLANK(O65),10000,IF(ISTEXT(O65),P65,O65+P65))</f>
        <v>10000</v>
      </c>
      <c r="R65" s="41" t="n">
        <f aca="false">MIN(N65,Q65)</f>
        <v>10000</v>
      </c>
      <c r="S65" s="40"/>
      <c r="T65" s="40"/>
      <c r="U65" s="40"/>
      <c r="V65" s="43"/>
      <c r="W65" s="43"/>
      <c r="X65" s="43"/>
      <c r="Y65" s="43"/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14.15" hidden="false" customHeight="true" outlineLevel="0" collapsed="false">
      <c r="A66" s="33" t="n">
        <v>64</v>
      </c>
      <c r="B66" s="34" t="n">
        <f aca="false">IF(AND(LEFT(L66,3)="DNS",LEFT(O66,3)="DNS"),10000, N66+Q66)</f>
        <v>20000</v>
      </c>
      <c r="C66" s="35" t="str">
        <f aca="false">IF(AND(R66&lt;10000, OR(LEFT(L66,3)&lt;&gt;"DNS", LEFT(O66,3)&lt;&gt;"DNS")),RANK(R66, $R$3:$R$152, 1)&amp;"."," ")</f>
        <v> </v>
      </c>
      <c r="D66" s="36"/>
      <c r="E66" s="37" t="str">
        <f aca="false">VLOOKUP(A66,k1z_sl!$A$1:$H$150,6,FALSE())</f>
        <v> </v>
      </c>
      <c r="F66" s="33" t="n">
        <f aca="false">VLOOKUP(A66,k1z_sl!$A$1:$H$150,2,FALSE())</f>
        <v>0</v>
      </c>
      <c r="G66" s="33" t="n">
        <f aca="false">VLOOKUP(A66,k1z_sl!$A$1:$H$150,3,FALSE())</f>
        <v>0</v>
      </c>
      <c r="H66" s="38" t="str">
        <f aca="false">VLOOKUP(A66,k1z_sl!$A$1:$H$150,4,FALSE())</f>
        <v> </v>
      </c>
      <c r="I66" s="33" t="str">
        <f aca="false">VLOOKUP(A66,k1z_sl!$A$1:$H$150,5,FALSE())</f>
        <v> </v>
      </c>
      <c r="J66" s="33" t="str">
        <f aca="false">VLOOKUP(A66,k1z_sl!$A$1:$H$150,7,FALSE())</f>
        <v>9</v>
      </c>
      <c r="K66" s="38" t="str">
        <f aca="false">VLOOKUP(A66,k1z_sl!$A$1:$H$150,8,FALSE())</f>
        <v> </v>
      </c>
      <c r="L66" s="39"/>
      <c r="M66" s="40"/>
      <c r="N66" s="41" t="n">
        <f aca="false">IF(ISBLANK(L66),10000,IF(ISTEXT(L66),M66,L66+M66))</f>
        <v>10000</v>
      </c>
      <c r="O66" s="39"/>
      <c r="P66" s="40"/>
      <c r="Q66" s="41" t="n">
        <f aca="false">IF(ISBLANK(O66),10000,IF(ISTEXT(O66),P66,O66+P66))</f>
        <v>10000</v>
      </c>
      <c r="R66" s="41" t="n">
        <f aca="false">MIN(N66,Q66)</f>
        <v>10000</v>
      </c>
      <c r="S66" s="40"/>
      <c r="T66" s="40"/>
      <c r="U66" s="40"/>
      <c r="V66" s="43"/>
      <c r="W66" s="43"/>
      <c r="X66" s="43"/>
      <c r="Y66" s="43"/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14.15" hidden="false" customHeight="true" outlineLevel="0" collapsed="false">
      <c r="A67" s="33" t="n">
        <v>65</v>
      </c>
      <c r="B67" s="34" t="n">
        <f aca="false">IF(AND(LEFT(L67,3)="DNS",LEFT(O67,3)="DNS"),10000, N67+Q67)</f>
        <v>20000</v>
      </c>
      <c r="C67" s="35" t="str">
        <f aca="false">IF(AND(R67&lt;10000, OR(LEFT(L67,3)&lt;&gt;"DNS", LEFT(O67,3)&lt;&gt;"DNS")),RANK(R67, $R$3:$R$152, 1)&amp;"."," ")</f>
        <v> </v>
      </c>
      <c r="D67" s="36"/>
      <c r="E67" s="37" t="str">
        <f aca="false">VLOOKUP(A67,k1z_sl!$A$1:$H$150,6,FALSE())</f>
        <v> </v>
      </c>
      <c r="F67" s="33" t="n">
        <f aca="false">VLOOKUP(A67,k1z_sl!$A$1:$H$150,2,FALSE())</f>
        <v>0</v>
      </c>
      <c r="G67" s="33" t="n">
        <f aca="false">VLOOKUP(A67,k1z_sl!$A$1:$H$150,3,FALSE())</f>
        <v>0</v>
      </c>
      <c r="H67" s="38" t="str">
        <f aca="false">VLOOKUP(A67,k1z_sl!$A$1:$H$150,4,FALSE())</f>
        <v> </v>
      </c>
      <c r="I67" s="33" t="str">
        <f aca="false">VLOOKUP(A67,k1z_sl!$A$1:$H$150,5,FALSE())</f>
        <v> </v>
      </c>
      <c r="J67" s="33" t="str">
        <f aca="false">VLOOKUP(A67,k1z_sl!$A$1:$H$150,7,FALSE())</f>
        <v>9</v>
      </c>
      <c r="K67" s="38" t="str">
        <f aca="false">VLOOKUP(A67,k1z_sl!$A$1:$H$150,8,FALSE())</f>
        <v> </v>
      </c>
      <c r="L67" s="39"/>
      <c r="M67" s="40"/>
      <c r="N67" s="41" t="n">
        <f aca="false">IF(ISBLANK(L67),10000,IF(ISTEXT(L67),M67,L67+M67))</f>
        <v>10000</v>
      </c>
      <c r="O67" s="39"/>
      <c r="P67" s="40"/>
      <c r="Q67" s="41" t="n">
        <f aca="false">IF(ISBLANK(O67),10000,IF(ISTEXT(O67),P67,O67+P67))</f>
        <v>10000</v>
      </c>
      <c r="R67" s="41" t="n">
        <f aca="false">MIN(N67,Q67)</f>
        <v>10000</v>
      </c>
      <c r="S67" s="40"/>
      <c r="T67" s="40"/>
      <c r="U67" s="40"/>
      <c r="V67" s="43"/>
      <c r="W67" s="43"/>
      <c r="X67" s="43"/>
      <c r="Y67" s="43"/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14.15" hidden="false" customHeight="true" outlineLevel="0" collapsed="false">
      <c r="A68" s="33" t="n">
        <v>66</v>
      </c>
      <c r="B68" s="34" t="n">
        <f aca="false">IF(AND(LEFT(L68,3)="DNS",LEFT(O68,3)="DNS"),10000, N68+Q68)</f>
        <v>20000</v>
      </c>
      <c r="C68" s="35" t="str">
        <f aca="false">IF(AND(R68&lt;10000, OR(LEFT(L68,3)&lt;&gt;"DNS", LEFT(O68,3)&lt;&gt;"DNS")),RANK(R68, $R$3:$R$152, 1)&amp;"."," ")</f>
        <v> </v>
      </c>
      <c r="D68" s="36"/>
      <c r="E68" s="37" t="str">
        <f aca="false">VLOOKUP(A68,k1z_sl!$A$1:$H$150,6,FALSE())</f>
        <v> </v>
      </c>
      <c r="F68" s="33" t="n">
        <f aca="false">VLOOKUP(A68,k1z_sl!$A$1:$H$150,2,FALSE())</f>
        <v>0</v>
      </c>
      <c r="G68" s="33" t="n">
        <f aca="false">VLOOKUP(A68,k1z_sl!$A$1:$H$150,3,FALSE())</f>
        <v>0</v>
      </c>
      <c r="H68" s="38" t="str">
        <f aca="false">VLOOKUP(A68,k1z_sl!$A$1:$H$150,4,FALSE())</f>
        <v> </v>
      </c>
      <c r="I68" s="33" t="str">
        <f aca="false">VLOOKUP(A68,k1z_sl!$A$1:$H$150,5,FALSE())</f>
        <v> </v>
      </c>
      <c r="J68" s="33" t="str">
        <f aca="false">VLOOKUP(A68,k1z_sl!$A$1:$H$150,7,FALSE())</f>
        <v>9</v>
      </c>
      <c r="K68" s="38" t="str">
        <f aca="false">VLOOKUP(A68,k1z_sl!$A$1:$H$150,8,FALSE())</f>
        <v> </v>
      </c>
      <c r="L68" s="39"/>
      <c r="M68" s="40"/>
      <c r="N68" s="41" t="n">
        <f aca="false">IF(ISBLANK(L68),10000,IF(ISTEXT(L68),M68,L68+M68))</f>
        <v>10000</v>
      </c>
      <c r="O68" s="39"/>
      <c r="P68" s="40"/>
      <c r="Q68" s="41" t="n">
        <f aca="false">IF(ISBLANK(O68),10000,IF(ISTEXT(O68),P68,O68+P68))</f>
        <v>10000</v>
      </c>
      <c r="R68" s="41" t="n">
        <f aca="false">MIN(N68,Q68)</f>
        <v>10000</v>
      </c>
      <c r="S68" s="40"/>
      <c r="T68" s="40"/>
      <c r="U68" s="40"/>
      <c r="V68" s="43"/>
      <c r="W68" s="43"/>
      <c r="X68" s="43"/>
      <c r="Y68" s="43"/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14.15" hidden="false" customHeight="true" outlineLevel="0" collapsed="false">
      <c r="A69" s="33" t="n">
        <v>67</v>
      </c>
      <c r="B69" s="34" t="n">
        <f aca="false">IF(AND(LEFT(L69,3)="DNS",LEFT(O69,3)="DNS"),10000, N69+Q69)</f>
        <v>20000</v>
      </c>
      <c r="C69" s="35" t="str">
        <f aca="false">IF(AND(R69&lt;10000, OR(LEFT(L69,3)&lt;&gt;"DNS", LEFT(O69,3)&lt;&gt;"DNS")),RANK(R69, $R$3:$R$152, 1)&amp;"."," ")</f>
        <v> </v>
      </c>
      <c r="D69" s="36"/>
      <c r="E69" s="37" t="str">
        <f aca="false">VLOOKUP(A69,k1z_sl!$A$1:$H$150,6,FALSE())</f>
        <v> </v>
      </c>
      <c r="F69" s="33" t="n">
        <f aca="false">VLOOKUP(A69,k1z_sl!$A$1:$H$150,2,FALSE())</f>
        <v>0</v>
      </c>
      <c r="G69" s="33" t="n">
        <f aca="false">VLOOKUP(A69,k1z_sl!$A$1:$H$150,3,FALSE())</f>
        <v>0</v>
      </c>
      <c r="H69" s="38" t="str">
        <f aca="false">VLOOKUP(A69,k1z_sl!$A$1:$H$150,4,FALSE())</f>
        <v> </v>
      </c>
      <c r="I69" s="33" t="str">
        <f aca="false">VLOOKUP(A69,k1z_sl!$A$1:$H$150,5,FALSE())</f>
        <v> </v>
      </c>
      <c r="J69" s="33" t="str">
        <f aca="false">VLOOKUP(A69,k1z_sl!$A$1:$H$150,7,FALSE())</f>
        <v>9</v>
      </c>
      <c r="K69" s="38" t="str">
        <f aca="false">VLOOKUP(A69,k1z_sl!$A$1:$H$150,8,FALSE())</f>
        <v> </v>
      </c>
      <c r="L69" s="39"/>
      <c r="M69" s="40"/>
      <c r="N69" s="41" t="n">
        <f aca="false">IF(ISBLANK(L69),10000,IF(ISTEXT(L69),M69,L69+M69))</f>
        <v>10000</v>
      </c>
      <c r="O69" s="39"/>
      <c r="P69" s="40"/>
      <c r="Q69" s="41" t="n">
        <f aca="false">IF(ISBLANK(O69),10000,IF(ISTEXT(O69),P69,O69+P69))</f>
        <v>10000</v>
      </c>
      <c r="R69" s="41" t="n">
        <f aca="false">MIN(N69,Q69)</f>
        <v>10000</v>
      </c>
      <c r="S69" s="40"/>
      <c r="T69" s="40"/>
      <c r="U69" s="40"/>
      <c r="V69" s="43"/>
      <c r="W69" s="43"/>
      <c r="X69" s="43"/>
      <c r="Y69" s="43"/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14.15" hidden="false" customHeight="true" outlineLevel="0" collapsed="false">
      <c r="A70" s="33" t="n">
        <v>68</v>
      </c>
      <c r="B70" s="34" t="n">
        <f aca="false">IF(AND(LEFT(L70,3)="DNS",LEFT(O70,3)="DNS"),10000, N70+Q70)</f>
        <v>20000</v>
      </c>
      <c r="C70" s="35" t="str">
        <f aca="false">IF(AND(R70&lt;10000, OR(LEFT(L70,3)&lt;&gt;"DNS", LEFT(O70,3)&lt;&gt;"DNS")),RANK(R70, $R$3:$R$152, 1)&amp;"."," ")</f>
        <v> </v>
      </c>
      <c r="D70" s="36"/>
      <c r="E70" s="37" t="str">
        <f aca="false">VLOOKUP(A70,k1z_sl!$A$1:$H$150,6,FALSE())</f>
        <v> </v>
      </c>
      <c r="F70" s="33" t="n">
        <f aca="false">VLOOKUP(A70,k1z_sl!$A$1:$H$150,2,FALSE())</f>
        <v>0</v>
      </c>
      <c r="G70" s="33" t="n">
        <f aca="false">VLOOKUP(A70,k1z_sl!$A$1:$H$150,3,FALSE())</f>
        <v>0</v>
      </c>
      <c r="H70" s="38" t="str">
        <f aca="false">VLOOKUP(A70,k1z_sl!$A$1:$H$150,4,FALSE())</f>
        <v> </v>
      </c>
      <c r="I70" s="33" t="str">
        <f aca="false">VLOOKUP(A70,k1z_sl!$A$1:$H$150,5,FALSE())</f>
        <v> </v>
      </c>
      <c r="J70" s="33" t="str">
        <f aca="false">VLOOKUP(A70,k1z_sl!$A$1:$H$150,7,FALSE())</f>
        <v>9</v>
      </c>
      <c r="K70" s="38" t="str">
        <f aca="false">VLOOKUP(A70,k1z_sl!$A$1:$H$150,8,FALSE())</f>
        <v> </v>
      </c>
      <c r="L70" s="39"/>
      <c r="M70" s="40"/>
      <c r="N70" s="41" t="n">
        <f aca="false">IF(ISBLANK(L70),10000,IF(ISTEXT(L70),M70,L70+M70))</f>
        <v>10000</v>
      </c>
      <c r="O70" s="39"/>
      <c r="P70" s="40"/>
      <c r="Q70" s="41" t="n">
        <f aca="false">IF(ISBLANK(O70),10000,IF(ISTEXT(O70),P70,O70+P70))</f>
        <v>10000</v>
      </c>
      <c r="R70" s="41" t="n">
        <f aca="false">MIN(N70,Q70)</f>
        <v>10000</v>
      </c>
      <c r="S70" s="40"/>
      <c r="T70" s="40"/>
      <c r="U70" s="40"/>
      <c r="V70" s="43"/>
      <c r="W70" s="43"/>
      <c r="X70" s="43"/>
      <c r="Y70" s="43"/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14.15" hidden="false" customHeight="true" outlineLevel="0" collapsed="false">
      <c r="A71" s="33" t="n">
        <v>69</v>
      </c>
      <c r="B71" s="34" t="n">
        <f aca="false">IF(AND(LEFT(L71,3)="DNS",LEFT(O71,3)="DNS"),10000, N71+Q71)</f>
        <v>20000</v>
      </c>
      <c r="C71" s="35" t="str">
        <f aca="false">IF(AND(R71&lt;10000, OR(LEFT(L71,3)&lt;&gt;"DNS", LEFT(O71,3)&lt;&gt;"DNS")),RANK(R71, $R$3:$R$152, 1)&amp;"."," ")</f>
        <v> </v>
      </c>
      <c r="D71" s="36"/>
      <c r="E71" s="37" t="str">
        <f aca="false">VLOOKUP(A71,k1z_sl!$A$1:$H$150,6,FALSE())</f>
        <v> </v>
      </c>
      <c r="F71" s="33" t="n">
        <f aca="false">VLOOKUP(A71,k1z_sl!$A$1:$H$150,2,FALSE())</f>
        <v>0</v>
      </c>
      <c r="G71" s="33" t="n">
        <f aca="false">VLOOKUP(A71,k1z_sl!$A$1:$H$150,3,FALSE())</f>
        <v>0</v>
      </c>
      <c r="H71" s="38" t="str">
        <f aca="false">VLOOKUP(A71,k1z_sl!$A$1:$H$150,4,FALSE())</f>
        <v> </v>
      </c>
      <c r="I71" s="33" t="str">
        <f aca="false">VLOOKUP(A71,k1z_sl!$A$1:$H$150,5,FALSE())</f>
        <v> </v>
      </c>
      <c r="J71" s="33" t="str">
        <f aca="false">VLOOKUP(A71,k1z_sl!$A$1:$H$150,7,FALSE())</f>
        <v>9</v>
      </c>
      <c r="K71" s="38" t="str">
        <f aca="false">VLOOKUP(A71,k1z_sl!$A$1:$H$150,8,FALSE())</f>
        <v> </v>
      </c>
      <c r="L71" s="39"/>
      <c r="M71" s="40"/>
      <c r="N71" s="41" t="n">
        <f aca="false">IF(ISBLANK(L71),10000,IF(ISTEXT(L71),M71,L71+M71))</f>
        <v>10000</v>
      </c>
      <c r="O71" s="39"/>
      <c r="P71" s="40"/>
      <c r="Q71" s="41" t="n">
        <f aca="false">IF(ISBLANK(O71),10000,IF(ISTEXT(O71),P71,O71+P71))</f>
        <v>10000</v>
      </c>
      <c r="R71" s="41" t="n">
        <f aca="false">MIN(N71,Q71)</f>
        <v>10000</v>
      </c>
      <c r="S71" s="40"/>
      <c r="T71" s="40"/>
      <c r="U71" s="40"/>
      <c r="V71" s="43"/>
      <c r="W71" s="43"/>
      <c r="X71" s="43"/>
      <c r="Y71" s="43"/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14.15" hidden="false" customHeight="true" outlineLevel="0" collapsed="false">
      <c r="A72" s="33" t="n">
        <v>70</v>
      </c>
      <c r="B72" s="34" t="n">
        <f aca="false">IF(AND(LEFT(L72,3)="DNS",LEFT(O72,3)="DNS"),10000, N72+Q72)</f>
        <v>20000</v>
      </c>
      <c r="C72" s="35" t="str">
        <f aca="false">IF(AND(R72&lt;10000, OR(LEFT(L72,3)&lt;&gt;"DNS", LEFT(O72,3)&lt;&gt;"DNS")),RANK(R72, $R$3:$R$152, 1)&amp;"."," ")</f>
        <v> </v>
      </c>
      <c r="D72" s="36"/>
      <c r="E72" s="37" t="str">
        <f aca="false">VLOOKUP(A72,k1z_sl!$A$1:$H$150,6,FALSE())</f>
        <v> </v>
      </c>
      <c r="F72" s="33" t="n">
        <f aca="false">VLOOKUP(A72,k1z_sl!$A$1:$H$150,2,FALSE())</f>
        <v>0</v>
      </c>
      <c r="G72" s="33" t="n">
        <f aca="false">VLOOKUP(A72,k1z_sl!$A$1:$H$150,3,FALSE())</f>
        <v>0</v>
      </c>
      <c r="H72" s="38" t="str">
        <f aca="false">VLOOKUP(A72,k1z_sl!$A$1:$H$150,4,FALSE())</f>
        <v> </v>
      </c>
      <c r="I72" s="33" t="str">
        <f aca="false">VLOOKUP(A72,k1z_sl!$A$1:$H$150,5,FALSE())</f>
        <v> </v>
      </c>
      <c r="J72" s="33" t="str">
        <f aca="false">VLOOKUP(A72,k1z_sl!$A$1:$H$150,7,FALSE())</f>
        <v>9</v>
      </c>
      <c r="K72" s="38" t="str">
        <f aca="false">VLOOKUP(A72,k1z_sl!$A$1:$H$150,8,FALSE())</f>
        <v> </v>
      </c>
      <c r="L72" s="39"/>
      <c r="M72" s="40"/>
      <c r="N72" s="41" t="n">
        <f aca="false">IF(ISBLANK(L72),10000,IF(ISTEXT(L72),M72,L72+M72))</f>
        <v>10000</v>
      </c>
      <c r="O72" s="39"/>
      <c r="P72" s="40"/>
      <c r="Q72" s="41" t="n">
        <f aca="false">IF(ISBLANK(O72),10000,IF(ISTEXT(O72),P72,O72+P72))</f>
        <v>10000</v>
      </c>
      <c r="R72" s="41" t="n">
        <f aca="false">MIN(N72,Q72)</f>
        <v>10000</v>
      </c>
      <c r="S72" s="40"/>
      <c r="T72" s="40"/>
      <c r="U72" s="40"/>
      <c r="V72" s="43"/>
      <c r="W72" s="43"/>
      <c r="X72" s="43"/>
      <c r="Y72" s="43"/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14.15" hidden="false" customHeight="true" outlineLevel="0" collapsed="false">
      <c r="A73" s="33" t="n">
        <v>71</v>
      </c>
      <c r="B73" s="34" t="n">
        <f aca="false">IF(AND(LEFT(L73,3)="DNS",LEFT(O73,3)="DNS"),10000, N73+Q73)</f>
        <v>20000</v>
      </c>
      <c r="C73" s="35" t="str">
        <f aca="false">IF(AND(R73&lt;10000, OR(LEFT(L73,3)&lt;&gt;"DNS", LEFT(O73,3)&lt;&gt;"DNS")),RANK(R73, $R$3:$R$152, 1)&amp;"."," ")</f>
        <v> </v>
      </c>
      <c r="D73" s="36"/>
      <c r="E73" s="37" t="str">
        <f aca="false">VLOOKUP(A73,k1z_sl!$A$1:$H$150,6,FALSE())</f>
        <v> </v>
      </c>
      <c r="F73" s="33" t="n">
        <f aca="false">VLOOKUP(A73,k1z_sl!$A$1:$H$150,2,FALSE())</f>
        <v>0</v>
      </c>
      <c r="G73" s="33" t="n">
        <f aca="false">VLOOKUP(A73,k1z_sl!$A$1:$H$150,3,FALSE())</f>
        <v>0</v>
      </c>
      <c r="H73" s="38" t="str">
        <f aca="false">VLOOKUP(A73,k1z_sl!$A$1:$H$150,4,FALSE())</f>
        <v> </v>
      </c>
      <c r="I73" s="33" t="str">
        <f aca="false">VLOOKUP(A73,k1z_sl!$A$1:$H$150,5,FALSE())</f>
        <v> </v>
      </c>
      <c r="J73" s="33" t="str">
        <f aca="false">VLOOKUP(A73,k1z_sl!$A$1:$H$150,7,FALSE())</f>
        <v>9</v>
      </c>
      <c r="K73" s="38" t="str">
        <f aca="false">VLOOKUP(A73,k1z_sl!$A$1:$H$150,8,FALSE())</f>
        <v> </v>
      </c>
      <c r="L73" s="39"/>
      <c r="M73" s="40"/>
      <c r="N73" s="41" t="n">
        <f aca="false">IF(ISBLANK(L73),10000,IF(ISTEXT(L73),M73,L73+M73))</f>
        <v>10000</v>
      </c>
      <c r="O73" s="39"/>
      <c r="P73" s="40"/>
      <c r="Q73" s="41" t="n">
        <f aca="false">IF(ISBLANK(O73),10000,IF(ISTEXT(O73),P73,O73+P73))</f>
        <v>10000</v>
      </c>
      <c r="R73" s="41" t="n">
        <f aca="false">MIN(N73,Q73)</f>
        <v>10000</v>
      </c>
      <c r="S73" s="40"/>
      <c r="T73" s="40"/>
      <c r="U73" s="40"/>
      <c r="V73" s="43"/>
      <c r="W73" s="43"/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14.15" hidden="false" customHeight="true" outlineLevel="0" collapsed="false">
      <c r="A74" s="33" t="n">
        <v>72</v>
      </c>
      <c r="B74" s="34" t="n">
        <f aca="false">IF(AND(LEFT(L74,3)="DNS",LEFT(O74,3)="DNS"),10000, N74+Q74)</f>
        <v>20000</v>
      </c>
      <c r="C74" s="35" t="str">
        <f aca="false">IF(AND(R74&lt;10000, OR(LEFT(L74,3)&lt;&gt;"DNS", LEFT(O74,3)&lt;&gt;"DNS")),RANK(R74, $R$3:$R$152, 1)&amp;"."," ")</f>
        <v> </v>
      </c>
      <c r="D74" s="36"/>
      <c r="E74" s="37" t="str">
        <f aca="false">VLOOKUP(A74,k1z_sl!$A$1:$H$150,6,FALSE())</f>
        <v> </v>
      </c>
      <c r="F74" s="33" t="n">
        <f aca="false">VLOOKUP(A74,k1z_sl!$A$1:$H$150,2,FALSE())</f>
        <v>0</v>
      </c>
      <c r="G74" s="33" t="n">
        <f aca="false">VLOOKUP(A74,k1z_sl!$A$1:$H$150,3,FALSE())</f>
        <v>0</v>
      </c>
      <c r="H74" s="38" t="str">
        <f aca="false">VLOOKUP(A74,k1z_sl!$A$1:$H$150,4,FALSE())</f>
        <v> </v>
      </c>
      <c r="I74" s="33" t="str">
        <f aca="false">VLOOKUP(A74,k1z_sl!$A$1:$H$150,5,FALSE())</f>
        <v> </v>
      </c>
      <c r="J74" s="33" t="str">
        <f aca="false">VLOOKUP(A74,k1z_sl!$A$1:$H$150,7,FALSE())</f>
        <v>9</v>
      </c>
      <c r="K74" s="38" t="str">
        <f aca="false">VLOOKUP(A74,k1z_sl!$A$1:$H$150,8,FALSE())</f>
        <v> </v>
      </c>
      <c r="L74" s="39"/>
      <c r="M74" s="40"/>
      <c r="N74" s="41" t="n">
        <f aca="false">IF(ISBLANK(L74),10000,IF(ISTEXT(L74),M74,L74+M74))</f>
        <v>10000</v>
      </c>
      <c r="O74" s="39"/>
      <c r="P74" s="40"/>
      <c r="Q74" s="41" t="n">
        <f aca="false">IF(ISBLANK(O74),10000,IF(ISTEXT(O74),P74,O74+P74))</f>
        <v>10000</v>
      </c>
      <c r="R74" s="41" t="n">
        <f aca="false">MIN(N74,Q74)</f>
        <v>10000</v>
      </c>
      <c r="S74" s="40"/>
      <c r="T74" s="40"/>
      <c r="U74" s="40"/>
      <c r="V74" s="43"/>
      <c r="W74" s="43"/>
      <c r="X74" s="43"/>
      <c r="Y74" s="43"/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14.15" hidden="false" customHeight="true" outlineLevel="0" collapsed="false">
      <c r="A75" s="33" t="n">
        <v>73</v>
      </c>
      <c r="B75" s="34" t="n">
        <f aca="false">IF(AND(LEFT(L75,3)="DNS",LEFT(O75,3)="DNS"),10000, N75+Q75)</f>
        <v>20000</v>
      </c>
      <c r="C75" s="35" t="str">
        <f aca="false">IF(AND(R75&lt;10000, OR(LEFT(L75,3)&lt;&gt;"DNS", LEFT(O75,3)&lt;&gt;"DNS")),RANK(R75, $R$3:$R$152, 1)&amp;"."," ")</f>
        <v> </v>
      </c>
      <c r="D75" s="36"/>
      <c r="E75" s="37" t="str">
        <f aca="false">VLOOKUP(A75,k1z_sl!$A$1:$H$150,6,FALSE())</f>
        <v> </v>
      </c>
      <c r="F75" s="33" t="n">
        <f aca="false">VLOOKUP(A75,k1z_sl!$A$1:$H$150,2,FALSE())</f>
        <v>0</v>
      </c>
      <c r="G75" s="33" t="n">
        <f aca="false">VLOOKUP(A75,k1z_sl!$A$1:$H$150,3,FALSE())</f>
        <v>0</v>
      </c>
      <c r="H75" s="38" t="str">
        <f aca="false">VLOOKUP(A75,k1z_sl!$A$1:$H$150,4,FALSE())</f>
        <v> </v>
      </c>
      <c r="I75" s="33" t="str">
        <f aca="false">VLOOKUP(A75,k1z_sl!$A$1:$H$150,5,FALSE())</f>
        <v> </v>
      </c>
      <c r="J75" s="33" t="str">
        <f aca="false">VLOOKUP(A75,k1z_sl!$A$1:$H$150,7,FALSE())</f>
        <v>9</v>
      </c>
      <c r="K75" s="38" t="str">
        <f aca="false">VLOOKUP(A75,k1z_sl!$A$1:$H$150,8,FALSE())</f>
        <v> </v>
      </c>
      <c r="L75" s="39"/>
      <c r="M75" s="40"/>
      <c r="N75" s="41" t="n">
        <f aca="false">IF(ISBLANK(L75),10000,IF(ISTEXT(L75),M75,L75+M75))</f>
        <v>10000</v>
      </c>
      <c r="O75" s="39"/>
      <c r="P75" s="40"/>
      <c r="Q75" s="41" t="n">
        <f aca="false">IF(ISBLANK(O75),10000,IF(ISTEXT(O75),P75,O75+P75))</f>
        <v>10000</v>
      </c>
      <c r="R75" s="41" t="n">
        <f aca="false">MIN(N75,Q75)</f>
        <v>10000</v>
      </c>
      <c r="S75" s="40"/>
      <c r="T75" s="40"/>
      <c r="U75" s="40"/>
      <c r="V75" s="43"/>
      <c r="W75" s="43"/>
      <c r="X75" s="43"/>
      <c r="Y75" s="43"/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14.15" hidden="false" customHeight="true" outlineLevel="0" collapsed="false">
      <c r="A76" s="33" t="n">
        <v>74</v>
      </c>
      <c r="B76" s="34" t="n">
        <f aca="false">IF(AND(LEFT(L76,3)="DNS",LEFT(O76,3)="DNS"),10000, N76+Q76)</f>
        <v>20000</v>
      </c>
      <c r="C76" s="35" t="str">
        <f aca="false">IF(AND(R76&lt;10000, OR(LEFT(L76,3)&lt;&gt;"DNS", LEFT(O76,3)&lt;&gt;"DNS")),RANK(R76, $R$3:$R$152, 1)&amp;"."," ")</f>
        <v> </v>
      </c>
      <c r="D76" s="36"/>
      <c r="E76" s="37" t="str">
        <f aca="false">VLOOKUP(A76,k1z_sl!$A$1:$H$150,6,FALSE())</f>
        <v> </v>
      </c>
      <c r="F76" s="33" t="n">
        <f aca="false">VLOOKUP(A76,k1z_sl!$A$1:$H$150,2,FALSE())</f>
        <v>0</v>
      </c>
      <c r="G76" s="33" t="n">
        <f aca="false">VLOOKUP(A76,k1z_sl!$A$1:$H$150,3,FALSE())</f>
        <v>0</v>
      </c>
      <c r="H76" s="38" t="str">
        <f aca="false">VLOOKUP(A76,k1z_sl!$A$1:$H$150,4,FALSE())</f>
        <v> </v>
      </c>
      <c r="I76" s="33" t="str">
        <f aca="false">VLOOKUP(A76,k1z_sl!$A$1:$H$150,5,FALSE())</f>
        <v> </v>
      </c>
      <c r="J76" s="33" t="str">
        <f aca="false">VLOOKUP(A76,k1z_sl!$A$1:$H$150,7,FALSE())</f>
        <v>9</v>
      </c>
      <c r="K76" s="38" t="str">
        <f aca="false">VLOOKUP(A76,k1z_sl!$A$1:$H$150,8,FALSE())</f>
        <v> </v>
      </c>
      <c r="L76" s="39"/>
      <c r="M76" s="40"/>
      <c r="N76" s="41" t="n">
        <f aca="false">IF(ISBLANK(L76),10000,IF(ISTEXT(L76),M76,L76+M76))</f>
        <v>10000</v>
      </c>
      <c r="O76" s="39"/>
      <c r="P76" s="40"/>
      <c r="Q76" s="41" t="n">
        <f aca="false">IF(ISBLANK(O76),10000,IF(ISTEXT(O76),P76,O76+P76))</f>
        <v>10000</v>
      </c>
      <c r="R76" s="41" t="n">
        <f aca="false">MIN(N76,Q76)</f>
        <v>10000</v>
      </c>
      <c r="S76" s="40"/>
      <c r="T76" s="40"/>
      <c r="U76" s="40"/>
      <c r="V76" s="43"/>
      <c r="W76" s="43"/>
      <c r="X76" s="43"/>
      <c r="Y76" s="43"/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14.15" hidden="false" customHeight="true" outlineLevel="0" collapsed="false">
      <c r="A77" s="33" t="n">
        <v>75</v>
      </c>
      <c r="B77" s="34" t="n">
        <f aca="false">IF(AND(LEFT(L77,3)="DNS",LEFT(O77,3)="DNS"),10000, N77+Q77)</f>
        <v>20000</v>
      </c>
      <c r="C77" s="35" t="str">
        <f aca="false">IF(AND(R77&lt;10000, OR(LEFT(L77,3)&lt;&gt;"DNS", LEFT(O77,3)&lt;&gt;"DNS")),RANK(R77, $R$3:$R$152, 1)&amp;"."," ")</f>
        <v> </v>
      </c>
      <c r="D77" s="36"/>
      <c r="E77" s="37" t="str">
        <f aca="false">VLOOKUP(A77,k1z_sl!$A$1:$H$150,6,FALSE())</f>
        <v> </v>
      </c>
      <c r="F77" s="33" t="n">
        <f aca="false">VLOOKUP(A77,k1z_sl!$A$1:$H$150,2,FALSE())</f>
        <v>0</v>
      </c>
      <c r="G77" s="33" t="n">
        <f aca="false">VLOOKUP(A77,k1z_sl!$A$1:$H$150,3,FALSE())</f>
        <v>0</v>
      </c>
      <c r="H77" s="38" t="str">
        <f aca="false">VLOOKUP(A77,k1z_sl!$A$1:$H$150,4,FALSE())</f>
        <v> </v>
      </c>
      <c r="I77" s="33" t="str">
        <f aca="false">VLOOKUP(A77,k1z_sl!$A$1:$H$150,5,FALSE())</f>
        <v> </v>
      </c>
      <c r="J77" s="33" t="str">
        <f aca="false">VLOOKUP(A77,k1z_sl!$A$1:$H$150,7,FALSE())</f>
        <v>9</v>
      </c>
      <c r="K77" s="38" t="str">
        <f aca="false">VLOOKUP(A77,k1z_sl!$A$1:$H$150,8,FALSE())</f>
        <v> </v>
      </c>
      <c r="L77" s="39"/>
      <c r="M77" s="40"/>
      <c r="N77" s="41" t="n">
        <f aca="false">IF(ISBLANK(L77),10000,IF(ISTEXT(L77),M77,L77+M77))</f>
        <v>10000</v>
      </c>
      <c r="O77" s="39"/>
      <c r="P77" s="40"/>
      <c r="Q77" s="41" t="n">
        <f aca="false">IF(ISBLANK(O77),10000,IF(ISTEXT(O77),P77,O77+P77))</f>
        <v>10000</v>
      </c>
      <c r="R77" s="41" t="n">
        <f aca="false">MIN(N77,Q77)</f>
        <v>10000</v>
      </c>
      <c r="S77" s="40"/>
      <c r="T77" s="40"/>
      <c r="U77" s="40"/>
      <c r="V77" s="43"/>
      <c r="W77" s="43"/>
      <c r="X77" s="43"/>
      <c r="Y77" s="43"/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14.15" hidden="false" customHeight="true" outlineLevel="0" collapsed="false">
      <c r="A78" s="33" t="n">
        <v>76</v>
      </c>
      <c r="B78" s="34" t="n">
        <f aca="false">IF(AND(LEFT(L78,3)="DNS",LEFT(O78,3)="DNS"),10000, N78+Q78)</f>
        <v>20000</v>
      </c>
      <c r="C78" s="35" t="str">
        <f aca="false">IF(AND(R78&lt;10000, OR(LEFT(L78,3)&lt;&gt;"DNS", LEFT(O78,3)&lt;&gt;"DNS")),RANK(R78, $R$3:$R$152, 1)&amp;"."," ")</f>
        <v> </v>
      </c>
      <c r="D78" s="36"/>
      <c r="E78" s="37" t="str">
        <f aca="false">VLOOKUP(A78,k1z_sl!$A$1:$H$150,6,FALSE())</f>
        <v> </v>
      </c>
      <c r="F78" s="33" t="n">
        <f aca="false">VLOOKUP(A78,k1z_sl!$A$1:$H$150,2,FALSE())</f>
        <v>0</v>
      </c>
      <c r="G78" s="33" t="n">
        <f aca="false">VLOOKUP(A78,k1z_sl!$A$1:$H$150,3,FALSE())</f>
        <v>0</v>
      </c>
      <c r="H78" s="38" t="str">
        <f aca="false">VLOOKUP(A78,k1z_sl!$A$1:$H$150,4,FALSE())</f>
        <v> </v>
      </c>
      <c r="I78" s="33" t="str">
        <f aca="false">VLOOKUP(A78,k1z_sl!$A$1:$H$150,5,FALSE())</f>
        <v> </v>
      </c>
      <c r="J78" s="33" t="str">
        <f aca="false">VLOOKUP(A78,k1z_sl!$A$1:$H$150,7,FALSE())</f>
        <v>9</v>
      </c>
      <c r="K78" s="38" t="str">
        <f aca="false">VLOOKUP(A78,k1z_sl!$A$1:$H$150,8,FALSE())</f>
        <v> </v>
      </c>
      <c r="L78" s="39"/>
      <c r="M78" s="40"/>
      <c r="N78" s="41" t="n">
        <f aca="false">IF(ISBLANK(L78),10000,IF(ISTEXT(L78),M78,L78+M78))</f>
        <v>10000</v>
      </c>
      <c r="O78" s="39"/>
      <c r="P78" s="40"/>
      <c r="Q78" s="41" t="n">
        <f aca="false">IF(ISBLANK(O78),10000,IF(ISTEXT(O78),P78,O78+P78))</f>
        <v>10000</v>
      </c>
      <c r="R78" s="41" t="n">
        <f aca="false">MIN(N78,Q78)</f>
        <v>10000</v>
      </c>
      <c r="S78" s="40"/>
      <c r="T78" s="40"/>
      <c r="U78" s="40"/>
      <c r="V78" s="43"/>
      <c r="W78" s="43"/>
      <c r="X78" s="43"/>
      <c r="Y78" s="43"/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14.15" hidden="false" customHeight="true" outlineLevel="0" collapsed="false">
      <c r="A79" s="33" t="n">
        <v>77</v>
      </c>
      <c r="B79" s="34" t="n">
        <f aca="false">IF(AND(LEFT(L79,3)="DNS",LEFT(O79,3)="DNS"),10000, N79+Q79)</f>
        <v>20000</v>
      </c>
      <c r="C79" s="35" t="str">
        <f aca="false">IF(AND(R79&lt;10000, OR(LEFT(L79,3)&lt;&gt;"DNS", LEFT(O79,3)&lt;&gt;"DNS")),RANK(R79, $R$3:$R$152, 1)&amp;"."," ")</f>
        <v> </v>
      </c>
      <c r="D79" s="36"/>
      <c r="E79" s="37" t="str">
        <f aca="false">VLOOKUP(A79,k1z_sl!$A$1:$H$150,6,FALSE())</f>
        <v> </v>
      </c>
      <c r="F79" s="33" t="n">
        <f aca="false">VLOOKUP(A79,k1z_sl!$A$1:$H$150,2,FALSE())</f>
        <v>0</v>
      </c>
      <c r="G79" s="33" t="n">
        <f aca="false">VLOOKUP(A79,k1z_sl!$A$1:$H$150,3,FALSE())</f>
        <v>0</v>
      </c>
      <c r="H79" s="38" t="str">
        <f aca="false">VLOOKUP(A79,k1z_sl!$A$1:$H$150,4,FALSE())</f>
        <v> </v>
      </c>
      <c r="I79" s="33" t="str">
        <f aca="false">VLOOKUP(A79,k1z_sl!$A$1:$H$150,5,FALSE())</f>
        <v> </v>
      </c>
      <c r="J79" s="33" t="str">
        <f aca="false">VLOOKUP(A79,k1z_sl!$A$1:$H$150,7,FALSE())</f>
        <v>9</v>
      </c>
      <c r="K79" s="38" t="str">
        <f aca="false">VLOOKUP(A79,k1z_sl!$A$1:$H$150,8,FALSE())</f>
        <v> </v>
      </c>
      <c r="L79" s="39"/>
      <c r="M79" s="40"/>
      <c r="N79" s="41" t="n">
        <f aca="false">IF(ISBLANK(L79),10000,IF(ISTEXT(L79),M79,L79+M79))</f>
        <v>10000</v>
      </c>
      <c r="O79" s="39"/>
      <c r="P79" s="40"/>
      <c r="Q79" s="41" t="n">
        <f aca="false">IF(ISBLANK(O79),10000,IF(ISTEXT(O79),P79,O79+P79))</f>
        <v>10000</v>
      </c>
      <c r="R79" s="41" t="n">
        <f aca="false">MIN(N79,Q79)</f>
        <v>10000</v>
      </c>
      <c r="S79" s="40"/>
      <c r="T79" s="40"/>
      <c r="U79" s="40"/>
      <c r="V79" s="43"/>
      <c r="W79" s="43"/>
      <c r="X79" s="43"/>
      <c r="Y79" s="43"/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14.15" hidden="false" customHeight="true" outlineLevel="0" collapsed="false">
      <c r="A80" s="33" t="n">
        <v>78</v>
      </c>
      <c r="B80" s="34" t="n">
        <f aca="false">IF(AND(LEFT(L80,3)="DNS",LEFT(O80,3)="DNS"),10000, N80+Q80)</f>
        <v>20000</v>
      </c>
      <c r="C80" s="35" t="str">
        <f aca="false">IF(AND(R80&lt;10000, OR(LEFT(L80,3)&lt;&gt;"DNS", LEFT(O80,3)&lt;&gt;"DNS")),RANK(R80, $R$3:$R$152, 1)&amp;"."," ")</f>
        <v> </v>
      </c>
      <c r="D80" s="36"/>
      <c r="E80" s="37" t="str">
        <f aca="false">VLOOKUP(A80,k1z_sl!$A$1:$H$150,6,FALSE())</f>
        <v> </v>
      </c>
      <c r="F80" s="33" t="n">
        <f aca="false">VLOOKUP(A80,k1z_sl!$A$1:$H$150,2,FALSE())</f>
        <v>0</v>
      </c>
      <c r="G80" s="33" t="n">
        <f aca="false">VLOOKUP(A80,k1z_sl!$A$1:$H$150,3,FALSE())</f>
        <v>0</v>
      </c>
      <c r="H80" s="38" t="str">
        <f aca="false">VLOOKUP(A80,k1z_sl!$A$1:$H$150,4,FALSE())</f>
        <v> </v>
      </c>
      <c r="I80" s="33" t="str">
        <f aca="false">VLOOKUP(A80,k1z_sl!$A$1:$H$150,5,FALSE())</f>
        <v> </v>
      </c>
      <c r="J80" s="33" t="str">
        <f aca="false">VLOOKUP(A80,k1z_sl!$A$1:$H$150,7,FALSE())</f>
        <v>9</v>
      </c>
      <c r="K80" s="38" t="str">
        <f aca="false">VLOOKUP(A80,k1z_sl!$A$1:$H$150,8,FALSE())</f>
        <v> </v>
      </c>
      <c r="L80" s="39"/>
      <c r="M80" s="40"/>
      <c r="N80" s="41" t="n">
        <f aca="false">IF(ISBLANK(L80),10000,IF(ISTEXT(L80),M80,L80+M80))</f>
        <v>10000</v>
      </c>
      <c r="O80" s="39"/>
      <c r="P80" s="40"/>
      <c r="Q80" s="41" t="n">
        <f aca="false">IF(ISBLANK(O80),10000,IF(ISTEXT(O80),P80,O80+P80))</f>
        <v>10000</v>
      </c>
      <c r="R80" s="41" t="n">
        <f aca="false">MIN(N80,Q80)</f>
        <v>10000</v>
      </c>
      <c r="S80" s="40"/>
      <c r="T80" s="40"/>
      <c r="U80" s="40"/>
      <c r="V80" s="43"/>
      <c r="W80" s="43"/>
      <c r="X80" s="43"/>
      <c r="Y80" s="43"/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14.15" hidden="false" customHeight="true" outlineLevel="0" collapsed="false">
      <c r="A81" s="33" t="n">
        <v>79</v>
      </c>
      <c r="B81" s="34" t="n">
        <f aca="false">IF(AND(LEFT(L81,3)="DNS",LEFT(O81,3)="DNS"),10000, N81+Q81)</f>
        <v>20000</v>
      </c>
      <c r="C81" s="35" t="str">
        <f aca="false">IF(AND(R81&lt;10000, OR(LEFT(L81,3)&lt;&gt;"DNS", LEFT(O81,3)&lt;&gt;"DNS")),RANK(R81, $R$3:$R$152, 1)&amp;"."," ")</f>
        <v> </v>
      </c>
      <c r="D81" s="36"/>
      <c r="E81" s="37" t="str">
        <f aca="false">VLOOKUP(A81,k1z_sl!$A$1:$H$150,6,FALSE())</f>
        <v> </v>
      </c>
      <c r="F81" s="33" t="n">
        <f aca="false">VLOOKUP(A81,k1z_sl!$A$1:$H$150,2,FALSE())</f>
        <v>0</v>
      </c>
      <c r="G81" s="33" t="n">
        <f aca="false">VLOOKUP(A81,k1z_sl!$A$1:$H$150,3,FALSE())</f>
        <v>0</v>
      </c>
      <c r="H81" s="38" t="str">
        <f aca="false">VLOOKUP(A81,k1z_sl!$A$1:$H$150,4,FALSE())</f>
        <v> </v>
      </c>
      <c r="I81" s="33" t="str">
        <f aca="false">VLOOKUP(A81,k1z_sl!$A$1:$H$150,5,FALSE())</f>
        <v> </v>
      </c>
      <c r="J81" s="33" t="str">
        <f aca="false">VLOOKUP(A81,k1z_sl!$A$1:$H$150,7,FALSE())</f>
        <v>9</v>
      </c>
      <c r="K81" s="38" t="str">
        <f aca="false">VLOOKUP(A81,k1z_sl!$A$1:$H$150,8,FALSE())</f>
        <v> </v>
      </c>
      <c r="L81" s="39"/>
      <c r="M81" s="40"/>
      <c r="N81" s="41" t="n">
        <f aca="false">IF(ISBLANK(L81),10000,IF(ISTEXT(L81),M81,L81+M81))</f>
        <v>10000</v>
      </c>
      <c r="O81" s="39"/>
      <c r="P81" s="40"/>
      <c r="Q81" s="41" t="n">
        <f aca="false">IF(ISBLANK(O81),10000,IF(ISTEXT(O81),P81,O81+P81))</f>
        <v>10000</v>
      </c>
      <c r="R81" s="41" t="n">
        <f aca="false">MIN(N81,Q81)</f>
        <v>10000</v>
      </c>
      <c r="S81" s="40"/>
      <c r="T81" s="40"/>
      <c r="U81" s="40"/>
      <c r="V81" s="43"/>
      <c r="W81" s="43"/>
      <c r="X81" s="43"/>
      <c r="Y81" s="43"/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14.15" hidden="false" customHeight="true" outlineLevel="0" collapsed="false">
      <c r="A82" s="33" t="n">
        <v>80</v>
      </c>
      <c r="B82" s="34" t="n">
        <f aca="false">IF(AND(LEFT(L82,3)="DNS",LEFT(O82,3)="DNS"),10000, N82+Q82)</f>
        <v>20000</v>
      </c>
      <c r="C82" s="35" t="str">
        <f aca="false">IF(AND(R82&lt;10000, OR(LEFT(L82,3)&lt;&gt;"DNS", LEFT(O82,3)&lt;&gt;"DNS")),RANK(R82, $R$3:$R$152, 1)&amp;"."," ")</f>
        <v> </v>
      </c>
      <c r="D82" s="36"/>
      <c r="E82" s="37" t="str">
        <f aca="false">VLOOKUP(A82,k1z_sl!$A$1:$H$150,6,FALSE())</f>
        <v> </v>
      </c>
      <c r="F82" s="33" t="n">
        <f aca="false">VLOOKUP(A82,k1z_sl!$A$1:$H$150,2,FALSE())</f>
        <v>0</v>
      </c>
      <c r="G82" s="33" t="n">
        <f aca="false">VLOOKUP(A82,k1z_sl!$A$1:$H$150,3,FALSE())</f>
        <v>0</v>
      </c>
      <c r="H82" s="38" t="str">
        <f aca="false">VLOOKUP(A82,k1z_sl!$A$1:$H$150,4,FALSE())</f>
        <v> </v>
      </c>
      <c r="I82" s="33" t="str">
        <f aca="false">VLOOKUP(A82,k1z_sl!$A$1:$H$150,5,FALSE())</f>
        <v> </v>
      </c>
      <c r="J82" s="33" t="str">
        <f aca="false">VLOOKUP(A82,k1z_sl!$A$1:$H$150,7,FALSE())</f>
        <v>9</v>
      </c>
      <c r="K82" s="38" t="str">
        <f aca="false">VLOOKUP(A82,k1z_sl!$A$1:$H$150,8,FALSE())</f>
        <v> </v>
      </c>
      <c r="L82" s="39"/>
      <c r="M82" s="40"/>
      <c r="N82" s="41" t="n">
        <f aca="false">IF(ISBLANK(L82),10000,IF(ISTEXT(L82),M82,L82+M82))</f>
        <v>10000</v>
      </c>
      <c r="O82" s="39"/>
      <c r="P82" s="40"/>
      <c r="Q82" s="41" t="n">
        <f aca="false">IF(ISBLANK(O82),10000,IF(ISTEXT(O82),P82,O82+P82))</f>
        <v>10000</v>
      </c>
      <c r="R82" s="41" t="n">
        <f aca="false">MIN(N82,Q82)</f>
        <v>10000</v>
      </c>
      <c r="S82" s="40"/>
      <c r="T82" s="40"/>
      <c r="U82" s="40"/>
      <c r="V82" s="43"/>
      <c r="W82" s="43"/>
      <c r="X82" s="43"/>
      <c r="Y82" s="43"/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14.15" hidden="false" customHeight="true" outlineLevel="0" collapsed="false">
      <c r="A83" s="33" t="n">
        <v>81</v>
      </c>
      <c r="B83" s="34" t="n">
        <f aca="false">IF(AND(LEFT(L83,3)="DNS",LEFT(O83,3)="DNS"),10000, N83+Q83)</f>
        <v>20000</v>
      </c>
      <c r="C83" s="35" t="str">
        <f aca="false">IF(AND(R83&lt;10000, OR(LEFT(L83,3)&lt;&gt;"DNS", LEFT(O83,3)&lt;&gt;"DNS")),RANK(R83, $R$3:$R$152, 1)&amp;"."," ")</f>
        <v> </v>
      </c>
      <c r="D83" s="36"/>
      <c r="E83" s="37" t="str">
        <f aca="false">VLOOKUP(A83,k1z_sl!$A$1:$H$150,6,FALSE())</f>
        <v> </v>
      </c>
      <c r="F83" s="33" t="n">
        <f aca="false">VLOOKUP(A83,k1z_sl!$A$1:$H$150,2,FALSE())</f>
        <v>0</v>
      </c>
      <c r="G83" s="33" t="n">
        <f aca="false">VLOOKUP(A83,k1z_sl!$A$1:$H$150,3,FALSE())</f>
        <v>0</v>
      </c>
      <c r="H83" s="38" t="str">
        <f aca="false">VLOOKUP(A83,k1z_sl!$A$1:$H$150,4,FALSE())</f>
        <v> </v>
      </c>
      <c r="I83" s="33" t="str">
        <f aca="false">VLOOKUP(A83,k1z_sl!$A$1:$H$150,5,FALSE())</f>
        <v> </v>
      </c>
      <c r="J83" s="33" t="str">
        <f aca="false">VLOOKUP(A83,k1z_sl!$A$1:$H$150,7,FALSE())</f>
        <v>9</v>
      </c>
      <c r="K83" s="38" t="str">
        <f aca="false">VLOOKUP(A83,k1z_sl!$A$1:$H$150,8,FALSE())</f>
        <v> </v>
      </c>
      <c r="L83" s="39"/>
      <c r="M83" s="40"/>
      <c r="N83" s="41" t="n">
        <f aca="false">IF(ISBLANK(L83),10000,IF(ISTEXT(L83),M83,L83+M83))</f>
        <v>10000</v>
      </c>
      <c r="O83" s="39"/>
      <c r="P83" s="40"/>
      <c r="Q83" s="41" t="n">
        <f aca="false">IF(ISBLANK(O83),10000,IF(ISTEXT(O83),P83,O83+P83))</f>
        <v>10000</v>
      </c>
      <c r="R83" s="41" t="n">
        <f aca="false">MIN(N83,Q83)</f>
        <v>10000</v>
      </c>
      <c r="S83" s="40"/>
      <c r="T83" s="40"/>
      <c r="U83" s="40"/>
      <c r="V83" s="43"/>
      <c r="W83" s="43"/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14.15" hidden="false" customHeight="true" outlineLevel="0" collapsed="false">
      <c r="A84" s="33" t="n">
        <v>82</v>
      </c>
      <c r="B84" s="34" t="n">
        <f aca="false">IF(AND(LEFT(L84,3)="DNS",LEFT(O84,3)="DNS"),10000, N84+Q84)</f>
        <v>20000</v>
      </c>
      <c r="C84" s="35" t="str">
        <f aca="false">IF(AND(R84&lt;10000, OR(LEFT(L84,3)&lt;&gt;"DNS", LEFT(O84,3)&lt;&gt;"DNS")),RANK(R84, $R$3:$R$152, 1)&amp;"."," ")</f>
        <v> </v>
      </c>
      <c r="D84" s="36"/>
      <c r="E84" s="37" t="str">
        <f aca="false">VLOOKUP(A84,k1z_sl!$A$1:$H$150,6,FALSE())</f>
        <v> </v>
      </c>
      <c r="F84" s="33" t="n">
        <f aca="false">VLOOKUP(A84,k1z_sl!$A$1:$H$150,2,FALSE())</f>
        <v>0</v>
      </c>
      <c r="G84" s="33" t="n">
        <f aca="false">VLOOKUP(A84,k1z_sl!$A$1:$H$150,3,FALSE())</f>
        <v>0</v>
      </c>
      <c r="H84" s="38" t="str">
        <f aca="false">VLOOKUP(A84,k1z_sl!$A$1:$H$150,4,FALSE())</f>
        <v> </v>
      </c>
      <c r="I84" s="33" t="str">
        <f aca="false">VLOOKUP(A84,k1z_sl!$A$1:$H$150,5,FALSE())</f>
        <v> </v>
      </c>
      <c r="J84" s="33" t="str">
        <f aca="false">VLOOKUP(A84,k1z_sl!$A$1:$H$150,7,FALSE())</f>
        <v>9</v>
      </c>
      <c r="K84" s="38" t="str">
        <f aca="false">VLOOKUP(A84,k1z_sl!$A$1:$H$150,8,FALSE())</f>
        <v> </v>
      </c>
      <c r="L84" s="39"/>
      <c r="M84" s="40"/>
      <c r="N84" s="41" t="n">
        <f aca="false">IF(ISBLANK(L84),10000,IF(ISTEXT(L84),M84,L84+M84))</f>
        <v>10000</v>
      </c>
      <c r="O84" s="39"/>
      <c r="P84" s="40"/>
      <c r="Q84" s="41" t="n">
        <f aca="false">IF(ISBLANK(O84),10000,IF(ISTEXT(O84),P84,O84+P84))</f>
        <v>10000</v>
      </c>
      <c r="R84" s="41" t="n">
        <f aca="false">MIN(N84,Q84)</f>
        <v>10000</v>
      </c>
      <c r="S84" s="40"/>
      <c r="T84" s="40"/>
      <c r="U84" s="40"/>
      <c r="V84" s="43"/>
      <c r="W84" s="43"/>
      <c r="X84" s="43"/>
      <c r="Y84" s="43"/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14.15" hidden="false" customHeight="true" outlineLevel="0" collapsed="false">
      <c r="A85" s="33" t="n">
        <v>83</v>
      </c>
      <c r="B85" s="34" t="n">
        <f aca="false">IF(AND(LEFT(L85,3)="DNS",LEFT(O85,3)="DNS"),10000, N85+Q85)</f>
        <v>20000</v>
      </c>
      <c r="C85" s="35" t="str">
        <f aca="false">IF(AND(R85&lt;10000, OR(LEFT(L85,3)&lt;&gt;"DNS", LEFT(O85,3)&lt;&gt;"DNS")),RANK(R85, $R$3:$R$152, 1)&amp;"."," ")</f>
        <v> </v>
      </c>
      <c r="D85" s="36"/>
      <c r="E85" s="37" t="str">
        <f aca="false">VLOOKUP(A85,k1z_sl!$A$1:$H$150,6,FALSE())</f>
        <v> </v>
      </c>
      <c r="F85" s="33" t="n">
        <f aca="false">VLOOKUP(A85,k1z_sl!$A$1:$H$150,2,FALSE())</f>
        <v>0</v>
      </c>
      <c r="G85" s="33" t="n">
        <f aca="false">VLOOKUP(A85,k1z_sl!$A$1:$H$150,3,FALSE())</f>
        <v>0</v>
      </c>
      <c r="H85" s="38" t="str">
        <f aca="false">VLOOKUP(A85,k1z_sl!$A$1:$H$150,4,FALSE())</f>
        <v> </v>
      </c>
      <c r="I85" s="33" t="str">
        <f aca="false">VLOOKUP(A85,k1z_sl!$A$1:$H$150,5,FALSE())</f>
        <v> </v>
      </c>
      <c r="J85" s="33" t="str">
        <f aca="false">VLOOKUP(A85,k1z_sl!$A$1:$H$150,7,FALSE())</f>
        <v>9</v>
      </c>
      <c r="K85" s="38" t="str">
        <f aca="false">VLOOKUP(A85,k1z_sl!$A$1:$H$150,8,FALSE())</f>
        <v> </v>
      </c>
      <c r="L85" s="39"/>
      <c r="M85" s="40"/>
      <c r="N85" s="41" t="n">
        <f aca="false">IF(ISBLANK(L85),10000,IF(ISTEXT(L85),M85,L85+M85))</f>
        <v>10000</v>
      </c>
      <c r="O85" s="39"/>
      <c r="P85" s="40"/>
      <c r="Q85" s="41" t="n">
        <f aca="false">IF(ISBLANK(O85),10000,IF(ISTEXT(O85),P85,O85+P85))</f>
        <v>10000</v>
      </c>
      <c r="R85" s="41" t="n">
        <f aca="false">MIN(N85,Q85)</f>
        <v>10000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14.15" hidden="false" customHeight="true" outlineLevel="0" collapsed="false">
      <c r="A86" s="33" t="n">
        <v>84</v>
      </c>
      <c r="B86" s="34" t="n">
        <f aca="false">IF(AND(LEFT(L86,3)="DNS",LEFT(O86,3)="DNS"),10000, N86+Q86)</f>
        <v>20000</v>
      </c>
      <c r="C86" s="35" t="str">
        <f aca="false">IF(AND(R86&lt;10000, OR(LEFT(L86,3)&lt;&gt;"DNS", LEFT(O86,3)&lt;&gt;"DNS")),RANK(R86, $R$3:$R$152, 1)&amp;"."," ")</f>
        <v> </v>
      </c>
      <c r="D86" s="36"/>
      <c r="E86" s="37" t="str">
        <f aca="false">VLOOKUP(A86,k1z_sl!$A$1:$H$150,6,FALSE())</f>
        <v> </v>
      </c>
      <c r="F86" s="33" t="n">
        <f aca="false">VLOOKUP(A86,k1z_sl!$A$1:$H$150,2,FALSE())</f>
        <v>0</v>
      </c>
      <c r="G86" s="33" t="n">
        <f aca="false">VLOOKUP(A86,k1z_sl!$A$1:$H$150,3,FALSE())</f>
        <v>0</v>
      </c>
      <c r="H86" s="38" t="str">
        <f aca="false">VLOOKUP(A86,k1z_sl!$A$1:$H$150,4,FALSE())</f>
        <v> </v>
      </c>
      <c r="I86" s="33" t="str">
        <f aca="false">VLOOKUP(A86,k1z_sl!$A$1:$H$150,5,FALSE())</f>
        <v> </v>
      </c>
      <c r="J86" s="33" t="str">
        <f aca="false">VLOOKUP(A86,k1z_sl!$A$1:$H$150,7,FALSE())</f>
        <v>9</v>
      </c>
      <c r="K86" s="38" t="str">
        <f aca="false">VLOOKUP(A86,k1z_sl!$A$1:$H$150,8,FALSE())</f>
        <v> </v>
      </c>
      <c r="L86" s="39"/>
      <c r="M86" s="40"/>
      <c r="N86" s="41" t="n">
        <f aca="false">IF(ISBLANK(L86),10000,IF(ISTEXT(L86),M86,L86+M86))</f>
        <v>10000</v>
      </c>
      <c r="O86" s="39"/>
      <c r="P86" s="40"/>
      <c r="Q86" s="41" t="n">
        <f aca="false">IF(ISBLANK(O86),10000,IF(ISTEXT(O86),P86,O86+P86))</f>
        <v>10000</v>
      </c>
      <c r="R86" s="41" t="n">
        <f aca="false">MIN(N86,Q86)</f>
        <v>10000</v>
      </c>
      <c r="S86" s="40"/>
      <c r="T86" s="40"/>
      <c r="U86" s="40"/>
      <c r="V86" s="43"/>
      <c r="W86" s="43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14.15" hidden="false" customHeight="true" outlineLevel="0" collapsed="false">
      <c r="A87" s="33" t="n">
        <v>85</v>
      </c>
      <c r="B87" s="34" t="n">
        <f aca="false">IF(AND(LEFT(L87,3)="DNS",LEFT(O87,3)="DNS"),10000, N87+Q87)</f>
        <v>20000</v>
      </c>
      <c r="C87" s="35" t="str">
        <f aca="false">IF(AND(R87&lt;10000, OR(LEFT(L87,3)&lt;&gt;"DNS", LEFT(O87,3)&lt;&gt;"DNS")),RANK(R87, $R$3:$R$152, 1)&amp;"."," ")</f>
        <v> </v>
      </c>
      <c r="D87" s="36"/>
      <c r="E87" s="37" t="str">
        <f aca="false">VLOOKUP(A87,k1z_sl!$A$1:$H$150,6,FALSE())</f>
        <v> </v>
      </c>
      <c r="F87" s="33" t="n">
        <f aca="false">VLOOKUP(A87,k1z_sl!$A$1:$H$150,2,FALSE())</f>
        <v>0</v>
      </c>
      <c r="G87" s="33" t="n">
        <f aca="false">VLOOKUP(A87,k1z_sl!$A$1:$H$150,3,FALSE())</f>
        <v>0</v>
      </c>
      <c r="H87" s="38" t="str">
        <f aca="false">VLOOKUP(A87,k1z_sl!$A$1:$H$150,4,FALSE())</f>
        <v> </v>
      </c>
      <c r="I87" s="33" t="str">
        <f aca="false">VLOOKUP(A87,k1z_sl!$A$1:$H$150,5,FALSE())</f>
        <v> </v>
      </c>
      <c r="J87" s="33" t="str">
        <f aca="false">VLOOKUP(A87,k1z_sl!$A$1:$H$150,7,FALSE())</f>
        <v>9</v>
      </c>
      <c r="K87" s="38" t="str">
        <f aca="false">VLOOKUP(A87,k1z_sl!$A$1:$H$150,8,FALSE())</f>
        <v> </v>
      </c>
      <c r="L87" s="39"/>
      <c r="M87" s="40"/>
      <c r="N87" s="41" t="n">
        <f aca="false">IF(ISBLANK(L87),10000,IF(ISTEXT(L87),M87,L87+M87))</f>
        <v>10000</v>
      </c>
      <c r="O87" s="39"/>
      <c r="P87" s="40"/>
      <c r="Q87" s="41" t="n">
        <f aca="false">IF(ISBLANK(O87),10000,IF(ISTEXT(O87),P87,O87+P87))</f>
        <v>10000</v>
      </c>
      <c r="R87" s="41" t="n">
        <f aca="false">MIN(N87,Q87)</f>
        <v>10000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14.15" hidden="false" customHeight="true" outlineLevel="0" collapsed="false">
      <c r="A88" s="33" t="n">
        <v>86</v>
      </c>
      <c r="B88" s="34" t="n">
        <f aca="false">IF(AND(LEFT(L88,3)="DNS",LEFT(O88,3)="DNS"),10000, N88+Q88)</f>
        <v>20000</v>
      </c>
      <c r="C88" s="35" t="str">
        <f aca="false">IF(AND(R88&lt;10000, OR(LEFT(L88,3)&lt;&gt;"DNS", LEFT(O88,3)&lt;&gt;"DNS")),RANK(R88, $R$3:$R$152, 1)&amp;"."," ")</f>
        <v> </v>
      </c>
      <c r="D88" s="36"/>
      <c r="E88" s="37" t="str">
        <f aca="false">VLOOKUP(A88,k1z_sl!$A$1:$H$150,6,FALSE())</f>
        <v> </v>
      </c>
      <c r="F88" s="33" t="n">
        <f aca="false">VLOOKUP(A88,k1z_sl!$A$1:$H$150,2,FALSE())</f>
        <v>0</v>
      </c>
      <c r="G88" s="33" t="n">
        <f aca="false">VLOOKUP(A88,k1z_sl!$A$1:$H$150,3,FALSE())</f>
        <v>0</v>
      </c>
      <c r="H88" s="38" t="str">
        <f aca="false">VLOOKUP(A88,k1z_sl!$A$1:$H$150,4,FALSE())</f>
        <v> </v>
      </c>
      <c r="I88" s="33" t="str">
        <f aca="false">VLOOKUP(A88,k1z_sl!$A$1:$H$150,5,FALSE())</f>
        <v> </v>
      </c>
      <c r="J88" s="33" t="str">
        <f aca="false">VLOOKUP(A88,k1z_sl!$A$1:$H$150,7,FALSE())</f>
        <v>9</v>
      </c>
      <c r="K88" s="38" t="str">
        <f aca="false">VLOOKUP(A88,k1z_sl!$A$1:$H$150,8,FALSE())</f>
        <v> </v>
      </c>
      <c r="L88" s="39"/>
      <c r="M88" s="40"/>
      <c r="N88" s="41" t="n">
        <f aca="false">IF(ISBLANK(L88),10000,IF(ISTEXT(L88),M88,L88+M88))</f>
        <v>10000</v>
      </c>
      <c r="O88" s="39"/>
      <c r="P88" s="40"/>
      <c r="Q88" s="41" t="n">
        <f aca="false">IF(ISBLANK(O88),10000,IF(ISTEXT(O88),P88,O88+P88))</f>
        <v>10000</v>
      </c>
      <c r="R88" s="41" t="n">
        <f aca="false">MIN(N88,Q88)</f>
        <v>10000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14.15" hidden="false" customHeight="true" outlineLevel="0" collapsed="false">
      <c r="A89" s="33" t="n">
        <v>87</v>
      </c>
      <c r="B89" s="34" t="n">
        <f aca="false">IF(AND(LEFT(L89,3)="DNS",LEFT(O89,3)="DNS"),10000, N89+Q89)</f>
        <v>20000</v>
      </c>
      <c r="C89" s="35" t="str">
        <f aca="false">IF(AND(R89&lt;10000, OR(LEFT(L89,3)&lt;&gt;"DNS", LEFT(O89,3)&lt;&gt;"DNS")),RANK(R89, $R$3:$R$152, 1)&amp;"."," ")</f>
        <v> </v>
      </c>
      <c r="D89" s="36"/>
      <c r="E89" s="37" t="str">
        <f aca="false">VLOOKUP(A89,k1z_sl!$A$1:$H$150,6,FALSE())</f>
        <v> </v>
      </c>
      <c r="F89" s="33" t="n">
        <f aca="false">VLOOKUP(A89,k1z_sl!$A$1:$H$150,2,FALSE())</f>
        <v>0</v>
      </c>
      <c r="G89" s="33" t="n">
        <f aca="false">VLOOKUP(A89,k1z_sl!$A$1:$H$150,3,FALSE())</f>
        <v>0</v>
      </c>
      <c r="H89" s="38" t="str">
        <f aca="false">VLOOKUP(A89,k1z_sl!$A$1:$H$150,4,FALSE())</f>
        <v> </v>
      </c>
      <c r="I89" s="33" t="str">
        <f aca="false">VLOOKUP(A89,k1z_sl!$A$1:$H$150,5,FALSE())</f>
        <v> </v>
      </c>
      <c r="J89" s="33" t="str">
        <f aca="false">VLOOKUP(A89,k1z_sl!$A$1:$H$150,7,FALSE())</f>
        <v>9</v>
      </c>
      <c r="K89" s="38" t="str">
        <f aca="false">VLOOKUP(A89,k1z_sl!$A$1:$H$150,8,FALSE())</f>
        <v> </v>
      </c>
      <c r="L89" s="39"/>
      <c r="M89" s="40"/>
      <c r="N89" s="41" t="n">
        <f aca="false">IF(ISBLANK(L89),10000,IF(ISTEXT(L89),M89,L89+M89))</f>
        <v>10000</v>
      </c>
      <c r="O89" s="39"/>
      <c r="P89" s="40"/>
      <c r="Q89" s="41" t="n">
        <f aca="false">IF(ISBLANK(O89),10000,IF(ISTEXT(O89),P89,O89+P89))</f>
        <v>10000</v>
      </c>
      <c r="R89" s="41" t="n">
        <f aca="false">MIN(N89,Q89)</f>
        <v>10000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14.15" hidden="false" customHeight="true" outlineLevel="0" collapsed="false">
      <c r="A90" s="33" t="n">
        <v>88</v>
      </c>
      <c r="B90" s="34" t="n">
        <f aca="false">IF(AND(LEFT(L90,3)="DNS",LEFT(O90,3)="DNS"),10000, N90+Q90)</f>
        <v>20000</v>
      </c>
      <c r="C90" s="35" t="str">
        <f aca="false">IF(AND(R90&lt;10000, OR(LEFT(L90,3)&lt;&gt;"DNS", LEFT(O90,3)&lt;&gt;"DNS")),RANK(R90, $R$3:$R$152, 1)&amp;"."," ")</f>
        <v> </v>
      </c>
      <c r="D90" s="36"/>
      <c r="E90" s="37" t="str">
        <f aca="false">VLOOKUP(A90,k1z_sl!$A$1:$H$150,6,FALSE())</f>
        <v> </v>
      </c>
      <c r="F90" s="33" t="n">
        <f aca="false">VLOOKUP(A90,k1z_sl!$A$1:$H$150,2,FALSE())</f>
        <v>0</v>
      </c>
      <c r="G90" s="33" t="n">
        <f aca="false">VLOOKUP(A90,k1z_sl!$A$1:$H$150,3,FALSE())</f>
        <v>0</v>
      </c>
      <c r="H90" s="38" t="str">
        <f aca="false">VLOOKUP(A90,k1z_sl!$A$1:$H$150,4,FALSE())</f>
        <v> </v>
      </c>
      <c r="I90" s="33" t="str">
        <f aca="false">VLOOKUP(A90,k1z_sl!$A$1:$H$150,5,FALSE())</f>
        <v> </v>
      </c>
      <c r="J90" s="33" t="str">
        <f aca="false">VLOOKUP(A90,k1z_sl!$A$1:$H$150,7,FALSE())</f>
        <v>9</v>
      </c>
      <c r="K90" s="38" t="str">
        <f aca="false">VLOOKUP(A90,k1z_sl!$A$1:$H$150,8,FALSE())</f>
        <v> </v>
      </c>
      <c r="L90" s="39"/>
      <c r="M90" s="40"/>
      <c r="N90" s="41" t="n">
        <f aca="false">IF(ISBLANK(L90),10000,IF(ISTEXT(L90),M90,L90+M90))</f>
        <v>10000</v>
      </c>
      <c r="O90" s="39"/>
      <c r="P90" s="40"/>
      <c r="Q90" s="41" t="n">
        <f aca="false">IF(ISBLANK(O90),10000,IF(ISTEXT(O90),P90,O90+P90))</f>
        <v>10000</v>
      </c>
      <c r="R90" s="41" t="n">
        <f aca="false">MIN(N90,Q90)</f>
        <v>10000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14.15" hidden="false" customHeight="true" outlineLevel="0" collapsed="false">
      <c r="A91" s="33" t="n">
        <v>89</v>
      </c>
      <c r="B91" s="34" t="n">
        <f aca="false">IF(AND(LEFT(L91,3)="DNS",LEFT(O91,3)="DNS"),10000, N91+Q91)</f>
        <v>20000</v>
      </c>
      <c r="C91" s="35" t="str">
        <f aca="false">IF(AND(R91&lt;10000, OR(LEFT(L91,3)&lt;&gt;"DNS", LEFT(O91,3)&lt;&gt;"DNS")),RANK(R91, $R$3:$R$152, 1)&amp;"."," ")</f>
        <v> </v>
      </c>
      <c r="D91" s="36"/>
      <c r="E91" s="37" t="str">
        <f aca="false">VLOOKUP(A91,k1z_sl!$A$1:$H$150,6,FALSE())</f>
        <v> </v>
      </c>
      <c r="F91" s="33" t="n">
        <f aca="false">VLOOKUP(A91,k1z_sl!$A$1:$H$150,2,FALSE())</f>
        <v>0</v>
      </c>
      <c r="G91" s="33" t="n">
        <f aca="false">VLOOKUP(A91,k1z_sl!$A$1:$H$150,3,FALSE())</f>
        <v>0</v>
      </c>
      <c r="H91" s="38" t="str">
        <f aca="false">VLOOKUP(A91,k1z_sl!$A$1:$H$150,4,FALSE())</f>
        <v> </v>
      </c>
      <c r="I91" s="33" t="str">
        <f aca="false">VLOOKUP(A91,k1z_sl!$A$1:$H$150,5,FALSE())</f>
        <v> </v>
      </c>
      <c r="J91" s="33" t="str">
        <f aca="false">VLOOKUP(A91,k1z_sl!$A$1:$H$150,7,FALSE())</f>
        <v>9</v>
      </c>
      <c r="K91" s="38" t="str">
        <f aca="false">VLOOKUP(A91,k1z_sl!$A$1:$H$150,8,FALSE())</f>
        <v> </v>
      </c>
      <c r="L91" s="39"/>
      <c r="M91" s="40"/>
      <c r="N91" s="41" t="n">
        <f aca="false">IF(ISBLANK(L91),10000,IF(ISTEXT(L91),M91,L91+M91))</f>
        <v>10000</v>
      </c>
      <c r="O91" s="39"/>
      <c r="P91" s="40"/>
      <c r="Q91" s="41" t="n">
        <f aca="false">IF(ISBLANK(O91),10000,IF(ISTEXT(O91),P91,O91+P91))</f>
        <v>10000</v>
      </c>
      <c r="R91" s="41" t="n">
        <f aca="false">MIN(N91,Q91)</f>
        <v>10000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14.15" hidden="false" customHeight="true" outlineLevel="0" collapsed="false">
      <c r="A92" s="33" t="n">
        <v>90</v>
      </c>
      <c r="B92" s="34" t="n">
        <f aca="false">IF(AND(LEFT(L92,3)="DNS",LEFT(O92,3)="DNS"),10000, N92+Q92)</f>
        <v>20000</v>
      </c>
      <c r="C92" s="35" t="str">
        <f aca="false">IF(AND(R92&lt;10000, OR(LEFT(L92,3)&lt;&gt;"DNS", LEFT(O92,3)&lt;&gt;"DNS")),RANK(R92, $R$3:$R$152, 1)&amp;"."," ")</f>
        <v> </v>
      </c>
      <c r="D92" s="36"/>
      <c r="E92" s="37" t="str">
        <f aca="false">VLOOKUP(A92,k1z_sl!$A$1:$H$150,6,FALSE())</f>
        <v> </v>
      </c>
      <c r="F92" s="33" t="n">
        <f aca="false">VLOOKUP(A92,k1z_sl!$A$1:$H$150,2,FALSE())</f>
        <v>0</v>
      </c>
      <c r="G92" s="33" t="n">
        <f aca="false">VLOOKUP(A92,k1z_sl!$A$1:$H$150,3,FALSE())</f>
        <v>0</v>
      </c>
      <c r="H92" s="38" t="str">
        <f aca="false">VLOOKUP(A92,k1z_sl!$A$1:$H$150,4,FALSE())</f>
        <v> </v>
      </c>
      <c r="I92" s="33" t="str">
        <f aca="false">VLOOKUP(A92,k1z_sl!$A$1:$H$150,5,FALSE())</f>
        <v> </v>
      </c>
      <c r="J92" s="33" t="str">
        <f aca="false">VLOOKUP(A92,k1z_sl!$A$1:$H$150,7,FALSE())</f>
        <v>9</v>
      </c>
      <c r="K92" s="38" t="str">
        <f aca="false">VLOOKUP(A92,k1z_sl!$A$1:$H$150,8,FALSE())</f>
        <v> </v>
      </c>
      <c r="L92" s="39"/>
      <c r="M92" s="40"/>
      <c r="N92" s="41" t="n">
        <f aca="false">IF(ISBLANK(L92),10000,IF(ISTEXT(L92),M92,L92+M92))</f>
        <v>10000</v>
      </c>
      <c r="O92" s="39"/>
      <c r="P92" s="40"/>
      <c r="Q92" s="41" t="n">
        <f aca="false">IF(ISBLANK(O92),10000,IF(ISTEXT(O92),P92,O92+P92))</f>
        <v>10000</v>
      </c>
      <c r="R92" s="41" t="n">
        <f aca="false">MIN(N92,Q92)</f>
        <v>10000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14.15" hidden="false" customHeight="true" outlineLevel="0" collapsed="false">
      <c r="A93" s="33" t="n">
        <v>91</v>
      </c>
      <c r="B93" s="34" t="n">
        <f aca="false">IF(AND(LEFT(L93,3)="DNS",LEFT(O93,3)="DNS"),10000, N93+Q93)</f>
        <v>20000</v>
      </c>
      <c r="C93" s="35" t="str">
        <f aca="false">IF(AND(R93&lt;10000, OR(LEFT(L93,3)&lt;&gt;"DNS", LEFT(O93,3)&lt;&gt;"DNS")),RANK(R93, $R$3:$R$152, 1)&amp;"."," ")</f>
        <v> </v>
      </c>
      <c r="D93" s="36"/>
      <c r="E93" s="37" t="str">
        <f aca="false">VLOOKUP(A93,k1z_sl!$A$1:$H$150,6,FALSE())</f>
        <v> </v>
      </c>
      <c r="F93" s="33" t="n">
        <f aca="false">VLOOKUP(A93,k1z_sl!$A$1:$H$150,2,FALSE())</f>
        <v>0</v>
      </c>
      <c r="G93" s="33" t="n">
        <f aca="false">VLOOKUP(A93,k1z_sl!$A$1:$H$150,3,FALSE())</f>
        <v>0</v>
      </c>
      <c r="H93" s="38" t="str">
        <f aca="false">VLOOKUP(A93,k1z_sl!$A$1:$H$150,4,FALSE())</f>
        <v> </v>
      </c>
      <c r="I93" s="33" t="str">
        <f aca="false">VLOOKUP(A93,k1z_sl!$A$1:$H$150,5,FALSE())</f>
        <v> </v>
      </c>
      <c r="J93" s="33" t="str">
        <f aca="false">VLOOKUP(A93,k1z_sl!$A$1:$H$150,7,FALSE())</f>
        <v>9</v>
      </c>
      <c r="K93" s="38" t="str">
        <f aca="false">VLOOKUP(A93,k1z_sl!$A$1:$H$150,8,FALSE())</f>
        <v> </v>
      </c>
      <c r="L93" s="39"/>
      <c r="M93" s="40"/>
      <c r="N93" s="41" t="n">
        <f aca="false">IF(ISBLANK(L93),10000,IF(ISTEXT(L93),M93,L93+M93))</f>
        <v>10000</v>
      </c>
      <c r="O93" s="39"/>
      <c r="P93" s="40"/>
      <c r="Q93" s="41" t="n">
        <f aca="false">IF(ISBLANK(O93),10000,IF(ISTEXT(O93),P93,O93+P93))</f>
        <v>10000</v>
      </c>
      <c r="R93" s="41" t="n">
        <f aca="false">MIN(N93,Q93)</f>
        <v>10000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14.15" hidden="false" customHeight="true" outlineLevel="0" collapsed="false">
      <c r="A94" s="33" t="n">
        <v>92</v>
      </c>
      <c r="B94" s="34" t="n">
        <f aca="false">IF(AND(LEFT(L94,3)="DNS",LEFT(O94,3)="DNS"),10000, N94+Q94)</f>
        <v>20000</v>
      </c>
      <c r="C94" s="35" t="str">
        <f aca="false">IF(AND(R94&lt;10000, OR(LEFT(L94,3)&lt;&gt;"DNS", LEFT(O94,3)&lt;&gt;"DNS")),RANK(R94, $R$3:$R$152, 1)&amp;"."," ")</f>
        <v> </v>
      </c>
      <c r="D94" s="36"/>
      <c r="E94" s="37" t="str">
        <f aca="false">VLOOKUP(A94,k1z_sl!$A$1:$H$150,6,FALSE())</f>
        <v> </v>
      </c>
      <c r="F94" s="33" t="n">
        <f aca="false">VLOOKUP(A94,k1z_sl!$A$1:$H$150,2,FALSE())</f>
        <v>0</v>
      </c>
      <c r="G94" s="33" t="n">
        <f aca="false">VLOOKUP(A94,k1z_sl!$A$1:$H$150,3,FALSE())</f>
        <v>0</v>
      </c>
      <c r="H94" s="38" t="str">
        <f aca="false">VLOOKUP(A94,k1z_sl!$A$1:$H$150,4,FALSE())</f>
        <v> </v>
      </c>
      <c r="I94" s="33" t="str">
        <f aca="false">VLOOKUP(A94,k1z_sl!$A$1:$H$150,5,FALSE())</f>
        <v> </v>
      </c>
      <c r="J94" s="33" t="str">
        <f aca="false">VLOOKUP(A94,k1z_sl!$A$1:$H$150,7,FALSE())</f>
        <v>9</v>
      </c>
      <c r="K94" s="38" t="str">
        <f aca="false">VLOOKUP(A94,k1z_sl!$A$1:$H$150,8,FALSE())</f>
        <v> </v>
      </c>
      <c r="L94" s="39"/>
      <c r="M94" s="40"/>
      <c r="N94" s="41" t="n">
        <f aca="false">IF(ISBLANK(L94),10000,IF(ISTEXT(L94),M94,L94+M94))</f>
        <v>10000</v>
      </c>
      <c r="O94" s="39"/>
      <c r="P94" s="40"/>
      <c r="Q94" s="41" t="n">
        <f aca="false">IF(ISBLANK(O94),10000,IF(ISTEXT(O94),P94,O94+P94))</f>
        <v>10000</v>
      </c>
      <c r="R94" s="41" t="n">
        <f aca="false">MIN(N94,Q94)</f>
        <v>10000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14.15" hidden="false" customHeight="true" outlineLevel="0" collapsed="false">
      <c r="A95" s="33" t="n">
        <v>93</v>
      </c>
      <c r="B95" s="34" t="n">
        <f aca="false">IF(AND(LEFT(L95,3)="DNS",LEFT(O95,3)="DNS"),10000, N95+Q95)</f>
        <v>20000</v>
      </c>
      <c r="C95" s="35" t="str">
        <f aca="false">IF(AND(R95&lt;10000, OR(LEFT(L95,3)&lt;&gt;"DNS", LEFT(O95,3)&lt;&gt;"DNS")),RANK(R95, $R$3:$R$152, 1)&amp;"."," ")</f>
        <v> </v>
      </c>
      <c r="D95" s="36"/>
      <c r="E95" s="37" t="str">
        <f aca="false">VLOOKUP(A95,k1z_sl!$A$1:$H$150,6,FALSE())</f>
        <v> </v>
      </c>
      <c r="F95" s="33" t="n">
        <f aca="false">VLOOKUP(A95,k1z_sl!$A$1:$H$150,2,FALSE())</f>
        <v>0</v>
      </c>
      <c r="G95" s="33" t="n">
        <f aca="false">VLOOKUP(A95,k1z_sl!$A$1:$H$150,3,FALSE())</f>
        <v>0</v>
      </c>
      <c r="H95" s="38" t="str">
        <f aca="false">VLOOKUP(A95,k1z_sl!$A$1:$H$150,4,FALSE())</f>
        <v> </v>
      </c>
      <c r="I95" s="33" t="str">
        <f aca="false">VLOOKUP(A95,k1z_sl!$A$1:$H$150,5,FALSE())</f>
        <v> </v>
      </c>
      <c r="J95" s="33" t="str">
        <f aca="false">VLOOKUP(A95,k1z_sl!$A$1:$H$150,7,FALSE())</f>
        <v>9</v>
      </c>
      <c r="K95" s="38" t="str">
        <f aca="false">VLOOKUP(A95,k1z_sl!$A$1:$H$150,8,FALSE())</f>
        <v> </v>
      </c>
      <c r="L95" s="39"/>
      <c r="M95" s="40"/>
      <c r="N95" s="41" t="n">
        <f aca="false">IF(ISBLANK(L95),10000,IF(ISTEXT(L95),M95,L95+M95))</f>
        <v>10000</v>
      </c>
      <c r="O95" s="39"/>
      <c r="P95" s="40"/>
      <c r="Q95" s="41" t="n">
        <f aca="false">IF(ISBLANK(O95),10000,IF(ISTEXT(O95),P95,O95+P95))</f>
        <v>10000</v>
      </c>
      <c r="R95" s="41" t="n">
        <f aca="false">MIN(N95,Q95)</f>
        <v>10000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14.15" hidden="false" customHeight="true" outlineLevel="0" collapsed="false">
      <c r="A96" s="33" t="n">
        <v>94</v>
      </c>
      <c r="B96" s="34" t="n">
        <f aca="false">IF(AND(LEFT(L96,3)="DNS",LEFT(O96,3)="DNS"),10000, N96+Q96)</f>
        <v>20000</v>
      </c>
      <c r="C96" s="35" t="str">
        <f aca="false">IF(AND(R96&lt;10000, OR(LEFT(L96,3)&lt;&gt;"DNS", LEFT(O96,3)&lt;&gt;"DNS")),RANK(R96, $R$3:$R$152, 1)&amp;"."," ")</f>
        <v> </v>
      </c>
      <c r="D96" s="36"/>
      <c r="E96" s="37" t="str">
        <f aca="false">VLOOKUP(A96,k1z_sl!$A$1:$H$150,6,FALSE())</f>
        <v> </v>
      </c>
      <c r="F96" s="33" t="n">
        <f aca="false">VLOOKUP(A96,k1z_sl!$A$1:$H$150,2,FALSE())</f>
        <v>0</v>
      </c>
      <c r="G96" s="33" t="n">
        <f aca="false">VLOOKUP(A96,k1z_sl!$A$1:$H$150,3,FALSE())</f>
        <v>0</v>
      </c>
      <c r="H96" s="38" t="str">
        <f aca="false">VLOOKUP(A96,k1z_sl!$A$1:$H$150,4,FALSE())</f>
        <v> </v>
      </c>
      <c r="I96" s="33" t="str">
        <f aca="false">VLOOKUP(A96,k1z_sl!$A$1:$H$150,5,FALSE())</f>
        <v> </v>
      </c>
      <c r="J96" s="33" t="str">
        <f aca="false">VLOOKUP(A96,k1z_sl!$A$1:$H$150,7,FALSE())</f>
        <v>9</v>
      </c>
      <c r="K96" s="38" t="str">
        <f aca="false">VLOOKUP(A96,k1z_sl!$A$1:$H$150,8,FALSE())</f>
        <v> </v>
      </c>
      <c r="L96" s="39"/>
      <c r="M96" s="40"/>
      <c r="N96" s="41" t="n">
        <f aca="false">IF(ISBLANK(L96),10000,IF(ISTEXT(L96),M96,L96+M96))</f>
        <v>10000</v>
      </c>
      <c r="O96" s="39"/>
      <c r="P96" s="40"/>
      <c r="Q96" s="41" t="n">
        <f aca="false">IF(ISBLANK(O96),10000,IF(ISTEXT(O96),P96,O96+P96))</f>
        <v>10000</v>
      </c>
      <c r="R96" s="41" t="n">
        <f aca="false">MIN(N96,Q96)</f>
        <v>10000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14.15" hidden="false" customHeight="true" outlineLevel="0" collapsed="false">
      <c r="A97" s="33" t="n">
        <v>95</v>
      </c>
      <c r="B97" s="34" t="n">
        <f aca="false">IF(AND(LEFT(L97,3)="DNS",LEFT(O97,3)="DNS"),10000, N97+Q97)</f>
        <v>20000</v>
      </c>
      <c r="C97" s="35" t="str">
        <f aca="false">IF(AND(R97&lt;10000, OR(LEFT(L97,3)&lt;&gt;"DNS", LEFT(O97,3)&lt;&gt;"DNS")),RANK(R97, $R$3:$R$152, 1)&amp;"."," ")</f>
        <v> </v>
      </c>
      <c r="D97" s="36"/>
      <c r="E97" s="37" t="str">
        <f aca="false">VLOOKUP(A97,k1z_sl!$A$1:$H$150,6,FALSE())</f>
        <v> </v>
      </c>
      <c r="F97" s="33" t="n">
        <f aca="false">VLOOKUP(A97,k1z_sl!$A$1:$H$150,2,FALSE())</f>
        <v>0</v>
      </c>
      <c r="G97" s="33" t="n">
        <f aca="false">VLOOKUP(A97,k1z_sl!$A$1:$H$150,3,FALSE())</f>
        <v>0</v>
      </c>
      <c r="H97" s="38" t="str">
        <f aca="false">VLOOKUP(A97,k1z_sl!$A$1:$H$150,4,FALSE())</f>
        <v> </v>
      </c>
      <c r="I97" s="33" t="str">
        <f aca="false">VLOOKUP(A97,k1z_sl!$A$1:$H$150,5,FALSE())</f>
        <v> </v>
      </c>
      <c r="J97" s="33" t="str">
        <f aca="false">VLOOKUP(A97,k1z_sl!$A$1:$H$150,7,FALSE())</f>
        <v>9</v>
      </c>
      <c r="K97" s="38" t="str">
        <f aca="false">VLOOKUP(A97,k1z_sl!$A$1:$H$150,8,FALSE())</f>
        <v> </v>
      </c>
      <c r="L97" s="39"/>
      <c r="M97" s="40"/>
      <c r="N97" s="41" t="n">
        <f aca="false">IF(ISBLANK(L97),10000,IF(ISTEXT(L97),M97,L97+M97))</f>
        <v>10000</v>
      </c>
      <c r="O97" s="39"/>
      <c r="P97" s="40"/>
      <c r="Q97" s="41" t="n">
        <f aca="false">IF(ISBLANK(O97),10000,IF(ISTEXT(O97),P97,O97+P97))</f>
        <v>10000</v>
      </c>
      <c r="R97" s="41" t="n">
        <f aca="false">MIN(N97,Q97)</f>
        <v>10000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14.15" hidden="false" customHeight="true" outlineLevel="0" collapsed="false">
      <c r="A98" s="33" t="n">
        <v>96</v>
      </c>
      <c r="B98" s="34" t="n">
        <f aca="false">IF(AND(LEFT(L98,3)="DNS",LEFT(O98,3)="DNS"),10000, N98+Q98)</f>
        <v>20000</v>
      </c>
      <c r="C98" s="35" t="str">
        <f aca="false">IF(AND(R98&lt;10000, OR(LEFT(L98,3)&lt;&gt;"DNS", LEFT(O98,3)&lt;&gt;"DNS")),RANK(R98, $R$3:$R$152, 1)&amp;"."," ")</f>
        <v> </v>
      </c>
      <c r="D98" s="36"/>
      <c r="E98" s="37" t="str">
        <f aca="false">VLOOKUP(A98,k1z_sl!$A$1:$H$150,6,FALSE())</f>
        <v> </v>
      </c>
      <c r="F98" s="33" t="n">
        <f aca="false">VLOOKUP(A98,k1z_sl!$A$1:$H$150,2,FALSE())</f>
        <v>0</v>
      </c>
      <c r="G98" s="33" t="n">
        <f aca="false">VLOOKUP(A98,k1z_sl!$A$1:$H$150,3,FALSE())</f>
        <v>0</v>
      </c>
      <c r="H98" s="38" t="str">
        <f aca="false">VLOOKUP(A98,k1z_sl!$A$1:$H$150,4,FALSE())</f>
        <v> </v>
      </c>
      <c r="I98" s="33" t="str">
        <f aca="false">VLOOKUP(A98,k1z_sl!$A$1:$H$150,5,FALSE())</f>
        <v> </v>
      </c>
      <c r="J98" s="33" t="str">
        <f aca="false">VLOOKUP(A98,k1z_sl!$A$1:$H$150,7,FALSE())</f>
        <v>9</v>
      </c>
      <c r="K98" s="38" t="str">
        <f aca="false">VLOOKUP(A98,k1z_sl!$A$1:$H$150,8,FALSE())</f>
        <v> </v>
      </c>
      <c r="L98" s="39"/>
      <c r="M98" s="40"/>
      <c r="N98" s="41" t="n">
        <f aca="false">IF(ISBLANK(L98),10000,IF(ISTEXT(L98),M98,L98+M98))</f>
        <v>10000</v>
      </c>
      <c r="O98" s="39"/>
      <c r="P98" s="40"/>
      <c r="Q98" s="41" t="n">
        <f aca="false">IF(ISBLANK(O98),10000,IF(ISTEXT(O98),P98,O98+P98))</f>
        <v>10000</v>
      </c>
      <c r="R98" s="41" t="n">
        <f aca="false">MIN(N98,Q98)</f>
        <v>10000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14.15" hidden="false" customHeight="true" outlineLevel="0" collapsed="false">
      <c r="A99" s="33" t="n">
        <v>97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$R$3:$R$152, 1)&amp;"."," ")</f>
        <v> </v>
      </c>
      <c r="D99" s="36"/>
      <c r="E99" s="37" t="str">
        <f aca="false">VLOOKUP(A99,k1z_sl!$A$1:$H$150,6,FALSE())</f>
        <v> </v>
      </c>
      <c r="F99" s="33" t="n">
        <f aca="false">VLOOKUP(A99,k1z_sl!$A$1:$H$150,2,FALSE())</f>
        <v>0</v>
      </c>
      <c r="G99" s="33" t="n">
        <f aca="false">VLOOKUP(A99,k1z_sl!$A$1:$H$150,3,FALSE())</f>
        <v>0</v>
      </c>
      <c r="H99" s="38" t="str">
        <f aca="false">VLOOKUP(A99,k1z_sl!$A$1:$H$150,4,FALSE())</f>
        <v> </v>
      </c>
      <c r="I99" s="33" t="str">
        <f aca="false">VLOOKUP(A99,k1z_sl!$A$1:$H$150,5,FALSE())</f>
        <v> </v>
      </c>
      <c r="J99" s="33" t="str">
        <f aca="false">VLOOKUP(A99,k1z_sl!$A$1:$H$150,7,FALSE())</f>
        <v>9</v>
      </c>
      <c r="K99" s="38" t="str">
        <f aca="false">VLOOKUP(A99,k1z_sl!$A$1:$H$150,8,FALSE())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14.15" hidden="false" customHeight="true" outlineLevel="0" collapsed="false">
      <c r="A100" s="33" t="n">
        <v>98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$R$3:$R$152, 1)&amp;"."," ")</f>
        <v> </v>
      </c>
      <c r="D100" s="36"/>
      <c r="E100" s="37" t="str">
        <f aca="false">VLOOKUP(A100,k1z_sl!$A$1:$H$150,6,FALSE())</f>
        <v> </v>
      </c>
      <c r="F100" s="33" t="n">
        <f aca="false">VLOOKUP(A100,k1z_sl!$A$1:$H$150,2,FALSE())</f>
        <v>0</v>
      </c>
      <c r="G100" s="33" t="n">
        <f aca="false">VLOOKUP(A100,k1z_sl!$A$1:$H$150,3,FALSE())</f>
        <v>0</v>
      </c>
      <c r="H100" s="38" t="str">
        <f aca="false">VLOOKUP(A100,k1z_sl!$A$1:$H$150,4,FALSE())</f>
        <v> </v>
      </c>
      <c r="I100" s="33" t="str">
        <f aca="false">VLOOKUP(A100,k1z_sl!$A$1:$H$150,5,FALSE())</f>
        <v> </v>
      </c>
      <c r="J100" s="33" t="str">
        <f aca="false">VLOOKUP(A100,k1z_sl!$A$1:$H$150,7,FALSE())</f>
        <v>9</v>
      </c>
      <c r="K100" s="38" t="str">
        <f aca="false">VLOOKUP(A100,k1z_sl!$A$1:$H$150,8,FALSE())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14.15" hidden="false" customHeight="true" outlineLevel="0" collapsed="false">
      <c r="A101" s="33" t="n">
        <v>99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$R$3:$R$152, 1)&amp;"."," ")</f>
        <v> </v>
      </c>
      <c r="D101" s="36"/>
      <c r="E101" s="37" t="str">
        <f aca="false">VLOOKUP(A101,k1z_sl!$A$1:$H$150,6,FALSE())</f>
        <v> </v>
      </c>
      <c r="F101" s="33" t="n">
        <f aca="false">VLOOKUP(A101,k1z_sl!$A$1:$H$150,2,FALSE())</f>
        <v>0</v>
      </c>
      <c r="G101" s="33" t="n">
        <f aca="false">VLOOKUP(A101,k1z_sl!$A$1:$H$150,3,FALSE())</f>
        <v>0</v>
      </c>
      <c r="H101" s="38" t="str">
        <f aca="false">VLOOKUP(A101,k1z_sl!$A$1:$H$150,4,FALSE())</f>
        <v> </v>
      </c>
      <c r="I101" s="33" t="str">
        <f aca="false">VLOOKUP(A101,k1z_sl!$A$1:$H$150,5,FALSE())</f>
        <v> </v>
      </c>
      <c r="J101" s="33" t="str">
        <f aca="false">VLOOKUP(A101,k1z_sl!$A$1:$H$150,7,FALSE())</f>
        <v>9</v>
      </c>
      <c r="K101" s="38" t="str">
        <f aca="false">VLOOKUP(A101,k1z_sl!$A$1:$H$150,8,FALSE())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14.15" hidden="false" customHeight="true" outlineLevel="0" collapsed="false">
      <c r="A102" s="33" t="n">
        <v>100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$R$3:$R$152, 1)&amp;"."," ")</f>
        <v> </v>
      </c>
      <c r="D102" s="36"/>
      <c r="E102" s="37" t="str">
        <f aca="false">VLOOKUP(A102,k1z_sl!$A$1:$H$150,6,FALSE())</f>
        <v> </v>
      </c>
      <c r="F102" s="33" t="n">
        <f aca="false">VLOOKUP(A102,k1z_sl!$A$1:$H$150,2,FALSE())</f>
        <v>0</v>
      </c>
      <c r="G102" s="33" t="n">
        <f aca="false">VLOOKUP(A102,k1z_sl!$A$1:$H$150,3,FALSE())</f>
        <v>0</v>
      </c>
      <c r="H102" s="38" t="str">
        <f aca="false">VLOOKUP(A102,k1z_sl!$A$1:$H$150,4,FALSE())</f>
        <v> </v>
      </c>
      <c r="I102" s="33" t="str">
        <f aca="false">VLOOKUP(A102,k1z_sl!$A$1:$H$150,5,FALSE())</f>
        <v> </v>
      </c>
      <c r="J102" s="33" t="str">
        <f aca="false">VLOOKUP(A102,k1z_sl!$A$1:$H$150,7,FALSE())</f>
        <v>9</v>
      </c>
      <c r="K102" s="38" t="str">
        <f aca="false">VLOOKUP(A102,k1z_sl!$A$1:$H$150,8,FALSE())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14.15" hidden="false" customHeight="true" outlineLevel="0" collapsed="false">
      <c r="A103" s="33" t="n">
        <v>101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$R$3:$R$152, 1)&amp;"."," ")</f>
        <v> </v>
      </c>
      <c r="D103" s="36"/>
      <c r="E103" s="37" t="str">
        <f aca="false">VLOOKUP(A103,k1z_sl!$A$1:$H$150,6,FALSE())</f>
        <v> </v>
      </c>
      <c r="F103" s="33" t="n">
        <f aca="false">VLOOKUP(A103,k1z_sl!$A$1:$H$150,2,FALSE())</f>
        <v>0</v>
      </c>
      <c r="G103" s="33" t="n">
        <f aca="false">VLOOKUP(A103,k1z_sl!$A$1:$H$150,3,FALSE())</f>
        <v>0</v>
      </c>
      <c r="H103" s="38" t="str">
        <f aca="false">VLOOKUP(A103,k1z_sl!$A$1:$H$150,4,FALSE())</f>
        <v> </v>
      </c>
      <c r="I103" s="33" t="str">
        <f aca="false">VLOOKUP(A103,k1z_sl!$A$1:$H$150,5,FALSE())</f>
        <v> </v>
      </c>
      <c r="J103" s="33" t="str">
        <f aca="false">VLOOKUP(A103,k1z_sl!$A$1:$H$150,7,FALSE())</f>
        <v>9</v>
      </c>
      <c r="K103" s="38" t="str">
        <f aca="false">VLOOKUP(A103,k1z_sl!$A$1:$H$150,8,FALSE())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14.15" hidden="false" customHeight="true" outlineLevel="0" collapsed="false">
      <c r="A104" s="33" t="n">
        <v>102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$R$3:$R$152, 1)&amp;"."," ")</f>
        <v> </v>
      </c>
      <c r="D104" s="36"/>
      <c r="E104" s="37" t="str">
        <f aca="false">VLOOKUP(A104,k1z_sl!$A$1:$H$150,6,FALSE())</f>
        <v> </v>
      </c>
      <c r="F104" s="33" t="n">
        <f aca="false">VLOOKUP(A104,k1z_sl!$A$1:$H$150,2,FALSE())</f>
        <v>0</v>
      </c>
      <c r="G104" s="33" t="n">
        <f aca="false">VLOOKUP(A104,k1z_sl!$A$1:$H$150,3,FALSE())</f>
        <v>0</v>
      </c>
      <c r="H104" s="38" t="str">
        <f aca="false">VLOOKUP(A104,k1z_sl!$A$1:$H$150,4,FALSE())</f>
        <v> </v>
      </c>
      <c r="I104" s="33" t="str">
        <f aca="false">VLOOKUP(A104,k1z_sl!$A$1:$H$150,5,FALSE())</f>
        <v> </v>
      </c>
      <c r="J104" s="33" t="str">
        <f aca="false">VLOOKUP(A104,k1z_sl!$A$1:$H$150,7,FALSE())</f>
        <v>9</v>
      </c>
      <c r="K104" s="38" t="str">
        <f aca="false">VLOOKUP(A104,k1z_sl!$A$1:$H$150,8,FALSE())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14.15" hidden="false" customHeight="true" outlineLevel="0" collapsed="false">
      <c r="A105" s="33" t="n">
        <v>103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$R$3:$R$152, 1)&amp;"."," ")</f>
        <v> </v>
      </c>
      <c r="D105" s="36"/>
      <c r="E105" s="37" t="str">
        <f aca="false">VLOOKUP(A105,k1z_sl!$A$1:$H$150,6,FALSE())</f>
        <v> </v>
      </c>
      <c r="F105" s="33" t="n">
        <f aca="false">VLOOKUP(A105,k1z_sl!$A$1:$H$150,2,FALSE())</f>
        <v>0</v>
      </c>
      <c r="G105" s="33" t="n">
        <f aca="false">VLOOKUP(A105,k1z_sl!$A$1:$H$150,3,FALSE())</f>
        <v>0</v>
      </c>
      <c r="H105" s="38" t="str">
        <f aca="false">VLOOKUP(A105,k1z_sl!$A$1:$H$150,4,FALSE())</f>
        <v> </v>
      </c>
      <c r="I105" s="33" t="str">
        <f aca="false">VLOOKUP(A105,k1z_sl!$A$1:$H$150,5,FALSE())</f>
        <v> </v>
      </c>
      <c r="J105" s="33" t="str">
        <f aca="false">VLOOKUP(A105,k1z_sl!$A$1:$H$150,7,FALSE())</f>
        <v>9</v>
      </c>
      <c r="K105" s="38" t="str">
        <f aca="false">VLOOKUP(A105,k1z_sl!$A$1:$H$150,8,FALSE())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14.15" hidden="false" customHeight="true" outlineLevel="0" collapsed="false">
      <c r="A106" s="33" t="n">
        <v>104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$R$3:$R$152, 1)&amp;"."," ")</f>
        <v> </v>
      </c>
      <c r="D106" s="36"/>
      <c r="E106" s="37" t="str">
        <f aca="false">VLOOKUP(A106,k1z_sl!$A$1:$H$150,6,FALSE())</f>
        <v> </v>
      </c>
      <c r="F106" s="33" t="n">
        <f aca="false">VLOOKUP(A106,k1z_sl!$A$1:$H$150,2,FALSE())</f>
        <v>0</v>
      </c>
      <c r="G106" s="33" t="n">
        <f aca="false">VLOOKUP(A106,k1z_sl!$A$1:$H$150,3,FALSE())</f>
        <v>0</v>
      </c>
      <c r="H106" s="38" t="str">
        <f aca="false">VLOOKUP(A106,k1z_sl!$A$1:$H$150,4,FALSE())</f>
        <v> </v>
      </c>
      <c r="I106" s="33" t="str">
        <f aca="false">VLOOKUP(A106,k1z_sl!$A$1:$H$150,5,FALSE())</f>
        <v> </v>
      </c>
      <c r="J106" s="33" t="str">
        <f aca="false">VLOOKUP(A106,k1z_sl!$A$1:$H$150,7,FALSE())</f>
        <v>9</v>
      </c>
      <c r="K106" s="38" t="str">
        <f aca="false">VLOOKUP(A106,k1z_sl!$A$1:$H$150,8,FALSE())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14.15" hidden="false" customHeight="true" outlineLevel="0" collapsed="false">
      <c r="A107" s="33" t="n">
        <v>105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$R$3:$R$152, 1)&amp;"."," ")</f>
        <v> </v>
      </c>
      <c r="D107" s="36"/>
      <c r="E107" s="37" t="str">
        <f aca="false">VLOOKUP(A107,k1z_sl!$A$1:$H$150,6,FALSE())</f>
        <v> </v>
      </c>
      <c r="F107" s="33" t="n">
        <f aca="false">VLOOKUP(A107,k1z_sl!$A$1:$H$150,2,FALSE())</f>
        <v>0</v>
      </c>
      <c r="G107" s="33" t="n">
        <f aca="false">VLOOKUP(A107,k1z_sl!$A$1:$H$150,3,FALSE())</f>
        <v>0</v>
      </c>
      <c r="H107" s="38" t="str">
        <f aca="false">VLOOKUP(A107,k1z_sl!$A$1:$H$150,4,FALSE())</f>
        <v> </v>
      </c>
      <c r="I107" s="33" t="str">
        <f aca="false">VLOOKUP(A107,k1z_sl!$A$1:$H$150,5,FALSE())</f>
        <v> </v>
      </c>
      <c r="J107" s="33" t="str">
        <f aca="false">VLOOKUP(A107,k1z_sl!$A$1:$H$150,7,FALSE())</f>
        <v>9</v>
      </c>
      <c r="K107" s="38" t="str">
        <f aca="false">VLOOKUP(A107,k1z_sl!$A$1:$H$150,8,FALSE())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14.15" hidden="false" customHeight="true" outlineLevel="0" collapsed="false">
      <c r="A108" s="33" t="n">
        <v>106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$R$3:$R$152, 1)&amp;"."," ")</f>
        <v> </v>
      </c>
      <c r="D108" s="36"/>
      <c r="E108" s="37" t="str">
        <f aca="false">VLOOKUP(A108,k1z_sl!$A$1:$H$150,6,FALSE())</f>
        <v> </v>
      </c>
      <c r="F108" s="33" t="n">
        <f aca="false">VLOOKUP(A108,k1z_sl!$A$1:$H$150,2,FALSE())</f>
        <v>0</v>
      </c>
      <c r="G108" s="33" t="n">
        <f aca="false">VLOOKUP(A108,k1z_sl!$A$1:$H$150,3,FALSE())</f>
        <v>0</v>
      </c>
      <c r="H108" s="38" t="str">
        <f aca="false">VLOOKUP(A108,k1z_sl!$A$1:$H$150,4,FALSE())</f>
        <v> </v>
      </c>
      <c r="I108" s="33" t="str">
        <f aca="false">VLOOKUP(A108,k1z_sl!$A$1:$H$150,5,FALSE())</f>
        <v> </v>
      </c>
      <c r="J108" s="33" t="str">
        <f aca="false">VLOOKUP(A108,k1z_sl!$A$1:$H$150,7,FALSE())</f>
        <v>9</v>
      </c>
      <c r="K108" s="38" t="str">
        <f aca="false">VLOOKUP(A108,k1z_sl!$A$1:$H$150,8,FALSE())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14.15" hidden="false" customHeight="true" outlineLevel="0" collapsed="false">
      <c r="A109" s="33" t="n">
        <v>107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$R$3:$R$152, 1)&amp;"."," ")</f>
        <v> </v>
      </c>
      <c r="D109" s="36"/>
      <c r="E109" s="37" t="str">
        <f aca="false">VLOOKUP(A109,k1z_sl!$A$1:$H$150,6,FALSE())</f>
        <v> </v>
      </c>
      <c r="F109" s="33" t="n">
        <f aca="false">VLOOKUP(A109,k1z_sl!$A$1:$H$150,2,FALSE())</f>
        <v>0</v>
      </c>
      <c r="G109" s="33" t="n">
        <f aca="false">VLOOKUP(A109,k1z_sl!$A$1:$H$150,3,FALSE())</f>
        <v>0</v>
      </c>
      <c r="H109" s="38" t="str">
        <f aca="false">VLOOKUP(A109,k1z_sl!$A$1:$H$150,4,FALSE())</f>
        <v> </v>
      </c>
      <c r="I109" s="33" t="str">
        <f aca="false">VLOOKUP(A109,k1z_sl!$A$1:$H$150,5,FALSE())</f>
        <v> </v>
      </c>
      <c r="J109" s="33" t="str">
        <f aca="false">VLOOKUP(A109,k1z_sl!$A$1:$H$150,7,FALSE())</f>
        <v>9</v>
      </c>
      <c r="K109" s="38" t="str">
        <f aca="false">VLOOKUP(A109,k1z_sl!$A$1:$H$150,8,FALSE())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14.15" hidden="false" customHeight="true" outlineLevel="0" collapsed="false">
      <c r="A110" s="33" t="n">
        <v>108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$R$3:$R$152, 1)&amp;"."," ")</f>
        <v> </v>
      </c>
      <c r="D110" s="36"/>
      <c r="E110" s="37" t="str">
        <f aca="false">VLOOKUP(A110,k1z_sl!$A$1:$H$150,6,FALSE())</f>
        <v> </v>
      </c>
      <c r="F110" s="33" t="n">
        <f aca="false">VLOOKUP(A110,k1z_sl!$A$1:$H$150,2,FALSE())</f>
        <v>0</v>
      </c>
      <c r="G110" s="33" t="n">
        <f aca="false">VLOOKUP(A110,k1z_sl!$A$1:$H$150,3,FALSE())</f>
        <v>0</v>
      </c>
      <c r="H110" s="38" t="str">
        <f aca="false">VLOOKUP(A110,k1z_sl!$A$1:$H$150,4,FALSE())</f>
        <v> </v>
      </c>
      <c r="I110" s="33" t="str">
        <f aca="false">VLOOKUP(A110,k1z_sl!$A$1:$H$150,5,FALSE())</f>
        <v> </v>
      </c>
      <c r="J110" s="33" t="str">
        <f aca="false">VLOOKUP(A110,k1z_sl!$A$1:$H$150,7,FALSE())</f>
        <v>9</v>
      </c>
      <c r="K110" s="38" t="str">
        <f aca="false">VLOOKUP(A110,k1z_sl!$A$1:$H$150,8,FALSE())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14.15" hidden="false" customHeight="true" outlineLevel="0" collapsed="false">
      <c r="A111" s="33" t="n">
        <v>109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$R$3:$R$152, 1)&amp;"."," ")</f>
        <v> </v>
      </c>
      <c r="D111" s="36"/>
      <c r="E111" s="37" t="str">
        <f aca="false">VLOOKUP(A111,k1z_sl!$A$1:$H$150,6,FALSE())</f>
        <v> </v>
      </c>
      <c r="F111" s="33" t="n">
        <f aca="false">VLOOKUP(A111,k1z_sl!$A$1:$H$150,2,FALSE())</f>
        <v>0</v>
      </c>
      <c r="G111" s="33" t="n">
        <f aca="false">VLOOKUP(A111,k1z_sl!$A$1:$H$150,3,FALSE())</f>
        <v>0</v>
      </c>
      <c r="H111" s="38" t="str">
        <f aca="false">VLOOKUP(A111,k1z_sl!$A$1:$H$150,4,FALSE())</f>
        <v> </v>
      </c>
      <c r="I111" s="33" t="str">
        <f aca="false">VLOOKUP(A111,k1z_sl!$A$1:$H$150,5,FALSE())</f>
        <v> </v>
      </c>
      <c r="J111" s="33" t="str">
        <f aca="false">VLOOKUP(A111,k1z_sl!$A$1:$H$150,7,FALSE())</f>
        <v>9</v>
      </c>
      <c r="K111" s="38" t="str">
        <f aca="false">VLOOKUP(A111,k1z_sl!$A$1:$H$150,8,FALSE())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14.15" hidden="false" customHeight="true" outlineLevel="0" collapsed="false">
      <c r="A112" s="33" t="n">
        <v>110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$R$3:$R$152, 1)&amp;"."," ")</f>
        <v> </v>
      </c>
      <c r="D112" s="36"/>
      <c r="E112" s="37" t="str">
        <f aca="false">VLOOKUP(A112,k1z_sl!$A$1:$H$150,6,FALSE())</f>
        <v> </v>
      </c>
      <c r="F112" s="33" t="n">
        <f aca="false">VLOOKUP(A112,k1z_sl!$A$1:$H$150,2,FALSE())</f>
        <v>0</v>
      </c>
      <c r="G112" s="33" t="n">
        <f aca="false">VLOOKUP(A112,k1z_sl!$A$1:$H$150,3,FALSE())</f>
        <v>0</v>
      </c>
      <c r="H112" s="38" t="str">
        <f aca="false">VLOOKUP(A112,k1z_sl!$A$1:$H$150,4,FALSE())</f>
        <v> </v>
      </c>
      <c r="I112" s="33" t="str">
        <f aca="false">VLOOKUP(A112,k1z_sl!$A$1:$H$150,5,FALSE())</f>
        <v> </v>
      </c>
      <c r="J112" s="33" t="str">
        <f aca="false">VLOOKUP(A112,k1z_sl!$A$1:$H$150,7,FALSE())</f>
        <v>9</v>
      </c>
      <c r="K112" s="38" t="str">
        <f aca="false">VLOOKUP(A112,k1z_sl!$A$1:$H$150,8,FALSE())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14.15" hidden="false" customHeight="true" outlineLevel="0" collapsed="false">
      <c r="A113" s="33" t="n">
        <v>111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$R$3:$R$152, 1)&amp;"."," ")</f>
        <v> </v>
      </c>
      <c r="D113" s="36"/>
      <c r="E113" s="37" t="str">
        <f aca="false">VLOOKUP(A113,k1z_sl!$A$1:$H$150,6,FALSE())</f>
        <v> </v>
      </c>
      <c r="F113" s="33" t="n">
        <f aca="false">VLOOKUP(A113,k1z_sl!$A$1:$H$150,2,FALSE())</f>
        <v>0</v>
      </c>
      <c r="G113" s="33" t="n">
        <f aca="false">VLOOKUP(A113,k1z_sl!$A$1:$H$150,3,FALSE())</f>
        <v>0</v>
      </c>
      <c r="H113" s="38" t="str">
        <f aca="false">VLOOKUP(A113,k1z_sl!$A$1:$H$150,4,FALSE())</f>
        <v> </v>
      </c>
      <c r="I113" s="33" t="str">
        <f aca="false">VLOOKUP(A113,k1z_sl!$A$1:$H$150,5,FALSE())</f>
        <v> </v>
      </c>
      <c r="J113" s="33" t="str">
        <f aca="false">VLOOKUP(A113,k1z_sl!$A$1:$H$150,7,FALSE())</f>
        <v>9</v>
      </c>
      <c r="K113" s="38" t="str">
        <f aca="false">VLOOKUP(A113,k1z_sl!$A$1:$H$150,8,FALSE())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14.15" hidden="false" customHeight="true" outlineLevel="0" collapsed="false">
      <c r="A114" s="33" t="n">
        <v>112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$R$3:$R$152, 1)&amp;"."," ")</f>
        <v> </v>
      </c>
      <c r="D114" s="36"/>
      <c r="E114" s="37" t="str">
        <f aca="false">VLOOKUP(A114,k1z_sl!$A$1:$H$150,6,FALSE())</f>
        <v> </v>
      </c>
      <c r="F114" s="33" t="n">
        <f aca="false">VLOOKUP(A114,k1z_sl!$A$1:$H$150,2,FALSE())</f>
        <v>0</v>
      </c>
      <c r="G114" s="33" t="n">
        <f aca="false">VLOOKUP(A114,k1z_sl!$A$1:$H$150,3,FALSE())</f>
        <v>0</v>
      </c>
      <c r="H114" s="38" t="str">
        <f aca="false">VLOOKUP(A114,k1z_sl!$A$1:$H$150,4,FALSE())</f>
        <v> </v>
      </c>
      <c r="I114" s="33" t="str">
        <f aca="false">VLOOKUP(A114,k1z_sl!$A$1:$H$150,5,FALSE())</f>
        <v> </v>
      </c>
      <c r="J114" s="33" t="str">
        <f aca="false">VLOOKUP(A114,k1z_sl!$A$1:$H$150,7,FALSE())</f>
        <v>9</v>
      </c>
      <c r="K114" s="38" t="str">
        <f aca="false">VLOOKUP(A114,k1z_sl!$A$1:$H$150,8,FALSE())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14.15" hidden="false" customHeight="true" outlineLevel="0" collapsed="false">
      <c r="A115" s="33" t="n">
        <v>113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$R$3:$R$152, 1)&amp;"."," ")</f>
        <v> </v>
      </c>
      <c r="D115" s="36"/>
      <c r="E115" s="37" t="str">
        <f aca="false">VLOOKUP(A115,k1z_sl!$A$1:$H$150,6,FALSE())</f>
        <v> </v>
      </c>
      <c r="F115" s="33" t="n">
        <f aca="false">VLOOKUP(A115,k1z_sl!$A$1:$H$150,2,FALSE())</f>
        <v>0</v>
      </c>
      <c r="G115" s="33" t="n">
        <f aca="false">VLOOKUP(A115,k1z_sl!$A$1:$H$150,3,FALSE())</f>
        <v>0</v>
      </c>
      <c r="H115" s="38" t="str">
        <f aca="false">VLOOKUP(A115,k1z_sl!$A$1:$H$150,4,FALSE())</f>
        <v> </v>
      </c>
      <c r="I115" s="33" t="str">
        <f aca="false">VLOOKUP(A115,k1z_sl!$A$1:$H$150,5,FALSE())</f>
        <v> </v>
      </c>
      <c r="J115" s="33" t="str">
        <f aca="false">VLOOKUP(A115,k1z_sl!$A$1:$H$150,7,FALSE())</f>
        <v>9</v>
      </c>
      <c r="K115" s="38" t="str">
        <f aca="false">VLOOKUP(A115,k1z_sl!$A$1:$H$150,8,FALSE())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14.15" hidden="false" customHeight="true" outlineLevel="0" collapsed="false">
      <c r="A116" s="33" t="n">
        <v>114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$R$3:$R$152, 1)&amp;"."," ")</f>
        <v> </v>
      </c>
      <c r="D116" s="36"/>
      <c r="E116" s="37" t="str">
        <f aca="false">VLOOKUP(A116,k1z_sl!$A$1:$H$150,6,FALSE())</f>
        <v> </v>
      </c>
      <c r="F116" s="33" t="n">
        <f aca="false">VLOOKUP(A116,k1z_sl!$A$1:$H$150,2,FALSE())</f>
        <v>0</v>
      </c>
      <c r="G116" s="33" t="n">
        <f aca="false">VLOOKUP(A116,k1z_sl!$A$1:$H$150,3,FALSE())</f>
        <v>0</v>
      </c>
      <c r="H116" s="38" t="str">
        <f aca="false">VLOOKUP(A116,k1z_sl!$A$1:$H$150,4,FALSE())</f>
        <v> </v>
      </c>
      <c r="I116" s="33" t="str">
        <f aca="false">VLOOKUP(A116,k1z_sl!$A$1:$H$150,5,FALSE())</f>
        <v> </v>
      </c>
      <c r="J116" s="33" t="str">
        <f aca="false">VLOOKUP(A116,k1z_sl!$A$1:$H$150,7,FALSE())</f>
        <v>9</v>
      </c>
      <c r="K116" s="38" t="str">
        <f aca="false">VLOOKUP(A116,k1z_sl!$A$1:$H$150,8,FALSE())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14.15" hidden="false" customHeight="true" outlineLevel="0" collapsed="false">
      <c r="A117" s="33" t="n">
        <v>115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$R$3:$R$152, 1)&amp;"."," ")</f>
        <v> </v>
      </c>
      <c r="D117" s="36"/>
      <c r="E117" s="37" t="str">
        <f aca="false">VLOOKUP(A117,k1z_sl!$A$1:$H$150,6,FALSE())</f>
        <v> </v>
      </c>
      <c r="F117" s="33" t="n">
        <f aca="false">VLOOKUP(A117,k1z_sl!$A$1:$H$150,2,FALSE())</f>
        <v>0</v>
      </c>
      <c r="G117" s="33" t="n">
        <f aca="false">VLOOKUP(A117,k1z_sl!$A$1:$H$150,3,FALSE())</f>
        <v>0</v>
      </c>
      <c r="H117" s="38" t="str">
        <f aca="false">VLOOKUP(A117,k1z_sl!$A$1:$H$150,4,FALSE())</f>
        <v> </v>
      </c>
      <c r="I117" s="33" t="str">
        <f aca="false">VLOOKUP(A117,k1z_sl!$A$1:$H$150,5,FALSE())</f>
        <v> </v>
      </c>
      <c r="J117" s="33" t="str">
        <f aca="false">VLOOKUP(A117,k1z_sl!$A$1:$H$150,7,FALSE())</f>
        <v>9</v>
      </c>
      <c r="K117" s="38" t="str">
        <f aca="false">VLOOKUP(A117,k1z_sl!$A$1:$H$150,8,FALSE())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14.15" hidden="false" customHeight="true" outlineLevel="0" collapsed="false">
      <c r="A118" s="33" t="n">
        <v>116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$R$3:$R$152, 1)&amp;"."," ")</f>
        <v> </v>
      </c>
      <c r="D118" s="36"/>
      <c r="E118" s="37" t="str">
        <f aca="false">VLOOKUP(A118,k1z_sl!$A$1:$H$150,6,FALSE())</f>
        <v> </v>
      </c>
      <c r="F118" s="33" t="n">
        <f aca="false">VLOOKUP(A118,k1z_sl!$A$1:$H$150,2,FALSE())</f>
        <v>0</v>
      </c>
      <c r="G118" s="33" t="n">
        <f aca="false">VLOOKUP(A118,k1z_sl!$A$1:$H$150,3,FALSE())</f>
        <v>0</v>
      </c>
      <c r="H118" s="38" t="str">
        <f aca="false">VLOOKUP(A118,k1z_sl!$A$1:$H$150,4,FALSE())</f>
        <v> </v>
      </c>
      <c r="I118" s="33" t="str">
        <f aca="false">VLOOKUP(A118,k1z_sl!$A$1:$H$150,5,FALSE())</f>
        <v> </v>
      </c>
      <c r="J118" s="33" t="str">
        <f aca="false">VLOOKUP(A118,k1z_sl!$A$1:$H$150,7,FALSE())</f>
        <v>9</v>
      </c>
      <c r="K118" s="38" t="str">
        <f aca="false">VLOOKUP(A118,k1z_sl!$A$1:$H$150,8,FALSE())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14.15" hidden="false" customHeight="true" outlineLevel="0" collapsed="false">
      <c r="A119" s="33" t="n">
        <v>117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$R$3:$R$152, 1)&amp;"."," ")</f>
        <v> </v>
      </c>
      <c r="D119" s="36"/>
      <c r="E119" s="37" t="str">
        <f aca="false">VLOOKUP(A119,k1z_sl!$A$1:$H$150,6,FALSE())</f>
        <v> </v>
      </c>
      <c r="F119" s="33" t="n">
        <f aca="false">VLOOKUP(A119,k1z_sl!$A$1:$H$150,2,FALSE())</f>
        <v>0</v>
      </c>
      <c r="G119" s="33" t="n">
        <f aca="false">VLOOKUP(A119,k1z_sl!$A$1:$H$150,3,FALSE())</f>
        <v>0</v>
      </c>
      <c r="H119" s="38" t="str">
        <f aca="false">VLOOKUP(A119,k1z_sl!$A$1:$H$150,4,FALSE())</f>
        <v> </v>
      </c>
      <c r="I119" s="33" t="str">
        <f aca="false">VLOOKUP(A119,k1z_sl!$A$1:$H$150,5,FALSE())</f>
        <v> </v>
      </c>
      <c r="J119" s="33" t="str">
        <f aca="false">VLOOKUP(A119,k1z_sl!$A$1:$H$150,7,FALSE())</f>
        <v>9</v>
      </c>
      <c r="K119" s="38" t="str">
        <f aca="false">VLOOKUP(A119,k1z_sl!$A$1:$H$150,8,FALSE())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14.15" hidden="false" customHeight="true" outlineLevel="0" collapsed="false">
      <c r="A120" s="33" t="n">
        <v>118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$R$3:$R$152, 1)&amp;"."," ")</f>
        <v> </v>
      </c>
      <c r="D120" s="36"/>
      <c r="E120" s="37" t="str">
        <f aca="false">VLOOKUP(A120,k1z_sl!$A$1:$H$150,6,FALSE())</f>
        <v> </v>
      </c>
      <c r="F120" s="33" t="n">
        <f aca="false">VLOOKUP(A120,k1z_sl!$A$1:$H$150,2,FALSE())</f>
        <v>0</v>
      </c>
      <c r="G120" s="33" t="n">
        <f aca="false">VLOOKUP(A120,k1z_sl!$A$1:$H$150,3,FALSE())</f>
        <v>0</v>
      </c>
      <c r="H120" s="38" t="str">
        <f aca="false">VLOOKUP(A120,k1z_sl!$A$1:$H$150,4,FALSE())</f>
        <v> </v>
      </c>
      <c r="I120" s="33" t="str">
        <f aca="false">VLOOKUP(A120,k1z_sl!$A$1:$H$150,5,FALSE())</f>
        <v> </v>
      </c>
      <c r="J120" s="33" t="str">
        <f aca="false">VLOOKUP(A120,k1z_sl!$A$1:$H$150,7,FALSE())</f>
        <v>9</v>
      </c>
      <c r="K120" s="38" t="str">
        <f aca="false">VLOOKUP(A120,k1z_sl!$A$1:$H$150,8,FALSE())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14.15" hidden="false" customHeight="true" outlineLevel="0" collapsed="false">
      <c r="A121" s="33" t="n">
        <v>119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$R$3:$R$152, 1)&amp;"."," ")</f>
        <v> </v>
      </c>
      <c r="D121" s="36"/>
      <c r="E121" s="37" t="str">
        <f aca="false">VLOOKUP(A121,k1z_sl!$A$1:$H$150,6,FALSE())</f>
        <v> </v>
      </c>
      <c r="F121" s="33" t="n">
        <f aca="false">VLOOKUP(A121,k1z_sl!$A$1:$H$150,2,FALSE())</f>
        <v>0</v>
      </c>
      <c r="G121" s="33" t="n">
        <f aca="false">VLOOKUP(A121,k1z_sl!$A$1:$H$150,3,FALSE())</f>
        <v>0</v>
      </c>
      <c r="H121" s="38" t="str">
        <f aca="false">VLOOKUP(A121,k1z_sl!$A$1:$H$150,4,FALSE())</f>
        <v> </v>
      </c>
      <c r="I121" s="33" t="str">
        <f aca="false">VLOOKUP(A121,k1z_sl!$A$1:$H$150,5,FALSE())</f>
        <v> </v>
      </c>
      <c r="J121" s="33" t="str">
        <f aca="false">VLOOKUP(A121,k1z_sl!$A$1:$H$150,7,FALSE())</f>
        <v>9</v>
      </c>
      <c r="K121" s="38" t="str">
        <f aca="false">VLOOKUP(A121,k1z_sl!$A$1:$H$150,8,FALSE())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14.15" hidden="false" customHeight="true" outlineLevel="0" collapsed="false">
      <c r="A122" s="33" t="n">
        <v>120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$R$3:$R$152, 1)&amp;"."," ")</f>
        <v> </v>
      </c>
      <c r="D122" s="36"/>
      <c r="E122" s="37" t="str">
        <f aca="false">VLOOKUP(A122,k1z_sl!$A$1:$H$150,6,FALSE())</f>
        <v> </v>
      </c>
      <c r="F122" s="33" t="n">
        <f aca="false">VLOOKUP(A122,k1z_sl!$A$1:$H$150,2,FALSE())</f>
        <v>0</v>
      </c>
      <c r="G122" s="33" t="n">
        <f aca="false">VLOOKUP(A122,k1z_sl!$A$1:$H$150,3,FALSE())</f>
        <v>0</v>
      </c>
      <c r="H122" s="38" t="str">
        <f aca="false">VLOOKUP(A122,k1z_sl!$A$1:$H$150,4,FALSE())</f>
        <v> </v>
      </c>
      <c r="I122" s="33" t="str">
        <f aca="false">VLOOKUP(A122,k1z_sl!$A$1:$H$150,5,FALSE())</f>
        <v> </v>
      </c>
      <c r="J122" s="33" t="str">
        <f aca="false">VLOOKUP(A122,k1z_sl!$A$1:$H$150,7,FALSE())</f>
        <v>9</v>
      </c>
      <c r="K122" s="38" t="str">
        <f aca="false">VLOOKUP(A122,k1z_sl!$A$1:$H$150,8,FALSE())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14.15" hidden="false" customHeight="true" outlineLevel="0" collapsed="false">
      <c r="A123" s="33" t="n">
        <v>121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$R$3:$R$152, 1)&amp;"."," ")</f>
        <v> </v>
      </c>
      <c r="D123" s="36"/>
      <c r="E123" s="37" t="str">
        <f aca="false">VLOOKUP(A123,k1z_sl!$A$1:$H$150,6,FALSE())</f>
        <v> </v>
      </c>
      <c r="F123" s="33" t="n">
        <f aca="false">VLOOKUP(A123,k1z_sl!$A$1:$H$150,2,FALSE())</f>
        <v>0</v>
      </c>
      <c r="G123" s="33" t="n">
        <f aca="false">VLOOKUP(A123,k1z_sl!$A$1:$H$150,3,FALSE())</f>
        <v>0</v>
      </c>
      <c r="H123" s="38" t="str">
        <f aca="false">VLOOKUP(A123,k1z_sl!$A$1:$H$150,4,FALSE())</f>
        <v> </v>
      </c>
      <c r="I123" s="33" t="str">
        <f aca="false">VLOOKUP(A123,k1z_sl!$A$1:$H$150,5,FALSE())</f>
        <v> </v>
      </c>
      <c r="J123" s="33" t="str">
        <f aca="false">VLOOKUP(A123,k1z_sl!$A$1:$H$150,7,FALSE())</f>
        <v>9</v>
      </c>
      <c r="K123" s="38" t="str">
        <f aca="false">VLOOKUP(A123,k1z_sl!$A$1:$H$150,8,FALSE())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14.15" hidden="false" customHeight="true" outlineLevel="0" collapsed="false">
      <c r="A124" s="33" t="n">
        <v>122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$R$3:$R$152, 1)&amp;"."," ")</f>
        <v> </v>
      </c>
      <c r="D124" s="36"/>
      <c r="E124" s="37" t="str">
        <f aca="false">VLOOKUP(A124,k1z_sl!$A$1:$H$150,6,FALSE())</f>
        <v> </v>
      </c>
      <c r="F124" s="33" t="n">
        <f aca="false">VLOOKUP(A124,k1z_sl!$A$1:$H$150,2,FALSE())</f>
        <v>0</v>
      </c>
      <c r="G124" s="33" t="n">
        <f aca="false">VLOOKUP(A124,k1z_sl!$A$1:$H$150,3,FALSE())</f>
        <v>0</v>
      </c>
      <c r="H124" s="38" t="str">
        <f aca="false">VLOOKUP(A124,k1z_sl!$A$1:$H$150,4,FALSE())</f>
        <v> </v>
      </c>
      <c r="I124" s="33" t="str">
        <f aca="false">VLOOKUP(A124,k1z_sl!$A$1:$H$150,5,FALSE())</f>
        <v> </v>
      </c>
      <c r="J124" s="33" t="str">
        <f aca="false">VLOOKUP(A124,k1z_sl!$A$1:$H$150,7,FALSE())</f>
        <v>9</v>
      </c>
      <c r="K124" s="38" t="str">
        <f aca="false">VLOOKUP(A124,k1z_sl!$A$1:$H$150,8,FALSE())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14.15" hidden="false" customHeight="true" outlineLevel="0" collapsed="false">
      <c r="A125" s="33" t="n">
        <v>123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$R$3:$R$152, 1)&amp;"."," ")</f>
        <v> </v>
      </c>
      <c r="D125" s="36"/>
      <c r="E125" s="37" t="str">
        <f aca="false">VLOOKUP(A125,k1z_sl!$A$1:$H$150,6,FALSE())</f>
        <v> </v>
      </c>
      <c r="F125" s="33" t="n">
        <f aca="false">VLOOKUP(A125,k1z_sl!$A$1:$H$150,2,FALSE())</f>
        <v>0</v>
      </c>
      <c r="G125" s="33" t="n">
        <f aca="false">VLOOKUP(A125,k1z_sl!$A$1:$H$150,3,FALSE())</f>
        <v>0</v>
      </c>
      <c r="H125" s="38" t="str">
        <f aca="false">VLOOKUP(A125,k1z_sl!$A$1:$H$150,4,FALSE())</f>
        <v> </v>
      </c>
      <c r="I125" s="33" t="str">
        <f aca="false">VLOOKUP(A125,k1z_sl!$A$1:$H$150,5,FALSE())</f>
        <v> </v>
      </c>
      <c r="J125" s="33" t="str">
        <f aca="false">VLOOKUP(A125,k1z_sl!$A$1:$H$150,7,FALSE())</f>
        <v>9</v>
      </c>
      <c r="K125" s="38" t="str">
        <f aca="false">VLOOKUP(A125,k1z_sl!$A$1:$H$150,8,FALSE())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14.15" hidden="false" customHeight="true" outlineLevel="0" collapsed="false">
      <c r="A126" s="33" t="n">
        <v>124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$R$3:$R$152, 1)&amp;"."," ")</f>
        <v> </v>
      </c>
      <c r="D126" s="36"/>
      <c r="E126" s="37" t="str">
        <f aca="false">VLOOKUP(A126,k1z_sl!$A$1:$H$150,6,FALSE())</f>
        <v> </v>
      </c>
      <c r="F126" s="33" t="n">
        <f aca="false">VLOOKUP(A126,k1z_sl!$A$1:$H$150,2,FALSE())</f>
        <v>0</v>
      </c>
      <c r="G126" s="33" t="n">
        <f aca="false">VLOOKUP(A126,k1z_sl!$A$1:$H$150,3,FALSE())</f>
        <v>0</v>
      </c>
      <c r="H126" s="38" t="str">
        <f aca="false">VLOOKUP(A126,k1z_sl!$A$1:$H$150,4,FALSE())</f>
        <v> </v>
      </c>
      <c r="I126" s="33" t="str">
        <f aca="false">VLOOKUP(A126,k1z_sl!$A$1:$H$150,5,FALSE())</f>
        <v> </v>
      </c>
      <c r="J126" s="33" t="str">
        <f aca="false">VLOOKUP(A126,k1z_sl!$A$1:$H$150,7,FALSE())</f>
        <v>9</v>
      </c>
      <c r="K126" s="38" t="str">
        <f aca="false">VLOOKUP(A126,k1z_sl!$A$1:$H$150,8,FALSE())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14.15" hidden="false" customHeight="true" outlineLevel="0" collapsed="false">
      <c r="A127" s="33" t="n">
        <v>125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$R$3:$R$152, 1)&amp;"."," ")</f>
        <v> </v>
      </c>
      <c r="D127" s="36"/>
      <c r="E127" s="37" t="str">
        <f aca="false">VLOOKUP(A127,k1z_sl!$A$1:$H$150,6,FALSE())</f>
        <v> </v>
      </c>
      <c r="F127" s="33" t="n">
        <f aca="false">VLOOKUP(A127,k1z_sl!$A$1:$H$150,2,FALSE())</f>
        <v>0</v>
      </c>
      <c r="G127" s="33" t="n">
        <f aca="false">VLOOKUP(A127,k1z_sl!$A$1:$H$150,3,FALSE())</f>
        <v>0</v>
      </c>
      <c r="H127" s="38" t="str">
        <f aca="false">VLOOKUP(A127,k1z_sl!$A$1:$H$150,4,FALSE())</f>
        <v> </v>
      </c>
      <c r="I127" s="33" t="str">
        <f aca="false">VLOOKUP(A127,k1z_sl!$A$1:$H$150,5,FALSE())</f>
        <v> </v>
      </c>
      <c r="J127" s="33" t="str">
        <f aca="false">VLOOKUP(A127,k1z_sl!$A$1:$H$150,7,FALSE())</f>
        <v>9</v>
      </c>
      <c r="K127" s="38" t="str">
        <f aca="false">VLOOKUP(A127,k1z_sl!$A$1:$H$150,8,FALSE())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14.15" hidden="false" customHeight="true" outlineLevel="0" collapsed="false">
      <c r="A128" s="33" t="n">
        <v>126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$R$3:$R$152, 1)&amp;"."," ")</f>
        <v> </v>
      </c>
      <c r="D128" s="36"/>
      <c r="E128" s="37" t="str">
        <f aca="false">VLOOKUP(A128,k1z_sl!$A$1:$H$150,6,FALSE())</f>
        <v> </v>
      </c>
      <c r="F128" s="33" t="n">
        <f aca="false">VLOOKUP(A128,k1z_sl!$A$1:$H$150,2,FALSE())</f>
        <v>0</v>
      </c>
      <c r="G128" s="33" t="n">
        <f aca="false">VLOOKUP(A128,k1z_sl!$A$1:$H$150,3,FALSE())</f>
        <v>0</v>
      </c>
      <c r="H128" s="38" t="str">
        <f aca="false">VLOOKUP(A128,k1z_sl!$A$1:$H$150,4,FALSE())</f>
        <v> </v>
      </c>
      <c r="I128" s="33" t="str">
        <f aca="false">VLOOKUP(A128,k1z_sl!$A$1:$H$150,5,FALSE())</f>
        <v> </v>
      </c>
      <c r="J128" s="33" t="str">
        <f aca="false">VLOOKUP(A128,k1z_sl!$A$1:$H$150,7,FALSE())</f>
        <v>9</v>
      </c>
      <c r="K128" s="38" t="str">
        <f aca="false">VLOOKUP(A128,k1z_sl!$A$1:$H$150,8,FALSE())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14.15" hidden="false" customHeight="true" outlineLevel="0" collapsed="false">
      <c r="A129" s="33" t="n">
        <v>127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$R$3:$R$152, 1)&amp;"."," ")</f>
        <v> </v>
      </c>
      <c r="D129" s="36"/>
      <c r="E129" s="37" t="str">
        <f aca="false">VLOOKUP(A129,k1z_sl!$A$1:$H$150,6,FALSE())</f>
        <v> </v>
      </c>
      <c r="F129" s="33" t="n">
        <f aca="false">VLOOKUP(A129,k1z_sl!$A$1:$H$150,2,FALSE())</f>
        <v>0</v>
      </c>
      <c r="G129" s="33" t="n">
        <f aca="false">VLOOKUP(A129,k1z_sl!$A$1:$H$150,3,FALSE())</f>
        <v>0</v>
      </c>
      <c r="H129" s="38" t="str">
        <f aca="false">VLOOKUP(A129,k1z_sl!$A$1:$H$150,4,FALSE())</f>
        <v> </v>
      </c>
      <c r="I129" s="33" t="str">
        <f aca="false">VLOOKUP(A129,k1z_sl!$A$1:$H$150,5,FALSE())</f>
        <v> </v>
      </c>
      <c r="J129" s="33" t="str">
        <f aca="false">VLOOKUP(A129,k1z_sl!$A$1:$H$150,7,FALSE())</f>
        <v>9</v>
      </c>
      <c r="K129" s="38" t="str">
        <f aca="false">VLOOKUP(A129,k1z_sl!$A$1:$H$150,8,FALSE())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14.15" hidden="false" customHeight="true" outlineLevel="0" collapsed="false">
      <c r="A130" s="33" t="n">
        <v>128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$R$3:$R$152, 1)&amp;"."," ")</f>
        <v> </v>
      </c>
      <c r="D130" s="36"/>
      <c r="E130" s="37" t="str">
        <f aca="false">VLOOKUP(A130,k1z_sl!$A$1:$H$150,6,FALSE())</f>
        <v> </v>
      </c>
      <c r="F130" s="33" t="n">
        <f aca="false">VLOOKUP(A130,k1z_sl!$A$1:$H$150,2,FALSE())</f>
        <v>0</v>
      </c>
      <c r="G130" s="33" t="n">
        <f aca="false">VLOOKUP(A130,k1z_sl!$A$1:$H$150,3,FALSE())</f>
        <v>0</v>
      </c>
      <c r="H130" s="38" t="str">
        <f aca="false">VLOOKUP(A130,k1z_sl!$A$1:$H$150,4,FALSE())</f>
        <v> </v>
      </c>
      <c r="I130" s="33" t="str">
        <f aca="false">VLOOKUP(A130,k1z_sl!$A$1:$H$150,5,FALSE())</f>
        <v> </v>
      </c>
      <c r="J130" s="33" t="str">
        <f aca="false">VLOOKUP(A130,k1z_sl!$A$1:$H$150,7,FALSE())</f>
        <v>9</v>
      </c>
      <c r="K130" s="38" t="str">
        <f aca="false">VLOOKUP(A130,k1z_sl!$A$1:$H$150,8,FALSE())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14.15" hidden="false" customHeight="true" outlineLevel="0" collapsed="false">
      <c r="A131" s="33" t="n">
        <v>129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$R$3:$R$152, 1)&amp;"."," ")</f>
        <v> </v>
      </c>
      <c r="D131" s="36"/>
      <c r="E131" s="37" t="str">
        <f aca="false">VLOOKUP(A131,k1z_sl!$A$1:$H$150,6,FALSE())</f>
        <v> </v>
      </c>
      <c r="F131" s="33" t="n">
        <f aca="false">VLOOKUP(A131,k1z_sl!$A$1:$H$150,2,FALSE())</f>
        <v>0</v>
      </c>
      <c r="G131" s="33" t="n">
        <f aca="false">VLOOKUP(A131,k1z_sl!$A$1:$H$150,3,FALSE())</f>
        <v>0</v>
      </c>
      <c r="H131" s="38" t="str">
        <f aca="false">VLOOKUP(A131,k1z_sl!$A$1:$H$150,4,FALSE())</f>
        <v> </v>
      </c>
      <c r="I131" s="33" t="str">
        <f aca="false">VLOOKUP(A131,k1z_sl!$A$1:$H$150,5,FALSE())</f>
        <v> </v>
      </c>
      <c r="J131" s="33" t="str">
        <f aca="false">VLOOKUP(A131,k1z_sl!$A$1:$H$150,7,FALSE())</f>
        <v>9</v>
      </c>
      <c r="K131" s="38" t="str">
        <f aca="false">VLOOKUP(A131,k1z_sl!$A$1:$H$150,8,FALSE())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14.15" hidden="false" customHeight="true" outlineLevel="0" collapsed="false">
      <c r="A132" s="33" t="n">
        <v>130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$R$3:$R$152, 1)&amp;"."," ")</f>
        <v> </v>
      </c>
      <c r="D132" s="36"/>
      <c r="E132" s="37" t="str">
        <f aca="false">VLOOKUP(A132,k1z_sl!$A$1:$H$150,6,FALSE())</f>
        <v> </v>
      </c>
      <c r="F132" s="33" t="n">
        <f aca="false">VLOOKUP(A132,k1z_sl!$A$1:$H$150,2,FALSE())</f>
        <v>0</v>
      </c>
      <c r="G132" s="33" t="n">
        <f aca="false">VLOOKUP(A132,k1z_sl!$A$1:$H$150,3,FALSE())</f>
        <v>0</v>
      </c>
      <c r="H132" s="38" t="str">
        <f aca="false">VLOOKUP(A132,k1z_sl!$A$1:$H$150,4,FALSE())</f>
        <v> </v>
      </c>
      <c r="I132" s="33" t="str">
        <f aca="false">VLOOKUP(A132,k1z_sl!$A$1:$H$150,5,FALSE())</f>
        <v> </v>
      </c>
      <c r="J132" s="33" t="str">
        <f aca="false">VLOOKUP(A132,k1z_sl!$A$1:$H$150,7,FALSE())</f>
        <v>9</v>
      </c>
      <c r="K132" s="38" t="str">
        <f aca="false">VLOOKUP(A132,k1z_sl!$A$1:$H$150,8,FALSE())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14.15" hidden="false" customHeight="true" outlineLevel="0" collapsed="false">
      <c r="A133" s="33" t="n">
        <v>131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$R$3:$R$152, 1)&amp;"."," ")</f>
        <v> </v>
      </c>
      <c r="D133" s="36"/>
      <c r="E133" s="37" t="str">
        <f aca="false">VLOOKUP(A133,k1z_sl!$A$1:$H$150,6,FALSE())</f>
        <v> </v>
      </c>
      <c r="F133" s="33" t="n">
        <f aca="false">VLOOKUP(A133,k1z_sl!$A$1:$H$150,2,FALSE())</f>
        <v>0</v>
      </c>
      <c r="G133" s="33" t="n">
        <f aca="false">VLOOKUP(A133,k1z_sl!$A$1:$H$150,3,FALSE())</f>
        <v>0</v>
      </c>
      <c r="H133" s="38" t="str">
        <f aca="false">VLOOKUP(A133,k1z_sl!$A$1:$H$150,4,FALSE())</f>
        <v> </v>
      </c>
      <c r="I133" s="33" t="str">
        <f aca="false">VLOOKUP(A133,k1z_sl!$A$1:$H$150,5,FALSE())</f>
        <v> </v>
      </c>
      <c r="J133" s="33" t="str">
        <f aca="false">VLOOKUP(A133,k1z_sl!$A$1:$H$150,7,FALSE())</f>
        <v>9</v>
      </c>
      <c r="K133" s="38" t="str">
        <f aca="false">VLOOKUP(A133,k1z_sl!$A$1:$H$150,8,FALSE())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14.15" hidden="false" customHeight="true" outlineLevel="0" collapsed="false">
      <c r="A134" s="33" t="n">
        <v>132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$R$3:$R$152, 1)&amp;"."," ")</f>
        <v> </v>
      </c>
      <c r="D134" s="36"/>
      <c r="E134" s="37" t="str">
        <f aca="false">VLOOKUP(A134,k1z_sl!$A$1:$H$150,6,FALSE())</f>
        <v> </v>
      </c>
      <c r="F134" s="33" t="n">
        <f aca="false">VLOOKUP(A134,k1z_sl!$A$1:$H$150,2,FALSE())</f>
        <v>0</v>
      </c>
      <c r="G134" s="33" t="n">
        <f aca="false">VLOOKUP(A134,k1z_sl!$A$1:$H$150,3,FALSE())</f>
        <v>0</v>
      </c>
      <c r="H134" s="38" t="str">
        <f aca="false">VLOOKUP(A134,k1z_sl!$A$1:$H$150,4,FALSE())</f>
        <v> </v>
      </c>
      <c r="I134" s="33" t="str">
        <f aca="false">VLOOKUP(A134,k1z_sl!$A$1:$H$150,5,FALSE())</f>
        <v> </v>
      </c>
      <c r="J134" s="33" t="str">
        <f aca="false">VLOOKUP(A134,k1z_sl!$A$1:$H$150,7,FALSE())</f>
        <v>9</v>
      </c>
      <c r="K134" s="38" t="str">
        <f aca="false">VLOOKUP(A134,k1z_sl!$A$1:$H$150,8,FALSE())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14.15" hidden="false" customHeight="true" outlineLevel="0" collapsed="false">
      <c r="A135" s="33" t="n">
        <v>133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$R$3:$R$152, 1)&amp;"."," ")</f>
        <v> </v>
      </c>
      <c r="D135" s="36"/>
      <c r="E135" s="37" t="str">
        <f aca="false">VLOOKUP(A135,k1z_sl!$A$1:$H$150,6,FALSE())</f>
        <v> </v>
      </c>
      <c r="F135" s="33" t="n">
        <f aca="false">VLOOKUP(A135,k1z_sl!$A$1:$H$150,2,FALSE())</f>
        <v>0</v>
      </c>
      <c r="G135" s="33" t="n">
        <f aca="false">VLOOKUP(A135,k1z_sl!$A$1:$H$150,3,FALSE())</f>
        <v>0</v>
      </c>
      <c r="H135" s="38" t="str">
        <f aca="false">VLOOKUP(A135,k1z_sl!$A$1:$H$150,4,FALSE())</f>
        <v> </v>
      </c>
      <c r="I135" s="33" t="str">
        <f aca="false">VLOOKUP(A135,k1z_sl!$A$1:$H$150,5,FALSE())</f>
        <v> </v>
      </c>
      <c r="J135" s="33" t="str">
        <f aca="false">VLOOKUP(A135,k1z_sl!$A$1:$H$150,7,FALSE())</f>
        <v>9</v>
      </c>
      <c r="K135" s="38" t="str">
        <f aca="false">VLOOKUP(A135,k1z_sl!$A$1:$H$150,8,FALSE())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14.15" hidden="false" customHeight="true" outlineLevel="0" collapsed="false">
      <c r="A136" s="33" t="n">
        <v>134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$R$3:$R$152, 1)&amp;"."," ")</f>
        <v> </v>
      </c>
      <c r="D136" s="36"/>
      <c r="E136" s="37" t="str">
        <f aca="false">VLOOKUP(A136,k1z_sl!$A$1:$H$150,6,FALSE())</f>
        <v> </v>
      </c>
      <c r="F136" s="33" t="n">
        <f aca="false">VLOOKUP(A136,k1z_sl!$A$1:$H$150,2,FALSE())</f>
        <v>0</v>
      </c>
      <c r="G136" s="33" t="n">
        <f aca="false">VLOOKUP(A136,k1z_sl!$A$1:$H$150,3,FALSE())</f>
        <v>0</v>
      </c>
      <c r="H136" s="38" t="str">
        <f aca="false">VLOOKUP(A136,k1z_sl!$A$1:$H$150,4,FALSE())</f>
        <v> </v>
      </c>
      <c r="I136" s="33" t="str">
        <f aca="false">VLOOKUP(A136,k1z_sl!$A$1:$H$150,5,FALSE())</f>
        <v> </v>
      </c>
      <c r="J136" s="33" t="str">
        <f aca="false">VLOOKUP(A136,k1z_sl!$A$1:$H$150,7,FALSE())</f>
        <v>9</v>
      </c>
      <c r="K136" s="38" t="str">
        <f aca="false">VLOOKUP(A136,k1z_sl!$A$1:$H$150,8,FALSE())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14.15" hidden="false" customHeight="true" outlineLevel="0" collapsed="false">
      <c r="A137" s="33" t="n">
        <v>135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$R$3:$R$152, 1)&amp;"."," ")</f>
        <v> </v>
      </c>
      <c r="D137" s="36"/>
      <c r="E137" s="37" t="str">
        <f aca="false">VLOOKUP(A137,k1z_sl!$A$1:$H$150,6,FALSE())</f>
        <v> </v>
      </c>
      <c r="F137" s="33" t="n">
        <f aca="false">VLOOKUP(A137,k1z_sl!$A$1:$H$150,2,FALSE())</f>
        <v>0</v>
      </c>
      <c r="G137" s="33" t="n">
        <f aca="false">VLOOKUP(A137,k1z_sl!$A$1:$H$150,3,FALSE())</f>
        <v>0</v>
      </c>
      <c r="H137" s="38" t="str">
        <f aca="false">VLOOKUP(A137,k1z_sl!$A$1:$H$150,4,FALSE())</f>
        <v> </v>
      </c>
      <c r="I137" s="33" t="str">
        <f aca="false">VLOOKUP(A137,k1z_sl!$A$1:$H$150,5,FALSE())</f>
        <v> </v>
      </c>
      <c r="J137" s="33" t="str">
        <f aca="false">VLOOKUP(A137,k1z_sl!$A$1:$H$150,7,FALSE())</f>
        <v>9</v>
      </c>
      <c r="K137" s="38" t="str">
        <f aca="false">VLOOKUP(A137,k1z_sl!$A$1:$H$150,8,FALSE())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14.15" hidden="false" customHeight="true" outlineLevel="0" collapsed="false">
      <c r="A138" s="33" t="n">
        <v>136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$R$3:$R$152, 1)&amp;"."," ")</f>
        <v> </v>
      </c>
      <c r="D138" s="36"/>
      <c r="E138" s="37" t="str">
        <f aca="false">VLOOKUP(A138,k1z_sl!$A$1:$H$150,6,FALSE())</f>
        <v> </v>
      </c>
      <c r="F138" s="33" t="n">
        <f aca="false">VLOOKUP(A138,k1z_sl!$A$1:$H$150,2,FALSE())</f>
        <v>0</v>
      </c>
      <c r="G138" s="33" t="n">
        <f aca="false">VLOOKUP(A138,k1z_sl!$A$1:$H$150,3,FALSE())</f>
        <v>0</v>
      </c>
      <c r="H138" s="38" t="str">
        <f aca="false">VLOOKUP(A138,k1z_sl!$A$1:$H$150,4,FALSE())</f>
        <v> </v>
      </c>
      <c r="I138" s="33" t="str">
        <f aca="false">VLOOKUP(A138,k1z_sl!$A$1:$H$150,5,FALSE())</f>
        <v> </v>
      </c>
      <c r="J138" s="33" t="str">
        <f aca="false">VLOOKUP(A138,k1z_sl!$A$1:$H$150,7,FALSE())</f>
        <v>9</v>
      </c>
      <c r="K138" s="38" t="str">
        <f aca="false">VLOOKUP(A138,k1z_sl!$A$1:$H$150,8,FALSE())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14.15" hidden="false" customHeight="true" outlineLevel="0" collapsed="false">
      <c r="A139" s="33" t="n">
        <v>137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$R$3:$R$152, 1)&amp;"."," ")</f>
        <v> </v>
      </c>
      <c r="D139" s="36"/>
      <c r="E139" s="37" t="str">
        <f aca="false">VLOOKUP(A139,k1z_sl!$A$1:$H$150,6,FALSE())</f>
        <v> </v>
      </c>
      <c r="F139" s="33" t="n">
        <f aca="false">VLOOKUP(A139,k1z_sl!$A$1:$H$150,2,FALSE())</f>
        <v>0</v>
      </c>
      <c r="G139" s="33" t="n">
        <f aca="false">VLOOKUP(A139,k1z_sl!$A$1:$H$150,3,FALSE())</f>
        <v>0</v>
      </c>
      <c r="H139" s="38" t="str">
        <f aca="false">VLOOKUP(A139,k1z_sl!$A$1:$H$150,4,FALSE())</f>
        <v> </v>
      </c>
      <c r="I139" s="33" t="str">
        <f aca="false">VLOOKUP(A139,k1z_sl!$A$1:$H$150,5,FALSE())</f>
        <v> </v>
      </c>
      <c r="J139" s="33" t="str">
        <f aca="false">VLOOKUP(A139,k1z_sl!$A$1:$H$150,7,FALSE())</f>
        <v>9</v>
      </c>
      <c r="K139" s="38" t="str">
        <f aca="false">VLOOKUP(A139,k1z_sl!$A$1:$H$150,8,FALSE())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14.15" hidden="false" customHeight="true" outlineLevel="0" collapsed="false">
      <c r="A140" s="33" t="n">
        <v>138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$R$3:$R$152, 1)&amp;"."," ")</f>
        <v> </v>
      </c>
      <c r="D140" s="36"/>
      <c r="E140" s="37" t="str">
        <f aca="false">VLOOKUP(A140,k1z_sl!$A$1:$H$150,6,FALSE())</f>
        <v> </v>
      </c>
      <c r="F140" s="33" t="n">
        <f aca="false">VLOOKUP(A140,k1z_sl!$A$1:$H$150,2,FALSE())</f>
        <v>0</v>
      </c>
      <c r="G140" s="33" t="n">
        <f aca="false">VLOOKUP(A140,k1z_sl!$A$1:$H$150,3,FALSE())</f>
        <v>0</v>
      </c>
      <c r="H140" s="38" t="str">
        <f aca="false">VLOOKUP(A140,k1z_sl!$A$1:$H$150,4,FALSE())</f>
        <v> </v>
      </c>
      <c r="I140" s="33" t="str">
        <f aca="false">VLOOKUP(A140,k1z_sl!$A$1:$H$150,5,FALSE())</f>
        <v> </v>
      </c>
      <c r="J140" s="33" t="str">
        <f aca="false">VLOOKUP(A140,k1z_sl!$A$1:$H$150,7,FALSE())</f>
        <v>9</v>
      </c>
      <c r="K140" s="38" t="str">
        <f aca="false">VLOOKUP(A140,k1z_sl!$A$1:$H$150,8,FALSE())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14.15" hidden="false" customHeight="true" outlineLevel="0" collapsed="false">
      <c r="A141" s="33" t="n">
        <v>139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$R$3:$R$152, 1)&amp;"."," ")</f>
        <v> </v>
      </c>
      <c r="D141" s="36"/>
      <c r="E141" s="37" t="str">
        <f aca="false">VLOOKUP(A141,k1z_sl!$A$1:$H$150,6,FALSE())</f>
        <v> </v>
      </c>
      <c r="F141" s="33" t="n">
        <f aca="false">VLOOKUP(A141,k1z_sl!$A$1:$H$150,2,FALSE())</f>
        <v>0</v>
      </c>
      <c r="G141" s="33" t="n">
        <f aca="false">VLOOKUP(A141,k1z_sl!$A$1:$H$150,3,FALSE())</f>
        <v>0</v>
      </c>
      <c r="H141" s="38" t="str">
        <f aca="false">VLOOKUP(A141,k1z_sl!$A$1:$H$150,4,FALSE())</f>
        <v> </v>
      </c>
      <c r="I141" s="33" t="str">
        <f aca="false">VLOOKUP(A141,k1z_sl!$A$1:$H$150,5,FALSE())</f>
        <v> </v>
      </c>
      <c r="J141" s="33" t="str">
        <f aca="false">VLOOKUP(A141,k1z_sl!$A$1:$H$150,7,FALSE())</f>
        <v>9</v>
      </c>
      <c r="K141" s="38" t="str">
        <f aca="false">VLOOKUP(A141,k1z_sl!$A$1:$H$150,8,FALSE())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14.15" hidden="false" customHeight="true" outlineLevel="0" collapsed="false">
      <c r="A142" s="33" t="n">
        <v>140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$R$3:$R$152, 1)&amp;"."," ")</f>
        <v> </v>
      </c>
      <c r="D142" s="36"/>
      <c r="E142" s="37" t="str">
        <f aca="false">VLOOKUP(A142,k1z_sl!$A$1:$H$150,6,FALSE())</f>
        <v> </v>
      </c>
      <c r="F142" s="33" t="n">
        <f aca="false">VLOOKUP(A142,k1z_sl!$A$1:$H$150,2,FALSE())</f>
        <v>0</v>
      </c>
      <c r="G142" s="33" t="n">
        <f aca="false">VLOOKUP(A142,k1z_sl!$A$1:$H$150,3,FALSE())</f>
        <v>0</v>
      </c>
      <c r="H142" s="38" t="str">
        <f aca="false">VLOOKUP(A142,k1z_sl!$A$1:$H$150,4,FALSE())</f>
        <v> </v>
      </c>
      <c r="I142" s="33" t="str">
        <f aca="false">VLOOKUP(A142,k1z_sl!$A$1:$H$150,5,FALSE())</f>
        <v> </v>
      </c>
      <c r="J142" s="33" t="str">
        <f aca="false">VLOOKUP(A142,k1z_sl!$A$1:$H$150,7,FALSE())</f>
        <v>9</v>
      </c>
      <c r="K142" s="38" t="str">
        <f aca="false">VLOOKUP(A142,k1z_sl!$A$1:$H$150,8,FALSE())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14.15" hidden="false" customHeight="true" outlineLevel="0" collapsed="false">
      <c r="A143" s="33" t="n">
        <v>141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$R$3:$R$152, 1)&amp;"."," ")</f>
        <v> </v>
      </c>
      <c r="D143" s="36"/>
      <c r="E143" s="37" t="str">
        <f aca="false">VLOOKUP(A143,k1z_sl!$A$1:$H$150,6,FALSE())</f>
        <v> </v>
      </c>
      <c r="F143" s="33" t="n">
        <f aca="false">VLOOKUP(A143,k1z_sl!$A$1:$H$150,2,FALSE())</f>
        <v>0</v>
      </c>
      <c r="G143" s="33" t="n">
        <f aca="false">VLOOKUP(A143,k1z_sl!$A$1:$H$150,3,FALSE())</f>
        <v>0</v>
      </c>
      <c r="H143" s="38" t="str">
        <f aca="false">VLOOKUP(A143,k1z_sl!$A$1:$H$150,4,FALSE())</f>
        <v> </v>
      </c>
      <c r="I143" s="33" t="str">
        <f aca="false">VLOOKUP(A143,k1z_sl!$A$1:$H$150,5,FALSE())</f>
        <v> </v>
      </c>
      <c r="J143" s="33" t="str">
        <f aca="false">VLOOKUP(A143,k1z_sl!$A$1:$H$150,7,FALSE())</f>
        <v>9</v>
      </c>
      <c r="K143" s="38" t="str">
        <f aca="false">VLOOKUP(A143,k1z_sl!$A$1:$H$150,8,FALSE())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14.15" hidden="false" customHeight="true" outlineLevel="0" collapsed="false">
      <c r="A144" s="33" t="n">
        <v>142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$R$3:$R$152, 1)&amp;"."," ")</f>
        <v> </v>
      </c>
      <c r="D144" s="36"/>
      <c r="E144" s="37" t="str">
        <f aca="false">VLOOKUP(A144,k1z_sl!$A$1:$H$150,6,FALSE())</f>
        <v> </v>
      </c>
      <c r="F144" s="33" t="n">
        <f aca="false">VLOOKUP(A144,k1z_sl!$A$1:$H$150,2,FALSE())</f>
        <v>0</v>
      </c>
      <c r="G144" s="33" t="n">
        <f aca="false">VLOOKUP(A144,k1z_sl!$A$1:$H$150,3,FALSE())</f>
        <v>0</v>
      </c>
      <c r="H144" s="38" t="str">
        <f aca="false">VLOOKUP(A144,k1z_sl!$A$1:$H$150,4,FALSE())</f>
        <v> </v>
      </c>
      <c r="I144" s="33" t="str">
        <f aca="false">VLOOKUP(A144,k1z_sl!$A$1:$H$150,5,FALSE())</f>
        <v> </v>
      </c>
      <c r="J144" s="33" t="str">
        <f aca="false">VLOOKUP(A144,k1z_sl!$A$1:$H$150,7,FALSE())</f>
        <v>9</v>
      </c>
      <c r="K144" s="38" t="str">
        <f aca="false">VLOOKUP(A144,k1z_sl!$A$1:$H$150,8,FALSE())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14.15" hidden="false" customHeight="true" outlineLevel="0" collapsed="false">
      <c r="A145" s="33" t="n">
        <v>143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$R$3:$R$152, 1)&amp;"."," ")</f>
        <v> </v>
      </c>
      <c r="D145" s="36"/>
      <c r="E145" s="37" t="str">
        <f aca="false">VLOOKUP(A145,k1z_sl!$A$1:$H$150,6,FALSE())</f>
        <v> </v>
      </c>
      <c r="F145" s="33" t="n">
        <f aca="false">VLOOKUP(A145,k1z_sl!$A$1:$H$150,2,FALSE())</f>
        <v>0</v>
      </c>
      <c r="G145" s="33" t="n">
        <f aca="false">VLOOKUP(A145,k1z_sl!$A$1:$H$150,3,FALSE())</f>
        <v>0</v>
      </c>
      <c r="H145" s="38" t="str">
        <f aca="false">VLOOKUP(A145,k1z_sl!$A$1:$H$150,4,FALSE())</f>
        <v> </v>
      </c>
      <c r="I145" s="33" t="str">
        <f aca="false">VLOOKUP(A145,k1z_sl!$A$1:$H$150,5,FALSE())</f>
        <v> </v>
      </c>
      <c r="J145" s="33" t="str">
        <f aca="false">VLOOKUP(A145,k1z_sl!$A$1:$H$150,7,FALSE())</f>
        <v>9</v>
      </c>
      <c r="K145" s="38" t="str">
        <f aca="false">VLOOKUP(A145,k1z_sl!$A$1:$H$150,8,FALSE())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14.15" hidden="false" customHeight="true" outlineLevel="0" collapsed="false">
      <c r="A146" s="33" t="n">
        <v>144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$R$3:$R$152, 1)&amp;"."," ")</f>
        <v> </v>
      </c>
      <c r="D146" s="36"/>
      <c r="E146" s="37" t="str">
        <f aca="false">VLOOKUP(A146,k1z_sl!$A$1:$H$150,6,FALSE())</f>
        <v> </v>
      </c>
      <c r="F146" s="33" t="n">
        <f aca="false">VLOOKUP(A146,k1z_sl!$A$1:$H$150,2,FALSE())</f>
        <v>0</v>
      </c>
      <c r="G146" s="33" t="n">
        <f aca="false">VLOOKUP(A146,k1z_sl!$A$1:$H$150,3,FALSE())</f>
        <v>0</v>
      </c>
      <c r="H146" s="38" t="str">
        <f aca="false">VLOOKUP(A146,k1z_sl!$A$1:$H$150,4,FALSE())</f>
        <v> </v>
      </c>
      <c r="I146" s="33" t="str">
        <f aca="false">VLOOKUP(A146,k1z_sl!$A$1:$H$150,5,FALSE())</f>
        <v> </v>
      </c>
      <c r="J146" s="33" t="str">
        <f aca="false">VLOOKUP(A146,k1z_sl!$A$1:$H$150,7,FALSE())</f>
        <v>9</v>
      </c>
      <c r="K146" s="38" t="str">
        <f aca="false">VLOOKUP(A146,k1z_sl!$A$1:$H$150,8,FALSE())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14.15" hidden="false" customHeight="true" outlineLevel="0" collapsed="false">
      <c r="A147" s="33" t="n">
        <v>145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$R$3:$R$152, 1)&amp;"."," ")</f>
        <v> </v>
      </c>
      <c r="D147" s="36"/>
      <c r="E147" s="37" t="str">
        <f aca="false">VLOOKUP(A147,k1z_sl!$A$1:$H$150,6,FALSE())</f>
        <v> </v>
      </c>
      <c r="F147" s="33" t="n">
        <f aca="false">VLOOKUP(A147,k1z_sl!$A$1:$H$150,2,FALSE())</f>
        <v>0</v>
      </c>
      <c r="G147" s="33" t="n">
        <f aca="false">VLOOKUP(A147,k1z_sl!$A$1:$H$150,3,FALSE())</f>
        <v>0</v>
      </c>
      <c r="H147" s="38" t="str">
        <f aca="false">VLOOKUP(A147,k1z_sl!$A$1:$H$150,4,FALSE())</f>
        <v> </v>
      </c>
      <c r="I147" s="33" t="str">
        <f aca="false">VLOOKUP(A147,k1z_sl!$A$1:$H$150,5,FALSE())</f>
        <v> </v>
      </c>
      <c r="J147" s="33" t="str">
        <f aca="false">VLOOKUP(A147,k1z_sl!$A$1:$H$150,7,FALSE())</f>
        <v>9</v>
      </c>
      <c r="K147" s="38" t="str">
        <f aca="false">VLOOKUP(A147,k1z_sl!$A$1:$H$150,8,FALSE())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14.15" hidden="false" customHeight="true" outlineLevel="0" collapsed="false">
      <c r="A148" s="33" t="n">
        <v>146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$R$3:$R$152, 1)&amp;"."," ")</f>
        <v> </v>
      </c>
      <c r="D148" s="36"/>
      <c r="E148" s="37" t="str">
        <f aca="false">VLOOKUP(A148,k1z_sl!$A$1:$H$150,6,FALSE())</f>
        <v> </v>
      </c>
      <c r="F148" s="33" t="n">
        <f aca="false">VLOOKUP(A148,k1z_sl!$A$1:$H$150,2,FALSE())</f>
        <v>0</v>
      </c>
      <c r="G148" s="33" t="n">
        <f aca="false">VLOOKUP(A148,k1z_sl!$A$1:$H$150,3,FALSE())</f>
        <v>0</v>
      </c>
      <c r="H148" s="38" t="str">
        <f aca="false">VLOOKUP(A148,k1z_sl!$A$1:$H$150,4,FALSE())</f>
        <v> </v>
      </c>
      <c r="I148" s="33" t="str">
        <f aca="false">VLOOKUP(A148,k1z_sl!$A$1:$H$150,5,FALSE())</f>
        <v> </v>
      </c>
      <c r="J148" s="33" t="str">
        <f aca="false">VLOOKUP(A148,k1z_sl!$A$1:$H$150,7,FALSE())</f>
        <v>9</v>
      </c>
      <c r="K148" s="38" t="str">
        <f aca="false">VLOOKUP(A148,k1z_sl!$A$1:$H$150,8,FALSE())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14.15" hidden="false" customHeight="true" outlineLevel="0" collapsed="false">
      <c r="A149" s="33" t="n">
        <v>147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$R$3:$R$152, 1)&amp;"."," ")</f>
        <v> </v>
      </c>
      <c r="D149" s="36"/>
      <c r="E149" s="37" t="str">
        <f aca="false">VLOOKUP(A149,k1z_sl!$A$1:$H$150,6,FALSE())</f>
        <v> </v>
      </c>
      <c r="F149" s="33" t="n">
        <f aca="false">VLOOKUP(A149,k1z_sl!$A$1:$H$150,2,FALSE())</f>
        <v>0</v>
      </c>
      <c r="G149" s="33" t="n">
        <f aca="false">VLOOKUP(A149,k1z_sl!$A$1:$H$150,3,FALSE())</f>
        <v>0</v>
      </c>
      <c r="H149" s="38" t="str">
        <f aca="false">VLOOKUP(A149,k1z_sl!$A$1:$H$150,4,FALSE())</f>
        <v> </v>
      </c>
      <c r="I149" s="33" t="str">
        <f aca="false">VLOOKUP(A149,k1z_sl!$A$1:$H$150,5,FALSE())</f>
        <v> </v>
      </c>
      <c r="J149" s="33" t="str">
        <f aca="false">VLOOKUP(A149,k1z_sl!$A$1:$H$150,7,FALSE())</f>
        <v>9</v>
      </c>
      <c r="K149" s="38" t="str">
        <f aca="false">VLOOKUP(A149,k1z_sl!$A$1:$H$150,8,FALSE())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customFormat="false" ht="14.15" hidden="false" customHeight="true" outlineLevel="0" collapsed="false">
      <c r="A150" s="33" t="n">
        <v>148</v>
      </c>
      <c r="B150" s="34" t="n">
        <f aca="false">IF(AND(LEFT(L150,3)="DNS",LEFT(O150,3)="DNS"),10000, N150+Q150)</f>
        <v>20000</v>
      </c>
      <c r="C150" s="35" t="str">
        <f aca="false">IF(AND(R150&lt;10000, OR(LEFT(L150,3)&lt;&gt;"DNS", LEFT(O150,3)&lt;&gt;"DNS")),RANK(R150, $R$3:$R$152, 1)&amp;"."," ")</f>
        <v> </v>
      </c>
      <c r="D150" s="36"/>
      <c r="E150" s="37" t="str">
        <f aca="false">VLOOKUP(A150,k1z_sl!$A$1:$H$150,6,FALSE())</f>
        <v> </v>
      </c>
      <c r="F150" s="33" t="n">
        <f aca="false">VLOOKUP(A150,k1z_sl!$A$1:$H$150,2,FALSE())</f>
        <v>0</v>
      </c>
      <c r="G150" s="33" t="n">
        <f aca="false">VLOOKUP(A150,k1z_sl!$A$1:$H$150,3,FALSE())</f>
        <v>0</v>
      </c>
      <c r="H150" s="38" t="str">
        <f aca="false">VLOOKUP(A150,k1z_sl!$A$1:$H$150,4,FALSE())</f>
        <v> </v>
      </c>
      <c r="I150" s="33" t="str">
        <f aca="false">VLOOKUP(A150,k1z_sl!$A$1:$H$150,5,FALSE())</f>
        <v> </v>
      </c>
      <c r="J150" s="33" t="str">
        <f aca="false">VLOOKUP(A150,k1z_sl!$A$1:$H$150,7,FALSE())</f>
        <v>9</v>
      </c>
      <c r="K150" s="38" t="str">
        <f aca="false">VLOOKUP(A150,k1z_sl!$A$1:$H$150,8,FALSE())</f>
        <v> </v>
      </c>
      <c r="L150" s="39"/>
      <c r="M150" s="40"/>
      <c r="N150" s="41" t="n">
        <f aca="false">IF(ISBLANK(L150),10000,IF(ISTEXT(L150),M150,L150+M150))</f>
        <v>10000</v>
      </c>
      <c r="O150" s="39"/>
      <c r="P150" s="40"/>
      <c r="Q150" s="41" t="n">
        <f aca="false">IF(ISBLANK(O150),10000,IF(ISTEXT(O150),P150,O150+P150))</f>
        <v>10000</v>
      </c>
      <c r="R150" s="41" t="n">
        <f aca="false">MIN(N150,Q150)</f>
        <v>10000</v>
      </c>
      <c r="S150" s="40"/>
      <c r="T150" s="40"/>
      <c r="U150" s="40"/>
      <c r="V150" s="43"/>
      <c r="W150" s="43"/>
      <c r="X150" s="43"/>
      <c r="Y150" s="43"/>
      <c r="Z150" s="40"/>
      <c r="AA150" s="40"/>
      <c r="AB150" s="2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customFormat="false" ht="14.15" hidden="false" customHeight="true" outlineLevel="0" collapsed="false">
      <c r="A151" s="33" t="n">
        <v>149</v>
      </c>
      <c r="B151" s="34" t="n">
        <f aca="false">IF(AND(LEFT(L151,3)="DNS",LEFT(O151,3)="DNS"),10000, N151+Q151)</f>
        <v>20000</v>
      </c>
      <c r="C151" s="35" t="str">
        <f aca="false">IF(AND(R151&lt;10000, OR(LEFT(L151,3)&lt;&gt;"DNS", LEFT(O151,3)&lt;&gt;"DNS")),RANK(R151, $R$3:$R$152, 1)&amp;"."," ")</f>
        <v> </v>
      </c>
      <c r="D151" s="36"/>
      <c r="E151" s="37" t="e">
        <f aca="false">VLOOKUP(A151,k1z_sl!$A$1:$H$150,6,FALSE())</f>
        <v>#N/A</v>
      </c>
      <c r="F151" s="33" t="e">
        <f aca="false">VLOOKUP(A151,k1z_sl!$A$1:$H$150,2,FALSE())</f>
        <v>#N/A</v>
      </c>
      <c r="G151" s="33" t="e">
        <f aca="false">VLOOKUP(A151,k1z_sl!$A$1:$H$150,3,FALSE())</f>
        <v>#N/A</v>
      </c>
      <c r="H151" s="38" t="e">
        <f aca="false">VLOOKUP(A151,k1z_sl!$A$1:$H$150,4,FALSE())</f>
        <v>#N/A</v>
      </c>
      <c r="I151" s="33" t="e">
        <f aca="false">VLOOKUP(A151,k1z_sl!$A$1:$H$150,5,FALSE())</f>
        <v>#N/A</v>
      </c>
      <c r="J151" s="33" t="e">
        <f aca="false">VLOOKUP(A151,k1z_sl!$A$1:$H$150,7,FALSE())</f>
        <v>#N/A</v>
      </c>
      <c r="K151" s="38" t="e">
        <f aca="false">VLOOKUP(A151,k1z_sl!$A$1:$H$150,8,FALSE())</f>
        <v>#N/A</v>
      </c>
      <c r="L151" s="39"/>
      <c r="M151" s="40"/>
      <c r="N151" s="41" t="n">
        <f aca="false">IF(ISBLANK(L151),10000,IF(ISTEXT(L151),M151,L151+M151))</f>
        <v>10000</v>
      </c>
      <c r="O151" s="39"/>
      <c r="P151" s="40"/>
      <c r="Q151" s="41" t="n">
        <f aca="false">IF(ISBLANK(O151),10000,IF(ISTEXT(O151),P151,O151+P151))</f>
        <v>10000</v>
      </c>
      <c r="R151" s="41" t="n">
        <f aca="false">MIN(N151,Q151)</f>
        <v>10000</v>
      </c>
      <c r="S151" s="40"/>
      <c r="T151" s="40"/>
      <c r="U151" s="40"/>
      <c r="V151" s="43"/>
      <c r="W151" s="43"/>
      <c r="X151" s="43"/>
      <c r="Y151" s="43"/>
      <c r="Z151" s="40"/>
      <c r="AA151" s="40"/>
      <c r="AB151" s="25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customFormat="false" ht="14.15" hidden="false" customHeight="true" outlineLevel="0" collapsed="false">
      <c r="A152" s="33" t="n">
        <v>150</v>
      </c>
      <c r="B152" s="34" t="n">
        <f aca="false">IF(AND(LEFT(L152,3)="DNS",LEFT(O152,3)="DNS"),10000, N152+Q152)</f>
        <v>20000</v>
      </c>
      <c r="C152" s="35" t="str">
        <f aca="false">IF(AND(R152&lt;10000, OR(LEFT(L152,3)&lt;&gt;"DNS", LEFT(O152,3)&lt;&gt;"DNS")),RANK(R152, $R$3:$R$152, 1)&amp;"."," ")</f>
        <v> </v>
      </c>
      <c r="D152" s="36"/>
      <c r="E152" s="37" t="e">
        <f aca="false">VLOOKUP(A152,k1z_sl!$A$1:$H$150,6,FALSE())</f>
        <v>#N/A</v>
      </c>
      <c r="F152" s="33" t="e">
        <f aca="false">VLOOKUP(A152,k1z_sl!$A$1:$H$150,2,FALSE())</f>
        <v>#N/A</v>
      </c>
      <c r="G152" s="33" t="e">
        <f aca="false">VLOOKUP(A152,k1z_sl!$A$1:$H$150,3,FALSE())</f>
        <v>#N/A</v>
      </c>
      <c r="H152" s="38" t="e">
        <f aca="false">VLOOKUP(A152,k1z_sl!$A$1:$H$150,4,FALSE())</f>
        <v>#N/A</v>
      </c>
      <c r="I152" s="33" t="e">
        <f aca="false">VLOOKUP(A152,k1z_sl!$A$1:$H$150,5,FALSE())</f>
        <v>#N/A</v>
      </c>
      <c r="J152" s="33" t="e">
        <f aca="false">VLOOKUP(A152,k1z_sl!$A$1:$H$150,7,FALSE())</f>
        <v>#N/A</v>
      </c>
      <c r="K152" s="38" t="e">
        <f aca="false">VLOOKUP(A152,k1z_sl!$A$1:$H$150,8,FALSE())</f>
        <v>#N/A</v>
      </c>
      <c r="L152" s="39"/>
      <c r="M152" s="40"/>
      <c r="N152" s="41" t="n">
        <f aca="false">IF(ISBLANK(L152),10000,IF(ISTEXT(L152),M152,L152+M152))</f>
        <v>10000</v>
      </c>
      <c r="O152" s="39"/>
      <c r="P152" s="40"/>
      <c r="Q152" s="41" t="n">
        <f aca="false">IF(ISBLANK(O152),10000,IF(ISTEXT(O152),P152,O152+P152))</f>
        <v>10000</v>
      </c>
      <c r="R152" s="41" t="n">
        <f aca="false">MIN(N152,Q152)</f>
        <v>10000</v>
      </c>
      <c r="S152" s="40"/>
      <c r="T152" s="40"/>
      <c r="U152" s="40"/>
      <c r="V152" s="43"/>
      <c r="W152" s="43"/>
      <c r="X152" s="43"/>
      <c r="Y152" s="43"/>
      <c r="Z152" s="40"/>
      <c r="AA152" s="40"/>
      <c r="AB152" s="25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52">
    <cfRule type="cellIs" priority="2" operator="greaterThanOrEqual" aboveAverage="0" equalAverage="0" bottom="0" percent="0" rank="0" text="" dxfId="0">
      <formula>20000</formula>
    </cfRule>
  </conditionalFormatting>
  <conditionalFormatting sqref="J3:J152">
    <cfRule type="cellIs" priority="3" operator="equal" aboveAverage="0" equalAverage="0" bottom="0" percent="0" rank="0" text="" dxfId="0">
      <formula>"9"</formula>
    </cfRule>
  </conditionalFormatting>
  <conditionalFormatting sqref="N3:N152">
    <cfRule type="cellIs" priority="4" operator="greaterThanOrEqual" aboveAverage="0" equalAverage="0" bottom="0" percent="0" rank="0" text="" dxfId="0">
      <formula>10000</formula>
    </cfRule>
  </conditionalFormatting>
  <conditionalFormatting sqref="Q3:Q152">
    <cfRule type="cellIs" priority="5" operator="equal" aboveAverage="0" equalAverage="0" bottom="0" percent="0" rank="0" text="" dxfId="0">
      <formula>10000</formula>
    </cfRule>
  </conditionalFormatting>
  <conditionalFormatting sqref="R3:R152">
    <cfRule type="cellIs" priority="6" operator="greaterThanOrEqual" aboveAverage="0" equalAverage="0" bottom="0" percent="0" rank="0" text="" dxfId="0">
      <formula>10000</formula>
    </cfRule>
  </conditionalFormatting>
  <conditionalFormatting sqref="R3:R152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N25" activeCellId="0" sqref="N25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IF(ISBLANK(VLOOKUP("C2M",param!$A$31:$B$49,2,0)),"C2M",VLOOKUP("C2M",param!$A$31:$B$49,2,0))</f>
        <v>C2M</v>
      </c>
      <c r="D1" s="22"/>
      <c r="E1" s="22"/>
      <c r="F1" s="23" t="s">
        <v>2948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16.08.14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2949</v>
      </c>
      <c r="B2" s="29" t="s">
        <v>2950</v>
      </c>
      <c r="C2" s="28" t="s">
        <v>2951</v>
      </c>
      <c r="D2" s="28" t="s">
        <v>2933</v>
      </c>
      <c r="E2" s="28"/>
      <c r="F2" s="28" t="s">
        <v>2952</v>
      </c>
      <c r="G2" s="28" t="s">
        <v>2928</v>
      </c>
      <c r="H2" s="28" t="s">
        <v>2953</v>
      </c>
      <c r="I2" s="28" t="s">
        <v>2954</v>
      </c>
      <c r="J2" s="28" t="s">
        <v>2955</v>
      </c>
      <c r="K2" s="28" t="s">
        <v>2956</v>
      </c>
      <c r="L2" s="30" t="s">
        <v>2957</v>
      </c>
      <c r="M2" s="31" t="s">
        <v>2958</v>
      </c>
      <c r="N2" s="29" t="s">
        <v>2959</v>
      </c>
      <c r="O2" s="30" t="s">
        <v>2957</v>
      </c>
      <c r="P2" s="31" t="s">
        <v>2958</v>
      </c>
      <c r="Q2" s="29" t="s">
        <v>2959</v>
      </c>
      <c r="R2" s="29" t="s">
        <v>2960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2961</v>
      </c>
      <c r="W2" s="32" t="s">
        <v>2962</v>
      </c>
      <c r="X2" s="32" t="s">
        <v>2961</v>
      </c>
      <c r="Y2" s="32" t="s">
        <v>2962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22.7" hidden="false" customHeight="true" outlineLevel="0" collapsed="false">
      <c r="A3" s="33" t="n">
        <v>2</v>
      </c>
      <c r="B3" s="34" t="n">
        <f aca="false">IF(AND(LEFT(L3,3)="DNS",LEFT(O3,3)="DNS"),10000, N3+Q3)</f>
        <v>221.9</v>
      </c>
      <c r="C3" s="35" t="str">
        <f aca="false">IF(AND(R3&lt;10000, OR(LEFT(L3,3)&lt;&gt;"DNS", LEFT(O3,3)&lt;&gt;"DNS")),RANK(R3, $R$3:$R$152, 1)&amp;"."," ")</f>
        <v>1.</v>
      </c>
      <c r="D3" s="36"/>
      <c r="E3" s="37" t="str">
        <f aca="false">VLOOKUP(A3,c2m_sl!$A$1:$H$152,6,FALSE())</f>
        <v>VM</v>
      </c>
      <c r="F3" s="33" t="n">
        <f aca="false">VLOOKUP(A3,c2m_sl!$A$1:$H$152,2,FALSE())</f>
        <v>2</v>
      </c>
      <c r="G3" s="33" t="str">
        <f aca="false">VLOOKUP(A3,c2m_sl!$A$1:$H$152,3,FALSE())</f>
        <v>9060 9095</v>
      </c>
      <c r="H3" s="38" t="str">
        <f aca="false">VLOOKUP(A3,c2m_sl!$A$1:$H$152,4,FALSE())</f>
        <v>POLLERT Jaroslav         
JIRAS Marek              </v>
      </c>
      <c r="I3" s="33" t="str">
        <f aca="false">VLOOKUP(A3,c2m_sl!$A$1:$H$152,5,FALSE())</f>
        <v>1971 
1976 </v>
      </c>
      <c r="J3" s="33" t="n">
        <f aca="false">VLOOKUP(A3,c2m_sl!$A$1:$H$152,7,FALSE())</f>
        <v>1</v>
      </c>
      <c r="K3" s="38" t="str">
        <f aca="false">VLOOKUP(A3,c2m_sl!$A$1:$H$152,8,FALSE())</f>
        <v>USK Pha</v>
      </c>
      <c r="L3" s="39" t="n">
        <v>108.6</v>
      </c>
      <c r="M3" s="40" t="n">
        <v>0</v>
      </c>
      <c r="N3" s="41" t="n">
        <f aca="false">IF(ISBLANK(L3),10000,IF(ISTEXT(L3),M3,L3+M3))</f>
        <v>108.6</v>
      </c>
      <c r="O3" s="39" t="n">
        <v>109.3</v>
      </c>
      <c r="P3" s="40" t="n">
        <v>4</v>
      </c>
      <c r="Q3" s="41" t="n">
        <f aca="false">IF(ISBLANK(O3),10000,IF(ISTEXT(O3),P3,O3+P3))</f>
        <v>113.3</v>
      </c>
      <c r="R3" s="41" t="n">
        <f aca="false">MIN(N3,Q3)</f>
        <v>108.6</v>
      </c>
      <c r="S3" s="40" t="n">
        <v>28</v>
      </c>
      <c r="T3" s="40"/>
      <c r="U3" s="40"/>
      <c r="V3" s="42" t="s">
        <v>3160</v>
      </c>
      <c r="W3" s="42" t="s">
        <v>3240</v>
      </c>
      <c r="X3" s="42" t="s">
        <v>3131</v>
      </c>
      <c r="Y3" s="42" t="s">
        <v>3241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22.7" hidden="false" customHeight="true" outlineLevel="0" collapsed="false">
      <c r="A4" s="33" t="n">
        <v>3</v>
      </c>
      <c r="B4" s="34" t="n">
        <f aca="false">IF(AND(LEFT(L4,3)="DNS",LEFT(O4,3)="DNS"),10000, N4+Q4)</f>
        <v>271.3</v>
      </c>
      <c r="C4" s="35" t="str">
        <f aca="false">IF(AND(R4&lt;10000, OR(LEFT(L4,3)&lt;&gt;"DNS", LEFT(O4,3)&lt;&gt;"DNS")),RANK(R4, $R$3:$R$152, 1)&amp;"."," ")</f>
        <v>2.</v>
      </c>
      <c r="D4" s="36"/>
      <c r="E4" s="37" t="str">
        <f aca="false">VLOOKUP(A4,c2m_sl!$A$1:$H$152,6,FALSE())</f>
        <v>VS</v>
      </c>
      <c r="F4" s="33" t="n">
        <f aca="false">VLOOKUP(A4,c2m_sl!$A$1:$H$152,2,FALSE())</f>
        <v>3</v>
      </c>
      <c r="G4" s="33" t="str">
        <f aca="false">VLOOKUP(A4,c2m_sl!$A$1:$H$152,3,FALSE())</f>
        <v>42019 17007</v>
      </c>
      <c r="H4" s="38" t="str">
        <f aca="false">VLOOKUP(A4,c2m_sl!$A$1:$H$152,4,FALSE())</f>
        <v>PECHLÁT Hynek            
HOLÝ Jiří                </v>
      </c>
      <c r="I4" s="33" t="str">
        <f aca="false">VLOOKUP(A4,c2m_sl!$A$1:$H$152,5,FALSE())</f>
        <v>1971 
1957 </v>
      </c>
      <c r="J4" s="33" t="n">
        <f aca="false">VLOOKUP(A4,c2m_sl!$A$1:$H$152,7,FALSE())</f>
        <v>2</v>
      </c>
      <c r="K4" s="38" t="str">
        <f aca="false">VLOOKUP(A4,c2m_sl!$A$1:$H$152,8,FALSE())</f>
        <v>Sušice
Rakovník</v>
      </c>
      <c r="L4" s="39" t="n">
        <v>132.9</v>
      </c>
      <c r="M4" s="40" t="n">
        <v>2</v>
      </c>
      <c r="N4" s="41" t="n">
        <f aca="false">IF(ISBLANK(L4),10000,IF(ISTEXT(L4),M4,L4+M4))</f>
        <v>134.9</v>
      </c>
      <c r="O4" s="39" t="n">
        <v>132.4</v>
      </c>
      <c r="P4" s="40" t="n">
        <v>4</v>
      </c>
      <c r="Q4" s="41" t="n">
        <f aca="false">IF(ISBLANK(O4),10000,IF(ISTEXT(O4),P4,O4+P4))</f>
        <v>136.4</v>
      </c>
      <c r="R4" s="41" t="n">
        <f aca="false">MIN(N4,Q4)</f>
        <v>134.9</v>
      </c>
      <c r="S4" s="40" t="n">
        <v>20</v>
      </c>
      <c r="T4" s="40"/>
      <c r="U4" s="40"/>
      <c r="V4" s="42" t="s">
        <v>3144</v>
      </c>
      <c r="W4" s="42" t="s">
        <v>3242</v>
      </c>
      <c r="X4" s="42" t="s">
        <v>3119</v>
      </c>
      <c r="Y4" s="42" t="s">
        <v>3243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22.7" hidden="false" customHeight="true" outlineLevel="0" collapsed="false">
      <c r="A5" s="33" t="n">
        <v>8</v>
      </c>
      <c r="B5" s="34" t="n">
        <f aca="false">IF(AND(LEFT(L5,3)="DNS",LEFT(O5,3)="DNS"),10000, N5+Q5)</f>
        <v>272.8</v>
      </c>
      <c r="C5" s="35" t="str">
        <f aca="false">IF(AND(R5&lt;10000, OR(LEFT(L5,3)&lt;&gt;"DNS", LEFT(O5,3)&lt;&gt;"DNS")),RANK(R5, $R$3:$R$152, 1)&amp;"."," ")</f>
        <v>3.</v>
      </c>
      <c r="D5" s="36"/>
      <c r="E5" s="37" t="str">
        <f aca="false">VLOOKUP(A5,c2m_sl!$A$1:$H$152,6,FALSE())</f>
        <v>DM</v>
      </c>
      <c r="F5" s="33" t="n">
        <f aca="false">VLOOKUP(A5,c2m_sl!$A$1:$H$152,2,FALSE())</f>
        <v>8</v>
      </c>
      <c r="G5" s="33" t="str">
        <f aca="false">VLOOKUP(A5,c2m_sl!$A$1:$H$152,3,FALSE())</f>
        <v>11012 11016</v>
      </c>
      <c r="H5" s="38" t="str">
        <f aca="false">VLOOKUP(A5,c2m_sl!$A$1:$H$152,4,FALSE())</f>
        <v>HŘEBÍČEK Jakub           
KRČ Ladislav             </v>
      </c>
      <c r="I5" s="33" t="str">
        <f aca="false">VLOOKUP(A5,c2m_sl!$A$1:$H$152,5,FALSE())</f>
        <v>1999 
1999 </v>
      </c>
      <c r="J5" s="33" t="str">
        <f aca="false">VLOOKUP(A5,c2m_sl!$A$1:$H$152,7,FALSE())</f>
        <v>3</v>
      </c>
      <c r="K5" s="38" t="str">
        <f aca="false">VLOOKUP(A5,c2m_sl!$A$1:$H$152,8,FALSE())</f>
        <v>KK Brand</v>
      </c>
      <c r="L5" s="39" t="n">
        <v>133.9</v>
      </c>
      <c r="M5" s="40" t="n">
        <v>2</v>
      </c>
      <c r="N5" s="41" t="n">
        <f aca="false">IF(ISBLANK(L5),10000,IF(ISTEXT(L5),M5,L5+M5))</f>
        <v>135.9</v>
      </c>
      <c r="O5" s="39" t="n">
        <v>136.9</v>
      </c>
      <c r="P5" s="40" t="n">
        <v>0</v>
      </c>
      <c r="Q5" s="41" t="n">
        <f aca="false">IF(ISBLANK(O5),10000,IF(ISTEXT(O5),P5,O5+P5))</f>
        <v>136.9</v>
      </c>
      <c r="R5" s="41" t="n">
        <f aca="false">MIN(N5,Q5)</f>
        <v>135.9</v>
      </c>
      <c r="S5" s="40" t="n">
        <v>16</v>
      </c>
      <c r="T5" s="40"/>
      <c r="U5" s="40"/>
      <c r="V5" s="42" t="s">
        <v>2981</v>
      </c>
      <c r="W5" s="42" t="s">
        <v>3244</v>
      </c>
      <c r="X5" s="42" t="s">
        <v>3018</v>
      </c>
      <c r="Y5" s="42" t="s">
        <v>3245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22.7" hidden="false" customHeight="true" outlineLevel="0" collapsed="false">
      <c r="A6" s="33" t="n">
        <v>4</v>
      </c>
      <c r="B6" s="34" t="n">
        <f aca="false">IF(AND(LEFT(L6,3)="DNS",LEFT(O6,3)="DNS"),10000, N6+Q6)</f>
        <v>284.4</v>
      </c>
      <c r="C6" s="35" t="str">
        <f aca="false">IF(AND(R6&lt;10000, OR(LEFT(L6,3)&lt;&gt;"DNS", LEFT(O6,3)&lt;&gt;"DNS")),RANK(R6, $R$3:$R$152, 1)&amp;"."," ")</f>
        <v>4.</v>
      </c>
      <c r="D6" s="36"/>
      <c r="E6" s="37" t="str">
        <f aca="false">VLOOKUP(A6,c2m_sl!$A$1:$H$152,6,FALSE())</f>
        <v>VS</v>
      </c>
      <c r="F6" s="33" t="n">
        <f aca="false">VLOOKUP(A6,c2m_sl!$A$1:$H$152,2,FALSE())</f>
        <v>4</v>
      </c>
      <c r="G6" s="33" t="str">
        <f aca="false">VLOOKUP(A6,c2m_sl!$A$1:$H$152,3,FALSE())</f>
        <v>60002 53011</v>
      </c>
      <c r="H6" s="38" t="str">
        <f aca="false">VLOOKUP(A6,c2m_sl!$A$1:$H$152,4,FALSE())</f>
        <v>HÁK Jiří                 
NEDVÍDEK František       </v>
      </c>
      <c r="I6" s="33" t="str">
        <f aca="false">VLOOKUP(A6,c2m_sl!$A$1:$H$152,5,FALSE())</f>
        <v>1952 
1944 </v>
      </c>
      <c r="J6" s="33" t="n">
        <f aca="false">VLOOKUP(A6,c2m_sl!$A$1:$H$152,7,FALSE())</f>
        <v>2</v>
      </c>
      <c r="K6" s="38" t="str">
        <f aca="false">VLOOKUP(A6,c2m_sl!$A$1:$H$152,8,FALSE())</f>
        <v>Trutnov
Dv.Král.</v>
      </c>
      <c r="L6" s="39" t="n">
        <v>140.1</v>
      </c>
      <c r="M6" s="40" t="n">
        <v>2</v>
      </c>
      <c r="N6" s="41" t="n">
        <f aca="false">IF(ISBLANK(L6),10000,IF(ISTEXT(L6),M6,L6+M6))</f>
        <v>142.1</v>
      </c>
      <c r="O6" s="39" t="n">
        <v>140.3</v>
      </c>
      <c r="P6" s="40" t="n">
        <v>2</v>
      </c>
      <c r="Q6" s="41" t="n">
        <f aca="false">IF(ISBLANK(O6),10000,IF(ISTEXT(O6),P6,O6+P6))</f>
        <v>142.3</v>
      </c>
      <c r="R6" s="41" t="n">
        <f aca="false">MIN(N6,Q6)</f>
        <v>142.1</v>
      </c>
      <c r="S6" s="40" t="n">
        <v>12</v>
      </c>
      <c r="T6" s="40"/>
      <c r="U6" s="40"/>
      <c r="V6" s="42" t="s">
        <v>3167</v>
      </c>
      <c r="W6" s="42" t="s">
        <v>3246</v>
      </c>
      <c r="X6" s="42" t="s">
        <v>2987</v>
      </c>
      <c r="Y6" s="42" t="s">
        <v>3247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22.7" hidden="false" customHeight="true" outlineLevel="0" collapsed="false">
      <c r="A7" s="33" t="n">
        <v>12</v>
      </c>
      <c r="B7" s="34" t="n">
        <f aca="false">IF(AND(LEFT(L7,3)="DNS",LEFT(O7,3)="DNS"),10000, N7+Q7)</f>
        <v>294.6</v>
      </c>
      <c r="C7" s="35" t="str">
        <f aca="false">IF(AND(R7&lt;10000, OR(LEFT(L7,3)&lt;&gt;"DNS", LEFT(O7,3)&lt;&gt;"DNS")),RANK(R7, $R$3:$R$152, 1)&amp;"."," ")</f>
        <v>5.</v>
      </c>
      <c r="D7" s="36"/>
      <c r="E7" s="37" t="str">
        <f aca="false">VLOOKUP(A7,c2m_sl!$A$1:$H$152,6,FALSE())</f>
        <v> </v>
      </c>
      <c r="F7" s="33" t="n">
        <f aca="false">VLOOKUP(A7,c2m_sl!$A$1:$H$152,2,FALSE())</f>
        <v>12</v>
      </c>
      <c r="G7" s="33" t="str">
        <f aca="false">VLOOKUP(A7,c2m_sl!$A$1:$H$152,3,FALSE())</f>
        <v>17036 17037</v>
      </c>
      <c r="H7" s="38" t="str">
        <f aca="false">VLOOKUP(A7,c2m_sl!$A$1:$H$152,4,FALSE())</f>
        <v>HEGER Mikuláš            
HEGER Kryštof            </v>
      </c>
      <c r="I7" s="33" t="str">
        <f aca="false">VLOOKUP(A7,c2m_sl!$A$1:$H$152,5,FALSE())</f>
        <v>1990 
1992 </v>
      </c>
      <c r="J7" s="33" t="n">
        <f aca="false">VLOOKUP(A7,c2m_sl!$A$1:$H$152,7,FALSE())</f>
        <v>2</v>
      </c>
      <c r="K7" s="38" t="str">
        <f aca="false">VLOOKUP(A7,c2m_sl!$A$1:$H$152,8,FALSE())</f>
        <v>Rakovník</v>
      </c>
      <c r="L7" s="39" t="n">
        <v>140.3</v>
      </c>
      <c r="M7" s="40" t="n">
        <v>2</v>
      </c>
      <c r="N7" s="41" t="n">
        <f aca="false">IF(ISBLANK(L7),10000,IF(ISTEXT(L7),M7,L7+M7))</f>
        <v>142.3</v>
      </c>
      <c r="O7" s="39" t="n">
        <v>148.3</v>
      </c>
      <c r="P7" s="40" t="n">
        <v>4</v>
      </c>
      <c r="Q7" s="41" t="n">
        <f aca="false">IF(ISBLANK(O7),10000,IF(ISTEXT(O7),P7,O7+P7))</f>
        <v>152.3</v>
      </c>
      <c r="R7" s="41" t="n">
        <f aca="false">MIN(N7,Q7)</f>
        <v>142.3</v>
      </c>
      <c r="S7" s="40" t="n">
        <v>8</v>
      </c>
      <c r="T7" s="40"/>
      <c r="U7" s="40"/>
      <c r="V7" s="42" t="s">
        <v>2985</v>
      </c>
      <c r="W7" s="42" t="s">
        <v>3248</v>
      </c>
      <c r="X7" s="42" t="s">
        <v>3141</v>
      </c>
      <c r="Y7" s="42" t="s">
        <v>3249</v>
      </c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22.7" hidden="false" customHeight="true" outlineLevel="0" collapsed="false">
      <c r="A8" s="33" t="n">
        <v>6</v>
      </c>
      <c r="B8" s="34" t="n">
        <f aca="false">IF(AND(LEFT(L8,3)="DNS",LEFT(O8,3)="DNS"),10000, N8+Q8)</f>
        <v>292.3</v>
      </c>
      <c r="C8" s="35" t="str">
        <f aca="false">IF(AND(R8&lt;10000, OR(LEFT(L8,3)&lt;&gt;"DNS", LEFT(O8,3)&lt;&gt;"DNS")),RANK(R8, $R$3:$R$152, 1)&amp;"."," ")</f>
        <v>6.</v>
      </c>
      <c r="D8" s="36"/>
      <c r="E8" s="37" t="str">
        <f aca="false">VLOOKUP(A8,c2m_sl!$A$1:$H$152,6,FALSE())</f>
        <v>DS</v>
      </c>
      <c r="F8" s="33" t="n">
        <f aca="false">VLOOKUP(A8,c2m_sl!$A$1:$H$152,2,FALSE())</f>
        <v>6</v>
      </c>
      <c r="G8" s="33" t="str">
        <f aca="false">VLOOKUP(A8,c2m_sl!$A$1:$H$152,3,FALSE())</f>
        <v>61024 61014</v>
      </c>
      <c r="H8" s="38" t="str">
        <f aca="false">VLOOKUP(A8,c2m_sl!$A$1:$H$152,4,FALSE())</f>
        <v>ŘÍHA Jan                 
PAVLÍK Pavel             </v>
      </c>
      <c r="I8" s="33" t="str">
        <f aca="false">VLOOKUP(A8,c2m_sl!$A$1:$H$152,5,FALSE())</f>
        <v>1996 
1998 </v>
      </c>
      <c r="J8" s="33" t="n">
        <f aca="false">VLOOKUP(A8,c2m_sl!$A$1:$H$152,7,FALSE())</f>
        <v>3</v>
      </c>
      <c r="K8" s="38" t="str">
        <f aca="false">VLOOKUP(A8,c2m_sl!$A$1:$H$152,8,FALSE())</f>
        <v>Třebech.</v>
      </c>
      <c r="L8" s="39" t="n">
        <v>142.8</v>
      </c>
      <c r="M8" s="40" t="n">
        <v>6</v>
      </c>
      <c r="N8" s="41" t="n">
        <f aca="false">IF(ISBLANK(L8),10000,IF(ISTEXT(L8),M8,L8+M8))</f>
        <v>148.8</v>
      </c>
      <c r="O8" s="39" t="n">
        <v>137.5</v>
      </c>
      <c r="P8" s="40" t="n">
        <v>6</v>
      </c>
      <c r="Q8" s="41" t="n">
        <f aca="false">IF(ISBLANK(O8),10000,IF(ISTEXT(O8),P8,O8+P8))</f>
        <v>143.5</v>
      </c>
      <c r="R8" s="41" t="n">
        <f aca="false">MIN(N8,Q8)</f>
        <v>143.5</v>
      </c>
      <c r="S8" s="40" t="n">
        <v>7</v>
      </c>
      <c r="T8" s="40"/>
      <c r="U8" s="40"/>
      <c r="V8" s="42" t="s">
        <v>2977</v>
      </c>
      <c r="W8" s="42" t="s">
        <v>3250</v>
      </c>
      <c r="X8" s="42" t="s">
        <v>3251</v>
      </c>
      <c r="Y8" s="42" t="s">
        <v>3252</v>
      </c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22.7" hidden="false" customHeight="true" outlineLevel="0" collapsed="false">
      <c r="A9" s="33" t="n">
        <v>7</v>
      </c>
      <c r="B9" s="34" t="n">
        <f aca="false">IF(AND(LEFT(L9,3)="DNS",LEFT(O9,3)="DNS"),10000, N9+Q9)</f>
        <v>1152.1</v>
      </c>
      <c r="C9" s="35" t="str">
        <f aca="false">IF(AND(R9&lt;10000, OR(LEFT(L9,3)&lt;&gt;"DNS", LEFT(O9,3)&lt;&gt;"DNS")),RANK(R9, $R$3:$R$152, 1)&amp;"."," ")</f>
        <v>7.</v>
      </c>
      <c r="D9" s="36"/>
      <c r="E9" s="37" t="str">
        <f aca="false">VLOOKUP(A9,c2m_sl!$A$1:$H$152,6,FALSE())</f>
        <v>DS</v>
      </c>
      <c r="F9" s="33" t="n">
        <f aca="false">VLOOKUP(A9,c2m_sl!$A$1:$H$152,2,FALSE())</f>
        <v>7</v>
      </c>
      <c r="G9" s="33" t="str">
        <f aca="false">VLOOKUP(A9,c2m_sl!$A$1:$H$152,3,FALSE())</f>
        <v>17042 17043</v>
      </c>
      <c r="H9" s="38" t="str">
        <f aca="false">VLOOKUP(A9,c2m_sl!$A$1:$H$152,4,FALSE())</f>
        <v>VEJVODA Vojtěch          
KOUDELKA Václav          </v>
      </c>
      <c r="I9" s="33" t="str">
        <f aca="false">VLOOKUP(A9,c2m_sl!$A$1:$H$152,5,FALSE())</f>
        <v>1999 
1997 </v>
      </c>
      <c r="J9" s="33" t="n">
        <f aca="false">VLOOKUP(A9,c2m_sl!$A$1:$H$152,7,FALSE())</f>
        <v>3</v>
      </c>
      <c r="K9" s="38" t="str">
        <f aca="false">VLOOKUP(A9,c2m_sl!$A$1:$H$152,8,FALSE())</f>
        <v>Rakovník</v>
      </c>
      <c r="L9" s="39" t="n">
        <v>145.1</v>
      </c>
      <c r="M9" s="40" t="n">
        <v>8</v>
      </c>
      <c r="N9" s="41" t="n">
        <f aca="false">IF(ISBLANK(L9),10000,IF(ISTEXT(L9),M9,L9+M9))</f>
        <v>153.1</v>
      </c>
      <c r="O9" s="39" t="s">
        <v>3082</v>
      </c>
      <c r="P9" s="40" t="n">
        <v>999</v>
      </c>
      <c r="Q9" s="41" t="n">
        <f aca="false">IF(ISBLANK(O9),10000,IF(ISTEXT(O9),P9,O9+P9))</f>
        <v>999</v>
      </c>
      <c r="R9" s="41" t="n">
        <f aca="false">MIN(N9,Q9)</f>
        <v>153.1</v>
      </c>
      <c r="S9" s="40" t="n">
        <v>6</v>
      </c>
      <c r="T9" s="40"/>
      <c r="U9" s="40"/>
      <c r="V9" s="42" t="s">
        <v>3165</v>
      </c>
      <c r="W9" s="42" t="s">
        <v>3253</v>
      </c>
      <c r="X9" s="43"/>
      <c r="Y9" s="43"/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22.7" hidden="false" customHeight="true" outlineLevel="0" collapsed="false">
      <c r="A10" s="33" t="n">
        <v>10</v>
      </c>
      <c r="B10" s="34" t="n">
        <f aca="false">IF(AND(LEFT(L10,3)="DNS",LEFT(O10,3)="DNS"),10000, N10+Q10)</f>
        <v>317</v>
      </c>
      <c r="C10" s="35" t="str">
        <f aca="false">IF(AND(R10&lt;10000, OR(LEFT(L10,3)&lt;&gt;"DNS", LEFT(O10,3)&lt;&gt;"DNS")),RANK(R10, $R$3:$R$152, 1)&amp;"."," ")</f>
        <v>8.</v>
      </c>
      <c r="D10" s="36"/>
      <c r="E10" s="37" t="str">
        <f aca="false">VLOOKUP(A10,c2m_sl!$A$1:$H$152,6,FALSE())</f>
        <v>U23</v>
      </c>
      <c r="F10" s="33" t="n">
        <f aca="false">VLOOKUP(A10,c2m_sl!$A$1:$H$152,2,FALSE())</f>
        <v>10</v>
      </c>
      <c r="G10" s="33" t="str">
        <f aca="false">VLOOKUP(A10,c2m_sl!$A$1:$H$152,3,FALSE())</f>
        <v>77014 77008</v>
      </c>
      <c r="H10" s="38" t="str">
        <f aca="false">VLOOKUP(A10,c2m_sl!$A$1:$H$152,4,FALSE())</f>
        <v>KLIMUŠKIN Šimon          
ŠKRANC Antonín           </v>
      </c>
      <c r="I10" s="33" t="str">
        <f aca="false">VLOOKUP(A10,c2m_sl!$A$1:$H$152,5,FALSE())</f>
        <v>1995 
1996 </v>
      </c>
      <c r="J10" s="33" t="str">
        <f aca="false">VLOOKUP(A10,c2m_sl!$A$1:$H$152,7,FALSE())</f>
        <v/>
      </c>
      <c r="K10" s="38" t="str">
        <f aca="false">VLOOKUP(A10,c2m_sl!$A$1:$H$152,8,FALSE())</f>
        <v>Kotva B.</v>
      </c>
      <c r="L10" s="39" t="n">
        <v>145.6</v>
      </c>
      <c r="M10" s="40" t="n">
        <v>8</v>
      </c>
      <c r="N10" s="41" t="n">
        <f aca="false">IF(ISBLANK(L10),10000,IF(ISTEXT(L10),M10,L10+M10))</f>
        <v>153.6</v>
      </c>
      <c r="O10" s="39" t="n">
        <v>149.4</v>
      </c>
      <c r="P10" s="40" t="n">
        <v>14</v>
      </c>
      <c r="Q10" s="41" t="n">
        <f aca="false">IF(ISBLANK(O10),10000,IF(ISTEXT(O10),P10,O10+P10))</f>
        <v>163.4</v>
      </c>
      <c r="R10" s="41" t="n">
        <f aca="false">MIN(N10,Q10)</f>
        <v>153.6</v>
      </c>
      <c r="S10" s="40" t="n">
        <v>5</v>
      </c>
      <c r="T10" s="40"/>
      <c r="U10" s="40"/>
      <c r="V10" s="42" t="s">
        <v>3189</v>
      </c>
      <c r="W10" s="42" t="s">
        <v>3254</v>
      </c>
      <c r="X10" s="42" t="s">
        <v>3255</v>
      </c>
      <c r="Y10" s="42" t="s">
        <v>3256</v>
      </c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22.7" hidden="false" customHeight="true" outlineLevel="0" collapsed="false">
      <c r="A11" s="33" t="n">
        <v>5</v>
      </c>
      <c r="B11" s="34" t="n">
        <f aca="false">IF(AND(LEFT(L11,3)="DNS",LEFT(O11,3)="DNS"),10000, N11+Q11)</f>
        <v>310.2</v>
      </c>
      <c r="C11" s="35" t="str">
        <f aca="false">IF(AND(R11&lt;10000, OR(LEFT(L11,3)&lt;&gt;"DNS", LEFT(O11,3)&lt;&gt;"DNS")),RANK(R11, $R$3:$R$152, 1)&amp;"."," ")</f>
        <v>9.</v>
      </c>
      <c r="D11" s="36"/>
      <c r="E11" s="37" t="str">
        <f aca="false">VLOOKUP(A11,c2m_sl!$A$1:$H$152,6,FALSE())</f>
        <v>V</v>
      </c>
      <c r="F11" s="33" t="n">
        <f aca="false">VLOOKUP(A11,c2m_sl!$A$1:$H$152,2,FALSE())</f>
        <v>5</v>
      </c>
      <c r="G11" s="33" t="str">
        <f aca="false">VLOOKUP(A11,c2m_sl!$A$1:$H$152,3,FALSE())</f>
        <v>46012 46015</v>
      </c>
      <c r="H11" s="38" t="str">
        <f aca="false">VLOOKUP(A11,c2m_sl!$A$1:$H$152,4,FALSE())</f>
        <v>KULHÁNEK Jan             
MUSIL Pavel              </v>
      </c>
      <c r="I11" s="33" t="str">
        <f aca="false">VLOOKUP(A11,c2m_sl!$A$1:$H$152,5,FALSE())</f>
        <v>1978 
1964 </v>
      </c>
      <c r="J11" s="33" t="n">
        <f aca="false">VLOOKUP(A11,c2m_sl!$A$1:$H$152,7,FALSE())</f>
        <v>3</v>
      </c>
      <c r="K11" s="38" t="str">
        <f aca="false">VLOOKUP(A11,c2m_sl!$A$1:$H$152,8,FALSE())</f>
        <v>Jablonec</v>
      </c>
      <c r="L11" s="39" t="n">
        <v>153.4</v>
      </c>
      <c r="M11" s="40" t="n">
        <v>2</v>
      </c>
      <c r="N11" s="41" t="n">
        <f aca="false">IF(ISBLANK(L11),10000,IF(ISTEXT(L11),M11,L11+M11))</f>
        <v>155.4</v>
      </c>
      <c r="O11" s="39" t="n">
        <v>148.8</v>
      </c>
      <c r="P11" s="40" t="n">
        <v>6</v>
      </c>
      <c r="Q11" s="41" t="n">
        <f aca="false">IF(ISBLANK(O11),10000,IF(ISTEXT(O11),P11,O11+P11))</f>
        <v>154.8</v>
      </c>
      <c r="R11" s="41" t="n">
        <f aca="false">MIN(N11,Q11)</f>
        <v>154.8</v>
      </c>
      <c r="S11" s="40" t="n">
        <v>4</v>
      </c>
      <c r="T11" s="40"/>
      <c r="U11" s="40"/>
      <c r="V11" s="42" t="s">
        <v>3158</v>
      </c>
      <c r="W11" s="42" t="s">
        <v>3257</v>
      </c>
      <c r="X11" s="42" t="s">
        <v>3029</v>
      </c>
      <c r="Y11" s="42" t="s">
        <v>3258</v>
      </c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22.7" hidden="false" customHeight="true" outlineLevel="0" collapsed="false">
      <c r="A12" s="33" t="n">
        <v>11</v>
      </c>
      <c r="B12" s="34" t="n">
        <f aca="false">IF(AND(LEFT(L12,3)="DNS",LEFT(O12,3)="DNS"),10000, N12+Q12)</f>
        <v>342.9</v>
      </c>
      <c r="C12" s="35" t="str">
        <f aca="false">IF(AND(R12&lt;10000, OR(LEFT(L12,3)&lt;&gt;"DNS", LEFT(O12,3)&lt;&gt;"DNS")),RANK(R12, $R$3:$R$152, 1)&amp;"."," ")</f>
        <v>10.</v>
      </c>
      <c r="D12" s="36"/>
      <c r="E12" s="37" t="str">
        <f aca="false">VLOOKUP(A12,c2m_sl!$A$1:$H$152,6,FALSE())</f>
        <v>DM</v>
      </c>
      <c r="F12" s="33" t="n">
        <f aca="false">VLOOKUP(A12,c2m_sl!$A$1:$H$152,2,FALSE())</f>
        <v>11</v>
      </c>
      <c r="G12" s="33" t="str">
        <f aca="false">VLOOKUP(A12,c2m_sl!$A$1:$H$152,3,FALSE())</f>
        <v>43028 43023</v>
      </c>
      <c r="H12" s="38" t="str">
        <f aca="false">VLOOKUP(A12,c2m_sl!$A$1:$H$152,4,FALSE())</f>
        <v>HOUŠKA Jan               
KYTKA Tomáš              </v>
      </c>
      <c r="I12" s="33" t="str">
        <f aca="false">VLOOKUP(A12,c2m_sl!$A$1:$H$152,5,FALSE())</f>
        <v>1999 
1999 </v>
      </c>
      <c r="J12" s="33" t="str">
        <f aca="false">VLOOKUP(A12,c2m_sl!$A$1:$H$152,7,FALSE())</f>
        <v/>
      </c>
      <c r="K12" s="38" t="str">
        <f aca="false">VLOOKUP(A12,c2m_sl!$A$1:$H$152,8,FALSE())</f>
        <v>Č.Lípa</v>
      </c>
      <c r="L12" s="39" t="n">
        <v>159.9</v>
      </c>
      <c r="M12" s="40" t="n">
        <v>6</v>
      </c>
      <c r="N12" s="41" t="n">
        <f aca="false">IF(ISBLANK(L12),10000,IF(ISTEXT(L12),M12,L12+M12))</f>
        <v>165.9</v>
      </c>
      <c r="O12" s="39" t="n">
        <v>165</v>
      </c>
      <c r="P12" s="40" t="n">
        <v>12</v>
      </c>
      <c r="Q12" s="41" t="n">
        <f aca="false">IF(ISBLANK(O12),10000,IF(ISTEXT(O12),P12,O12+P12))</f>
        <v>177</v>
      </c>
      <c r="R12" s="41" t="n">
        <f aca="false">MIN(N12,Q12)</f>
        <v>165.9</v>
      </c>
      <c r="S12" s="40" t="n">
        <v>3</v>
      </c>
      <c r="T12" s="40"/>
      <c r="U12" s="40"/>
      <c r="V12" s="42" t="s">
        <v>3146</v>
      </c>
      <c r="W12" s="42" t="s">
        <v>3259</v>
      </c>
      <c r="X12" s="42" t="s">
        <v>3137</v>
      </c>
      <c r="Y12" s="42" t="s">
        <v>3260</v>
      </c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22.7" hidden="false" customHeight="true" outlineLevel="0" collapsed="false">
      <c r="A13" s="33" t="n">
        <v>9</v>
      </c>
      <c r="B13" s="34" t="n">
        <f aca="false">IF(AND(LEFT(L13,3)="DNS",LEFT(O13,3)="DNS"),10000, N13+Q13)</f>
        <v>342</v>
      </c>
      <c r="C13" s="35" t="str">
        <f aca="false">IF(AND(R13&lt;10000, OR(LEFT(L13,3)&lt;&gt;"DNS", LEFT(O13,3)&lt;&gt;"DNS")),RANK(R13, $R$3:$R$152, 1)&amp;"."," ")</f>
        <v>11.</v>
      </c>
      <c r="D13" s="36"/>
      <c r="E13" s="37" t="str">
        <f aca="false">VLOOKUP(A13,c2m_sl!$A$1:$H$152,6,FALSE())</f>
        <v>ZS</v>
      </c>
      <c r="F13" s="33" t="n">
        <f aca="false">VLOOKUP(A13,c2m_sl!$A$1:$H$152,2,FALSE())</f>
        <v>9</v>
      </c>
      <c r="G13" s="33" t="str">
        <f aca="false">VLOOKUP(A13,c2m_sl!$A$1:$H$152,3,FALSE())</f>
        <v>11027 11017</v>
      </c>
      <c r="H13" s="38" t="str">
        <f aca="false">VLOOKUP(A13,c2m_sl!$A$1:$H$152,4,FALSE())</f>
        <v>KOLÁČEK Petr             
ŠULC Karel               </v>
      </c>
      <c r="I13" s="33" t="str">
        <f aca="false">VLOOKUP(A13,c2m_sl!$A$1:$H$152,5,FALSE())</f>
        <v>2001 
2000 </v>
      </c>
      <c r="J13" s="33" t="str">
        <f aca="false">VLOOKUP(A13,c2m_sl!$A$1:$H$152,7,FALSE())</f>
        <v>3</v>
      </c>
      <c r="K13" s="38" t="str">
        <f aca="false">VLOOKUP(A13,c2m_sl!$A$1:$H$152,8,FALSE())</f>
        <v>KK Brand</v>
      </c>
      <c r="L13" s="39" t="n">
        <v>168.9</v>
      </c>
      <c r="M13" s="40" t="n">
        <v>6</v>
      </c>
      <c r="N13" s="41" t="n">
        <f aca="false">IF(ISBLANK(L13),10000,IF(ISTEXT(L13),M13,L13+M13))</f>
        <v>174.9</v>
      </c>
      <c r="O13" s="39" t="n">
        <v>165.1</v>
      </c>
      <c r="P13" s="40" t="n">
        <v>2</v>
      </c>
      <c r="Q13" s="41" t="n">
        <f aca="false">IF(ISBLANK(O13),10000,IF(ISTEXT(O13),P13,O13+P13))</f>
        <v>167.1</v>
      </c>
      <c r="R13" s="41" t="n">
        <f aca="false">MIN(N13,Q13)</f>
        <v>167.1</v>
      </c>
      <c r="S13" s="40" t="n">
        <v>2</v>
      </c>
      <c r="T13" s="40"/>
      <c r="U13" s="40"/>
      <c r="V13" s="42" t="s">
        <v>3173</v>
      </c>
      <c r="W13" s="42" t="s">
        <v>3261</v>
      </c>
      <c r="X13" s="42" t="s">
        <v>3222</v>
      </c>
      <c r="Y13" s="42" t="s">
        <v>3262</v>
      </c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22.7" hidden="false" customHeight="true" outlineLevel="0" collapsed="false">
      <c r="A14" s="33" t="n">
        <v>1</v>
      </c>
      <c r="B14" s="34" t="n">
        <f aca="false">IF(AND(LEFT(L14,3)="DNS",LEFT(O14,3)="DNS"),10000, N14+Q14)</f>
        <v>409</v>
      </c>
      <c r="C14" s="35" t="str">
        <f aca="false">IF(AND(R14&lt;10000, OR(LEFT(L14,3)&lt;&gt;"DNS", LEFT(O14,3)&lt;&gt;"DNS")),RANK(R14, $R$3:$R$152, 1)&amp;"."," ")</f>
        <v>12.</v>
      </c>
      <c r="D14" s="36"/>
      <c r="E14" s="37" t="str">
        <f aca="false">VLOOKUP(A14,c2m_sl!$A$1:$H$152,6,FALSE())</f>
        <v>ZM</v>
      </c>
      <c r="F14" s="33" t="n">
        <f aca="false">VLOOKUP(A14,c2m_sl!$A$1:$H$152,2,FALSE())</f>
        <v>1</v>
      </c>
      <c r="G14" s="33" t="str">
        <f aca="false">VLOOKUP(A14,c2m_sl!$A$1:$H$152,3,FALSE())</f>
        <v>43015 12048</v>
      </c>
      <c r="H14" s="38" t="str">
        <f aca="false">VLOOKUP(A14,c2m_sl!$A$1:$H$152,4,FALSE())</f>
        <v>FILIPI Viktorie          
DVOŘÁKOVÁ Dominika       </v>
      </c>
      <c r="I14" s="33" t="str">
        <f aca="false">VLOOKUP(A14,c2m_sl!$A$1:$H$152,5,FALSE())</f>
        <v>2002 
2002 </v>
      </c>
      <c r="J14" s="33" t="str">
        <f aca="false">VLOOKUP(A14,c2m_sl!$A$1:$H$152,7,FALSE())</f>
        <v>3</v>
      </c>
      <c r="K14" s="38" t="str">
        <f aca="false">VLOOKUP(A14,c2m_sl!$A$1:$H$152,8,FALSE())</f>
        <v>Č.Lípa
Dukla B.</v>
      </c>
      <c r="L14" s="39" t="n">
        <v>171</v>
      </c>
      <c r="M14" s="40" t="n">
        <v>60</v>
      </c>
      <c r="N14" s="41" t="n">
        <f aca="false">IF(ISBLANK(L14),10000,IF(ISTEXT(L14),M14,L14+M14))</f>
        <v>231</v>
      </c>
      <c r="O14" s="39" t="n">
        <v>178</v>
      </c>
      <c r="P14" s="40" t="n">
        <v>0</v>
      </c>
      <c r="Q14" s="41" t="n">
        <f aca="false">IF(ISBLANK(O14),10000,IF(ISTEXT(O14),P14,O14+P14))</f>
        <v>178</v>
      </c>
      <c r="R14" s="41" t="n">
        <f aca="false">MIN(N14,Q14)</f>
        <v>178</v>
      </c>
      <c r="S14" s="40" t="n">
        <v>1</v>
      </c>
      <c r="T14" s="40"/>
      <c r="U14" s="40"/>
      <c r="V14" s="42" t="s">
        <v>3023</v>
      </c>
      <c r="W14" s="42" t="s">
        <v>3263</v>
      </c>
      <c r="X14" s="42" t="s">
        <v>3160</v>
      </c>
      <c r="Y14" s="42" t="s">
        <v>3264</v>
      </c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22.7" hidden="false" customHeight="true" outlineLevel="0" collapsed="false">
      <c r="A15" s="33" t="n">
        <v>13</v>
      </c>
      <c r="B15" s="34" t="n">
        <f aca="false">IF(AND(LEFT(L15,3)="DNS",LEFT(O15,3)="DNS"),10000, N15+Q15)</f>
        <v>448.3</v>
      </c>
      <c r="C15" s="35" t="str">
        <f aca="false">IF(AND(R15&lt;10000, OR(LEFT(L15,3)&lt;&gt;"DNS", LEFT(O15,3)&lt;&gt;"DNS")),RANK(R15, $R$3:$R$152, 1)&amp;"."," ")</f>
        <v>13.</v>
      </c>
      <c r="D15" s="36"/>
      <c r="E15" s="37" t="str">
        <f aca="false">VLOOKUP(A15,c2m_sl!$A$1:$H$152,6,FALSE())</f>
        <v>ZS</v>
      </c>
      <c r="F15" s="33" t="n">
        <f aca="false">VLOOKUP(A15,c2m_sl!$A$1:$H$152,2,FALSE())</f>
        <v>13</v>
      </c>
      <c r="G15" s="33" t="str">
        <f aca="false">VLOOKUP(A15,c2m_sl!$A$1:$H$152,3,FALSE())</f>
        <v>9012 9009</v>
      </c>
      <c r="H15" s="38" t="str">
        <f aca="false">VLOOKUP(A15,c2m_sl!$A$1:$H$152,4,FALSE())</f>
        <v>ELIÁŠ Ondřej             
JAKL Vincent             </v>
      </c>
      <c r="I15" s="33" t="str">
        <f aca="false">VLOOKUP(A15,c2m_sl!$A$1:$H$152,5,FALSE())</f>
        <v>2000 
2001 </v>
      </c>
      <c r="J15" s="33" t="str">
        <f aca="false">VLOOKUP(A15,c2m_sl!$A$1:$H$152,7,FALSE())</f>
        <v>3</v>
      </c>
      <c r="K15" s="38" t="str">
        <f aca="false">VLOOKUP(A15,c2m_sl!$A$1:$H$152,8,FALSE())</f>
        <v>USK Pha</v>
      </c>
      <c r="L15" s="39" t="n">
        <v>201.9</v>
      </c>
      <c r="M15" s="40" t="n">
        <v>10</v>
      </c>
      <c r="N15" s="41" t="n">
        <f aca="false">IF(ISBLANK(L15),10000,IF(ISTEXT(L15),M15,L15+M15))</f>
        <v>211.9</v>
      </c>
      <c r="O15" s="39" t="n">
        <v>230.4</v>
      </c>
      <c r="P15" s="40" t="n">
        <v>6</v>
      </c>
      <c r="Q15" s="41" t="n">
        <f aca="false">IF(ISBLANK(O15),10000,IF(ISTEXT(O15),P15,O15+P15))</f>
        <v>236.4</v>
      </c>
      <c r="R15" s="41" t="n">
        <f aca="false">MIN(N15,Q15)</f>
        <v>211.9</v>
      </c>
      <c r="S15" s="40"/>
      <c r="T15" s="40"/>
      <c r="U15" s="40"/>
      <c r="V15" s="42" t="s">
        <v>3194</v>
      </c>
      <c r="W15" s="42" t="s">
        <v>3265</v>
      </c>
      <c r="X15" s="42" t="s">
        <v>3151</v>
      </c>
      <c r="Y15" s="42" t="s">
        <v>3266</v>
      </c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22.7" hidden="false" customHeight="true" outlineLevel="0" collapsed="false">
      <c r="A16" s="33" t="n">
        <v>14</v>
      </c>
      <c r="B16" s="34" t="n">
        <f aca="false">IF(AND(LEFT(L16,3)="DNS",LEFT(O16,3)="DNS"),10000, N16+Q16)</f>
        <v>20000</v>
      </c>
      <c r="C16" s="35" t="str">
        <f aca="false">IF(AND(R16&lt;10000, OR(LEFT(L16,3)&lt;&gt;"DNS", LEFT(O16,3)&lt;&gt;"DNS")),RANK(R16, $R$3:$R$152, 1)&amp;"."," ")</f>
        <v> </v>
      </c>
      <c r="D16" s="36"/>
      <c r="E16" s="37" t="str">
        <f aca="false">VLOOKUP(A16,c2m_sl!$A$1:$H$152,6,FALSE())</f>
        <v> </v>
      </c>
      <c r="F16" s="33" t="n">
        <f aca="false">VLOOKUP(A16,c2m_sl!$A$1:$H$152,2,FALSE())</f>
        <v>0</v>
      </c>
      <c r="G16" s="33" t="n">
        <f aca="false">VLOOKUP(A16,c2m_sl!$A$1:$H$152,3,FALSE())</f>
        <v>0</v>
      </c>
      <c r="H16" s="38" t="str">
        <f aca="false">VLOOKUP(A16,c2m_sl!$A$1:$H$152,4,FALSE())</f>
        <v> </v>
      </c>
      <c r="I16" s="33" t="str">
        <f aca="false">VLOOKUP(A16,c2m_sl!$A$1:$H$152,5,FALSE())</f>
        <v> </v>
      </c>
      <c r="J16" s="33" t="str">
        <f aca="false">VLOOKUP(A16,c2m_sl!$A$1:$H$152,7,FALSE())</f>
        <v>9</v>
      </c>
      <c r="K16" s="38" t="str">
        <f aca="false">VLOOKUP(A16,c2m_sl!$A$1:$H$152,8,FALSE())</f>
        <v> </v>
      </c>
      <c r="L16" s="39"/>
      <c r="M16" s="40"/>
      <c r="N16" s="41" t="n">
        <f aca="false">IF(ISBLANK(L16),10000,IF(ISTEXT(L16),M16,L16+M16))</f>
        <v>10000</v>
      </c>
      <c r="O16" s="39"/>
      <c r="P16" s="40"/>
      <c r="Q16" s="41" t="n">
        <f aca="false">IF(ISBLANK(O16),10000,IF(ISTEXT(O16),P16,O16+P16))</f>
        <v>10000</v>
      </c>
      <c r="R16" s="41" t="n">
        <f aca="false">MIN(N16,Q16)</f>
        <v>10000</v>
      </c>
      <c r="S16" s="40"/>
      <c r="T16" s="40"/>
      <c r="U16" s="40"/>
      <c r="V16" s="43"/>
      <c r="W16" s="43"/>
      <c r="X16" s="43"/>
      <c r="Y16" s="43"/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22.7" hidden="false" customHeight="true" outlineLevel="0" collapsed="false">
      <c r="A17" s="33" t="n">
        <v>15</v>
      </c>
      <c r="B17" s="34" t="n">
        <f aca="false">IF(AND(LEFT(L17,3)="DNS",LEFT(O17,3)="DNS"),10000, N17+Q17)</f>
        <v>20000</v>
      </c>
      <c r="C17" s="35" t="str">
        <f aca="false">IF(AND(R17&lt;10000, OR(LEFT(L17,3)&lt;&gt;"DNS", LEFT(O17,3)&lt;&gt;"DNS")),RANK(R17, $R$3:$R$152, 1)&amp;"."," ")</f>
        <v> </v>
      </c>
      <c r="D17" s="36"/>
      <c r="E17" s="37" t="str">
        <f aca="false">VLOOKUP(A17,c2m_sl!$A$1:$H$152,6,FALSE())</f>
        <v> </v>
      </c>
      <c r="F17" s="33" t="n">
        <f aca="false">VLOOKUP(A17,c2m_sl!$A$1:$H$152,2,FALSE())</f>
        <v>0</v>
      </c>
      <c r="G17" s="33" t="n">
        <f aca="false">VLOOKUP(A17,c2m_sl!$A$1:$H$152,3,FALSE())</f>
        <v>0</v>
      </c>
      <c r="H17" s="38" t="str">
        <f aca="false">VLOOKUP(A17,c2m_sl!$A$1:$H$152,4,FALSE())</f>
        <v> </v>
      </c>
      <c r="I17" s="33" t="str">
        <f aca="false">VLOOKUP(A17,c2m_sl!$A$1:$H$152,5,FALSE())</f>
        <v> </v>
      </c>
      <c r="J17" s="33" t="str">
        <f aca="false">VLOOKUP(A17,c2m_sl!$A$1:$H$152,7,FALSE())</f>
        <v>9</v>
      </c>
      <c r="K17" s="38" t="str">
        <f aca="false">VLOOKUP(A17,c2m_sl!$A$1:$H$152,8,FALSE())</f>
        <v> </v>
      </c>
      <c r="L17" s="39"/>
      <c r="M17" s="40"/>
      <c r="N17" s="41" t="n">
        <f aca="false">IF(ISBLANK(L17),10000,IF(ISTEXT(L17),M17,L17+M17))</f>
        <v>10000</v>
      </c>
      <c r="O17" s="39"/>
      <c r="P17" s="40"/>
      <c r="Q17" s="41" t="n">
        <f aca="false">IF(ISBLANK(O17),10000,IF(ISTEXT(O17),P17,O17+P17))</f>
        <v>10000</v>
      </c>
      <c r="R17" s="41" t="n">
        <f aca="false">MIN(N17,Q17)</f>
        <v>10000</v>
      </c>
      <c r="S17" s="40"/>
      <c r="T17" s="40"/>
      <c r="U17" s="40"/>
      <c r="V17" s="43"/>
      <c r="W17" s="43"/>
      <c r="X17" s="43"/>
      <c r="Y17" s="43"/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22.7" hidden="false" customHeight="true" outlineLevel="0" collapsed="false">
      <c r="A18" s="33" t="n">
        <v>16</v>
      </c>
      <c r="B18" s="34" t="n">
        <f aca="false">IF(AND(LEFT(L18,3)="DNS",LEFT(O18,3)="DNS"),10000, N18+Q18)</f>
        <v>20000</v>
      </c>
      <c r="C18" s="35" t="str">
        <f aca="false">IF(AND(R18&lt;10000, OR(LEFT(L18,3)&lt;&gt;"DNS", LEFT(O18,3)&lt;&gt;"DNS")),RANK(R18, $R$3:$R$152, 1)&amp;"."," ")</f>
        <v> </v>
      </c>
      <c r="D18" s="36"/>
      <c r="E18" s="37" t="str">
        <f aca="false">VLOOKUP(A18,c2m_sl!$A$1:$H$152,6,FALSE())</f>
        <v> </v>
      </c>
      <c r="F18" s="33" t="n">
        <f aca="false">VLOOKUP(A18,c2m_sl!$A$1:$H$152,2,FALSE())</f>
        <v>0</v>
      </c>
      <c r="G18" s="33" t="n">
        <f aca="false">VLOOKUP(A18,c2m_sl!$A$1:$H$152,3,FALSE())</f>
        <v>0</v>
      </c>
      <c r="H18" s="38" t="str">
        <f aca="false">VLOOKUP(A18,c2m_sl!$A$1:$H$152,4,FALSE())</f>
        <v> </v>
      </c>
      <c r="I18" s="33" t="str">
        <f aca="false">VLOOKUP(A18,c2m_sl!$A$1:$H$152,5,FALSE())</f>
        <v> </v>
      </c>
      <c r="J18" s="33" t="str">
        <f aca="false">VLOOKUP(A18,c2m_sl!$A$1:$H$152,7,FALSE())</f>
        <v>9</v>
      </c>
      <c r="K18" s="38" t="str">
        <f aca="false">VLOOKUP(A18,c2m_sl!$A$1:$H$152,8,FALSE())</f>
        <v> </v>
      </c>
      <c r="L18" s="39"/>
      <c r="M18" s="40"/>
      <c r="N18" s="41" t="n">
        <f aca="false">IF(ISBLANK(L18),10000,IF(ISTEXT(L18),M18,L18+M18))</f>
        <v>10000</v>
      </c>
      <c r="O18" s="39"/>
      <c r="P18" s="40"/>
      <c r="Q18" s="41" t="n">
        <f aca="false">IF(ISBLANK(O18),10000,IF(ISTEXT(O18),P18,O18+P18))</f>
        <v>10000</v>
      </c>
      <c r="R18" s="41" t="n">
        <f aca="false">MIN(N18,Q18)</f>
        <v>10000</v>
      </c>
      <c r="S18" s="40"/>
      <c r="T18" s="40"/>
      <c r="U18" s="40"/>
      <c r="V18" s="43"/>
      <c r="W18" s="43"/>
      <c r="X18" s="43"/>
      <c r="Y18" s="43"/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22.7" hidden="false" customHeight="true" outlineLevel="0" collapsed="false">
      <c r="A19" s="33" t="n">
        <v>17</v>
      </c>
      <c r="B19" s="34" t="n">
        <f aca="false">IF(AND(LEFT(L19,3)="DNS",LEFT(O19,3)="DNS"),10000, N19+Q19)</f>
        <v>20000</v>
      </c>
      <c r="C19" s="35" t="str">
        <f aca="false">IF(AND(R19&lt;10000, OR(LEFT(L19,3)&lt;&gt;"DNS", LEFT(O19,3)&lt;&gt;"DNS")),RANK(R19, $R$3:$R$152, 1)&amp;"."," ")</f>
        <v> </v>
      </c>
      <c r="D19" s="36"/>
      <c r="E19" s="37" t="str">
        <f aca="false">VLOOKUP(A19,c2m_sl!$A$1:$H$152,6,FALSE())</f>
        <v> </v>
      </c>
      <c r="F19" s="33" t="n">
        <f aca="false">VLOOKUP(A19,c2m_sl!$A$1:$H$152,2,FALSE())</f>
        <v>0</v>
      </c>
      <c r="G19" s="33" t="n">
        <f aca="false">VLOOKUP(A19,c2m_sl!$A$1:$H$152,3,FALSE())</f>
        <v>0</v>
      </c>
      <c r="H19" s="38" t="str">
        <f aca="false">VLOOKUP(A19,c2m_sl!$A$1:$H$152,4,FALSE())</f>
        <v> </v>
      </c>
      <c r="I19" s="33" t="str">
        <f aca="false">VLOOKUP(A19,c2m_sl!$A$1:$H$152,5,FALSE())</f>
        <v> </v>
      </c>
      <c r="J19" s="33" t="str">
        <f aca="false">VLOOKUP(A19,c2m_sl!$A$1:$H$152,7,FALSE())</f>
        <v>9</v>
      </c>
      <c r="K19" s="38" t="str">
        <f aca="false">VLOOKUP(A19,c2m_sl!$A$1:$H$152,8,FALSE())</f>
        <v> </v>
      </c>
      <c r="L19" s="39"/>
      <c r="M19" s="40"/>
      <c r="N19" s="41" t="n">
        <f aca="false">IF(ISBLANK(L19),10000,IF(ISTEXT(L19),M19,L19+M19))</f>
        <v>10000</v>
      </c>
      <c r="O19" s="39"/>
      <c r="P19" s="40"/>
      <c r="Q19" s="41" t="n">
        <f aca="false">IF(ISBLANK(O19),10000,IF(ISTEXT(O19),P19,O19+P19))</f>
        <v>10000</v>
      </c>
      <c r="R19" s="41" t="n">
        <f aca="false">MIN(N19,Q19)</f>
        <v>10000</v>
      </c>
      <c r="S19" s="40"/>
      <c r="T19" s="40"/>
      <c r="U19" s="40"/>
      <c r="V19" s="43"/>
      <c r="W19" s="43"/>
      <c r="X19" s="43"/>
      <c r="Y19" s="43"/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22.7" hidden="false" customHeight="true" outlineLevel="0" collapsed="false">
      <c r="A20" s="33" t="n">
        <v>18</v>
      </c>
      <c r="B20" s="34" t="n">
        <f aca="false">IF(AND(LEFT(L20,3)="DNS",LEFT(O20,3)="DNS"),10000, N20+Q20)</f>
        <v>20000</v>
      </c>
      <c r="C20" s="35" t="str">
        <f aca="false">IF(AND(R20&lt;10000, OR(LEFT(L20,3)&lt;&gt;"DNS", LEFT(O20,3)&lt;&gt;"DNS")),RANK(R20, $R$3:$R$152, 1)&amp;"."," ")</f>
        <v> </v>
      </c>
      <c r="D20" s="36"/>
      <c r="E20" s="37" t="str">
        <f aca="false">VLOOKUP(A20,c2m_sl!$A$1:$H$152,6,FALSE())</f>
        <v> </v>
      </c>
      <c r="F20" s="33" t="n">
        <f aca="false">VLOOKUP(A20,c2m_sl!$A$1:$H$152,2,FALSE())</f>
        <v>0</v>
      </c>
      <c r="G20" s="33" t="n">
        <f aca="false">VLOOKUP(A20,c2m_sl!$A$1:$H$152,3,FALSE())</f>
        <v>0</v>
      </c>
      <c r="H20" s="38" t="str">
        <f aca="false">VLOOKUP(A20,c2m_sl!$A$1:$H$152,4,FALSE())</f>
        <v> </v>
      </c>
      <c r="I20" s="33" t="str">
        <f aca="false">VLOOKUP(A20,c2m_sl!$A$1:$H$152,5,FALSE())</f>
        <v> </v>
      </c>
      <c r="J20" s="33" t="str">
        <f aca="false">VLOOKUP(A20,c2m_sl!$A$1:$H$152,7,FALSE())</f>
        <v>9</v>
      </c>
      <c r="K20" s="38" t="str">
        <f aca="false">VLOOKUP(A20,c2m_sl!$A$1:$H$152,8,FALSE())</f>
        <v> </v>
      </c>
      <c r="L20" s="39"/>
      <c r="M20" s="40"/>
      <c r="N20" s="41" t="n">
        <f aca="false">IF(ISBLANK(L20),10000,IF(ISTEXT(L20),M20,L20+M20))</f>
        <v>10000</v>
      </c>
      <c r="O20" s="39"/>
      <c r="P20" s="40"/>
      <c r="Q20" s="41" t="n">
        <f aca="false">IF(ISBLANK(O20),10000,IF(ISTEXT(O20),P20,O20+P20))</f>
        <v>10000</v>
      </c>
      <c r="R20" s="41" t="n">
        <f aca="false">MIN(N20,Q20)</f>
        <v>10000</v>
      </c>
      <c r="S20" s="40"/>
      <c r="T20" s="40"/>
      <c r="U20" s="40"/>
      <c r="V20" s="43"/>
      <c r="W20" s="43"/>
      <c r="X20" s="43"/>
      <c r="Y20" s="43"/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22.7" hidden="false" customHeight="true" outlineLevel="0" collapsed="false">
      <c r="A21" s="33" t="n">
        <v>19</v>
      </c>
      <c r="B21" s="34" t="n">
        <f aca="false">IF(AND(LEFT(L21,3)="DNS",LEFT(O21,3)="DNS"),10000, N21+Q21)</f>
        <v>20000</v>
      </c>
      <c r="C21" s="35" t="str">
        <f aca="false">IF(AND(R21&lt;10000, OR(LEFT(L21,3)&lt;&gt;"DNS", LEFT(O21,3)&lt;&gt;"DNS")),RANK(R21, $R$3:$R$152, 1)&amp;"."," ")</f>
        <v> </v>
      </c>
      <c r="D21" s="36"/>
      <c r="E21" s="37" t="str">
        <f aca="false">VLOOKUP(A21,c2m_sl!$A$1:$H$152,6,FALSE())</f>
        <v> </v>
      </c>
      <c r="F21" s="33" t="n">
        <f aca="false">VLOOKUP(A21,c2m_sl!$A$1:$H$152,2,FALSE())</f>
        <v>0</v>
      </c>
      <c r="G21" s="33" t="n">
        <f aca="false">VLOOKUP(A21,c2m_sl!$A$1:$H$152,3,FALSE())</f>
        <v>0</v>
      </c>
      <c r="H21" s="38" t="str">
        <f aca="false">VLOOKUP(A21,c2m_sl!$A$1:$H$152,4,FALSE())</f>
        <v> </v>
      </c>
      <c r="I21" s="33" t="str">
        <f aca="false">VLOOKUP(A21,c2m_sl!$A$1:$H$152,5,FALSE())</f>
        <v> </v>
      </c>
      <c r="J21" s="33" t="str">
        <f aca="false">VLOOKUP(A21,c2m_sl!$A$1:$H$152,7,FALSE())</f>
        <v>9</v>
      </c>
      <c r="K21" s="38" t="str">
        <f aca="false">VLOOKUP(A21,c2m_sl!$A$1:$H$152,8,FALSE())</f>
        <v> </v>
      </c>
      <c r="L21" s="39"/>
      <c r="M21" s="40"/>
      <c r="N21" s="41" t="n">
        <f aca="false">IF(ISBLANK(L21),10000,IF(ISTEXT(L21),M21,L21+M21))</f>
        <v>10000</v>
      </c>
      <c r="O21" s="39"/>
      <c r="P21" s="40"/>
      <c r="Q21" s="41" t="n">
        <f aca="false">IF(ISBLANK(O21),10000,IF(ISTEXT(O21),P21,O21+P21))</f>
        <v>10000</v>
      </c>
      <c r="R21" s="41" t="n">
        <f aca="false">MIN(N21,Q21)</f>
        <v>10000</v>
      </c>
      <c r="S21" s="40"/>
      <c r="T21" s="40"/>
      <c r="U21" s="40"/>
      <c r="V21" s="43"/>
      <c r="W21" s="43"/>
      <c r="X21" s="43"/>
      <c r="Y21" s="43"/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22.7" hidden="false" customHeight="true" outlineLevel="0" collapsed="false">
      <c r="A22" s="33" t="n">
        <v>20</v>
      </c>
      <c r="B22" s="34" t="n">
        <f aca="false">IF(AND(LEFT(L22,3)="DNS",LEFT(O22,3)="DNS"),10000, N22+Q22)</f>
        <v>20000</v>
      </c>
      <c r="C22" s="35" t="str">
        <f aca="false">IF(AND(R22&lt;10000, OR(LEFT(L22,3)&lt;&gt;"DNS", LEFT(O22,3)&lt;&gt;"DNS")),RANK(R22, $R$3:$R$152, 1)&amp;"."," ")</f>
        <v> </v>
      </c>
      <c r="D22" s="36"/>
      <c r="E22" s="37" t="str">
        <f aca="false">VLOOKUP(A22,c2m_sl!$A$1:$H$152,6,FALSE())</f>
        <v> </v>
      </c>
      <c r="F22" s="33" t="n">
        <f aca="false">VLOOKUP(A22,c2m_sl!$A$1:$H$152,2,FALSE())</f>
        <v>0</v>
      </c>
      <c r="G22" s="33" t="n">
        <f aca="false">VLOOKUP(A22,c2m_sl!$A$1:$H$152,3,FALSE())</f>
        <v>0</v>
      </c>
      <c r="H22" s="38" t="str">
        <f aca="false">VLOOKUP(A22,c2m_sl!$A$1:$H$152,4,FALSE())</f>
        <v> </v>
      </c>
      <c r="I22" s="33" t="str">
        <f aca="false">VLOOKUP(A22,c2m_sl!$A$1:$H$152,5,FALSE())</f>
        <v> </v>
      </c>
      <c r="J22" s="33" t="str">
        <f aca="false">VLOOKUP(A22,c2m_sl!$A$1:$H$152,7,FALSE())</f>
        <v>9</v>
      </c>
      <c r="K22" s="38" t="str">
        <f aca="false">VLOOKUP(A22,c2m_sl!$A$1:$H$152,8,FALSE())</f>
        <v> </v>
      </c>
      <c r="L22" s="39"/>
      <c r="M22" s="40"/>
      <c r="N22" s="41" t="n">
        <f aca="false">IF(ISBLANK(L22),10000,IF(ISTEXT(L22),M22,L22+M22))</f>
        <v>10000</v>
      </c>
      <c r="O22" s="39"/>
      <c r="P22" s="40"/>
      <c r="Q22" s="41" t="n">
        <f aca="false">IF(ISBLANK(O22),10000,IF(ISTEXT(O22),P22,O22+P22))</f>
        <v>10000</v>
      </c>
      <c r="R22" s="41" t="n">
        <f aca="false">MIN(N22,Q22)</f>
        <v>10000</v>
      </c>
      <c r="S22" s="40"/>
      <c r="T22" s="40"/>
      <c r="U22" s="40"/>
      <c r="V22" s="43"/>
      <c r="W22" s="43"/>
      <c r="X22" s="43"/>
      <c r="Y22" s="43"/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22.7" hidden="false" customHeight="true" outlineLevel="0" collapsed="false">
      <c r="A23" s="33" t="n">
        <v>21</v>
      </c>
      <c r="B23" s="34" t="n">
        <f aca="false">IF(AND(LEFT(L23,3)="DNS",LEFT(O23,3)="DNS"),10000, N23+Q23)</f>
        <v>20000</v>
      </c>
      <c r="C23" s="35" t="str">
        <f aca="false">IF(AND(R23&lt;10000, OR(LEFT(L23,3)&lt;&gt;"DNS", LEFT(O23,3)&lt;&gt;"DNS")),RANK(R23, $R$3:$R$152, 1)&amp;"."," ")</f>
        <v> </v>
      </c>
      <c r="D23" s="36"/>
      <c r="E23" s="37" t="str">
        <f aca="false">VLOOKUP(A23,c2m_sl!$A$1:$H$152,6,FALSE())</f>
        <v> </v>
      </c>
      <c r="F23" s="33" t="n">
        <f aca="false">VLOOKUP(A23,c2m_sl!$A$1:$H$152,2,FALSE())</f>
        <v>0</v>
      </c>
      <c r="G23" s="33" t="n">
        <f aca="false">VLOOKUP(A23,c2m_sl!$A$1:$H$152,3,FALSE())</f>
        <v>0</v>
      </c>
      <c r="H23" s="38" t="str">
        <f aca="false">VLOOKUP(A23,c2m_sl!$A$1:$H$152,4,FALSE())</f>
        <v> </v>
      </c>
      <c r="I23" s="33" t="str">
        <f aca="false">VLOOKUP(A23,c2m_sl!$A$1:$H$152,5,FALSE())</f>
        <v> </v>
      </c>
      <c r="J23" s="33" t="str">
        <f aca="false">VLOOKUP(A23,c2m_sl!$A$1:$H$152,7,FALSE())</f>
        <v>9</v>
      </c>
      <c r="K23" s="38" t="str">
        <f aca="false">VLOOKUP(A23,c2m_sl!$A$1:$H$152,8,FALSE())</f>
        <v> </v>
      </c>
      <c r="L23" s="39"/>
      <c r="M23" s="40"/>
      <c r="N23" s="41" t="n">
        <f aca="false">IF(ISBLANK(L23),10000,IF(ISTEXT(L23),M23,L23+M23))</f>
        <v>10000</v>
      </c>
      <c r="O23" s="39"/>
      <c r="P23" s="40"/>
      <c r="Q23" s="41" t="n">
        <f aca="false">IF(ISBLANK(O23),10000,IF(ISTEXT(O23),P23,O23+P23))</f>
        <v>10000</v>
      </c>
      <c r="R23" s="41" t="n">
        <f aca="false">MIN(N23,Q23)</f>
        <v>10000</v>
      </c>
      <c r="S23" s="40"/>
      <c r="T23" s="40"/>
      <c r="U23" s="40"/>
      <c r="V23" s="43"/>
      <c r="W23" s="43"/>
      <c r="X23" s="43"/>
      <c r="Y23" s="43"/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22.7" hidden="false" customHeight="true" outlineLevel="0" collapsed="false">
      <c r="A24" s="33" t="n">
        <v>22</v>
      </c>
      <c r="B24" s="34" t="n">
        <f aca="false">IF(AND(LEFT(L24,3)="DNS",LEFT(O24,3)="DNS"),10000, N24+Q24)</f>
        <v>20000</v>
      </c>
      <c r="C24" s="35" t="str">
        <f aca="false">IF(AND(R24&lt;10000, OR(LEFT(L24,3)&lt;&gt;"DNS", LEFT(O24,3)&lt;&gt;"DNS")),RANK(R24, $R$3:$R$152, 1)&amp;"."," ")</f>
        <v> </v>
      </c>
      <c r="D24" s="36"/>
      <c r="E24" s="37" t="str">
        <f aca="false">VLOOKUP(A24,c2m_sl!$A$1:$H$152,6,FALSE())</f>
        <v> </v>
      </c>
      <c r="F24" s="33" t="n">
        <f aca="false">VLOOKUP(A24,c2m_sl!$A$1:$H$152,2,FALSE())</f>
        <v>0</v>
      </c>
      <c r="G24" s="33" t="n">
        <f aca="false">VLOOKUP(A24,c2m_sl!$A$1:$H$152,3,FALSE())</f>
        <v>0</v>
      </c>
      <c r="H24" s="38" t="str">
        <f aca="false">VLOOKUP(A24,c2m_sl!$A$1:$H$152,4,FALSE())</f>
        <v> </v>
      </c>
      <c r="I24" s="33" t="str">
        <f aca="false">VLOOKUP(A24,c2m_sl!$A$1:$H$152,5,FALSE())</f>
        <v> </v>
      </c>
      <c r="J24" s="33" t="str">
        <f aca="false">VLOOKUP(A24,c2m_sl!$A$1:$H$152,7,FALSE())</f>
        <v>9</v>
      </c>
      <c r="K24" s="38" t="str">
        <f aca="false">VLOOKUP(A24,c2m_sl!$A$1:$H$152,8,FALSE())</f>
        <v> </v>
      </c>
      <c r="L24" s="39"/>
      <c r="M24" s="40"/>
      <c r="N24" s="41" t="n">
        <f aca="false">IF(ISBLANK(L24),10000,IF(ISTEXT(L24),M24,L24+M24))</f>
        <v>10000</v>
      </c>
      <c r="O24" s="39"/>
      <c r="P24" s="40"/>
      <c r="Q24" s="41" t="n">
        <f aca="false">IF(ISBLANK(O24),10000,IF(ISTEXT(O24),P24,O24+P24))</f>
        <v>10000</v>
      </c>
      <c r="R24" s="41" t="n">
        <f aca="false">MIN(N24,Q24)</f>
        <v>10000</v>
      </c>
      <c r="S24" s="40"/>
      <c r="T24" s="40"/>
      <c r="U24" s="40"/>
      <c r="V24" s="43"/>
      <c r="W24" s="43"/>
      <c r="X24" s="43"/>
      <c r="Y24" s="43"/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22.7" hidden="false" customHeight="true" outlineLevel="0" collapsed="false">
      <c r="A25" s="33" t="n">
        <v>23</v>
      </c>
      <c r="B25" s="34" t="n">
        <f aca="false">IF(AND(LEFT(L25,3)="DNS",LEFT(O25,3)="DNS"),10000, N25+Q25)</f>
        <v>20000</v>
      </c>
      <c r="C25" s="35" t="str">
        <f aca="false">IF(AND(R25&lt;10000, OR(LEFT(L25,3)&lt;&gt;"DNS", LEFT(O25,3)&lt;&gt;"DNS")),RANK(R25, $R$3:$R$152, 1)&amp;"."," ")</f>
        <v> </v>
      </c>
      <c r="D25" s="36"/>
      <c r="E25" s="37" t="str">
        <f aca="false">VLOOKUP(A25,c2m_sl!$A$1:$H$152,6,FALSE())</f>
        <v> </v>
      </c>
      <c r="F25" s="33" t="n">
        <f aca="false">VLOOKUP(A25,c2m_sl!$A$1:$H$152,2,FALSE())</f>
        <v>0</v>
      </c>
      <c r="G25" s="33" t="n">
        <f aca="false">VLOOKUP(A25,c2m_sl!$A$1:$H$152,3,FALSE())</f>
        <v>0</v>
      </c>
      <c r="H25" s="38" t="str">
        <f aca="false">VLOOKUP(A25,c2m_sl!$A$1:$H$152,4,FALSE())</f>
        <v> </v>
      </c>
      <c r="I25" s="33" t="str">
        <f aca="false">VLOOKUP(A25,c2m_sl!$A$1:$H$152,5,FALSE())</f>
        <v> </v>
      </c>
      <c r="J25" s="33" t="str">
        <f aca="false">VLOOKUP(A25,c2m_sl!$A$1:$H$152,7,FALSE())</f>
        <v>9</v>
      </c>
      <c r="K25" s="38" t="str">
        <f aca="false">VLOOKUP(A25,c2m_sl!$A$1:$H$152,8,FALSE())</f>
        <v> </v>
      </c>
      <c r="L25" s="39"/>
      <c r="M25" s="40"/>
      <c r="N25" s="41" t="n">
        <f aca="false">IF(ISBLANK(L25),10000,IF(ISTEXT(L25),M25,L25+M25))</f>
        <v>10000</v>
      </c>
      <c r="O25" s="39"/>
      <c r="P25" s="40"/>
      <c r="Q25" s="41" t="n">
        <f aca="false">IF(ISBLANK(O25),10000,IF(ISTEXT(O25),P25,O25+P25))</f>
        <v>10000</v>
      </c>
      <c r="R25" s="41" t="n">
        <f aca="false">MIN(N25,Q25)</f>
        <v>10000</v>
      </c>
      <c r="S25" s="40"/>
      <c r="T25" s="40"/>
      <c r="U25" s="40"/>
      <c r="V25" s="43"/>
      <c r="W25" s="43"/>
      <c r="X25" s="43"/>
      <c r="Y25" s="43"/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22.7" hidden="false" customHeight="true" outlineLevel="0" collapsed="false">
      <c r="A26" s="33" t="n">
        <v>24</v>
      </c>
      <c r="B26" s="34" t="n">
        <f aca="false">IF(AND(LEFT(L26,3)="DNS",LEFT(O26,3)="DNS"),10000, N26+Q26)</f>
        <v>20000</v>
      </c>
      <c r="C26" s="35" t="str">
        <f aca="false">IF(AND(R26&lt;10000, OR(LEFT(L26,3)&lt;&gt;"DNS", LEFT(O26,3)&lt;&gt;"DNS")),RANK(R26, $R$3:$R$152, 1)&amp;"."," ")</f>
        <v> </v>
      </c>
      <c r="D26" s="36"/>
      <c r="E26" s="37" t="str">
        <f aca="false">VLOOKUP(A26,c2m_sl!$A$1:$H$152,6,FALSE())</f>
        <v> </v>
      </c>
      <c r="F26" s="33" t="n">
        <f aca="false">VLOOKUP(A26,c2m_sl!$A$1:$H$152,2,FALSE())</f>
        <v>0</v>
      </c>
      <c r="G26" s="33" t="n">
        <f aca="false">VLOOKUP(A26,c2m_sl!$A$1:$H$152,3,FALSE())</f>
        <v>0</v>
      </c>
      <c r="H26" s="38" t="str">
        <f aca="false">VLOOKUP(A26,c2m_sl!$A$1:$H$152,4,FALSE())</f>
        <v> </v>
      </c>
      <c r="I26" s="33" t="str">
        <f aca="false">VLOOKUP(A26,c2m_sl!$A$1:$H$152,5,FALSE())</f>
        <v> </v>
      </c>
      <c r="J26" s="33" t="str">
        <f aca="false">VLOOKUP(A26,c2m_sl!$A$1:$H$152,7,FALSE())</f>
        <v>9</v>
      </c>
      <c r="K26" s="38" t="str">
        <f aca="false">VLOOKUP(A26,c2m_sl!$A$1:$H$152,8,FALSE())</f>
        <v> </v>
      </c>
      <c r="L26" s="39"/>
      <c r="M26" s="40"/>
      <c r="N26" s="41" t="n">
        <f aca="false">IF(ISBLANK(L26),10000,IF(ISTEXT(L26),M26,L26+M26))</f>
        <v>10000</v>
      </c>
      <c r="O26" s="39"/>
      <c r="P26" s="40"/>
      <c r="Q26" s="41" t="n">
        <f aca="false">IF(ISBLANK(O26),10000,IF(ISTEXT(O26),P26,O26+P26))</f>
        <v>10000</v>
      </c>
      <c r="R26" s="41" t="n">
        <f aca="false">MIN(N26,Q26)</f>
        <v>10000</v>
      </c>
      <c r="S26" s="40"/>
      <c r="T26" s="40"/>
      <c r="U26" s="40"/>
      <c r="V26" s="43"/>
      <c r="W26" s="43"/>
      <c r="X26" s="43"/>
      <c r="Y26" s="43"/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22.7" hidden="false" customHeight="true" outlineLevel="0" collapsed="false">
      <c r="A27" s="33" t="n">
        <v>25</v>
      </c>
      <c r="B27" s="34" t="n">
        <f aca="false">IF(AND(LEFT(L27,3)="DNS",LEFT(O27,3)="DNS"),10000, N27+Q27)</f>
        <v>20000</v>
      </c>
      <c r="C27" s="35" t="str">
        <f aca="false">IF(AND(R27&lt;10000, OR(LEFT(L27,3)&lt;&gt;"DNS", LEFT(O27,3)&lt;&gt;"DNS")),RANK(R27, $R$3:$R$152, 1)&amp;"."," ")</f>
        <v> </v>
      </c>
      <c r="D27" s="36"/>
      <c r="E27" s="37" t="str">
        <f aca="false">VLOOKUP(A27,c2m_sl!$A$1:$H$152,6,FALSE())</f>
        <v> </v>
      </c>
      <c r="F27" s="33" t="n">
        <f aca="false">VLOOKUP(A27,c2m_sl!$A$1:$H$152,2,FALSE())</f>
        <v>0</v>
      </c>
      <c r="G27" s="33" t="n">
        <f aca="false">VLOOKUP(A27,c2m_sl!$A$1:$H$152,3,FALSE())</f>
        <v>0</v>
      </c>
      <c r="H27" s="38" t="str">
        <f aca="false">VLOOKUP(A27,c2m_sl!$A$1:$H$152,4,FALSE())</f>
        <v> </v>
      </c>
      <c r="I27" s="33" t="str">
        <f aca="false">VLOOKUP(A27,c2m_sl!$A$1:$H$152,5,FALSE())</f>
        <v> </v>
      </c>
      <c r="J27" s="33" t="str">
        <f aca="false">VLOOKUP(A27,c2m_sl!$A$1:$H$152,7,FALSE())</f>
        <v>9</v>
      </c>
      <c r="K27" s="38" t="str">
        <f aca="false">VLOOKUP(A27,c2m_sl!$A$1:$H$152,8,FALSE())</f>
        <v> </v>
      </c>
      <c r="L27" s="39"/>
      <c r="M27" s="40"/>
      <c r="N27" s="41" t="n">
        <f aca="false">IF(ISBLANK(L27),10000,IF(ISTEXT(L27),M27,L27+M27))</f>
        <v>10000</v>
      </c>
      <c r="O27" s="39"/>
      <c r="P27" s="40"/>
      <c r="Q27" s="41" t="n">
        <f aca="false">IF(ISBLANK(O27),10000,IF(ISTEXT(O27),P27,O27+P27))</f>
        <v>10000</v>
      </c>
      <c r="R27" s="41" t="n">
        <f aca="false">MIN(N27,Q27)</f>
        <v>10000</v>
      </c>
      <c r="S27" s="40"/>
      <c r="T27" s="40"/>
      <c r="U27" s="40"/>
      <c r="V27" s="43"/>
      <c r="W27" s="43"/>
      <c r="X27" s="43"/>
      <c r="Y27" s="43"/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22.7" hidden="false" customHeight="true" outlineLevel="0" collapsed="false">
      <c r="A28" s="33" t="n">
        <v>26</v>
      </c>
      <c r="B28" s="34" t="n">
        <f aca="false">IF(AND(LEFT(L28,3)="DNS",LEFT(O28,3)="DNS"),10000, N28+Q28)</f>
        <v>20000</v>
      </c>
      <c r="C28" s="35" t="str">
        <f aca="false">IF(AND(R28&lt;10000, OR(LEFT(L28,3)&lt;&gt;"DNS", LEFT(O28,3)&lt;&gt;"DNS")),RANK(R28, $R$3:$R$152, 1)&amp;"."," ")</f>
        <v> </v>
      </c>
      <c r="D28" s="36"/>
      <c r="E28" s="37" t="str">
        <f aca="false">VLOOKUP(A28,c2m_sl!$A$1:$H$152,6,FALSE())</f>
        <v> </v>
      </c>
      <c r="F28" s="33" t="n">
        <f aca="false">VLOOKUP(A28,c2m_sl!$A$1:$H$152,2,FALSE())</f>
        <v>0</v>
      </c>
      <c r="G28" s="33" t="n">
        <f aca="false">VLOOKUP(A28,c2m_sl!$A$1:$H$152,3,FALSE())</f>
        <v>0</v>
      </c>
      <c r="H28" s="38" t="str">
        <f aca="false">VLOOKUP(A28,c2m_sl!$A$1:$H$152,4,FALSE())</f>
        <v> </v>
      </c>
      <c r="I28" s="33" t="str">
        <f aca="false">VLOOKUP(A28,c2m_sl!$A$1:$H$152,5,FALSE())</f>
        <v> </v>
      </c>
      <c r="J28" s="33" t="str">
        <f aca="false">VLOOKUP(A28,c2m_sl!$A$1:$H$152,7,FALSE())</f>
        <v>9</v>
      </c>
      <c r="K28" s="38" t="str">
        <f aca="false">VLOOKUP(A28,c2m_sl!$A$1:$H$152,8,FALSE())</f>
        <v> </v>
      </c>
      <c r="L28" s="39"/>
      <c r="M28" s="40"/>
      <c r="N28" s="41" t="n">
        <f aca="false">IF(ISBLANK(L28),10000,IF(ISTEXT(L28),M28,L28+M28))</f>
        <v>10000</v>
      </c>
      <c r="O28" s="39"/>
      <c r="P28" s="40"/>
      <c r="Q28" s="41" t="n">
        <f aca="false">IF(ISBLANK(O28),10000,IF(ISTEXT(O28),P28,O28+P28))</f>
        <v>10000</v>
      </c>
      <c r="R28" s="41" t="n">
        <f aca="false">MIN(N28,Q28)</f>
        <v>10000</v>
      </c>
      <c r="S28" s="40"/>
      <c r="T28" s="40"/>
      <c r="U28" s="40"/>
      <c r="V28" s="43"/>
      <c r="W28" s="43"/>
      <c r="X28" s="43"/>
      <c r="Y28" s="43"/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22.7" hidden="false" customHeight="true" outlineLevel="0" collapsed="false">
      <c r="A29" s="33" t="n">
        <v>27</v>
      </c>
      <c r="B29" s="34" t="n">
        <f aca="false">IF(AND(LEFT(L29,3)="DNS",LEFT(O29,3)="DNS"),10000, N29+Q29)</f>
        <v>20000</v>
      </c>
      <c r="C29" s="35" t="str">
        <f aca="false">IF(AND(R29&lt;10000, OR(LEFT(L29,3)&lt;&gt;"DNS", LEFT(O29,3)&lt;&gt;"DNS")),RANK(R29, $R$3:$R$152, 1)&amp;"."," ")</f>
        <v> </v>
      </c>
      <c r="D29" s="36"/>
      <c r="E29" s="37" t="str">
        <f aca="false">VLOOKUP(A29,c2m_sl!$A$1:$H$152,6,FALSE())</f>
        <v> </v>
      </c>
      <c r="F29" s="33" t="n">
        <f aca="false">VLOOKUP(A29,c2m_sl!$A$1:$H$152,2,FALSE())</f>
        <v>0</v>
      </c>
      <c r="G29" s="33" t="n">
        <f aca="false">VLOOKUP(A29,c2m_sl!$A$1:$H$152,3,FALSE())</f>
        <v>0</v>
      </c>
      <c r="H29" s="38" t="str">
        <f aca="false">VLOOKUP(A29,c2m_sl!$A$1:$H$152,4,FALSE())</f>
        <v> </v>
      </c>
      <c r="I29" s="33" t="str">
        <f aca="false">VLOOKUP(A29,c2m_sl!$A$1:$H$152,5,FALSE())</f>
        <v> </v>
      </c>
      <c r="J29" s="33" t="str">
        <f aca="false">VLOOKUP(A29,c2m_sl!$A$1:$H$152,7,FALSE())</f>
        <v>9</v>
      </c>
      <c r="K29" s="38" t="str">
        <f aca="false">VLOOKUP(A29,c2m_sl!$A$1:$H$152,8,FALSE())</f>
        <v> </v>
      </c>
      <c r="L29" s="39"/>
      <c r="M29" s="40"/>
      <c r="N29" s="41" t="n">
        <f aca="false">IF(ISBLANK(L29),10000,IF(ISTEXT(L29),M29,L29+M29))</f>
        <v>10000</v>
      </c>
      <c r="O29" s="39"/>
      <c r="P29" s="40"/>
      <c r="Q29" s="41" t="n">
        <f aca="false">IF(ISBLANK(O29),10000,IF(ISTEXT(O29),P29,O29+P29))</f>
        <v>10000</v>
      </c>
      <c r="R29" s="41" t="n">
        <f aca="false">MIN(N29,Q29)</f>
        <v>10000</v>
      </c>
      <c r="S29" s="40"/>
      <c r="T29" s="40"/>
      <c r="U29" s="40"/>
      <c r="V29" s="43"/>
      <c r="W29" s="43"/>
      <c r="X29" s="43"/>
      <c r="Y29" s="43"/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22.7" hidden="false" customHeight="true" outlineLevel="0" collapsed="false">
      <c r="A30" s="33" t="n">
        <v>28</v>
      </c>
      <c r="B30" s="34" t="n">
        <f aca="false">IF(AND(LEFT(L30,3)="DNS",LEFT(O30,3)="DNS"),10000, N30+Q30)</f>
        <v>20000</v>
      </c>
      <c r="C30" s="35" t="str">
        <f aca="false">IF(AND(R30&lt;10000, OR(LEFT(L30,3)&lt;&gt;"DNS", LEFT(O30,3)&lt;&gt;"DNS")),RANK(R30, $R$3:$R$152, 1)&amp;"."," ")</f>
        <v> </v>
      </c>
      <c r="D30" s="36"/>
      <c r="E30" s="37" t="str">
        <f aca="false">VLOOKUP(A30,c2m_sl!$A$1:$H$152,6,FALSE())</f>
        <v> </v>
      </c>
      <c r="F30" s="33" t="n">
        <f aca="false">VLOOKUP(A30,c2m_sl!$A$1:$H$152,2,FALSE())</f>
        <v>0</v>
      </c>
      <c r="G30" s="33" t="n">
        <f aca="false">VLOOKUP(A30,c2m_sl!$A$1:$H$152,3,FALSE())</f>
        <v>0</v>
      </c>
      <c r="H30" s="38" t="str">
        <f aca="false">VLOOKUP(A30,c2m_sl!$A$1:$H$152,4,FALSE())</f>
        <v> </v>
      </c>
      <c r="I30" s="33" t="str">
        <f aca="false">VLOOKUP(A30,c2m_sl!$A$1:$H$152,5,FALSE())</f>
        <v> </v>
      </c>
      <c r="J30" s="33" t="str">
        <f aca="false">VLOOKUP(A30,c2m_sl!$A$1:$H$152,7,FALSE())</f>
        <v>9</v>
      </c>
      <c r="K30" s="38" t="str">
        <f aca="false">VLOOKUP(A30,c2m_sl!$A$1:$H$152,8,FALSE())</f>
        <v> </v>
      </c>
      <c r="L30" s="39"/>
      <c r="M30" s="40"/>
      <c r="N30" s="41" t="n">
        <f aca="false">IF(ISBLANK(L30),10000,IF(ISTEXT(L30),M30,L30+M30))</f>
        <v>10000</v>
      </c>
      <c r="O30" s="39"/>
      <c r="P30" s="40"/>
      <c r="Q30" s="41" t="n">
        <f aca="false">IF(ISBLANK(O30),10000,IF(ISTEXT(O30),P30,O30+P30))</f>
        <v>10000</v>
      </c>
      <c r="R30" s="41" t="n">
        <f aca="false">MIN(N30,Q30)</f>
        <v>10000</v>
      </c>
      <c r="S30" s="40"/>
      <c r="T30" s="40"/>
      <c r="U30" s="40"/>
      <c r="V30" s="43"/>
      <c r="W30" s="43"/>
      <c r="X30" s="43"/>
      <c r="Y30" s="43"/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22.7" hidden="false" customHeight="true" outlineLevel="0" collapsed="false">
      <c r="A31" s="33" t="n">
        <v>29</v>
      </c>
      <c r="B31" s="34" t="n">
        <f aca="false">IF(AND(LEFT(L31,3)="DNS",LEFT(O31,3)="DNS"),10000, N31+Q31)</f>
        <v>20000</v>
      </c>
      <c r="C31" s="35" t="str">
        <f aca="false">IF(AND(R31&lt;10000, OR(LEFT(L31,3)&lt;&gt;"DNS", LEFT(O31,3)&lt;&gt;"DNS")),RANK(R31, $R$3:$R$152, 1)&amp;"."," ")</f>
        <v> </v>
      </c>
      <c r="D31" s="36"/>
      <c r="E31" s="37" t="str">
        <f aca="false">VLOOKUP(A31,c2m_sl!$A$1:$H$152,6,FALSE())</f>
        <v> </v>
      </c>
      <c r="F31" s="33" t="n">
        <f aca="false">VLOOKUP(A31,c2m_sl!$A$1:$H$152,2,FALSE())</f>
        <v>0</v>
      </c>
      <c r="G31" s="33" t="n">
        <f aca="false">VLOOKUP(A31,c2m_sl!$A$1:$H$152,3,FALSE())</f>
        <v>0</v>
      </c>
      <c r="H31" s="38" t="str">
        <f aca="false">VLOOKUP(A31,c2m_sl!$A$1:$H$152,4,FALSE())</f>
        <v> </v>
      </c>
      <c r="I31" s="33" t="str">
        <f aca="false">VLOOKUP(A31,c2m_sl!$A$1:$H$152,5,FALSE())</f>
        <v> </v>
      </c>
      <c r="J31" s="33" t="str">
        <f aca="false">VLOOKUP(A31,c2m_sl!$A$1:$H$152,7,FALSE())</f>
        <v>9</v>
      </c>
      <c r="K31" s="38" t="str">
        <f aca="false">VLOOKUP(A31,c2m_sl!$A$1:$H$152,8,FALSE())</f>
        <v> </v>
      </c>
      <c r="L31" s="39"/>
      <c r="M31" s="40"/>
      <c r="N31" s="41" t="n">
        <f aca="false">IF(ISBLANK(L31),10000,IF(ISTEXT(L31),M31,L31+M31))</f>
        <v>10000</v>
      </c>
      <c r="O31" s="39"/>
      <c r="P31" s="40"/>
      <c r="Q31" s="41" t="n">
        <f aca="false">IF(ISBLANK(O31),10000,IF(ISTEXT(O31),P31,O31+P31))</f>
        <v>10000</v>
      </c>
      <c r="R31" s="41" t="n">
        <f aca="false">MIN(N31,Q31)</f>
        <v>10000</v>
      </c>
      <c r="S31" s="40"/>
      <c r="T31" s="40"/>
      <c r="U31" s="40"/>
      <c r="V31" s="43"/>
      <c r="W31" s="43"/>
      <c r="X31" s="43"/>
      <c r="Y31" s="43"/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22.7" hidden="false" customHeight="true" outlineLevel="0" collapsed="false">
      <c r="A32" s="33" t="n">
        <v>30</v>
      </c>
      <c r="B32" s="34" t="n">
        <f aca="false">IF(AND(LEFT(L32,3)="DNS",LEFT(O32,3)="DNS"),10000, N32+Q32)</f>
        <v>20000</v>
      </c>
      <c r="C32" s="35" t="str">
        <f aca="false">IF(AND(R32&lt;10000, OR(LEFT(L32,3)&lt;&gt;"DNS", LEFT(O32,3)&lt;&gt;"DNS")),RANK(R32, $R$3:$R$152, 1)&amp;"."," ")</f>
        <v> </v>
      </c>
      <c r="D32" s="36"/>
      <c r="E32" s="37" t="str">
        <f aca="false">VLOOKUP(A32,c2m_sl!$A$1:$H$152,6,FALSE())</f>
        <v> </v>
      </c>
      <c r="F32" s="33" t="n">
        <f aca="false">VLOOKUP(A32,c2m_sl!$A$1:$H$152,2,FALSE())</f>
        <v>0</v>
      </c>
      <c r="G32" s="33" t="n">
        <f aca="false">VLOOKUP(A32,c2m_sl!$A$1:$H$152,3,FALSE())</f>
        <v>0</v>
      </c>
      <c r="H32" s="38" t="str">
        <f aca="false">VLOOKUP(A32,c2m_sl!$A$1:$H$152,4,FALSE())</f>
        <v> </v>
      </c>
      <c r="I32" s="33" t="str">
        <f aca="false">VLOOKUP(A32,c2m_sl!$A$1:$H$152,5,FALSE())</f>
        <v> </v>
      </c>
      <c r="J32" s="33" t="str">
        <f aca="false">VLOOKUP(A32,c2m_sl!$A$1:$H$152,7,FALSE())</f>
        <v>9</v>
      </c>
      <c r="K32" s="38" t="str">
        <f aca="false">VLOOKUP(A32,c2m_sl!$A$1:$H$152,8,FALSE())</f>
        <v> </v>
      </c>
      <c r="L32" s="39"/>
      <c r="M32" s="40"/>
      <c r="N32" s="41" t="n">
        <f aca="false">IF(ISBLANK(L32),10000,IF(ISTEXT(L32),M32,L32+M32))</f>
        <v>10000</v>
      </c>
      <c r="O32" s="39"/>
      <c r="P32" s="40"/>
      <c r="Q32" s="41" t="n">
        <f aca="false">IF(ISBLANK(O32),10000,IF(ISTEXT(O32),P32,O32+P32))</f>
        <v>10000</v>
      </c>
      <c r="R32" s="41" t="n">
        <f aca="false">MIN(N32,Q32)</f>
        <v>10000</v>
      </c>
      <c r="S32" s="40"/>
      <c r="T32" s="40"/>
      <c r="U32" s="40"/>
      <c r="V32" s="43"/>
      <c r="W32" s="43"/>
      <c r="X32" s="43"/>
      <c r="Y32" s="43"/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22.7" hidden="false" customHeight="true" outlineLevel="0" collapsed="false">
      <c r="A33" s="33" t="n">
        <v>31</v>
      </c>
      <c r="B33" s="34" t="n">
        <f aca="false">IF(AND(LEFT(L33,3)="DNS",LEFT(O33,3)="DNS"),10000, N33+Q33)</f>
        <v>20000</v>
      </c>
      <c r="C33" s="35" t="str">
        <f aca="false">IF(AND(R33&lt;10000, OR(LEFT(L33,3)&lt;&gt;"DNS", LEFT(O33,3)&lt;&gt;"DNS")),RANK(R33, $R$3:$R$152, 1)&amp;"."," ")</f>
        <v> </v>
      </c>
      <c r="D33" s="36"/>
      <c r="E33" s="37" t="str">
        <f aca="false">VLOOKUP(A33,c2m_sl!$A$1:$H$152,6,FALSE())</f>
        <v> </v>
      </c>
      <c r="F33" s="33" t="n">
        <f aca="false">VLOOKUP(A33,c2m_sl!$A$1:$H$152,2,FALSE())</f>
        <v>0</v>
      </c>
      <c r="G33" s="33" t="n">
        <f aca="false">VLOOKUP(A33,c2m_sl!$A$1:$H$152,3,FALSE())</f>
        <v>0</v>
      </c>
      <c r="H33" s="38" t="str">
        <f aca="false">VLOOKUP(A33,c2m_sl!$A$1:$H$152,4,FALSE())</f>
        <v> </v>
      </c>
      <c r="I33" s="33" t="str">
        <f aca="false">VLOOKUP(A33,c2m_sl!$A$1:$H$152,5,FALSE())</f>
        <v> </v>
      </c>
      <c r="J33" s="33" t="str">
        <f aca="false">VLOOKUP(A33,c2m_sl!$A$1:$H$152,7,FALSE())</f>
        <v>9</v>
      </c>
      <c r="K33" s="38" t="str">
        <f aca="false">VLOOKUP(A33,c2m_sl!$A$1:$H$152,8,FALSE())</f>
        <v> </v>
      </c>
      <c r="L33" s="39"/>
      <c r="M33" s="40"/>
      <c r="N33" s="41" t="n">
        <f aca="false">IF(ISBLANK(L33),10000,IF(ISTEXT(L33),M33,L33+M33))</f>
        <v>10000</v>
      </c>
      <c r="O33" s="39"/>
      <c r="P33" s="40"/>
      <c r="Q33" s="41" t="n">
        <f aca="false">IF(ISBLANK(O33),10000,IF(ISTEXT(O33),P33,O33+P33))</f>
        <v>10000</v>
      </c>
      <c r="R33" s="41" t="n">
        <f aca="false">MIN(N33,Q33)</f>
        <v>10000</v>
      </c>
      <c r="S33" s="40"/>
      <c r="T33" s="40"/>
      <c r="U33" s="40"/>
      <c r="V33" s="43"/>
      <c r="W33" s="43"/>
      <c r="X33" s="43"/>
      <c r="Y33" s="43"/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22.7" hidden="false" customHeight="true" outlineLevel="0" collapsed="false">
      <c r="A34" s="33" t="n">
        <v>32</v>
      </c>
      <c r="B34" s="34" t="n">
        <f aca="false">IF(AND(LEFT(L34,3)="DNS",LEFT(O34,3)="DNS"),10000, N34+Q34)</f>
        <v>20000</v>
      </c>
      <c r="C34" s="35" t="str">
        <f aca="false">IF(AND(R34&lt;10000, OR(LEFT(L34,3)&lt;&gt;"DNS", LEFT(O34,3)&lt;&gt;"DNS")),RANK(R34, $R$3:$R$152, 1)&amp;"."," ")</f>
        <v> </v>
      </c>
      <c r="D34" s="36"/>
      <c r="E34" s="37" t="str">
        <f aca="false">VLOOKUP(A34,c2m_sl!$A$1:$H$152,6,FALSE())</f>
        <v> </v>
      </c>
      <c r="F34" s="33" t="n">
        <f aca="false">VLOOKUP(A34,c2m_sl!$A$1:$H$152,2,FALSE())</f>
        <v>0</v>
      </c>
      <c r="G34" s="33" t="n">
        <f aca="false">VLOOKUP(A34,c2m_sl!$A$1:$H$152,3,FALSE())</f>
        <v>0</v>
      </c>
      <c r="H34" s="38" t="str">
        <f aca="false">VLOOKUP(A34,c2m_sl!$A$1:$H$152,4,FALSE())</f>
        <v> </v>
      </c>
      <c r="I34" s="33" t="str">
        <f aca="false">VLOOKUP(A34,c2m_sl!$A$1:$H$152,5,FALSE())</f>
        <v> </v>
      </c>
      <c r="J34" s="33" t="str">
        <f aca="false">VLOOKUP(A34,c2m_sl!$A$1:$H$152,7,FALSE())</f>
        <v>9</v>
      </c>
      <c r="K34" s="38" t="str">
        <f aca="false">VLOOKUP(A34,c2m_sl!$A$1:$H$152,8,FALSE())</f>
        <v> </v>
      </c>
      <c r="L34" s="39"/>
      <c r="M34" s="40"/>
      <c r="N34" s="41" t="n">
        <f aca="false">IF(ISBLANK(L34),10000,IF(ISTEXT(L34),M34,L34+M34))</f>
        <v>10000</v>
      </c>
      <c r="O34" s="39"/>
      <c r="P34" s="40"/>
      <c r="Q34" s="41" t="n">
        <f aca="false">IF(ISBLANK(O34),10000,IF(ISTEXT(O34),P34,O34+P34))</f>
        <v>10000</v>
      </c>
      <c r="R34" s="41" t="n">
        <f aca="false">MIN(N34,Q34)</f>
        <v>10000</v>
      </c>
      <c r="S34" s="40"/>
      <c r="T34" s="40"/>
      <c r="U34" s="40"/>
      <c r="V34" s="43"/>
      <c r="W34" s="43"/>
      <c r="X34" s="43"/>
      <c r="Y34" s="43"/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22.7" hidden="false" customHeight="true" outlineLevel="0" collapsed="false">
      <c r="A35" s="33" t="n">
        <v>33</v>
      </c>
      <c r="B35" s="34" t="n">
        <f aca="false">IF(AND(LEFT(L35,3)="DNS",LEFT(O35,3)="DNS"),10000, N35+Q35)</f>
        <v>20000</v>
      </c>
      <c r="C35" s="35" t="str">
        <f aca="false">IF(AND(R35&lt;10000, OR(LEFT(L35,3)&lt;&gt;"DNS", LEFT(O35,3)&lt;&gt;"DNS")),RANK(R35, $R$3:$R$152, 1)&amp;"."," ")</f>
        <v> </v>
      </c>
      <c r="D35" s="36"/>
      <c r="E35" s="37" t="str">
        <f aca="false">VLOOKUP(A35,c2m_sl!$A$1:$H$152,6,FALSE())</f>
        <v> </v>
      </c>
      <c r="F35" s="33" t="n">
        <f aca="false">VLOOKUP(A35,c2m_sl!$A$1:$H$152,2,FALSE())</f>
        <v>0</v>
      </c>
      <c r="G35" s="33" t="n">
        <f aca="false">VLOOKUP(A35,c2m_sl!$A$1:$H$152,3,FALSE())</f>
        <v>0</v>
      </c>
      <c r="H35" s="38" t="str">
        <f aca="false">VLOOKUP(A35,c2m_sl!$A$1:$H$152,4,FALSE())</f>
        <v> </v>
      </c>
      <c r="I35" s="33" t="str">
        <f aca="false">VLOOKUP(A35,c2m_sl!$A$1:$H$152,5,FALSE())</f>
        <v> </v>
      </c>
      <c r="J35" s="33" t="str">
        <f aca="false">VLOOKUP(A35,c2m_sl!$A$1:$H$152,7,FALSE())</f>
        <v>9</v>
      </c>
      <c r="K35" s="38" t="str">
        <f aca="false">VLOOKUP(A35,c2m_sl!$A$1:$H$152,8,FALSE())</f>
        <v> </v>
      </c>
      <c r="L35" s="39"/>
      <c r="M35" s="40"/>
      <c r="N35" s="41" t="n">
        <f aca="false">IF(ISBLANK(L35),10000,IF(ISTEXT(L35),M35,L35+M35))</f>
        <v>10000</v>
      </c>
      <c r="O35" s="39"/>
      <c r="P35" s="40"/>
      <c r="Q35" s="41" t="n">
        <f aca="false">IF(ISBLANK(O35),10000,IF(ISTEXT(O35),P35,O35+P35))</f>
        <v>10000</v>
      </c>
      <c r="R35" s="41" t="n">
        <f aca="false">MIN(N35,Q35)</f>
        <v>10000</v>
      </c>
      <c r="S35" s="40"/>
      <c r="T35" s="40"/>
      <c r="U35" s="40"/>
      <c r="V35" s="43"/>
      <c r="W35" s="43"/>
      <c r="X35" s="43"/>
      <c r="Y35" s="43"/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22.7" hidden="false" customHeight="true" outlineLevel="0" collapsed="false">
      <c r="A36" s="33" t="n">
        <v>34</v>
      </c>
      <c r="B36" s="34" t="n">
        <f aca="false">IF(AND(LEFT(L36,3)="DNS",LEFT(O36,3)="DNS"),10000, N36+Q36)</f>
        <v>20000</v>
      </c>
      <c r="C36" s="35" t="str">
        <f aca="false">IF(AND(R36&lt;10000, OR(LEFT(L36,3)&lt;&gt;"DNS", LEFT(O36,3)&lt;&gt;"DNS")),RANK(R36, $R$3:$R$152, 1)&amp;"."," ")</f>
        <v> </v>
      </c>
      <c r="D36" s="36"/>
      <c r="E36" s="37" t="str">
        <f aca="false">VLOOKUP(A36,c2m_sl!$A$1:$H$152,6,FALSE())</f>
        <v> </v>
      </c>
      <c r="F36" s="33" t="n">
        <f aca="false">VLOOKUP(A36,c2m_sl!$A$1:$H$152,2,FALSE())</f>
        <v>0</v>
      </c>
      <c r="G36" s="33" t="n">
        <f aca="false">VLOOKUP(A36,c2m_sl!$A$1:$H$152,3,FALSE())</f>
        <v>0</v>
      </c>
      <c r="H36" s="38" t="str">
        <f aca="false">VLOOKUP(A36,c2m_sl!$A$1:$H$152,4,FALSE())</f>
        <v> </v>
      </c>
      <c r="I36" s="33" t="str">
        <f aca="false">VLOOKUP(A36,c2m_sl!$A$1:$H$152,5,FALSE())</f>
        <v> </v>
      </c>
      <c r="J36" s="33" t="str">
        <f aca="false">VLOOKUP(A36,c2m_sl!$A$1:$H$152,7,FALSE())</f>
        <v>9</v>
      </c>
      <c r="K36" s="38" t="str">
        <f aca="false">VLOOKUP(A36,c2m_sl!$A$1:$H$152,8,FALSE())</f>
        <v> </v>
      </c>
      <c r="L36" s="39"/>
      <c r="M36" s="40"/>
      <c r="N36" s="41" t="n">
        <f aca="false">IF(ISBLANK(L36),10000,IF(ISTEXT(L36),M36,L36+M36))</f>
        <v>10000</v>
      </c>
      <c r="O36" s="39"/>
      <c r="P36" s="40"/>
      <c r="Q36" s="41" t="n">
        <f aca="false">IF(ISBLANK(O36),10000,IF(ISTEXT(O36),P36,O36+P36))</f>
        <v>10000</v>
      </c>
      <c r="R36" s="41" t="n">
        <f aca="false">MIN(N36,Q36)</f>
        <v>10000</v>
      </c>
      <c r="S36" s="40"/>
      <c r="T36" s="40"/>
      <c r="U36" s="40"/>
      <c r="V36" s="43"/>
      <c r="W36" s="43"/>
      <c r="X36" s="43"/>
      <c r="Y36" s="43"/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22.7" hidden="false" customHeight="true" outlineLevel="0" collapsed="false">
      <c r="A37" s="33" t="n">
        <v>35</v>
      </c>
      <c r="B37" s="34" t="n">
        <f aca="false">IF(AND(LEFT(L37,3)="DNS",LEFT(O37,3)="DNS"),10000, N37+Q37)</f>
        <v>20000</v>
      </c>
      <c r="C37" s="35" t="str">
        <f aca="false">IF(AND(R37&lt;10000, OR(LEFT(L37,3)&lt;&gt;"DNS", LEFT(O37,3)&lt;&gt;"DNS")),RANK(R37, $R$3:$R$152, 1)&amp;"."," ")</f>
        <v> </v>
      </c>
      <c r="D37" s="36"/>
      <c r="E37" s="37" t="str">
        <f aca="false">VLOOKUP(A37,c2m_sl!$A$1:$H$152,6,FALSE())</f>
        <v> </v>
      </c>
      <c r="F37" s="33" t="n">
        <f aca="false">VLOOKUP(A37,c2m_sl!$A$1:$H$152,2,FALSE())</f>
        <v>0</v>
      </c>
      <c r="G37" s="33" t="n">
        <f aca="false">VLOOKUP(A37,c2m_sl!$A$1:$H$152,3,FALSE())</f>
        <v>0</v>
      </c>
      <c r="H37" s="38" t="str">
        <f aca="false">VLOOKUP(A37,c2m_sl!$A$1:$H$152,4,FALSE())</f>
        <v> </v>
      </c>
      <c r="I37" s="33" t="str">
        <f aca="false">VLOOKUP(A37,c2m_sl!$A$1:$H$152,5,FALSE())</f>
        <v> </v>
      </c>
      <c r="J37" s="33" t="str">
        <f aca="false">VLOOKUP(A37,c2m_sl!$A$1:$H$152,7,FALSE())</f>
        <v>9</v>
      </c>
      <c r="K37" s="38" t="str">
        <f aca="false">VLOOKUP(A37,c2m_sl!$A$1:$H$152,8,FALSE())</f>
        <v> </v>
      </c>
      <c r="L37" s="39"/>
      <c r="M37" s="40"/>
      <c r="N37" s="41" t="n">
        <f aca="false">IF(ISBLANK(L37),10000,IF(ISTEXT(L37),M37,L37+M37))</f>
        <v>10000</v>
      </c>
      <c r="O37" s="39"/>
      <c r="P37" s="40"/>
      <c r="Q37" s="41" t="n">
        <f aca="false">IF(ISBLANK(O37),10000,IF(ISTEXT(O37),P37,O37+P37))</f>
        <v>10000</v>
      </c>
      <c r="R37" s="41" t="n">
        <f aca="false">MIN(N37,Q37)</f>
        <v>10000</v>
      </c>
      <c r="S37" s="40"/>
      <c r="T37" s="40"/>
      <c r="U37" s="40"/>
      <c r="V37" s="43"/>
      <c r="W37" s="43"/>
      <c r="X37" s="43"/>
      <c r="Y37" s="43"/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22.7" hidden="false" customHeight="true" outlineLevel="0" collapsed="false">
      <c r="A38" s="33" t="n">
        <v>36</v>
      </c>
      <c r="B38" s="34" t="n">
        <f aca="false">IF(AND(LEFT(L38,3)="DNS",LEFT(O38,3)="DNS"),10000, N38+Q38)</f>
        <v>20000</v>
      </c>
      <c r="C38" s="35" t="str">
        <f aca="false">IF(AND(R38&lt;10000, OR(LEFT(L38,3)&lt;&gt;"DNS", LEFT(O38,3)&lt;&gt;"DNS")),RANK(R38, $R$3:$R$152, 1)&amp;"."," ")</f>
        <v> </v>
      </c>
      <c r="D38" s="36"/>
      <c r="E38" s="37" t="str">
        <f aca="false">VLOOKUP(A38,c2m_sl!$A$1:$H$152,6,FALSE())</f>
        <v> </v>
      </c>
      <c r="F38" s="33" t="n">
        <f aca="false">VLOOKUP(A38,c2m_sl!$A$1:$H$152,2,FALSE())</f>
        <v>0</v>
      </c>
      <c r="G38" s="33" t="n">
        <f aca="false">VLOOKUP(A38,c2m_sl!$A$1:$H$152,3,FALSE())</f>
        <v>0</v>
      </c>
      <c r="H38" s="38" t="str">
        <f aca="false">VLOOKUP(A38,c2m_sl!$A$1:$H$152,4,FALSE())</f>
        <v> </v>
      </c>
      <c r="I38" s="33" t="str">
        <f aca="false">VLOOKUP(A38,c2m_sl!$A$1:$H$152,5,FALSE())</f>
        <v> </v>
      </c>
      <c r="J38" s="33" t="str">
        <f aca="false">VLOOKUP(A38,c2m_sl!$A$1:$H$152,7,FALSE())</f>
        <v>9</v>
      </c>
      <c r="K38" s="38" t="str">
        <f aca="false">VLOOKUP(A38,c2m_sl!$A$1:$H$152,8,FALSE())</f>
        <v> </v>
      </c>
      <c r="L38" s="39"/>
      <c r="M38" s="40"/>
      <c r="N38" s="41" t="n">
        <f aca="false">IF(ISBLANK(L38),10000,IF(ISTEXT(L38),M38,L38+M38))</f>
        <v>10000</v>
      </c>
      <c r="O38" s="39"/>
      <c r="P38" s="40"/>
      <c r="Q38" s="41" t="n">
        <f aca="false">IF(ISBLANK(O38),10000,IF(ISTEXT(O38),P38,O38+P38))</f>
        <v>10000</v>
      </c>
      <c r="R38" s="41" t="n">
        <f aca="false">MIN(N38,Q38)</f>
        <v>10000</v>
      </c>
      <c r="S38" s="40"/>
      <c r="T38" s="40"/>
      <c r="U38" s="40"/>
      <c r="V38" s="43"/>
      <c r="W38" s="43"/>
      <c r="X38" s="43"/>
      <c r="Y38" s="43"/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22.7" hidden="false" customHeight="true" outlineLevel="0" collapsed="false">
      <c r="A39" s="33" t="n">
        <v>37</v>
      </c>
      <c r="B39" s="34" t="n">
        <f aca="false">IF(AND(LEFT(L39,3)="DNS",LEFT(O39,3)="DNS"),10000, N39+Q39)</f>
        <v>20000</v>
      </c>
      <c r="C39" s="35" t="str">
        <f aca="false">IF(AND(R39&lt;10000, OR(LEFT(L39,3)&lt;&gt;"DNS", LEFT(O39,3)&lt;&gt;"DNS")),RANK(R39, $R$3:$R$152, 1)&amp;"."," ")</f>
        <v> </v>
      </c>
      <c r="D39" s="36"/>
      <c r="E39" s="37" t="str">
        <f aca="false">VLOOKUP(A39,c2m_sl!$A$1:$H$152,6,FALSE())</f>
        <v> </v>
      </c>
      <c r="F39" s="33" t="n">
        <f aca="false">VLOOKUP(A39,c2m_sl!$A$1:$H$152,2,FALSE())</f>
        <v>0</v>
      </c>
      <c r="G39" s="33" t="n">
        <f aca="false">VLOOKUP(A39,c2m_sl!$A$1:$H$152,3,FALSE())</f>
        <v>0</v>
      </c>
      <c r="H39" s="38" t="str">
        <f aca="false">VLOOKUP(A39,c2m_sl!$A$1:$H$152,4,FALSE())</f>
        <v> </v>
      </c>
      <c r="I39" s="33" t="str">
        <f aca="false">VLOOKUP(A39,c2m_sl!$A$1:$H$152,5,FALSE())</f>
        <v> </v>
      </c>
      <c r="J39" s="33" t="str">
        <f aca="false">VLOOKUP(A39,c2m_sl!$A$1:$H$152,7,FALSE())</f>
        <v>9</v>
      </c>
      <c r="K39" s="38" t="str">
        <f aca="false">VLOOKUP(A39,c2m_sl!$A$1:$H$152,8,FALSE())</f>
        <v> </v>
      </c>
      <c r="L39" s="39"/>
      <c r="M39" s="40"/>
      <c r="N39" s="41" t="n">
        <f aca="false">IF(ISBLANK(L39),10000,IF(ISTEXT(L39),M39,L39+M39))</f>
        <v>10000</v>
      </c>
      <c r="O39" s="39"/>
      <c r="P39" s="40"/>
      <c r="Q39" s="41" t="n">
        <f aca="false">IF(ISBLANK(O39),10000,IF(ISTEXT(O39),P39,O39+P39))</f>
        <v>10000</v>
      </c>
      <c r="R39" s="41" t="n">
        <f aca="false">MIN(N39,Q39)</f>
        <v>10000</v>
      </c>
      <c r="S39" s="40"/>
      <c r="T39" s="40"/>
      <c r="U39" s="40"/>
      <c r="V39" s="43"/>
      <c r="W39" s="43"/>
      <c r="X39" s="43"/>
      <c r="Y39" s="43"/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22.7" hidden="false" customHeight="true" outlineLevel="0" collapsed="false">
      <c r="A40" s="33" t="n">
        <v>38</v>
      </c>
      <c r="B40" s="34" t="n">
        <f aca="false">IF(AND(LEFT(L40,3)="DNS",LEFT(O40,3)="DNS"),10000, N40+Q40)</f>
        <v>20000</v>
      </c>
      <c r="C40" s="35" t="str">
        <f aca="false">IF(AND(R40&lt;10000, OR(LEFT(L40,3)&lt;&gt;"DNS", LEFT(O40,3)&lt;&gt;"DNS")),RANK(R40, $R$3:$R$152, 1)&amp;"."," ")</f>
        <v> </v>
      </c>
      <c r="D40" s="36"/>
      <c r="E40" s="37" t="str">
        <f aca="false">VLOOKUP(A40,c2m_sl!$A$1:$H$152,6,FALSE())</f>
        <v> </v>
      </c>
      <c r="F40" s="33" t="n">
        <f aca="false">VLOOKUP(A40,c2m_sl!$A$1:$H$152,2,FALSE())</f>
        <v>0</v>
      </c>
      <c r="G40" s="33" t="n">
        <f aca="false">VLOOKUP(A40,c2m_sl!$A$1:$H$152,3,FALSE())</f>
        <v>0</v>
      </c>
      <c r="H40" s="38" t="str">
        <f aca="false">VLOOKUP(A40,c2m_sl!$A$1:$H$152,4,FALSE())</f>
        <v> </v>
      </c>
      <c r="I40" s="33" t="str">
        <f aca="false">VLOOKUP(A40,c2m_sl!$A$1:$H$152,5,FALSE())</f>
        <v> </v>
      </c>
      <c r="J40" s="33" t="str">
        <f aca="false">VLOOKUP(A40,c2m_sl!$A$1:$H$152,7,FALSE())</f>
        <v>9</v>
      </c>
      <c r="K40" s="38" t="str">
        <f aca="false">VLOOKUP(A40,c2m_sl!$A$1:$H$152,8,FALSE())</f>
        <v> </v>
      </c>
      <c r="L40" s="39"/>
      <c r="M40" s="40"/>
      <c r="N40" s="41" t="n">
        <f aca="false">IF(ISBLANK(L40),10000,IF(ISTEXT(L40),M40,L40+M40))</f>
        <v>10000</v>
      </c>
      <c r="O40" s="39"/>
      <c r="P40" s="40"/>
      <c r="Q40" s="41" t="n">
        <f aca="false">IF(ISBLANK(O40),10000,IF(ISTEXT(O40),P40,O40+P40))</f>
        <v>10000</v>
      </c>
      <c r="R40" s="41" t="n">
        <f aca="false">MIN(N40,Q40)</f>
        <v>10000</v>
      </c>
      <c r="S40" s="40"/>
      <c r="T40" s="40"/>
      <c r="U40" s="40"/>
      <c r="V40" s="43"/>
      <c r="W40" s="43"/>
      <c r="X40" s="43"/>
      <c r="Y40" s="43"/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22.7" hidden="false" customHeight="true" outlineLevel="0" collapsed="false">
      <c r="A41" s="33" t="n">
        <v>39</v>
      </c>
      <c r="B41" s="34" t="n">
        <f aca="false">IF(AND(LEFT(L41,3)="DNS",LEFT(O41,3)="DNS"),10000, N41+Q41)</f>
        <v>20000</v>
      </c>
      <c r="C41" s="35" t="str">
        <f aca="false">IF(AND(R41&lt;10000, OR(LEFT(L41,3)&lt;&gt;"DNS", LEFT(O41,3)&lt;&gt;"DNS")),RANK(R41, $R$3:$R$152, 1)&amp;"."," ")</f>
        <v> </v>
      </c>
      <c r="D41" s="36"/>
      <c r="E41" s="37" t="str">
        <f aca="false">VLOOKUP(A41,c2m_sl!$A$1:$H$152,6,FALSE())</f>
        <v> </v>
      </c>
      <c r="F41" s="33" t="n">
        <f aca="false">VLOOKUP(A41,c2m_sl!$A$1:$H$152,2,FALSE())</f>
        <v>0</v>
      </c>
      <c r="G41" s="33" t="n">
        <f aca="false">VLOOKUP(A41,c2m_sl!$A$1:$H$152,3,FALSE())</f>
        <v>0</v>
      </c>
      <c r="H41" s="38" t="str">
        <f aca="false">VLOOKUP(A41,c2m_sl!$A$1:$H$152,4,FALSE())</f>
        <v> </v>
      </c>
      <c r="I41" s="33" t="str">
        <f aca="false">VLOOKUP(A41,c2m_sl!$A$1:$H$152,5,FALSE())</f>
        <v> </v>
      </c>
      <c r="J41" s="33" t="str">
        <f aca="false">VLOOKUP(A41,c2m_sl!$A$1:$H$152,7,FALSE())</f>
        <v>9</v>
      </c>
      <c r="K41" s="38" t="str">
        <f aca="false">VLOOKUP(A41,c2m_sl!$A$1:$H$152,8,FALSE())</f>
        <v> </v>
      </c>
      <c r="L41" s="39"/>
      <c r="M41" s="40"/>
      <c r="N41" s="41" t="n">
        <f aca="false">IF(ISBLANK(L41),10000,IF(ISTEXT(L41),M41,L41+M41))</f>
        <v>10000</v>
      </c>
      <c r="O41" s="39"/>
      <c r="P41" s="40"/>
      <c r="Q41" s="41" t="n">
        <f aca="false">IF(ISBLANK(O41),10000,IF(ISTEXT(O41),P41,O41+P41))</f>
        <v>10000</v>
      </c>
      <c r="R41" s="41" t="n">
        <f aca="false">MIN(N41,Q41)</f>
        <v>10000</v>
      </c>
      <c r="S41" s="40"/>
      <c r="T41" s="40"/>
      <c r="U41" s="40"/>
      <c r="V41" s="43"/>
      <c r="W41" s="43"/>
      <c r="X41" s="43"/>
      <c r="Y41" s="43"/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22.7" hidden="false" customHeight="true" outlineLevel="0" collapsed="false">
      <c r="A42" s="33" t="n">
        <v>40</v>
      </c>
      <c r="B42" s="34" t="n">
        <f aca="false">IF(AND(LEFT(L42,3)="DNS",LEFT(O42,3)="DNS"),10000, N42+Q42)</f>
        <v>20000</v>
      </c>
      <c r="C42" s="35" t="str">
        <f aca="false">IF(AND(R42&lt;10000, OR(LEFT(L42,3)&lt;&gt;"DNS", LEFT(O42,3)&lt;&gt;"DNS")),RANK(R42, $R$3:$R$152, 1)&amp;"."," ")</f>
        <v> </v>
      </c>
      <c r="D42" s="36"/>
      <c r="E42" s="37" t="str">
        <f aca="false">VLOOKUP(A42,c2m_sl!$A$1:$H$152,6,FALSE())</f>
        <v> </v>
      </c>
      <c r="F42" s="33" t="n">
        <f aca="false">VLOOKUP(A42,c2m_sl!$A$1:$H$152,2,FALSE())</f>
        <v>0</v>
      </c>
      <c r="G42" s="33" t="n">
        <f aca="false">VLOOKUP(A42,c2m_sl!$A$1:$H$152,3,FALSE())</f>
        <v>0</v>
      </c>
      <c r="H42" s="38" t="str">
        <f aca="false">VLOOKUP(A42,c2m_sl!$A$1:$H$152,4,FALSE())</f>
        <v> </v>
      </c>
      <c r="I42" s="33" t="str">
        <f aca="false">VLOOKUP(A42,c2m_sl!$A$1:$H$152,5,FALSE())</f>
        <v> </v>
      </c>
      <c r="J42" s="33" t="str">
        <f aca="false">VLOOKUP(A42,c2m_sl!$A$1:$H$152,7,FALSE())</f>
        <v>9</v>
      </c>
      <c r="K42" s="38" t="str">
        <f aca="false">VLOOKUP(A42,c2m_sl!$A$1:$H$152,8,FALSE())</f>
        <v> </v>
      </c>
      <c r="L42" s="39"/>
      <c r="M42" s="40"/>
      <c r="N42" s="41" t="n">
        <f aca="false">IF(ISBLANK(L42),10000,IF(ISTEXT(L42),M42,L42+M42))</f>
        <v>10000</v>
      </c>
      <c r="O42" s="39"/>
      <c r="P42" s="40"/>
      <c r="Q42" s="41" t="n">
        <f aca="false">IF(ISBLANK(O42),10000,IF(ISTEXT(O42),P42,O42+P42))</f>
        <v>10000</v>
      </c>
      <c r="R42" s="41" t="n">
        <f aca="false">MIN(N42,Q42)</f>
        <v>10000</v>
      </c>
      <c r="S42" s="40"/>
      <c r="T42" s="40"/>
      <c r="U42" s="40"/>
      <c r="V42" s="43"/>
      <c r="W42" s="43"/>
      <c r="X42" s="43"/>
      <c r="Y42" s="43"/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22.7" hidden="false" customHeight="true" outlineLevel="0" collapsed="false">
      <c r="A43" s="33" t="n">
        <v>41</v>
      </c>
      <c r="B43" s="34" t="n">
        <f aca="false">IF(AND(LEFT(L43,3)="DNS",LEFT(O43,3)="DNS"),10000, N43+Q43)</f>
        <v>20000</v>
      </c>
      <c r="C43" s="35" t="str">
        <f aca="false">IF(AND(R43&lt;10000, OR(LEFT(L43,3)&lt;&gt;"DNS", LEFT(O43,3)&lt;&gt;"DNS")),RANK(R43, $R$3:$R$152, 1)&amp;"."," ")</f>
        <v> </v>
      </c>
      <c r="D43" s="36"/>
      <c r="E43" s="37" t="str">
        <f aca="false">VLOOKUP(A43,c2m_sl!$A$1:$H$152,6,FALSE())</f>
        <v> </v>
      </c>
      <c r="F43" s="33" t="n">
        <f aca="false">VLOOKUP(A43,c2m_sl!$A$1:$H$152,2,FALSE())</f>
        <v>0</v>
      </c>
      <c r="G43" s="33" t="n">
        <f aca="false">VLOOKUP(A43,c2m_sl!$A$1:$H$152,3,FALSE())</f>
        <v>0</v>
      </c>
      <c r="H43" s="38" t="str">
        <f aca="false">VLOOKUP(A43,c2m_sl!$A$1:$H$152,4,FALSE())</f>
        <v> </v>
      </c>
      <c r="I43" s="33" t="str">
        <f aca="false">VLOOKUP(A43,c2m_sl!$A$1:$H$152,5,FALSE())</f>
        <v> </v>
      </c>
      <c r="J43" s="33" t="str">
        <f aca="false">VLOOKUP(A43,c2m_sl!$A$1:$H$152,7,FALSE())</f>
        <v>9</v>
      </c>
      <c r="K43" s="38" t="str">
        <f aca="false">VLOOKUP(A43,c2m_sl!$A$1:$H$152,8,FALSE())</f>
        <v> </v>
      </c>
      <c r="L43" s="39"/>
      <c r="M43" s="40"/>
      <c r="N43" s="41" t="n">
        <f aca="false">IF(ISBLANK(L43),10000,IF(ISTEXT(L43),M43,L43+M43))</f>
        <v>10000</v>
      </c>
      <c r="O43" s="39"/>
      <c r="P43" s="40"/>
      <c r="Q43" s="41" t="n">
        <f aca="false">IF(ISBLANK(O43),10000,IF(ISTEXT(O43),P43,O43+P43))</f>
        <v>10000</v>
      </c>
      <c r="R43" s="41" t="n">
        <f aca="false">MIN(N43,Q43)</f>
        <v>10000</v>
      </c>
      <c r="S43" s="40"/>
      <c r="T43" s="40"/>
      <c r="U43" s="40"/>
      <c r="V43" s="43"/>
      <c r="W43" s="43"/>
      <c r="X43" s="43"/>
      <c r="Y43" s="43"/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22.7" hidden="false" customHeight="true" outlineLevel="0" collapsed="false">
      <c r="A44" s="33" t="n">
        <v>42</v>
      </c>
      <c r="B44" s="34" t="n">
        <f aca="false">IF(AND(LEFT(L44,3)="DNS",LEFT(O44,3)="DNS"),10000, N44+Q44)</f>
        <v>20000</v>
      </c>
      <c r="C44" s="35" t="str">
        <f aca="false">IF(AND(R44&lt;10000, OR(LEFT(L44,3)&lt;&gt;"DNS", LEFT(O44,3)&lt;&gt;"DNS")),RANK(R44, $R$3:$R$152, 1)&amp;"."," ")</f>
        <v> </v>
      </c>
      <c r="D44" s="36"/>
      <c r="E44" s="37" t="str">
        <f aca="false">VLOOKUP(A44,c2m_sl!$A$1:$H$152,6,FALSE())</f>
        <v> </v>
      </c>
      <c r="F44" s="33" t="n">
        <f aca="false">VLOOKUP(A44,c2m_sl!$A$1:$H$152,2,FALSE())</f>
        <v>0</v>
      </c>
      <c r="G44" s="33" t="n">
        <f aca="false">VLOOKUP(A44,c2m_sl!$A$1:$H$152,3,FALSE())</f>
        <v>0</v>
      </c>
      <c r="H44" s="38" t="str">
        <f aca="false">VLOOKUP(A44,c2m_sl!$A$1:$H$152,4,FALSE())</f>
        <v> </v>
      </c>
      <c r="I44" s="33" t="str">
        <f aca="false">VLOOKUP(A44,c2m_sl!$A$1:$H$152,5,FALSE())</f>
        <v> </v>
      </c>
      <c r="J44" s="33" t="str">
        <f aca="false">VLOOKUP(A44,c2m_sl!$A$1:$H$152,7,FALSE())</f>
        <v>9</v>
      </c>
      <c r="K44" s="38" t="str">
        <f aca="false">VLOOKUP(A44,c2m_sl!$A$1:$H$152,8,FALSE())</f>
        <v> </v>
      </c>
      <c r="L44" s="39"/>
      <c r="M44" s="40"/>
      <c r="N44" s="41" t="n">
        <f aca="false">IF(ISBLANK(L44),10000,IF(ISTEXT(L44),M44,L44+M44))</f>
        <v>10000</v>
      </c>
      <c r="O44" s="39"/>
      <c r="P44" s="40"/>
      <c r="Q44" s="41" t="n">
        <f aca="false">IF(ISBLANK(O44),10000,IF(ISTEXT(O44),P44,O44+P44))</f>
        <v>10000</v>
      </c>
      <c r="R44" s="41" t="n">
        <f aca="false">MIN(N44,Q44)</f>
        <v>10000</v>
      </c>
      <c r="S44" s="40"/>
      <c r="T44" s="40"/>
      <c r="U44" s="40"/>
      <c r="V44" s="43"/>
      <c r="W44" s="43"/>
      <c r="X44" s="43"/>
      <c r="Y44" s="43"/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22.7" hidden="false" customHeight="true" outlineLevel="0" collapsed="false">
      <c r="A45" s="33" t="n">
        <v>43</v>
      </c>
      <c r="B45" s="34" t="n">
        <f aca="false">IF(AND(LEFT(L45,3)="DNS",LEFT(O45,3)="DNS"),10000, N45+Q45)</f>
        <v>20000</v>
      </c>
      <c r="C45" s="35" t="str">
        <f aca="false">IF(AND(R45&lt;10000, OR(LEFT(L45,3)&lt;&gt;"DNS", LEFT(O45,3)&lt;&gt;"DNS")),RANK(R45, $R$3:$R$152, 1)&amp;"."," ")</f>
        <v> </v>
      </c>
      <c r="D45" s="36"/>
      <c r="E45" s="37" t="str">
        <f aca="false">VLOOKUP(A45,c2m_sl!$A$1:$H$152,6,FALSE())</f>
        <v> </v>
      </c>
      <c r="F45" s="33" t="n">
        <f aca="false">VLOOKUP(A45,c2m_sl!$A$1:$H$152,2,FALSE())</f>
        <v>0</v>
      </c>
      <c r="G45" s="33" t="n">
        <f aca="false">VLOOKUP(A45,c2m_sl!$A$1:$H$152,3,FALSE())</f>
        <v>0</v>
      </c>
      <c r="H45" s="38" t="str">
        <f aca="false">VLOOKUP(A45,c2m_sl!$A$1:$H$152,4,FALSE())</f>
        <v> </v>
      </c>
      <c r="I45" s="33" t="str">
        <f aca="false">VLOOKUP(A45,c2m_sl!$A$1:$H$152,5,FALSE())</f>
        <v> </v>
      </c>
      <c r="J45" s="33" t="str">
        <f aca="false">VLOOKUP(A45,c2m_sl!$A$1:$H$152,7,FALSE())</f>
        <v>9</v>
      </c>
      <c r="K45" s="38" t="str">
        <f aca="false">VLOOKUP(A45,c2m_sl!$A$1:$H$152,8,FALSE())</f>
        <v> </v>
      </c>
      <c r="L45" s="39"/>
      <c r="M45" s="40"/>
      <c r="N45" s="41" t="n">
        <f aca="false">IF(ISBLANK(L45),10000,IF(ISTEXT(L45),M45,L45+M45))</f>
        <v>10000</v>
      </c>
      <c r="O45" s="39"/>
      <c r="P45" s="40"/>
      <c r="Q45" s="41" t="n">
        <f aca="false">IF(ISBLANK(O45),10000,IF(ISTEXT(O45),P45,O45+P45))</f>
        <v>10000</v>
      </c>
      <c r="R45" s="41" t="n">
        <f aca="false">MIN(N45,Q45)</f>
        <v>10000</v>
      </c>
      <c r="S45" s="40"/>
      <c r="T45" s="40"/>
      <c r="U45" s="40"/>
      <c r="V45" s="43"/>
      <c r="W45" s="43"/>
      <c r="X45" s="43"/>
      <c r="Y45" s="43"/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22.7" hidden="false" customHeight="true" outlineLevel="0" collapsed="false">
      <c r="A46" s="33" t="n">
        <v>44</v>
      </c>
      <c r="B46" s="34" t="n">
        <f aca="false">IF(AND(LEFT(L46,3)="DNS",LEFT(O46,3)="DNS"),10000, N46+Q46)</f>
        <v>20000</v>
      </c>
      <c r="C46" s="35" t="str">
        <f aca="false">IF(AND(R46&lt;10000, OR(LEFT(L46,3)&lt;&gt;"DNS", LEFT(O46,3)&lt;&gt;"DNS")),RANK(R46, $R$3:$R$152, 1)&amp;"."," ")</f>
        <v> </v>
      </c>
      <c r="D46" s="36"/>
      <c r="E46" s="37" t="str">
        <f aca="false">VLOOKUP(A46,c2m_sl!$A$1:$H$152,6,FALSE())</f>
        <v> </v>
      </c>
      <c r="F46" s="33" t="n">
        <f aca="false">VLOOKUP(A46,c2m_sl!$A$1:$H$152,2,FALSE())</f>
        <v>0</v>
      </c>
      <c r="G46" s="33" t="n">
        <f aca="false">VLOOKUP(A46,c2m_sl!$A$1:$H$152,3,FALSE())</f>
        <v>0</v>
      </c>
      <c r="H46" s="38" t="str">
        <f aca="false">VLOOKUP(A46,c2m_sl!$A$1:$H$152,4,FALSE())</f>
        <v> </v>
      </c>
      <c r="I46" s="33" t="str">
        <f aca="false">VLOOKUP(A46,c2m_sl!$A$1:$H$152,5,FALSE())</f>
        <v> </v>
      </c>
      <c r="J46" s="33" t="str">
        <f aca="false">VLOOKUP(A46,c2m_sl!$A$1:$H$152,7,FALSE())</f>
        <v>9</v>
      </c>
      <c r="K46" s="38" t="str">
        <f aca="false">VLOOKUP(A46,c2m_sl!$A$1:$H$152,8,FALSE())</f>
        <v> </v>
      </c>
      <c r="L46" s="39"/>
      <c r="M46" s="40"/>
      <c r="N46" s="41" t="n">
        <f aca="false">IF(ISBLANK(L46),10000,IF(ISTEXT(L46),M46,L46+M46))</f>
        <v>10000</v>
      </c>
      <c r="O46" s="39"/>
      <c r="P46" s="40"/>
      <c r="Q46" s="41" t="n">
        <f aca="false">IF(ISBLANK(O46),10000,IF(ISTEXT(O46),P46,O46+P46))</f>
        <v>10000</v>
      </c>
      <c r="R46" s="41" t="n">
        <f aca="false">MIN(N46,Q46)</f>
        <v>10000</v>
      </c>
      <c r="S46" s="40"/>
      <c r="T46" s="40"/>
      <c r="U46" s="40"/>
      <c r="V46" s="43"/>
      <c r="W46" s="43"/>
      <c r="X46" s="43"/>
      <c r="Y46" s="43"/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22.7" hidden="false" customHeight="true" outlineLevel="0" collapsed="false">
      <c r="A47" s="33" t="n">
        <v>45</v>
      </c>
      <c r="B47" s="34" t="n">
        <f aca="false">IF(AND(LEFT(L47,3)="DNS",LEFT(O47,3)="DNS"),10000, N47+Q47)</f>
        <v>20000</v>
      </c>
      <c r="C47" s="35" t="str">
        <f aca="false">IF(AND(R47&lt;10000, OR(LEFT(L47,3)&lt;&gt;"DNS", LEFT(O47,3)&lt;&gt;"DNS")),RANK(R47, $R$3:$R$152, 1)&amp;"."," ")</f>
        <v> </v>
      </c>
      <c r="D47" s="36"/>
      <c r="E47" s="37" t="str">
        <f aca="false">VLOOKUP(A47,c2m_sl!$A$1:$H$152,6,FALSE())</f>
        <v> </v>
      </c>
      <c r="F47" s="33" t="n">
        <f aca="false">VLOOKUP(A47,c2m_sl!$A$1:$H$152,2,FALSE())</f>
        <v>0</v>
      </c>
      <c r="G47" s="33" t="n">
        <f aca="false">VLOOKUP(A47,c2m_sl!$A$1:$H$152,3,FALSE())</f>
        <v>0</v>
      </c>
      <c r="H47" s="38" t="str">
        <f aca="false">VLOOKUP(A47,c2m_sl!$A$1:$H$152,4,FALSE())</f>
        <v> </v>
      </c>
      <c r="I47" s="33" t="str">
        <f aca="false">VLOOKUP(A47,c2m_sl!$A$1:$H$152,5,FALSE())</f>
        <v> </v>
      </c>
      <c r="J47" s="33" t="str">
        <f aca="false">VLOOKUP(A47,c2m_sl!$A$1:$H$152,7,FALSE())</f>
        <v>9</v>
      </c>
      <c r="K47" s="38" t="str">
        <f aca="false">VLOOKUP(A47,c2m_sl!$A$1:$H$152,8,FALSE())</f>
        <v> </v>
      </c>
      <c r="L47" s="39"/>
      <c r="M47" s="40"/>
      <c r="N47" s="41" t="n">
        <f aca="false">IF(ISBLANK(L47),10000,IF(ISTEXT(L47),M47,L47+M47))</f>
        <v>10000</v>
      </c>
      <c r="O47" s="39"/>
      <c r="P47" s="40"/>
      <c r="Q47" s="41" t="n">
        <f aca="false">IF(ISBLANK(O47),10000,IF(ISTEXT(O47),P47,O47+P47))</f>
        <v>10000</v>
      </c>
      <c r="R47" s="41" t="n">
        <f aca="false">MIN(N47,Q47)</f>
        <v>10000</v>
      </c>
      <c r="S47" s="40"/>
      <c r="T47" s="40"/>
      <c r="U47" s="40"/>
      <c r="V47" s="43"/>
      <c r="W47" s="43"/>
      <c r="X47" s="43"/>
      <c r="Y47" s="43"/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22.7" hidden="false" customHeight="true" outlineLevel="0" collapsed="false">
      <c r="A48" s="33" t="n">
        <v>46</v>
      </c>
      <c r="B48" s="34" t="n">
        <f aca="false">IF(AND(LEFT(L48,3)="DNS",LEFT(O48,3)="DNS"),10000, N48+Q48)</f>
        <v>20000</v>
      </c>
      <c r="C48" s="35" t="str">
        <f aca="false">IF(AND(R48&lt;10000, OR(LEFT(L48,3)&lt;&gt;"DNS", LEFT(O48,3)&lt;&gt;"DNS")),RANK(R48, $R$3:$R$152, 1)&amp;"."," ")</f>
        <v> </v>
      </c>
      <c r="D48" s="36"/>
      <c r="E48" s="37" t="str">
        <f aca="false">VLOOKUP(A48,c2m_sl!$A$1:$H$152,6,FALSE())</f>
        <v> </v>
      </c>
      <c r="F48" s="33" t="n">
        <f aca="false">VLOOKUP(A48,c2m_sl!$A$1:$H$152,2,FALSE())</f>
        <v>0</v>
      </c>
      <c r="G48" s="33" t="n">
        <f aca="false">VLOOKUP(A48,c2m_sl!$A$1:$H$152,3,FALSE())</f>
        <v>0</v>
      </c>
      <c r="H48" s="38" t="str">
        <f aca="false">VLOOKUP(A48,c2m_sl!$A$1:$H$152,4,FALSE())</f>
        <v> </v>
      </c>
      <c r="I48" s="33" t="str">
        <f aca="false">VLOOKUP(A48,c2m_sl!$A$1:$H$152,5,FALSE())</f>
        <v> </v>
      </c>
      <c r="J48" s="33" t="str">
        <f aca="false">VLOOKUP(A48,c2m_sl!$A$1:$H$152,7,FALSE())</f>
        <v>9</v>
      </c>
      <c r="K48" s="38" t="str">
        <f aca="false">VLOOKUP(A48,c2m_sl!$A$1:$H$152,8,FALSE())</f>
        <v> </v>
      </c>
      <c r="L48" s="39"/>
      <c r="M48" s="40"/>
      <c r="N48" s="41" t="n">
        <f aca="false">IF(ISBLANK(L48),10000,IF(ISTEXT(L48),M48,L48+M48))</f>
        <v>10000</v>
      </c>
      <c r="O48" s="39"/>
      <c r="P48" s="40"/>
      <c r="Q48" s="41" t="n">
        <f aca="false">IF(ISBLANK(O48),10000,IF(ISTEXT(O48),P48,O48+P48))</f>
        <v>10000</v>
      </c>
      <c r="R48" s="41" t="n">
        <f aca="false">MIN(N48,Q48)</f>
        <v>10000</v>
      </c>
      <c r="S48" s="40"/>
      <c r="T48" s="40"/>
      <c r="U48" s="40"/>
      <c r="V48" s="43"/>
      <c r="W48" s="43"/>
      <c r="X48" s="43"/>
      <c r="Y48" s="43"/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22.7" hidden="false" customHeight="true" outlineLevel="0" collapsed="false">
      <c r="A49" s="33" t="n">
        <v>47</v>
      </c>
      <c r="B49" s="34" t="n">
        <f aca="false">IF(AND(LEFT(L49,3)="DNS",LEFT(O49,3)="DNS"),10000, N49+Q49)</f>
        <v>20000</v>
      </c>
      <c r="C49" s="35" t="str">
        <f aca="false">IF(AND(R49&lt;10000, OR(LEFT(L49,3)&lt;&gt;"DNS", LEFT(O49,3)&lt;&gt;"DNS")),RANK(R49, $R$3:$R$152, 1)&amp;"."," ")</f>
        <v> </v>
      </c>
      <c r="D49" s="36"/>
      <c r="E49" s="37" t="str">
        <f aca="false">VLOOKUP(A49,c2m_sl!$A$1:$H$152,6,FALSE())</f>
        <v> </v>
      </c>
      <c r="F49" s="33" t="n">
        <f aca="false">VLOOKUP(A49,c2m_sl!$A$1:$H$152,2,FALSE())</f>
        <v>0</v>
      </c>
      <c r="G49" s="33" t="n">
        <f aca="false">VLOOKUP(A49,c2m_sl!$A$1:$H$152,3,FALSE())</f>
        <v>0</v>
      </c>
      <c r="H49" s="38" t="str">
        <f aca="false">VLOOKUP(A49,c2m_sl!$A$1:$H$152,4,FALSE())</f>
        <v> </v>
      </c>
      <c r="I49" s="33" t="str">
        <f aca="false">VLOOKUP(A49,c2m_sl!$A$1:$H$152,5,FALSE())</f>
        <v> </v>
      </c>
      <c r="J49" s="33" t="str">
        <f aca="false">VLOOKUP(A49,c2m_sl!$A$1:$H$152,7,FALSE())</f>
        <v>9</v>
      </c>
      <c r="K49" s="38" t="str">
        <f aca="false">VLOOKUP(A49,c2m_sl!$A$1:$H$152,8,FALSE())</f>
        <v> </v>
      </c>
      <c r="L49" s="39"/>
      <c r="M49" s="40"/>
      <c r="N49" s="41" t="n">
        <f aca="false">IF(ISBLANK(L49),10000,IF(ISTEXT(L49),M49,L49+M49))</f>
        <v>10000</v>
      </c>
      <c r="O49" s="39"/>
      <c r="P49" s="40"/>
      <c r="Q49" s="41" t="n">
        <f aca="false">IF(ISBLANK(O49),10000,IF(ISTEXT(O49),P49,O49+P49))</f>
        <v>10000</v>
      </c>
      <c r="R49" s="41" t="n">
        <f aca="false">MIN(N49,Q49)</f>
        <v>10000</v>
      </c>
      <c r="S49" s="40"/>
      <c r="T49" s="40"/>
      <c r="U49" s="40"/>
      <c r="V49" s="43"/>
      <c r="W49" s="43"/>
      <c r="X49" s="43"/>
      <c r="Y49" s="43"/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22.7" hidden="false" customHeight="true" outlineLevel="0" collapsed="false">
      <c r="A50" s="33" t="n">
        <v>48</v>
      </c>
      <c r="B50" s="34" t="n">
        <f aca="false">IF(AND(LEFT(L50,3)="DNS",LEFT(O50,3)="DNS"),10000, N50+Q50)</f>
        <v>20000</v>
      </c>
      <c r="C50" s="35" t="str">
        <f aca="false">IF(AND(R50&lt;10000, OR(LEFT(L50,3)&lt;&gt;"DNS", LEFT(O50,3)&lt;&gt;"DNS")),RANK(R50, $R$3:$R$152, 1)&amp;"."," ")</f>
        <v> </v>
      </c>
      <c r="D50" s="36"/>
      <c r="E50" s="37" t="str">
        <f aca="false">VLOOKUP(A50,c2m_sl!$A$1:$H$152,6,FALSE())</f>
        <v> </v>
      </c>
      <c r="F50" s="33" t="n">
        <f aca="false">VLOOKUP(A50,c2m_sl!$A$1:$H$152,2,FALSE())</f>
        <v>0</v>
      </c>
      <c r="G50" s="33" t="n">
        <f aca="false">VLOOKUP(A50,c2m_sl!$A$1:$H$152,3,FALSE())</f>
        <v>0</v>
      </c>
      <c r="H50" s="38" t="str">
        <f aca="false">VLOOKUP(A50,c2m_sl!$A$1:$H$152,4,FALSE())</f>
        <v> </v>
      </c>
      <c r="I50" s="33" t="str">
        <f aca="false">VLOOKUP(A50,c2m_sl!$A$1:$H$152,5,FALSE())</f>
        <v> </v>
      </c>
      <c r="J50" s="33" t="str">
        <f aca="false">VLOOKUP(A50,c2m_sl!$A$1:$H$152,7,FALSE())</f>
        <v>9</v>
      </c>
      <c r="K50" s="38" t="str">
        <f aca="false">VLOOKUP(A50,c2m_sl!$A$1:$H$152,8,FALSE())</f>
        <v> </v>
      </c>
      <c r="L50" s="39"/>
      <c r="M50" s="40"/>
      <c r="N50" s="41" t="n">
        <f aca="false">IF(ISBLANK(L50),10000,IF(ISTEXT(L50),M50,L50+M50))</f>
        <v>10000</v>
      </c>
      <c r="O50" s="39"/>
      <c r="P50" s="40"/>
      <c r="Q50" s="41" t="n">
        <f aca="false">IF(ISBLANK(O50),10000,IF(ISTEXT(O50),P50,O50+P50))</f>
        <v>10000</v>
      </c>
      <c r="R50" s="41" t="n">
        <f aca="false">MIN(N50,Q50)</f>
        <v>10000</v>
      </c>
      <c r="S50" s="40"/>
      <c r="T50" s="40"/>
      <c r="U50" s="40"/>
      <c r="V50" s="43"/>
      <c r="W50" s="43"/>
      <c r="X50" s="43"/>
      <c r="Y50" s="43"/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22.7" hidden="false" customHeight="true" outlineLevel="0" collapsed="false">
      <c r="A51" s="33" t="n">
        <v>49</v>
      </c>
      <c r="B51" s="34" t="n">
        <f aca="false">IF(AND(LEFT(L51,3)="DNS",LEFT(O51,3)="DNS"),10000, N51+Q51)</f>
        <v>20000</v>
      </c>
      <c r="C51" s="35" t="str">
        <f aca="false">IF(AND(R51&lt;10000, OR(LEFT(L51,3)&lt;&gt;"DNS", LEFT(O51,3)&lt;&gt;"DNS")),RANK(R51, $R$3:$R$152, 1)&amp;"."," ")</f>
        <v> </v>
      </c>
      <c r="D51" s="36"/>
      <c r="E51" s="37" t="str">
        <f aca="false">VLOOKUP(A51,c2m_sl!$A$1:$H$152,6,FALSE())</f>
        <v> </v>
      </c>
      <c r="F51" s="33" t="n">
        <f aca="false">VLOOKUP(A51,c2m_sl!$A$1:$H$152,2,FALSE())</f>
        <v>0</v>
      </c>
      <c r="G51" s="33" t="n">
        <f aca="false">VLOOKUP(A51,c2m_sl!$A$1:$H$152,3,FALSE())</f>
        <v>0</v>
      </c>
      <c r="H51" s="38" t="str">
        <f aca="false">VLOOKUP(A51,c2m_sl!$A$1:$H$152,4,FALSE())</f>
        <v> </v>
      </c>
      <c r="I51" s="33" t="str">
        <f aca="false">VLOOKUP(A51,c2m_sl!$A$1:$H$152,5,FALSE())</f>
        <v> </v>
      </c>
      <c r="J51" s="33" t="str">
        <f aca="false">VLOOKUP(A51,c2m_sl!$A$1:$H$152,7,FALSE())</f>
        <v>9</v>
      </c>
      <c r="K51" s="38" t="str">
        <f aca="false">VLOOKUP(A51,c2m_sl!$A$1:$H$152,8,FALSE())</f>
        <v> </v>
      </c>
      <c r="L51" s="39"/>
      <c r="M51" s="40"/>
      <c r="N51" s="41" t="n">
        <f aca="false">IF(ISBLANK(L51),10000,IF(ISTEXT(L51),M51,L51+M51))</f>
        <v>10000</v>
      </c>
      <c r="O51" s="39"/>
      <c r="P51" s="40"/>
      <c r="Q51" s="41" t="n">
        <f aca="false">IF(ISBLANK(O51),10000,IF(ISTEXT(O51),P51,O51+P51))</f>
        <v>10000</v>
      </c>
      <c r="R51" s="41" t="n">
        <f aca="false">MIN(N51,Q51)</f>
        <v>10000</v>
      </c>
      <c r="S51" s="40"/>
      <c r="T51" s="40"/>
      <c r="U51" s="40"/>
      <c r="V51" s="43"/>
      <c r="W51" s="43"/>
      <c r="X51" s="43"/>
      <c r="Y51" s="43"/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22.7" hidden="false" customHeight="true" outlineLevel="0" collapsed="false">
      <c r="A52" s="33" t="n">
        <v>50</v>
      </c>
      <c r="B52" s="34" t="n">
        <f aca="false">IF(AND(LEFT(L52,3)="DNS",LEFT(O52,3)="DNS"),10000, N52+Q52)</f>
        <v>20000</v>
      </c>
      <c r="C52" s="35" t="str">
        <f aca="false">IF(AND(R52&lt;10000, OR(LEFT(L52,3)&lt;&gt;"DNS", LEFT(O52,3)&lt;&gt;"DNS")),RANK(R52, $R$3:$R$152, 1)&amp;"."," ")</f>
        <v> </v>
      </c>
      <c r="D52" s="36"/>
      <c r="E52" s="37" t="str">
        <f aca="false">VLOOKUP(A52,c2m_sl!$A$1:$H$152,6,FALSE())</f>
        <v> </v>
      </c>
      <c r="F52" s="33" t="n">
        <f aca="false">VLOOKUP(A52,c2m_sl!$A$1:$H$152,2,FALSE())</f>
        <v>0</v>
      </c>
      <c r="G52" s="33" t="n">
        <f aca="false">VLOOKUP(A52,c2m_sl!$A$1:$H$152,3,FALSE())</f>
        <v>0</v>
      </c>
      <c r="H52" s="38" t="str">
        <f aca="false">VLOOKUP(A52,c2m_sl!$A$1:$H$152,4,FALSE())</f>
        <v> </v>
      </c>
      <c r="I52" s="33" t="str">
        <f aca="false">VLOOKUP(A52,c2m_sl!$A$1:$H$152,5,FALSE())</f>
        <v> </v>
      </c>
      <c r="J52" s="33" t="str">
        <f aca="false">VLOOKUP(A52,c2m_sl!$A$1:$H$152,7,FALSE())</f>
        <v>9</v>
      </c>
      <c r="K52" s="38" t="str">
        <f aca="false">VLOOKUP(A52,c2m_sl!$A$1:$H$152,8,FALSE())</f>
        <v> </v>
      </c>
      <c r="L52" s="39"/>
      <c r="M52" s="40"/>
      <c r="N52" s="41" t="n">
        <f aca="false">IF(ISBLANK(L52),10000,IF(ISTEXT(L52),M52,L52+M52))</f>
        <v>10000</v>
      </c>
      <c r="O52" s="39"/>
      <c r="P52" s="40"/>
      <c r="Q52" s="41" t="n">
        <f aca="false">IF(ISBLANK(O52),10000,IF(ISTEXT(O52),P52,O52+P52))</f>
        <v>10000</v>
      </c>
      <c r="R52" s="41" t="n">
        <f aca="false">MIN(N52,Q52)</f>
        <v>10000</v>
      </c>
      <c r="S52" s="40"/>
      <c r="T52" s="40"/>
      <c r="U52" s="40"/>
      <c r="V52" s="43"/>
      <c r="W52" s="43"/>
      <c r="X52" s="43"/>
      <c r="Y52" s="43"/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22.7" hidden="false" customHeight="true" outlineLevel="0" collapsed="false">
      <c r="A53" s="33" t="n">
        <v>51</v>
      </c>
      <c r="B53" s="34" t="n">
        <f aca="false">IF(AND(LEFT(L53,3)="DNS",LEFT(O53,3)="DNS"),10000, N53+Q53)</f>
        <v>20000</v>
      </c>
      <c r="C53" s="35" t="str">
        <f aca="false">IF(AND(R53&lt;10000, OR(LEFT(L53,3)&lt;&gt;"DNS", LEFT(O53,3)&lt;&gt;"DNS")),RANK(R53, $R$3:$R$152, 1)&amp;"."," ")</f>
        <v> </v>
      </c>
      <c r="D53" s="36"/>
      <c r="E53" s="37" t="str">
        <f aca="false">VLOOKUP(A53,c2m_sl!$A$1:$H$152,6,FALSE())</f>
        <v> </v>
      </c>
      <c r="F53" s="33" t="n">
        <f aca="false">VLOOKUP(A53,c2m_sl!$A$1:$H$152,2,FALSE())</f>
        <v>0</v>
      </c>
      <c r="G53" s="33" t="n">
        <f aca="false">VLOOKUP(A53,c2m_sl!$A$1:$H$152,3,FALSE())</f>
        <v>0</v>
      </c>
      <c r="H53" s="38" t="str">
        <f aca="false">VLOOKUP(A53,c2m_sl!$A$1:$H$152,4,FALSE())</f>
        <v> </v>
      </c>
      <c r="I53" s="33" t="str">
        <f aca="false">VLOOKUP(A53,c2m_sl!$A$1:$H$152,5,FALSE())</f>
        <v> </v>
      </c>
      <c r="J53" s="33" t="str">
        <f aca="false">VLOOKUP(A53,c2m_sl!$A$1:$H$152,7,FALSE())</f>
        <v>9</v>
      </c>
      <c r="K53" s="38" t="str">
        <f aca="false">VLOOKUP(A53,c2m_sl!$A$1:$H$152,8,FALSE())</f>
        <v> </v>
      </c>
      <c r="L53" s="39"/>
      <c r="M53" s="40"/>
      <c r="N53" s="41" t="n">
        <f aca="false">IF(ISBLANK(L53),10000,IF(ISTEXT(L53),M53,L53+M53))</f>
        <v>10000</v>
      </c>
      <c r="O53" s="39"/>
      <c r="P53" s="40"/>
      <c r="Q53" s="41" t="n">
        <f aca="false">IF(ISBLANK(O53),10000,IF(ISTEXT(O53),P53,O53+P53))</f>
        <v>10000</v>
      </c>
      <c r="R53" s="41" t="n">
        <f aca="false">MIN(N53,Q53)</f>
        <v>10000</v>
      </c>
      <c r="S53" s="40"/>
      <c r="T53" s="40"/>
      <c r="U53" s="40"/>
      <c r="V53" s="43"/>
      <c r="W53" s="43"/>
      <c r="X53" s="43"/>
      <c r="Y53" s="43"/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22.7" hidden="false" customHeight="true" outlineLevel="0" collapsed="false">
      <c r="A54" s="33" t="n">
        <v>52</v>
      </c>
      <c r="B54" s="34" t="n">
        <f aca="false">IF(AND(LEFT(L54,3)="DNS",LEFT(O54,3)="DNS"),10000, N54+Q54)</f>
        <v>20000</v>
      </c>
      <c r="C54" s="35" t="str">
        <f aca="false">IF(AND(R54&lt;10000, OR(LEFT(L54,3)&lt;&gt;"DNS", LEFT(O54,3)&lt;&gt;"DNS")),RANK(R54, $R$3:$R$152, 1)&amp;"."," ")</f>
        <v> </v>
      </c>
      <c r="D54" s="36"/>
      <c r="E54" s="37" t="str">
        <f aca="false">VLOOKUP(A54,c2m_sl!$A$1:$H$152,6,FALSE())</f>
        <v> </v>
      </c>
      <c r="F54" s="33" t="n">
        <f aca="false">VLOOKUP(A54,c2m_sl!$A$1:$H$152,2,FALSE())</f>
        <v>0</v>
      </c>
      <c r="G54" s="33" t="n">
        <f aca="false">VLOOKUP(A54,c2m_sl!$A$1:$H$152,3,FALSE())</f>
        <v>0</v>
      </c>
      <c r="H54" s="38" t="str">
        <f aca="false">VLOOKUP(A54,c2m_sl!$A$1:$H$152,4,FALSE())</f>
        <v> </v>
      </c>
      <c r="I54" s="33" t="str">
        <f aca="false">VLOOKUP(A54,c2m_sl!$A$1:$H$152,5,FALSE())</f>
        <v> </v>
      </c>
      <c r="J54" s="33" t="str">
        <f aca="false">VLOOKUP(A54,c2m_sl!$A$1:$H$152,7,FALSE())</f>
        <v>9</v>
      </c>
      <c r="K54" s="38" t="str">
        <f aca="false">VLOOKUP(A54,c2m_sl!$A$1:$H$152,8,FALSE())</f>
        <v> </v>
      </c>
      <c r="L54" s="39"/>
      <c r="M54" s="40"/>
      <c r="N54" s="41" t="n">
        <f aca="false">IF(ISBLANK(L54),10000,IF(ISTEXT(L54),M54,L54+M54))</f>
        <v>10000</v>
      </c>
      <c r="O54" s="39"/>
      <c r="P54" s="40"/>
      <c r="Q54" s="41" t="n">
        <f aca="false">IF(ISBLANK(O54),10000,IF(ISTEXT(O54),P54,O54+P54))</f>
        <v>10000</v>
      </c>
      <c r="R54" s="41" t="n">
        <f aca="false">MIN(N54,Q54)</f>
        <v>10000</v>
      </c>
      <c r="S54" s="40"/>
      <c r="T54" s="40"/>
      <c r="U54" s="40"/>
      <c r="V54" s="43"/>
      <c r="W54" s="43"/>
      <c r="X54" s="43"/>
      <c r="Y54" s="43"/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22.7" hidden="false" customHeight="true" outlineLevel="0" collapsed="false">
      <c r="A55" s="33" t="n">
        <v>53</v>
      </c>
      <c r="B55" s="34" t="n">
        <f aca="false">IF(AND(LEFT(L55,3)="DNS",LEFT(O55,3)="DNS"),10000, N55+Q55)</f>
        <v>20000</v>
      </c>
      <c r="C55" s="35" t="str">
        <f aca="false">IF(AND(R55&lt;10000, OR(LEFT(L55,3)&lt;&gt;"DNS", LEFT(O55,3)&lt;&gt;"DNS")),RANK(R55, $R$3:$R$152, 1)&amp;"."," ")</f>
        <v> </v>
      </c>
      <c r="D55" s="36"/>
      <c r="E55" s="37" t="str">
        <f aca="false">VLOOKUP(A55,c2m_sl!$A$1:$H$152,6,FALSE())</f>
        <v> </v>
      </c>
      <c r="F55" s="33" t="n">
        <f aca="false">VLOOKUP(A55,c2m_sl!$A$1:$H$152,2,FALSE())</f>
        <v>0</v>
      </c>
      <c r="G55" s="33" t="n">
        <f aca="false">VLOOKUP(A55,c2m_sl!$A$1:$H$152,3,FALSE())</f>
        <v>0</v>
      </c>
      <c r="H55" s="38" t="str">
        <f aca="false">VLOOKUP(A55,c2m_sl!$A$1:$H$152,4,FALSE())</f>
        <v> </v>
      </c>
      <c r="I55" s="33" t="str">
        <f aca="false">VLOOKUP(A55,c2m_sl!$A$1:$H$152,5,FALSE())</f>
        <v> </v>
      </c>
      <c r="J55" s="33" t="str">
        <f aca="false">VLOOKUP(A55,c2m_sl!$A$1:$H$152,7,FALSE())</f>
        <v>9</v>
      </c>
      <c r="K55" s="38" t="str">
        <f aca="false">VLOOKUP(A55,c2m_sl!$A$1:$H$152,8,FALSE())</f>
        <v> </v>
      </c>
      <c r="L55" s="39"/>
      <c r="M55" s="40"/>
      <c r="N55" s="41" t="n">
        <f aca="false">IF(ISBLANK(L55),10000,IF(ISTEXT(L55),M55,L55+M55))</f>
        <v>10000</v>
      </c>
      <c r="O55" s="39"/>
      <c r="P55" s="40"/>
      <c r="Q55" s="41" t="n">
        <f aca="false">IF(ISBLANK(O55),10000,IF(ISTEXT(O55),P55,O55+P55))</f>
        <v>10000</v>
      </c>
      <c r="R55" s="41" t="n">
        <f aca="false">MIN(N55,Q55)</f>
        <v>10000</v>
      </c>
      <c r="S55" s="40"/>
      <c r="T55" s="40"/>
      <c r="U55" s="40"/>
      <c r="V55" s="43"/>
      <c r="W55" s="43"/>
      <c r="X55" s="43"/>
      <c r="Y55" s="43"/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22.7" hidden="false" customHeight="true" outlineLevel="0" collapsed="false">
      <c r="A56" s="33" t="n">
        <v>54</v>
      </c>
      <c r="B56" s="34" t="n">
        <f aca="false">IF(AND(LEFT(L56,3)="DNS",LEFT(O56,3)="DNS"),10000, N56+Q56)</f>
        <v>20000</v>
      </c>
      <c r="C56" s="35" t="str">
        <f aca="false">IF(AND(R56&lt;10000, OR(LEFT(L56,3)&lt;&gt;"DNS", LEFT(O56,3)&lt;&gt;"DNS")),RANK(R56, $R$3:$R$152, 1)&amp;"."," ")</f>
        <v> </v>
      </c>
      <c r="D56" s="36"/>
      <c r="E56" s="37" t="str">
        <f aca="false">VLOOKUP(A56,c2m_sl!$A$1:$H$152,6,FALSE())</f>
        <v> </v>
      </c>
      <c r="F56" s="33" t="n">
        <f aca="false">VLOOKUP(A56,c2m_sl!$A$1:$H$152,2,FALSE())</f>
        <v>0</v>
      </c>
      <c r="G56" s="33" t="n">
        <f aca="false">VLOOKUP(A56,c2m_sl!$A$1:$H$152,3,FALSE())</f>
        <v>0</v>
      </c>
      <c r="H56" s="38" t="str">
        <f aca="false">VLOOKUP(A56,c2m_sl!$A$1:$H$152,4,FALSE())</f>
        <v> </v>
      </c>
      <c r="I56" s="33" t="str">
        <f aca="false">VLOOKUP(A56,c2m_sl!$A$1:$H$152,5,FALSE())</f>
        <v> </v>
      </c>
      <c r="J56" s="33" t="str">
        <f aca="false">VLOOKUP(A56,c2m_sl!$A$1:$H$152,7,FALSE())</f>
        <v>9</v>
      </c>
      <c r="K56" s="38" t="str">
        <f aca="false">VLOOKUP(A56,c2m_sl!$A$1:$H$152,8,FALSE())</f>
        <v> </v>
      </c>
      <c r="L56" s="39"/>
      <c r="M56" s="40"/>
      <c r="N56" s="41" t="n">
        <f aca="false">IF(ISBLANK(L56),10000,IF(ISTEXT(L56),M56,L56+M56))</f>
        <v>10000</v>
      </c>
      <c r="O56" s="39"/>
      <c r="P56" s="40"/>
      <c r="Q56" s="41" t="n">
        <f aca="false">IF(ISBLANK(O56),10000,IF(ISTEXT(O56),P56,O56+P56))</f>
        <v>10000</v>
      </c>
      <c r="R56" s="41" t="n">
        <f aca="false">MIN(N56,Q56)</f>
        <v>10000</v>
      </c>
      <c r="S56" s="40"/>
      <c r="T56" s="40"/>
      <c r="U56" s="40"/>
      <c r="V56" s="43"/>
      <c r="W56" s="43"/>
      <c r="X56" s="43"/>
      <c r="Y56" s="43"/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22.7" hidden="false" customHeight="true" outlineLevel="0" collapsed="false">
      <c r="A57" s="33" t="n">
        <v>55</v>
      </c>
      <c r="B57" s="34" t="n">
        <f aca="false">IF(AND(LEFT(L57,3)="DNS",LEFT(O57,3)="DNS"),10000, N57+Q57)</f>
        <v>20000</v>
      </c>
      <c r="C57" s="35" t="str">
        <f aca="false">IF(AND(R57&lt;10000, OR(LEFT(L57,3)&lt;&gt;"DNS", LEFT(O57,3)&lt;&gt;"DNS")),RANK(R57, $R$3:$R$152, 1)&amp;"."," ")</f>
        <v> </v>
      </c>
      <c r="D57" s="36"/>
      <c r="E57" s="37" t="str">
        <f aca="false">VLOOKUP(A57,c2m_sl!$A$1:$H$152,6,FALSE())</f>
        <v> </v>
      </c>
      <c r="F57" s="33" t="n">
        <f aca="false">VLOOKUP(A57,c2m_sl!$A$1:$H$152,2,FALSE())</f>
        <v>0</v>
      </c>
      <c r="G57" s="33" t="n">
        <f aca="false">VLOOKUP(A57,c2m_sl!$A$1:$H$152,3,FALSE())</f>
        <v>0</v>
      </c>
      <c r="H57" s="38" t="str">
        <f aca="false">VLOOKUP(A57,c2m_sl!$A$1:$H$152,4,FALSE())</f>
        <v> </v>
      </c>
      <c r="I57" s="33" t="str">
        <f aca="false">VLOOKUP(A57,c2m_sl!$A$1:$H$152,5,FALSE())</f>
        <v> </v>
      </c>
      <c r="J57" s="33" t="str">
        <f aca="false">VLOOKUP(A57,c2m_sl!$A$1:$H$152,7,FALSE())</f>
        <v>9</v>
      </c>
      <c r="K57" s="38" t="str">
        <f aca="false">VLOOKUP(A57,c2m_sl!$A$1:$H$152,8,FALSE())</f>
        <v> </v>
      </c>
      <c r="L57" s="39"/>
      <c r="M57" s="40"/>
      <c r="N57" s="41" t="n">
        <f aca="false">IF(ISBLANK(L57),10000,IF(ISTEXT(L57),M57,L57+M57))</f>
        <v>10000</v>
      </c>
      <c r="O57" s="39"/>
      <c r="P57" s="40"/>
      <c r="Q57" s="41" t="n">
        <f aca="false">IF(ISBLANK(O57),10000,IF(ISTEXT(O57),P57,O57+P57))</f>
        <v>10000</v>
      </c>
      <c r="R57" s="41" t="n">
        <f aca="false">MIN(N57,Q57)</f>
        <v>10000</v>
      </c>
      <c r="S57" s="40"/>
      <c r="T57" s="40"/>
      <c r="U57" s="40"/>
      <c r="V57" s="43"/>
      <c r="W57" s="43"/>
      <c r="X57" s="43"/>
      <c r="Y57" s="43"/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22.7" hidden="false" customHeight="true" outlineLevel="0" collapsed="false">
      <c r="A58" s="33" t="n">
        <v>56</v>
      </c>
      <c r="B58" s="34" t="n">
        <f aca="false">IF(AND(LEFT(L58,3)="DNS",LEFT(O58,3)="DNS"),10000, N58+Q58)</f>
        <v>20000</v>
      </c>
      <c r="C58" s="35" t="str">
        <f aca="false">IF(AND(R58&lt;10000, OR(LEFT(L58,3)&lt;&gt;"DNS", LEFT(O58,3)&lt;&gt;"DNS")),RANK(R58, $R$3:$R$152, 1)&amp;"."," ")</f>
        <v> </v>
      </c>
      <c r="D58" s="36"/>
      <c r="E58" s="37" t="str">
        <f aca="false">VLOOKUP(A58,c2m_sl!$A$1:$H$152,6,FALSE())</f>
        <v> </v>
      </c>
      <c r="F58" s="33" t="n">
        <f aca="false">VLOOKUP(A58,c2m_sl!$A$1:$H$152,2,FALSE())</f>
        <v>0</v>
      </c>
      <c r="G58" s="33" t="n">
        <f aca="false">VLOOKUP(A58,c2m_sl!$A$1:$H$152,3,FALSE())</f>
        <v>0</v>
      </c>
      <c r="H58" s="38" t="str">
        <f aca="false">VLOOKUP(A58,c2m_sl!$A$1:$H$152,4,FALSE())</f>
        <v> </v>
      </c>
      <c r="I58" s="33" t="str">
        <f aca="false">VLOOKUP(A58,c2m_sl!$A$1:$H$152,5,FALSE())</f>
        <v> </v>
      </c>
      <c r="J58" s="33" t="str">
        <f aca="false">VLOOKUP(A58,c2m_sl!$A$1:$H$152,7,FALSE())</f>
        <v>9</v>
      </c>
      <c r="K58" s="38" t="str">
        <f aca="false">VLOOKUP(A58,c2m_sl!$A$1:$H$152,8,FALSE())</f>
        <v> </v>
      </c>
      <c r="L58" s="39"/>
      <c r="M58" s="40"/>
      <c r="N58" s="41" t="n">
        <f aca="false">IF(ISBLANK(L58),10000,IF(ISTEXT(L58),M58,L58+M58))</f>
        <v>10000</v>
      </c>
      <c r="O58" s="39"/>
      <c r="P58" s="40"/>
      <c r="Q58" s="41" t="n">
        <f aca="false">IF(ISBLANK(O58),10000,IF(ISTEXT(O58),P58,O58+P58))</f>
        <v>10000</v>
      </c>
      <c r="R58" s="41" t="n">
        <f aca="false">MIN(N58,Q58)</f>
        <v>10000</v>
      </c>
      <c r="S58" s="40"/>
      <c r="T58" s="40"/>
      <c r="U58" s="40"/>
      <c r="V58" s="43"/>
      <c r="W58" s="43"/>
      <c r="X58" s="43"/>
      <c r="Y58" s="43"/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22.7" hidden="false" customHeight="true" outlineLevel="0" collapsed="false">
      <c r="A59" s="33" t="n">
        <v>57</v>
      </c>
      <c r="B59" s="34" t="n">
        <f aca="false">IF(AND(LEFT(L59,3)="DNS",LEFT(O59,3)="DNS"),10000, N59+Q59)</f>
        <v>20000</v>
      </c>
      <c r="C59" s="35" t="str">
        <f aca="false">IF(AND(R59&lt;10000, OR(LEFT(L59,3)&lt;&gt;"DNS", LEFT(O59,3)&lt;&gt;"DNS")),RANK(R59, $R$3:$R$152, 1)&amp;"."," ")</f>
        <v> </v>
      </c>
      <c r="D59" s="36"/>
      <c r="E59" s="37" t="str">
        <f aca="false">VLOOKUP(A59,c2m_sl!$A$1:$H$152,6,FALSE())</f>
        <v> </v>
      </c>
      <c r="F59" s="33" t="n">
        <f aca="false">VLOOKUP(A59,c2m_sl!$A$1:$H$152,2,FALSE())</f>
        <v>0</v>
      </c>
      <c r="G59" s="33" t="n">
        <f aca="false">VLOOKUP(A59,c2m_sl!$A$1:$H$152,3,FALSE())</f>
        <v>0</v>
      </c>
      <c r="H59" s="38" t="str">
        <f aca="false">VLOOKUP(A59,c2m_sl!$A$1:$H$152,4,FALSE())</f>
        <v> </v>
      </c>
      <c r="I59" s="33" t="str">
        <f aca="false">VLOOKUP(A59,c2m_sl!$A$1:$H$152,5,FALSE())</f>
        <v> </v>
      </c>
      <c r="J59" s="33" t="str">
        <f aca="false">VLOOKUP(A59,c2m_sl!$A$1:$H$152,7,FALSE())</f>
        <v>9</v>
      </c>
      <c r="K59" s="38" t="str">
        <f aca="false">VLOOKUP(A59,c2m_sl!$A$1:$H$152,8,FALSE())</f>
        <v> </v>
      </c>
      <c r="L59" s="39"/>
      <c r="M59" s="40"/>
      <c r="N59" s="41" t="n">
        <f aca="false">IF(ISBLANK(L59),10000,IF(ISTEXT(L59),M59,L59+M59))</f>
        <v>10000</v>
      </c>
      <c r="O59" s="39"/>
      <c r="P59" s="40"/>
      <c r="Q59" s="41" t="n">
        <f aca="false">IF(ISBLANK(O59),10000,IF(ISTEXT(O59),P59,O59+P59))</f>
        <v>10000</v>
      </c>
      <c r="R59" s="41" t="n">
        <f aca="false">MIN(N59,Q59)</f>
        <v>10000</v>
      </c>
      <c r="S59" s="40"/>
      <c r="T59" s="40"/>
      <c r="U59" s="40"/>
      <c r="V59" s="43"/>
      <c r="W59" s="43"/>
      <c r="X59" s="43"/>
      <c r="Y59" s="43"/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22.7" hidden="false" customHeight="true" outlineLevel="0" collapsed="false">
      <c r="A60" s="33" t="n">
        <v>58</v>
      </c>
      <c r="B60" s="34" t="n">
        <f aca="false">IF(AND(LEFT(L60,3)="DNS",LEFT(O60,3)="DNS"),10000, N60+Q60)</f>
        <v>20000</v>
      </c>
      <c r="C60" s="35" t="str">
        <f aca="false">IF(AND(R60&lt;10000, OR(LEFT(L60,3)&lt;&gt;"DNS", LEFT(O60,3)&lt;&gt;"DNS")),RANK(R60, $R$3:$R$152, 1)&amp;"."," ")</f>
        <v> </v>
      </c>
      <c r="D60" s="36"/>
      <c r="E60" s="37" t="str">
        <f aca="false">VLOOKUP(A60,c2m_sl!$A$1:$H$152,6,FALSE())</f>
        <v> </v>
      </c>
      <c r="F60" s="33" t="n">
        <f aca="false">VLOOKUP(A60,c2m_sl!$A$1:$H$152,2,FALSE())</f>
        <v>0</v>
      </c>
      <c r="G60" s="33" t="n">
        <f aca="false">VLOOKUP(A60,c2m_sl!$A$1:$H$152,3,FALSE())</f>
        <v>0</v>
      </c>
      <c r="H60" s="38" t="str">
        <f aca="false">VLOOKUP(A60,c2m_sl!$A$1:$H$152,4,FALSE())</f>
        <v> </v>
      </c>
      <c r="I60" s="33" t="str">
        <f aca="false">VLOOKUP(A60,c2m_sl!$A$1:$H$152,5,FALSE())</f>
        <v> </v>
      </c>
      <c r="J60" s="33" t="str">
        <f aca="false">VLOOKUP(A60,c2m_sl!$A$1:$H$152,7,FALSE())</f>
        <v>9</v>
      </c>
      <c r="K60" s="38" t="str">
        <f aca="false">VLOOKUP(A60,c2m_sl!$A$1:$H$152,8,FALSE())</f>
        <v> </v>
      </c>
      <c r="L60" s="39"/>
      <c r="M60" s="40"/>
      <c r="N60" s="41" t="n">
        <f aca="false">IF(ISBLANK(L60),10000,IF(ISTEXT(L60),M60,L60+M60))</f>
        <v>10000</v>
      </c>
      <c r="O60" s="39"/>
      <c r="P60" s="40"/>
      <c r="Q60" s="41" t="n">
        <f aca="false">IF(ISBLANK(O60),10000,IF(ISTEXT(O60),P60,O60+P60))</f>
        <v>10000</v>
      </c>
      <c r="R60" s="41" t="n">
        <f aca="false">MIN(N60,Q60)</f>
        <v>10000</v>
      </c>
      <c r="S60" s="40"/>
      <c r="T60" s="40"/>
      <c r="U60" s="40"/>
      <c r="V60" s="43"/>
      <c r="W60" s="43"/>
      <c r="X60" s="43"/>
      <c r="Y60" s="43"/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22.7" hidden="false" customHeight="true" outlineLevel="0" collapsed="false">
      <c r="A61" s="33" t="n">
        <v>59</v>
      </c>
      <c r="B61" s="34" t="n">
        <f aca="false">IF(AND(LEFT(L61,3)="DNS",LEFT(O61,3)="DNS"),10000, N61+Q61)</f>
        <v>20000</v>
      </c>
      <c r="C61" s="35" t="str">
        <f aca="false">IF(AND(R61&lt;10000, OR(LEFT(L61,3)&lt;&gt;"DNS", LEFT(O61,3)&lt;&gt;"DNS")),RANK(R61, $R$3:$R$152, 1)&amp;"."," ")</f>
        <v> </v>
      </c>
      <c r="D61" s="36"/>
      <c r="E61" s="37" t="str">
        <f aca="false">VLOOKUP(A61,c2m_sl!$A$1:$H$152,6,FALSE())</f>
        <v> </v>
      </c>
      <c r="F61" s="33" t="n">
        <f aca="false">VLOOKUP(A61,c2m_sl!$A$1:$H$152,2,FALSE())</f>
        <v>0</v>
      </c>
      <c r="G61" s="33" t="n">
        <f aca="false">VLOOKUP(A61,c2m_sl!$A$1:$H$152,3,FALSE())</f>
        <v>0</v>
      </c>
      <c r="H61" s="38" t="str">
        <f aca="false">VLOOKUP(A61,c2m_sl!$A$1:$H$152,4,FALSE())</f>
        <v> </v>
      </c>
      <c r="I61" s="33" t="str">
        <f aca="false">VLOOKUP(A61,c2m_sl!$A$1:$H$152,5,FALSE())</f>
        <v> </v>
      </c>
      <c r="J61" s="33" t="str">
        <f aca="false">VLOOKUP(A61,c2m_sl!$A$1:$H$152,7,FALSE())</f>
        <v>9</v>
      </c>
      <c r="K61" s="38" t="str">
        <f aca="false">VLOOKUP(A61,c2m_sl!$A$1:$H$152,8,FALSE())</f>
        <v> </v>
      </c>
      <c r="L61" s="39"/>
      <c r="M61" s="40"/>
      <c r="N61" s="41" t="n">
        <f aca="false">IF(ISBLANK(L61),10000,IF(ISTEXT(L61),M61,L61+M61))</f>
        <v>10000</v>
      </c>
      <c r="O61" s="39"/>
      <c r="P61" s="40"/>
      <c r="Q61" s="41" t="n">
        <f aca="false">IF(ISBLANK(O61),10000,IF(ISTEXT(O61),P61,O61+P61))</f>
        <v>10000</v>
      </c>
      <c r="R61" s="41" t="n">
        <f aca="false">MIN(N61,Q61)</f>
        <v>10000</v>
      </c>
      <c r="S61" s="40"/>
      <c r="T61" s="40"/>
      <c r="U61" s="40"/>
      <c r="V61" s="43"/>
      <c r="W61" s="43"/>
      <c r="X61" s="43"/>
      <c r="Y61" s="43"/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22.7" hidden="false" customHeight="true" outlineLevel="0" collapsed="false">
      <c r="A62" s="33" t="n">
        <v>60</v>
      </c>
      <c r="B62" s="34" t="n">
        <f aca="false">IF(AND(LEFT(L62,3)="DNS",LEFT(O62,3)="DNS"),10000, N62+Q62)</f>
        <v>20000</v>
      </c>
      <c r="C62" s="35" t="str">
        <f aca="false">IF(AND(R62&lt;10000, OR(LEFT(L62,3)&lt;&gt;"DNS", LEFT(O62,3)&lt;&gt;"DNS")),RANK(R62, $R$3:$R$152, 1)&amp;"."," ")</f>
        <v> </v>
      </c>
      <c r="D62" s="36"/>
      <c r="E62" s="37" t="str">
        <f aca="false">VLOOKUP(A62,c2m_sl!$A$1:$H$152,6,FALSE())</f>
        <v> </v>
      </c>
      <c r="F62" s="33" t="n">
        <f aca="false">VLOOKUP(A62,c2m_sl!$A$1:$H$152,2,FALSE())</f>
        <v>0</v>
      </c>
      <c r="G62" s="33" t="n">
        <f aca="false">VLOOKUP(A62,c2m_sl!$A$1:$H$152,3,FALSE())</f>
        <v>0</v>
      </c>
      <c r="H62" s="38" t="str">
        <f aca="false">VLOOKUP(A62,c2m_sl!$A$1:$H$152,4,FALSE())</f>
        <v> </v>
      </c>
      <c r="I62" s="33" t="str">
        <f aca="false">VLOOKUP(A62,c2m_sl!$A$1:$H$152,5,FALSE())</f>
        <v> </v>
      </c>
      <c r="J62" s="33" t="str">
        <f aca="false">VLOOKUP(A62,c2m_sl!$A$1:$H$152,7,FALSE())</f>
        <v>9</v>
      </c>
      <c r="K62" s="38" t="str">
        <f aca="false">VLOOKUP(A62,c2m_sl!$A$1:$H$152,8,FALSE())</f>
        <v> </v>
      </c>
      <c r="L62" s="39"/>
      <c r="M62" s="40"/>
      <c r="N62" s="41" t="n">
        <f aca="false">IF(ISBLANK(L62),10000,IF(ISTEXT(L62),M62,L62+M62))</f>
        <v>10000</v>
      </c>
      <c r="O62" s="39"/>
      <c r="P62" s="40"/>
      <c r="Q62" s="41" t="n">
        <f aca="false">IF(ISBLANK(O62),10000,IF(ISTEXT(O62),P62,O62+P62))</f>
        <v>10000</v>
      </c>
      <c r="R62" s="41" t="n">
        <f aca="false">MIN(N62,Q62)</f>
        <v>10000</v>
      </c>
      <c r="S62" s="40"/>
      <c r="T62" s="40"/>
      <c r="U62" s="40"/>
      <c r="V62" s="43"/>
      <c r="W62" s="43"/>
      <c r="X62" s="43"/>
      <c r="Y62" s="43"/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22.7" hidden="false" customHeight="true" outlineLevel="0" collapsed="false">
      <c r="A63" s="33" t="n">
        <v>61</v>
      </c>
      <c r="B63" s="34" t="n">
        <f aca="false">IF(AND(LEFT(L63,3)="DNS",LEFT(O63,3)="DNS"),10000, N63+Q63)</f>
        <v>20000</v>
      </c>
      <c r="C63" s="35" t="str">
        <f aca="false">IF(AND(R63&lt;10000, OR(LEFT(L63,3)&lt;&gt;"DNS", LEFT(O63,3)&lt;&gt;"DNS")),RANK(R63, $R$3:$R$152, 1)&amp;"."," ")</f>
        <v> </v>
      </c>
      <c r="D63" s="36"/>
      <c r="E63" s="37" t="str">
        <f aca="false">VLOOKUP(A63,c2m_sl!$A$1:$H$152,6,FALSE())</f>
        <v> </v>
      </c>
      <c r="F63" s="33" t="n">
        <f aca="false">VLOOKUP(A63,c2m_sl!$A$1:$H$152,2,FALSE())</f>
        <v>0</v>
      </c>
      <c r="G63" s="33" t="n">
        <f aca="false">VLOOKUP(A63,c2m_sl!$A$1:$H$152,3,FALSE())</f>
        <v>0</v>
      </c>
      <c r="H63" s="38" t="str">
        <f aca="false">VLOOKUP(A63,c2m_sl!$A$1:$H$152,4,FALSE())</f>
        <v> </v>
      </c>
      <c r="I63" s="33" t="str">
        <f aca="false">VLOOKUP(A63,c2m_sl!$A$1:$H$152,5,FALSE())</f>
        <v> </v>
      </c>
      <c r="J63" s="33" t="str">
        <f aca="false">VLOOKUP(A63,c2m_sl!$A$1:$H$152,7,FALSE())</f>
        <v>9</v>
      </c>
      <c r="K63" s="38" t="str">
        <f aca="false">VLOOKUP(A63,c2m_sl!$A$1:$H$152,8,FALSE())</f>
        <v> </v>
      </c>
      <c r="L63" s="39"/>
      <c r="M63" s="40"/>
      <c r="N63" s="41" t="n">
        <f aca="false">IF(ISBLANK(L63),10000,IF(ISTEXT(L63),M63,L63+M63))</f>
        <v>10000</v>
      </c>
      <c r="O63" s="39"/>
      <c r="P63" s="40"/>
      <c r="Q63" s="41" t="n">
        <f aca="false">IF(ISBLANK(O63),10000,IF(ISTEXT(O63),P63,O63+P63))</f>
        <v>10000</v>
      </c>
      <c r="R63" s="41" t="n">
        <f aca="false">MIN(N63,Q63)</f>
        <v>10000</v>
      </c>
      <c r="S63" s="40"/>
      <c r="T63" s="40"/>
      <c r="U63" s="40"/>
      <c r="V63" s="43"/>
      <c r="W63" s="43"/>
      <c r="X63" s="43"/>
      <c r="Y63" s="43"/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22.7" hidden="false" customHeight="true" outlineLevel="0" collapsed="false">
      <c r="A64" s="33" t="n">
        <v>62</v>
      </c>
      <c r="B64" s="34" t="n">
        <f aca="false">IF(AND(LEFT(L64,3)="DNS",LEFT(O64,3)="DNS"),10000, N64+Q64)</f>
        <v>20000</v>
      </c>
      <c r="C64" s="35" t="str">
        <f aca="false">IF(AND(R64&lt;10000, OR(LEFT(L64,3)&lt;&gt;"DNS", LEFT(O64,3)&lt;&gt;"DNS")),RANK(R64, $R$3:$R$152, 1)&amp;"."," ")</f>
        <v> </v>
      </c>
      <c r="D64" s="36"/>
      <c r="E64" s="37" t="str">
        <f aca="false">VLOOKUP(A64,c2m_sl!$A$1:$H$152,6,FALSE())</f>
        <v> </v>
      </c>
      <c r="F64" s="33" t="n">
        <f aca="false">VLOOKUP(A64,c2m_sl!$A$1:$H$152,2,FALSE())</f>
        <v>0</v>
      </c>
      <c r="G64" s="33" t="n">
        <f aca="false">VLOOKUP(A64,c2m_sl!$A$1:$H$152,3,FALSE())</f>
        <v>0</v>
      </c>
      <c r="H64" s="38" t="str">
        <f aca="false">VLOOKUP(A64,c2m_sl!$A$1:$H$152,4,FALSE())</f>
        <v> </v>
      </c>
      <c r="I64" s="33" t="str">
        <f aca="false">VLOOKUP(A64,c2m_sl!$A$1:$H$152,5,FALSE())</f>
        <v> </v>
      </c>
      <c r="J64" s="33" t="str">
        <f aca="false">VLOOKUP(A64,c2m_sl!$A$1:$H$152,7,FALSE())</f>
        <v>9</v>
      </c>
      <c r="K64" s="38" t="str">
        <f aca="false">VLOOKUP(A64,c2m_sl!$A$1:$H$152,8,FALSE())</f>
        <v> </v>
      </c>
      <c r="L64" s="39"/>
      <c r="M64" s="40"/>
      <c r="N64" s="41" t="n">
        <f aca="false">IF(ISBLANK(L64),10000,IF(ISTEXT(L64),M64,L64+M64))</f>
        <v>10000</v>
      </c>
      <c r="O64" s="39"/>
      <c r="P64" s="40"/>
      <c r="Q64" s="41" t="n">
        <f aca="false">IF(ISBLANK(O64),10000,IF(ISTEXT(O64),P64,O64+P64))</f>
        <v>10000</v>
      </c>
      <c r="R64" s="41" t="n">
        <f aca="false">MIN(N64,Q64)</f>
        <v>10000</v>
      </c>
      <c r="S64" s="40"/>
      <c r="T64" s="40"/>
      <c r="U64" s="40"/>
      <c r="V64" s="43"/>
      <c r="W64" s="43"/>
      <c r="X64" s="43"/>
      <c r="Y64" s="43"/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22.7" hidden="false" customHeight="true" outlineLevel="0" collapsed="false">
      <c r="A65" s="33" t="n">
        <v>63</v>
      </c>
      <c r="B65" s="34" t="n">
        <f aca="false">IF(AND(LEFT(L65,3)="DNS",LEFT(O65,3)="DNS"),10000, N65+Q65)</f>
        <v>20000</v>
      </c>
      <c r="C65" s="35" t="str">
        <f aca="false">IF(AND(R65&lt;10000, OR(LEFT(L65,3)&lt;&gt;"DNS", LEFT(O65,3)&lt;&gt;"DNS")),RANK(R65, $R$3:$R$152, 1)&amp;"."," ")</f>
        <v> </v>
      </c>
      <c r="D65" s="36"/>
      <c r="E65" s="37" t="str">
        <f aca="false">VLOOKUP(A65,c2m_sl!$A$1:$H$152,6,FALSE())</f>
        <v> </v>
      </c>
      <c r="F65" s="33" t="n">
        <f aca="false">VLOOKUP(A65,c2m_sl!$A$1:$H$152,2,FALSE())</f>
        <v>0</v>
      </c>
      <c r="G65" s="33" t="n">
        <f aca="false">VLOOKUP(A65,c2m_sl!$A$1:$H$152,3,FALSE())</f>
        <v>0</v>
      </c>
      <c r="H65" s="38" t="str">
        <f aca="false">VLOOKUP(A65,c2m_sl!$A$1:$H$152,4,FALSE())</f>
        <v> </v>
      </c>
      <c r="I65" s="33" t="str">
        <f aca="false">VLOOKUP(A65,c2m_sl!$A$1:$H$152,5,FALSE())</f>
        <v> </v>
      </c>
      <c r="J65" s="33" t="str">
        <f aca="false">VLOOKUP(A65,c2m_sl!$A$1:$H$152,7,FALSE())</f>
        <v>9</v>
      </c>
      <c r="K65" s="38" t="str">
        <f aca="false">VLOOKUP(A65,c2m_sl!$A$1:$H$152,8,FALSE())</f>
        <v> </v>
      </c>
      <c r="L65" s="39"/>
      <c r="M65" s="40"/>
      <c r="N65" s="41" t="n">
        <f aca="false">IF(ISBLANK(L65),10000,IF(ISTEXT(L65),M65,L65+M65))</f>
        <v>10000</v>
      </c>
      <c r="O65" s="39"/>
      <c r="P65" s="40"/>
      <c r="Q65" s="41" t="n">
        <f aca="false">IF(ISBLANK(O65),10000,IF(ISTEXT(O65),P65,O65+P65))</f>
        <v>10000</v>
      </c>
      <c r="R65" s="41" t="n">
        <f aca="false">MIN(N65,Q65)</f>
        <v>10000</v>
      </c>
      <c r="S65" s="40"/>
      <c r="T65" s="40"/>
      <c r="U65" s="40"/>
      <c r="V65" s="43"/>
      <c r="W65" s="43"/>
      <c r="X65" s="43"/>
      <c r="Y65" s="43"/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22.7" hidden="false" customHeight="true" outlineLevel="0" collapsed="false">
      <c r="A66" s="33" t="n">
        <v>64</v>
      </c>
      <c r="B66" s="34" t="n">
        <f aca="false">IF(AND(LEFT(L66,3)="DNS",LEFT(O66,3)="DNS"),10000, N66+Q66)</f>
        <v>20000</v>
      </c>
      <c r="C66" s="35" t="str">
        <f aca="false">IF(AND(R66&lt;10000, OR(LEFT(L66,3)&lt;&gt;"DNS", LEFT(O66,3)&lt;&gt;"DNS")),RANK(R66, $R$3:$R$152, 1)&amp;"."," ")</f>
        <v> </v>
      </c>
      <c r="D66" s="36"/>
      <c r="E66" s="37" t="str">
        <f aca="false">VLOOKUP(A66,c2m_sl!$A$1:$H$152,6,FALSE())</f>
        <v> </v>
      </c>
      <c r="F66" s="33" t="n">
        <f aca="false">VLOOKUP(A66,c2m_sl!$A$1:$H$152,2,FALSE())</f>
        <v>0</v>
      </c>
      <c r="G66" s="33" t="n">
        <f aca="false">VLOOKUP(A66,c2m_sl!$A$1:$H$152,3,FALSE())</f>
        <v>0</v>
      </c>
      <c r="H66" s="38" t="str">
        <f aca="false">VLOOKUP(A66,c2m_sl!$A$1:$H$152,4,FALSE())</f>
        <v> </v>
      </c>
      <c r="I66" s="33" t="str">
        <f aca="false">VLOOKUP(A66,c2m_sl!$A$1:$H$152,5,FALSE())</f>
        <v> </v>
      </c>
      <c r="J66" s="33" t="str">
        <f aca="false">VLOOKUP(A66,c2m_sl!$A$1:$H$152,7,FALSE())</f>
        <v>9</v>
      </c>
      <c r="K66" s="38" t="str">
        <f aca="false">VLOOKUP(A66,c2m_sl!$A$1:$H$152,8,FALSE())</f>
        <v> </v>
      </c>
      <c r="L66" s="39"/>
      <c r="M66" s="40"/>
      <c r="N66" s="41" t="n">
        <f aca="false">IF(ISBLANK(L66),10000,IF(ISTEXT(L66),M66,L66+M66))</f>
        <v>10000</v>
      </c>
      <c r="O66" s="39"/>
      <c r="P66" s="40"/>
      <c r="Q66" s="41" t="n">
        <f aca="false">IF(ISBLANK(O66),10000,IF(ISTEXT(O66),P66,O66+P66))</f>
        <v>10000</v>
      </c>
      <c r="R66" s="41" t="n">
        <f aca="false">MIN(N66,Q66)</f>
        <v>10000</v>
      </c>
      <c r="S66" s="40"/>
      <c r="T66" s="40"/>
      <c r="U66" s="40"/>
      <c r="V66" s="43"/>
      <c r="W66" s="43"/>
      <c r="X66" s="43"/>
      <c r="Y66" s="43"/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22.7" hidden="false" customHeight="true" outlineLevel="0" collapsed="false">
      <c r="A67" s="33" t="n">
        <v>65</v>
      </c>
      <c r="B67" s="34" t="n">
        <f aca="false">IF(AND(LEFT(L67,3)="DNS",LEFT(O67,3)="DNS"),10000, N67+Q67)</f>
        <v>20000</v>
      </c>
      <c r="C67" s="35" t="str">
        <f aca="false">IF(AND(R67&lt;10000, OR(LEFT(L67,3)&lt;&gt;"DNS", LEFT(O67,3)&lt;&gt;"DNS")),RANK(R67, $R$3:$R$152, 1)&amp;"."," ")</f>
        <v> </v>
      </c>
      <c r="D67" s="36"/>
      <c r="E67" s="37" t="str">
        <f aca="false">VLOOKUP(A67,c2m_sl!$A$1:$H$152,6,FALSE())</f>
        <v> </v>
      </c>
      <c r="F67" s="33" t="n">
        <f aca="false">VLOOKUP(A67,c2m_sl!$A$1:$H$152,2,FALSE())</f>
        <v>0</v>
      </c>
      <c r="G67" s="33" t="n">
        <f aca="false">VLOOKUP(A67,c2m_sl!$A$1:$H$152,3,FALSE())</f>
        <v>0</v>
      </c>
      <c r="H67" s="38" t="str">
        <f aca="false">VLOOKUP(A67,c2m_sl!$A$1:$H$152,4,FALSE())</f>
        <v> </v>
      </c>
      <c r="I67" s="33" t="str">
        <f aca="false">VLOOKUP(A67,c2m_sl!$A$1:$H$152,5,FALSE())</f>
        <v> </v>
      </c>
      <c r="J67" s="33" t="str">
        <f aca="false">VLOOKUP(A67,c2m_sl!$A$1:$H$152,7,FALSE())</f>
        <v>9</v>
      </c>
      <c r="K67" s="38" t="str">
        <f aca="false">VLOOKUP(A67,c2m_sl!$A$1:$H$152,8,FALSE())</f>
        <v> </v>
      </c>
      <c r="L67" s="39"/>
      <c r="M67" s="40"/>
      <c r="N67" s="41" t="n">
        <f aca="false">IF(ISBLANK(L67),10000,IF(ISTEXT(L67),M67,L67+M67))</f>
        <v>10000</v>
      </c>
      <c r="O67" s="39"/>
      <c r="P67" s="40"/>
      <c r="Q67" s="41" t="n">
        <f aca="false">IF(ISBLANK(O67),10000,IF(ISTEXT(O67),P67,O67+P67))</f>
        <v>10000</v>
      </c>
      <c r="R67" s="41" t="n">
        <f aca="false">MIN(N67,Q67)</f>
        <v>10000</v>
      </c>
      <c r="S67" s="40"/>
      <c r="T67" s="40"/>
      <c r="U67" s="40"/>
      <c r="V67" s="43"/>
      <c r="W67" s="43"/>
      <c r="X67" s="43"/>
      <c r="Y67" s="43"/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22.7" hidden="false" customHeight="true" outlineLevel="0" collapsed="false">
      <c r="A68" s="33" t="n">
        <v>66</v>
      </c>
      <c r="B68" s="34" t="n">
        <f aca="false">IF(AND(LEFT(L68,3)="DNS",LEFT(O68,3)="DNS"),10000, N68+Q68)</f>
        <v>20000</v>
      </c>
      <c r="C68" s="35" t="str">
        <f aca="false">IF(AND(R68&lt;10000, OR(LEFT(L68,3)&lt;&gt;"DNS", LEFT(O68,3)&lt;&gt;"DNS")),RANK(R68, $R$3:$R$152, 1)&amp;"."," ")</f>
        <v> </v>
      </c>
      <c r="D68" s="36"/>
      <c r="E68" s="37" t="str">
        <f aca="false">VLOOKUP(A68,c2m_sl!$A$1:$H$152,6,FALSE())</f>
        <v> </v>
      </c>
      <c r="F68" s="33" t="n">
        <f aca="false">VLOOKUP(A68,c2m_sl!$A$1:$H$152,2,FALSE())</f>
        <v>0</v>
      </c>
      <c r="G68" s="33" t="n">
        <f aca="false">VLOOKUP(A68,c2m_sl!$A$1:$H$152,3,FALSE())</f>
        <v>0</v>
      </c>
      <c r="H68" s="38" t="str">
        <f aca="false">VLOOKUP(A68,c2m_sl!$A$1:$H$152,4,FALSE())</f>
        <v> </v>
      </c>
      <c r="I68" s="33" t="str">
        <f aca="false">VLOOKUP(A68,c2m_sl!$A$1:$H$152,5,FALSE())</f>
        <v> </v>
      </c>
      <c r="J68" s="33" t="str">
        <f aca="false">VLOOKUP(A68,c2m_sl!$A$1:$H$152,7,FALSE())</f>
        <v>9</v>
      </c>
      <c r="K68" s="38" t="str">
        <f aca="false">VLOOKUP(A68,c2m_sl!$A$1:$H$152,8,FALSE())</f>
        <v> </v>
      </c>
      <c r="L68" s="39"/>
      <c r="M68" s="40"/>
      <c r="N68" s="41" t="n">
        <f aca="false">IF(ISBLANK(L68),10000,IF(ISTEXT(L68),M68,L68+M68))</f>
        <v>10000</v>
      </c>
      <c r="O68" s="39"/>
      <c r="P68" s="40"/>
      <c r="Q68" s="41" t="n">
        <f aca="false">IF(ISBLANK(O68),10000,IF(ISTEXT(O68),P68,O68+P68))</f>
        <v>10000</v>
      </c>
      <c r="R68" s="41" t="n">
        <f aca="false">MIN(N68,Q68)</f>
        <v>10000</v>
      </c>
      <c r="S68" s="40"/>
      <c r="T68" s="40"/>
      <c r="U68" s="40"/>
      <c r="V68" s="43"/>
      <c r="W68" s="43"/>
      <c r="X68" s="43"/>
      <c r="Y68" s="43"/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22.7" hidden="false" customHeight="true" outlineLevel="0" collapsed="false">
      <c r="A69" s="33" t="n">
        <v>67</v>
      </c>
      <c r="B69" s="34" t="n">
        <f aca="false">IF(AND(LEFT(L69,3)="DNS",LEFT(O69,3)="DNS"),10000, N69+Q69)</f>
        <v>20000</v>
      </c>
      <c r="C69" s="35" t="str">
        <f aca="false">IF(AND(R69&lt;10000, OR(LEFT(L69,3)&lt;&gt;"DNS", LEFT(O69,3)&lt;&gt;"DNS")),RANK(R69, $R$3:$R$152, 1)&amp;"."," ")</f>
        <v> </v>
      </c>
      <c r="D69" s="36"/>
      <c r="E69" s="37" t="str">
        <f aca="false">VLOOKUP(A69,c2m_sl!$A$1:$H$152,6,FALSE())</f>
        <v> </v>
      </c>
      <c r="F69" s="33" t="n">
        <f aca="false">VLOOKUP(A69,c2m_sl!$A$1:$H$152,2,FALSE())</f>
        <v>0</v>
      </c>
      <c r="G69" s="33" t="n">
        <f aca="false">VLOOKUP(A69,c2m_sl!$A$1:$H$152,3,FALSE())</f>
        <v>0</v>
      </c>
      <c r="H69" s="38" t="str">
        <f aca="false">VLOOKUP(A69,c2m_sl!$A$1:$H$152,4,FALSE())</f>
        <v> </v>
      </c>
      <c r="I69" s="33" t="str">
        <f aca="false">VLOOKUP(A69,c2m_sl!$A$1:$H$152,5,FALSE())</f>
        <v> </v>
      </c>
      <c r="J69" s="33" t="str">
        <f aca="false">VLOOKUP(A69,c2m_sl!$A$1:$H$152,7,FALSE())</f>
        <v>9</v>
      </c>
      <c r="K69" s="38" t="str">
        <f aca="false">VLOOKUP(A69,c2m_sl!$A$1:$H$152,8,FALSE())</f>
        <v> </v>
      </c>
      <c r="L69" s="39"/>
      <c r="M69" s="40"/>
      <c r="N69" s="41" t="n">
        <f aca="false">IF(ISBLANK(L69),10000,IF(ISTEXT(L69),M69,L69+M69))</f>
        <v>10000</v>
      </c>
      <c r="O69" s="39"/>
      <c r="P69" s="40"/>
      <c r="Q69" s="41" t="n">
        <f aca="false">IF(ISBLANK(O69),10000,IF(ISTEXT(O69),P69,O69+P69))</f>
        <v>10000</v>
      </c>
      <c r="R69" s="41" t="n">
        <f aca="false">MIN(N69,Q69)</f>
        <v>10000</v>
      </c>
      <c r="S69" s="40"/>
      <c r="T69" s="40"/>
      <c r="U69" s="40"/>
      <c r="V69" s="43"/>
      <c r="W69" s="43"/>
      <c r="X69" s="43"/>
      <c r="Y69" s="43"/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22.7" hidden="false" customHeight="true" outlineLevel="0" collapsed="false">
      <c r="A70" s="33" t="n">
        <v>68</v>
      </c>
      <c r="B70" s="34" t="n">
        <f aca="false">IF(AND(LEFT(L70,3)="DNS",LEFT(O70,3)="DNS"),10000, N70+Q70)</f>
        <v>20000</v>
      </c>
      <c r="C70" s="35" t="str">
        <f aca="false">IF(AND(R70&lt;10000, OR(LEFT(L70,3)&lt;&gt;"DNS", LEFT(O70,3)&lt;&gt;"DNS")),RANK(R70, $R$3:$R$152, 1)&amp;"."," ")</f>
        <v> </v>
      </c>
      <c r="D70" s="36"/>
      <c r="E70" s="37" t="str">
        <f aca="false">VLOOKUP(A70,c2m_sl!$A$1:$H$152,6,FALSE())</f>
        <v> </v>
      </c>
      <c r="F70" s="33" t="n">
        <f aca="false">VLOOKUP(A70,c2m_sl!$A$1:$H$152,2,FALSE())</f>
        <v>0</v>
      </c>
      <c r="G70" s="33" t="n">
        <f aca="false">VLOOKUP(A70,c2m_sl!$A$1:$H$152,3,FALSE())</f>
        <v>0</v>
      </c>
      <c r="H70" s="38" t="str">
        <f aca="false">VLOOKUP(A70,c2m_sl!$A$1:$H$152,4,FALSE())</f>
        <v> </v>
      </c>
      <c r="I70" s="33" t="str">
        <f aca="false">VLOOKUP(A70,c2m_sl!$A$1:$H$152,5,FALSE())</f>
        <v> </v>
      </c>
      <c r="J70" s="33" t="str">
        <f aca="false">VLOOKUP(A70,c2m_sl!$A$1:$H$152,7,FALSE())</f>
        <v>9</v>
      </c>
      <c r="K70" s="38" t="str">
        <f aca="false">VLOOKUP(A70,c2m_sl!$A$1:$H$152,8,FALSE())</f>
        <v> </v>
      </c>
      <c r="L70" s="39"/>
      <c r="M70" s="40"/>
      <c r="N70" s="41" t="n">
        <f aca="false">IF(ISBLANK(L70),10000,IF(ISTEXT(L70),M70,L70+M70))</f>
        <v>10000</v>
      </c>
      <c r="O70" s="39"/>
      <c r="P70" s="40"/>
      <c r="Q70" s="41" t="n">
        <f aca="false">IF(ISBLANK(O70),10000,IF(ISTEXT(O70),P70,O70+P70))</f>
        <v>10000</v>
      </c>
      <c r="R70" s="41" t="n">
        <f aca="false">MIN(N70,Q70)</f>
        <v>10000</v>
      </c>
      <c r="S70" s="40"/>
      <c r="T70" s="40"/>
      <c r="U70" s="40"/>
      <c r="V70" s="43"/>
      <c r="W70" s="43"/>
      <c r="X70" s="43"/>
      <c r="Y70" s="43"/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22.7" hidden="false" customHeight="true" outlineLevel="0" collapsed="false">
      <c r="A71" s="33" t="n">
        <v>69</v>
      </c>
      <c r="B71" s="34" t="n">
        <f aca="false">IF(AND(LEFT(L71,3)="DNS",LEFT(O71,3)="DNS"),10000, N71+Q71)</f>
        <v>20000</v>
      </c>
      <c r="C71" s="35" t="str">
        <f aca="false">IF(AND(R71&lt;10000, OR(LEFT(L71,3)&lt;&gt;"DNS", LEFT(O71,3)&lt;&gt;"DNS")),RANK(R71, $R$3:$R$152, 1)&amp;"."," ")</f>
        <v> </v>
      </c>
      <c r="D71" s="36"/>
      <c r="E71" s="37" t="str">
        <f aca="false">VLOOKUP(A71,c2m_sl!$A$1:$H$152,6,FALSE())</f>
        <v> </v>
      </c>
      <c r="F71" s="33" t="n">
        <f aca="false">VLOOKUP(A71,c2m_sl!$A$1:$H$152,2,FALSE())</f>
        <v>0</v>
      </c>
      <c r="G71" s="33" t="n">
        <f aca="false">VLOOKUP(A71,c2m_sl!$A$1:$H$152,3,FALSE())</f>
        <v>0</v>
      </c>
      <c r="H71" s="38" t="str">
        <f aca="false">VLOOKUP(A71,c2m_sl!$A$1:$H$152,4,FALSE())</f>
        <v> </v>
      </c>
      <c r="I71" s="33" t="str">
        <f aca="false">VLOOKUP(A71,c2m_sl!$A$1:$H$152,5,FALSE())</f>
        <v> </v>
      </c>
      <c r="J71" s="33" t="str">
        <f aca="false">VLOOKUP(A71,c2m_sl!$A$1:$H$152,7,FALSE())</f>
        <v>9</v>
      </c>
      <c r="K71" s="38" t="str">
        <f aca="false">VLOOKUP(A71,c2m_sl!$A$1:$H$152,8,FALSE())</f>
        <v> </v>
      </c>
      <c r="L71" s="39"/>
      <c r="M71" s="40"/>
      <c r="N71" s="41" t="n">
        <f aca="false">IF(ISBLANK(L71),10000,IF(ISTEXT(L71),M71,L71+M71))</f>
        <v>10000</v>
      </c>
      <c r="O71" s="39"/>
      <c r="P71" s="40"/>
      <c r="Q71" s="41" t="n">
        <f aca="false">IF(ISBLANK(O71),10000,IF(ISTEXT(O71),P71,O71+P71))</f>
        <v>10000</v>
      </c>
      <c r="R71" s="41" t="n">
        <f aca="false">MIN(N71,Q71)</f>
        <v>10000</v>
      </c>
      <c r="S71" s="40"/>
      <c r="T71" s="40"/>
      <c r="U71" s="40"/>
      <c r="V71" s="43"/>
      <c r="W71" s="43"/>
      <c r="X71" s="43"/>
      <c r="Y71" s="43"/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22.7" hidden="false" customHeight="true" outlineLevel="0" collapsed="false">
      <c r="A72" s="33" t="n">
        <v>70</v>
      </c>
      <c r="B72" s="34" t="n">
        <f aca="false">IF(AND(LEFT(L72,3)="DNS",LEFT(O72,3)="DNS"),10000, N72+Q72)</f>
        <v>20000</v>
      </c>
      <c r="C72" s="35" t="str">
        <f aca="false">IF(AND(R72&lt;10000, OR(LEFT(L72,3)&lt;&gt;"DNS", LEFT(O72,3)&lt;&gt;"DNS")),RANK(R72, $R$3:$R$152, 1)&amp;"."," ")</f>
        <v> </v>
      </c>
      <c r="D72" s="36"/>
      <c r="E72" s="37" t="str">
        <f aca="false">VLOOKUP(A72,c2m_sl!$A$1:$H$152,6,FALSE())</f>
        <v> </v>
      </c>
      <c r="F72" s="33" t="n">
        <f aca="false">VLOOKUP(A72,c2m_sl!$A$1:$H$152,2,FALSE())</f>
        <v>0</v>
      </c>
      <c r="G72" s="33" t="n">
        <f aca="false">VLOOKUP(A72,c2m_sl!$A$1:$H$152,3,FALSE())</f>
        <v>0</v>
      </c>
      <c r="H72" s="38" t="str">
        <f aca="false">VLOOKUP(A72,c2m_sl!$A$1:$H$152,4,FALSE())</f>
        <v> </v>
      </c>
      <c r="I72" s="33" t="str">
        <f aca="false">VLOOKUP(A72,c2m_sl!$A$1:$H$152,5,FALSE())</f>
        <v> </v>
      </c>
      <c r="J72" s="33" t="str">
        <f aca="false">VLOOKUP(A72,c2m_sl!$A$1:$H$152,7,FALSE())</f>
        <v>9</v>
      </c>
      <c r="K72" s="38" t="str">
        <f aca="false">VLOOKUP(A72,c2m_sl!$A$1:$H$152,8,FALSE())</f>
        <v> </v>
      </c>
      <c r="L72" s="39"/>
      <c r="M72" s="40"/>
      <c r="N72" s="41" t="n">
        <f aca="false">IF(ISBLANK(L72),10000,IF(ISTEXT(L72),M72,L72+M72))</f>
        <v>10000</v>
      </c>
      <c r="O72" s="39"/>
      <c r="P72" s="40"/>
      <c r="Q72" s="41" t="n">
        <f aca="false">IF(ISBLANK(O72),10000,IF(ISTEXT(O72),P72,O72+P72))</f>
        <v>10000</v>
      </c>
      <c r="R72" s="41" t="n">
        <f aca="false">MIN(N72,Q72)</f>
        <v>10000</v>
      </c>
      <c r="S72" s="40"/>
      <c r="T72" s="40"/>
      <c r="U72" s="40"/>
      <c r="V72" s="43"/>
      <c r="W72" s="43"/>
      <c r="X72" s="43"/>
      <c r="Y72" s="43"/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22.7" hidden="false" customHeight="true" outlineLevel="0" collapsed="false">
      <c r="A73" s="33" t="n">
        <v>71</v>
      </c>
      <c r="B73" s="34" t="n">
        <f aca="false">IF(AND(LEFT(L73,3)="DNS",LEFT(O73,3)="DNS"),10000, N73+Q73)</f>
        <v>20000</v>
      </c>
      <c r="C73" s="35" t="str">
        <f aca="false">IF(AND(R73&lt;10000, OR(LEFT(L73,3)&lt;&gt;"DNS", LEFT(O73,3)&lt;&gt;"DNS")),RANK(R73, $R$3:$R$152, 1)&amp;"."," ")</f>
        <v> </v>
      </c>
      <c r="D73" s="36"/>
      <c r="E73" s="37" t="str">
        <f aca="false">VLOOKUP(A73,c2m_sl!$A$1:$H$152,6,FALSE())</f>
        <v> </v>
      </c>
      <c r="F73" s="33" t="n">
        <f aca="false">VLOOKUP(A73,c2m_sl!$A$1:$H$152,2,FALSE())</f>
        <v>0</v>
      </c>
      <c r="G73" s="33" t="n">
        <f aca="false">VLOOKUP(A73,c2m_sl!$A$1:$H$152,3,FALSE())</f>
        <v>0</v>
      </c>
      <c r="H73" s="38" t="str">
        <f aca="false">VLOOKUP(A73,c2m_sl!$A$1:$H$152,4,FALSE())</f>
        <v> </v>
      </c>
      <c r="I73" s="33" t="str">
        <f aca="false">VLOOKUP(A73,c2m_sl!$A$1:$H$152,5,FALSE())</f>
        <v> </v>
      </c>
      <c r="J73" s="33" t="str">
        <f aca="false">VLOOKUP(A73,c2m_sl!$A$1:$H$152,7,FALSE())</f>
        <v>9</v>
      </c>
      <c r="K73" s="38" t="str">
        <f aca="false">VLOOKUP(A73,c2m_sl!$A$1:$H$152,8,FALSE())</f>
        <v> </v>
      </c>
      <c r="L73" s="39"/>
      <c r="M73" s="40"/>
      <c r="N73" s="41" t="n">
        <f aca="false">IF(ISBLANK(L73),10000,IF(ISTEXT(L73),M73,L73+M73))</f>
        <v>10000</v>
      </c>
      <c r="O73" s="39"/>
      <c r="P73" s="40"/>
      <c r="Q73" s="41" t="n">
        <f aca="false">IF(ISBLANK(O73),10000,IF(ISTEXT(O73),P73,O73+P73))</f>
        <v>10000</v>
      </c>
      <c r="R73" s="41" t="n">
        <f aca="false">MIN(N73,Q73)</f>
        <v>10000</v>
      </c>
      <c r="S73" s="40"/>
      <c r="T73" s="40"/>
      <c r="U73" s="40"/>
      <c r="V73" s="43"/>
      <c r="W73" s="43"/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22.7" hidden="false" customHeight="true" outlineLevel="0" collapsed="false">
      <c r="A74" s="33" t="n">
        <v>72</v>
      </c>
      <c r="B74" s="34" t="n">
        <f aca="false">IF(AND(LEFT(L74,3)="DNS",LEFT(O74,3)="DNS"),10000, N74+Q74)</f>
        <v>20000</v>
      </c>
      <c r="C74" s="35" t="str">
        <f aca="false">IF(AND(R74&lt;10000, OR(LEFT(L74,3)&lt;&gt;"DNS", LEFT(O74,3)&lt;&gt;"DNS")),RANK(R74, $R$3:$R$152, 1)&amp;"."," ")</f>
        <v> </v>
      </c>
      <c r="D74" s="36"/>
      <c r="E74" s="37" t="str">
        <f aca="false">VLOOKUP(A74,c2m_sl!$A$1:$H$152,6,FALSE())</f>
        <v> </v>
      </c>
      <c r="F74" s="33" t="n">
        <f aca="false">VLOOKUP(A74,c2m_sl!$A$1:$H$152,2,FALSE())</f>
        <v>0</v>
      </c>
      <c r="G74" s="33" t="n">
        <f aca="false">VLOOKUP(A74,c2m_sl!$A$1:$H$152,3,FALSE())</f>
        <v>0</v>
      </c>
      <c r="H74" s="38" t="str">
        <f aca="false">VLOOKUP(A74,c2m_sl!$A$1:$H$152,4,FALSE())</f>
        <v> </v>
      </c>
      <c r="I74" s="33" t="str">
        <f aca="false">VLOOKUP(A74,c2m_sl!$A$1:$H$152,5,FALSE())</f>
        <v> </v>
      </c>
      <c r="J74" s="33" t="str">
        <f aca="false">VLOOKUP(A74,c2m_sl!$A$1:$H$152,7,FALSE())</f>
        <v>9</v>
      </c>
      <c r="K74" s="38" t="str">
        <f aca="false">VLOOKUP(A74,c2m_sl!$A$1:$H$152,8,FALSE())</f>
        <v> </v>
      </c>
      <c r="L74" s="39"/>
      <c r="M74" s="40"/>
      <c r="N74" s="41" t="n">
        <f aca="false">IF(ISBLANK(L74),10000,IF(ISTEXT(L74),M74,L74+M74))</f>
        <v>10000</v>
      </c>
      <c r="O74" s="39"/>
      <c r="P74" s="40"/>
      <c r="Q74" s="41" t="n">
        <f aca="false">IF(ISBLANK(O74),10000,IF(ISTEXT(O74),P74,O74+P74))</f>
        <v>10000</v>
      </c>
      <c r="R74" s="41" t="n">
        <f aca="false">MIN(N74,Q74)</f>
        <v>10000</v>
      </c>
      <c r="S74" s="40"/>
      <c r="T74" s="40"/>
      <c r="U74" s="40"/>
      <c r="V74" s="43"/>
      <c r="W74" s="43"/>
      <c r="X74" s="43"/>
      <c r="Y74" s="43"/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22.7" hidden="false" customHeight="true" outlineLevel="0" collapsed="false">
      <c r="A75" s="33" t="n">
        <v>73</v>
      </c>
      <c r="B75" s="34" t="n">
        <f aca="false">IF(AND(LEFT(L75,3)="DNS",LEFT(O75,3)="DNS"),10000, N75+Q75)</f>
        <v>20000</v>
      </c>
      <c r="C75" s="35" t="str">
        <f aca="false">IF(AND(R75&lt;10000, OR(LEFT(L75,3)&lt;&gt;"DNS", LEFT(O75,3)&lt;&gt;"DNS")),RANK(R75, $R$3:$R$152, 1)&amp;"."," ")</f>
        <v> </v>
      </c>
      <c r="D75" s="36"/>
      <c r="E75" s="37" t="str">
        <f aca="false">VLOOKUP(A75,c2m_sl!$A$1:$H$152,6,FALSE())</f>
        <v> </v>
      </c>
      <c r="F75" s="33" t="n">
        <f aca="false">VLOOKUP(A75,c2m_sl!$A$1:$H$152,2,FALSE())</f>
        <v>0</v>
      </c>
      <c r="G75" s="33" t="n">
        <f aca="false">VLOOKUP(A75,c2m_sl!$A$1:$H$152,3,FALSE())</f>
        <v>0</v>
      </c>
      <c r="H75" s="38" t="str">
        <f aca="false">VLOOKUP(A75,c2m_sl!$A$1:$H$152,4,FALSE())</f>
        <v> </v>
      </c>
      <c r="I75" s="33" t="str">
        <f aca="false">VLOOKUP(A75,c2m_sl!$A$1:$H$152,5,FALSE())</f>
        <v> </v>
      </c>
      <c r="J75" s="33" t="str">
        <f aca="false">VLOOKUP(A75,c2m_sl!$A$1:$H$152,7,FALSE())</f>
        <v>9</v>
      </c>
      <c r="K75" s="38" t="str">
        <f aca="false">VLOOKUP(A75,c2m_sl!$A$1:$H$152,8,FALSE())</f>
        <v> </v>
      </c>
      <c r="L75" s="39"/>
      <c r="M75" s="40"/>
      <c r="N75" s="41" t="n">
        <f aca="false">IF(ISBLANK(L75),10000,IF(ISTEXT(L75),M75,L75+M75))</f>
        <v>10000</v>
      </c>
      <c r="O75" s="39"/>
      <c r="P75" s="40"/>
      <c r="Q75" s="41" t="n">
        <f aca="false">IF(ISBLANK(O75),10000,IF(ISTEXT(O75),P75,O75+P75))</f>
        <v>10000</v>
      </c>
      <c r="R75" s="41" t="n">
        <f aca="false">MIN(N75,Q75)</f>
        <v>10000</v>
      </c>
      <c r="S75" s="40"/>
      <c r="T75" s="40"/>
      <c r="U75" s="40"/>
      <c r="V75" s="43"/>
      <c r="W75" s="43"/>
      <c r="X75" s="43"/>
      <c r="Y75" s="43"/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22.7" hidden="false" customHeight="true" outlineLevel="0" collapsed="false">
      <c r="A76" s="33" t="n">
        <v>74</v>
      </c>
      <c r="B76" s="34" t="n">
        <f aca="false">IF(AND(LEFT(L76,3)="DNS",LEFT(O76,3)="DNS"),10000, N76+Q76)</f>
        <v>20000</v>
      </c>
      <c r="C76" s="35" t="str">
        <f aca="false">IF(AND(R76&lt;10000, OR(LEFT(L76,3)&lt;&gt;"DNS", LEFT(O76,3)&lt;&gt;"DNS")),RANK(R76, $R$3:$R$152, 1)&amp;"."," ")</f>
        <v> </v>
      </c>
      <c r="D76" s="36"/>
      <c r="E76" s="37" t="str">
        <f aca="false">VLOOKUP(A76,c2m_sl!$A$1:$H$152,6,FALSE())</f>
        <v> </v>
      </c>
      <c r="F76" s="33" t="n">
        <f aca="false">VLOOKUP(A76,c2m_sl!$A$1:$H$152,2,FALSE())</f>
        <v>0</v>
      </c>
      <c r="G76" s="33" t="n">
        <f aca="false">VLOOKUP(A76,c2m_sl!$A$1:$H$152,3,FALSE())</f>
        <v>0</v>
      </c>
      <c r="H76" s="38" t="str">
        <f aca="false">VLOOKUP(A76,c2m_sl!$A$1:$H$152,4,FALSE())</f>
        <v> </v>
      </c>
      <c r="I76" s="33" t="str">
        <f aca="false">VLOOKUP(A76,c2m_sl!$A$1:$H$152,5,FALSE())</f>
        <v> </v>
      </c>
      <c r="J76" s="33" t="str">
        <f aca="false">VLOOKUP(A76,c2m_sl!$A$1:$H$152,7,FALSE())</f>
        <v>9</v>
      </c>
      <c r="K76" s="38" t="str">
        <f aca="false">VLOOKUP(A76,c2m_sl!$A$1:$H$152,8,FALSE())</f>
        <v> </v>
      </c>
      <c r="L76" s="39"/>
      <c r="M76" s="40"/>
      <c r="N76" s="41" t="n">
        <f aca="false">IF(ISBLANK(L76),10000,IF(ISTEXT(L76),M76,L76+M76))</f>
        <v>10000</v>
      </c>
      <c r="O76" s="39"/>
      <c r="P76" s="40"/>
      <c r="Q76" s="41" t="n">
        <f aca="false">IF(ISBLANK(O76),10000,IF(ISTEXT(O76),P76,O76+P76))</f>
        <v>10000</v>
      </c>
      <c r="R76" s="41" t="n">
        <f aca="false">MIN(N76,Q76)</f>
        <v>10000</v>
      </c>
      <c r="S76" s="40"/>
      <c r="T76" s="40"/>
      <c r="U76" s="40"/>
      <c r="V76" s="43"/>
      <c r="W76" s="43"/>
      <c r="X76" s="43"/>
      <c r="Y76" s="43"/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22.7" hidden="false" customHeight="true" outlineLevel="0" collapsed="false">
      <c r="A77" s="33" t="n">
        <v>75</v>
      </c>
      <c r="B77" s="34" t="n">
        <f aca="false">IF(AND(LEFT(L77,3)="DNS",LEFT(O77,3)="DNS"),10000, N77+Q77)</f>
        <v>20000</v>
      </c>
      <c r="C77" s="35" t="str">
        <f aca="false">IF(AND(R77&lt;10000, OR(LEFT(L77,3)&lt;&gt;"DNS", LEFT(O77,3)&lt;&gt;"DNS")),RANK(R77, $R$3:$R$152, 1)&amp;"."," ")</f>
        <v> </v>
      </c>
      <c r="D77" s="36"/>
      <c r="E77" s="37" t="str">
        <f aca="false">VLOOKUP(A77,c2m_sl!$A$1:$H$152,6,FALSE())</f>
        <v> </v>
      </c>
      <c r="F77" s="33" t="n">
        <f aca="false">VLOOKUP(A77,c2m_sl!$A$1:$H$152,2,FALSE())</f>
        <v>0</v>
      </c>
      <c r="G77" s="33" t="n">
        <f aca="false">VLOOKUP(A77,c2m_sl!$A$1:$H$152,3,FALSE())</f>
        <v>0</v>
      </c>
      <c r="H77" s="38" t="str">
        <f aca="false">VLOOKUP(A77,c2m_sl!$A$1:$H$152,4,FALSE())</f>
        <v> </v>
      </c>
      <c r="I77" s="33" t="str">
        <f aca="false">VLOOKUP(A77,c2m_sl!$A$1:$H$152,5,FALSE())</f>
        <v> </v>
      </c>
      <c r="J77" s="33" t="str">
        <f aca="false">VLOOKUP(A77,c2m_sl!$A$1:$H$152,7,FALSE())</f>
        <v>9</v>
      </c>
      <c r="K77" s="38" t="str">
        <f aca="false">VLOOKUP(A77,c2m_sl!$A$1:$H$152,8,FALSE())</f>
        <v> </v>
      </c>
      <c r="L77" s="39"/>
      <c r="M77" s="40"/>
      <c r="N77" s="41" t="n">
        <f aca="false">IF(ISBLANK(L77),10000,IF(ISTEXT(L77),M77,L77+M77))</f>
        <v>10000</v>
      </c>
      <c r="O77" s="39"/>
      <c r="P77" s="40"/>
      <c r="Q77" s="41" t="n">
        <f aca="false">IF(ISBLANK(O77),10000,IF(ISTEXT(O77),P77,O77+P77))</f>
        <v>10000</v>
      </c>
      <c r="R77" s="41" t="n">
        <f aca="false">MIN(N77,Q77)</f>
        <v>10000</v>
      </c>
      <c r="S77" s="40"/>
      <c r="T77" s="40"/>
      <c r="U77" s="40"/>
      <c r="V77" s="43"/>
      <c r="W77" s="43"/>
      <c r="X77" s="43"/>
      <c r="Y77" s="43"/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22.7" hidden="false" customHeight="true" outlineLevel="0" collapsed="false">
      <c r="A78" s="33" t="n">
        <v>76</v>
      </c>
      <c r="B78" s="34" t="n">
        <f aca="false">IF(AND(LEFT(L78,3)="DNS",LEFT(O78,3)="DNS"),10000, N78+Q78)</f>
        <v>20000</v>
      </c>
      <c r="C78" s="35" t="str">
        <f aca="false">IF(AND(R78&lt;10000, OR(LEFT(L78,3)&lt;&gt;"DNS", LEFT(O78,3)&lt;&gt;"DNS")),RANK(R78, $R$3:$R$152, 1)&amp;"."," ")</f>
        <v> </v>
      </c>
      <c r="D78" s="36"/>
      <c r="E78" s="37" t="str">
        <f aca="false">VLOOKUP(A78,c2m_sl!$A$1:$H$152,6,FALSE())</f>
        <v> </v>
      </c>
      <c r="F78" s="33" t="n">
        <f aca="false">VLOOKUP(A78,c2m_sl!$A$1:$H$152,2,FALSE())</f>
        <v>0</v>
      </c>
      <c r="G78" s="33" t="n">
        <f aca="false">VLOOKUP(A78,c2m_sl!$A$1:$H$152,3,FALSE())</f>
        <v>0</v>
      </c>
      <c r="H78" s="38" t="str">
        <f aca="false">VLOOKUP(A78,c2m_sl!$A$1:$H$152,4,FALSE())</f>
        <v> </v>
      </c>
      <c r="I78" s="33" t="str">
        <f aca="false">VLOOKUP(A78,c2m_sl!$A$1:$H$152,5,FALSE())</f>
        <v> </v>
      </c>
      <c r="J78" s="33" t="str">
        <f aca="false">VLOOKUP(A78,c2m_sl!$A$1:$H$152,7,FALSE())</f>
        <v>9</v>
      </c>
      <c r="K78" s="38" t="str">
        <f aca="false">VLOOKUP(A78,c2m_sl!$A$1:$H$152,8,FALSE())</f>
        <v> </v>
      </c>
      <c r="L78" s="39"/>
      <c r="M78" s="40"/>
      <c r="N78" s="41" t="n">
        <f aca="false">IF(ISBLANK(L78),10000,IF(ISTEXT(L78),M78,L78+M78))</f>
        <v>10000</v>
      </c>
      <c r="O78" s="39"/>
      <c r="P78" s="40"/>
      <c r="Q78" s="41" t="n">
        <f aca="false">IF(ISBLANK(O78),10000,IF(ISTEXT(O78),P78,O78+P78))</f>
        <v>10000</v>
      </c>
      <c r="R78" s="41" t="n">
        <f aca="false">MIN(N78,Q78)</f>
        <v>10000</v>
      </c>
      <c r="S78" s="40"/>
      <c r="T78" s="40"/>
      <c r="U78" s="40"/>
      <c r="V78" s="43"/>
      <c r="W78" s="43"/>
      <c r="X78" s="43"/>
      <c r="Y78" s="43"/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22.7" hidden="false" customHeight="true" outlineLevel="0" collapsed="false">
      <c r="A79" s="33" t="n">
        <v>77</v>
      </c>
      <c r="B79" s="34" t="n">
        <f aca="false">IF(AND(LEFT(L79,3)="DNS",LEFT(O79,3)="DNS"),10000, N79+Q79)</f>
        <v>20000</v>
      </c>
      <c r="C79" s="35" t="str">
        <f aca="false">IF(AND(R79&lt;10000, OR(LEFT(L79,3)&lt;&gt;"DNS", LEFT(O79,3)&lt;&gt;"DNS")),RANK(R79, $R$3:$R$152, 1)&amp;"."," ")</f>
        <v> </v>
      </c>
      <c r="D79" s="36"/>
      <c r="E79" s="37" t="str">
        <f aca="false">VLOOKUP(A79,c2m_sl!$A$1:$H$152,6,FALSE())</f>
        <v> </v>
      </c>
      <c r="F79" s="33" t="n">
        <f aca="false">VLOOKUP(A79,c2m_sl!$A$1:$H$152,2,FALSE())</f>
        <v>0</v>
      </c>
      <c r="G79" s="33" t="n">
        <f aca="false">VLOOKUP(A79,c2m_sl!$A$1:$H$152,3,FALSE())</f>
        <v>0</v>
      </c>
      <c r="H79" s="38" t="str">
        <f aca="false">VLOOKUP(A79,c2m_sl!$A$1:$H$152,4,FALSE())</f>
        <v> </v>
      </c>
      <c r="I79" s="33" t="str">
        <f aca="false">VLOOKUP(A79,c2m_sl!$A$1:$H$152,5,FALSE())</f>
        <v> </v>
      </c>
      <c r="J79" s="33" t="str">
        <f aca="false">VLOOKUP(A79,c2m_sl!$A$1:$H$152,7,FALSE())</f>
        <v>9</v>
      </c>
      <c r="K79" s="38" t="str">
        <f aca="false">VLOOKUP(A79,c2m_sl!$A$1:$H$152,8,FALSE())</f>
        <v> </v>
      </c>
      <c r="L79" s="39"/>
      <c r="M79" s="40"/>
      <c r="N79" s="41" t="n">
        <f aca="false">IF(ISBLANK(L79),10000,IF(ISTEXT(L79),M79,L79+M79))</f>
        <v>10000</v>
      </c>
      <c r="O79" s="39"/>
      <c r="P79" s="40"/>
      <c r="Q79" s="41" t="n">
        <f aca="false">IF(ISBLANK(O79),10000,IF(ISTEXT(O79),P79,O79+P79))</f>
        <v>10000</v>
      </c>
      <c r="R79" s="41" t="n">
        <f aca="false">MIN(N79,Q79)</f>
        <v>10000</v>
      </c>
      <c r="S79" s="40"/>
      <c r="T79" s="40"/>
      <c r="U79" s="40"/>
      <c r="V79" s="43"/>
      <c r="W79" s="43"/>
      <c r="X79" s="43"/>
      <c r="Y79" s="43"/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22.7" hidden="false" customHeight="true" outlineLevel="0" collapsed="false">
      <c r="A80" s="33" t="n">
        <v>78</v>
      </c>
      <c r="B80" s="34" t="n">
        <f aca="false">IF(AND(LEFT(L80,3)="DNS",LEFT(O80,3)="DNS"),10000, N80+Q80)</f>
        <v>20000</v>
      </c>
      <c r="C80" s="35" t="str">
        <f aca="false">IF(AND(R80&lt;10000, OR(LEFT(L80,3)&lt;&gt;"DNS", LEFT(O80,3)&lt;&gt;"DNS")),RANK(R80, $R$3:$R$152, 1)&amp;"."," ")</f>
        <v> </v>
      </c>
      <c r="D80" s="36"/>
      <c r="E80" s="37" t="str">
        <f aca="false">VLOOKUP(A80,c2m_sl!$A$1:$H$152,6,FALSE())</f>
        <v> </v>
      </c>
      <c r="F80" s="33" t="n">
        <f aca="false">VLOOKUP(A80,c2m_sl!$A$1:$H$152,2,FALSE())</f>
        <v>0</v>
      </c>
      <c r="G80" s="33" t="n">
        <f aca="false">VLOOKUP(A80,c2m_sl!$A$1:$H$152,3,FALSE())</f>
        <v>0</v>
      </c>
      <c r="H80" s="38" t="str">
        <f aca="false">VLOOKUP(A80,c2m_sl!$A$1:$H$152,4,FALSE())</f>
        <v> </v>
      </c>
      <c r="I80" s="33" t="str">
        <f aca="false">VLOOKUP(A80,c2m_sl!$A$1:$H$152,5,FALSE())</f>
        <v> </v>
      </c>
      <c r="J80" s="33" t="str">
        <f aca="false">VLOOKUP(A80,c2m_sl!$A$1:$H$152,7,FALSE())</f>
        <v>9</v>
      </c>
      <c r="K80" s="38" t="str">
        <f aca="false">VLOOKUP(A80,c2m_sl!$A$1:$H$152,8,FALSE())</f>
        <v> </v>
      </c>
      <c r="L80" s="39"/>
      <c r="M80" s="40"/>
      <c r="N80" s="41" t="n">
        <f aca="false">IF(ISBLANK(L80),10000,IF(ISTEXT(L80),M80,L80+M80))</f>
        <v>10000</v>
      </c>
      <c r="O80" s="39"/>
      <c r="P80" s="40"/>
      <c r="Q80" s="41" t="n">
        <f aca="false">IF(ISBLANK(O80),10000,IF(ISTEXT(O80),P80,O80+P80))</f>
        <v>10000</v>
      </c>
      <c r="R80" s="41" t="n">
        <f aca="false">MIN(N80,Q80)</f>
        <v>10000</v>
      </c>
      <c r="S80" s="40"/>
      <c r="T80" s="40"/>
      <c r="U80" s="40"/>
      <c r="V80" s="43"/>
      <c r="W80" s="43"/>
      <c r="X80" s="43"/>
      <c r="Y80" s="43"/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22.7" hidden="false" customHeight="true" outlineLevel="0" collapsed="false">
      <c r="A81" s="33" t="n">
        <v>79</v>
      </c>
      <c r="B81" s="34" t="n">
        <f aca="false">IF(AND(LEFT(L81,3)="DNS",LEFT(O81,3)="DNS"),10000, N81+Q81)</f>
        <v>20000</v>
      </c>
      <c r="C81" s="35" t="str">
        <f aca="false">IF(AND(R81&lt;10000, OR(LEFT(L81,3)&lt;&gt;"DNS", LEFT(O81,3)&lt;&gt;"DNS")),RANK(R81, $R$3:$R$152, 1)&amp;"."," ")</f>
        <v> </v>
      </c>
      <c r="D81" s="36"/>
      <c r="E81" s="37" t="str">
        <f aca="false">VLOOKUP(A81,c2m_sl!$A$1:$H$152,6,FALSE())</f>
        <v> </v>
      </c>
      <c r="F81" s="33" t="n">
        <f aca="false">VLOOKUP(A81,c2m_sl!$A$1:$H$152,2,FALSE())</f>
        <v>0</v>
      </c>
      <c r="G81" s="33" t="n">
        <f aca="false">VLOOKUP(A81,c2m_sl!$A$1:$H$152,3,FALSE())</f>
        <v>0</v>
      </c>
      <c r="H81" s="38" t="str">
        <f aca="false">VLOOKUP(A81,c2m_sl!$A$1:$H$152,4,FALSE())</f>
        <v> </v>
      </c>
      <c r="I81" s="33" t="str">
        <f aca="false">VLOOKUP(A81,c2m_sl!$A$1:$H$152,5,FALSE())</f>
        <v> </v>
      </c>
      <c r="J81" s="33" t="str">
        <f aca="false">VLOOKUP(A81,c2m_sl!$A$1:$H$152,7,FALSE())</f>
        <v>9</v>
      </c>
      <c r="K81" s="38" t="str">
        <f aca="false">VLOOKUP(A81,c2m_sl!$A$1:$H$152,8,FALSE())</f>
        <v> </v>
      </c>
      <c r="L81" s="39"/>
      <c r="M81" s="40"/>
      <c r="N81" s="41" t="n">
        <f aca="false">IF(ISBLANK(L81),10000,IF(ISTEXT(L81),M81,L81+M81))</f>
        <v>10000</v>
      </c>
      <c r="O81" s="39"/>
      <c r="P81" s="40"/>
      <c r="Q81" s="41" t="n">
        <f aca="false">IF(ISBLANK(O81),10000,IF(ISTEXT(O81),P81,O81+P81))</f>
        <v>10000</v>
      </c>
      <c r="R81" s="41" t="n">
        <f aca="false">MIN(N81,Q81)</f>
        <v>10000</v>
      </c>
      <c r="S81" s="40"/>
      <c r="T81" s="40"/>
      <c r="U81" s="40"/>
      <c r="V81" s="43"/>
      <c r="W81" s="43"/>
      <c r="X81" s="43"/>
      <c r="Y81" s="43"/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22.7" hidden="false" customHeight="true" outlineLevel="0" collapsed="false">
      <c r="A82" s="33" t="n">
        <v>80</v>
      </c>
      <c r="B82" s="34" t="n">
        <f aca="false">IF(AND(LEFT(L82,3)="DNS",LEFT(O82,3)="DNS"),10000, N82+Q82)</f>
        <v>20000</v>
      </c>
      <c r="C82" s="35" t="str">
        <f aca="false">IF(AND(R82&lt;10000, OR(LEFT(L82,3)&lt;&gt;"DNS", LEFT(O82,3)&lt;&gt;"DNS")),RANK(R82, $R$3:$R$152, 1)&amp;"."," ")</f>
        <v> </v>
      </c>
      <c r="D82" s="36"/>
      <c r="E82" s="37" t="str">
        <f aca="false">VLOOKUP(A82,c2m_sl!$A$1:$H$152,6,FALSE())</f>
        <v> </v>
      </c>
      <c r="F82" s="33" t="n">
        <f aca="false">VLOOKUP(A82,c2m_sl!$A$1:$H$152,2,FALSE())</f>
        <v>0</v>
      </c>
      <c r="G82" s="33" t="n">
        <f aca="false">VLOOKUP(A82,c2m_sl!$A$1:$H$152,3,FALSE())</f>
        <v>0</v>
      </c>
      <c r="H82" s="38" t="str">
        <f aca="false">VLOOKUP(A82,c2m_sl!$A$1:$H$152,4,FALSE())</f>
        <v> </v>
      </c>
      <c r="I82" s="33" t="str">
        <f aca="false">VLOOKUP(A82,c2m_sl!$A$1:$H$152,5,FALSE())</f>
        <v> </v>
      </c>
      <c r="J82" s="33" t="str">
        <f aca="false">VLOOKUP(A82,c2m_sl!$A$1:$H$152,7,FALSE())</f>
        <v>9</v>
      </c>
      <c r="K82" s="38" t="str">
        <f aca="false">VLOOKUP(A82,c2m_sl!$A$1:$H$152,8,FALSE())</f>
        <v> </v>
      </c>
      <c r="L82" s="39"/>
      <c r="M82" s="40"/>
      <c r="N82" s="41" t="n">
        <f aca="false">IF(ISBLANK(L82),10000,IF(ISTEXT(L82),M82,L82+M82))</f>
        <v>10000</v>
      </c>
      <c r="O82" s="39"/>
      <c r="P82" s="40"/>
      <c r="Q82" s="41" t="n">
        <f aca="false">IF(ISBLANK(O82),10000,IF(ISTEXT(O82),P82,O82+P82))</f>
        <v>10000</v>
      </c>
      <c r="R82" s="41" t="n">
        <f aca="false">MIN(N82,Q82)</f>
        <v>10000</v>
      </c>
      <c r="S82" s="40"/>
      <c r="T82" s="40"/>
      <c r="U82" s="40"/>
      <c r="V82" s="43"/>
      <c r="W82" s="43"/>
      <c r="X82" s="43"/>
      <c r="Y82" s="43"/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22.7" hidden="false" customHeight="true" outlineLevel="0" collapsed="false">
      <c r="A83" s="33" t="n">
        <v>81</v>
      </c>
      <c r="B83" s="34" t="n">
        <f aca="false">IF(AND(LEFT(L83,3)="DNS",LEFT(O83,3)="DNS"),10000, N83+Q83)</f>
        <v>20000</v>
      </c>
      <c r="C83" s="35" t="str">
        <f aca="false">IF(AND(R83&lt;10000, OR(LEFT(L83,3)&lt;&gt;"DNS", LEFT(O83,3)&lt;&gt;"DNS")),RANK(R83, $R$3:$R$152, 1)&amp;"."," ")</f>
        <v> </v>
      </c>
      <c r="D83" s="36"/>
      <c r="E83" s="37" t="str">
        <f aca="false">VLOOKUP(A83,c2m_sl!$A$1:$H$152,6,FALSE())</f>
        <v> </v>
      </c>
      <c r="F83" s="33" t="n">
        <f aca="false">VLOOKUP(A83,c2m_sl!$A$1:$H$152,2,FALSE())</f>
        <v>0</v>
      </c>
      <c r="G83" s="33" t="n">
        <f aca="false">VLOOKUP(A83,c2m_sl!$A$1:$H$152,3,FALSE())</f>
        <v>0</v>
      </c>
      <c r="H83" s="38" t="str">
        <f aca="false">VLOOKUP(A83,c2m_sl!$A$1:$H$152,4,FALSE())</f>
        <v> </v>
      </c>
      <c r="I83" s="33" t="str">
        <f aca="false">VLOOKUP(A83,c2m_sl!$A$1:$H$152,5,FALSE())</f>
        <v> </v>
      </c>
      <c r="J83" s="33" t="str">
        <f aca="false">VLOOKUP(A83,c2m_sl!$A$1:$H$152,7,FALSE())</f>
        <v>9</v>
      </c>
      <c r="K83" s="38" t="str">
        <f aca="false">VLOOKUP(A83,c2m_sl!$A$1:$H$152,8,FALSE())</f>
        <v> </v>
      </c>
      <c r="L83" s="39"/>
      <c r="M83" s="40"/>
      <c r="N83" s="41" t="n">
        <f aca="false">IF(ISBLANK(L83),10000,IF(ISTEXT(L83),M83,L83+M83))</f>
        <v>10000</v>
      </c>
      <c r="O83" s="39"/>
      <c r="P83" s="40"/>
      <c r="Q83" s="41" t="n">
        <f aca="false">IF(ISBLANK(O83),10000,IF(ISTEXT(O83),P83,O83+P83))</f>
        <v>10000</v>
      </c>
      <c r="R83" s="41" t="n">
        <f aca="false">MIN(N83,Q83)</f>
        <v>10000</v>
      </c>
      <c r="S83" s="40"/>
      <c r="T83" s="40"/>
      <c r="U83" s="40"/>
      <c r="V83" s="43"/>
      <c r="W83" s="43"/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22.7" hidden="false" customHeight="true" outlineLevel="0" collapsed="false">
      <c r="A84" s="33" t="n">
        <v>82</v>
      </c>
      <c r="B84" s="34" t="n">
        <f aca="false">IF(AND(LEFT(L84,3)="DNS",LEFT(O84,3)="DNS"),10000, N84+Q84)</f>
        <v>20000</v>
      </c>
      <c r="C84" s="35" t="str">
        <f aca="false">IF(AND(R84&lt;10000, OR(LEFT(L84,3)&lt;&gt;"DNS", LEFT(O84,3)&lt;&gt;"DNS")),RANK(R84, $R$3:$R$152, 1)&amp;"."," ")</f>
        <v> </v>
      </c>
      <c r="D84" s="36"/>
      <c r="E84" s="37" t="str">
        <f aca="false">VLOOKUP(A84,c2m_sl!$A$1:$H$152,6,FALSE())</f>
        <v> </v>
      </c>
      <c r="F84" s="33" t="n">
        <f aca="false">VLOOKUP(A84,c2m_sl!$A$1:$H$152,2,FALSE())</f>
        <v>0</v>
      </c>
      <c r="G84" s="33" t="n">
        <f aca="false">VLOOKUP(A84,c2m_sl!$A$1:$H$152,3,FALSE())</f>
        <v>0</v>
      </c>
      <c r="H84" s="38" t="str">
        <f aca="false">VLOOKUP(A84,c2m_sl!$A$1:$H$152,4,FALSE())</f>
        <v> </v>
      </c>
      <c r="I84" s="33" t="str">
        <f aca="false">VLOOKUP(A84,c2m_sl!$A$1:$H$152,5,FALSE())</f>
        <v> </v>
      </c>
      <c r="J84" s="33" t="str">
        <f aca="false">VLOOKUP(A84,c2m_sl!$A$1:$H$152,7,FALSE())</f>
        <v>9</v>
      </c>
      <c r="K84" s="38" t="str">
        <f aca="false">VLOOKUP(A84,c2m_sl!$A$1:$H$152,8,FALSE())</f>
        <v> </v>
      </c>
      <c r="L84" s="39"/>
      <c r="M84" s="40"/>
      <c r="N84" s="41" t="n">
        <f aca="false">IF(ISBLANK(L84),10000,IF(ISTEXT(L84),M84,L84+M84))</f>
        <v>10000</v>
      </c>
      <c r="O84" s="39"/>
      <c r="P84" s="40"/>
      <c r="Q84" s="41" t="n">
        <f aca="false">IF(ISBLANK(O84),10000,IF(ISTEXT(O84),P84,O84+P84))</f>
        <v>10000</v>
      </c>
      <c r="R84" s="41" t="n">
        <f aca="false">MIN(N84,Q84)</f>
        <v>10000</v>
      </c>
      <c r="S84" s="40"/>
      <c r="T84" s="40"/>
      <c r="U84" s="40"/>
      <c r="V84" s="43"/>
      <c r="W84" s="43"/>
      <c r="X84" s="43"/>
      <c r="Y84" s="43"/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22.7" hidden="false" customHeight="true" outlineLevel="0" collapsed="false">
      <c r="A85" s="33" t="n">
        <v>83</v>
      </c>
      <c r="B85" s="34" t="n">
        <f aca="false">IF(AND(LEFT(L85,3)="DNS",LEFT(O85,3)="DNS"),10000, N85+Q85)</f>
        <v>20000</v>
      </c>
      <c r="C85" s="35" t="str">
        <f aca="false">IF(AND(R85&lt;10000, OR(LEFT(L85,3)&lt;&gt;"DNS", LEFT(O85,3)&lt;&gt;"DNS")),RANK(R85, $R$3:$R$152, 1)&amp;"."," ")</f>
        <v> </v>
      </c>
      <c r="D85" s="36"/>
      <c r="E85" s="37" t="str">
        <f aca="false">VLOOKUP(A85,c2m_sl!$A$1:$H$152,6,FALSE())</f>
        <v> </v>
      </c>
      <c r="F85" s="33" t="n">
        <f aca="false">VLOOKUP(A85,c2m_sl!$A$1:$H$152,2,FALSE())</f>
        <v>0</v>
      </c>
      <c r="G85" s="33" t="n">
        <f aca="false">VLOOKUP(A85,c2m_sl!$A$1:$H$152,3,FALSE())</f>
        <v>0</v>
      </c>
      <c r="H85" s="38" t="str">
        <f aca="false">VLOOKUP(A85,c2m_sl!$A$1:$H$152,4,FALSE())</f>
        <v> </v>
      </c>
      <c r="I85" s="33" t="str">
        <f aca="false">VLOOKUP(A85,c2m_sl!$A$1:$H$152,5,FALSE())</f>
        <v> </v>
      </c>
      <c r="J85" s="33" t="str">
        <f aca="false">VLOOKUP(A85,c2m_sl!$A$1:$H$152,7,FALSE())</f>
        <v>9</v>
      </c>
      <c r="K85" s="38" t="str">
        <f aca="false">VLOOKUP(A85,c2m_sl!$A$1:$H$152,8,FALSE())</f>
        <v> </v>
      </c>
      <c r="L85" s="39"/>
      <c r="M85" s="40"/>
      <c r="N85" s="41" t="n">
        <f aca="false">IF(ISBLANK(L85),10000,IF(ISTEXT(L85),M85,L85+M85))</f>
        <v>10000</v>
      </c>
      <c r="O85" s="39"/>
      <c r="P85" s="40"/>
      <c r="Q85" s="41" t="n">
        <f aca="false">IF(ISBLANK(O85),10000,IF(ISTEXT(O85),P85,O85+P85))</f>
        <v>10000</v>
      </c>
      <c r="R85" s="41" t="n">
        <f aca="false">MIN(N85,Q85)</f>
        <v>10000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22.7" hidden="false" customHeight="true" outlineLevel="0" collapsed="false">
      <c r="A86" s="33" t="n">
        <v>84</v>
      </c>
      <c r="B86" s="34" t="n">
        <f aca="false">IF(AND(LEFT(L86,3)="DNS",LEFT(O86,3)="DNS"),10000, N86+Q86)</f>
        <v>20000</v>
      </c>
      <c r="C86" s="35" t="str">
        <f aca="false">IF(AND(R86&lt;10000, OR(LEFT(L86,3)&lt;&gt;"DNS", LEFT(O86,3)&lt;&gt;"DNS")),RANK(R86, $R$3:$R$152, 1)&amp;"."," ")</f>
        <v> </v>
      </c>
      <c r="D86" s="36"/>
      <c r="E86" s="37" t="str">
        <f aca="false">VLOOKUP(A86,c2m_sl!$A$1:$H$152,6,FALSE())</f>
        <v> </v>
      </c>
      <c r="F86" s="33" t="n">
        <f aca="false">VLOOKUP(A86,c2m_sl!$A$1:$H$152,2,FALSE())</f>
        <v>0</v>
      </c>
      <c r="G86" s="33" t="n">
        <f aca="false">VLOOKUP(A86,c2m_sl!$A$1:$H$152,3,FALSE())</f>
        <v>0</v>
      </c>
      <c r="H86" s="38" t="str">
        <f aca="false">VLOOKUP(A86,c2m_sl!$A$1:$H$152,4,FALSE())</f>
        <v> </v>
      </c>
      <c r="I86" s="33" t="str">
        <f aca="false">VLOOKUP(A86,c2m_sl!$A$1:$H$152,5,FALSE())</f>
        <v> </v>
      </c>
      <c r="J86" s="33" t="str">
        <f aca="false">VLOOKUP(A86,c2m_sl!$A$1:$H$152,7,FALSE())</f>
        <v>9</v>
      </c>
      <c r="K86" s="38" t="str">
        <f aca="false">VLOOKUP(A86,c2m_sl!$A$1:$H$152,8,FALSE())</f>
        <v> </v>
      </c>
      <c r="L86" s="39"/>
      <c r="M86" s="40"/>
      <c r="N86" s="41" t="n">
        <f aca="false">IF(ISBLANK(L86),10000,IF(ISTEXT(L86),M86,L86+M86))</f>
        <v>10000</v>
      </c>
      <c r="O86" s="39"/>
      <c r="P86" s="40"/>
      <c r="Q86" s="41" t="n">
        <f aca="false">IF(ISBLANK(O86),10000,IF(ISTEXT(O86),P86,O86+P86))</f>
        <v>10000</v>
      </c>
      <c r="R86" s="41" t="n">
        <f aca="false">MIN(N86,Q86)</f>
        <v>10000</v>
      </c>
      <c r="S86" s="40"/>
      <c r="T86" s="40"/>
      <c r="U86" s="40"/>
      <c r="V86" s="43"/>
      <c r="W86" s="43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22.7" hidden="false" customHeight="true" outlineLevel="0" collapsed="false">
      <c r="A87" s="33" t="n">
        <v>85</v>
      </c>
      <c r="B87" s="34" t="n">
        <f aca="false">IF(AND(LEFT(L87,3)="DNS",LEFT(O87,3)="DNS"),10000, N87+Q87)</f>
        <v>20000</v>
      </c>
      <c r="C87" s="35" t="str">
        <f aca="false">IF(AND(R87&lt;10000, OR(LEFT(L87,3)&lt;&gt;"DNS", LEFT(O87,3)&lt;&gt;"DNS")),RANK(R87, $R$3:$R$152, 1)&amp;"."," ")</f>
        <v> </v>
      </c>
      <c r="D87" s="36"/>
      <c r="E87" s="37" t="str">
        <f aca="false">VLOOKUP(A87,c2m_sl!$A$1:$H$152,6,FALSE())</f>
        <v> </v>
      </c>
      <c r="F87" s="33" t="n">
        <f aca="false">VLOOKUP(A87,c2m_sl!$A$1:$H$152,2,FALSE())</f>
        <v>0</v>
      </c>
      <c r="G87" s="33" t="n">
        <f aca="false">VLOOKUP(A87,c2m_sl!$A$1:$H$152,3,FALSE())</f>
        <v>0</v>
      </c>
      <c r="H87" s="38" t="str">
        <f aca="false">VLOOKUP(A87,c2m_sl!$A$1:$H$152,4,FALSE())</f>
        <v> </v>
      </c>
      <c r="I87" s="33" t="str">
        <f aca="false">VLOOKUP(A87,c2m_sl!$A$1:$H$152,5,FALSE())</f>
        <v> </v>
      </c>
      <c r="J87" s="33" t="str">
        <f aca="false">VLOOKUP(A87,c2m_sl!$A$1:$H$152,7,FALSE())</f>
        <v>9</v>
      </c>
      <c r="K87" s="38" t="str">
        <f aca="false">VLOOKUP(A87,c2m_sl!$A$1:$H$152,8,FALSE())</f>
        <v> </v>
      </c>
      <c r="L87" s="39"/>
      <c r="M87" s="40"/>
      <c r="N87" s="41" t="n">
        <f aca="false">IF(ISBLANK(L87),10000,IF(ISTEXT(L87),M87,L87+M87))</f>
        <v>10000</v>
      </c>
      <c r="O87" s="39"/>
      <c r="P87" s="40"/>
      <c r="Q87" s="41" t="n">
        <f aca="false">IF(ISBLANK(O87),10000,IF(ISTEXT(O87),P87,O87+P87))</f>
        <v>10000</v>
      </c>
      <c r="R87" s="41" t="n">
        <f aca="false">MIN(N87,Q87)</f>
        <v>10000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22.7" hidden="false" customHeight="true" outlineLevel="0" collapsed="false">
      <c r="A88" s="33" t="n">
        <v>86</v>
      </c>
      <c r="B88" s="34" t="n">
        <f aca="false">IF(AND(LEFT(L88,3)="DNS",LEFT(O88,3)="DNS"),10000, N88+Q88)</f>
        <v>20000</v>
      </c>
      <c r="C88" s="35" t="str">
        <f aca="false">IF(AND(R88&lt;10000, OR(LEFT(L88,3)&lt;&gt;"DNS", LEFT(O88,3)&lt;&gt;"DNS")),RANK(R88, $R$3:$R$152, 1)&amp;"."," ")</f>
        <v> </v>
      </c>
      <c r="D88" s="36"/>
      <c r="E88" s="37" t="str">
        <f aca="false">VLOOKUP(A88,c2m_sl!$A$1:$H$152,6,FALSE())</f>
        <v> </v>
      </c>
      <c r="F88" s="33" t="n">
        <f aca="false">VLOOKUP(A88,c2m_sl!$A$1:$H$152,2,FALSE())</f>
        <v>0</v>
      </c>
      <c r="G88" s="33" t="n">
        <f aca="false">VLOOKUP(A88,c2m_sl!$A$1:$H$152,3,FALSE())</f>
        <v>0</v>
      </c>
      <c r="H88" s="38" t="str">
        <f aca="false">VLOOKUP(A88,c2m_sl!$A$1:$H$152,4,FALSE())</f>
        <v> </v>
      </c>
      <c r="I88" s="33" t="str">
        <f aca="false">VLOOKUP(A88,c2m_sl!$A$1:$H$152,5,FALSE())</f>
        <v> </v>
      </c>
      <c r="J88" s="33" t="str">
        <f aca="false">VLOOKUP(A88,c2m_sl!$A$1:$H$152,7,FALSE())</f>
        <v>9</v>
      </c>
      <c r="K88" s="38" t="str">
        <f aca="false">VLOOKUP(A88,c2m_sl!$A$1:$H$152,8,FALSE())</f>
        <v> </v>
      </c>
      <c r="L88" s="39"/>
      <c r="M88" s="40"/>
      <c r="N88" s="41" t="n">
        <f aca="false">IF(ISBLANK(L88),10000,IF(ISTEXT(L88),M88,L88+M88))</f>
        <v>10000</v>
      </c>
      <c r="O88" s="39"/>
      <c r="P88" s="40"/>
      <c r="Q88" s="41" t="n">
        <f aca="false">IF(ISBLANK(O88),10000,IF(ISTEXT(O88),P88,O88+P88))</f>
        <v>10000</v>
      </c>
      <c r="R88" s="41" t="n">
        <f aca="false">MIN(N88,Q88)</f>
        <v>10000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22.7" hidden="false" customHeight="true" outlineLevel="0" collapsed="false">
      <c r="A89" s="33" t="n">
        <v>87</v>
      </c>
      <c r="B89" s="34" t="n">
        <f aca="false">IF(AND(LEFT(L89,3)="DNS",LEFT(O89,3)="DNS"),10000, N89+Q89)</f>
        <v>20000</v>
      </c>
      <c r="C89" s="35" t="str">
        <f aca="false">IF(AND(R89&lt;10000, OR(LEFT(L89,3)&lt;&gt;"DNS", LEFT(O89,3)&lt;&gt;"DNS")),RANK(R89, $R$3:$R$152, 1)&amp;"."," ")</f>
        <v> </v>
      </c>
      <c r="D89" s="36"/>
      <c r="E89" s="37" t="str">
        <f aca="false">VLOOKUP(A89,c2m_sl!$A$1:$H$152,6,FALSE())</f>
        <v> </v>
      </c>
      <c r="F89" s="33" t="n">
        <f aca="false">VLOOKUP(A89,c2m_sl!$A$1:$H$152,2,FALSE())</f>
        <v>0</v>
      </c>
      <c r="G89" s="33" t="n">
        <f aca="false">VLOOKUP(A89,c2m_sl!$A$1:$H$152,3,FALSE())</f>
        <v>0</v>
      </c>
      <c r="H89" s="38" t="str">
        <f aca="false">VLOOKUP(A89,c2m_sl!$A$1:$H$152,4,FALSE())</f>
        <v> </v>
      </c>
      <c r="I89" s="33" t="str">
        <f aca="false">VLOOKUP(A89,c2m_sl!$A$1:$H$152,5,FALSE())</f>
        <v> </v>
      </c>
      <c r="J89" s="33" t="str">
        <f aca="false">VLOOKUP(A89,c2m_sl!$A$1:$H$152,7,FALSE())</f>
        <v>9</v>
      </c>
      <c r="K89" s="38" t="str">
        <f aca="false">VLOOKUP(A89,c2m_sl!$A$1:$H$152,8,FALSE())</f>
        <v> </v>
      </c>
      <c r="L89" s="39"/>
      <c r="M89" s="40"/>
      <c r="N89" s="41" t="n">
        <f aca="false">IF(ISBLANK(L89),10000,IF(ISTEXT(L89),M89,L89+M89))</f>
        <v>10000</v>
      </c>
      <c r="O89" s="39"/>
      <c r="P89" s="40"/>
      <c r="Q89" s="41" t="n">
        <f aca="false">IF(ISBLANK(O89),10000,IF(ISTEXT(O89),P89,O89+P89))</f>
        <v>10000</v>
      </c>
      <c r="R89" s="41" t="n">
        <f aca="false">MIN(N89,Q89)</f>
        <v>10000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22.7" hidden="false" customHeight="true" outlineLevel="0" collapsed="false">
      <c r="A90" s="33" t="n">
        <v>88</v>
      </c>
      <c r="B90" s="34" t="n">
        <f aca="false">IF(AND(LEFT(L90,3)="DNS",LEFT(O90,3)="DNS"),10000, N90+Q90)</f>
        <v>20000</v>
      </c>
      <c r="C90" s="35" t="str">
        <f aca="false">IF(AND(R90&lt;10000, OR(LEFT(L90,3)&lt;&gt;"DNS", LEFT(O90,3)&lt;&gt;"DNS")),RANK(R90, $R$3:$R$152, 1)&amp;"."," ")</f>
        <v> </v>
      </c>
      <c r="D90" s="36"/>
      <c r="E90" s="37" t="str">
        <f aca="false">VLOOKUP(A90,c2m_sl!$A$1:$H$152,6,FALSE())</f>
        <v> </v>
      </c>
      <c r="F90" s="33" t="n">
        <f aca="false">VLOOKUP(A90,c2m_sl!$A$1:$H$152,2,FALSE())</f>
        <v>0</v>
      </c>
      <c r="G90" s="33" t="n">
        <f aca="false">VLOOKUP(A90,c2m_sl!$A$1:$H$152,3,FALSE())</f>
        <v>0</v>
      </c>
      <c r="H90" s="38" t="str">
        <f aca="false">VLOOKUP(A90,c2m_sl!$A$1:$H$152,4,FALSE())</f>
        <v> </v>
      </c>
      <c r="I90" s="33" t="str">
        <f aca="false">VLOOKUP(A90,c2m_sl!$A$1:$H$152,5,FALSE())</f>
        <v> </v>
      </c>
      <c r="J90" s="33" t="str">
        <f aca="false">VLOOKUP(A90,c2m_sl!$A$1:$H$152,7,FALSE())</f>
        <v>9</v>
      </c>
      <c r="K90" s="38" t="str">
        <f aca="false">VLOOKUP(A90,c2m_sl!$A$1:$H$152,8,FALSE())</f>
        <v> </v>
      </c>
      <c r="L90" s="39"/>
      <c r="M90" s="40"/>
      <c r="N90" s="41" t="n">
        <f aca="false">IF(ISBLANK(L90),10000,IF(ISTEXT(L90),M90,L90+M90))</f>
        <v>10000</v>
      </c>
      <c r="O90" s="39"/>
      <c r="P90" s="40"/>
      <c r="Q90" s="41" t="n">
        <f aca="false">IF(ISBLANK(O90),10000,IF(ISTEXT(O90),P90,O90+P90))</f>
        <v>10000</v>
      </c>
      <c r="R90" s="41" t="n">
        <f aca="false">MIN(N90,Q90)</f>
        <v>10000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22.7" hidden="false" customHeight="true" outlineLevel="0" collapsed="false">
      <c r="A91" s="33" t="n">
        <v>89</v>
      </c>
      <c r="B91" s="34" t="n">
        <f aca="false">IF(AND(LEFT(L91,3)="DNS",LEFT(O91,3)="DNS"),10000, N91+Q91)</f>
        <v>20000</v>
      </c>
      <c r="C91" s="35" t="str">
        <f aca="false">IF(AND(R91&lt;10000, OR(LEFT(L91,3)&lt;&gt;"DNS", LEFT(O91,3)&lt;&gt;"DNS")),RANK(R91, $R$3:$R$152, 1)&amp;"."," ")</f>
        <v> </v>
      </c>
      <c r="D91" s="36"/>
      <c r="E91" s="37" t="str">
        <f aca="false">VLOOKUP(A91,c2m_sl!$A$1:$H$152,6,FALSE())</f>
        <v> </v>
      </c>
      <c r="F91" s="33" t="n">
        <f aca="false">VLOOKUP(A91,c2m_sl!$A$1:$H$152,2,FALSE())</f>
        <v>0</v>
      </c>
      <c r="G91" s="33" t="n">
        <f aca="false">VLOOKUP(A91,c2m_sl!$A$1:$H$152,3,FALSE())</f>
        <v>0</v>
      </c>
      <c r="H91" s="38" t="str">
        <f aca="false">VLOOKUP(A91,c2m_sl!$A$1:$H$152,4,FALSE())</f>
        <v> </v>
      </c>
      <c r="I91" s="33" t="str">
        <f aca="false">VLOOKUP(A91,c2m_sl!$A$1:$H$152,5,FALSE())</f>
        <v> </v>
      </c>
      <c r="J91" s="33" t="str">
        <f aca="false">VLOOKUP(A91,c2m_sl!$A$1:$H$152,7,FALSE())</f>
        <v>9</v>
      </c>
      <c r="K91" s="38" t="str">
        <f aca="false">VLOOKUP(A91,c2m_sl!$A$1:$H$152,8,FALSE())</f>
        <v> </v>
      </c>
      <c r="L91" s="39"/>
      <c r="M91" s="40"/>
      <c r="N91" s="41" t="n">
        <f aca="false">IF(ISBLANK(L91),10000,IF(ISTEXT(L91),M91,L91+M91))</f>
        <v>10000</v>
      </c>
      <c r="O91" s="39"/>
      <c r="P91" s="40"/>
      <c r="Q91" s="41" t="n">
        <f aca="false">IF(ISBLANK(O91),10000,IF(ISTEXT(O91),P91,O91+P91))</f>
        <v>10000</v>
      </c>
      <c r="R91" s="41" t="n">
        <f aca="false">MIN(N91,Q91)</f>
        <v>10000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22.7" hidden="false" customHeight="true" outlineLevel="0" collapsed="false">
      <c r="A92" s="33" t="n">
        <v>90</v>
      </c>
      <c r="B92" s="34" t="n">
        <f aca="false">IF(AND(LEFT(L92,3)="DNS",LEFT(O92,3)="DNS"),10000, N92+Q92)</f>
        <v>20000</v>
      </c>
      <c r="C92" s="35" t="str">
        <f aca="false">IF(AND(R92&lt;10000, OR(LEFT(L92,3)&lt;&gt;"DNS", LEFT(O92,3)&lt;&gt;"DNS")),RANK(R92, $R$3:$R$152, 1)&amp;"."," ")</f>
        <v> </v>
      </c>
      <c r="D92" s="36"/>
      <c r="E92" s="37" t="str">
        <f aca="false">VLOOKUP(A92,c2m_sl!$A$1:$H$152,6,FALSE())</f>
        <v> </v>
      </c>
      <c r="F92" s="33" t="n">
        <f aca="false">VLOOKUP(A92,c2m_sl!$A$1:$H$152,2,FALSE())</f>
        <v>0</v>
      </c>
      <c r="G92" s="33" t="n">
        <f aca="false">VLOOKUP(A92,c2m_sl!$A$1:$H$152,3,FALSE())</f>
        <v>0</v>
      </c>
      <c r="H92" s="38" t="str">
        <f aca="false">VLOOKUP(A92,c2m_sl!$A$1:$H$152,4,FALSE())</f>
        <v> </v>
      </c>
      <c r="I92" s="33" t="str">
        <f aca="false">VLOOKUP(A92,c2m_sl!$A$1:$H$152,5,FALSE())</f>
        <v> </v>
      </c>
      <c r="J92" s="33" t="str">
        <f aca="false">VLOOKUP(A92,c2m_sl!$A$1:$H$152,7,FALSE())</f>
        <v>9</v>
      </c>
      <c r="K92" s="38" t="str">
        <f aca="false">VLOOKUP(A92,c2m_sl!$A$1:$H$152,8,FALSE())</f>
        <v> </v>
      </c>
      <c r="L92" s="39"/>
      <c r="M92" s="40"/>
      <c r="N92" s="41" t="n">
        <f aca="false">IF(ISBLANK(L92),10000,IF(ISTEXT(L92),M92,L92+M92))</f>
        <v>10000</v>
      </c>
      <c r="O92" s="39"/>
      <c r="P92" s="40"/>
      <c r="Q92" s="41" t="n">
        <f aca="false">IF(ISBLANK(O92),10000,IF(ISTEXT(O92),P92,O92+P92))</f>
        <v>10000</v>
      </c>
      <c r="R92" s="41" t="n">
        <f aca="false">MIN(N92,Q92)</f>
        <v>10000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22.7" hidden="false" customHeight="true" outlineLevel="0" collapsed="false">
      <c r="A93" s="33" t="n">
        <v>91</v>
      </c>
      <c r="B93" s="34" t="n">
        <f aca="false">IF(AND(LEFT(L93,3)="DNS",LEFT(O93,3)="DNS"),10000, N93+Q93)</f>
        <v>20000</v>
      </c>
      <c r="C93" s="35" t="str">
        <f aca="false">IF(AND(R93&lt;10000, OR(LEFT(L93,3)&lt;&gt;"DNS", LEFT(O93,3)&lt;&gt;"DNS")),RANK(R93, $R$3:$R$152, 1)&amp;"."," ")</f>
        <v> </v>
      </c>
      <c r="D93" s="36"/>
      <c r="E93" s="37" t="str">
        <f aca="false">VLOOKUP(A93,c2m_sl!$A$1:$H$152,6,FALSE())</f>
        <v> </v>
      </c>
      <c r="F93" s="33" t="n">
        <f aca="false">VLOOKUP(A93,c2m_sl!$A$1:$H$152,2,FALSE())</f>
        <v>0</v>
      </c>
      <c r="G93" s="33" t="n">
        <f aca="false">VLOOKUP(A93,c2m_sl!$A$1:$H$152,3,FALSE())</f>
        <v>0</v>
      </c>
      <c r="H93" s="38" t="str">
        <f aca="false">VLOOKUP(A93,c2m_sl!$A$1:$H$152,4,FALSE())</f>
        <v> </v>
      </c>
      <c r="I93" s="33" t="str">
        <f aca="false">VLOOKUP(A93,c2m_sl!$A$1:$H$152,5,FALSE())</f>
        <v> </v>
      </c>
      <c r="J93" s="33" t="str">
        <f aca="false">VLOOKUP(A93,c2m_sl!$A$1:$H$152,7,FALSE())</f>
        <v>9</v>
      </c>
      <c r="K93" s="38" t="str">
        <f aca="false">VLOOKUP(A93,c2m_sl!$A$1:$H$152,8,FALSE())</f>
        <v> </v>
      </c>
      <c r="L93" s="39"/>
      <c r="M93" s="40"/>
      <c r="N93" s="41" t="n">
        <f aca="false">IF(ISBLANK(L93),10000,IF(ISTEXT(L93),M93,L93+M93))</f>
        <v>10000</v>
      </c>
      <c r="O93" s="39"/>
      <c r="P93" s="40"/>
      <c r="Q93" s="41" t="n">
        <f aca="false">IF(ISBLANK(O93),10000,IF(ISTEXT(O93),P93,O93+P93))</f>
        <v>10000</v>
      </c>
      <c r="R93" s="41" t="n">
        <f aca="false">MIN(N93,Q93)</f>
        <v>10000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22.7" hidden="false" customHeight="true" outlineLevel="0" collapsed="false">
      <c r="A94" s="33" t="n">
        <v>92</v>
      </c>
      <c r="B94" s="34" t="n">
        <f aca="false">IF(AND(LEFT(L94,3)="DNS",LEFT(O94,3)="DNS"),10000, N94+Q94)</f>
        <v>20000</v>
      </c>
      <c r="C94" s="35" t="str">
        <f aca="false">IF(AND(R94&lt;10000, OR(LEFT(L94,3)&lt;&gt;"DNS", LEFT(O94,3)&lt;&gt;"DNS")),RANK(R94, $R$3:$R$152, 1)&amp;"."," ")</f>
        <v> </v>
      </c>
      <c r="D94" s="36"/>
      <c r="E94" s="37" t="str">
        <f aca="false">VLOOKUP(A94,c2m_sl!$A$1:$H$152,6,FALSE())</f>
        <v> </v>
      </c>
      <c r="F94" s="33" t="n">
        <f aca="false">VLOOKUP(A94,c2m_sl!$A$1:$H$152,2,FALSE())</f>
        <v>0</v>
      </c>
      <c r="G94" s="33" t="n">
        <f aca="false">VLOOKUP(A94,c2m_sl!$A$1:$H$152,3,FALSE())</f>
        <v>0</v>
      </c>
      <c r="H94" s="38" t="str">
        <f aca="false">VLOOKUP(A94,c2m_sl!$A$1:$H$152,4,FALSE())</f>
        <v> </v>
      </c>
      <c r="I94" s="33" t="str">
        <f aca="false">VLOOKUP(A94,c2m_sl!$A$1:$H$152,5,FALSE())</f>
        <v> </v>
      </c>
      <c r="J94" s="33" t="str">
        <f aca="false">VLOOKUP(A94,c2m_sl!$A$1:$H$152,7,FALSE())</f>
        <v>9</v>
      </c>
      <c r="K94" s="38" t="str">
        <f aca="false">VLOOKUP(A94,c2m_sl!$A$1:$H$152,8,FALSE())</f>
        <v> </v>
      </c>
      <c r="L94" s="39"/>
      <c r="M94" s="40"/>
      <c r="N94" s="41" t="n">
        <f aca="false">IF(ISBLANK(L94),10000,IF(ISTEXT(L94),M94,L94+M94))</f>
        <v>10000</v>
      </c>
      <c r="O94" s="39"/>
      <c r="P94" s="40"/>
      <c r="Q94" s="41" t="n">
        <f aca="false">IF(ISBLANK(O94),10000,IF(ISTEXT(O94),P94,O94+P94))</f>
        <v>10000</v>
      </c>
      <c r="R94" s="41" t="n">
        <f aca="false">MIN(N94,Q94)</f>
        <v>10000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22.7" hidden="false" customHeight="true" outlineLevel="0" collapsed="false">
      <c r="A95" s="33" t="n">
        <v>93</v>
      </c>
      <c r="B95" s="34" t="n">
        <f aca="false">IF(AND(LEFT(L95,3)="DNS",LEFT(O95,3)="DNS"),10000, N95+Q95)</f>
        <v>20000</v>
      </c>
      <c r="C95" s="35" t="str">
        <f aca="false">IF(AND(R95&lt;10000, OR(LEFT(L95,3)&lt;&gt;"DNS", LEFT(O95,3)&lt;&gt;"DNS")),RANK(R95, $R$3:$R$152, 1)&amp;"."," ")</f>
        <v> </v>
      </c>
      <c r="D95" s="36"/>
      <c r="E95" s="37" t="str">
        <f aca="false">VLOOKUP(A95,c2m_sl!$A$1:$H$152,6,FALSE())</f>
        <v> </v>
      </c>
      <c r="F95" s="33" t="n">
        <f aca="false">VLOOKUP(A95,c2m_sl!$A$1:$H$152,2,FALSE())</f>
        <v>0</v>
      </c>
      <c r="G95" s="33" t="n">
        <f aca="false">VLOOKUP(A95,c2m_sl!$A$1:$H$152,3,FALSE())</f>
        <v>0</v>
      </c>
      <c r="H95" s="38" t="str">
        <f aca="false">VLOOKUP(A95,c2m_sl!$A$1:$H$152,4,FALSE())</f>
        <v> </v>
      </c>
      <c r="I95" s="33" t="str">
        <f aca="false">VLOOKUP(A95,c2m_sl!$A$1:$H$152,5,FALSE())</f>
        <v> </v>
      </c>
      <c r="J95" s="33" t="str">
        <f aca="false">VLOOKUP(A95,c2m_sl!$A$1:$H$152,7,FALSE())</f>
        <v>9</v>
      </c>
      <c r="K95" s="38" t="str">
        <f aca="false">VLOOKUP(A95,c2m_sl!$A$1:$H$152,8,FALSE())</f>
        <v> </v>
      </c>
      <c r="L95" s="39"/>
      <c r="M95" s="40"/>
      <c r="N95" s="41" t="n">
        <f aca="false">IF(ISBLANK(L95),10000,IF(ISTEXT(L95),M95,L95+M95))</f>
        <v>10000</v>
      </c>
      <c r="O95" s="39"/>
      <c r="P95" s="40"/>
      <c r="Q95" s="41" t="n">
        <f aca="false">IF(ISBLANK(O95),10000,IF(ISTEXT(O95),P95,O95+P95))</f>
        <v>10000</v>
      </c>
      <c r="R95" s="41" t="n">
        <f aca="false">MIN(N95,Q95)</f>
        <v>10000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22.7" hidden="false" customHeight="true" outlineLevel="0" collapsed="false">
      <c r="A96" s="33" t="n">
        <v>94</v>
      </c>
      <c r="B96" s="34" t="n">
        <f aca="false">IF(AND(LEFT(L96,3)="DNS",LEFT(O96,3)="DNS"),10000, N96+Q96)</f>
        <v>20000</v>
      </c>
      <c r="C96" s="35" t="str">
        <f aca="false">IF(AND(R96&lt;10000, OR(LEFT(L96,3)&lt;&gt;"DNS", LEFT(O96,3)&lt;&gt;"DNS")),RANK(R96, $R$3:$R$152, 1)&amp;"."," ")</f>
        <v> </v>
      </c>
      <c r="D96" s="36"/>
      <c r="E96" s="37" t="str">
        <f aca="false">VLOOKUP(A96,c2m_sl!$A$1:$H$152,6,FALSE())</f>
        <v> </v>
      </c>
      <c r="F96" s="33" t="n">
        <f aca="false">VLOOKUP(A96,c2m_sl!$A$1:$H$152,2,FALSE())</f>
        <v>0</v>
      </c>
      <c r="G96" s="33" t="n">
        <f aca="false">VLOOKUP(A96,c2m_sl!$A$1:$H$152,3,FALSE())</f>
        <v>0</v>
      </c>
      <c r="H96" s="38" t="str">
        <f aca="false">VLOOKUP(A96,c2m_sl!$A$1:$H$152,4,FALSE())</f>
        <v> </v>
      </c>
      <c r="I96" s="33" t="str">
        <f aca="false">VLOOKUP(A96,c2m_sl!$A$1:$H$152,5,FALSE())</f>
        <v> </v>
      </c>
      <c r="J96" s="33" t="str">
        <f aca="false">VLOOKUP(A96,c2m_sl!$A$1:$H$152,7,FALSE())</f>
        <v>9</v>
      </c>
      <c r="K96" s="38" t="str">
        <f aca="false">VLOOKUP(A96,c2m_sl!$A$1:$H$152,8,FALSE())</f>
        <v> </v>
      </c>
      <c r="L96" s="39"/>
      <c r="M96" s="40"/>
      <c r="N96" s="41" t="n">
        <f aca="false">IF(ISBLANK(L96),10000,IF(ISTEXT(L96),M96,L96+M96))</f>
        <v>10000</v>
      </c>
      <c r="O96" s="39"/>
      <c r="P96" s="40"/>
      <c r="Q96" s="41" t="n">
        <f aca="false">IF(ISBLANK(O96),10000,IF(ISTEXT(O96),P96,O96+P96))</f>
        <v>10000</v>
      </c>
      <c r="R96" s="41" t="n">
        <f aca="false">MIN(N96,Q96)</f>
        <v>10000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22.7" hidden="false" customHeight="true" outlineLevel="0" collapsed="false">
      <c r="A97" s="33" t="n">
        <v>95</v>
      </c>
      <c r="B97" s="34" t="n">
        <f aca="false">IF(AND(LEFT(L97,3)="DNS",LEFT(O97,3)="DNS"),10000, N97+Q97)</f>
        <v>20000</v>
      </c>
      <c r="C97" s="35" t="str">
        <f aca="false">IF(AND(R97&lt;10000, OR(LEFT(L97,3)&lt;&gt;"DNS", LEFT(O97,3)&lt;&gt;"DNS")),RANK(R97, $R$3:$R$152, 1)&amp;"."," ")</f>
        <v> </v>
      </c>
      <c r="D97" s="36"/>
      <c r="E97" s="37" t="str">
        <f aca="false">VLOOKUP(A97,c2m_sl!$A$1:$H$152,6,FALSE())</f>
        <v> </v>
      </c>
      <c r="F97" s="33" t="n">
        <f aca="false">VLOOKUP(A97,c2m_sl!$A$1:$H$152,2,FALSE())</f>
        <v>0</v>
      </c>
      <c r="G97" s="33" t="n">
        <f aca="false">VLOOKUP(A97,c2m_sl!$A$1:$H$152,3,FALSE())</f>
        <v>0</v>
      </c>
      <c r="H97" s="38" t="str">
        <f aca="false">VLOOKUP(A97,c2m_sl!$A$1:$H$152,4,FALSE())</f>
        <v> </v>
      </c>
      <c r="I97" s="33" t="str">
        <f aca="false">VLOOKUP(A97,c2m_sl!$A$1:$H$152,5,FALSE())</f>
        <v> </v>
      </c>
      <c r="J97" s="33" t="str">
        <f aca="false">VLOOKUP(A97,c2m_sl!$A$1:$H$152,7,FALSE())</f>
        <v>9</v>
      </c>
      <c r="K97" s="38" t="str">
        <f aca="false">VLOOKUP(A97,c2m_sl!$A$1:$H$152,8,FALSE())</f>
        <v> </v>
      </c>
      <c r="L97" s="39"/>
      <c r="M97" s="40"/>
      <c r="N97" s="41" t="n">
        <f aca="false">IF(ISBLANK(L97),10000,IF(ISTEXT(L97),M97,L97+M97))</f>
        <v>10000</v>
      </c>
      <c r="O97" s="39"/>
      <c r="P97" s="40"/>
      <c r="Q97" s="41" t="n">
        <f aca="false">IF(ISBLANK(O97),10000,IF(ISTEXT(O97),P97,O97+P97))</f>
        <v>10000</v>
      </c>
      <c r="R97" s="41" t="n">
        <f aca="false">MIN(N97,Q97)</f>
        <v>10000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22.7" hidden="false" customHeight="true" outlineLevel="0" collapsed="false">
      <c r="A98" s="33" t="n">
        <v>96</v>
      </c>
      <c r="B98" s="34" t="n">
        <f aca="false">IF(AND(LEFT(L98,3)="DNS",LEFT(O98,3)="DNS"),10000, N98+Q98)</f>
        <v>20000</v>
      </c>
      <c r="C98" s="35" t="str">
        <f aca="false">IF(AND(R98&lt;10000, OR(LEFT(L98,3)&lt;&gt;"DNS", LEFT(O98,3)&lt;&gt;"DNS")),RANK(R98, $R$3:$R$152, 1)&amp;"."," ")</f>
        <v> </v>
      </c>
      <c r="D98" s="36"/>
      <c r="E98" s="37" t="str">
        <f aca="false">VLOOKUP(A98,c2m_sl!$A$1:$H$152,6,FALSE())</f>
        <v> </v>
      </c>
      <c r="F98" s="33" t="n">
        <f aca="false">VLOOKUP(A98,c2m_sl!$A$1:$H$152,2,FALSE())</f>
        <v>0</v>
      </c>
      <c r="G98" s="33" t="n">
        <f aca="false">VLOOKUP(A98,c2m_sl!$A$1:$H$152,3,FALSE())</f>
        <v>0</v>
      </c>
      <c r="H98" s="38" t="str">
        <f aca="false">VLOOKUP(A98,c2m_sl!$A$1:$H$152,4,FALSE())</f>
        <v> </v>
      </c>
      <c r="I98" s="33" t="str">
        <f aca="false">VLOOKUP(A98,c2m_sl!$A$1:$H$152,5,FALSE())</f>
        <v> </v>
      </c>
      <c r="J98" s="33" t="str">
        <f aca="false">VLOOKUP(A98,c2m_sl!$A$1:$H$152,7,FALSE())</f>
        <v>9</v>
      </c>
      <c r="K98" s="38" t="str">
        <f aca="false">VLOOKUP(A98,c2m_sl!$A$1:$H$152,8,FALSE())</f>
        <v> </v>
      </c>
      <c r="L98" s="39"/>
      <c r="M98" s="40"/>
      <c r="N98" s="41" t="n">
        <f aca="false">IF(ISBLANK(L98),10000,IF(ISTEXT(L98),M98,L98+M98))</f>
        <v>10000</v>
      </c>
      <c r="O98" s="39"/>
      <c r="P98" s="40"/>
      <c r="Q98" s="41" t="n">
        <f aca="false">IF(ISBLANK(O98),10000,IF(ISTEXT(O98),P98,O98+P98))</f>
        <v>10000</v>
      </c>
      <c r="R98" s="41" t="n">
        <f aca="false">MIN(N98,Q98)</f>
        <v>10000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22.7" hidden="false" customHeight="true" outlineLevel="0" collapsed="false">
      <c r="A99" s="33" t="n">
        <v>97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$R$3:$R$152, 1)&amp;"."," ")</f>
        <v> </v>
      </c>
      <c r="D99" s="36"/>
      <c r="E99" s="37" t="str">
        <f aca="false">VLOOKUP(A99,c2m_sl!$A$1:$H$152,6,FALSE())</f>
        <v> </v>
      </c>
      <c r="F99" s="33" t="n">
        <f aca="false">VLOOKUP(A99,c2m_sl!$A$1:$H$152,2,FALSE())</f>
        <v>0</v>
      </c>
      <c r="G99" s="33" t="n">
        <f aca="false">VLOOKUP(A99,c2m_sl!$A$1:$H$152,3,FALSE())</f>
        <v>0</v>
      </c>
      <c r="H99" s="38" t="str">
        <f aca="false">VLOOKUP(A99,c2m_sl!$A$1:$H$152,4,FALSE())</f>
        <v> </v>
      </c>
      <c r="I99" s="33" t="str">
        <f aca="false">VLOOKUP(A99,c2m_sl!$A$1:$H$152,5,FALSE())</f>
        <v> </v>
      </c>
      <c r="J99" s="33" t="str">
        <f aca="false">VLOOKUP(A99,c2m_sl!$A$1:$H$152,7,FALSE())</f>
        <v>9</v>
      </c>
      <c r="K99" s="38" t="str">
        <f aca="false">VLOOKUP(A99,c2m_sl!$A$1:$H$152,8,FALSE())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22.7" hidden="false" customHeight="true" outlineLevel="0" collapsed="false">
      <c r="A100" s="33" t="n">
        <v>98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$R$3:$R$152, 1)&amp;"."," ")</f>
        <v> </v>
      </c>
      <c r="D100" s="36"/>
      <c r="E100" s="37" t="str">
        <f aca="false">VLOOKUP(A100,c2m_sl!$A$1:$H$152,6,FALSE())</f>
        <v> </v>
      </c>
      <c r="F100" s="33" t="n">
        <f aca="false">VLOOKUP(A100,c2m_sl!$A$1:$H$152,2,FALSE())</f>
        <v>0</v>
      </c>
      <c r="G100" s="33" t="n">
        <f aca="false">VLOOKUP(A100,c2m_sl!$A$1:$H$152,3,FALSE())</f>
        <v>0</v>
      </c>
      <c r="H100" s="38" t="str">
        <f aca="false">VLOOKUP(A100,c2m_sl!$A$1:$H$152,4,FALSE())</f>
        <v> </v>
      </c>
      <c r="I100" s="33" t="str">
        <f aca="false">VLOOKUP(A100,c2m_sl!$A$1:$H$152,5,FALSE())</f>
        <v> </v>
      </c>
      <c r="J100" s="33" t="str">
        <f aca="false">VLOOKUP(A100,c2m_sl!$A$1:$H$152,7,FALSE())</f>
        <v>9</v>
      </c>
      <c r="K100" s="38" t="str">
        <f aca="false">VLOOKUP(A100,c2m_sl!$A$1:$H$152,8,FALSE())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22.7" hidden="false" customHeight="true" outlineLevel="0" collapsed="false">
      <c r="A101" s="33" t="n">
        <v>99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$R$3:$R$152, 1)&amp;"."," ")</f>
        <v> </v>
      </c>
      <c r="D101" s="36"/>
      <c r="E101" s="37" t="str">
        <f aca="false">VLOOKUP(A101,c2m_sl!$A$1:$H$152,6,FALSE())</f>
        <v> </v>
      </c>
      <c r="F101" s="33" t="n">
        <f aca="false">VLOOKUP(A101,c2m_sl!$A$1:$H$152,2,FALSE())</f>
        <v>0</v>
      </c>
      <c r="G101" s="33" t="n">
        <f aca="false">VLOOKUP(A101,c2m_sl!$A$1:$H$152,3,FALSE())</f>
        <v>0</v>
      </c>
      <c r="H101" s="38" t="str">
        <f aca="false">VLOOKUP(A101,c2m_sl!$A$1:$H$152,4,FALSE())</f>
        <v> </v>
      </c>
      <c r="I101" s="33" t="str">
        <f aca="false">VLOOKUP(A101,c2m_sl!$A$1:$H$152,5,FALSE())</f>
        <v> </v>
      </c>
      <c r="J101" s="33" t="str">
        <f aca="false">VLOOKUP(A101,c2m_sl!$A$1:$H$152,7,FALSE())</f>
        <v>9</v>
      </c>
      <c r="K101" s="38" t="str">
        <f aca="false">VLOOKUP(A101,c2m_sl!$A$1:$H$152,8,FALSE())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22.7" hidden="false" customHeight="true" outlineLevel="0" collapsed="false">
      <c r="A102" s="33" t="n">
        <v>100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$R$3:$R$152, 1)&amp;"."," ")</f>
        <v> </v>
      </c>
      <c r="D102" s="36"/>
      <c r="E102" s="37" t="str">
        <f aca="false">VLOOKUP(A102,c2m_sl!$A$1:$H$152,6,FALSE())</f>
        <v> </v>
      </c>
      <c r="F102" s="33" t="n">
        <f aca="false">VLOOKUP(A102,c2m_sl!$A$1:$H$152,2,FALSE())</f>
        <v>0</v>
      </c>
      <c r="G102" s="33" t="n">
        <f aca="false">VLOOKUP(A102,c2m_sl!$A$1:$H$152,3,FALSE())</f>
        <v>0</v>
      </c>
      <c r="H102" s="38" t="str">
        <f aca="false">VLOOKUP(A102,c2m_sl!$A$1:$H$152,4,FALSE())</f>
        <v> </v>
      </c>
      <c r="I102" s="33" t="str">
        <f aca="false">VLOOKUP(A102,c2m_sl!$A$1:$H$152,5,FALSE())</f>
        <v> </v>
      </c>
      <c r="J102" s="33" t="str">
        <f aca="false">VLOOKUP(A102,c2m_sl!$A$1:$H$152,7,FALSE())</f>
        <v>9</v>
      </c>
      <c r="K102" s="38" t="str">
        <f aca="false">VLOOKUP(A102,c2m_sl!$A$1:$H$152,8,FALSE())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22.7" hidden="false" customHeight="true" outlineLevel="0" collapsed="false">
      <c r="A103" s="33" t="n">
        <v>101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$R$3:$R$152, 1)&amp;"."," ")</f>
        <v> </v>
      </c>
      <c r="D103" s="36"/>
      <c r="E103" s="37" t="str">
        <f aca="false">VLOOKUP(A103,c2m_sl!$A$1:$H$152,6,FALSE())</f>
        <v> </v>
      </c>
      <c r="F103" s="33" t="n">
        <f aca="false">VLOOKUP(A103,c2m_sl!$A$1:$H$152,2,FALSE())</f>
        <v>0</v>
      </c>
      <c r="G103" s="33" t="n">
        <f aca="false">VLOOKUP(A103,c2m_sl!$A$1:$H$152,3,FALSE())</f>
        <v>0</v>
      </c>
      <c r="H103" s="38" t="str">
        <f aca="false">VLOOKUP(A103,c2m_sl!$A$1:$H$152,4,FALSE())</f>
        <v> </v>
      </c>
      <c r="I103" s="33" t="str">
        <f aca="false">VLOOKUP(A103,c2m_sl!$A$1:$H$152,5,FALSE())</f>
        <v> </v>
      </c>
      <c r="J103" s="33" t="str">
        <f aca="false">VLOOKUP(A103,c2m_sl!$A$1:$H$152,7,FALSE())</f>
        <v>9</v>
      </c>
      <c r="K103" s="38" t="str">
        <f aca="false">VLOOKUP(A103,c2m_sl!$A$1:$H$152,8,FALSE())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22.7" hidden="false" customHeight="true" outlineLevel="0" collapsed="false">
      <c r="A104" s="33" t="n">
        <v>102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$R$3:$R$152, 1)&amp;"."," ")</f>
        <v> </v>
      </c>
      <c r="D104" s="36"/>
      <c r="E104" s="37" t="str">
        <f aca="false">VLOOKUP(A104,c2m_sl!$A$1:$H$152,6,FALSE())</f>
        <v> </v>
      </c>
      <c r="F104" s="33" t="n">
        <f aca="false">VLOOKUP(A104,c2m_sl!$A$1:$H$152,2,FALSE())</f>
        <v>0</v>
      </c>
      <c r="G104" s="33" t="n">
        <f aca="false">VLOOKUP(A104,c2m_sl!$A$1:$H$152,3,FALSE())</f>
        <v>0</v>
      </c>
      <c r="H104" s="38" t="str">
        <f aca="false">VLOOKUP(A104,c2m_sl!$A$1:$H$152,4,FALSE())</f>
        <v> </v>
      </c>
      <c r="I104" s="33" t="str">
        <f aca="false">VLOOKUP(A104,c2m_sl!$A$1:$H$152,5,FALSE())</f>
        <v> </v>
      </c>
      <c r="J104" s="33" t="str">
        <f aca="false">VLOOKUP(A104,c2m_sl!$A$1:$H$152,7,FALSE())</f>
        <v>9</v>
      </c>
      <c r="K104" s="38" t="str">
        <f aca="false">VLOOKUP(A104,c2m_sl!$A$1:$H$152,8,FALSE())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22.7" hidden="false" customHeight="true" outlineLevel="0" collapsed="false">
      <c r="A105" s="33" t="n">
        <v>103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$R$3:$R$152, 1)&amp;"."," ")</f>
        <v> </v>
      </c>
      <c r="D105" s="36"/>
      <c r="E105" s="37" t="str">
        <f aca="false">VLOOKUP(A105,c2m_sl!$A$1:$H$152,6,FALSE())</f>
        <v> </v>
      </c>
      <c r="F105" s="33" t="n">
        <f aca="false">VLOOKUP(A105,c2m_sl!$A$1:$H$152,2,FALSE())</f>
        <v>0</v>
      </c>
      <c r="G105" s="33" t="n">
        <f aca="false">VLOOKUP(A105,c2m_sl!$A$1:$H$152,3,FALSE())</f>
        <v>0</v>
      </c>
      <c r="H105" s="38" t="str">
        <f aca="false">VLOOKUP(A105,c2m_sl!$A$1:$H$152,4,FALSE())</f>
        <v> </v>
      </c>
      <c r="I105" s="33" t="str">
        <f aca="false">VLOOKUP(A105,c2m_sl!$A$1:$H$152,5,FALSE())</f>
        <v> </v>
      </c>
      <c r="J105" s="33" t="str">
        <f aca="false">VLOOKUP(A105,c2m_sl!$A$1:$H$152,7,FALSE())</f>
        <v>9</v>
      </c>
      <c r="K105" s="38" t="str">
        <f aca="false">VLOOKUP(A105,c2m_sl!$A$1:$H$152,8,FALSE())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22.7" hidden="false" customHeight="true" outlineLevel="0" collapsed="false">
      <c r="A106" s="33" t="n">
        <v>104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$R$3:$R$152, 1)&amp;"."," ")</f>
        <v> </v>
      </c>
      <c r="D106" s="36"/>
      <c r="E106" s="37" t="str">
        <f aca="false">VLOOKUP(A106,c2m_sl!$A$1:$H$152,6,FALSE())</f>
        <v> </v>
      </c>
      <c r="F106" s="33" t="n">
        <f aca="false">VLOOKUP(A106,c2m_sl!$A$1:$H$152,2,FALSE())</f>
        <v>0</v>
      </c>
      <c r="G106" s="33" t="n">
        <f aca="false">VLOOKUP(A106,c2m_sl!$A$1:$H$152,3,FALSE())</f>
        <v>0</v>
      </c>
      <c r="H106" s="38" t="str">
        <f aca="false">VLOOKUP(A106,c2m_sl!$A$1:$H$152,4,FALSE())</f>
        <v> </v>
      </c>
      <c r="I106" s="33" t="str">
        <f aca="false">VLOOKUP(A106,c2m_sl!$A$1:$H$152,5,FALSE())</f>
        <v> </v>
      </c>
      <c r="J106" s="33" t="str">
        <f aca="false">VLOOKUP(A106,c2m_sl!$A$1:$H$152,7,FALSE())</f>
        <v>9</v>
      </c>
      <c r="K106" s="38" t="str">
        <f aca="false">VLOOKUP(A106,c2m_sl!$A$1:$H$152,8,FALSE())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22.7" hidden="false" customHeight="true" outlineLevel="0" collapsed="false">
      <c r="A107" s="33" t="n">
        <v>105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$R$3:$R$152, 1)&amp;"."," ")</f>
        <v> </v>
      </c>
      <c r="D107" s="36"/>
      <c r="E107" s="37" t="str">
        <f aca="false">VLOOKUP(A107,c2m_sl!$A$1:$H$152,6,FALSE())</f>
        <v> </v>
      </c>
      <c r="F107" s="33" t="n">
        <f aca="false">VLOOKUP(A107,c2m_sl!$A$1:$H$152,2,FALSE())</f>
        <v>0</v>
      </c>
      <c r="G107" s="33" t="n">
        <f aca="false">VLOOKUP(A107,c2m_sl!$A$1:$H$152,3,FALSE())</f>
        <v>0</v>
      </c>
      <c r="H107" s="38" t="str">
        <f aca="false">VLOOKUP(A107,c2m_sl!$A$1:$H$152,4,FALSE())</f>
        <v> </v>
      </c>
      <c r="I107" s="33" t="str">
        <f aca="false">VLOOKUP(A107,c2m_sl!$A$1:$H$152,5,FALSE())</f>
        <v> </v>
      </c>
      <c r="J107" s="33" t="str">
        <f aca="false">VLOOKUP(A107,c2m_sl!$A$1:$H$152,7,FALSE())</f>
        <v>9</v>
      </c>
      <c r="K107" s="38" t="str">
        <f aca="false">VLOOKUP(A107,c2m_sl!$A$1:$H$152,8,FALSE())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22.7" hidden="false" customHeight="true" outlineLevel="0" collapsed="false">
      <c r="A108" s="33" t="n">
        <v>106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$R$3:$R$152, 1)&amp;"."," ")</f>
        <v> </v>
      </c>
      <c r="D108" s="36"/>
      <c r="E108" s="37" t="str">
        <f aca="false">VLOOKUP(A108,c2m_sl!$A$1:$H$152,6,FALSE())</f>
        <v> </v>
      </c>
      <c r="F108" s="33" t="n">
        <f aca="false">VLOOKUP(A108,c2m_sl!$A$1:$H$152,2,FALSE())</f>
        <v>0</v>
      </c>
      <c r="G108" s="33" t="n">
        <f aca="false">VLOOKUP(A108,c2m_sl!$A$1:$H$152,3,FALSE())</f>
        <v>0</v>
      </c>
      <c r="H108" s="38" t="str">
        <f aca="false">VLOOKUP(A108,c2m_sl!$A$1:$H$152,4,FALSE())</f>
        <v> </v>
      </c>
      <c r="I108" s="33" t="str">
        <f aca="false">VLOOKUP(A108,c2m_sl!$A$1:$H$152,5,FALSE())</f>
        <v> </v>
      </c>
      <c r="J108" s="33" t="str">
        <f aca="false">VLOOKUP(A108,c2m_sl!$A$1:$H$152,7,FALSE())</f>
        <v>9</v>
      </c>
      <c r="K108" s="38" t="str">
        <f aca="false">VLOOKUP(A108,c2m_sl!$A$1:$H$152,8,FALSE())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22.7" hidden="false" customHeight="true" outlineLevel="0" collapsed="false">
      <c r="A109" s="33" t="n">
        <v>107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$R$3:$R$152, 1)&amp;"."," ")</f>
        <v> </v>
      </c>
      <c r="D109" s="36"/>
      <c r="E109" s="37" t="str">
        <f aca="false">VLOOKUP(A109,c2m_sl!$A$1:$H$152,6,FALSE())</f>
        <v> </v>
      </c>
      <c r="F109" s="33" t="n">
        <f aca="false">VLOOKUP(A109,c2m_sl!$A$1:$H$152,2,FALSE())</f>
        <v>0</v>
      </c>
      <c r="G109" s="33" t="n">
        <f aca="false">VLOOKUP(A109,c2m_sl!$A$1:$H$152,3,FALSE())</f>
        <v>0</v>
      </c>
      <c r="H109" s="38" t="str">
        <f aca="false">VLOOKUP(A109,c2m_sl!$A$1:$H$152,4,FALSE())</f>
        <v> </v>
      </c>
      <c r="I109" s="33" t="str">
        <f aca="false">VLOOKUP(A109,c2m_sl!$A$1:$H$152,5,FALSE())</f>
        <v> </v>
      </c>
      <c r="J109" s="33" t="str">
        <f aca="false">VLOOKUP(A109,c2m_sl!$A$1:$H$152,7,FALSE())</f>
        <v>9</v>
      </c>
      <c r="K109" s="38" t="str">
        <f aca="false">VLOOKUP(A109,c2m_sl!$A$1:$H$152,8,FALSE())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22.7" hidden="false" customHeight="true" outlineLevel="0" collapsed="false">
      <c r="A110" s="33" t="n">
        <v>108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$R$3:$R$152, 1)&amp;"."," ")</f>
        <v> </v>
      </c>
      <c r="D110" s="36"/>
      <c r="E110" s="37" t="str">
        <f aca="false">VLOOKUP(A110,c2m_sl!$A$1:$H$152,6,FALSE())</f>
        <v> </v>
      </c>
      <c r="F110" s="33" t="n">
        <f aca="false">VLOOKUP(A110,c2m_sl!$A$1:$H$152,2,FALSE())</f>
        <v>0</v>
      </c>
      <c r="G110" s="33" t="n">
        <f aca="false">VLOOKUP(A110,c2m_sl!$A$1:$H$152,3,FALSE())</f>
        <v>0</v>
      </c>
      <c r="H110" s="38" t="str">
        <f aca="false">VLOOKUP(A110,c2m_sl!$A$1:$H$152,4,FALSE())</f>
        <v> </v>
      </c>
      <c r="I110" s="33" t="str">
        <f aca="false">VLOOKUP(A110,c2m_sl!$A$1:$H$152,5,FALSE())</f>
        <v> </v>
      </c>
      <c r="J110" s="33" t="str">
        <f aca="false">VLOOKUP(A110,c2m_sl!$A$1:$H$152,7,FALSE())</f>
        <v>9</v>
      </c>
      <c r="K110" s="38" t="str">
        <f aca="false">VLOOKUP(A110,c2m_sl!$A$1:$H$152,8,FALSE())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22.7" hidden="false" customHeight="true" outlineLevel="0" collapsed="false">
      <c r="A111" s="33" t="n">
        <v>109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$R$3:$R$152, 1)&amp;"."," ")</f>
        <v> </v>
      </c>
      <c r="D111" s="36"/>
      <c r="E111" s="37" t="str">
        <f aca="false">VLOOKUP(A111,c2m_sl!$A$1:$H$152,6,FALSE())</f>
        <v> </v>
      </c>
      <c r="F111" s="33" t="n">
        <f aca="false">VLOOKUP(A111,c2m_sl!$A$1:$H$152,2,FALSE())</f>
        <v>0</v>
      </c>
      <c r="G111" s="33" t="n">
        <f aca="false">VLOOKUP(A111,c2m_sl!$A$1:$H$152,3,FALSE())</f>
        <v>0</v>
      </c>
      <c r="H111" s="38" t="str">
        <f aca="false">VLOOKUP(A111,c2m_sl!$A$1:$H$152,4,FALSE())</f>
        <v> </v>
      </c>
      <c r="I111" s="33" t="str">
        <f aca="false">VLOOKUP(A111,c2m_sl!$A$1:$H$152,5,FALSE())</f>
        <v> </v>
      </c>
      <c r="J111" s="33" t="str">
        <f aca="false">VLOOKUP(A111,c2m_sl!$A$1:$H$152,7,FALSE())</f>
        <v>9</v>
      </c>
      <c r="K111" s="38" t="str">
        <f aca="false">VLOOKUP(A111,c2m_sl!$A$1:$H$152,8,FALSE())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22.7" hidden="false" customHeight="true" outlineLevel="0" collapsed="false">
      <c r="A112" s="33" t="n">
        <v>110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$R$3:$R$152, 1)&amp;"."," ")</f>
        <v> </v>
      </c>
      <c r="D112" s="36"/>
      <c r="E112" s="37" t="str">
        <f aca="false">VLOOKUP(A112,c2m_sl!$A$1:$H$152,6,FALSE())</f>
        <v> </v>
      </c>
      <c r="F112" s="33" t="n">
        <f aca="false">VLOOKUP(A112,c2m_sl!$A$1:$H$152,2,FALSE())</f>
        <v>0</v>
      </c>
      <c r="G112" s="33" t="n">
        <f aca="false">VLOOKUP(A112,c2m_sl!$A$1:$H$152,3,FALSE())</f>
        <v>0</v>
      </c>
      <c r="H112" s="38" t="str">
        <f aca="false">VLOOKUP(A112,c2m_sl!$A$1:$H$152,4,FALSE())</f>
        <v> </v>
      </c>
      <c r="I112" s="33" t="str">
        <f aca="false">VLOOKUP(A112,c2m_sl!$A$1:$H$152,5,FALSE())</f>
        <v> </v>
      </c>
      <c r="J112" s="33" t="str">
        <f aca="false">VLOOKUP(A112,c2m_sl!$A$1:$H$152,7,FALSE())</f>
        <v>9</v>
      </c>
      <c r="K112" s="38" t="str">
        <f aca="false">VLOOKUP(A112,c2m_sl!$A$1:$H$152,8,FALSE())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22.7" hidden="false" customHeight="true" outlineLevel="0" collapsed="false">
      <c r="A113" s="33" t="n">
        <v>111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$R$3:$R$152, 1)&amp;"."," ")</f>
        <v> </v>
      </c>
      <c r="D113" s="36"/>
      <c r="E113" s="37" t="str">
        <f aca="false">VLOOKUP(A113,c2m_sl!$A$1:$H$152,6,FALSE())</f>
        <v> </v>
      </c>
      <c r="F113" s="33" t="n">
        <f aca="false">VLOOKUP(A113,c2m_sl!$A$1:$H$152,2,FALSE())</f>
        <v>0</v>
      </c>
      <c r="G113" s="33" t="n">
        <f aca="false">VLOOKUP(A113,c2m_sl!$A$1:$H$152,3,FALSE())</f>
        <v>0</v>
      </c>
      <c r="H113" s="38" t="str">
        <f aca="false">VLOOKUP(A113,c2m_sl!$A$1:$H$152,4,FALSE())</f>
        <v> </v>
      </c>
      <c r="I113" s="33" t="str">
        <f aca="false">VLOOKUP(A113,c2m_sl!$A$1:$H$152,5,FALSE())</f>
        <v> </v>
      </c>
      <c r="J113" s="33" t="str">
        <f aca="false">VLOOKUP(A113,c2m_sl!$A$1:$H$152,7,FALSE())</f>
        <v>9</v>
      </c>
      <c r="K113" s="38" t="str">
        <f aca="false">VLOOKUP(A113,c2m_sl!$A$1:$H$152,8,FALSE())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22.7" hidden="false" customHeight="true" outlineLevel="0" collapsed="false">
      <c r="A114" s="33" t="n">
        <v>112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$R$3:$R$152, 1)&amp;"."," ")</f>
        <v> </v>
      </c>
      <c r="D114" s="36"/>
      <c r="E114" s="37" t="str">
        <f aca="false">VLOOKUP(A114,c2m_sl!$A$1:$H$152,6,FALSE())</f>
        <v> </v>
      </c>
      <c r="F114" s="33" t="n">
        <f aca="false">VLOOKUP(A114,c2m_sl!$A$1:$H$152,2,FALSE())</f>
        <v>0</v>
      </c>
      <c r="G114" s="33" t="n">
        <f aca="false">VLOOKUP(A114,c2m_sl!$A$1:$H$152,3,FALSE())</f>
        <v>0</v>
      </c>
      <c r="H114" s="38" t="str">
        <f aca="false">VLOOKUP(A114,c2m_sl!$A$1:$H$152,4,FALSE())</f>
        <v> </v>
      </c>
      <c r="I114" s="33" t="str">
        <f aca="false">VLOOKUP(A114,c2m_sl!$A$1:$H$152,5,FALSE())</f>
        <v> </v>
      </c>
      <c r="J114" s="33" t="str">
        <f aca="false">VLOOKUP(A114,c2m_sl!$A$1:$H$152,7,FALSE())</f>
        <v>9</v>
      </c>
      <c r="K114" s="38" t="str">
        <f aca="false">VLOOKUP(A114,c2m_sl!$A$1:$H$152,8,FALSE())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22.7" hidden="false" customHeight="true" outlineLevel="0" collapsed="false">
      <c r="A115" s="33" t="n">
        <v>113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$R$3:$R$152, 1)&amp;"."," ")</f>
        <v> </v>
      </c>
      <c r="D115" s="36"/>
      <c r="E115" s="37" t="str">
        <f aca="false">VLOOKUP(A115,c2m_sl!$A$1:$H$152,6,FALSE())</f>
        <v> </v>
      </c>
      <c r="F115" s="33" t="n">
        <f aca="false">VLOOKUP(A115,c2m_sl!$A$1:$H$152,2,FALSE())</f>
        <v>0</v>
      </c>
      <c r="G115" s="33" t="n">
        <f aca="false">VLOOKUP(A115,c2m_sl!$A$1:$H$152,3,FALSE())</f>
        <v>0</v>
      </c>
      <c r="H115" s="38" t="str">
        <f aca="false">VLOOKUP(A115,c2m_sl!$A$1:$H$152,4,FALSE())</f>
        <v> </v>
      </c>
      <c r="I115" s="33" t="str">
        <f aca="false">VLOOKUP(A115,c2m_sl!$A$1:$H$152,5,FALSE())</f>
        <v> </v>
      </c>
      <c r="J115" s="33" t="str">
        <f aca="false">VLOOKUP(A115,c2m_sl!$A$1:$H$152,7,FALSE())</f>
        <v>9</v>
      </c>
      <c r="K115" s="38" t="str">
        <f aca="false">VLOOKUP(A115,c2m_sl!$A$1:$H$152,8,FALSE())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22.7" hidden="false" customHeight="true" outlineLevel="0" collapsed="false">
      <c r="A116" s="33" t="n">
        <v>114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$R$3:$R$152, 1)&amp;"."," ")</f>
        <v> </v>
      </c>
      <c r="D116" s="36"/>
      <c r="E116" s="37" t="str">
        <f aca="false">VLOOKUP(A116,c2m_sl!$A$1:$H$152,6,FALSE())</f>
        <v> </v>
      </c>
      <c r="F116" s="33" t="n">
        <f aca="false">VLOOKUP(A116,c2m_sl!$A$1:$H$152,2,FALSE())</f>
        <v>0</v>
      </c>
      <c r="G116" s="33" t="n">
        <f aca="false">VLOOKUP(A116,c2m_sl!$A$1:$H$152,3,FALSE())</f>
        <v>0</v>
      </c>
      <c r="H116" s="38" t="str">
        <f aca="false">VLOOKUP(A116,c2m_sl!$A$1:$H$152,4,FALSE())</f>
        <v> </v>
      </c>
      <c r="I116" s="33" t="str">
        <f aca="false">VLOOKUP(A116,c2m_sl!$A$1:$H$152,5,FALSE())</f>
        <v> </v>
      </c>
      <c r="J116" s="33" t="str">
        <f aca="false">VLOOKUP(A116,c2m_sl!$A$1:$H$152,7,FALSE())</f>
        <v>9</v>
      </c>
      <c r="K116" s="38" t="str">
        <f aca="false">VLOOKUP(A116,c2m_sl!$A$1:$H$152,8,FALSE())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22.7" hidden="false" customHeight="true" outlineLevel="0" collapsed="false">
      <c r="A117" s="33" t="n">
        <v>115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$R$3:$R$152, 1)&amp;"."," ")</f>
        <v> </v>
      </c>
      <c r="D117" s="36"/>
      <c r="E117" s="37" t="str">
        <f aca="false">VLOOKUP(A117,c2m_sl!$A$1:$H$152,6,FALSE())</f>
        <v> </v>
      </c>
      <c r="F117" s="33" t="n">
        <f aca="false">VLOOKUP(A117,c2m_sl!$A$1:$H$152,2,FALSE())</f>
        <v>0</v>
      </c>
      <c r="G117" s="33" t="n">
        <f aca="false">VLOOKUP(A117,c2m_sl!$A$1:$H$152,3,FALSE())</f>
        <v>0</v>
      </c>
      <c r="H117" s="38" t="str">
        <f aca="false">VLOOKUP(A117,c2m_sl!$A$1:$H$152,4,FALSE())</f>
        <v> </v>
      </c>
      <c r="I117" s="33" t="str">
        <f aca="false">VLOOKUP(A117,c2m_sl!$A$1:$H$152,5,FALSE())</f>
        <v> </v>
      </c>
      <c r="J117" s="33" t="str">
        <f aca="false">VLOOKUP(A117,c2m_sl!$A$1:$H$152,7,FALSE())</f>
        <v>9</v>
      </c>
      <c r="K117" s="38" t="str">
        <f aca="false">VLOOKUP(A117,c2m_sl!$A$1:$H$152,8,FALSE())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22.7" hidden="false" customHeight="true" outlineLevel="0" collapsed="false">
      <c r="A118" s="33" t="n">
        <v>116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$R$3:$R$152, 1)&amp;"."," ")</f>
        <v> </v>
      </c>
      <c r="D118" s="36"/>
      <c r="E118" s="37" t="str">
        <f aca="false">VLOOKUP(A118,c2m_sl!$A$1:$H$152,6,FALSE())</f>
        <v> </v>
      </c>
      <c r="F118" s="33" t="n">
        <f aca="false">VLOOKUP(A118,c2m_sl!$A$1:$H$152,2,FALSE())</f>
        <v>0</v>
      </c>
      <c r="G118" s="33" t="n">
        <f aca="false">VLOOKUP(A118,c2m_sl!$A$1:$H$152,3,FALSE())</f>
        <v>0</v>
      </c>
      <c r="H118" s="38" t="str">
        <f aca="false">VLOOKUP(A118,c2m_sl!$A$1:$H$152,4,FALSE())</f>
        <v> </v>
      </c>
      <c r="I118" s="33" t="str">
        <f aca="false">VLOOKUP(A118,c2m_sl!$A$1:$H$152,5,FALSE())</f>
        <v> </v>
      </c>
      <c r="J118" s="33" t="str">
        <f aca="false">VLOOKUP(A118,c2m_sl!$A$1:$H$152,7,FALSE())</f>
        <v>9</v>
      </c>
      <c r="K118" s="38" t="str">
        <f aca="false">VLOOKUP(A118,c2m_sl!$A$1:$H$152,8,FALSE())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22.7" hidden="false" customHeight="true" outlineLevel="0" collapsed="false">
      <c r="A119" s="33" t="n">
        <v>117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$R$3:$R$152, 1)&amp;"."," ")</f>
        <v> </v>
      </c>
      <c r="D119" s="36"/>
      <c r="E119" s="37" t="str">
        <f aca="false">VLOOKUP(A119,c2m_sl!$A$1:$H$152,6,FALSE())</f>
        <v> </v>
      </c>
      <c r="F119" s="33" t="n">
        <f aca="false">VLOOKUP(A119,c2m_sl!$A$1:$H$152,2,FALSE())</f>
        <v>0</v>
      </c>
      <c r="G119" s="33" t="n">
        <f aca="false">VLOOKUP(A119,c2m_sl!$A$1:$H$152,3,FALSE())</f>
        <v>0</v>
      </c>
      <c r="H119" s="38" t="str">
        <f aca="false">VLOOKUP(A119,c2m_sl!$A$1:$H$152,4,FALSE())</f>
        <v> </v>
      </c>
      <c r="I119" s="33" t="str">
        <f aca="false">VLOOKUP(A119,c2m_sl!$A$1:$H$152,5,FALSE())</f>
        <v> </v>
      </c>
      <c r="J119" s="33" t="str">
        <f aca="false">VLOOKUP(A119,c2m_sl!$A$1:$H$152,7,FALSE())</f>
        <v>9</v>
      </c>
      <c r="K119" s="38" t="str">
        <f aca="false">VLOOKUP(A119,c2m_sl!$A$1:$H$152,8,FALSE())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22.7" hidden="false" customHeight="true" outlineLevel="0" collapsed="false">
      <c r="A120" s="33" t="n">
        <v>118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$R$3:$R$152, 1)&amp;"."," ")</f>
        <v> </v>
      </c>
      <c r="D120" s="36"/>
      <c r="E120" s="37" t="str">
        <f aca="false">VLOOKUP(A120,c2m_sl!$A$1:$H$152,6,FALSE())</f>
        <v> </v>
      </c>
      <c r="F120" s="33" t="n">
        <f aca="false">VLOOKUP(A120,c2m_sl!$A$1:$H$152,2,FALSE())</f>
        <v>0</v>
      </c>
      <c r="G120" s="33" t="n">
        <f aca="false">VLOOKUP(A120,c2m_sl!$A$1:$H$152,3,FALSE())</f>
        <v>0</v>
      </c>
      <c r="H120" s="38" t="str">
        <f aca="false">VLOOKUP(A120,c2m_sl!$A$1:$H$152,4,FALSE())</f>
        <v> </v>
      </c>
      <c r="I120" s="33" t="str">
        <f aca="false">VLOOKUP(A120,c2m_sl!$A$1:$H$152,5,FALSE())</f>
        <v> </v>
      </c>
      <c r="J120" s="33" t="str">
        <f aca="false">VLOOKUP(A120,c2m_sl!$A$1:$H$152,7,FALSE())</f>
        <v>9</v>
      </c>
      <c r="K120" s="38" t="str">
        <f aca="false">VLOOKUP(A120,c2m_sl!$A$1:$H$152,8,FALSE())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22.7" hidden="false" customHeight="true" outlineLevel="0" collapsed="false">
      <c r="A121" s="33" t="n">
        <v>119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$R$3:$R$152, 1)&amp;"."," ")</f>
        <v> </v>
      </c>
      <c r="D121" s="36"/>
      <c r="E121" s="37" t="str">
        <f aca="false">VLOOKUP(A121,c2m_sl!$A$1:$H$152,6,FALSE())</f>
        <v> </v>
      </c>
      <c r="F121" s="33" t="n">
        <f aca="false">VLOOKUP(A121,c2m_sl!$A$1:$H$152,2,FALSE())</f>
        <v>0</v>
      </c>
      <c r="G121" s="33" t="n">
        <f aca="false">VLOOKUP(A121,c2m_sl!$A$1:$H$152,3,FALSE())</f>
        <v>0</v>
      </c>
      <c r="H121" s="38" t="str">
        <f aca="false">VLOOKUP(A121,c2m_sl!$A$1:$H$152,4,FALSE())</f>
        <v> </v>
      </c>
      <c r="I121" s="33" t="str">
        <f aca="false">VLOOKUP(A121,c2m_sl!$A$1:$H$152,5,FALSE())</f>
        <v> </v>
      </c>
      <c r="J121" s="33" t="str">
        <f aca="false">VLOOKUP(A121,c2m_sl!$A$1:$H$152,7,FALSE())</f>
        <v>9</v>
      </c>
      <c r="K121" s="38" t="str">
        <f aca="false">VLOOKUP(A121,c2m_sl!$A$1:$H$152,8,FALSE())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22.7" hidden="false" customHeight="true" outlineLevel="0" collapsed="false">
      <c r="A122" s="33" t="n">
        <v>120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$R$3:$R$152, 1)&amp;"."," ")</f>
        <v> </v>
      </c>
      <c r="D122" s="36"/>
      <c r="E122" s="37" t="str">
        <f aca="false">VLOOKUP(A122,c2m_sl!$A$1:$H$152,6,FALSE())</f>
        <v> </v>
      </c>
      <c r="F122" s="33" t="n">
        <f aca="false">VLOOKUP(A122,c2m_sl!$A$1:$H$152,2,FALSE())</f>
        <v>0</v>
      </c>
      <c r="G122" s="33" t="n">
        <f aca="false">VLOOKUP(A122,c2m_sl!$A$1:$H$152,3,FALSE())</f>
        <v>0</v>
      </c>
      <c r="H122" s="38" t="str">
        <f aca="false">VLOOKUP(A122,c2m_sl!$A$1:$H$152,4,FALSE())</f>
        <v> </v>
      </c>
      <c r="I122" s="33" t="str">
        <f aca="false">VLOOKUP(A122,c2m_sl!$A$1:$H$152,5,FALSE())</f>
        <v> </v>
      </c>
      <c r="J122" s="33" t="str">
        <f aca="false">VLOOKUP(A122,c2m_sl!$A$1:$H$152,7,FALSE())</f>
        <v>9</v>
      </c>
      <c r="K122" s="38" t="str">
        <f aca="false">VLOOKUP(A122,c2m_sl!$A$1:$H$152,8,FALSE())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22.7" hidden="false" customHeight="true" outlineLevel="0" collapsed="false">
      <c r="A123" s="33" t="n">
        <v>121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$R$3:$R$152, 1)&amp;"."," ")</f>
        <v> </v>
      </c>
      <c r="D123" s="36"/>
      <c r="E123" s="37" t="str">
        <f aca="false">VLOOKUP(A123,c2m_sl!$A$1:$H$152,6,FALSE())</f>
        <v> </v>
      </c>
      <c r="F123" s="33" t="n">
        <f aca="false">VLOOKUP(A123,c2m_sl!$A$1:$H$152,2,FALSE())</f>
        <v>0</v>
      </c>
      <c r="G123" s="33" t="n">
        <f aca="false">VLOOKUP(A123,c2m_sl!$A$1:$H$152,3,FALSE())</f>
        <v>0</v>
      </c>
      <c r="H123" s="38" t="str">
        <f aca="false">VLOOKUP(A123,c2m_sl!$A$1:$H$152,4,FALSE())</f>
        <v> </v>
      </c>
      <c r="I123" s="33" t="str">
        <f aca="false">VLOOKUP(A123,c2m_sl!$A$1:$H$152,5,FALSE())</f>
        <v> </v>
      </c>
      <c r="J123" s="33" t="str">
        <f aca="false">VLOOKUP(A123,c2m_sl!$A$1:$H$152,7,FALSE())</f>
        <v>9</v>
      </c>
      <c r="K123" s="38" t="str">
        <f aca="false">VLOOKUP(A123,c2m_sl!$A$1:$H$152,8,FALSE())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22.7" hidden="false" customHeight="true" outlineLevel="0" collapsed="false">
      <c r="A124" s="33" t="n">
        <v>122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$R$3:$R$152, 1)&amp;"."," ")</f>
        <v> </v>
      </c>
      <c r="D124" s="36"/>
      <c r="E124" s="37" t="str">
        <f aca="false">VLOOKUP(A124,c2m_sl!$A$1:$H$152,6,FALSE())</f>
        <v> </v>
      </c>
      <c r="F124" s="33" t="n">
        <f aca="false">VLOOKUP(A124,c2m_sl!$A$1:$H$152,2,FALSE())</f>
        <v>0</v>
      </c>
      <c r="G124" s="33" t="n">
        <f aca="false">VLOOKUP(A124,c2m_sl!$A$1:$H$152,3,FALSE())</f>
        <v>0</v>
      </c>
      <c r="H124" s="38" t="str">
        <f aca="false">VLOOKUP(A124,c2m_sl!$A$1:$H$152,4,FALSE())</f>
        <v> </v>
      </c>
      <c r="I124" s="33" t="str">
        <f aca="false">VLOOKUP(A124,c2m_sl!$A$1:$H$152,5,FALSE())</f>
        <v> </v>
      </c>
      <c r="J124" s="33" t="str">
        <f aca="false">VLOOKUP(A124,c2m_sl!$A$1:$H$152,7,FALSE())</f>
        <v>9</v>
      </c>
      <c r="K124" s="38" t="str">
        <f aca="false">VLOOKUP(A124,c2m_sl!$A$1:$H$152,8,FALSE())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22.7" hidden="false" customHeight="true" outlineLevel="0" collapsed="false">
      <c r="A125" s="33" t="n">
        <v>123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$R$3:$R$152, 1)&amp;"."," ")</f>
        <v> </v>
      </c>
      <c r="D125" s="36"/>
      <c r="E125" s="37" t="str">
        <f aca="false">VLOOKUP(A125,c2m_sl!$A$1:$H$152,6,FALSE())</f>
        <v> </v>
      </c>
      <c r="F125" s="33" t="n">
        <f aca="false">VLOOKUP(A125,c2m_sl!$A$1:$H$152,2,FALSE())</f>
        <v>0</v>
      </c>
      <c r="G125" s="33" t="n">
        <f aca="false">VLOOKUP(A125,c2m_sl!$A$1:$H$152,3,FALSE())</f>
        <v>0</v>
      </c>
      <c r="H125" s="38" t="str">
        <f aca="false">VLOOKUP(A125,c2m_sl!$A$1:$H$152,4,FALSE())</f>
        <v> </v>
      </c>
      <c r="I125" s="33" t="str">
        <f aca="false">VLOOKUP(A125,c2m_sl!$A$1:$H$152,5,FALSE())</f>
        <v> </v>
      </c>
      <c r="J125" s="33" t="str">
        <f aca="false">VLOOKUP(A125,c2m_sl!$A$1:$H$152,7,FALSE())</f>
        <v>9</v>
      </c>
      <c r="K125" s="38" t="str">
        <f aca="false">VLOOKUP(A125,c2m_sl!$A$1:$H$152,8,FALSE())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22.7" hidden="false" customHeight="true" outlineLevel="0" collapsed="false">
      <c r="A126" s="33" t="n">
        <v>124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$R$3:$R$152, 1)&amp;"."," ")</f>
        <v> </v>
      </c>
      <c r="D126" s="36"/>
      <c r="E126" s="37" t="str">
        <f aca="false">VLOOKUP(A126,c2m_sl!$A$1:$H$152,6,FALSE())</f>
        <v> </v>
      </c>
      <c r="F126" s="33" t="n">
        <f aca="false">VLOOKUP(A126,c2m_sl!$A$1:$H$152,2,FALSE())</f>
        <v>0</v>
      </c>
      <c r="G126" s="33" t="n">
        <f aca="false">VLOOKUP(A126,c2m_sl!$A$1:$H$152,3,FALSE())</f>
        <v>0</v>
      </c>
      <c r="H126" s="38" t="str">
        <f aca="false">VLOOKUP(A126,c2m_sl!$A$1:$H$152,4,FALSE())</f>
        <v> </v>
      </c>
      <c r="I126" s="33" t="str">
        <f aca="false">VLOOKUP(A126,c2m_sl!$A$1:$H$152,5,FALSE())</f>
        <v> </v>
      </c>
      <c r="J126" s="33" t="str">
        <f aca="false">VLOOKUP(A126,c2m_sl!$A$1:$H$152,7,FALSE())</f>
        <v>9</v>
      </c>
      <c r="K126" s="38" t="str">
        <f aca="false">VLOOKUP(A126,c2m_sl!$A$1:$H$152,8,FALSE())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22.7" hidden="false" customHeight="true" outlineLevel="0" collapsed="false">
      <c r="A127" s="33" t="n">
        <v>125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$R$3:$R$152, 1)&amp;"."," ")</f>
        <v> </v>
      </c>
      <c r="D127" s="36"/>
      <c r="E127" s="37" t="str">
        <f aca="false">VLOOKUP(A127,c2m_sl!$A$1:$H$152,6,FALSE())</f>
        <v> </v>
      </c>
      <c r="F127" s="33" t="n">
        <f aca="false">VLOOKUP(A127,c2m_sl!$A$1:$H$152,2,FALSE())</f>
        <v>0</v>
      </c>
      <c r="G127" s="33" t="n">
        <f aca="false">VLOOKUP(A127,c2m_sl!$A$1:$H$152,3,FALSE())</f>
        <v>0</v>
      </c>
      <c r="H127" s="38" t="str">
        <f aca="false">VLOOKUP(A127,c2m_sl!$A$1:$H$152,4,FALSE())</f>
        <v> </v>
      </c>
      <c r="I127" s="33" t="str">
        <f aca="false">VLOOKUP(A127,c2m_sl!$A$1:$H$152,5,FALSE())</f>
        <v> </v>
      </c>
      <c r="J127" s="33" t="str">
        <f aca="false">VLOOKUP(A127,c2m_sl!$A$1:$H$152,7,FALSE())</f>
        <v>9</v>
      </c>
      <c r="K127" s="38" t="str">
        <f aca="false">VLOOKUP(A127,c2m_sl!$A$1:$H$152,8,FALSE())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22.7" hidden="false" customHeight="true" outlineLevel="0" collapsed="false">
      <c r="A128" s="33" t="n">
        <v>126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$R$3:$R$152, 1)&amp;"."," ")</f>
        <v> </v>
      </c>
      <c r="D128" s="36"/>
      <c r="E128" s="37" t="str">
        <f aca="false">VLOOKUP(A128,c2m_sl!$A$1:$H$152,6,FALSE())</f>
        <v> </v>
      </c>
      <c r="F128" s="33" t="n">
        <f aca="false">VLOOKUP(A128,c2m_sl!$A$1:$H$152,2,FALSE())</f>
        <v>0</v>
      </c>
      <c r="G128" s="33" t="n">
        <f aca="false">VLOOKUP(A128,c2m_sl!$A$1:$H$152,3,FALSE())</f>
        <v>0</v>
      </c>
      <c r="H128" s="38" t="str">
        <f aca="false">VLOOKUP(A128,c2m_sl!$A$1:$H$152,4,FALSE())</f>
        <v> </v>
      </c>
      <c r="I128" s="33" t="str">
        <f aca="false">VLOOKUP(A128,c2m_sl!$A$1:$H$152,5,FALSE())</f>
        <v> </v>
      </c>
      <c r="J128" s="33" t="str">
        <f aca="false">VLOOKUP(A128,c2m_sl!$A$1:$H$152,7,FALSE())</f>
        <v>9</v>
      </c>
      <c r="K128" s="38" t="str">
        <f aca="false">VLOOKUP(A128,c2m_sl!$A$1:$H$152,8,FALSE())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22.7" hidden="false" customHeight="true" outlineLevel="0" collapsed="false">
      <c r="A129" s="33" t="n">
        <v>127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$R$3:$R$152, 1)&amp;"."," ")</f>
        <v> </v>
      </c>
      <c r="D129" s="36"/>
      <c r="E129" s="37" t="str">
        <f aca="false">VLOOKUP(A129,c2m_sl!$A$1:$H$152,6,FALSE())</f>
        <v> </v>
      </c>
      <c r="F129" s="33" t="n">
        <f aca="false">VLOOKUP(A129,c2m_sl!$A$1:$H$152,2,FALSE())</f>
        <v>0</v>
      </c>
      <c r="G129" s="33" t="n">
        <f aca="false">VLOOKUP(A129,c2m_sl!$A$1:$H$152,3,FALSE())</f>
        <v>0</v>
      </c>
      <c r="H129" s="38" t="str">
        <f aca="false">VLOOKUP(A129,c2m_sl!$A$1:$H$152,4,FALSE())</f>
        <v> </v>
      </c>
      <c r="I129" s="33" t="str">
        <f aca="false">VLOOKUP(A129,c2m_sl!$A$1:$H$152,5,FALSE())</f>
        <v> </v>
      </c>
      <c r="J129" s="33" t="str">
        <f aca="false">VLOOKUP(A129,c2m_sl!$A$1:$H$152,7,FALSE())</f>
        <v>9</v>
      </c>
      <c r="K129" s="38" t="str">
        <f aca="false">VLOOKUP(A129,c2m_sl!$A$1:$H$152,8,FALSE())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22.7" hidden="false" customHeight="true" outlineLevel="0" collapsed="false">
      <c r="A130" s="33" t="n">
        <v>128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$R$3:$R$152, 1)&amp;"."," ")</f>
        <v> </v>
      </c>
      <c r="D130" s="36"/>
      <c r="E130" s="37" t="str">
        <f aca="false">VLOOKUP(A130,c2m_sl!$A$1:$H$152,6,FALSE())</f>
        <v> </v>
      </c>
      <c r="F130" s="33" t="n">
        <f aca="false">VLOOKUP(A130,c2m_sl!$A$1:$H$152,2,FALSE())</f>
        <v>0</v>
      </c>
      <c r="G130" s="33" t="n">
        <f aca="false">VLOOKUP(A130,c2m_sl!$A$1:$H$152,3,FALSE())</f>
        <v>0</v>
      </c>
      <c r="H130" s="38" t="str">
        <f aca="false">VLOOKUP(A130,c2m_sl!$A$1:$H$152,4,FALSE())</f>
        <v> </v>
      </c>
      <c r="I130" s="33" t="str">
        <f aca="false">VLOOKUP(A130,c2m_sl!$A$1:$H$152,5,FALSE())</f>
        <v> </v>
      </c>
      <c r="J130" s="33" t="str">
        <f aca="false">VLOOKUP(A130,c2m_sl!$A$1:$H$152,7,FALSE())</f>
        <v>9</v>
      </c>
      <c r="K130" s="38" t="str">
        <f aca="false">VLOOKUP(A130,c2m_sl!$A$1:$H$152,8,FALSE())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22.7" hidden="false" customHeight="true" outlineLevel="0" collapsed="false">
      <c r="A131" s="33" t="n">
        <v>129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$R$3:$R$152, 1)&amp;"."," ")</f>
        <v> </v>
      </c>
      <c r="D131" s="36"/>
      <c r="E131" s="37" t="str">
        <f aca="false">VLOOKUP(A131,c2m_sl!$A$1:$H$152,6,FALSE())</f>
        <v> </v>
      </c>
      <c r="F131" s="33" t="n">
        <f aca="false">VLOOKUP(A131,c2m_sl!$A$1:$H$152,2,FALSE())</f>
        <v>0</v>
      </c>
      <c r="G131" s="33" t="n">
        <f aca="false">VLOOKUP(A131,c2m_sl!$A$1:$H$152,3,FALSE())</f>
        <v>0</v>
      </c>
      <c r="H131" s="38" t="str">
        <f aca="false">VLOOKUP(A131,c2m_sl!$A$1:$H$152,4,FALSE())</f>
        <v> </v>
      </c>
      <c r="I131" s="33" t="str">
        <f aca="false">VLOOKUP(A131,c2m_sl!$A$1:$H$152,5,FALSE())</f>
        <v> </v>
      </c>
      <c r="J131" s="33" t="str">
        <f aca="false">VLOOKUP(A131,c2m_sl!$A$1:$H$152,7,FALSE())</f>
        <v>9</v>
      </c>
      <c r="K131" s="38" t="str">
        <f aca="false">VLOOKUP(A131,c2m_sl!$A$1:$H$152,8,FALSE())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22.7" hidden="false" customHeight="true" outlineLevel="0" collapsed="false">
      <c r="A132" s="33" t="n">
        <v>130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$R$3:$R$152, 1)&amp;"."," ")</f>
        <v> </v>
      </c>
      <c r="D132" s="36"/>
      <c r="E132" s="37" t="str">
        <f aca="false">VLOOKUP(A132,c2m_sl!$A$1:$H$152,6,FALSE())</f>
        <v> </v>
      </c>
      <c r="F132" s="33" t="n">
        <f aca="false">VLOOKUP(A132,c2m_sl!$A$1:$H$152,2,FALSE())</f>
        <v>0</v>
      </c>
      <c r="G132" s="33" t="n">
        <f aca="false">VLOOKUP(A132,c2m_sl!$A$1:$H$152,3,FALSE())</f>
        <v>0</v>
      </c>
      <c r="H132" s="38" t="str">
        <f aca="false">VLOOKUP(A132,c2m_sl!$A$1:$H$152,4,FALSE())</f>
        <v> </v>
      </c>
      <c r="I132" s="33" t="str">
        <f aca="false">VLOOKUP(A132,c2m_sl!$A$1:$H$152,5,FALSE())</f>
        <v> </v>
      </c>
      <c r="J132" s="33" t="str">
        <f aca="false">VLOOKUP(A132,c2m_sl!$A$1:$H$152,7,FALSE())</f>
        <v>9</v>
      </c>
      <c r="K132" s="38" t="str">
        <f aca="false">VLOOKUP(A132,c2m_sl!$A$1:$H$152,8,FALSE())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22.7" hidden="false" customHeight="true" outlineLevel="0" collapsed="false">
      <c r="A133" s="33" t="n">
        <v>131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$R$3:$R$152, 1)&amp;"."," ")</f>
        <v> </v>
      </c>
      <c r="D133" s="36"/>
      <c r="E133" s="37" t="str">
        <f aca="false">VLOOKUP(A133,c2m_sl!$A$1:$H$152,6,FALSE())</f>
        <v> </v>
      </c>
      <c r="F133" s="33" t="n">
        <f aca="false">VLOOKUP(A133,c2m_sl!$A$1:$H$152,2,FALSE())</f>
        <v>0</v>
      </c>
      <c r="G133" s="33" t="n">
        <f aca="false">VLOOKUP(A133,c2m_sl!$A$1:$H$152,3,FALSE())</f>
        <v>0</v>
      </c>
      <c r="H133" s="38" t="str">
        <f aca="false">VLOOKUP(A133,c2m_sl!$A$1:$H$152,4,FALSE())</f>
        <v> </v>
      </c>
      <c r="I133" s="33" t="str">
        <f aca="false">VLOOKUP(A133,c2m_sl!$A$1:$H$152,5,FALSE())</f>
        <v> </v>
      </c>
      <c r="J133" s="33" t="str">
        <f aca="false">VLOOKUP(A133,c2m_sl!$A$1:$H$152,7,FALSE())</f>
        <v>9</v>
      </c>
      <c r="K133" s="38" t="str">
        <f aca="false">VLOOKUP(A133,c2m_sl!$A$1:$H$152,8,FALSE())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22.7" hidden="false" customHeight="true" outlineLevel="0" collapsed="false">
      <c r="A134" s="33" t="n">
        <v>132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$R$3:$R$152, 1)&amp;"."," ")</f>
        <v> </v>
      </c>
      <c r="D134" s="36"/>
      <c r="E134" s="37" t="str">
        <f aca="false">VLOOKUP(A134,c2m_sl!$A$1:$H$152,6,FALSE())</f>
        <v> </v>
      </c>
      <c r="F134" s="33" t="n">
        <f aca="false">VLOOKUP(A134,c2m_sl!$A$1:$H$152,2,FALSE())</f>
        <v>0</v>
      </c>
      <c r="G134" s="33" t="n">
        <f aca="false">VLOOKUP(A134,c2m_sl!$A$1:$H$152,3,FALSE())</f>
        <v>0</v>
      </c>
      <c r="H134" s="38" t="str">
        <f aca="false">VLOOKUP(A134,c2m_sl!$A$1:$H$152,4,FALSE())</f>
        <v> </v>
      </c>
      <c r="I134" s="33" t="str">
        <f aca="false">VLOOKUP(A134,c2m_sl!$A$1:$H$152,5,FALSE())</f>
        <v> </v>
      </c>
      <c r="J134" s="33" t="str">
        <f aca="false">VLOOKUP(A134,c2m_sl!$A$1:$H$152,7,FALSE())</f>
        <v>9</v>
      </c>
      <c r="K134" s="38" t="str">
        <f aca="false">VLOOKUP(A134,c2m_sl!$A$1:$H$152,8,FALSE())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22.7" hidden="false" customHeight="true" outlineLevel="0" collapsed="false">
      <c r="A135" s="33" t="n">
        <v>133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$R$3:$R$152, 1)&amp;"."," ")</f>
        <v> </v>
      </c>
      <c r="D135" s="36"/>
      <c r="E135" s="37" t="str">
        <f aca="false">VLOOKUP(A135,c2m_sl!$A$1:$H$152,6,FALSE())</f>
        <v> </v>
      </c>
      <c r="F135" s="33" t="n">
        <f aca="false">VLOOKUP(A135,c2m_sl!$A$1:$H$152,2,FALSE())</f>
        <v>0</v>
      </c>
      <c r="G135" s="33" t="n">
        <f aca="false">VLOOKUP(A135,c2m_sl!$A$1:$H$152,3,FALSE())</f>
        <v>0</v>
      </c>
      <c r="H135" s="38" t="str">
        <f aca="false">VLOOKUP(A135,c2m_sl!$A$1:$H$152,4,FALSE())</f>
        <v> </v>
      </c>
      <c r="I135" s="33" t="str">
        <f aca="false">VLOOKUP(A135,c2m_sl!$A$1:$H$152,5,FALSE())</f>
        <v> </v>
      </c>
      <c r="J135" s="33" t="str">
        <f aca="false">VLOOKUP(A135,c2m_sl!$A$1:$H$152,7,FALSE())</f>
        <v>9</v>
      </c>
      <c r="K135" s="38" t="str">
        <f aca="false">VLOOKUP(A135,c2m_sl!$A$1:$H$152,8,FALSE())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22.7" hidden="false" customHeight="true" outlineLevel="0" collapsed="false">
      <c r="A136" s="33" t="n">
        <v>134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$R$3:$R$152, 1)&amp;"."," ")</f>
        <v> </v>
      </c>
      <c r="D136" s="36"/>
      <c r="E136" s="37" t="str">
        <f aca="false">VLOOKUP(A136,c2m_sl!$A$1:$H$152,6,FALSE())</f>
        <v> </v>
      </c>
      <c r="F136" s="33" t="n">
        <f aca="false">VLOOKUP(A136,c2m_sl!$A$1:$H$152,2,FALSE())</f>
        <v>0</v>
      </c>
      <c r="G136" s="33" t="n">
        <f aca="false">VLOOKUP(A136,c2m_sl!$A$1:$H$152,3,FALSE())</f>
        <v>0</v>
      </c>
      <c r="H136" s="38" t="str">
        <f aca="false">VLOOKUP(A136,c2m_sl!$A$1:$H$152,4,FALSE())</f>
        <v> </v>
      </c>
      <c r="I136" s="33" t="str">
        <f aca="false">VLOOKUP(A136,c2m_sl!$A$1:$H$152,5,FALSE())</f>
        <v> </v>
      </c>
      <c r="J136" s="33" t="str">
        <f aca="false">VLOOKUP(A136,c2m_sl!$A$1:$H$152,7,FALSE())</f>
        <v>9</v>
      </c>
      <c r="K136" s="38" t="str">
        <f aca="false">VLOOKUP(A136,c2m_sl!$A$1:$H$152,8,FALSE())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22.7" hidden="false" customHeight="true" outlineLevel="0" collapsed="false">
      <c r="A137" s="33" t="n">
        <v>135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$R$3:$R$152, 1)&amp;"."," ")</f>
        <v> </v>
      </c>
      <c r="D137" s="36"/>
      <c r="E137" s="37" t="str">
        <f aca="false">VLOOKUP(A137,c2m_sl!$A$1:$H$152,6,FALSE())</f>
        <v> </v>
      </c>
      <c r="F137" s="33" t="n">
        <f aca="false">VLOOKUP(A137,c2m_sl!$A$1:$H$152,2,FALSE())</f>
        <v>0</v>
      </c>
      <c r="G137" s="33" t="n">
        <f aca="false">VLOOKUP(A137,c2m_sl!$A$1:$H$152,3,FALSE())</f>
        <v>0</v>
      </c>
      <c r="H137" s="38" t="str">
        <f aca="false">VLOOKUP(A137,c2m_sl!$A$1:$H$152,4,FALSE())</f>
        <v> </v>
      </c>
      <c r="I137" s="33" t="str">
        <f aca="false">VLOOKUP(A137,c2m_sl!$A$1:$H$152,5,FALSE())</f>
        <v> </v>
      </c>
      <c r="J137" s="33" t="str">
        <f aca="false">VLOOKUP(A137,c2m_sl!$A$1:$H$152,7,FALSE())</f>
        <v>9</v>
      </c>
      <c r="K137" s="38" t="str">
        <f aca="false">VLOOKUP(A137,c2m_sl!$A$1:$H$152,8,FALSE())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22.7" hidden="false" customHeight="true" outlineLevel="0" collapsed="false">
      <c r="A138" s="33" t="n">
        <v>136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$R$3:$R$152, 1)&amp;"."," ")</f>
        <v> </v>
      </c>
      <c r="D138" s="36"/>
      <c r="E138" s="37" t="str">
        <f aca="false">VLOOKUP(A138,c2m_sl!$A$1:$H$152,6,FALSE())</f>
        <v> </v>
      </c>
      <c r="F138" s="33" t="n">
        <f aca="false">VLOOKUP(A138,c2m_sl!$A$1:$H$152,2,FALSE())</f>
        <v>0</v>
      </c>
      <c r="G138" s="33" t="n">
        <f aca="false">VLOOKUP(A138,c2m_sl!$A$1:$H$152,3,FALSE())</f>
        <v>0</v>
      </c>
      <c r="H138" s="38" t="str">
        <f aca="false">VLOOKUP(A138,c2m_sl!$A$1:$H$152,4,FALSE())</f>
        <v> </v>
      </c>
      <c r="I138" s="33" t="str">
        <f aca="false">VLOOKUP(A138,c2m_sl!$A$1:$H$152,5,FALSE())</f>
        <v> </v>
      </c>
      <c r="J138" s="33" t="str">
        <f aca="false">VLOOKUP(A138,c2m_sl!$A$1:$H$152,7,FALSE())</f>
        <v>9</v>
      </c>
      <c r="K138" s="38" t="str">
        <f aca="false">VLOOKUP(A138,c2m_sl!$A$1:$H$152,8,FALSE())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22.7" hidden="false" customHeight="true" outlineLevel="0" collapsed="false">
      <c r="A139" s="33" t="n">
        <v>137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$R$3:$R$152, 1)&amp;"."," ")</f>
        <v> </v>
      </c>
      <c r="D139" s="36"/>
      <c r="E139" s="37" t="str">
        <f aca="false">VLOOKUP(A139,c2m_sl!$A$1:$H$152,6,FALSE())</f>
        <v> </v>
      </c>
      <c r="F139" s="33" t="n">
        <f aca="false">VLOOKUP(A139,c2m_sl!$A$1:$H$152,2,FALSE())</f>
        <v>0</v>
      </c>
      <c r="G139" s="33" t="n">
        <f aca="false">VLOOKUP(A139,c2m_sl!$A$1:$H$152,3,FALSE())</f>
        <v>0</v>
      </c>
      <c r="H139" s="38" t="str">
        <f aca="false">VLOOKUP(A139,c2m_sl!$A$1:$H$152,4,FALSE())</f>
        <v> </v>
      </c>
      <c r="I139" s="33" t="str">
        <f aca="false">VLOOKUP(A139,c2m_sl!$A$1:$H$152,5,FALSE())</f>
        <v> </v>
      </c>
      <c r="J139" s="33" t="str">
        <f aca="false">VLOOKUP(A139,c2m_sl!$A$1:$H$152,7,FALSE())</f>
        <v>9</v>
      </c>
      <c r="K139" s="38" t="str">
        <f aca="false">VLOOKUP(A139,c2m_sl!$A$1:$H$152,8,FALSE())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22.7" hidden="false" customHeight="true" outlineLevel="0" collapsed="false">
      <c r="A140" s="33" t="n">
        <v>138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$R$3:$R$152, 1)&amp;"."," ")</f>
        <v> </v>
      </c>
      <c r="D140" s="36"/>
      <c r="E140" s="37" t="str">
        <f aca="false">VLOOKUP(A140,c2m_sl!$A$1:$H$152,6,FALSE())</f>
        <v> </v>
      </c>
      <c r="F140" s="33" t="n">
        <f aca="false">VLOOKUP(A140,c2m_sl!$A$1:$H$152,2,FALSE())</f>
        <v>0</v>
      </c>
      <c r="G140" s="33" t="n">
        <f aca="false">VLOOKUP(A140,c2m_sl!$A$1:$H$152,3,FALSE())</f>
        <v>0</v>
      </c>
      <c r="H140" s="38" t="str">
        <f aca="false">VLOOKUP(A140,c2m_sl!$A$1:$H$152,4,FALSE())</f>
        <v> </v>
      </c>
      <c r="I140" s="33" t="str">
        <f aca="false">VLOOKUP(A140,c2m_sl!$A$1:$H$152,5,FALSE())</f>
        <v> </v>
      </c>
      <c r="J140" s="33" t="str">
        <f aca="false">VLOOKUP(A140,c2m_sl!$A$1:$H$152,7,FALSE())</f>
        <v>9</v>
      </c>
      <c r="K140" s="38" t="str">
        <f aca="false">VLOOKUP(A140,c2m_sl!$A$1:$H$152,8,FALSE())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22.7" hidden="false" customHeight="true" outlineLevel="0" collapsed="false">
      <c r="A141" s="33" t="n">
        <v>139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$R$3:$R$152, 1)&amp;"."," ")</f>
        <v> </v>
      </c>
      <c r="D141" s="36"/>
      <c r="E141" s="37" t="str">
        <f aca="false">VLOOKUP(A141,c2m_sl!$A$1:$H$152,6,FALSE())</f>
        <v> </v>
      </c>
      <c r="F141" s="33" t="n">
        <f aca="false">VLOOKUP(A141,c2m_sl!$A$1:$H$152,2,FALSE())</f>
        <v>0</v>
      </c>
      <c r="G141" s="33" t="n">
        <f aca="false">VLOOKUP(A141,c2m_sl!$A$1:$H$152,3,FALSE())</f>
        <v>0</v>
      </c>
      <c r="H141" s="38" t="str">
        <f aca="false">VLOOKUP(A141,c2m_sl!$A$1:$H$152,4,FALSE())</f>
        <v> </v>
      </c>
      <c r="I141" s="33" t="str">
        <f aca="false">VLOOKUP(A141,c2m_sl!$A$1:$H$152,5,FALSE())</f>
        <v> </v>
      </c>
      <c r="J141" s="33" t="str">
        <f aca="false">VLOOKUP(A141,c2m_sl!$A$1:$H$152,7,FALSE())</f>
        <v>9</v>
      </c>
      <c r="K141" s="38" t="str">
        <f aca="false">VLOOKUP(A141,c2m_sl!$A$1:$H$152,8,FALSE())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22.7" hidden="false" customHeight="true" outlineLevel="0" collapsed="false">
      <c r="A142" s="33" t="n">
        <v>140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$R$3:$R$152, 1)&amp;"."," ")</f>
        <v> </v>
      </c>
      <c r="D142" s="36"/>
      <c r="E142" s="37" t="str">
        <f aca="false">VLOOKUP(A142,c2m_sl!$A$1:$H$152,6,FALSE())</f>
        <v> </v>
      </c>
      <c r="F142" s="33" t="n">
        <f aca="false">VLOOKUP(A142,c2m_sl!$A$1:$H$152,2,FALSE())</f>
        <v>0</v>
      </c>
      <c r="G142" s="33" t="n">
        <f aca="false">VLOOKUP(A142,c2m_sl!$A$1:$H$152,3,FALSE())</f>
        <v>0</v>
      </c>
      <c r="H142" s="38" t="str">
        <f aca="false">VLOOKUP(A142,c2m_sl!$A$1:$H$152,4,FALSE())</f>
        <v> </v>
      </c>
      <c r="I142" s="33" t="str">
        <f aca="false">VLOOKUP(A142,c2m_sl!$A$1:$H$152,5,FALSE())</f>
        <v> </v>
      </c>
      <c r="J142" s="33" t="str">
        <f aca="false">VLOOKUP(A142,c2m_sl!$A$1:$H$152,7,FALSE())</f>
        <v>9</v>
      </c>
      <c r="K142" s="38" t="str">
        <f aca="false">VLOOKUP(A142,c2m_sl!$A$1:$H$152,8,FALSE())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22.7" hidden="false" customHeight="true" outlineLevel="0" collapsed="false">
      <c r="A143" s="33" t="n">
        <v>141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$R$3:$R$152, 1)&amp;"."," ")</f>
        <v> </v>
      </c>
      <c r="D143" s="36"/>
      <c r="E143" s="37" t="str">
        <f aca="false">VLOOKUP(A143,c2m_sl!$A$1:$H$152,6,FALSE())</f>
        <v> </v>
      </c>
      <c r="F143" s="33" t="n">
        <f aca="false">VLOOKUP(A143,c2m_sl!$A$1:$H$152,2,FALSE())</f>
        <v>0</v>
      </c>
      <c r="G143" s="33" t="n">
        <f aca="false">VLOOKUP(A143,c2m_sl!$A$1:$H$152,3,FALSE())</f>
        <v>0</v>
      </c>
      <c r="H143" s="38" t="str">
        <f aca="false">VLOOKUP(A143,c2m_sl!$A$1:$H$152,4,FALSE())</f>
        <v> </v>
      </c>
      <c r="I143" s="33" t="str">
        <f aca="false">VLOOKUP(A143,c2m_sl!$A$1:$H$152,5,FALSE())</f>
        <v> </v>
      </c>
      <c r="J143" s="33" t="str">
        <f aca="false">VLOOKUP(A143,c2m_sl!$A$1:$H$152,7,FALSE())</f>
        <v>9</v>
      </c>
      <c r="K143" s="38" t="str">
        <f aca="false">VLOOKUP(A143,c2m_sl!$A$1:$H$152,8,FALSE())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22.7" hidden="false" customHeight="true" outlineLevel="0" collapsed="false">
      <c r="A144" s="33" t="n">
        <v>142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$R$3:$R$152, 1)&amp;"."," ")</f>
        <v> </v>
      </c>
      <c r="D144" s="36"/>
      <c r="E144" s="37" t="str">
        <f aca="false">VLOOKUP(A144,c2m_sl!$A$1:$H$152,6,FALSE())</f>
        <v> </v>
      </c>
      <c r="F144" s="33" t="n">
        <f aca="false">VLOOKUP(A144,c2m_sl!$A$1:$H$152,2,FALSE())</f>
        <v>0</v>
      </c>
      <c r="G144" s="33" t="n">
        <f aca="false">VLOOKUP(A144,c2m_sl!$A$1:$H$152,3,FALSE())</f>
        <v>0</v>
      </c>
      <c r="H144" s="38" t="str">
        <f aca="false">VLOOKUP(A144,c2m_sl!$A$1:$H$152,4,FALSE())</f>
        <v> </v>
      </c>
      <c r="I144" s="33" t="str">
        <f aca="false">VLOOKUP(A144,c2m_sl!$A$1:$H$152,5,FALSE())</f>
        <v> </v>
      </c>
      <c r="J144" s="33" t="str">
        <f aca="false">VLOOKUP(A144,c2m_sl!$A$1:$H$152,7,FALSE())</f>
        <v>9</v>
      </c>
      <c r="K144" s="38" t="str">
        <f aca="false">VLOOKUP(A144,c2m_sl!$A$1:$H$152,8,FALSE())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22.7" hidden="false" customHeight="true" outlineLevel="0" collapsed="false">
      <c r="A145" s="33" t="n">
        <v>143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$R$3:$R$152, 1)&amp;"."," ")</f>
        <v> </v>
      </c>
      <c r="D145" s="36"/>
      <c r="E145" s="37" t="str">
        <f aca="false">VLOOKUP(A145,c2m_sl!$A$1:$H$152,6,FALSE())</f>
        <v> </v>
      </c>
      <c r="F145" s="33" t="n">
        <f aca="false">VLOOKUP(A145,c2m_sl!$A$1:$H$152,2,FALSE())</f>
        <v>0</v>
      </c>
      <c r="G145" s="33" t="n">
        <f aca="false">VLOOKUP(A145,c2m_sl!$A$1:$H$152,3,FALSE())</f>
        <v>0</v>
      </c>
      <c r="H145" s="38" t="str">
        <f aca="false">VLOOKUP(A145,c2m_sl!$A$1:$H$152,4,FALSE())</f>
        <v> </v>
      </c>
      <c r="I145" s="33" t="str">
        <f aca="false">VLOOKUP(A145,c2m_sl!$A$1:$H$152,5,FALSE())</f>
        <v> </v>
      </c>
      <c r="J145" s="33" t="str">
        <f aca="false">VLOOKUP(A145,c2m_sl!$A$1:$H$152,7,FALSE())</f>
        <v>9</v>
      </c>
      <c r="K145" s="38" t="str">
        <f aca="false">VLOOKUP(A145,c2m_sl!$A$1:$H$152,8,FALSE())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22.7" hidden="false" customHeight="true" outlineLevel="0" collapsed="false">
      <c r="A146" s="33" t="n">
        <v>144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$R$3:$R$152, 1)&amp;"."," ")</f>
        <v> </v>
      </c>
      <c r="D146" s="36"/>
      <c r="E146" s="37" t="str">
        <f aca="false">VLOOKUP(A146,c2m_sl!$A$1:$H$152,6,FALSE())</f>
        <v> </v>
      </c>
      <c r="F146" s="33" t="n">
        <f aca="false">VLOOKUP(A146,c2m_sl!$A$1:$H$152,2,FALSE())</f>
        <v>0</v>
      </c>
      <c r="G146" s="33" t="n">
        <f aca="false">VLOOKUP(A146,c2m_sl!$A$1:$H$152,3,FALSE())</f>
        <v>0</v>
      </c>
      <c r="H146" s="38" t="str">
        <f aca="false">VLOOKUP(A146,c2m_sl!$A$1:$H$152,4,FALSE())</f>
        <v> </v>
      </c>
      <c r="I146" s="33" t="str">
        <f aca="false">VLOOKUP(A146,c2m_sl!$A$1:$H$152,5,FALSE())</f>
        <v> </v>
      </c>
      <c r="J146" s="33" t="str">
        <f aca="false">VLOOKUP(A146,c2m_sl!$A$1:$H$152,7,FALSE())</f>
        <v>9</v>
      </c>
      <c r="K146" s="38" t="str">
        <f aca="false">VLOOKUP(A146,c2m_sl!$A$1:$H$152,8,FALSE())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22.7" hidden="false" customHeight="true" outlineLevel="0" collapsed="false">
      <c r="A147" s="33" t="n">
        <v>145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$R$3:$R$152, 1)&amp;"."," ")</f>
        <v> </v>
      </c>
      <c r="D147" s="36"/>
      <c r="E147" s="37" t="str">
        <f aca="false">VLOOKUP(A147,c2m_sl!$A$1:$H$152,6,FALSE())</f>
        <v> </v>
      </c>
      <c r="F147" s="33" t="n">
        <f aca="false">VLOOKUP(A147,c2m_sl!$A$1:$H$152,2,FALSE())</f>
        <v>0</v>
      </c>
      <c r="G147" s="33" t="n">
        <f aca="false">VLOOKUP(A147,c2m_sl!$A$1:$H$152,3,FALSE())</f>
        <v>0</v>
      </c>
      <c r="H147" s="38" t="str">
        <f aca="false">VLOOKUP(A147,c2m_sl!$A$1:$H$152,4,FALSE())</f>
        <v> </v>
      </c>
      <c r="I147" s="33" t="str">
        <f aca="false">VLOOKUP(A147,c2m_sl!$A$1:$H$152,5,FALSE())</f>
        <v> </v>
      </c>
      <c r="J147" s="33" t="str">
        <f aca="false">VLOOKUP(A147,c2m_sl!$A$1:$H$152,7,FALSE())</f>
        <v>9</v>
      </c>
      <c r="K147" s="38" t="str">
        <f aca="false">VLOOKUP(A147,c2m_sl!$A$1:$H$152,8,FALSE())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22.7" hidden="false" customHeight="true" outlineLevel="0" collapsed="false">
      <c r="A148" s="33" t="n">
        <v>146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$R$3:$R$152, 1)&amp;"."," ")</f>
        <v> </v>
      </c>
      <c r="D148" s="36"/>
      <c r="E148" s="37" t="str">
        <f aca="false">VLOOKUP(A148,c2m_sl!$A$1:$H$152,6,FALSE())</f>
        <v> </v>
      </c>
      <c r="F148" s="33" t="n">
        <f aca="false">VLOOKUP(A148,c2m_sl!$A$1:$H$152,2,FALSE())</f>
        <v>0</v>
      </c>
      <c r="G148" s="33" t="n">
        <f aca="false">VLOOKUP(A148,c2m_sl!$A$1:$H$152,3,FALSE())</f>
        <v>0</v>
      </c>
      <c r="H148" s="38" t="str">
        <f aca="false">VLOOKUP(A148,c2m_sl!$A$1:$H$152,4,FALSE())</f>
        <v> </v>
      </c>
      <c r="I148" s="33" t="str">
        <f aca="false">VLOOKUP(A148,c2m_sl!$A$1:$H$152,5,FALSE())</f>
        <v> </v>
      </c>
      <c r="J148" s="33" t="str">
        <f aca="false">VLOOKUP(A148,c2m_sl!$A$1:$H$152,7,FALSE())</f>
        <v>9</v>
      </c>
      <c r="K148" s="38" t="str">
        <f aca="false">VLOOKUP(A148,c2m_sl!$A$1:$H$152,8,FALSE())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22.7" hidden="false" customHeight="true" outlineLevel="0" collapsed="false">
      <c r="A149" s="33" t="n">
        <v>147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$R$3:$R$152, 1)&amp;"."," ")</f>
        <v> </v>
      </c>
      <c r="D149" s="36"/>
      <c r="E149" s="37" t="str">
        <f aca="false">VLOOKUP(A149,c2m_sl!$A$1:$H$152,6,FALSE())</f>
        <v> </v>
      </c>
      <c r="F149" s="33" t="n">
        <f aca="false">VLOOKUP(A149,c2m_sl!$A$1:$H$152,2,FALSE())</f>
        <v>0</v>
      </c>
      <c r="G149" s="33" t="n">
        <f aca="false">VLOOKUP(A149,c2m_sl!$A$1:$H$152,3,FALSE())</f>
        <v>0</v>
      </c>
      <c r="H149" s="38" t="str">
        <f aca="false">VLOOKUP(A149,c2m_sl!$A$1:$H$152,4,FALSE())</f>
        <v> </v>
      </c>
      <c r="I149" s="33" t="str">
        <f aca="false">VLOOKUP(A149,c2m_sl!$A$1:$H$152,5,FALSE())</f>
        <v> </v>
      </c>
      <c r="J149" s="33" t="str">
        <f aca="false">VLOOKUP(A149,c2m_sl!$A$1:$H$152,7,FALSE())</f>
        <v>9</v>
      </c>
      <c r="K149" s="38" t="str">
        <f aca="false">VLOOKUP(A149,c2m_sl!$A$1:$H$152,8,FALSE())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customFormat="false" ht="22.7" hidden="false" customHeight="true" outlineLevel="0" collapsed="false">
      <c r="A150" s="33" t="n">
        <v>148</v>
      </c>
      <c r="B150" s="34" t="n">
        <f aca="false">IF(AND(LEFT(L150,3)="DNS",LEFT(O150,3)="DNS"),10000, N150+Q150)</f>
        <v>20000</v>
      </c>
      <c r="C150" s="35" t="str">
        <f aca="false">IF(AND(R150&lt;10000, OR(LEFT(L150,3)&lt;&gt;"DNS", LEFT(O150,3)&lt;&gt;"DNS")),RANK(R150, $R$3:$R$152, 1)&amp;"."," ")</f>
        <v> </v>
      </c>
      <c r="D150" s="36"/>
      <c r="E150" s="37" t="str">
        <f aca="false">VLOOKUP(A150,c2m_sl!$A$1:$H$152,6,FALSE())</f>
        <v> </v>
      </c>
      <c r="F150" s="33" t="n">
        <f aca="false">VLOOKUP(A150,c2m_sl!$A$1:$H$152,2,FALSE())</f>
        <v>0</v>
      </c>
      <c r="G150" s="33" t="n">
        <f aca="false">VLOOKUP(A150,c2m_sl!$A$1:$H$152,3,FALSE())</f>
        <v>0</v>
      </c>
      <c r="H150" s="38" t="str">
        <f aca="false">VLOOKUP(A150,c2m_sl!$A$1:$H$152,4,FALSE())</f>
        <v> </v>
      </c>
      <c r="I150" s="33" t="str">
        <f aca="false">VLOOKUP(A150,c2m_sl!$A$1:$H$152,5,FALSE())</f>
        <v> </v>
      </c>
      <c r="J150" s="33" t="str">
        <f aca="false">VLOOKUP(A150,c2m_sl!$A$1:$H$152,7,FALSE())</f>
        <v>9</v>
      </c>
      <c r="K150" s="38" t="str">
        <f aca="false">VLOOKUP(A150,c2m_sl!$A$1:$H$152,8,FALSE())</f>
        <v> </v>
      </c>
      <c r="L150" s="39"/>
      <c r="M150" s="40"/>
      <c r="N150" s="41" t="n">
        <f aca="false">IF(ISBLANK(L150),10000,IF(ISTEXT(L150),M150,L150+M150))</f>
        <v>10000</v>
      </c>
      <c r="O150" s="39"/>
      <c r="P150" s="40"/>
      <c r="Q150" s="41" t="n">
        <f aca="false">IF(ISBLANK(O150),10000,IF(ISTEXT(O150),P150,O150+P150))</f>
        <v>10000</v>
      </c>
      <c r="R150" s="41" t="n">
        <f aca="false">MIN(N150,Q150)</f>
        <v>10000</v>
      </c>
      <c r="S150" s="40"/>
      <c r="T150" s="40"/>
      <c r="U150" s="40"/>
      <c r="V150" s="43"/>
      <c r="W150" s="43"/>
      <c r="X150" s="43"/>
      <c r="Y150" s="43"/>
      <c r="Z150" s="40"/>
      <c r="AA150" s="40"/>
      <c r="AB150" s="2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customFormat="false" ht="22.7" hidden="false" customHeight="true" outlineLevel="0" collapsed="false">
      <c r="A151" s="33" t="n">
        <v>149</v>
      </c>
      <c r="B151" s="34" t="n">
        <f aca="false">IF(AND(LEFT(L151,3)="DNS",LEFT(O151,3)="DNS"),10000, N151+Q151)</f>
        <v>20000</v>
      </c>
      <c r="C151" s="35" t="str">
        <f aca="false">IF(AND(R151&lt;10000, OR(LEFT(L151,3)&lt;&gt;"DNS", LEFT(O151,3)&lt;&gt;"DNS")),RANK(R151, $R$3:$R$152, 1)&amp;"."," ")</f>
        <v> </v>
      </c>
      <c r="D151" s="36"/>
      <c r="E151" s="37" t="str">
        <f aca="false">VLOOKUP(A151,c2m_sl!$A$1:$H$152,6,FALSE())</f>
        <v> </v>
      </c>
      <c r="F151" s="33" t="n">
        <f aca="false">VLOOKUP(A151,c2m_sl!$A$1:$H$152,2,FALSE())</f>
        <v>0</v>
      </c>
      <c r="G151" s="33" t="n">
        <f aca="false">VLOOKUP(A151,c2m_sl!$A$1:$H$152,3,FALSE())</f>
        <v>0</v>
      </c>
      <c r="H151" s="38" t="str">
        <f aca="false">VLOOKUP(A151,c2m_sl!$A$1:$H$152,4,FALSE())</f>
        <v> </v>
      </c>
      <c r="I151" s="33" t="str">
        <f aca="false">VLOOKUP(A151,c2m_sl!$A$1:$H$152,5,FALSE())</f>
        <v> </v>
      </c>
      <c r="J151" s="33" t="str">
        <f aca="false">VLOOKUP(A151,c2m_sl!$A$1:$H$152,7,FALSE())</f>
        <v>9</v>
      </c>
      <c r="K151" s="38" t="str">
        <f aca="false">VLOOKUP(A151,c2m_sl!$A$1:$H$152,8,FALSE())</f>
        <v> </v>
      </c>
      <c r="L151" s="39"/>
      <c r="M151" s="40"/>
      <c r="N151" s="41" t="n">
        <f aca="false">IF(ISBLANK(L151),10000,IF(ISTEXT(L151),M151,L151+M151))</f>
        <v>10000</v>
      </c>
      <c r="O151" s="39"/>
      <c r="P151" s="40"/>
      <c r="Q151" s="41" t="n">
        <f aca="false">IF(ISBLANK(O151),10000,IF(ISTEXT(O151),P151,O151+P151))</f>
        <v>10000</v>
      </c>
      <c r="R151" s="41" t="n">
        <f aca="false">MIN(N151,Q151)</f>
        <v>10000</v>
      </c>
      <c r="S151" s="40"/>
      <c r="T151" s="40"/>
      <c r="U151" s="40"/>
      <c r="V151" s="43"/>
      <c r="W151" s="43"/>
      <c r="X151" s="43"/>
      <c r="Y151" s="43"/>
      <c r="Z151" s="40"/>
      <c r="AA151" s="40"/>
      <c r="AB151" s="25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customFormat="false" ht="22.7" hidden="false" customHeight="true" outlineLevel="0" collapsed="false">
      <c r="A152" s="33" t="n">
        <v>150</v>
      </c>
      <c r="B152" s="34" t="n">
        <f aca="false">IF(AND(LEFT(L152,3)="DNS",LEFT(O152,3)="DNS"),10000, N152+Q152)</f>
        <v>20000</v>
      </c>
      <c r="C152" s="35" t="str">
        <f aca="false">IF(AND(R152&lt;10000, OR(LEFT(L152,3)&lt;&gt;"DNS", LEFT(O152,3)&lt;&gt;"DNS")),RANK(R152, $R$3:$R$152, 1)&amp;"."," ")</f>
        <v> </v>
      </c>
      <c r="D152" s="36"/>
      <c r="E152" s="37" t="str">
        <f aca="false">VLOOKUP(A152,c2m_sl!$A$1:$H$152,6,FALSE())</f>
        <v> </v>
      </c>
      <c r="F152" s="33" t="n">
        <f aca="false">VLOOKUP(A152,c2m_sl!$A$1:$H$152,2,FALSE())</f>
        <v>0</v>
      </c>
      <c r="G152" s="33" t="n">
        <f aca="false">VLOOKUP(A152,c2m_sl!$A$1:$H$152,3,FALSE())</f>
        <v>0</v>
      </c>
      <c r="H152" s="38" t="str">
        <f aca="false">VLOOKUP(A152,c2m_sl!$A$1:$H$152,4,FALSE())</f>
        <v> </v>
      </c>
      <c r="I152" s="33" t="str">
        <f aca="false">VLOOKUP(A152,c2m_sl!$A$1:$H$152,5,FALSE())</f>
        <v> </v>
      </c>
      <c r="J152" s="33" t="str">
        <f aca="false">VLOOKUP(A152,c2m_sl!$A$1:$H$152,7,FALSE())</f>
        <v>9</v>
      </c>
      <c r="K152" s="38" t="str">
        <f aca="false">VLOOKUP(A152,c2m_sl!$A$1:$H$152,8,FALSE())</f>
        <v> </v>
      </c>
      <c r="L152" s="39"/>
      <c r="M152" s="40"/>
      <c r="N152" s="41" t="n">
        <f aca="false">IF(ISBLANK(L152),10000,IF(ISTEXT(L152),M152,L152+M152))</f>
        <v>10000</v>
      </c>
      <c r="O152" s="39"/>
      <c r="P152" s="40"/>
      <c r="Q152" s="41" t="n">
        <f aca="false">IF(ISBLANK(O152),10000,IF(ISTEXT(O152),P152,O152+P152))</f>
        <v>10000</v>
      </c>
      <c r="R152" s="41" t="n">
        <f aca="false">MIN(N152,Q152)</f>
        <v>10000</v>
      </c>
      <c r="S152" s="40"/>
      <c r="T152" s="40"/>
      <c r="U152" s="40"/>
      <c r="V152" s="43"/>
      <c r="W152" s="43"/>
      <c r="X152" s="43"/>
      <c r="Y152" s="43"/>
      <c r="Z152" s="40"/>
      <c r="AA152" s="40"/>
      <c r="AB152" s="25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52">
    <cfRule type="cellIs" priority="2" operator="greaterThanOrEqual" aboveAverage="0" equalAverage="0" bottom="0" percent="0" rank="0" text="" dxfId="0">
      <formula>20000</formula>
    </cfRule>
  </conditionalFormatting>
  <conditionalFormatting sqref="J3:J152">
    <cfRule type="cellIs" priority="3" operator="equal" aboveAverage="0" equalAverage="0" bottom="0" percent="0" rank="0" text="" dxfId="0">
      <formula>"9"</formula>
    </cfRule>
  </conditionalFormatting>
  <conditionalFormatting sqref="N3:N152">
    <cfRule type="cellIs" priority="4" operator="greaterThanOrEqual" aboveAverage="0" equalAverage="0" bottom="0" percent="0" rank="0" text="" dxfId="0">
      <formula>10000</formula>
    </cfRule>
  </conditionalFormatting>
  <conditionalFormatting sqref="Q3:Q152">
    <cfRule type="cellIs" priority="5" operator="equal" aboveAverage="0" equalAverage="0" bottom="0" percent="0" rank="0" text="" dxfId="0">
      <formula>10000</formula>
    </cfRule>
  </conditionalFormatting>
  <conditionalFormatting sqref="R3:R152">
    <cfRule type="cellIs" priority="6" operator="greaterThanOrEqual" aboveAverage="0" equalAverage="0" bottom="0" percent="0" rank="0" text="" dxfId="0">
      <formula>10000</formula>
    </cfRule>
  </conditionalFormatting>
  <conditionalFormatting sqref="R3:R152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49"/>
  <sheetViews>
    <sheetView windowProtection="false" showFormulas="false" showGridLines="true" showRowColHeaders="true" showZeros="true" rightToLeft="false" tabSelected="false" showOutlineSymbols="true" defaultGridColor="true" view="normal" topLeftCell="A46" colorId="64" zoomScale="85" zoomScaleNormal="85" zoomScalePageLayoutView="100" workbookViewId="0">
      <selection pane="topLeft" activeCell="M75" activeCellId="0" sqref="M75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IF(ISBLANK(VLOOKUP("K1M",param!$A$31:$B$49,2,0)),"K1M",VLOOKUP("K1M",param!$A$31:$B$49,2,0))</f>
        <v>K1M</v>
      </c>
      <c r="D1" s="22"/>
      <c r="E1" s="22"/>
      <c r="F1" s="23" t="s">
        <v>2948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16.08.14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2949</v>
      </c>
      <c r="B2" s="29" t="s">
        <v>2950</v>
      </c>
      <c r="C2" s="28" t="s">
        <v>2951</v>
      </c>
      <c r="D2" s="28" t="s">
        <v>2933</v>
      </c>
      <c r="E2" s="28"/>
      <c r="F2" s="28" t="s">
        <v>2952</v>
      </c>
      <c r="G2" s="28" t="s">
        <v>2928</v>
      </c>
      <c r="H2" s="28" t="s">
        <v>2953</v>
      </c>
      <c r="I2" s="28" t="s">
        <v>2954</v>
      </c>
      <c r="J2" s="28" t="s">
        <v>2955</v>
      </c>
      <c r="K2" s="28" t="s">
        <v>2956</v>
      </c>
      <c r="L2" s="30" t="s">
        <v>2957</v>
      </c>
      <c r="M2" s="31" t="s">
        <v>2958</v>
      </c>
      <c r="N2" s="29" t="s">
        <v>2959</v>
      </c>
      <c r="O2" s="30" t="s">
        <v>2957</v>
      </c>
      <c r="P2" s="31" t="s">
        <v>2958</v>
      </c>
      <c r="Q2" s="29" t="s">
        <v>2959</v>
      </c>
      <c r="R2" s="29" t="s">
        <v>2960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2961</v>
      </c>
      <c r="W2" s="32" t="s">
        <v>2962</v>
      </c>
      <c r="X2" s="32" t="s">
        <v>2961</v>
      </c>
      <c r="Y2" s="32" t="s">
        <v>2962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14.15" hidden="false" customHeight="true" outlineLevel="0" collapsed="false">
      <c r="A3" s="33" t="n">
        <v>2</v>
      </c>
      <c r="B3" s="34" t="n">
        <f aca="false">IF(AND(LEFT(L3,3)="DNS",LEFT(O3,3)="DNS"),10000, N3+Q3)</f>
        <v>236.5</v>
      </c>
      <c r="C3" s="35" t="str">
        <f aca="false">IF(AND(R3&lt;10000, OR(LEFT(L3,3)&lt;&gt;"DNS", LEFT(O3,3)&lt;&gt;"DNS")),RANK(R3, $R$3:$R$149, 1)&amp;"."," ")</f>
        <v>1.</v>
      </c>
      <c r="D3" s="36"/>
      <c r="E3" s="37" t="str">
        <f aca="false">VLOOKUP(A3,k1m_sl!$A$1:$H$149,6,FALSE())</f>
        <v> </v>
      </c>
      <c r="F3" s="33" t="n">
        <f aca="false">VLOOKUP(A3,k1m_sl!$A$1:$H$149,2,FALSE())</f>
        <v>2</v>
      </c>
      <c r="G3" s="33" t="n">
        <f aca="false">VLOOKUP(A3,k1m_sl!$A$1:$H$149,3,FALSE())</f>
        <v>12028</v>
      </c>
      <c r="H3" s="38" t="str">
        <f aca="false">VLOOKUP(A3,k1m_sl!$A$1:$H$149,4,FALSE())</f>
        <v>KUBRIČAN Lukáš</v>
      </c>
      <c r="I3" s="33" t="str">
        <f aca="false">VLOOKUP(A3,k1m_sl!$A$1:$H$149,5,FALSE())</f>
        <v>1984</v>
      </c>
      <c r="J3" s="33" t="str">
        <f aca="false">VLOOKUP(A3,k1m_sl!$A$1:$H$149,7,FALSE())</f>
        <v>1</v>
      </c>
      <c r="K3" s="38" t="str">
        <f aca="false">VLOOKUP(A3,k1m_sl!$A$1:$H$149,8,FALSE())</f>
        <v>Dukla B.</v>
      </c>
      <c r="L3" s="39" t="n">
        <v>92.3</v>
      </c>
      <c r="M3" s="40" t="n">
        <v>0</v>
      </c>
      <c r="N3" s="41" t="n">
        <f aca="false">IF(ISBLANK(L3),10000,IF(ISTEXT(L3),M3,L3+M3))</f>
        <v>92.3</v>
      </c>
      <c r="O3" s="39" t="n">
        <v>94.2</v>
      </c>
      <c r="P3" s="40" t="n">
        <v>50</v>
      </c>
      <c r="Q3" s="41" t="n">
        <f aca="false">IF(ISBLANK(O3),10000,IF(ISTEXT(O3),P3,O3+P3))</f>
        <v>144.2</v>
      </c>
      <c r="R3" s="41" t="n">
        <f aca="false">MIN(N3,Q3)</f>
        <v>92.3</v>
      </c>
      <c r="S3" s="40" t="n">
        <v>169</v>
      </c>
      <c r="T3" s="40"/>
      <c r="U3" s="40"/>
      <c r="V3" s="42" t="s">
        <v>3255</v>
      </c>
      <c r="W3" s="42" t="s">
        <v>3267</v>
      </c>
      <c r="X3" s="42" t="s">
        <v>3084</v>
      </c>
      <c r="Y3" s="42" t="s">
        <v>3268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14.15" hidden="false" customHeight="true" outlineLevel="0" collapsed="false">
      <c r="A4" s="33" t="n">
        <v>1</v>
      </c>
      <c r="B4" s="34" t="n">
        <f aca="false">IF(AND(LEFT(L4,3)="DNS",LEFT(O4,3)="DNS"),10000, N4+Q4)</f>
        <v>189.6</v>
      </c>
      <c r="C4" s="35" t="str">
        <f aca="false">IF(AND(R4&lt;10000, OR(LEFT(L4,3)&lt;&gt;"DNS", LEFT(O4,3)&lt;&gt;"DNS")),RANK(R4, $R$3:$R$149, 1)&amp;"."," ")</f>
        <v>2.</v>
      </c>
      <c r="D4" s="36"/>
      <c r="E4" s="37" t="str">
        <f aca="false">VLOOKUP(A4,k1m_sl!$A$1:$H$149,6,FALSE())</f>
        <v> </v>
      </c>
      <c r="F4" s="33" t="n">
        <f aca="false">VLOOKUP(A4,k1m_sl!$A$1:$H$149,2,FALSE())</f>
        <v>1</v>
      </c>
      <c r="G4" s="33" t="n">
        <f aca="false">VLOOKUP(A4,k1m_sl!$A$1:$H$149,3,FALSE())</f>
        <v>70003</v>
      </c>
      <c r="H4" s="38" t="str">
        <f aca="false">VLOOKUP(A4,k1m_sl!$A$1:$H$149,4,FALSE())</f>
        <v>LHOTA Zbyšek</v>
      </c>
      <c r="I4" s="33" t="str">
        <f aca="false">VLOOKUP(A4,k1m_sl!$A$1:$H$149,5,FALSE())</f>
        <v>1984</v>
      </c>
      <c r="J4" s="33" t="str">
        <f aca="false">VLOOKUP(A4,k1m_sl!$A$1:$H$149,7,FALSE())</f>
        <v>1</v>
      </c>
      <c r="K4" s="38" t="str">
        <f aca="false">VLOOKUP(A4,k1m_sl!$A$1:$H$149,8,FALSE())</f>
        <v>Žel.Brod</v>
      </c>
      <c r="L4" s="39" t="n">
        <v>94.8</v>
      </c>
      <c r="M4" s="40" t="n">
        <v>0</v>
      </c>
      <c r="N4" s="41" t="n">
        <f aca="false">IF(ISBLANK(L4),10000,IF(ISTEXT(L4),M4,L4+M4))</f>
        <v>94.8</v>
      </c>
      <c r="O4" s="39" t="n">
        <v>92.8</v>
      </c>
      <c r="P4" s="40" t="n">
        <v>2</v>
      </c>
      <c r="Q4" s="41" t="n">
        <f aca="false">IF(ISBLANK(O4),10000,IF(ISTEXT(O4),P4,O4+P4))</f>
        <v>94.8</v>
      </c>
      <c r="R4" s="41" t="n">
        <f aca="false">MIN(N4,Q4)</f>
        <v>94.8</v>
      </c>
      <c r="S4" s="40" t="n">
        <v>161</v>
      </c>
      <c r="T4" s="40"/>
      <c r="U4" s="40"/>
      <c r="V4" s="42" t="s">
        <v>3269</v>
      </c>
      <c r="W4" s="42" t="s">
        <v>3270</v>
      </c>
      <c r="X4" s="42" t="s">
        <v>3122</v>
      </c>
      <c r="Y4" s="42" t="s">
        <v>3271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14.15" hidden="false" customHeight="true" outlineLevel="0" collapsed="false">
      <c r="A5" s="33" t="n">
        <v>3</v>
      </c>
      <c r="B5" s="34" t="n">
        <f aca="false">IF(AND(LEFT(L5,3)="DNS",LEFT(O5,3)="DNS"),10000, N5+Q5)</f>
        <v>240.5</v>
      </c>
      <c r="C5" s="35" t="str">
        <f aca="false">IF(AND(R5&lt;10000, OR(LEFT(L5,3)&lt;&gt;"DNS", LEFT(O5,3)&lt;&gt;"DNS")),RANK(R5, $R$3:$R$149, 1)&amp;"."," ")</f>
        <v>3.</v>
      </c>
      <c r="D5" s="36" t="s">
        <v>3272</v>
      </c>
      <c r="E5" s="37" t="str">
        <f aca="false">VLOOKUP(A5,k1m_sl!$A$1:$H$149,6,FALSE())</f>
        <v>U23</v>
      </c>
      <c r="F5" s="33" t="n">
        <f aca="false">VLOOKUP(A5,k1m_sl!$A$1:$H$149,2,FALSE())</f>
        <v>3</v>
      </c>
      <c r="G5" s="33" t="n">
        <f aca="false">VLOOKUP(A5,k1m_sl!$A$1:$H$149,3,FALSE())</f>
        <v>23040</v>
      </c>
      <c r="H5" s="38" t="str">
        <f aca="false">VLOOKUP(A5,k1m_sl!$A$1:$H$149,4,FALSE())</f>
        <v>ZVOLÁNEK Jan</v>
      </c>
      <c r="I5" s="33" t="str">
        <f aca="false">VLOOKUP(A5,k1m_sl!$A$1:$H$149,5,FALSE())</f>
        <v>1995</v>
      </c>
      <c r="J5" s="33" t="str">
        <f aca="false">VLOOKUP(A5,k1m_sl!$A$1:$H$149,7,FALSE())</f>
        <v>2+</v>
      </c>
      <c r="K5" s="38" t="str">
        <f aca="false">VLOOKUP(A5,k1m_sl!$A$1:$H$149,8,FALSE())</f>
        <v>SKVS ČB</v>
      </c>
      <c r="L5" s="39" t="n">
        <v>96</v>
      </c>
      <c r="M5" s="40" t="n">
        <v>2</v>
      </c>
      <c r="N5" s="41" t="n">
        <f aca="false">IF(ISBLANK(L5),10000,IF(ISTEXT(L5),M5,L5+M5))</f>
        <v>98</v>
      </c>
      <c r="O5" s="39" t="n">
        <v>92.5</v>
      </c>
      <c r="P5" s="40" t="n">
        <v>50</v>
      </c>
      <c r="Q5" s="41" t="n">
        <f aca="false">IF(ISBLANK(O5),10000,IF(ISTEXT(O5),P5,O5+P5))</f>
        <v>142.5</v>
      </c>
      <c r="R5" s="41" t="n">
        <f aca="false">MIN(N5,Q5)</f>
        <v>98</v>
      </c>
      <c r="S5" s="40" t="n">
        <v>153</v>
      </c>
      <c r="T5" s="40"/>
      <c r="U5" s="40"/>
      <c r="V5" s="42" t="s">
        <v>3251</v>
      </c>
      <c r="W5" s="42" t="s">
        <v>3273</v>
      </c>
      <c r="X5" s="42" t="s">
        <v>3086</v>
      </c>
      <c r="Y5" s="42" t="s">
        <v>3274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14.15" hidden="false" customHeight="true" outlineLevel="0" collapsed="false">
      <c r="A6" s="33" t="n">
        <v>6</v>
      </c>
      <c r="B6" s="34" t="n">
        <f aca="false">IF(AND(LEFT(L6,3)="DNS",LEFT(O6,3)="DNS"),10000, N6+Q6)</f>
        <v>201.1</v>
      </c>
      <c r="C6" s="35" t="str">
        <f aca="false">IF(AND(R6&lt;10000, OR(LEFT(L6,3)&lt;&gt;"DNS", LEFT(O6,3)&lt;&gt;"DNS")),RANK(R6, $R$3:$R$149, 1)&amp;"."," ")</f>
        <v>4.</v>
      </c>
      <c r="D6" s="36"/>
      <c r="E6" s="37" t="str">
        <f aca="false">VLOOKUP(A6,k1m_sl!$A$1:$H$149,6,FALSE())</f>
        <v> </v>
      </c>
      <c r="F6" s="33" t="n">
        <f aca="false">VLOOKUP(A6,k1m_sl!$A$1:$H$149,2,FALSE())</f>
        <v>6</v>
      </c>
      <c r="G6" s="33" t="n">
        <f aca="false">VLOOKUP(A6,k1m_sl!$A$1:$H$149,3,FALSE())</f>
        <v>55020</v>
      </c>
      <c r="H6" s="38" t="str">
        <f aca="false">VLOOKUP(A6,k1m_sl!$A$1:$H$149,4,FALSE())</f>
        <v>POLÍVKA Radek</v>
      </c>
      <c r="I6" s="33" t="str">
        <f aca="false">VLOOKUP(A6,k1m_sl!$A$1:$H$149,5,FALSE())</f>
        <v>1980</v>
      </c>
      <c r="J6" s="33" t="str">
        <f aca="false">VLOOKUP(A6,k1m_sl!$A$1:$H$149,7,FALSE())</f>
        <v>2</v>
      </c>
      <c r="K6" s="38" t="str">
        <f aca="false">VLOOKUP(A6,k1m_sl!$A$1:$H$149,8,FALSE())</f>
        <v>Sláv.HK</v>
      </c>
      <c r="L6" s="39" t="n">
        <v>101.7</v>
      </c>
      <c r="M6" s="40" t="n">
        <v>0</v>
      </c>
      <c r="N6" s="41" t="n">
        <f aca="false">IF(ISBLANK(L6),10000,IF(ISTEXT(L6),M6,L6+M6))</f>
        <v>101.7</v>
      </c>
      <c r="O6" s="39" t="n">
        <v>99.4</v>
      </c>
      <c r="P6" s="40" t="n">
        <v>0</v>
      </c>
      <c r="Q6" s="41" t="n">
        <f aca="false">IF(ISBLANK(O6),10000,IF(ISTEXT(O6),P6,O6+P6))</f>
        <v>99.4</v>
      </c>
      <c r="R6" s="41" t="n">
        <f aca="false">MIN(N6,Q6)</f>
        <v>99.4</v>
      </c>
      <c r="S6" s="40" t="n">
        <v>149</v>
      </c>
      <c r="T6" s="40"/>
      <c r="U6" s="40"/>
      <c r="V6" s="42" t="s">
        <v>3155</v>
      </c>
      <c r="W6" s="42" t="s">
        <v>3275</v>
      </c>
      <c r="X6" s="42" t="s">
        <v>3102</v>
      </c>
      <c r="Y6" s="42" t="s">
        <v>3276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14.15" hidden="false" customHeight="true" outlineLevel="0" collapsed="false">
      <c r="A7" s="33" t="n">
        <v>4</v>
      </c>
      <c r="B7" s="34" t="n">
        <f aca="false">IF(AND(LEFT(L7,3)="DNS",LEFT(O7,3)="DNS"),10000, N7+Q7)</f>
        <v>204</v>
      </c>
      <c r="C7" s="35" t="str">
        <f aca="false">IF(AND(R7&lt;10000, OR(LEFT(L7,3)&lt;&gt;"DNS", LEFT(O7,3)&lt;&gt;"DNS")),RANK(R7, $R$3:$R$149, 1)&amp;"."," ")</f>
        <v>5.</v>
      </c>
      <c r="D7" s="36" t="s">
        <v>3277</v>
      </c>
      <c r="E7" s="37" t="str">
        <f aca="false">VLOOKUP(A7,k1m_sl!$A$1:$H$149,6,FALSE())</f>
        <v>U23</v>
      </c>
      <c r="F7" s="33" t="n">
        <f aca="false">VLOOKUP(A7,k1m_sl!$A$1:$H$149,2,FALSE())</f>
        <v>4</v>
      </c>
      <c r="G7" s="33" t="n">
        <f aca="false">VLOOKUP(A7,k1m_sl!$A$1:$H$149,3,FALSE())</f>
        <v>10013</v>
      </c>
      <c r="H7" s="38" t="str">
        <f aca="false">VLOOKUP(A7,k1m_sl!$A$1:$H$149,4,FALSE())</f>
        <v>ABRAHAM Tomáš</v>
      </c>
      <c r="I7" s="33" t="str">
        <f aca="false">VLOOKUP(A7,k1m_sl!$A$1:$H$149,5,FALSE())</f>
        <v>1992</v>
      </c>
      <c r="J7" s="33" t="str">
        <f aca="false">VLOOKUP(A7,k1m_sl!$A$1:$H$149,7,FALSE())</f>
        <v>2+</v>
      </c>
      <c r="K7" s="38" t="str">
        <f aca="false">VLOOKUP(A7,k1m_sl!$A$1:$H$149,8,FALSE())</f>
        <v>Benátky</v>
      </c>
      <c r="L7" s="39" t="n">
        <v>101.7</v>
      </c>
      <c r="M7" s="40" t="n">
        <v>2</v>
      </c>
      <c r="N7" s="41" t="n">
        <f aca="false">IF(ISBLANK(L7),10000,IF(ISTEXT(L7),M7,L7+M7))</f>
        <v>103.7</v>
      </c>
      <c r="O7" s="39" t="n">
        <v>100.3</v>
      </c>
      <c r="P7" s="40" t="n">
        <v>0</v>
      </c>
      <c r="Q7" s="41" t="n">
        <f aca="false">IF(ISBLANK(O7),10000,IF(ISTEXT(O7),P7,O7+P7))</f>
        <v>100.3</v>
      </c>
      <c r="R7" s="41" t="n">
        <f aca="false">MIN(N7,Q7)</f>
        <v>100.3</v>
      </c>
      <c r="S7" s="40" t="n">
        <v>145</v>
      </c>
      <c r="T7" s="40"/>
      <c r="U7" s="40"/>
      <c r="V7" s="42" t="s">
        <v>3141</v>
      </c>
      <c r="W7" s="42" t="s">
        <v>3278</v>
      </c>
      <c r="X7" s="42" t="s">
        <v>3065</v>
      </c>
      <c r="Y7" s="42" t="s">
        <v>3279</v>
      </c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14.15" hidden="false" customHeight="true" outlineLevel="0" collapsed="false">
      <c r="A8" s="33" t="n">
        <v>5</v>
      </c>
      <c r="B8" s="34" t="n">
        <f aca="false">IF(AND(LEFT(L8,3)="DNS",LEFT(O8,3)="DNS"),10000, N8+Q8)</f>
        <v>205.1</v>
      </c>
      <c r="C8" s="35" t="str">
        <f aca="false">IF(AND(R8&lt;10000, OR(LEFT(L8,3)&lt;&gt;"DNS", LEFT(O8,3)&lt;&gt;"DNS")),RANK(R8, $R$3:$R$149, 1)&amp;"."," ")</f>
        <v>6.</v>
      </c>
      <c r="D8" s="36" t="s">
        <v>3272</v>
      </c>
      <c r="E8" s="37" t="str">
        <f aca="false">VLOOKUP(A8,k1m_sl!$A$1:$H$149,6,FALSE())</f>
        <v>VM</v>
      </c>
      <c r="F8" s="33" t="n">
        <f aca="false">VLOOKUP(A8,k1m_sl!$A$1:$H$149,2,FALSE())</f>
        <v>5</v>
      </c>
      <c r="G8" s="33" t="n">
        <f aca="false">VLOOKUP(A8,k1m_sl!$A$1:$H$149,3,FALSE())</f>
        <v>12010</v>
      </c>
      <c r="H8" s="38" t="str">
        <f aca="false">VLOOKUP(A8,k1m_sl!$A$1:$H$149,4,FALSE())</f>
        <v>MRŮZEK David</v>
      </c>
      <c r="I8" s="33" t="str">
        <f aca="false">VLOOKUP(A8,k1m_sl!$A$1:$H$149,5,FALSE())</f>
        <v>1976</v>
      </c>
      <c r="J8" s="33" t="str">
        <f aca="false">VLOOKUP(A8,k1m_sl!$A$1:$H$149,7,FALSE())</f>
        <v>2+</v>
      </c>
      <c r="K8" s="38" t="str">
        <f aca="false">VLOOKUP(A8,k1m_sl!$A$1:$H$149,8,FALSE())</f>
        <v>Dukla B.</v>
      </c>
      <c r="L8" s="39" t="n">
        <v>102.9</v>
      </c>
      <c r="M8" s="40" t="n">
        <v>0</v>
      </c>
      <c r="N8" s="41" t="n">
        <f aca="false">IF(ISBLANK(L8),10000,IF(ISTEXT(L8),M8,L8+M8))</f>
        <v>102.9</v>
      </c>
      <c r="O8" s="39" t="n">
        <v>102.2</v>
      </c>
      <c r="P8" s="40" t="n">
        <v>0</v>
      </c>
      <c r="Q8" s="41" t="n">
        <f aca="false">IF(ISBLANK(O8),10000,IF(ISTEXT(O8),P8,O8+P8))</f>
        <v>102.2</v>
      </c>
      <c r="R8" s="41" t="n">
        <f aca="false">MIN(N8,Q8)</f>
        <v>102.2</v>
      </c>
      <c r="S8" s="40" t="n">
        <v>141</v>
      </c>
      <c r="T8" s="40"/>
      <c r="U8" s="40"/>
      <c r="V8" s="42" t="s">
        <v>3151</v>
      </c>
      <c r="W8" s="42" t="s">
        <v>3280</v>
      </c>
      <c r="X8" s="42" t="s">
        <v>3067</v>
      </c>
      <c r="Y8" s="42" t="s">
        <v>3281</v>
      </c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14.15" hidden="false" customHeight="true" outlineLevel="0" collapsed="false">
      <c r="A9" s="33" t="n">
        <v>13</v>
      </c>
      <c r="B9" s="34" t="n">
        <f aca="false">IF(AND(LEFT(L9,3)="DNS",LEFT(O9,3)="DNS"),10000, N9+Q9)</f>
        <v>215.8</v>
      </c>
      <c r="C9" s="35" t="str">
        <f aca="false">IF(AND(R9&lt;10000, OR(LEFT(L9,3)&lt;&gt;"DNS", LEFT(O9,3)&lt;&gt;"DNS")),RANK(R9, $R$3:$R$149, 1)&amp;"."," ")</f>
        <v>7.</v>
      </c>
      <c r="D9" s="36" t="s">
        <v>3277</v>
      </c>
      <c r="E9" s="37" t="str">
        <f aca="false">VLOOKUP(A9,k1m_sl!$A$1:$H$149,6,FALSE())</f>
        <v>VM</v>
      </c>
      <c r="F9" s="33" t="n">
        <f aca="false">VLOOKUP(A9,k1m_sl!$A$1:$H$149,2,FALSE())</f>
        <v>13</v>
      </c>
      <c r="G9" s="33" t="n">
        <f aca="false">VLOOKUP(A9,k1m_sl!$A$1:$H$149,3,FALSE())</f>
        <v>23006</v>
      </c>
      <c r="H9" s="38" t="str">
        <f aca="false">VLOOKUP(A9,k1m_sl!$A$1:$H$149,4,FALSE())</f>
        <v>BOČEK Zdeněk</v>
      </c>
      <c r="I9" s="33" t="str">
        <f aca="false">VLOOKUP(A9,k1m_sl!$A$1:$H$149,5,FALSE())</f>
        <v>1975</v>
      </c>
      <c r="J9" s="33" t="str">
        <f aca="false">VLOOKUP(A9,k1m_sl!$A$1:$H$149,7,FALSE())</f>
        <v>2</v>
      </c>
      <c r="K9" s="38" t="str">
        <f aca="false">VLOOKUP(A9,k1m_sl!$A$1:$H$149,8,FALSE())</f>
        <v>SKVS ČB</v>
      </c>
      <c r="L9" s="39" t="n">
        <v>110.2</v>
      </c>
      <c r="M9" s="40" t="n">
        <v>0</v>
      </c>
      <c r="N9" s="41" t="n">
        <f aca="false">IF(ISBLANK(L9),10000,IF(ISTEXT(L9),M9,L9+M9))</f>
        <v>110.2</v>
      </c>
      <c r="O9" s="39" t="n">
        <v>105.6</v>
      </c>
      <c r="P9" s="40" t="n">
        <v>0</v>
      </c>
      <c r="Q9" s="41" t="n">
        <f aca="false">IF(ISBLANK(O9),10000,IF(ISTEXT(O9),P9,O9+P9))</f>
        <v>105.6</v>
      </c>
      <c r="R9" s="41" t="n">
        <f aca="false">MIN(N9,Q9)</f>
        <v>105.6</v>
      </c>
      <c r="S9" s="40" t="n">
        <v>137</v>
      </c>
      <c r="T9" s="40"/>
      <c r="U9" s="40"/>
      <c r="V9" s="42" t="s">
        <v>3146</v>
      </c>
      <c r="W9" s="42" t="s">
        <v>3282</v>
      </c>
      <c r="X9" s="42" t="s">
        <v>3114</v>
      </c>
      <c r="Y9" s="42" t="s">
        <v>3283</v>
      </c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14.15" hidden="false" customHeight="true" outlineLevel="0" collapsed="false">
      <c r="A10" s="33" t="n">
        <v>11</v>
      </c>
      <c r="B10" s="34" t="n">
        <f aca="false">IF(AND(LEFT(L10,3)="DNS",LEFT(O10,3)="DNS"),10000, N10+Q10)</f>
        <v>222.4</v>
      </c>
      <c r="C10" s="35" t="str">
        <f aca="false">IF(AND(R10&lt;10000, OR(LEFT(L10,3)&lt;&gt;"DNS", LEFT(O10,3)&lt;&gt;"DNS")),RANK(R10, $R$3:$R$149, 1)&amp;"."," ")</f>
        <v>8.</v>
      </c>
      <c r="D10" s="36" t="s">
        <v>3284</v>
      </c>
      <c r="E10" s="37" t="str">
        <f aca="false">VLOOKUP(A10,k1m_sl!$A$1:$H$149,6,FALSE())</f>
        <v>VM</v>
      </c>
      <c r="F10" s="33" t="n">
        <f aca="false">VLOOKUP(A10,k1m_sl!$A$1:$H$149,2,FALSE())</f>
        <v>11</v>
      </c>
      <c r="G10" s="33" t="n">
        <f aca="false">VLOOKUP(A10,k1m_sl!$A$1:$H$149,3,FALSE())</f>
        <v>46012</v>
      </c>
      <c r="H10" s="38" t="str">
        <f aca="false">VLOOKUP(A10,k1m_sl!$A$1:$H$149,4,FALSE())</f>
        <v>KULHÁNEK Jan</v>
      </c>
      <c r="I10" s="33" t="str">
        <f aca="false">VLOOKUP(A10,k1m_sl!$A$1:$H$149,5,FALSE())</f>
        <v>1978</v>
      </c>
      <c r="J10" s="33" t="str">
        <f aca="false">VLOOKUP(A10,k1m_sl!$A$1:$H$149,7,FALSE())</f>
        <v>2</v>
      </c>
      <c r="K10" s="38" t="str">
        <f aca="false">VLOOKUP(A10,k1m_sl!$A$1:$H$149,8,FALSE())</f>
        <v>Jablonec</v>
      </c>
      <c r="L10" s="39" t="n">
        <v>107</v>
      </c>
      <c r="M10" s="40" t="n">
        <v>0</v>
      </c>
      <c r="N10" s="41" t="n">
        <f aca="false">IF(ISBLANK(L10),10000,IF(ISTEXT(L10),M10,L10+M10))</f>
        <v>107</v>
      </c>
      <c r="O10" s="39" t="n">
        <v>111.4</v>
      </c>
      <c r="P10" s="40" t="n">
        <v>4</v>
      </c>
      <c r="Q10" s="41" t="n">
        <f aca="false">IF(ISBLANK(O10),10000,IF(ISTEXT(O10),P10,O10+P10))</f>
        <v>115.4</v>
      </c>
      <c r="R10" s="41" t="n">
        <f aca="false">MIN(N10,Q10)</f>
        <v>107</v>
      </c>
      <c r="S10" s="40" t="n">
        <v>133</v>
      </c>
      <c r="T10" s="40"/>
      <c r="U10" s="40"/>
      <c r="V10" s="42" t="s">
        <v>3153</v>
      </c>
      <c r="W10" s="42" t="s">
        <v>3285</v>
      </c>
      <c r="X10" s="42" t="s">
        <v>3074</v>
      </c>
      <c r="Y10" s="42" t="s">
        <v>3286</v>
      </c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14.15" hidden="false" customHeight="true" outlineLevel="0" collapsed="false">
      <c r="A11" s="33" t="n">
        <v>21</v>
      </c>
      <c r="B11" s="34" t="n">
        <f aca="false">IF(AND(LEFT(L11,3)="DNS",LEFT(O11,3)="DNS"),10000, N11+Q11)</f>
        <v>221.9</v>
      </c>
      <c r="C11" s="35" t="str">
        <f aca="false">IF(AND(R11&lt;10000, OR(LEFT(L11,3)&lt;&gt;"DNS", LEFT(O11,3)&lt;&gt;"DNS")),RANK(R11, $R$3:$R$149, 1)&amp;"."," ")</f>
        <v>9.</v>
      </c>
      <c r="D11" s="36" t="s">
        <v>3272</v>
      </c>
      <c r="E11" s="37" t="str">
        <f aca="false">VLOOKUP(A11,k1m_sl!$A$1:$H$149,6,FALSE())</f>
        <v>DM</v>
      </c>
      <c r="F11" s="33" t="n">
        <f aca="false">VLOOKUP(A11,k1m_sl!$A$1:$H$149,2,FALSE())</f>
        <v>21</v>
      </c>
      <c r="G11" s="33" t="n">
        <f aca="false">VLOOKUP(A11,k1m_sl!$A$1:$H$149,3,FALSE())</f>
        <v>11016</v>
      </c>
      <c r="H11" s="38" t="str">
        <f aca="false">VLOOKUP(A11,k1m_sl!$A$1:$H$149,4,FALSE())</f>
        <v>KRČ Ladislav</v>
      </c>
      <c r="I11" s="33" t="str">
        <f aca="false">VLOOKUP(A11,k1m_sl!$A$1:$H$149,5,FALSE())</f>
        <v>1999</v>
      </c>
      <c r="J11" s="33" t="str">
        <f aca="false">VLOOKUP(A11,k1m_sl!$A$1:$H$149,7,FALSE())</f>
        <v>2</v>
      </c>
      <c r="K11" s="38" t="str">
        <f aca="false">VLOOKUP(A11,k1m_sl!$A$1:$H$149,8,FALSE())</f>
        <v>KK Brand</v>
      </c>
      <c r="L11" s="39" t="n">
        <v>108.6</v>
      </c>
      <c r="M11" s="40" t="n">
        <v>0</v>
      </c>
      <c r="N11" s="41" t="n">
        <f aca="false">IF(ISBLANK(L11),10000,IF(ISTEXT(L11),M11,L11+M11))</f>
        <v>108.6</v>
      </c>
      <c r="O11" s="39" t="n">
        <v>109.3</v>
      </c>
      <c r="P11" s="40" t="n">
        <v>4</v>
      </c>
      <c r="Q11" s="41" t="n">
        <f aca="false">IF(ISBLANK(O11),10000,IF(ISTEXT(O11),P11,O11+P11))</f>
        <v>113.3</v>
      </c>
      <c r="R11" s="41" t="n">
        <f aca="false">MIN(N11,Q11)</f>
        <v>108.6</v>
      </c>
      <c r="S11" s="40" t="n">
        <v>129</v>
      </c>
      <c r="T11" s="40"/>
      <c r="U11" s="40"/>
      <c r="V11" s="42" t="s">
        <v>2981</v>
      </c>
      <c r="W11" s="42" t="s">
        <v>3287</v>
      </c>
      <c r="X11" s="42" t="s">
        <v>3269</v>
      </c>
      <c r="Y11" s="42" t="s">
        <v>3288</v>
      </c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14.15" hidden="false" customHeight="true" outlineLevel="0" collapsed="false">
      <c r="A12" s="33" t="n">
        <v>45</v>
      </c>
      <c r="B12" s="34" t="n">
        <f aca="false">IF(AND(LEFT(L12,3)="DNS",LEFT(O12,3)="DNS"),10000, N12+Q12)</f>
        <v>218.2</v>
      </c>
      <c r="C12" s="35" t="str">
        <f aca="false">IF(AND(R12&lt;10000, OR(LEFT(L12,3)&lt;&gt;"DNS", LEFT(O12,3)&lt;&gt;"DNS")),RANK(R12, $R$3:$R$149, 1)&amp;"."," ")</f>
        <v>10.</v>
      </c>
      <c r="D12" s="36" t="s">
        <v>3272</v>
      </c>
      <c r="E12" s="37" t="str">
        <f aca="false">VLOOKUP(A12,k1m_sl!$A$1:$H$149,6,FALSE())</f>
        <v>V</v>
      </c>
      <c r="F12" s="33" t="n">
        <f aca="false">VLOOKUP(A12,k1m_sl!$A$1:$H$149,2,FALSE())</f>
        <v>45</v>
      </c>
      <c r="G12" s="33" t="n">
        <f aca="false">VLOOKUP(A12,k1m_sl!$A$1:$H$149,3,FALSE())</f>
        <v>10003</v>
      </c>
      <c r="H12" s="38" t="str">
        <f aca="false">VLOOKUP(A12,k1m_sl!$A$1:$H$149,4,FALSE())</f>
        <v>ABRAHAM Tomáš</v>
      </c>
      <c r="I12" s="33" t="str">
        <f aca="false">VLOOKUP(A12,k1m_sl!$A$1:$H$149,5,FALSE())</f>
        <v>1969</v>
      </c>
      <c r="J12" s="33" t="str">
        <f aca="false">VLOOKUP(A12,k1m_sl!$A$1:$H$149,7,FALSE())</f>
        <v>3</v>
      </c>
      <c r="K12" s="38" t="str">
        <f aca="false">VLOOKUP(A12,k1m_sl!$A$1:$H$149,8,FALSE())</f>
        <v>Benátky</v>
      </c>
      <c r="L12" s="39" t="n">
        <v>109.3</v>
      </c>
      <c r="M12" s="40" t="n">
        <v>0</v>
      </c>
      <c r="N12" s="41" t="n">
        <f aca="false">IF(ISBLANK(L12),10000,IF(ISTEXT(L12),M12,L12+M12))</f>
        <v>109.3</v>
      </c>
      <c r="O12" s="39" t="n">
        <v>108.9</v>
      </c>
      <c r="P12" s="40" t="n">
        <v>0</v>
      </c>
      <c r="Q12" s="41" t="n">
        <f aca="false">IF(ISBLANK(O12),10000,IF(ISTEXT(O12),P12,O12+P12))</f>
        <v>108.9</v>
      </c>
      <c r="R12" s="41" t="n">
        <f aca="false">MIN(N12,Q12)</f>
        <v>108.9</v>
      </c>
      <c r="S12" s="40" t="n">
        <v>125</v>
      </c>
      <c r="T12" s="40"/>
      <c r="U12" s="40"/>
      <c r="V12" s="42" t="s">
        <v>3001</v>
      </c>
      <c r="W12" s="42" t="s">
        <v>3289</v>
      </c>
      <c r="X12" s="42" t="s">
        <v>3194</v>
      </c>
      <c r="Y12" s="42" t="s">
        <v>3290</v>
      </c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14.15" hidden="false" customHeight="true" outlineLevel="0" collapsed="false">
      <c r="A13" s="33" t="n">
        <v>99</v>
      </c>
      <c r="B13" s="34" t="n">
        <f aca="false">IF(AND(LEFT(L13,3)="DNS",LEFT(O13,3)="DNS"),10000, N13+Q13)</f>
        <v>220.8</v>
      </c>
      <c r="C13" s="35" t="str">
        <f aca="false">IF(AND(R13&lt;10000, OR(LEFT(L13,3)&lt;&gt;"DNS", LEFT(O13,3)&lt;&gt;"DNS")),RANK(R13, $R$3:$R$149, 1)&amp;"."," ")</f>
        <v>11.</v>
      </c>
      <c r="D13" s="36" t="s">
        <v>3272</v>
      </c>
      <c r="E13" s="37" t="str">
        <f aca="false">VLOOKUP(A13,k1m_sl!$A$1:$H$149,6,FALSE())</f>
        <v>ZS</v>
      </c>
      <c r="F13" s="33" t="n">
        <f aca="false">VLOOKUP(A13,k1m_sl!$A$1:$H$149,2,FALSE())</f>
        <v>100</v>
      </c>
      <c r="G13" s="33" t="n">
        <f aca="false">VLOOKUP(A13,k1m_sl!$A$1:$H$149,3,FALSE())</f>
        <v>9058</v>
      </c>
      <c r="H13" s="38" t="str">
        <f aca="false">VLOOKUP(A13,k1m_sl!$A$1:$H$149,4,FALSE())</f>
        <v>BERAN Václav</v>
      </c>
      <c r="I13" s="33" t="str">
        <f aca="false">VLOOKUP(A13,k1m_sl!$A$1:$H$149,5,FALSE())</f>
        <v>2000</v>
      </c>
      <c r="J13" s="33" t="str">
        <f aca="false">VLOOKUP(A13,k1m_sl!$A$1:$H$149,7,FALSE())</f>
        <v>2</v>
      </c>
      <c r="K13" s="38" t="str">
        <f aca="false">VLOOKUP(A13,k1m_sl!$A$1:$H$149,8,FALSE())</f>
        <v>USK Pha</v>
      </c>
      <c r="L13" s="39" t="n">
        <v>107.3</v>
      </c>
      <c r="M13" s="40" t="n">
        <v>4</v>
      </c>
      <c r="N13" s="41" t="n">
        <f aca="false">IF(ISBLANK(L13),10000,IF(ISTEXT(L13),M13,L13+M13))</f>
        <v>111.3</v>
      </c>
      <c r="O13" s="39" t="n">
        <v>109.5</v>
      </c>
      <c r="P13" s="40" t="n">
        <v>0</v>
      </c>
      <c r="Q13" s="41" t="n">
        <f aca="false">IF(ISBLANK(O13),10000,IF(ISTEXT(O13),P13,O13+P13))</f>
        <v>109.5</v>
      </c>
      <c r="R13" s="41" t="n">
        <f aca="false">MIN(N13,Q13)</f>
        <v>109.5</v>
      </c>
      <c r="S13" s="40" t="n">
        <v>121</v>
      </c>
      <c r="T13" s="40"/>
      <c r="U13" s="40"/>
      <c r="V13" s="42" t="s">
        <v>3255</v>
      </c>
      <c r="W13" s="42" t="s">
        <v>3291</v>
      </c>
      <c r="X13" s="42" t="s">
        <v>3086</v>
      </c>
      <c r="Y13" s="42" t="s">
        <v>3292</v>
      </c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14.15" hidden="false" customHeight="true" outlineLevel="0" collapsed="false">
      <c r="A14" s="33" t="n">
        <v>20</v>
      </c>
      <c r="B14" s="34" t="n">
        <f aca="false">IF(AND(LEFT(L14,3)="DNS",LEFT(O14,3)="DNS"),10000, N14+Q14)</f>
        <v>223.8</v>
      </c>
      <c r="C14" s="35" t="str">
        <f aca="false">IF(AND(R14&lt;10000, OR(LEFT(L14,3)&lt;&gt;"DNS", LEFT(O14,3)&lt;&gt;"DNS")),RANK(R14, $R$3:$R$149, 1)&amp;"."," ")</f>
        <v>12.</v>
      </c>
      <c r="D14" s="36" t="s">
        <v>3272</v>
      </c>
      <c r="E14" s="37" t="str">
        <f aca="false">VLOOKUP(A14,k1m_sl!$A$1:$H$149,6,FALSE())</f>
        <v>DS</v>
      </c>
      <c r="F14" s="33" t="n">
        <f aca="false">VLOOKUP(A14,k1m_sl!$A$1:$H$149,2,FALSE())</f>
        <v>20</v>
      </c>
      <c r="G14" s="33" t="n">
        <f aca="false">VLOOKUP(A14,k1m_sl!$A$1:$H$149,3,FALSE())</f>
        <v>11014</v>
      </c>
      <c r="H14" s="38" t="str">
        <f aca="false">VLOOKUP(A14,k1m_sl!$A$1:$H$149,4,FALSE())</f>
        <v>HAVLENA Jan</v>
      </c>
      <c r="I14" s="33" t="str">
        <f aca="false">VLOOKUP(A14,k1m_sl!$A$1:$H$149,5,FALSE())</f>
        <v>1997</v>
      </c>
      <c r="J14" s="33" t="str">
        <f aca="false">VLOOKUP(A14,k1m_sl!$A$1:$H$149,7,FALSE())</f>
        <v>2</v>
      </c>
      <c r="K14" s="38" t="str">
        <f aca="false">VLOOKUP(A14,k1m_sl!$A$1:$H$149,8,FALSE())</f>
        <v>KK Brand</v>
      </c>
      <c r="L14" s="39" t="n">
        <v>110.9</v>
      </c>
      <c r="M14" s="40" t="n">
        <v>0</v>
      </c>
      <c r="N14" s="41" t="n">
        <f aca="false">IF(ISBLANK(L14),10000,IF(ISTEXT(L14),M14,L14+M14))</f>
        <v>110.9</v>
      </c>
      <c r="O14" s="39" t="n">
        <v>106.9</v>
      </c>
      <c r="P14" s="40" t="n">
        <v>6</v>
      </c>
      <c r="Q14" s="41" t="n">
        <f aca="false">IF(ISBLANK(O14),10000,IF(ISTEXT(O14),P14,O14+P14))</f>
        <v>112.9</v>
      </c>
      <c r="R14" s="41" t="n">
        <f aca="false">MIN(N14,Q14)</f>
        <v>110.9</v>
      </c>
      <c r="S14" s="40" t="n">
        <v>117</v>
      </c>
      <c r="T14" s="40"/>
      <c r="U14" s="40"/>
      <c r="V14" s="42" t="s">
        <v>3165</v>
      </c>
      <c r="W14" s="42" t="s">
        <v>3293</v>
      </c>
      <c r="X14" s="42" t="s">
        <v>3222</v>
      </c>
      <c r="Y14" s="42" t="s">
        <v>3294</v>
      </c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14.15" hidden="false" customHeight="true" outlineLevel="0" collapsed="false">
      <c r="A15" s="33" t="n">
        <v>59</v>
      </c>
      <c r="B15" s="34" t="n">
        <f aca="false">IF(AND(LEFT(L15,3)="DNS",LEFT(O15,3)="DNS"),10000, N15+Q15)</f>
        <v>233.6</v>
      </c>
      <c r="C15" s="35" t="str">
        <f aca="false">IF(AND(R15&lt;10000, OR(LEFT(L15,3)&lt;&gt;"DNS", LEFT(O15,3)&lt;&gt;"DNS")),RANK(R15, $R$3:$R$149, 1)&amp;"."," ")</f>
        <v>13.</v>
      </c>
      <c r="D15" s="36" t="s">
        <v>3277</v>
      </c>
      <c r="E15" s="37" t="str">
        <f aca="false">VLOOKUP(A15,k1m_sl!$A$1:$H$149,6,FALSE())</f>
        <v>ZS</v>
      </c>
      <c r="F15" s="33" t="n">
        <f aca="false">VLOOKUP(A15,k1m_sl!$A$1:$H$149,2,FALSE())</f>
        <v>59</v>
      </c>
      <c r="G15" s="33" t="n">
        <f aca="false">VLOOKUP(A15,k1m_sl!$A$1:$H$149,3,FALSE())</f>
        <v>9080</v>
      </c>
      <c r="H15" s="38" t="str">
        <f aca="false">VLOOKUP(A15,k1m_sl!$A$1:$H$149,4,FALSE())</f>
        <v>RAŠKA Tomáš</v>
      </c>
      <c r="I15" s="33" t="str">
        <f aca="false">VLOOKUP(A15,k1m_sl!$A$1:$H$149,5,FALSE())</f>
        <v>2001</v>
      </c>
      <c r="J15" s="33" t="str">
        <f aca="false">VLOOKUP(A15,k1m_sl!$A$1:$H$149,7,FALSE())</f>
        <v>3</v>
      </c>
      <c r="K15" s="38" t="str">
        <f aca="false">VLOOKUP(A15,k1m_sl!$A$1:$H$149,8,FALSE())</f>
        <v>USK Pha</v>
      </c>
      <c r="L15" s="39" t="n">
        <v>115.9</v>
      </c>
      <c r="M15" s="40" t="n">
        <v>6</v>
      </c>
      <c r="N15" s="41" t="n">
        <f aca="false">IF(ISBLANK(L15),10000,IF(ISTEXT(L15),M15,L15+M15))</f>
        <v>121.9</v>
      </c>
      <c r="O15" s="39" t="n">
        <v>111.7</v>
      </c>
      <c r="P15" s="40" t="n">
        <v>0</v>
      </c>
      <c r="Q15" s="41" t="n">
        <f aca="false">IF(ISBLANK(O15),10000,IF(ISTEXT(O15),P15,O15+P15))</f>
        <v>111.7</v>
      </c>
      <c r="R15" s="41" t="n">
        <f aca="false">MIN(N15,Q15)</f>
        <v>111.7</v>
      </c>
      <c r="S15" s="40" t="n">
        <v>113</v>
      </c>
      <c r="T15" s="40"/>
      <c r="U15" s="40"/>
      <c r="V15" s="42" t="s">
        <v>3045</v>
      </c>
      <c r="W15" s="42" t="s">
        <v>3295</v>
      </c>
      <c r="X15" s="42" t="s">
        <v>2973</v>
      </c>
      <c r="Y15" s="42" t="s">
        <v>3296</v>
      </c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14.15" hidden="false" customHeight="true" outlineLevel="0" collapsed="false">
      <c r="A16" s="33" t="n">
        <v>93</v>
      </c>
      <c r="B16" s="34" t="n">
        <f aca="false">IF(AND(LEFT(L16,3)="DNS",LEFT(O16,3)="DNS"),10000, N16+Q16)</f>
        <v>223.9</v>
      </c>
      <c r="C16" s="35" t="str">
        <f aca="false">IF(AND(R16&lt;10000, OR(LEFT(L16,3)&lt;&gt;"DNS", LEFT(O16,3)&lt;&gt;"DNS")),RANK(R16, $R$3:$R$149, 1)&amp;"."," ")</f>
        <v>14.</v>
      </c>
      <c r="D16" s="36"/>
      <c r="E16" s="37" t="str">
        <f aca="false">VLOOKUP(A16,k1m_sl!$A$1:$H$149,6,FALSE())</f>
        <v> </v>
      </c>
      <c r="F16" s="33" t="n">
        <f aca="false">VLOOKUP(A16,k1m_sl!$A$1:$H$149,2,FALSE())</f>
        <v>94</v>
      </c>
      <c r="G16" s="33" t="n">
        <f aca="false">VLOOKUP(A16,k1m_sl!$A$1:$H$149,3,FALSE())</f>
        <v>17036</v>
      </c>
      <c r="H16" s="38" t="str">
        <f aca="false">VLOOKUP(A16,k1m_sl!$A$1:$H$149,4,FALSE())</f>
        <v>HEGER Mikuláš</v>
      </c>
      <c r="I16" s="33" t="str">
        <f aca="false">VLOOKUP(A16,k1m_sl!$A$1:$H$149,5,FALSE())</f>
        <v>1990</v>
      </c>
      <c r="J16" s="33" t="str">
        <f aca="false">VLOOKUP(A16,k1m_sl!$A$1:$H$149,7,FALSE())</f>
        <v>2</v>
      </c>
      <c r="K16" s="38" t="str">
        <f aca="false">VLOOKUP(A16,k1m_sl!$A$1:$H$149,8,FALSE())</f>
        <v>Rakovník</v>
      </c>
      <c r="L16" s="39" t="n">
        <v>112.1</v>
      </c>
      <c r="M16" s="40" t="n">
        <v>0</v>
      </c>
      <c r="N16" s="41" t="n">
        <f aca="false">IF(ISBLANK(L16),10000,IF(ISTEXT(L16),M16,L16+M16))</f>
        <v>112.1</v>
      </c>
      <c r="O16" s="39" t="n">
        <v>111.8</v>
      </c>
      <c r="P16" s="40" t="n">
        <v>0</v>
      </c>
      <c r="Q16" s="41" t="n">
        <f aca="false">IF(ISBLANK(O16),10000,IF(ISTEXT(O16),P16,O16+P16))</f>
        <v>111.8</v>
      </c>
      <c r="R16" s="41" t="n">
        <f aca="false">MIN(N16,Q16)</f>
        <v>111.8</v>
      </c>
      <c r="S16" s="40" t="n">
        <v>109</v>
      </c>
      <c r="T16" s="40"/>
      <c r="U16" s="40"/>
      <c r="V16" s="42" t="s">
        <v>3131</v>
      </c>
      <c r="W16" s="42" t="s">
        <v>3297</v>
      </c>
      <c r="X16" s="42" t="s">
        <v>3052</v>
      </c>
      <c r="Y16" s="42" t="s">
        <v>3298</v>
      </c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14.15" hidden="false" customHeight="true" outlineLevel="0" collapsed="false">
      <c r="A17" s="33" t="n">
        <v>29</v>
      </c>
      <c r="B17" s="34" t="n">
        <f aca="false">IF(AND(LEFT(L17,3)="DNS",LEFT(O17,3)="DNS"),10000, N17+Q17)</f>
        <v>230.2</v>
      </c>
      <c r="C17" s="35" t="str">
        <f aca="false">IF(AND(R17&lt;10000, OR(LEFT(L17,3)&lt;&gt;"DNS", LEFT(O17,3)&lt;&gt;"DNS")),RANK(R17, $R$3:$R$149, 1)&amp;"."," ")</f>
        <v>15.</v>
      </c>
      <c r="D17" s="36" t="s">
        <v>3284</v>
      </c>
      <c r="E17" s="37" t="str">
        <f aca="false">VLOOKUP(A17,k1m_sl!$A$1:$H$149,6,FALSE())</f>
        <v>U23</v>
      </c>
      <c r="F17" s="33" t="n">
        <f aca="false">VLOOKUP(A17,k1m_sl!$A$1:$H$149,2,FALSE())</f>
        <v>29</v>
      </c>
      <c r="G17" s="33" t="n">
        <f aca="false">VLOOKUP(A17,k1m_sl!$A$1:$H$149,3,FALSE())</f>
        <v>17037</v>
      </c>
      <c r="H17" s="38" t="str">
        <f aca="false">VLOOKUP(A17,k1m_sl!$A$1:$H$149,4,FALSE())</f>
        <v>HEGER Kryštof</v>
      </c>
      <c r="I17" s="33" t="str">
        <f aca="false">VLOOKUP(A17,k1m_sl!$A$1:$H$149,5,FALSE())</f>
        <v>1992</v>
      </c>
      <c r="J17" s="33" t="str">
        <f aca="false">VLOOKUP(A17,k1m_sl!$A$1:$H$149,7,FALSE())</f>
        <v>3</v>
      </c>
      <c r="K17" s="38" t="str">
        <f aca="false">VLOOKUP(A17,k1m_sl!$A$1:$H$149,8,FALSE())</f>
        <v>Rakovník</v>
      </c>
      <c r="L17" s="39" t="n">
        <v>115</v>
      </c>
      <c r="M17" s="40" t="n">
        <v>2</v>
      </c>
      <c r="N17" s="41" t="n">
        <f aca="false">IF(ISBLANK(L17),10000,IF(ISTEXT(L17),M17,L17+M17))</f>
        <v>117</v>
      </c>
      <c r="O17" s="39" t="n">
        <v>113.2</v>
      </c>
      <c r="P17" s="40" t="n">
        <v>0</v>
      </c>
      <c r="Q17" s="41" t="n">
        <f aca="false">IF(ISBLANK(O17),10000,IF(ISTEXT(O17),P17,O17+P17))</f>
        <v>113.2</v>
      </c>
      <c r="R17" s="41" t="n">
        <f aca="false">MIN(N17,Q17)</f>
        <v>113.2</v>
      </c>
      <c r="S17" s="40" t="n">
        <v>105</v>
      </c>
      <c r="T17" s="40"/>
      <c r="U17" s="40"/>
      <c r="V17" s="42" t="s">
        <v>2997</v>
      </c>
      <c r="W17" s="42" t="s">
        <v>3299</v>
      </c>
      <c r="X17" s="42" t="s">
        <v>3153</v>
      </c>
      <c r="Y17" s="42" t="s">
        <v>3300</v>
      </c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14.15" hidden="false" customHeight="true" outlineLevel="0" collapsed="false">
      <c r="A18" s="33" t="n">
        <v>19</v>
      </c>
      <c r="B18" s="34" t="n">
        <f aca="false">IF(AND(LEFT(L18,3)="DNS",LEFT(O18,3)="DNS"),10000, N18+Q18)</f>
        <v>273</v>
      </c>
      <c r="C18" s="35" t="str">
        <f aca="false">IF(AND(R18&lt;10000, OR(LEFT(L18,3)&lt;&gt;"DNS", LEFT(O18,3)&lt;&gt;"DNS")),RANK(R18, $R$3:$R$149, 1)&amp;"."," ")</f>
        <v>16.</v>
      </c>
      <c r="D18" s="36" t="s">
        <v>3277</v>
      </c>
      <c r="E18" s="37" t="str">
        <f aca="false">VLOOKUP(A18,k1m_sl!$A$1:$H$149,6,FALSE())</f>
        <v>DS</v>
      </c>
      <c r="F18" s="33" t="n">
        <f aca="false">VLOOKUP(A18,k1m_sl!$A$1:$H$149,2,FALSE())</f>
        <v>19</v>
      </c>
      <c r="G18" s="33" t="n">
        <f aca="false">VLOOKUP(A18,k1m_sl!$A$1:$H$149,3,FALSE())</f>
        <v>10028</v>
      </c>
      <c r="H18" s="38" t="str">
        <f aca="false">VLOOKUP(A18,k1m_sl!$A$1:$H$149,4,FALSE())</f>
        <v>ŠTĚPÁN Bronislav</v>
      </c>
      <c r="I18" s="33" t="str">
        <f aca="false">VLOOKUP(A18,k1m_sl!$A$1:$H$149,5,FALSE())</f>
        <v>1996</v>
      </c>
      <c r="J18" s="33" t="str">
        <f aca="false">VLOOKUP(A18,k1m_sl!$A$1:$H$149,7,FALSE())</f>
        <v>2</v>
      </c>
      <c r="K18" s="38" t="str">
        <f aca="false">VLOOKUP(A18,k1m_sl!$A$1:$H$149,8,FALSE())</f>
        <v>Benátky</v>
      </c>
      <c r="L18" s="39" t="n">
        <v>113.3</v>
      </c>
      <c r="M18" s="40" t="n">
        <v>0</v>
      </c>
      <c r="N18" s="41" t="n">
        <f aca="false">IF(ISBLANK(L18),10000,IF(ISTEXT(L18),M18,L18+M18))</f>
        <v>113.3</v>
      </c>
      <c r="O18" s="39" t="n">
        <v>109.7</v>
      </c>
      <c r="P18" s="40" t="n">
        <v>50</v>
      </c>
      <c r="Q18" s="41" t="n">
        <f aca="false">IF(ISBLANK(O18),10000,IF(ISTEXT(O18),P18,O18+P18))</f>
        <v>159.7</v>
      </c>
      <c r="R18" s="41" t="n">
        <f aca="false">MIN(N18,Q18)</f>
        <v>113.3</v>
      </c>
      <c r="S18" s="40" t="n">
        <v>101</v>
      </c>
      <c r="T18" s="40"/>
      <c r="U18" s="40"/>
      <c r="V18" s="42" t="s">
        <v>2977</v>
      </c>
      <c r="W18" s="42" t="s">
        <v>3301</v>
      </c>
      <c r="X18" s="42" t="s">
        <v>3018</v>
      </c>
      <c r="Y18" s="42" t="s">
        <v>3302</v>
      </c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14.15" hidden="false" customHeight="true" outlineLevel="0" collapsed="false">
      <c r="A19" s="33" t="n">
        <v>27</v>
      </c>
      <c r="B19" s="34" t="n">
        <f aca="false">IF(AND(LEFT(L19,3)="DNS",LEFT(O19,3)="DNS"),10000, N19+Q19)</f>
        <v>227.6</v>
      </c>
      <c r="C19" s="35" t="str">
        <f aca="false">IF(AND(R19&lt;10000, OR(LEFT(L19,3)&lt;&gt;"DNS", LEFT(O19,3)&lt;&gt;"DNS")),RANK(R19, $R$3:$R$149, 1)&amp;"."," ")</f>
        <v>17.</v>
      </c>
      <c r="D19" s="36" t="s">
        <v>3284</v>
      </c>
      <c r="E19" s="37" t="str">
        <f aca="false">VLOOKUP(A19,k1m_sl!$A$1:$H$149,6,FALSE())</f>
        <v>ZS</v>
      </c>
      <c r="F19" s="33" t="n">
        <f aca="false">VLOOKUP(A19,k1m_sl!$A$1:$H$149,2,FALSE())</f>
        <v>27</v>
      </c>
      <c r="G19" s="33" t="n">
        <f aca="false">VLOOKUP(A19,k1m_sl!$A$1:$H$149,3,FALSE())</f>
        <v>61003</v>
      </c>
      <c r="H19" s="38" t="str">
        <f aca="false">VLOOKUP(A19,k1m_sl!$A$1:$H$149,4,FALSE())</f>
        <v>BOHATÝ Karel</v>
      </c>
      <c r="I19" s="33" t="str">
        <f aca="false">VLOOKUP(A19,k1m_sl!$A$1:$H$149,5,FALSE())</f>
        <v>2001</v>
      </c>
      <c r="J19" s="33" t="str">
        <f aca="false">VLOOKUP(A19,k1m_sl!$A$1:$H$149,7,FALSE())</f>
        <v>2</v>
      </c>
      <c r="K19" s="38" t="str">
        <f aca="false">VLOOKUP(A19,k1m_sl!$A$1:$H$149,8,FALSE())</f>
        <v>Třebech.</v>
      </c>
      <c r="L19" s="39" t="n">
        <v>113.6</v>
      </c>
      <c r="M19" s="40" t="n">
        <v>0</v>
      </c>
      <c r="N19" s="41" t="n">
        <f aca="false">IF(ISBLANK(L19),10000,IF(ISTEXT(L19),M19,L19+M19))</f>
        <v>113.6</v>
      </c>
      <c r="O19" s="39" t="n">
        <v>114</v>
      </c>
      <c r="P19" s="40" t="n">
        <v>0</v>
      </c>
      <c r="Q19" s="41" t="n">
        <f aca="false">IF(ISBLANK(O19),10000,IF(ISTEXT(O19),P19,O19+P19))</f>
        <v>114</v>
      </c>
      <c r="R19" s="41" t="n">
        <f aca="false">MIN(N19,Q19)</f>
        <v>113.6</v>
      </c>
      <c r="S19" s="40" t="n">
        <v>97</v>
      </c>
      <c r="T19" s="40"/>
      <c r="U19" s="40"/>
      <c r="V19" s="42" t="s">
        <v>2993</v>
      </c>
      <c r="W19" s="42" t="s">
        <v>3303</v>
      </c>
      <c r="X19" s="42" t="s">
        <v>3139</v>
      </c>
      <c r="Y19" s="42" t="s">
        <v>3304</v>
      </c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14.15" hidden="false" customHeight="true" outlineLevel="0" collapsed="false">
      <c r="A20" s="33" t="n">
        <v>16</v>
      </c>
      <c r="B20" s="34" t="n">
        <f aca="false">IF(AND(LEFT(L20,3)="DNS",LEFT(O20,3)="DNS"),10000, N20+Q20)</f>
        <v>229.9</v>
      </c>
      <c r="C20" s="35" t="str">
        <f aca="false">IF(AND(R20&lt;10000, OR(LEFT(L20,3)&lt;&gt;"DNS", LEFT(O20,3)&lt;&gt;"DNS")),RANK(R20, $R$3:$R$149, 1)&amp;"."," ")</f>
        <v>18.</v>
      </c>
      <c r="D20" s="36" t="s">
        <v>3284</v>
      </c>
      <c r="E20" s="37" t="str">
        <f aca="false">VLOOKUP(A20,k1m_sl!$A$1:$H$149,6,FALSE())</f>
        <v>DS</v>
      </c>
      <c r="F20" s="33" t="n">
        <f aca="false">VLOOKUP(A20,k1m_sl!$A$1:$H$149,2,FALSE())</f>
        <v>16</v>
      </c>
      <c r="G20" s="33" t="n">
        <f aca="false">VLOOKUP(A20,k1m_sl!$A$1:$H$149,3,FALSE())</f>
        <v>61024</v>
      </c>
      <c r="H20" s="38" t="str">
        <f aca="false">VLOOKUP(A20,k1m_sl!$A$1:$H$149,4,FALSE())</f>
        <v>ŘÍHA Jan</v>
      </c>
      <c r="I20" s="33" t="str">
        <f aca="false">VLOOKUP(A20,k1m_sl!$A$1:$H$149,5,FALSE())</f>
        <v>1996</v>
      </c>
      <c r="J20" s="33" t="str">
        <f aca="false">VLOOKUP(A20,k1m_sl!$A$1:$H$149,7,FALSE())</f>
        <v>2</v>
      </c>
      <c r="K20" s="38" t="str">
        <f aca="false">VLOOKUP(A20,k1m_sl!$A$1:$H$149,8,FALSE())</f>
        <v>Třebech.</v>
      </c>
      <c r="L20" s="39" t="n">
        <v>116.1</v>
      </c>
      <c r="M20" s="40" t="n">
        <v>0</v>
      </c>
      <c r="N20" s="41" t="n">
        <f aca="false">IF(ISBLANK(L20),10000,IF(ISTEXT(L20),M20,L20+M20))</f>
        <v>116.1</v>
      </c>
      <c r="O20" s="39" t="n">
        <v>113.8</v>
      </c>
      <c r="P20" s="40" t="n">
        <v>0</v>
      </c>
      <c r="Q20" s="41" t="n">
        <f aca="false">IF(ISBLANK(O20),10000,IF(ISTEXT(O20),P20,O20+P20))</f>
        <v>113.8</v>
      </c>
      <c r="R20" s="41" t="n">
        <f aca="false">MIN(N20,Q20)</f>
        <v>113.8</v>
      </c>
      <c r="S20" s="40" t="n">
        <v>93</v>
      </c>
      <c r="T20" s="40"/>
      <c r="U20" s="40"/>
      <c r="V20" s="42" t="s">
        <v>3167</v>
      </c>
      <c r="W20" s="42" t="s">
        <v>3305</v>
      </c>
      <c r="X20" s="42" t="s">
        <v>3119</v>
      </c>
      <c r="Y20" s="42" t="s">
        <v>3306</v>
      </c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14.15" hidden="false" customHeight="true" outlineLevel="0" collapsed="false">
      <c r="A21" s="33" t="n">
        <v>24</v>
      </c>
      <c r="B21" s="34" t="n">
        <f aca="false">IF(AND(LEFT(L21,3)="DNS",LEFT(O21,3)="DNS"),10000, N21+Q21)</f>
        <v>230.2</v>
      </c>
      <c r="C21" s="35" t="str">
        <f aca="false">IF(AND(R21&lt;10000, OR(LEFT(L21,3)&lt;&gt;"DNS", LEFT(O21,3)&lt;&gt;"DNS")),RANK(R21, $R$3:$R$149, 1)&amp;"."," ")</f>
        <v>19.</v>
      </c>
      <c r="D21" s="36" t="s">
        <v>3277</v>
      </c>
      <c r="E21" s="37" t="str">
        <f aca="false">VLOOKUP(A21,k1m_sl!$A$1:$H$149,6,FALSE())</f>
        <v>DM</v>
      </c>
      <c r="F21" s="33" t="n">
        <f aca="false">VLOOKUP(A21,k1m_sl!$A$1:$H$149,2,FALSE())</f>
        <v>24</v>
      </c>
      <c r="G21" s="33" t="n">
        <f aca="false">VLOOKUP(A21,k1m_sl!$A$1:$H$149,3,FALSE())</f>
        <v>9052</v>
      </c>
      <c r="H21" s="38" t="str">
        <f aca="false">VLOOKUP(A21,k1m_sl!$A$1:$H$149,4,FALSE())</f>
        <v>WALLISCH Vít</v>
      </c>
      <c r="I21" s="33" t="str">
        <f aca="false">VLOOKUP(A21,k1m_sl!$A$1:$H$149,5,FALSE())</f>
        <v>1999</v>
      </c>
      <c r="J21" s="33" t="str">
        <f aca="false">VLOOKUP(A21,k1m_sl!$A$1:$H$149,7,FALSE())</f>
        <v>2</v>
      </c>
      <c r="K21" s="38" t="str">
        <f aca="false">VLOOKUP(A21,k1m_sl!$A$1:$H$149,8,FALSE())</f>
        <v>USK Pha</v>
      </c>
      <c r="L21" s="39" t="n">
        <v>114.1</v>
      </c>
      <c r="M21" s="40" t="n">
        <v>2</v>
      </c>
      <c r="N21" s="41" t="n">
        <f aca="false">IF(ISBLANK(L21),10000,IF(ISTEXT(L21),M21,L21+M21))</f>
        <v>116.1</v>
      </c>
      <c r="O21" s="39" t="n">
        <v>110.1</v>
      </c>
      <c r="P21" s="40" t="n">
        <v>4</v>
      </c>
      <c r="Q21" s="41" t="n">
        <f aca="false">IF(ISBLANK(O21),10000,IF(ISTEXT(O21),P21,O21+P21))</f>
        <v>114.1</v>
      </c>
      <c r="R21" s="41" t="n">
        <f aca="false">MIN(N21,Q21)</f>
        <v>114.1</v>
      </c>
      <c r="S21" s="40" t="n">
        <v>89</v>
      </c>
      <c r="T21" s="40"/>
      <c r="U21" s="40"/>
      <c r="V21" s="42" t="s">
        <v>3189</v>
      </c>
      <c r="W21" s="42" t="s">
        <v>3307</v>
      </c>
      <c r="X21" s="42" t="s">
        <v>3141</v>
      </c>
      <c r="Y21" s="42" t="s">
        <v>3308</v>
      </c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14.15" hidden="false" customHeight="true" outlineLevel="0" collapsed="false">
      <c r="A22" s="33" t="n">
        <v>22</v>
      </c>
      <c r="B22" s="34" t="n">
        <f aca="false">IF(AND(LEFT(L22,3)="DNS",LEFT(O22,3)="DNS"),10000, N22+Q22)</f>
        <v>239.6</v>
      </c>
      <c r="C22" s="35" t="str">
        <f aca="false">IF(AND(R22&lt;10000, OR(LEFT(L22,3)&lt;&gt;"DNS", LEFT(O22,3)&lt;&gt;"DNS")),RANK(R22, $R$3:$R$149, 1)&amp;"."," ")</f>
        <v>19.</v>
      </c>
      <c r="D22" s="36" t="s">
        <v>3284</v>
      </c>
      <c r="E22" s="37" t="str">
        <f aca="false">VLOOKUP(A22,k1m_sl!$A$1:$H$149,6,FALSE())</f>
        <v>DM</v>
      </c>
      <c r="F22" s="33" t="n">
        <f aca="false">VLOOKUP(A22,k1m_sl!$A$1:$H$149,2,FALSE())</f>
        <v>22</v>
      </c>
      <c r="G22" s="33" t="n">
        <f aca="false">VLOOKUP(A22,k1m_sl!$A$1:$H$149,3,FALSE())</f>
        <v>11012</v>
      </c>
      <c r="H22" s="38" t="str">
        <f aca="false">VLOOKUP(A22,k1m_sl!$A$1:$H$149,4,FALSE())</f>
        <v>HŘEBÍČEK Jakub</v>
      </c>
      <c r="I22" s="33" t="str">
        <f aca="false">VLOOKUP(A22,k1m_sl!$A$1:$H$149,5,FALSE())</f>
        <v>1999</v>
      </c>
      <c r="J22" s="33" t="str">
        <f aca="false">VLOOKUP(A22,k1m_sl!$A$1:$H$149,7,FALSE())</f>
        <v>2</v>
      </c>
      <c r="K22" s="38" t="str">
        <f aca="false">VLOOKUP(A22,k1m_sl!$A$1:$H$149,8,FALSE())</f>
        <v>KK Brand</v>
      </c>
      <c r="L22" s="39" t="n">
        <v>114.1</v>
      </c>
      <c r="M22" s="40" t="n">
        <v>0</v>
      </c>
      <c r="N22" s="41" t="n">
        <f aca="false">IF(ISBLANK(L22),10000,IF(ISTEXT(L22),M22,L22+M22))</f>
        <v>114.1</v>
      </c>
      <c r="O22" s="39" t="n">
        <v>119.5</v>
      </c>
      <c r="P22" s="40" t="n">
        <v>6</v>
      </c>
      <c r="Q22" s="41" t="n">
        <f aca="false">IF(ISBLANK(O22),10000,IF(ISTEXT(O22),P22,O22+P22))</f>
        <v>125.5</v>
      </c>
      <c r="R22" s="41" t="n">
        <f aca="false">MIN(N22,Q22)</f>
        <v>114.1</v>
      </c>
      <c r="S22" s="40" t="n">
        <v>85</v>
      </c>
      <c r="T22" s="40"/>
      <c r="U22" s="40"/>
      <c r="V22" s="42" t="s">
        <v>3173</v>
      </c>
      <c r="W22" s="42" t="s">
        <v>3309</v>
      </c>
      <c r="X22" s="42" t="s">
        <v>3255</v>
      </c>
      <c r="Y22" s="42" t="s">
        <v>3310</v>
      </c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14.15" hidden="false" customHeight="true" outlineLevel="0" collapsed="false">
      <c r="A23" s="33" t="n">
        <v>8</v>
      </c>
      <c r="B23" s="34" t="n">
        <f aca="false">IF(AND(LEFT(L23,3)="DNS",LEFT(O23,3)="DNS"),10000, N23+Q23)</f>
        <v>233.6</v>
      </c>
      <c r="C23" s="35" t="str">
        <f aca="false">IF(AND(R23&lt;10000, OR(LEFT(L23,3)&lt;&gt;"DNS", LEFT(O23,3)&lt;&gt;"DNS")),RANK(R23, $R$3:$R$149, 1)&amp;"."," ")</f>
        <v>21.</v>
      </c>
      <c r="D23" s="36" t="s">
        <v>3311</v>
      </c>
      <c r="E23" s="37" t="str">
        <f aca="false">VLOOKUP(A23,k1m_sl!$A$1:$H$149,6,FALSE())</f>
        <v>VM</v>
      </c>
      <c r="F23" s="33" t="n">
        <f aca="false">VLOOKUP(A23,k1m_sl!$A$1:$H$149,2,FALSE())</f>
        <v>8</v>
      </c>
      <c r="G23" s="33" t="n">
        <f aca="false">VLOOKUP(A23,k1m_sl!$A$1:$H$149,3,FALSE())</f>
        <v>39023</v>
      </c>
      <c r="H23" s="38" t="str">
        <f aca="false">VLOOKUP(A23,k1m_sl!$A$1:$H$149,4,FALSE())</f>
        <v>PANZER Aleš</v>
      </c>
      <c r="I23" s="33" t="str">
        <f aca="false">VLOOKUP(A23,k1m_sl!$A$1:$H$149,5,FALSE())</f>
        <v>1974</v>
      </c>
      <c r="J23" s="33" t="str">
        <f aca="false">VLOOKUP(A23,k1m_sl!$A$1:$H$149,7,FALSE())</f>
        <v>2</v>
      </c>
      <c r="K23" s="38" t="str">
        <f aca="false">VLOOKUP(A23,k1m_sl!$A$1:$H$149,8,FALSE())</f>
        <v>Loko Plz</v>
      </c>
      <c r="L23" s="39" t="n">
        <v>114.3</v>
      </c>
      <c r="M23" s="40" t="n">
        <v>0</v>
      </c>
      <c r="N23" s="41" t="n">
        <f aca="false">IF(ISBLANK(L23),10000,IF(ISTEXT(L23),M23,L23+M23))</f>
        <v>114.3</v>
      </c>
      <c r="O23" s="39" t="n">
        <v>119.3</v>
      </c>
      <c r="P23" s="40" t="n">
        <v>0</v>
      </c>
      <c r="Q23" s="41" t="n">
        <f aca="false">IF(ISBLANK(O23),10000,IF(ISTEXT(O23),P23,O23+P23))</f>
        <v>119.3</v>
      </c>
      <c r="R23" s="41" t="n">
        <f aca="false">MIN(N23,Q23)</f>
        <v>114.3</v>
      </c>
      <c r="S23" s="40" t="n">
        <v>81</v>
      </c>
      <c r="T23" s="40"/>
      <c r="U23" s="40"/>
      <c r="V23" s="42" t="s">
        <v>3139</v>
      </c>
      <c r="W23" s="42" t="s">
        <v>3312</v>
      </c>
      <c r="X23" s="42" t="s">
        <v>3105</v>
      </c>
      <c r="Y23" s="42" t="s">
        <v>3313</v>
      </c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14.15" hidden="false" customHeight="true" outlineLevel="0" collapsed="false">
      <c r="A24" s="33" t="n">
        <v>25</v>
      </c>
      <c r="B24" s="34" t="n">
        <f aca="false">IF(AND(LEFT(L24,3)="DNS",LEFT(O24,3)="DNS"),10000, N24+Q24)</f>
        <v>231.4</v>
      </c>
      <c r="C24" s="35" t="str">
        <f aca="false">IF(AND(R24&lt;10000, OR(LEFT(L24,3)&lt;&gt;"DNS", LEFT(O24,3)&lt;&gt;"DNS")),RANK(R24, $R$3:$R$149, 1)&amp;"."," ")</f>
        <v>22.</v>
      </c>
      <c r="D24" s="36" t="s">
        <v>3311</v>
      </c>
      <c r="E24" s="37" t="str">
        <f aca="false">VLOOKUP(A24,k1m_sl!$A$1:$H$149,6,FALSE())</f>
        <v>DM</v>
      </c>
      <c r="F24" s="33" t="n">
        <f aca="false">VLOOKUP(A24,k1m_sl!$A$1:$H$149,2,FALSE())</f>
        <v>25</v>
      </c>
      <c r="G24" s="33" t="n">
        <f aca="false">VLOOKUP(A24,k1m_sl!$A$1:$H$149,3,FALSE())</f>
        <v>61014</v>
      </c>
      <c r="H24" s="38" t="str">
        <f aca="false">VLOOKUP(A24,k1m_sl!$A$1:$H$149,4,FALSE())</f>
        <v>PAVLÍK Pavel</v>
      </c>
      <c r="I24" s="33" t="str">
        <f aca="false">VLOOKUP(A24,k1m_sl!$A$1:$H$149,5,FALSE())</f>
        <v>1998</v>
      </c>
      <c r="J24" s="33" t="str">
        <f aca="false">VLOOKUP(A24,k1m_sl!$A$1:$H$149,7,FALSE())</f>
        <v>2</v>
      </c>
      <c r="K24" s="38" t="str">
        <f aca="false">VLOOKUP(A24,k1m_sl!$A$1:$H$149,8,FALSE())</f>
        <v>Třebech.</v>
      </c>
      <c r="L24" s="39" t="n">
        <v>114.6</v>
      </c>
      <c r="M24" s="40" t="n">
        <v>0</v>
      </c>
      <c r="N24" s="41" t="n">
        <f aca="false">IF(ISBLANK(L24),10000,IF(ISTEXT(L24),M24,L24+M24))</f>
        <v>114.6</v>
      </c>
      <c r="O24" s="39" t="n">
        <v>112.8</v>
      </c>
      <c r="P24" s="40" t="n">
        <v>4</v>
      </c>
      <c r="Q24" s="41" t="n">
        <f aca="false">IF(ISBLANK(O24),10000,IF(ISTEXT(O24),P24,O24+P24))</f>
        <v>116.8</v>
      </c>
      <c r="R24" s="41" t="n">
        <f aca="false">MIN(N24,Q24)</f>
        <v>114.6</v>
      </c>
      <c r="S24" s="40" t="n">
        <v>77</v>
      </c>
      <c r="T24" s="40"/>
      <c r="U24" s="40"/>
      <c r="V24" s="42" t="s">
        <v>2985</v>
      </c>
      <c r="W24" s="42" t="s">
        <v>3314</v>
      </c>
      <c r="X24" s="42" t="s">
        <v>3151</v>
      </c>
      <c r="Y24" s="42" t="s">
        <v>3315</v>
      </c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14.15" hidden="false" customHeight="true" outlineLevel="0" collapsed="false">
      <c r="A25" s="33" t="n">
        <v>14</v>
      </c>
      <c r="B25" s="34" t="n">
        <f aca="false">IF(AND(LEFT(L25,3)="DNS",LEFT(O25,3)="DNS"),10000, N25+Q25)</f>
        <v>232.6</v>
      </c>
      <c r="C25" s="35" t="str">
        <f aca="false">IF(AND(R25&lt;10000, OR(LEFT(L25,3)&lt;&gt;"DNS", LEFT(O25,3)&lt;&gt;"DNS")),RANK(R25, $R$3:$R$149, 1)&amp;"."," ")</f>
        <v>23.</v>
      </c>
      <c r="D25" s="36" t="s">
        <v>3311</v>
      </c>
      <c r="E25" s="37" t="str">
        <f aca="false">VLOOKUP(A25,k1m_sl!$A$1:$H$149,6,FALSE())</f>
        <v>DS</v>
      </c>
      <c r="F25" s="33" t="n">
        <f aca="false">VLOOKUP(A25,k1m_sl!$A$1:$H$149,2,FALSE())</f>
        <v>14</v>
      </c>
      <c r="G25" s="33" t="n">
        <f aca="false">VLOOKUP(A25,k1m_sl!$A$1:$H$149,3,FALSE())</f>
        <v>10101</v>
      </c>
      <c r="H25" s="38" t="str">
        <f aca="false">VLOOKUP(A25,k1m_sl!$A$1:$H$149,4,FALSE())</f>
        <v>SAHULA Vojtěch</v>
      </c>
      <c r="I25" s="33" t="str">
        <f aca="false">VLOOKUP(A25,k1m_sl!$A$1:$H$149,5,FALSE())</f>
        <v>1997</v>
      </c>
      <c r="J25" s="33" t="str">
        <f aca="false">VLOOKUP(A25,k1m_sl!$A$1:$H$149,7,FALSE())</f>
        <v>2</v>
      </c>
      <c r="K25" s="38" t="str">
        <f aca="false">VLOOKUP(A25,k1m_sl!$A$1:$H$149,8,FALSE())</f>
        <v>Benátky</v>
      </c>
      <c r="L25" s="39" t="n">
        <v>113.5</v>
      </c>
      <c r="M25" s="40" t="n">
        <v>2</v>
      </c>
      <c r="N25" s="41" t="n">
        <f aca="false">IF(ISBLANK(L25),10000,IF(ISTEXT(L25),M25,L25+M25))</f>
        <v>115.5</v>
      </c>
      <c r="O25" s="39" t="n">
        <v>115.1</v>
      </c>
      <c r="P25" s="40" t="n">
        <v>2</v>
      </c>
      <c r="Q25" s="41" t="n">
        <f aca="false">IF(ISBLANK(O25),10000,IF(ISTEXT(O25),P25,O25+P25))</f>
        <v>117.1</v>
      </c>
      <c r="R25" s="41" t="n">
        <f aca="false">MIN(N25,Q25)</f>
        <v>115.5</v>
      </c>
      <c r="S25" s="40" t="n">
        <v>73</v>
      </c>
      <c r="T25" s="40"/>
      <c r="U25" s="40"/>
      <c r="V25" s="42" t="s">
        <v>3160</v>
      </c>
      <c r="W25" s="42" t="s">
        <v>3316</v>
      </c>
      <c r="X25" s="42" t="s">
        <v>3137</v>
      </c>
      <c r="Y25" s="42" t="s">
        <v>3317</v>
      </c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14.15" hidden="false" customHeight="true" outlineLevel="0" collapsed="false">
      <c r="A26" s="33" t="n">
        <v>10</v>
      </c>
      <c r="B26" s="34" t="n">
        <f aca="false">IF(AND(LEFT(L26,3)="DNS",LEFT(O26,3)="DNS"),10000, N26+Q26)</f>
        <v>233.6</v>
      </c>
      <c r="C26" s="35" t="str">
        <f aca="false">IF(AND(R26&lt;10000, OR(LEFT(L26,3)&lt;&gt;"DNS", LEFT(O26,3)&lt;&gt;"DNS")),RANK(R26, $R$3:$R$149, 1)&amp;"."," ")</f>
        <v>24.</v>
      </c>
      <c r="D26" s="36" t="s">
        <v>3277</v>
      </c>
      <c r="E26" s="37" t="str">
        <f aca="false">VLOOKUP(A26,k1m_sl!$A$1:$H$149,6,FALSE())</f>
        <v>V</v>
      </c>
      <c r="F26" s="33" t="n">
        <f aca="false">VLOOKUP(A26,k1m_sl!$A$1:$H$149,2,FALSE())</f>
        <v>10</v>
      </c>
      <c r="G26" s="33" t="n">
        <f aca="false">VLOOKUP(A26,k1m_sl!$A$1:$H$149,3,FALSE())</f>
        <v>43009</v>
      </c>
      <c r="H26" s="38" t="str">
        <f aca="false">VLOOKUP(A26,k1m_sl!$A$1:$H$149,4,FALSE())</f>
        <v>FILIPI Robert</v>
      </c>
      <c r="I26" s="33" t="str">
        <f aca="false">VLOOKUP(A26,k1m_sl!$A$1:$H$149,5,FALSE())</f>
        <v>1964</v>
      </c>
      <c r="J26" s="33" t="str">
        <f aca="false">VLOOKUP(A26,k1m_sl!$A$1:$H$149,7,FALSE())</f>
        <v>2</v>
      </c>
      <c r="K26" s="38" t="str">
        <f aca="false">VLOOKUP(A26,k1m_sl!$A$1:$H$149,8,FALSE())</f>
        <v>Č.Lípa</v>
      </c>
      <c r="L26" s="39" t="n">
        <v>115.9</v>
      </c>
      <c r="M26" s="40" t="n">
        <v>0</v>
      </c>
      <c r="N26" s="41" t="n">
        <f aca="false">IF(ISBLANK(L26),10000,IF(ISTEXT(L26),M26,L26+M26))</f>
        <v>115.9</v>
      </c>
      <c r="O26" s="39" t="n">
        <v>115.7</v>
      </c>
      <c r="P26" s="40" t="n">
        <v>2</v>
      </c>
      <c r="Q26" s="41" t="n">
        <f aca="false">IF(ISBLANK(O26),10000,IF(ISTEXT(O26),P26,O26+P26))</f>
        <v>117.7</v>
      </c>
      <c r="R26" s="41" t="n">
        <f aca="false">MIN(N26,Q26)</f>
        <v>115.9</v>
      </c>
      <c r="S26" s="40" t="n">
        <v>69</v>
      </c>
      <c r="T26" s="40"/>
      <c r="U26" s="40"/>
      <c r="V26" s="42" t="s">
        <v>3148</v>
      </c>
      <c r="W26" s="42" t="s">
        <v>3318</v>
      </c>
      <c r="X26" s="42" t="s">
        <v>3134</v>
      </c>
      <c r="Y26" s="42" t="s">
        <v>3319</v>
      </c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14.15" hidden="false" customHeight="true" outlineLevel="0" collapsed="false">
      <c r="A27" s="33" t="n">
        <v>17</v>
      </c>
      <c r="B27" s="34" t="n">
        <f aca="false">IF(AND(LEFT(L27,3)="DNS",LEFT(O27,3)="DNS"),10000, N27+Q27)</f>
        <v>235</v>
      </c>
      <c r="C27" s="35" t="str">
        <f aca="false">IF(AND(R27&lt;10000, OR(LEFT(L27,3)&lt;&gt;"DNS", LEFT(O27,3)&lt;&gt;"DNS")),RANK(R27, $R$3:$R$149, 1)&amp;"."," ")</f>
        <v>25.</v>
      </c>
      <c r="D27" s="36" t="s">
        <v>3320</v>
      </c>
      <c r="E27" s="37" t="str">
        <f aca="false">VLOOKUP(A27,k1m_sl!$A$1:$H$149,6,FALSE())</f>
        <v>DS</v>
      </c>
      <c r="F27" s="33" t="n">
        <f aca="false">VLOOKUP(A27,k1m_sl!$A$1:$H$149,2,FALSE())</f>
        <v>17</v>
      </c>
      <c r="G27" s="33" t="n">
        <f aca="false">VLOOKUP(A27,k1m_sl!$A$1:$H$149,3,FALSE())</f>
        <v>17043</v>
      </c>
      <c r="H27" s="38" t="str">
        <f aca="false">VLOOKUP(A27,k1m_sl!$A$1:$H$149,4,FALSE())</f>
        <v>KOUDELKA Václav</v>
      </c>
      <c r="I27" s="33" t="str">
        <f aca="false">VLOOKUP(A27,k1m_sl!$A$1:$H$149,5,FALSE())</f>
        <v>1997</v>
      </c>
      <c r="J27" s="33" t="str">
        <f aca="false">VLOOKUP(A27,k1m_sl!$A$1:$H$149,7,FALSE())</f>
        <v>2</v>
      </c>
      <c r="K27" s="38" t="str">
        <f aca="false">VLOOKUP(A27,k1m_sl!$A$1:$H$149,8,FALSE())</f>
        <v>Rakovník</v>
      </c>
      <c r="L27" s="39" t="n">
        <v>117</v>
      </c>
      <c r="M27" s="40" t="n">
        <v>2</v>
      </c>
      <c r="N27" s="41" t="n">
        <f aca="false">IF(ISBLANK(L27),10000,IF(ISTEXT(L27),M27,L27+M27))</f>
        <v>119</v>
      </c>
      <c r="O27" s="39" t="n">
        <v>116</v>
      </c>
      <c r="P27" s="40" t="n">
        <v>0</v>
      </c>
      <c r="Q27" s="41" t="n">
        <f aca="false">IF(ISBLANK(O27),10000,IF(ISTEXT(O27),P27,O27+P27))</f>
        <v>116</v>
      </c>
      <c r="R27" s="41" t="n">
        <f aca="false">MIN(N27,Q27)</f>
        <v>116</v>
      </c>
      <c r="S27" s="40" t="n">
        <v>65</v>
      </c>
      <c r="T27" s="40"/>
      <c r="U27" s="40"/>
      <c r="V27" s="42" t="s">
        <v>3158</v>
      </c>
      <c r="W27" s="42" t="s">
        <v>3321</v>
      </c>
      <c r="X27" s="42" t="s">
        <v>2987</v>
      </c>
      <c r="Y27" s="42" t="s">
        <v>3322</v>
      </c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14.15" hidden="false" customHeight="true" outlineLevel="0" collapsed="false">
      <c r="A28" s="33" t="n">
        <v>15</v>
      </c>
      <c r="B28" s="34" t="n">
        <f aca="false">IF(AND(LEFT(L28,3)="DNS",LEFT(O28,3)="DNS"),10000, N28+Q28)</f>
        <v>240</v>
      </c>
      <c r="C28" s="35" t="str">
        <f aca="false">IF(AND(R28&lt;10000, OR(LEFT(L28,3)&lt;&gt;"DNS", LEFT(O28,3)&lt;&gt;"DNS")),RANK(R28, $R$3:$R$149, 1)&amp;"."," ")</f>
        <v>26.</v>
      </c>
      <c r="D28" s="36" t="s">
        <v>3323</v>
      </c>
      <c r="E28" s="37" t="str">
        <f aca="false">VLOOKUP(A28,k1m_sl!$A$1:$H$149,6,FALSE())</f>
        <v>DS</v>
      </c>
      <c r="F28" s="33" t="n">
        <f aca="false">VLOOKUP(A28,k1m_sl!$A$1:$H$149,2,FALSE())</f>
        <v>15</v>
      </c>
      <c r="G28" s="33" t="n">
        <f aca="false">VLOOKUP(A28,k1m_sl!$A$1:$H$149,3,FALSE())</f>
        <v>10100</v>
      </c>
      <c r="H28" s="38" t="str">
        <f aca="false">VLOOKUP(A28,k1m_sl!$A$1:$H$149,4,FALSE())</f>
        <v>ŠPALEK Vojtěch</v>
      </c>
      <c r="I28" s="33" t="str">
        <f aca="false">VLOOKUP(A28,k1m_sl!$A$1:$H$149,5,FALSE())</f>
        <v>1996</v>
      </c>
      <c r="J28" s="33" t="str">
        <f aca="false">VLOOKUP(A28,k1m_sl!$A$1:$H$149,7,FALSE())</f>
        <v>2</v>
      </c>
      <c r="K28" s="38" t="str">
        <f aca="false">VLOOKUP(A28,k1m_sl!$A$1:$H$149,8,FALSE())</f>
        <v>Benátky</v>
      </c>
      <c r="L28" s="39" t="n">
        <v>116.3</v>
      </c>
      <c r="M28" s="40" t="n">
        <v>0</v>
      </c>
      <c r="N28" s="41" t="n">
        <f aca="false">IF(ISBLANK(L28),10000,IF(ISTEXT(L28),M28,L28+M28))</f>
        <v>116.3</v>
      </c>
      <c r="O28" s="39" t="n">
        <v>119.7</v>
      </c>
      <c r="P28" s="40" t="n">
        <v>4</v>
      </c>
      <c r="Q28" s="41" t="n">
        <f aca="false">IF(ISBLANK(O28),10000,IF(ISTEXT(O28),P28,O28+P28))</f>
        <v>123.7</v>
      </c>
      <c r="R28" s="41" t="n">
        <f aca="false">MIN(N28,Q28)</f>
        <v>116.3</v>
      </c>
      <c r="S28" s="40" t="n">
        <v>61</v>
      </c>
      <c r="T28" s="40"/>
      <c r="U28" s="40"/>
      <c r="V28" s="42" t="s">
        <v>3144</v>
      </c>
      <c r="W28" s="42" t="s">
        <v>3324</v>
      </c>
      <c r="X28" s="42" t="s">
        <v>3131</v>
      </c>
      <c r="Y28" s="42" t="s">
        <v>3325</v>
      </c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14.15" hidden="false" customHeight="true" outlineLevel="0" collapsed="false">
      <c r="A29" s="33" t="n">
        <v>26</v>
      </c>
      <c r="B29" s="34" t="n">
        <f aca="false">IF(AND(LEFT(L29,3)="DNS",LEFT(O29,3)="DNS"),10000, N29+Q29)</f>
        <v>238.9</v>
      </c>
      <c r="C29" s="35" t="str">
        <f aca="false">IF(AND(R29&lt;10000, OR(LEFT(L29,3)&lt;&gt;"DNS", LEFT(O29,3)&lt;&gt;"DNS")),RANK(R29, $R$3:$R$149, 1)&amp;"."," ")</f>
        <v>27.</v>
      </c>
      <c r="D29" s="36" t="s">
        <v>3320</v>
      </c>
      <c r="E29" s="37" t="str">
        <f aca="false">VLOOKUP(A29,k1m_sl!$A$1:$H$149,6,FALSE())</f>
        <v>DM</v>
      </c>
      <c r="F29" s="33" t="n">
        <f aca="false">VLOOKUP(A29,k1m_sl!$A$1:$H$149,2,FALSE())</f>
        <v>26</v>
      </c>
      <c r="G29" s="33" t="n">
        <f aca="false">VLOOKUP(A29,k1m_sl!$A$1:$H$149,3,FALSE())</f>
        <v>17042</v>
      </c>
      <c r="H29" s="38" t="str">
        <f aca="false">VLOOKUP(A29,k1m_sl!$A$1:$H$149,4,FALSE())</f>
        <v>VEJVODA Vojtěch</v>
      </c>
      <c r="I29" s="33" t="str">
        <f aca="false">VLOOKUP(A29,k1m_sl!$A$1:$H$149,5,FALSE())</f>
        <v>1999</v>
      </c>
      <c r="J29" s="33" t="str">
        <f aca="false">VLOOKUP(A29,k1m_sl!$A$1:$H$149,7,FALSE())</f>
        <v>2</v>
      </c>
      <c r="K29" s="38" t="str">
        <f aca="false">VLOOKUP(A29,k1m_sl!$A$1:$H$149,8,FALSE())</f>
        <v>Rakovník</v>
      </c>
      <c r="L29" s="39" t="n">
        <v>115.4</v>
      </c>
      <c r="M29" s="40" t="n">
        <v>2</v>
      </c>
      <c r="N29" s="41" t="n">
        <f aca="false">IF(ISBLANK(L29),10000,IF(ISTEXT(L29),M29,L29+M29))</f>
        <v>117.4</v>
      </c>
      <c r="O29" s="39" t="n">
        <v>111.5</v>
      </c>
      <c r="P29" s="40" t="n">
        <v>10</v>
      </c>
      <c r="Q29" s="41" t="n">
        <f aca="false">IF(ISBLANK(O29),10000,IF(ISTEXT(O29),P29,O29+P29))</f>
        <v>121.5</v>
      </c>
      <c r="R29" s="41" t="n">
        <f aca="false">MIN(N29,Q29)</f>
        <v>117.4</v>
      </c>
      <c r="S29" s="40" t="n">
        <v>57</v>
      </c>
      <c r="T29" s="40"/>
      <c r="U29" s="40"/>
      <c r="V29" s="42" t="s">
        <v>3194</v>
      </c>
      <c r="W29" s="42" t="s">
        <v>3326</v>
      </c>
      <c r="X29" s="42" t="s">
        <v>3155</v>
      </c>
      <c r="Y29" s="42" t="s">
        <v>3327</v>
      </c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14.15" hidden="false" customHeight="true" outlineLevel="0" collapsed="false">
      <c r="A30" s="33" t="n">
        <v>68</v>
      </c>
      <c r="B30" s="34" t="n">
        <f aca="false">IF(AND(LEFT(L30,3)="DNS",LEFT(O30,3)="DNS"),10000, N30+Q30)</f>
        <v>236.6</v>
      </c>
      <c r="C30" s="35" t="str">
        <f aca="false">IF(AND(R30&lt;10000, OR(LEFT(L30,3)&lt;&gt;"DNS", LEFT(O30,3)&lt;&gt;"DNS")),RANK(R30, $R$3:$R$149, 1)&amp;"."," ")</f>
        <v>28.</v>
      </c>
      <c r="D30" s="36" t="s">
        <v>3272</v>
      </c>
      <c r="E30" s="37" t="str">
        <f aca="false">VLOOKUP(A30,k1m_sl!$A$1:$H$149,6,FALSE())</f>
        <v>ZM</v>
      </c>
      <c r="F30" s="33" t="n">
        <f aca="false">VLOOKUP(A30,k1m_sl!$A$1:$H$149,2,FALSE())</f>
        <v>68</v>
      </c>
      <c r="G30" s="33" t="n">
        <f aca="false">VLOOKUP(A30,k1m_sl!$A$1:$H$149,3,FALSE())</f>
        <v>9114</v>
      </c>
      <c r="H30" s="38" t="str">
        <f aca="false">VLOOKUP(A30,k1m_sl!$A$1:$H$149,4,FALSE())</f>
        <v>KRÁL Adam</v>
      </c>
      <c r="I30" s="33" t="str">
        <f aca="false">VLOOKUP(A30,k1m_sl!$A$1:$H$149,5,FALSE())</f>
        <v>2003</v>
      </c>
      <c r="J30" s="33" t="str">
        <f aca="false">VLOOKUP(A30,k1m_sl!$A$1:$H$149,7,FALSE())</f>
        <v>3</v>
      </c>
      <c r="K30" s="38" t="str">
        <f aca="false">VLOOKUP(A30,k1m_sl!$A$1:$H$149,8,FALSE())</f>
        <v>USK Pha</v>
      </c>
      <c r="L30" s="39" t="n">
        <v>117.6</v>
      </c>
      <c r="M30" s="40" t="n">
        <v>0</v>
      </c>
      <c r="N30" s="41" t="n">
        <f aca="false">IF(ISBLANK(L30),10000,IF(ISTEXT(L30),M30,L30+M30))</f>
        <v>117.6</v>
      </c>
      <c r="O30" s="39" t="n">
        <v>119</v>
      </c>
      <c r="P30" s="40" t="n">
        <v>0</v>
      </c>
      <c r="Q30" s="41" t="n">
        <f aca="false">IF(ISBLANK(O30),10000,IF(ISTEXT(O30),P30,O30+P30))</f>
        <v>119</v>
      </c>
      <c r="R30" s="41" t="n">
        <f aca="false">MIN(N30,Q30)</f>
        <v>117.6</v>
      </c>
      <c r="S30" s="40" t="n">
        <v>53</v>
      </c>
      <c r="T30" s="40"/>
      <c r="U30" s="40"/>
      <c r="V30" s="42" t="s">
        <v>3063</v>
      </c>
      <c r="W30" s="42" t="s">
        <v>3328</v>
      </c>
      <c r="X30" s="42" t="s">
        <v>3027</v>
      </c>
      <c r="Y30" s="42" t="s">
        <v>3329</v>
      </c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14.15" hidden="false" customHeight="true" outlineLevel="0" collapsed="false">
      <c r="A31" s="33" t="n">
        <v>33</v>
      </c>
      <c r="B31" s="34" t="n">
        <f aca="false">IF(AND(LEFT(L31,3)="DNS",LEFT(O31,3)="DNS"),10000, N31+Q31)</f>
        <v>249</v>
      </c>
      <c r="C31" s="35" t="str">
        <f aca="false">IF(AND(R31&lt;10000, OR(LEFT(L31,3)&lt;&gt;"DNS", LEFT(O31,3)&lt;&gt;"DNS")),RANK(R31, $R$3:$R$149, 1)&amp;"."," ")</f>
        <v>29.</v>
      </c>
      <c r="D31" s="36" t="s">
        <v>3284</v>
      </c>
      <c r="E31" s="37" t="str">
        <f aca="false">VLOOKUP(A31,k1m_sl!$A$1:$H$149,6,FALSE())</f>
        <v>V</v>
      </c>
      <c r="F31" s="33" t="n">
        <f aca="false">VLOOKUP(A31,k1m_sl!$A$1:$H$149,2,FALSE())</f>
        <v>33</v>
      </c>
      <c r="G31" s="33" t="n">
        <f aca="false">VLOOKUP(A31,k1m_sl!$A$1:$H$149,3,FALSE())</f>
        <v>17026</v>
      </c>
      <c r="H31" s="38" t="str">
        <f aca="false">VLOOKUP(A31,k1m_sl!$A$1:$H$149,4,FALSE())</f>
        <v>PŠENIČKA Luděk</v>
      </c>
      <c r="I31" s="33" t="str">
        <f aca="false">VLOOKUP(A31,k1m_sl!$A$1:$H$149,5,FALSE())</f>
        <v>1960</v>
      </c>
      <c r="J31" s="33" t="str">
        <f aca="false">VLOOKUP(A31,k1m_sl!$A$1:$H$149,7,FALSE())</f>
        <v>3</v>
      </c>
      <c r="K31" s="38" t="str">
        <f aca="false">VLOOKUP(A31,k1m_sl!$A$1:$H$149,8,FALSE())</f>
        <v>Rakovník</v>
      </c>
      <c r="L31" s="39" t="n">
        <v>119.1</v>
      </c>
      <c r="M31" s="40" t="n">
        <v>0</v>
      </c>
      <c r="N31" s="41" t="n">
        <f aca="false">IF(ISBLANK(L31),10000,IF(ISTEXT(L31),M31,L31+M31))</f>
        <v>119.1</v>
      </c>
      <c r="O31" s="39" t="n">
        <v>127.9</v>
      </c>
      <c r="P31" s="40" t="n">
        <v>2</v>
      </c>
      <c r="Q31" s="41" t="n">
        <f aca="false">IF(ISBLANK(O31),10000,IF(ISTEXT(O31),P31,O31+P31))</f>
        <v>129.9</v>
      </c>
      <c r="R31" s="41" t="n">
        <f aca="false">MIN(N31,Q31)</f>
        <v>119.1</v>
      </c>
      <c r="S31" s="40" t="n">
        <v>49</v>
      </c>
      <c r="T31" s="40"/>
      <c r="U31" s="40"/>
      <c r="V31" s="42" t="s">
        <v>3199</v>
      </c>
      <c r="W31" s="42" t="s">
        <v>3330</v>
      </c>
      <c r="X31" s="42" t="s">
        <v>3160</v>
      </c>
      <c r="Y31" s="42" t="s">
        <v>3331</v>
      </c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14.15" hidden="false" customHeight="true" outlineLevel="0" collapsed="false">
      <c r="A32" s="33" t="n">
        <v>28</v>
      </c>
      <c r="B32" s="34" t="n">
        <f aca="false">IF(AND(LEFT(L32,3)="DNS",LEFT(O32,3)="DNS"),10000, N32+Q32)</f>
        <v>256.2</v>
      </c>
      <c r="C32" s="35" t="str">
        <f aca="false">IF(AND(R32&lt;10000, OR(LEFT(L32,3)&lt;&gt;"DNS", LEFT(O32,3)&lt;&gt;"DNS")),RANK(R32, $R$3:$R$149, 1)&amp;"."," ")</f>
        <v>30.</v>
      </c>
      <c r="D32" s="36" t="s">
        <v>3311</v>
      </c>
      <c r="E32" s="37" t="str">
        <f aca="false">VLOOKUP(A32,k1m_sl!$A$1:$H$149,6,FALSE())</f>
        <v>ZS</v>
      </c>
      <c r="F32" s="33" t="n">
        <f aca="false">VLOOKUP(A32,k1m_sl!$A$1:$H$149,2,FALSE())</f>
        <v>28</v>
      </c>
      <c r="G32" s="33" t="n">
        <f aca="false">VLOOKUP(A32,k1m_sl!$A$1:$H$149,3,FALSE())</f>
        <v>38008</v>
      </c>
      <c r="H32" s="38" t="str">
        <f aca="false">VLOOKUP(A32,k1m_sl!$A$1:$H$149,4,FALSE())</f>
        <v>CUBR Filip</v>
      </c>
      <c r="I32" s="33" t="str">
        <f aca="false">VLOOKUP(A32,k1m_sl!$A$1:$H$149,5,FALSE())</f>
        <v>2000</v>
      </c>
      <c r="J32" s="33" t="str">
        <f aca="false">VLOOKUP(A32,k1m_sl!$A$1:$H$149,7,FALSE())</f>
        <v>2</v>
      </c>
      <c r="K32" s="38" t="str">
        <f aca="false">VLOOKUP(A32,k1m_sl!$A$1:$H$149,8,FALSE())</f>
        <v>ČSAD Plz</v>
      </c>
      <c r="L32" s="39" t="n">
        <v>117.9</v>
      </c>
      <c r="M32" s="40" t="n">
        <v>2</v>
      </c>
      <c r="N32" s="41" t="n">
        <f aca="false">IF(ISBLANK(L32),10000,IF(ISTEXT(L32),M32,L32+M32))</f>
        <v>119.9</v>
      </c>
      <c r="O32" s="39" t="n">
        <v>132.3</v>
      </c>
      <c r="P32" s="40" t="n">
        <v>4</v>
      </c>
      <c r="Q32" s="41" t="n">
        <f aca="false">IF(ISBLANK(O32),10000,IF(ISTEXT(O32),P32,O32+P32))</f>
        <v>136.3</v>
      </c>
      <c r="R32" s="41" t="n">
        <f aca="false">MIN(N32,Q32)</f>
        <v>119.9</v>
      </c>
      <c r="S32" s="40" t="n">
        <v>48</v>
      </c>
      <c r="T32" s="40"/>
      <c r="U32" s="40"/>
      <c r="V32" s="42" t="s">
        <v>3192</v>
      </c>
      <c r="W32" s="42" t="s">
        <v>3332</v>
      </c>
      <c r="X32" s="42" t="s">
        <v>3148</v>
      </c>
      <c r="Y32" s="42" t="s">
        <v>3333</v>
      </c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14.15" hidden="false" customHeight="true" outlineLevel="0" collapsed="false">
      <c r="A33" s="33" t="n">
        <v>12</v>
      </c>
      <c r="B33" s="34" t="n">
        <f aca="false">IF(AND(LEFT(L33,3)="DNS",LEFT(O33,3)="DNS"),10000, N33+Q33)</f>
        <v>244.2</v>
      </c>
      <c r="C33" s="35" t="str">
        <f aca="false">IF(AND(R33&lt;10000, OR(LEFT(L33,3)&lt;&gt;"DNS", LEFT(O33,3)&lt;&gt;"DNS")),RANK(R33, $R$3:$R$149, 1)&amp;"."," ")</f>
        <v>31.</v>
      </c>
      <c r="D33" s="36" t="s">
        <v>3320</v>
      </c>
      <c r="E33" s="37" t="str">
        <f aca="false">VLOOKUP(A33,k1m_sl!$A$1:$H$149,6,FALSE())</f>
        <v>VM</v>
      </c>
      <c r="F33" s="33" t="n">
        <f aca="false">VLOOKUP(A33,k1m_sl!$A$1:$H$149,2,FALSE())</f>
        <v>12</v>
      </c>
      <c r="G33" s="33" t="n">
        <f aca="false">VLOOKUP(A33,k1m_sl!$A$1:$H$149,3,FALSE())</f>
        <v>14024</v>
      </c>
      <c r="H33" s="38" t="str">
        <f aca="false">VLOOKUP(A33,k1m_sl!$A$1:$H$149,4,FALSE())</f>
        <v>KYSELA David</v>
      </c>
      <c r="I33" s="33" t="str">
        <f aca="false">VLOOKUP(A33,k1m_sl!$A$1:$H$149,5,FALSE())</f>
        <v>1977</v>
      </c>
      <c r="J33" s="33" t="str">
        <f aca="false">VLOOKUP(A33,k1m_sl!$A$1:$H$149,7,FALSE())</f>
        <v>2</v>
      </c>
      <c r="K33" s="38" t="str">
        <f aca="false">VLOOKUP(A33,k1m_sl!$A$1:$H$149,8,FALSE())</f>
        <v>Kralupy</v>
      </c>
      <c r="L33" s="39" t="n">
        <v>123.8</v>
      </c>
      <c r="M33" s="40" t="n">
        <v>0</v>
      </c>
      <c r="N33" s="41" t="n">
        <f aca="false">IF(ISBLANK(L33),10000,IF(ISTEXT(L33),M33,L33+M33))</f>
        <v>123.8</v>
      </c>
      <c r="O33" s="39" t="n">
        <v>120.4</v>
      </c>
      <c r="P33" s="40" t="n">
        <v>0</v>
      </c>
      <c r="Q33" s="41" t="n">
        <f aca="false">IF(ISBLANK(O33),10000,IF(ISTEXT(O33),P33,O33+P33))</f>
        <v>120.4</v>
      </c>
      <c r="R33" s="41" t="n">
        <f aca="false">MIN(N33,Q33)</f>
        <v>120.4</v>
      </c>
      <c r="S33" s="40" t="n">
        <v>47</v>
      </c>
      <c r="T33" s="40"/>
      <c r="U33" s="40"/>
      <c r="V33" s="42" t="s">
        <v>3182</v>
      </c>
      <c r="W33" s="42" t="s">
        <v>3334</v>
      </c>
      <c r="X33" s="42" t="s">
        <v>3076</v>
      </c>
      <c r="Y33" s="42" t="s">
        <v>3335</v>
      </c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14.15" hidden="false" customHeight="true" outlineLevel="0" collapsed="false">
      <c r="A34" s="33" t="n">
        <v>77</v>
      </c>
      <c r="B34" s="34" t="n">
        <f aca="false">IF(AND(LEFT(L34,3)="DNS",LEFT(O34,3)="DNS"),10000, N34+Q34)</f>
        <v>264.6</v>
      </c>
      <c r="C34" s="35" t="str">
        <f aca="false">IF(AND(R34&lt;10000, OR(LEFT(L34,3)&lt;&gt;"DNS", LEFT(O34,3)&lt;&gt;"DNS")),RANK(R34, $R$3:$R$149, 1)&amp;"."," ")</f>
        <v>32.</v>
      </c>
      <c r="D34" s="36" t="s">
        <v>3323</v>
      </c>
      <c r="E34" s="37" t="str">
        <f aca="false">VLOOKUP(A34,k1m_sl!$A$1:$H$149,6,FALSE())</f>
        <v>VM</v>
      </c>
      <c r="F34" s="33" t="n">
        <f aca="false">VLOOKUP(A34,k1m_sl!$A$1:$H$149,2,FALSE())</f>
        <v>78</v>
      </c>
      <c r="G34" s="33" t="n">
        <f aca="false">VLOOKUP(A34,k1m_sl!$A$1:$H$149,3,FALSE())</f>
        <v>57034</v>
      </c>
      <c r="H34" s="38" t="str">
        <f aca="false">VLOOKUP(A34,k1m_sl!$A$1:$H$149,4,FALSE())</f>
        <v>OUTRATA Jindřich</v>
      </c>
      <c r="I34" s="33" t="str">
        <f aca="false">VLOOKUP(A34,k1m_sl!$A$1:$H$149,5,FALSE())</f>
        <v>1970</v>
      </c>
      <c r="J34" s="33" t="n">
        <f aca="false">VLOOKUP(A34,k1m_sl!$A$1:$H$149,7,FALSE())</f>
        <v>0</v>
      </c>
      <c r="K34" s="38" t="str">
        <f aca="false">VLOOKUP(A34,k1m_sl!$A$1:$H$149,8,FALSE())</f>
        <v>Pardub.</v>
      </c>
      <c r="L34" s="39" t="n">
        <v>139.7</v>
      </c>
      <c r="M34" s="40" t="n">
        <v>4</v>
      </c>
      <c r="N34" s="41" t="n">
        <f aca="false">IF(ISBLANK(L34),10000,IF(ISTEXT(L34),M34,L34+M34))</f>
        <v>143.7</v>
      </c>
      <c r="O34" s="39" t="n">
        <v>120.9</v>
      </c>
      <c r="P34" s="40" t="n">
        <v>0</v>
      </c>
      <c r="Q34" s="41" t="n">
        <f aca="false">IF(ISBLANK(O34),10000,IF(ISTEXT(O34),P34,O34+P34))</f>
        <v>120.9</v>
      </c>
      <c r="R34" s="41" t="n">
        <f aca="false">MIN(N34,Q34)</f>
        <v>120.9</v>
      </c>
      <c r="S34" s="40" t="n">
        <v>46</v>
      </c>
      <c r="T34" s="40"/>
      <c r="U34" s="40"/>
      <c r="V34" s="42" t="s">
        <v>3052</v>
      </c>
      <c r="W34" s="42" t="s">
        <v>3336</v>
      </c>
      <c r="X34" s="42" t="s">
        <v>3043</v>
      </c>
      <c r="Y34" s="42" t="s">
        <v>3337</v>
      </c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14.15" hidden="false" customHeight="true" outlineLevel="0" collapsed="false">
      <c r="A35" s="33" t="n">
        <v>38</v>
      </c>
      <c r="B35" s="34" t="n">
        <f aca="false">IF(AND(LEFT(L35,3)="DNS",LEFT(O35,3)="DNS"),10000, N35+Q35)</f>
        <v>244</v>
      </c>
      <c r="C35" s="35" t="str">
        <f aca="false">IF(AND(R35&lt;10000, OR(LEFT(L35,3)&lt;&gt;"DNS", LEFT(O35,3)&lt;&gt;"DNS")),RANK(R35, $R$3:$R$149, 1)&amp;"."," ")</f>
        <v>33.</v>
      </c>
      <c r="D35" s="36" t="s">
        <v>3338</v>
      </c>
      <c r="E35" s="37" t="str">
        <f aca="false">VLOOKUP(A35,k1m_sl!$A$1:$H$149,6,FALSE())</f>
        <v>VM</v>
      </c>
      <c r="F35" s="33" t="n">
        <f aca="false">VLOOKUP(A35,k1m_sl!$A$1:$H$149,2,FALSE())</f>
        <v>38</v>
      </c>
      <c r="G35" s="33" t="n">
        <f aca="false">VLOOKUP(A35,k1m_sl!$A$1:$H$149,3,FALSE())</f>
        <v>99016</v>
      </c>
      <c r="H35" s="38" t="str">
        <f aca="false">VLOOKUP(A35,k1m_sl!$A$1:$H$149,4,FALSE())</f>
        <v>PŘÍHODA Tomáš</v>
      </c>
      <c r="I35" s="33" t="str">
        <f aca="false">VLOOKUP(A35,k1m_sl!$A$1:$H$149,5,FALSE())</f>
        <v>1970</v>
      </c>
      <c r="J35" s="33" t="str">
        <f aca="false">VLOOKUP(A35,k1m_sl!$A$1:$H$149,7,FALSE())</f>
        <v>3</v>
      </c>
      <c r="K35" s="38" t="str">
        <f aca="false">VLOOKUP(A35,k1m_sl!$A$1:$H$149,8,FALSE())</f>
        <v>Happy Life</v>
      </c>
      <c r="L35" s="39" t="n">
        <v>120.2</v>
      </c>
      <c r="M35" s="40" t="n">
        <v>2</v>
      </c>
      <c r="N35" s="41" t="n">
        <f aca="false">IF(ISBLANK(L35),10000,IF(ISTEXT(L35),M35,L35+M35))</f>
        <v>122.2</v>
      </c>
      <c r="O35" s="39" t="n">
        <v>117.8</v>
      </c>
      <c r="P35" s="40" t="n">
        <v>4</v>
      </c>
      <c r="Q35" s="41" t="n">
        <f aca="false">IF(ISBLANK(O35),10000,IF(ISTEXT(O35),P35,O35+P35))</f>
        <v>121.8</v>
      </c>
      <c r="R35" s="41" t="n">
        <f aca="false">MIN(N35,Q35)</f>
        <v>121.8</v>
      </c>
      <c r="S35" s="40" t="n">
        <v>45</v>
      </c>
      <c r="T35" s="40"/>
      <c r="U35" s="40"/>
      <c r="V35" s="42" t="s">
        <v>3035</v>
      </c>
      <c r="W35" s="42" t="s">
        <v>3339</v>
      </c>
      <c r="X35" s="42" t="s">
        <v>3165</v>
      </c>
      <c r="Y35" s="42" t="s">
        <v>3340</v>
      </c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14.15" hidden="false" customHeight="true" outlineLevel="0" collapsed="false">
      <c r="A36" s="33" t="n">
        <v>53</v>
      </c>
      <c r="B36" s="34" t="n">
        <f aca="false">IF(AND(LEFT(L36,3)="DNS",LEFT(O36,3)="DNS"),10000, N36+Q36)</f>
        <v>249</v>
      </c>
      <c r="C36" s="35" t="str">
        <f aca="false">IF(AND(R36&lt;10000, OR(LEFT(L36,3)&lt;&gt;"DNS", LEFT(O36,3)&lt;&gt;"DNS")),RANK(R36, $R$3:$R$149, 1)&amp;"."," ")</f>
        <v>34.</v>
      </c>
      <c r="D36" s="36" t="s">
        <v>3323</v>
      </c>
      <c r="E36" s="37" t="str">
        <f aca="false">VLOOKUP(A36,k1m_sl!$A$1:$H$149,6,FALSE())</f>
        <v>DM</v>
      </c>
      <c r="F36" s="33" t="n">
        <f aca="false">VLOOKUP(A36,k1m_sl!$A$1:$H$149,2,FALSE())</f>
        <v>53</v>
      </c>
      <c r="G36" s="33" t="n">
        <f aca="false">VLOOKUP(A36,k1m_sl!$A$1:$H$149,3,FALSE())</f>
        <v>60052</v>
      </c>
      <c r="H36" s="38" t="str">
        <f aca="false">VLOOKUP(A36,k1m_sl!$A$1:$H$149,4,FALSE())</f>
        <v>BOUČEK Stanislav</v>
      </c>
      <c r="I36" s="33" t="str">
        <f aca="false">VLOOKUP(A36,k1m_sl!$A$1:$H$149,5,FALSE())</f>
        <v>1999</v>
      </c>
      <c r="J36" s="33" t="str">
        <f aca="false">VLOOKUP(A36,k1m_sl!$A$1:$H$149,7,FALSE())</f>
        <v>3</v>
      </c>
      <c r="K36" s="38" t="str">
        <f aca="false">VLOOKUP(A36,k1m_sl!$A$1:$H$149,8,FALSE())</f>
        <v>Trutnov</v>
      </c>
      <c r="L36" s="39" t="n">
        <v>119.9</v>
      </c>
      <c r="M36" s="40" t="n">
        <v>2</v>
      </c>
      <c r="N36" s="41" t="n">
        <f aca="false">IF(ISBLANK(L36),10000,IF(ISTEXT(L36),M36,L36+M36))</f>
        <v>121.9</v>
      </c>
      <c r="O36" s="39" t="n">
        <v>119.1</v>
      </c>
      <c r="P36" s="40" t="n">
        <v>8</v>
      </c>
      <c r="Q36" s="41" t="n">
        <f aca="false">IF(ISBLANK(O36),10000,IF(ISTEXT(O36),P36,O36+P36))</f>
        <v>127.1</v>
      </c>
      <c r="R36" s="41" t="n">
        <f aca="false">MIN(N36,Q36)</f>
        <v>121.9</v>
      </c>
      <c r="S36" s="40" t="n">
        <v>44</v>
      </c>
      <c r="T36" s="40"/>
      <c r="U36" s="40"/>
      <c r="V36" s="42" t="s">
        <v>3341</v>
      </c>
      <c r="W36" s="42" t="s">
        <v>3342</v>
      </c>
      <c r="X36" s="42" t="s">
        <v>3023</v>
      </c>
      <c r="Y36" s="42" t="s">
        <v>3343</v>
      </c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14.15" hidden="false" customHeight="true" outlineLevel="0" collapsed="false">
      <c r="A37" s="33" t="n">
        <v>55</v>
      </c>
      <c r="B37" s="34" t="n">
        <f aca="false">IF(AND(LEFT(L37,3)="DNS",LEFT(O37,3)="DNS"),10000, N37+Q37)</f>
        <v>294</v>
      </c>
      <c r="C37" s="35" t="str">
        <f aca="false">IF(AND(R37&lt;10000, OR(LEFT(L37,3)&lt;&gt;"DNS", LEFT(O37,3)&lt;&gt;"DNS")),RANK(R37, $R$3:$R$149, 1)&amp;"."," ")</f>
        <v>35.</v>
      </c>
      <c r="D37" s="36" t="s">
        <v>3320</v>
      </c>
      <c r="E37" s="37" t="str">
        <f aca="false">VLOOKUP(A37,k1m_sl!$A$1:$H$149,6,FALSE())</f>
        <v>ZS</v>
      </c>
      <c r="F37" s="33" t="n">
        <f aca="false">VLOOKUP(A37,k1m_sl!$A$1:$H$149,2,FALSE())</f>
        <v>55</v>
      </c>
      <c r="G37" s="33" t="n">
        <f aca="false">VLOOKUP(A37,k1m_sl!$A$1:$H$149,3,FALSE())</f>
        <v>38007</v>
      </c>
      <c r="H37" s="38" t="str">
        <f aca="false">VLOOKUP(A37,k1m_sl!$A$1:$H$149,4,FALSE())</f>
        <v>BLÁHA Petr</v>
      </c>
      <c r="I37" s="33" t="str">
        <f aca="false">VLOOKUP(A37,k1m_sl!$A$1:$H$149,5,FALSE())</f>
        <v>2000</v>
      </c>
      <c r="J37" s="33" t="str">
        <f aca="false">VLOOKUP(A37,k1m_sl!$A$1:$H$149,7,FALSE())</f>
        <v>3</v>
      </c>
      <c r="K37" s="38" t="str">
        <f aca="false">VLOOKUP(A37,k1m_sl!$A$1:$H$149,8,FALSE())</f>
        <v>ČSAD Plz</v>
      </c>
      <c r="L37" s="39" t="n">
        <v>119.8</v>
      </c>
      <c r="M37" s="40" t="n">
        <v>52</v>
      </c>
      <c r="N37" s="41" t="n">
        <f aca="false">IF(ISBLANK(L37),10000,IF(ISTEXT(L37),M37,L37+M37))</f>
        <v>171.8</v>
      </c>
      <c r="O37" s="39" t="n">
        <v>122.2</v>
      </c>
      <c r="P37" s="40" t="n">
        <v>0</v>
      </c>
      <c r="Q37" s="41" t="n">
        <f aca="false">IF(ISBLANK(O37),10000,IF(ISTEXT(O37),P37,O37+P37))</f>
        <v>122.2</v>
      </c>
      <c r="R37" s="41" t="n">
        <f aca="false">MIN(N37,Q37)</f>
        <v>122.2</v>
      </c>
      <c r="S37" s="40" t="n">
        <v>43</v>
      </c>
      <c r="T37" s="40"/>
      <c r="U37" s="40"/>
      <c r="V37" s="42" t="s">
        <v>3344</v>
      </c>
      <c r="W37" s="42" t="s">
        <v>3345</v>
      </c>
      <c r="X37" s="42" t="s">
        <v>3009</v>
      </c>
      <c r="Y37" s="42" t="s">
        <v>3346</v>
      </c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14.15" hidden="false" customHeight="true" outlineLevel="0" collapsed="false">
      <c r="A38" s="33" t="n">
        <v>54</v>
      </c>
      <c r="B38" s="34" t="n">
        <f aca="false">IF(AND(LEFT(L38,3)="DNS",LEFT(O38,3)="DNS"),10000, N38+Q38)</f>
        <v>251.2</v>
      </c>
      <c r="C38" s="35" t="str">
        <f aca="false">IF(AND(R38&lt;10000, OR(LEFT(L38,3)&lt;&gt;"DNS", LEFT(O38,3)&lt;&gt;"DNS")),RANK(R38, $R$3:$R$149, 1)&amp;"."," ")</f>
        <v>36.</v>
      </c>
      <c r="D38" s="36" t="s">
        <v>3338</v>
      </c>
      <c r="E38" s="37" t="str">
        <f aca="false">VLOOKUP(A38,k1m_sl!$A$1:$H$149,6,FALSE())</f>
        <v>DM</v>
      </c>
      <c r="F38" s="33" t="n">
        <f aca="false">VLOOKUP(A38,k1m_sl!$A$1:$H$149,2,FALSE())</f>
        <v>54</v>
      </c>
      <c r="G38" s="33" t="n">
        <f aca="false">VLOOKUP(A38,k1m_sl!$A$1:$H$149,3,FALSE())</f>
        <v>76014</v>
      </c>
      <c r="H38" s="38" t="str">
        <f aca="false">VLOOKUP(A38,k1m_sl!$A$1:$H$149,4,FALSE())</f>
        <v>ZVOLÁNEK Filip</v>
      </c>
      <c r="I38" s="33" t="str">
        <f aca="false">VLOOKUP(A38,k1m_sl!$A$1:$H$149,5,FALSE())</f>
        <v>1999</v>
      </c>
      <c r="J38" s="33" t="str">
        <f aca="false">VLOOKUP(A38,k1m_sl!$A$1:$H$149,7,FALSE())</f>
        <v>3</v>
      </c>
      <c r="K38" s="38" t="str">
        <f aca="false">VLOOKUP(A38,k1m_sl!$A$1:$H$149,8,FALSE())</f>
        <v>Bechyně</v>
      </c>
      <c r="L38" s="39" t="n">
        <v>123.1</v>
      </c>
      <c r="M38" s="40" t="n">
        <v>0</v>
      </c>
      <c r="N38" s="41" t="n">
        <f aca="false">IF(ISBLANK(L38),10000,IF(ISTEXT(L38),M38,L38+M38))</f>
        <v>123.1</v>
      </c>
      <c r="O38" s="39" t="n">
        <v>126.1</v>
      </c>
      <c r="P38" s="40" t="n">
        <v>2</v>
      </c>
      <c r="Q38" s="41" t="n">
        <f aca="false">IF(ISBLANK(O38),10000,IF(ISTEXT(O38),P38,O38+P38))</f>
        <v>128.1</v>
      </c>
      <c r="R38" s="41" t="n">
        <f aca="false">MIN(N38,Q38)</f>
        <v>123.1</v>
      </c>
      <c r="S38" s="40" t="n">
        <v>42</v>
      </c>
      <c r="T38" s="40"/>
      <c r="U38" s="40"/>
      <c r="V38" s="42" t="s">
        <v>2969</v>
      </c>
      <c r="W38" s="42" t="s">
        <v>3347</v>
      </c>
      <c r="X38" s="42" t="s">
        <v>3197</v>
      </c>
      <c r="Y38" s="42" t="s">
        <v>3348</v>
      </c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14.15" hidden="false" customHeight="true" outlineLevel="0" collapsed="false">
      <c r="A39" s="33" t="n">
        <v>73</v>
      </c>
      <c r="B39" s="34" t="n">
        <f aca="false">IF(AND(LEFT(L39,3)="DNS",LEFT(O39,3)="DNS"),10000, N39+Q39)</f>
        <v>254.9</v>
      </c>
      <c r="C39" s="35" t="str">
        <f aca="false">IF(AND(R39&lt;10000, OR(LEFT(L39,3)&lt;&gt;"DNS", LEFT(O39,3)&lt;&gt;"DNS")),RANK(R39, $R$3:$R$149, 1)&amp;"."," ")</f>
        <v>36.</v>
      </c>
      <c r="D39" s="36" t="s">
        <v>3277</v>
      </c>
      <c r="E39" s="37" t="str">
        <f aca="false">VLOOKUP(A39,k1m_sl!$A$1:$H$149,6,FALSE())</f>
        <v>ZM</v>
      </c>
      <c r="F39" s="33" t="n">
        <f aca="false">VLOOKUP(A39,k1m_sl!$A$1:$H$149,2,FALSE())</f>
        <v>74</v>
      </c>
      <c r="G39" s="33" t="n">
        <f aca="false">VLOOKUP(A39,k1m_sl!$A$1:$H$149,3,FALSE())</f>
        <v>10008</v>
      </c>
      <c r="H39" s="38" t="str">
        <f aca="false">VLOOKUP(A39,k1m_sl!$A$1:$H$149,4,FALSE())</f>
        <v>VEVERKA Lukáš</v>
      </c>
      <c r="I39" s="33" t="str">
        <f aca="false">VLOOKUP(A39,k1m_sl!$A$1:$H$149,5,FALSE())</f>
        <v>2002</v>
      </c>
      <c r="J39" s="33" t="str">
        <f aca="false">VLOOKUP(A39,k1m_sl!$A$1:$H$149,7,FALSE())</f>
        <v>3</v>
      </c>
      <c r="K39" s="38" t="str">
        <f aca="false">VLOOKUP(A39,k1m_sl!$A$1:$H$149,8,FALSE())</f>
        <v>Benátky</v>
      </c>
      <c r="L39" s="39" t="n">
        <v>121.8</v>
      </c>
      <c r="M39" s="40" t="n">
        <v>10</v>
      </c>
      <c r="N39" s="41" t="n">
        <f aca="false">IF(ISBLANK(L39),10000,IF(ISTEXT(L39),M39,L39+M39))</f>
        <v>131.8</v>
      </c>
      <c r="O39" s="39" t="n">
        <v>121.1</v>
      </c>
      <c r="P39" s="40" t="n">
        <v>2</v>
      </c>
      <c r="Q39" s="41" t="n">
        <f aca="false">IF(ISBLANK(O39),10000,IF(ISTEXT(O39),P39,O39+P39))</f>
        <v>123.1</v>
      </c>
      <c r="R39" s="41" t="n">
        <f aca="false">MIN(N39,Q39)</f>
        <v>123.1</v>
      </c>
      <c r="S39" s="40" t="n">
        <v>41</v>
      </c>
      <c r="T39" s="40"/>
      <c r="U39" s="40"/>
      <c r="V39" s="42" t="s">
        <v>3088</v>
      </c>
      <c r="W39" s="42" t="s">
        <v>3349</v>
      </c>
      <c r="X39" s="42" t="s">
        <v>3344</v>
      </c>
      <c r="Y39" s="42" t="s">
        <v>3350</v>
      </c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14.15" hidden="false" customHeight="true" outlineLevel="0" collapsed="false">
      <c r="A40" s="33" t="n">
        <v>66</v>
      </c>
      <c r="B40" s="34" t="n">
        <f aca="false">IF(AND(LEFT(L40,3)="DNS",LEFT(O40,3)="DNS"),10000, N40+Q40)</f>
        <v>248.1</v>
      </c>
      <c r="C40" s="35" t="str">
        <f aca="false">IF(AND(R40&lt;10000, OR(LEFT(L40,3)&lt;&gt;"DNS", LEFT(O40,3)&lt;&gt;"DNS")),RANK(R40, $R$3:$R$149, 1)&amp;"."," ")</f>
        <v>38.</v>
      </c>
      <c r="D40" s="36" t="s">
        <v>3323</v>
      </c>
      <c r="E40" s="37" t="str">
        <f aca="false">VLOOKUP(A40,k1m_sl!$A$1:$H$149,6,FALSE())</f>
        <v>ZS</v>
      </c>
      <c r="F40" s="33" t="n">
        <f aca="false">VLOOKUP(A40,k1m_sl!$A$1:$H$149,2,FALSE())</f>
        <v>66</v>
      </c>
      <c r="G40" s="33" t="n">
        <f aca="false">VLOOKUP(A40,k1m_sl!$A$1:$H$149,3,FALSE())</f>
        <v>9084</v>
      </c>
      <c r="H40" s="38" t="str">
        <f aca="false">VLOOKUP(A40,k1m_sl!$A$1:$H$149,4,FALSE())</f>
        <v>PŘÍHODA Lukáš</v>
      </c>
      <c r="I40" s="33" t="str">
        <f aca="false">VLOOKUP(A40,k1m_sl!$A$1:$H$149,5,FALSE())</f>
        <v>2001</v>
      </c>
      <c r="J40" s="33" t="str">
        <f aca="false">VLOOKUP(A40,k1m_sl!$A$1:$H$149,7,FALSE())</f>
        <v>3</v>
      </c>
      <c r="K40" s="38" t="str">
        <f aca="false">VLOOKUP(A40,k1m_sl!$A$1:$H$149,8,FALSE())</f>
        <v>USK Pha</v>
      </c>
      <c r="L40" s="39" t="n">
        <v>124.9</v>
      </c>
      <c r="M40" s="40" t="n">
        <v>0</v>
      </c>
      <c r="N40" s="41" t="n">
        <f aca="false">IF(ISBLANK(L40),10000,IF(ISTEXT(L40),M40,L40+M40))</f>
        <v>124.9</v>
      </c>
      <c r="O40" s="39" t="n">
        <v>121.2</v>
      </c>
      <c r="P40" s="40" t="n">
        <v>2</v>
      </c>
      <c r="Q40" s="41" t="n">
        <f aca="false">IF(ISBLANK(O40),10000,IF(ISTEXT(O40),P40,O40+P40))</f>
        <v>123.2</v>
      </c>
      <c r="R40" s="41" t="n">
        <f aca="false">MIN(N40,Q40)</f>
        <v>123.2</v>
      </c>
      <c r="S40" s="40" t="n">
        <v>40</v>
      </c>
      <c r="T40" s="40"/>
      <c r="U40" s="40"/>
      <c r="V40" s="42" t="s">
        <v>3041</v>
      </c>
      <c r="W40" s="42" t="s">
        <v>3351</v>
      </c>
      <c r="X40" s="42" t="s">
        <v>3231</v>
      </c>
      <c r="Y40" s="42" t="s">
        <v>3352</v>
      </c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14.15" hidden="false" customHeight="true" outlineLevel="0" collapsed="false">
      <c r="A41" s="33" t="n">
        <v>23</v>
      </c>
      <c r="B41" s="34" t="n">
        <f aca="false">IF(AND(LEFT(L41,3)="DNS",LEFT(O41,3)="DNS"),10000, N41+Q41)</f>
        <v>248.6</v>
      </c>
      <c r="C41" s="35" t="str">
        <f aca="false">IF(AND(R41&lt;10000, OR(LEFT(L41,3)&lt;&gt;"DNS", LEFT(O41,3)&lt;&gt;"DNS")),RANK(R41, $R$3:$R$149, 1)&amp;"."," ")</f>
        <v>39.</v>
      </c>
      <c r="D41" s="36" t="s">
        <v>3353</v>
      </c>
      <c r="E41" s="37" t="str">
        <f aca="false">VLOOKUP(A41,k1m_sl!$A$1:$H$149,6,FALSE())</f>
        <v>DM</v>
      </c>
      <c r="F41" s="33" t="n">
        <f aca="false">VLOOKUP(A41,k1m_sl!$A$1:$H$149,2,FALSE())</f>
        <v>23</v>
      </c>
      <c r="G41" s="33" t="n">
        <f aca="false">VLOOKUP(A41,k1m_sl!$A$1:$H$149,3,FALSE())</f>
        <v>61017</v>
      </c>
      <c r="H41" s="38" t="str">
        <f aca="false">VLOOKUP(A41,k1m_sl!$A$1:$H$149,4,FALSE())</f>
        <v>KLIŠČ Zdeněk</v>
      </c>
      <c r="I41" s="33" t="str">
        <f aca="false">VLOOKUP(A41,k1m_sl!$A$1:$H$149,5,FALSE())</f>
        <v>1999</v>
      </c>
      <c r="J41" s="33" t="str">
        <f aca="false">VLOOKUP(A41,k1m_sl!$A$1:$H$149,7,FALSE())</f>
        <v>2</v>
      </c>
      <c r="K41" s="38" t="str">
        <f aca="false">VLOOKUP(A41,k1m_sl!$A$1:$H$149,8,FALSE())</f>
        <v>Třebech.</v>
      </c>
      <c r="L41" s="39" t="n">
        <v>125.2</v>
      </c>
      <c r="M41" s="40" t="n">
        <v>0</v>
      </c>
      <c r="N41" s="41" t="n">
        <f aca="false">IF(ISBLANK(L41),10000,IF(ISTEXT(L41),M41,L41+M41))</f>
        <v>125.2</v>
      </c>
      <c r="O41" s="39" t="n">
        <v>121.4</v>
      </c>
      <c r="P41" s="40" t="n">
        <v>2</v>
      </c>
      <c r="Q41" s="41" t="n">
        <f aca="false">IF(ISBLANK(O41),10000,IF(ISTEXT(O41),P41,O41+P41))</f>
        <v>123.4</v>
      </c>
      <c r="R41" s="41" t="n">
        <f aca="false">MIN(N41,Q41)</f>
        <v>123.4</v>
      </c>
      <c r="S41" s="40" t="n">
        <v>39</v>
      </c>
      <c r="T41" s="40"/>
      <c r="U41" s="40"/>
      <c r="V41" s="42" t="s">
        <v>3005</v>
      </c>
      <c r="W41" s="42" t="s">
        <v>3354</v>
      </c>
      <c r="X41" s="42" t="s">
        <v>3251</v>
      </c>
      <c r="Y41" s="42" t="s">
        <v>3355</v>
      </c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14.15" hidden="false" customHeight="true" outlineLevel="0" collapsed="false">
      <c r="A42" s="33" t="n">
        <v>57</v>
      </c>
      <c r="B42" s="34" t="n">
        <f aca="false">IF(AND(LEFT(L42,3)="DNS",LEFT(O42,3)="DNS"),10000, N42+Q42)</f>
        <v>248</v>
      </c>
      <c r="C42" s="35" t="str">
        <f aca="false">IF(AND(R42&lt;10000, OR(LEFT(L42,3)&lt;&gt;"DNS", LEFT(O42,3)&lt;&gt;"DNS")),RANK(R42, $R$3:$R$149, 1)&amp;"."," ")</f>
        <v>40.</v>
      </c>
      <c r="D42" s="36" t="s">
        <v>3338</v>
      </c>
      <c r="E42" s="37" t="str">
        <f aca="false">VLOOKUP(A42,k1m_sl!$A$1:$H$149,6,FALSE())</f>
        <v>ZS</v>
      </c>
      <c r="F42" s="33" t="n">
        <f aca="false">VLOOKUP(A42,k1m_sl!$A$1:$H$149,2,FALSE())</f>
        <v>57</v>
      </c>
      <c r="G42" s="33" t="n">
        <f aca="false">VLOOKUP(A42,k1m_sl!$A$1:$H$149,3,FALSE())</f>
        <v>9012</v>
      </c>
      <c r="H42" s="38" t="str">
        <f aca="false">VLOOKUP(A42,k1m_sl!$A$1:$H$149,4,FALSE())</f>
        <v>ELIÁŠ Ondřej</v>
      </c>
      <c r="I42" s="33" t="str">
        <f aca="false">VLOOKUP(A42,k1m_sl!$A$1:$H$149,5,FALSE())</f>
        <v>2000</v>
      </c>
      <c r="J42" s="33" t="str">
        <f aca="false">VLOOKUP(A42,k1m_sl!$A$1:$H$149,7,FALSE())</f>
        <v>3</v>
      </c>
      <c r="K42" s="38" t="str">
        <f aca="false">VLOOKUP(A42,k1m_sl!$A$1:$H$149,8,FALSE())</f>
        <v>USK Pha</v>
      </c>
      <c r="L42" s="39" t="n">
        <v>123.5</v>
      </c>
      <c r="M42" s="40" t="n">
        <v>0</v>
      </c>
      <c r="N42" s="41" t="n">
        <f aca="false">IF(ISBLANK(L42),10000,IF(ISTEXT(L42),M42,L42+M42))</f>
        <v>123.5</v>
      </c>
      <c r="O42" s="39" t="n">
        <v>124.5</v>
      </c>
      <c r="P42" s="40" t="n">
        <v>0</v>
      </c>
      <c r="Q42" s="41" t="n">
        <f aca="false">IF(ISBLANK(O42),10000,IF(ISTEXT(O42),P42,O42+P42))</f>
        <v>124.5</v>
      </c>
      <c r="R42" s="41" t="n">
        <f aca="false">MIN(N42,Q42)</f>
        <v>123.5</v>
      </c>
      <c r="S42" s="40" t="n">
        <v>38</v>
      </c>
      <c r="T42" s="40"/>
      <c r="U42" s="40"/>
      <c r="V42" s="42" t="s">
        <v>3043</v>
      </c>
      <c r="W42" s="42" t="s">
        <v>3356</v>
      </c>
      <c r="X42" s="42" t="s">
        <v>3035</v>
      </c>
      <c r="Y42" s="42" t="s">
        <v>3357</v>
      </c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14.15" hidden="false" customHeight="true" outlineLevel="0" collapsed="false">
      <c r="A43" s="33" t="n">
        <v>30</v>
      </c>
      <c r="B43" s="34" t="n">
        <f aca="false">IF(AND(LEFT(L43,3)="DNS",LEFT(O43,3)="DNS"),10000, N43+Q43)</f>
        <v>252.8</v>
      </c>
      <c r="C43" s="35" t="str">
        <f aca="false">IF(AND(R43&lt;10000, OR(LEFT(L43,3)&lt;&gt;"DNS", LEFT(O43,3)&lt;&gt;"DNS")),RANK(R43, $R$3:$R$149, 1)&amp;"."," ")</f>
        <v>41.</v>
      </c>
      <c r="D43" s="36" t="s">
        <v>3311</v>
      </c>
      <c r="E43" s="37" t="str">
        <f aca="false">VLOOKUP(A43,k1m_sl!$A$1:$H$149,6,FALSE())</f>
        <v>V</v>
      </c>
      <c r="F43" s="33" t="n">
        <f aca="false">VLOOKUP(A43,k1m_sl!$A$1:$H$149,2,FALSE())</f>
        <v>30</v>
      </c>
      <c r="G43" s="33" t="n">
        <f aca="false">VLOOKUP(A43,k1m_sl!$A$1:$H$149,3,FALSE())</f>
        <v>10104</v>
      </c>
      <c r="H43" s="38" t="str">
        <f aca="false">VLOOKUP(A43,k1m_sl!$A$1:$H$149,4,FALSE())</f>
        <v>SAHULA Martin</v>
      </c>
      <c r="I43" s="33" t="str">
        <f aca="false">VLOOKUP(A43,k1m_sl!$A$1:$H$149,5,FALSE())</f>
        <v>1968</v>
      </c>
      <c r="J43" s="33" t="str">
        <f aca="false">VLOOKUP(A43,k1m_sl!$A$1:$H$149,7,FALSE())</f>
        <v>3</v>
      </c>
      <c r="K43" s="38" t="str">
        <f aca="false">VLOOKUP(A43,k1m_sl!$A$1:$H$149,8,FALSE())</f>
        <v>Benátky</v>
      </c>
      <c r="L43" s="39" t="n">
        <v>124.7</v>
      </c>
      <c r="M43" s="40" t="n">
        <v>0</v>
      </c>
      <c r="N43" s="41" t="n">
        <f aca="false">IF(ISBLANK(L43),10000,IF(ISTEXT(L43),M43,L43+M43))</f>
        <v>124.7</v>
      </c>
      <c r="O43" s="39" t="n">
        <v>126.1</v>
      </c>
      <c r="P43" s="40" t="n">
        <v>2</v>
      </c>
      <c r="Q43" s="41" t="n">
        <f aca="false">IF(ISBLANK(O43),10000,IF(ISTEXT(O43),P43,O43+P43))</f>
        <v>128.1</v>
      </c>
      <c r="R43" s="41" t="n">
        <f aca="false">MIN(N43,Q43)</f>
        <v>124.7</v>
      </c>
      <c r="S43" s="40" t="n">
        <v>37</v>
      </c>
      <c r="T43" s="40"/>
      <c r="U43" s="40"/>
      <c r="V43" s="42" t="s">
        <v>3215</v>
      </c>
      <c r="W43" s="42" t="s">
        <v>3358</v>
      </c>
      <c r="X43" s="42" t="s">
        <v>3182</v>
      </c>
      <c r="Y43" s="42" t="s">
        <v>3359</v>
      </c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14.15" hidden="false" customHeight="true" outlineLevel="0" collapsed="false">
      <c r="A44" s="33" t="n">
        <v>44</v>
      </c>
      <c r="B44" s="34" t="n">
        <f aca="false">IF(AND(LEFT(L44,3)="DNS",LEFT(O44,3)="DNS"),10000, N44+Q44)</f>
        <v>254.3</v>
      </c>
      <c r="C44" s="35" t="str">
        <f aca="false">IF(AND(R44&lt;10000, OR(LEFT(L44,3)&lt;&gt;"DNS", LEFT(O44,3)&lt;&gt;"DNS")),RANK(R44, $R$3:$R$149, 1)&amp;"."," ")</f>
        <v>42.</v>
      </c>
      <c r="D44" s="36" t="s">
        <v>3320</v>
      </c>
      <c r="E44" s="37" t="str">
        <f aca="false">VLOOKUP(A44,k1m_sl!$A$1:$H$149,6,FALSE())</f>
        <v>V</v>
      </c>
      <c r="F44" s="33" t="n">
        <f aca="false">VLOOKUP(A44,k1m_sl!$A$1:$H$149,2,FALSE())</f>
        <v>44</v>
      </c>
      <c r="G44" s="33" t="n">
        <f aca="false">VLOOKUP(A44,k1m_sl!$A$1:$H$149,3,FALSE())</f>
        <v>99017</v>
      </c>
      <c r="H44" s="38" t="str">
        <f aca="false">VLOOKUP(A44,k1m_sl!$A$1:$H$149,4,FALSE())</f>
        <v>RADIL Jiří</v>
      </c>
      <c r="I44" s="33" t="str">
        <f aca="false">VLOOKUP(A44,k1m_sl!$A$1:$H$149,5,FALSE())</f>
        <v>1968</v>
      </c>
      <c r="J44" s="33" t="str">
        <f aca="false">VLOOKUP(A44,k1m_sl!$A$1:$H$149,7,FALSE())</f>
        <v>3</v>
      </c>
      <c r="K44" s="38" t="str">
        <f aca="false">VLOOKUP(A44,k1m_sl!$A$1:$H$149,8,FALSE())</f>
        <v>Happy Life</v>
      </c>
      <c r="L44" s="39" t="n">
        <v>124.8</v>
      </c>
      <c r="M44" s="40" t="n">
        <v>0</v>
      </c>
      <c r="N44" s="41" t="n">
        <f aca="false">IF(ISBLANK(L44),10000,IF(ISTEXT(L44),M44,L44+M44))</f>
        <v>124.8</v>
      </c>
      <c r="O44" s="39" t="n">
        <v>127.5</v>
      </c>
      <c r="P44" s="40" t="n">
        <v>2</v>
      </c>
      <c r="Q44" s="41" t="n">
        <f aca="false">IF(ISBLANK(O44),10000,IF(ISTEXT(O44),P44,O44+P44))</f>
        <v>129.5</v>
      </c>
      <c r="R44" s="41" t="n">
        <f aca="false">MIN(N44,Q44)</f>
        <v>124.8</v>
      </c>
      <c r="S44" s="40" t="n">
        <v>36</v>
      </c>
      <c r="T44" s="40"/>
      <c r="U44" s="40"/>
      <c r="V44" s="42" t="s">
        <v>3013</v>
      </c>
      <c r="W44" s="42" t="s">
        <v>3360</v>
      </c>
      <c r="X44" s="42" t="s">
        <v>3189</v>
      </c>
      <c r="Y44" s="42" t="s">
        <v>3361</v>
      </c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14.15" hidden="false" customHeight="true" outlineLevel="0" collapsed="false">
      <c r="A45" s="33" t="n">
        <v>62</v>
      </c>
      <c r="B45" s="34" t="n">
        <f aca="false">IF(AND(LEFT(L45,3)="DNS",LEFT(O45,3)="DNS"),10000, N45+Q45)</f>
        <v>258.2</v>
      </c>
      <c r="C45" s="35" t="str">
        <f aca="false">IF(AND(R45&lt;10000, OR(LEFT(L45,3)&lt;&gt;"DNS", LEFT(O45,3)&lt;&gt;"DNS")),RANK(R45, $R$3:$R$149, 1)&amp;"."," ")</f>
        <v>43.</v>
      </c>
      <c r="D45" s="36" t="s">
        <v>3353</v>
      </c>
      <c r="E45" s="37" t="str">
        <f aca="false">VLOOKUP(A45,k1m_sl!$A$1:$H$149,6,FALSE())</f>
        <v>ZS</v>
      </c>
      <c r="F45" s="33" t="n">
        <f aca="false">VLOOKUP(A45,k1m_sl!$A$1:$H$149,2,FALSE())</f>
        <v>62</v>
      </c>
      <c r="G45" s="33" t="n">
        <f aca="false">VLOOKUP(A45,k1m_sl!$A$1:$H$149,3,FALSE())</f>
        <v>42008</v>
      </c>
      <c r="H45" s="38" t="str">
        <f aca="false">VLOOKUP(A45,k1m_sl!$A$1:$H$149,4,FALSE())</f>
        <v>ŠVEJD Jakub</v>
      </c>
      <c r="I45" s="33" t="str">
        <f aca="false">VLOOKUP(A45,k1m_sl!$A$1:$H$149,5,FALSE())</f>
        <v>2001</v>
      </c>
      <c r="J45" s="33" t="str">
        <f aca="false">VLOOKUP(A45,k1m_sl!$A$1:$H$149,7,FALSE())</f>
        <v>3</v>
      </c>
      <c r="K45" s="38" t="str">
        <f aca="false">VLOOKUP(A45,k1m_sl!$A$1:$H$149,8,FALSE())</f>
        <v>Sušice</v>
      </c>
      <c r="L45" s="39" t="n">
        <v>131.1</v>
      </c>
      <c r="M45" s="40" t="n">
        <v>2</v>
      </c>
      <c r="N45" s="41" t="n">
        <f aca="false">IF(ISBLANK(L45),10000,IF(ISTEXT(L45),M45,L45+M45))</f>
        <v>133.1</v>
      </c>
      <c r="O45" s="39" t="n">
        <v>125.1</v>
      </c>
      <c r="P45" s="40" t="n">
        <v>0</v>
      </c>
      <c r="Q45" s="41" t="n">
        <f aca="false">IF(ISBLANK(O45),10000,IF(ISTEXT(O45),P45,O45+P45))</f>
        <v>125.1</v>
      </c>
      <c r="R45" s="41" t="n">
        <f aca="false">MIN(N45,Q45)</f>
        <v>125.1</v>
      </c>
      <c r="S45" s="40" t="n">
        <v>35</v>
      </c>
      <c r="T45" s="40"/>
      <c r="U45" s="40"/>
      <c r="V45" s="42" t="s">
        <v>3060</v>
      </c>
      <c r="W45" s="42" t="s">
        <v>3362</v>
      </c>
      <c r="X45" s="42" t="s">
        <v>3013</v>
      </c>
      <c r="Y45" s="42" t="s">
        <v>3363</v>
      </c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14.15" hidden="false" customHeight="true" outlineLevel="0" collapsed="false">
      <c r="A46" s="33" t="n">
        <v>95</v>
      </c>
      <c r="B46" s="34" t="n">
        <f aca="false">IF(AND(LEFT(L46,3)="DNS",LEFT(O46,3)="DNS"),10000, N46+Q46)</f>
        <v>266.5</v>
      </c>
      <c r="C46" s="35" t="str">
        <f aca="false">IF(AND(R46&lt;10000, OR(LEFT(L46,3)&lt;&gt;"DNS", LEFT(O46,3)&lt;&gt;"DNS")),RANK(R46, $R$3:$R$149, 1)&amp;"."," ")</f>
        <v>44.</v>
      </c>
      <c r="D46" s="36" t="s">
        <v>3284</v>
      </c>
      <c r="E46" s="37" t="str">
        <f aca="false">VLOOKUP(A46,k1m_sl!$A$1:$H$149,6,FALSE())</f>
        <v>ZM</v>
      </c>
      <c r="F46" s="33" t="n">
        <f aca="false">VLOOKUP(A46,k1m_sl!$A$1:$H$149,2,FALSE())</f>
        <v>96</v>
      </c>
      <c r="G46" s="33" t="n">
        <f aca="false">VLOOKUP(A46,k1m_sl!$A$1:$H$149,3,FALSE())</f>
        <v>12055</v>
      </c>
      <c r="H46" s="38" t="str">
        <f aca="false">VLOOKUP(A46,k1m_sl!$A$1:$H$149,4,FALSE())</f>
        <v>KIRCHNER David</v>
      </c>
      <c r="I46" s="33" t="str">
        <f aca="false">VLOOKUP(A46,k1m_sl!$A$1:$H$149,5,FALSE())</f>
        <v>2002</v>
      </c>
      <c r="J46" s="33" t="str">
        <f aca="false">VLOOKUP(A46,k1m_sl!$A$1:$H$149,7,FALSE())</f>
        <v>3</v>
      </c>
      <c r="K46" s="38" t="str">
        <f aca="false">VLOOKUP(A46,k1m_sl!$A$1:$H$149,8,FALSE())</f>
        <v>Dukla B.</v>
      </c>
      <c r="L46" s="39" t="n">
        <v>134.2</v>
      </c>
      <c r="M46" s="40" t="n">
        <v>6</v>
      </c>
      <c r="N46" s="41" t="n">
        <f aca="false">IF(ISBLANK(L46),10000,IF(ISTEXT(L46),M46,L46+M46))</f>
        <v>140.2</v>
      </c>
      <c r="O46" s="39" t="n">
        <v>124.3</v>
      </c>
      <c r="P46" s="40" t="n">
        <v>2</v>
      </c>
      <c r="Q46" s="41" t="n">
        <f aca="false">IF(ISBLANK(O46),10000,IF(ISTEXT(O46),P46,O46+P46))</f>
        <v>126.3</v>
      </c>
      <c r="R46" s="41" t="n">
        <f aca="false">MIN(N46,Q46)</f>
        <v>126.3</v>
      </c>
      <c r="S46" s="40" t="n">
        <v>34</v>
      </c>
      <c r="T46" s="40"/>
      <c r="U46" s="40"/>
      <c r="V46" s="42" t="s">
        <v>3119</v>
      </c>
      <c r="W46" s="42" t="s">
        <v>3364</v>
      </c>
      <c r="X46" s="42" t="s">
        <v>3090</v>
      </c>
      <c r="Y46" s="42" t="s">
        <v>3365</v>
      </c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14.15" hidden="false" customHeight="true" outlineLevel="0" collapsed="false">
      <c r="A47" s="33" t="n">
        <v>37</v>
      </c>
      <c r="B47" s="34" t="n">
        <f aca="false">IF(AND(LEFT(L47,3)="DNS",LEFT(O47,3)="DNS"),10000, N47+Q47)</f>
        <v>255.9</v>
      </c>
      <c r="C47" s="35" t="str">
        <f aca="false">IF(AND(R47&lt;10000, OR(LEFT(L47,3)&lt;&gt;"DNS", LEFT(O47,3)&lt;&gt;"DNS")),RANK(R47, $R$3:$R$149, 1)&amp;"."," ")</f>
        <v>45.</v>
      </c>
      <c r="D47" s="36" t="s">
        <v>3323</v>
      </c>
      <c r="E47" s="37" t="str">
        <f aca="false">VLOOKUP(A47,k1m_sl!$A$1:$H$149,6,FALSE())</f>
        <v>V</v>
      </c>
      <c r="F47" s="33" t="n">
        <f aca="false">VLOOKUP(A47,k1m_sl!$A$1:$H$149,2,FALSE())</f>
        <v>37</v>
      </c>
      <c r="G47" s="33" t="n">
        <f aca="false">VLOOKUP(A47,k1m_sl!$A$1:$H$149,3,FALSE())</f>
        <v>42040</v>
      </c>
      <c r="H47" s="38" t="str">
        <f aca="false">VLOOKUP(A47,k1m_sl!$A$1:$H$149,4,FALSE())</f>
        <v>KOSHELEV Sergey</v>
      </c>
      <c r="I47" s="33" t="str">
        <f aca="false">VLOOKUP(A47,k1m_sl!$A$1:$H$149,5,FALSE())</f>
        <v>1960</v>
      </c>
      <c r="J47" s="33" t="str">
        <f aca="false">VLOOKUP(A47,k1m_sl!$A$1:$H$149,7,FALSE())</f>
        <v>3</v>
      </c>
      <c r="K47" s="38" t="str">
        <f aca="false">VLOOKUP(A47,k1m_sl!$A$1:$H$149,8,FALSE())</f>
        <v>Sušice</v>
      </c>
      <c r="L47" s="39" t="n">
        <v>124.6</v>
      </c>
      <c r="M47" s="40" t="n">
        <v>2</v>
      </c>
      <c r="N47" s="41" t="n">
        <f aca="false">IF(ISBLANK(L47),10000,IF(ISTEXT(L47),M47,L47+M47))</f>
        <v>126.6</v>
      </c>
      <c r="O47" s="39" t="n">
        <v>129.3</v>
      </c>
      <c r="P47" s="40" t="n">
        <v>0</v>
      </c>
      <c r="Q47" s="41" t="n">
        <f aca="false">IF(ISBLANK(O47),10000,IF(ISTEXT(O47),P47,O47+P47))</f>
        <v>129.3</v>
      </c>
      <c r="R47" s="41" t="n">
        <f aca="false">MIN(N47,Q47)</f>
        <v>126.6</v>
      </c>
      <c r="S47" s="40" t="n">
        <v>33</v>
      </c>
      <c r="T47" s="40"/>
      <c r="U47" s="40"/>
      <c r="V47" s="42" t="s">
        <v>2975</v>
      </c>
      <c r="W47" s="42" t="s">
        <v>3366</v>
      </c>
      <c r="X47" s="42" t="s">
        <v>2977</v>
      </c>
      <c r="Y47" s="42" t="s">
        <v>3367</v>
      </c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14.15" hidden="false" customHeight="true" outlineLevel="0" collapsed="false">
      <c r="A48" s="33" t="n">
        <v>52</v>
      </c>
      <c r="B48" s="34" t="n">
        <f aca="false">IF(AND(LEFT(L48,3)="DNS",LEFT(O48,3)="DNS"),10000, N48+Q48)</f>
        <v>257.8</v>
      </c>
      <c r="C48" s="35" t="str">
        <f aca="false">IF(AND(R48&lt;10000, OR(LEFT(L48,3)&lt;&gt;"DNS", LEFT(O48,3)&lt;&gt;"DNS")),RANK(R48, $R$3:$R$149, 1)&amp;"."," ")</f>
        <v>46.</v>
      </c>
      <c r="D48" s="36" t="s">
        <v>3368</v>
      </c>
      <c r="E48" s="37" t="str">
        <f aca="false">VLOOKUP(A48,k1m_sl!$A$1:$H$149,6,FALSE())</f>
        <v>DM</v>
      </c>
      <c r="F48" s="33" t="n">
        <f aca="false">VLOOKUP(A48,k1m_sl!$A$1:$H$149,2,FALSE())</f>
        <v>52</v>
      </c>
      <c r="G48" s="33" t="n">
        <f aca="false">VLOOKUP(A48,k1m_sl!$A$1:$H$149,3,FALSE())</f>
        <v>38011</v>
      </c>
      <c r="H48" s="38" t="str">
        <f aca="false">VLOOKUP(A48,k1m_sl!$A$1:$H$149,4,FALSE())</f>
        <v>SOFRON Tomáš</v>
      </c>
      <c r="I48" s="33" t="str">
        <f aca="false">VLOOKUP(A48,k1m_sl!$A$1:$H$149,5,FALSE())</f>
        <v>1999</v>
      </c>
      <c r="J48" s="33" t="str">
        <f aca="false">VLOOKUP(A48,k1m_sl!$A$1:$H$149,7,FALSE())</f>
        <v>3</v>
      </c>
      <c r="K48" s="38" t="str">
        <f aca="false">VLOOKUP(A48,k1m_sl!$A$1:$H$149,8,FALSE())</f>
        <v>ČSAD Plz</v>
      </c>
      <c r="L48" s="39" t="n">
        <v>125.1</v>
      </c>
      <c r="M48" s="40" t="n">
        <v>2</v>
      </c>
      <c r="N48" s="41" t="n">
        <f aca="false">IF(ISBLANK(L48),10000,IF(ISTEXT(L48),M48,L48+M48))</f>
        <v>127.1</v>
      </c>
      <c r="O48" s="39" t="n">
        <v>128.7</v>
      </c>
      <c r="P48" s="40" t="n">
        <v>2</v>
      </c>
      <c r="Q48" s="41" t="n">
        <f aca="false">IF(ISBLANK(O48),10000,IF(ISTEXT(O48),P48,O48+P48))</f>
        <v>130.7</v>
      </c>
      <c r="R48" s="41" t="n">
        <f aca="false">MIN(N48,Q48)</f>
        <v>127.1</v>
      </c>
      <c r="S48" s="40" t="n">
        <v>32</v>
      </c>
      <c r="T48" s="40"/>
      <c r="U48" s="40"/>
      <c r="V48" s="42" t="s">
        <v>2963</v>
      </c>
      <c r="W48" s="42" t="s">
        <v>3369</v>
      </c>
      <c r="X48" s="42" t="s">
        <v>3199</v>
      </c>
      <c r="Y48" s="42" t="s">
        <v>3370</v>
      </c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14.15" hidden="false" customHeight="true" outlineLevel="0" collapsed="false">
      <c r="A49" s="33" t="n">
        <v>69</v>
      </c>
      <c r="B49" s="34" t="n">
        <f aca="false">IF(AND(LEFT(L49,3)="DNS",LEFT(O49,3)="DNS"),10000, N49+Q49)</f>
        <v>257.3</v>
      </c>
      <c r="C49" s="35" t="str">
        <f aca="false">IF(AND(R49&lt;10000, OR(LEFT(L49,3)&lt;&gt;"DNS", LEFT(O49,3)&lt;&gt;"DNS")),RANK(R49, $R$3:$R$149, 1)&amp;"."," ")</f>
        <v>47.</v>
      </c>
      <c r="D49" s="36" t="s">
        <v>3311</v>
      </c>
      <c r="E49" s="37" t="str">
        <f aca="false">VLOOKUP(A49,k1m_sl!$A$1:$H$149,6,FALSE())</f>
        <v>ZM</v>
      </c>
      <c r="F49" s="33" t="n">
        <f aca="false">VLOOKUP(A49,k1m_sl!$A$1:$H$149,2,FALSE())</f>
        <v>69</v>
      </c>
      <c r="G49" s="33" t="n">
        <f aca="false">VLOOKUP(A49,k1m_sl!$A$1:$H$149,3,FALSE())</f>
        <v>10102</v>
      </c>
      <c r="H49" s="38" t="str">
        <f aca="false">VLOOKUP(A49,k1m_sl!$A$1:$H$149,4,FALSE())</f>
        <v>SAHULA Matěj</v>
      </c>
      <c r="I49" s="33" t="str">
        <f aca="false">VLOOKUP(A49,k1m_sl!$A$1:$H$149,5,FALSE())</f>
        <v>2003</v>
      </c>
      <c r="J49" s="33" t="str">
        <f aca="false">VLOOKUP(A49,k1m_sl!$A$1:$H$149,7,FALSE())</f>
        <v>3</v>
      </c>
      <c r="K49" s="38" t="str">
        <f aca="false">VLOOKUP(A49,k1m_sl!$A$1:$H$149,8,FALSE())</f>
        <v>Benátky</v>
      </c>
      <c r="L49" s="39" t="n">
        <v>127.9</v>
      </c>
      <c r="M49" s="40" t="n">
        <v>0</v>
      </c>
      <c r="N49" s="41" t="n">
        <f aca="false">IF(ISBLANK(L49),10000,IF(ISTEXT(L49),M49,L49+M49))</f>
        <v>127.9</v>
      </c>
      <c r="O49" s="39" t="n">
        <v>129.4</v>
      </c>
      <c r="P49" s="40" t="n">
        <v>0</v>
      </c>
      <c r="Q49" s="41" t="n">
        <f aca="false">IF(ISBLANK(O49),10000,IF(ISTEXT(O49),P49,O49+P49))</f>
        <v>129.4</v>
      </c>
      <c r="R49" s="41" t="n">
        <f aca="false">MIN(N49,Q49)</f>
        <v>127.9</v>
      </c>
      <c r="S49" s="40" t="n">
        <v>31</v>
      </c>
      <c r="T49" s="40"/>
      <c r="U49" s="40"/>
      <c r="V49" s="42" t="s">
        <v>3025</v>
      </c>
      <c r="W49" s="42" t="s">
        <v>3371</v>
      </c>
      <c r="X49" s="42" t="s">
        <v>3178</v>
      </c>
      <c r="Y49" s="42" t="s">
        <v>3372</v>
      </c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14.15" hidden="false" customHeight="true" outlineLevel="0" collapsed="false">
      <c r="A50" s="33" t="n">
        <v>71</v>
      </c>
      <c r="B50" s="34" t="n">
        <f aca="false">IF(AND(LEFT(L50,3)="DNS",LEFT(O50,3)="DNS"),10000, N50+Q50)</f>
        <v>259.9</v>
      </c>
      <c r="C50" s="35" t="str">
        <f aca="false">IF(AND(R50&lt;10000, OR(LEFT(L50,3)&lt;&gt;"DNS", LEFT(O50,3)&lt;&gt;"DNS")),RANK(R50, $R$3:$R$149, 1)&amp;"."," ")</f>
        <v>48.</v>
      </c>
      <c r="D50" s="36" t="s">
        <v>3320</v>
      </c>
      <c r="E50" s="37" t="str">
        <f aca="false">VLOOKUP(A50,k1m_sl!$A$1:$H$149,6,FALSE())</f>
        <v>ZM</v>
      </c>
      <c r="F50" s="33" t="n">
        <f aca="false">VLOOKUP(A50,k1m_sl!$A$1:$H$149,2,FALSE())</f>
        <v>71</v>
      </c>
      <c r="G50" s="33" t="n">
        <f aca="false">VLOOKUP(A50,k1m_sl!$A$1:$H$149,3,FALSE())</f>
        <v>9118</v>
      </c>
      <c r="H50" s="38" t="str">
        <f aca="false">VLOOKUP(A50,k1m_sl!$A$1:$H$149,4,FALSE())</f>
        <v>URBÁNEK Matyáš</v>
      </c>
      <c r="I50" s="33" t="str">
        <f aca="false">VLOOKUP(A50,k1m_sl!$A$1:$H$149,5,FALSE())</f>
        <v>2002</v>
      </c>
      <c r="J50" s="33" t="str">
        <f aca="false">VLOOKUP(A50,k1m_sl!$A$1:$H$149,7,FALSE())</f>
        <v>3</v>
      </c>
      <c r="K50" s="38" t="str">
        <f aca="false">VLOOKUP(A50,k1m_sl!$A$1:$H$149,8,FALSE())</f>
        <v>USK Pha</v>
      </c>
      <c r="L50" s="39" t="n">
        <v>130.7</v>
      </c>
      <c r="M50" s="40" t="n">
        <v>0</v>
      </c>
      <c r="N50" s="41" t="n">
        <f aca="false">IF(ISBLANK(L50),10000,IF(ISTEXT(L50),M50,L50+M50))</f>
        <v>130.7</v>
      </c>
      <c r="O50" s="39" t="n">
        <v>129.2</v>
      </c>
      <c r="P50" s="40" t="n">
        <v>0</v>
      </c>
      <c r="Q50" s="41" t="n">
        <f aca="false">IF(ISBLANK(O50),10000,IF(ISTEXT(O50),P50,O50+P50))</f>
        <v>129.2</v>
      </c>
      <c r="R50" s="41" t="n">
        <f aca="false">MIN(N50,Q50)</f>
        <v>129.2</v>
      </c>
      <c r="S50" s="40" t="n">
        <v>30</v>
      </c>
      <c r="T50" s="40"/>
      <c r="U50" s="40"/>
      <c r="V50" s="42" t="s">
        <v>3015</v>
      </c>
      <c r="W50" s="42" t="s">
        <v>3373</v>
      </c>
      <c r="X50" s="42" t="s">
        <v>3341</v>
      </c>
      <c r="Y50" s="42" t="s">
        <v>3374</v>
      </c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14.15" hidden="false" customHeight="true" outlineLevel="0" collapsed="false">
      <c r="A51" s="33" t="n">
        <v>63</v>
      </c>
      <c r="B51" s="34" t="n">
        <f aca="false">IF(AND(LEFT(L51,3)="DNS",LEFT(O51,3)="DNS"),10000, N51+Q51)</f>
        <v>288.2</v>
      </c>
      <c r="C51" s="35" t="str">
        <f aca="false">IF(AND(R51&lt;10000, OR(LEFT(L51,3)&lt;&gt;"DNS", LEFT(O51,3)&lt;&gt;"DNS")),RANK(R51, $R$3:$R$149, 1)&amp;"."," ")</f>
        <v>49.</v>
      </c>
      <c r="D51" s="36" t="s">
        <v>3368</v>
      </c>
      <c r="E51" s="37" t="str">
        <f aca="false">VLOOKUP(A51,k1m_sl!$A$1:$H$149,6,FALSE())</f>
        <v>ZS</v>
      </c>
      <c r="F51" s="33" t="n">
        <f aca="false">VLOOKUP(A51,k1m_sl!$A$1:$H$149,2,FALSE())</f>
        <v>63</v>
      </c>
      <c r="G51" s="33" t="n">
        <f aca="false">VLOOKUP(A51,k1m_sl!$A$1:$H$149,3,FALSE())</f>
        <v>11017</v>
      </c>
      <c r="H51" s="38" t="str">
        <f aca="false">VLOOKUP(A51,k1m_sl!$A$1:$H$149,4,FALSE())</f>
        <v>ŠULC Karel</v>
      </c>
      <c r="I51" s="33" t="str">
        <f aca="false">VLOOKUP(A51,k1m_sl!$A$1:$H$149,5,FALSE())</f>
        <v>2000</v>
      </c>
      <c r="J51" s="33" t="str">
        <f aca="false">VLOOKUP(A51,k1m_sl!$A$1:$H$149,7,FALSE())</f>
        <v>3</v>
      </c>
      <c r="K51" s="38" t="str">
        <f aca="false">VLOOKUP(A51,k1m_sl!$A$1:$H$149,8,FALSE())</f>
        <v>KK Brand</v>
      </c>
      <c r="L51" s="39" t="n">
        <v>153.2</v>
      </c>
      <c r="M51" s="40" t="n">
        <v>4</v>
      </c>
      <c r="N51" s="41" t="n">
        <f aca="false">IF(ISBLANK(L51),10000,IF(ISTEXT(L51),M51,L51+M51))</f>
        <v>157.2</v>
      </c>
      <c r="O51" s="39" t="n">
        <v>129</v>
      </c>
      <c r="P51" s="40" t="n">
        <v>2</v>
      </c>
      <c r="Q51" s="41" t="n">
        <f aca="false">IF(ISBLANK(O51),10000,IF(ISTEXT(O51),P51,O51+P51))</f>
        <v>131</v>
      </c>
      <c r="R51" s="41" t="n">
        <f aca="false">MIN(N51,Q51)</f>
        <v>131</v>
      </c>
      <c r="S51" s="40" t="n">
        <v>29</v>
      </c>
      <c r="T51" s="40"/>
      <c r="U51" s="40"/>
      <c r="V51" s="42" t="s">
        <v>2999</v>
      </c>
      <c r="W51" s="42" t="s">
        <v>3375</v>
      </c>
      <c r="X51" s="42" t="s">
        <v>2983</v>
      </c>
      <c r="Y51" s="42" t="s">
        <v>3376</v>
      </c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14.15" hidden="false" customHeight="true" outlineLevel="0" collapsed="false">
      <c r="A52" s="33" t="n">
        <v>67</v>
      </c>
      <c r="B52" s="34" t="n">
        <f aca="false">IF(AND(LEFT(L52,3)="DNS",LEFT(O52,3)="DNS"),10000, N52+Q52)</f>
        <v>274.3</v>
      </c>
      <c r="C52" s="35" t="str">
        <f aca="false">IF(AND(R52&lt;10000, OR(LEFT(L52,3)&lt;&gt;"DNS", LEFT(O52,3)&lt;&gt;"DNS")),RANK(R52, $R$3:$R$149, 1)&amp;"."," ")</f>
        <v>50.</v>
      </c>
      <c r="D52" s="36" t="s">
        <v>3377</v>
      </c>
      <c r="E52" s="37" t="str">
        <f aca="false">VLOOKUP(A52,k1m_sl!$A$1:$H$149,6,FALSE())</f>
        <v>ZS</v>
      </c>
      <c r="F52" s="33" t="n">
        <f aca="false">VLOOKUP(A52,k1m_sl!$A$1:$H$149,2,FALSE())</f>
        <v>67</v>
      </c>
      <c r="G52" s="33" t="n">
        <f aca="false">VLOOKUP(A52,k1m_sl!$A$1:$H$149,3,FALSE())</f>
        <v>9121</v>
      </c>
      <c r="H52" s="38" t="str">
        <f aca="false">VLOOKUP(A52,k1m_sl!$A$1:$H$149,4,FALSE())</f>
        <v>MAJER Kryštof</v>
      </c>
      <c r="I52" s="33" t="str">
        <f aca="false">VLOOKUP(A52,k1m_sl!$A$1:$H$149,5,FALSE())</f>
        <v>2001</v>
      </c>
      <c r="J52" s="33" t="str">
        <f aca="false">VLOOKUP(A52,k1m_sl!$A$1:$H$149,7,FALSE())</f>
        <v>3</v>
      </c>
      <c r="K52" s="38" t="str">
        <f aca="false">VLOOKUP(A52,k1m_sl!$A$1:$H$149,8,FALSE())</f>
        <v>USK Pha</v>
      </c>
      <c r="L52" s="39" t="n">
        <v>135</v>
      </c>
      <c r="M52" s="40" t="n">
        <v>8</v>
      </c>
      <c r="N52" s="41" t="n">
        <f aca="false">IF(ISBLANK(L52),10000,IF(ISTEXT(L52),M52,L52+M52))</f>
        <v>143</v>
      </c>
      <c r="O52" s="39" t="n">
        <v>131.3</v>
      </c>
      <c r="P52" s="40" t="n">
        <v>0</v>
      </c>
      <c r="Q52" s="41" t="n">
        <f aca="false">IF(ISBLANK(O52),10000,IF(ISTEXT(O52),P52,O52+P52))</f>
        <v>131.3</v>
      </c>
      <c r="R52" s="41" t="n">
        <f aca="false">MIN(N52,Q52)</f>
        <v>131.3</v>
      </c>
      <c r="S52" s="40" t="n">
        <v>28</v>
      </c>
      <c r="T52" s="40"/>
      <c r="U52" s="40"/>
      <c r="V52" s="42" t="s">
        <v>3072</v>
      </c>
      <c r="W52" s="42" t="s">
        <v>3378</v>
      </c>
      <c r="X52" s="42" t="s">
        <v>2995</v>
      </c>
      <c r="Y52" s="42" t="s">
        <v>3379</v>
      </c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14.15" hidden="false" customHeight="true" outlineLevel="0" collapsed="false">
      <c r="A53" s="33" t="n">
        <v>50</v>
      </c>
      <c r="B53" s="34" t="n">
        <f aca="false">IF(AND(LEFT(L53,3)="DNS",LEFT(O53,3)="DNS"),10000, N53+Q53)</f>
        <v>286.5</v>
      </c>
      <c r="C53" s="35" t="str">
        <f aca="false">IF(AND(R53&lt;10000, OR(LEFT(L53,3)&lt;&gt;"DNS", LEFT(O53,3)&lt;&gt;"DNS")),RANK(R53, $R$3:$R$149, 1)&amp;"."," ")</f>
        <v>51.</v>
      </c>
      <c r="D53" s="36" t="s">
        <v>3377</v>
      </c>
      <c r="E53" s="37" t="str">
        <f aca="false">VLOOKUP(A53,k1m_sl!$A$1:$H$149,6,FALSE())</f>
        <v>DM</v>
      </c>
      <c r="F53" s="33" t="n">
        <f aca="false">VLOOKUP(A53,k1m_sl!$A$1:$H$149,2,FALSE())</f>
        <v>50</v>
      </c>
      <c r="G53" s="33" t="n">
        <f aca="false">VLOOKUP(A53,k1m_sl!$A$1:$H$149,3,FALSE())</f>
        <v>129014</v>
      </c>
      <c r="H53" s="38" t="str">
        <f aca="false">VLOOKUP(A53,k1m_sl!$A$1:$H$149,4,FALSE())</f>
        <v>WALTER Jakub</v>
      </c>
      <c r="I53" s="33" t="str">
        <f aca="false">VLOOKUP(A53,k1m_sl!$A$1:$H$149,5,FALSE())</f>
        <v>1998</v>
      </c>
      <c r="J53" s="33" t="str">
        <f aca="false">VLOOKUP(A53,k1m_sl!$A$1:$H$149,7,FALSE())</f>
        <v>3</v>
      </c>
      <c r="K53" s="38" t="str">
        <f aca="false">VLOOKUP(A53,k1m_sl!$A$1:$H$149,8,FALSE())</f>
        <v>Šumperk</v>
      </c>
      <c r="L53" s="39" t="n">
        <v>128.1</v>
      </c>
      <c r="M53" s="40" t="n">
        <v>4</v>
      </c>
      <c r="N53" s="41" t="n">
        <f aca="false">IF(ISBLANK(L53),10000,IF(ISTEXT(L53),M53,L53+M53))</f>
        <v>132.1</v>
      </c>
      <c r="O53" s="39" t="n">
        <v>148.4</v>
      </c>
      <c r="P53" s="40" t="n">
        <v>6</v>
      </c>
      <c r="Q53" s="41" t="n">
        <f aca="false">IF(ISBLANK(O53),10000,IF(ISTEXT(O53),P53,O53+P53))</f>
        <v>154.4</v>
      </c>
      <c r="R53" s="41" t="n">
        <f aca="false">MIN(N53,Q53)</f>
        <v>132.1</v>
      </c>
      <c r="S53" s="40" t="n">
        <v>27</v>
      </c>
      <c r="T53" s="40"/>
      <c r="U53" s="40"/>
      <c r="V53" s="42" t="s">
        <v>3027</v>
      </c>
      <c r="W53" s="42" t="s">
        <v>3380</v>
      </c>
      <c r="X53" s="42" t="s">
        <v>3215</v>
      </c>
      <c r="Y53" s="42" t="s">
        <v>3381</v>
      </c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14.15" hidden="false" customHeight="true" outlineLevel="0" collapsed="false">
      <c r="A54" s="33" t="n">
        <v>47</v>
      </c>
      <c r="B54" s="34" t="n">
        <f aca="false">IF(AND(LEFT(L54,3)="DNS",LEFT(O54,3)="DNS"),10000, N54+Q54)</f>
        <v>265.8</v>
      </c>
      <c r="C54" s="35" t="str">
        <f aca="false">IF(AND(R54&lt;10000, OR(LEFT(L54,3)&lt;&gt;"DNS", LEFT(O54,3)&lt;&gt;"DNS")),RANK(R54, $R$3:$R$149, 1)&amp;"."," ")</f>
        <v>52.</v>
      </c>
      <c r="D54" s="36" t="s">
        <v>3338</v>
      </c>
      <c r="E54" s="37" t="str">
        <f aca="false">VLOOKUP(A54,k1m_sl!$A$1:$H$149,6,FALSE())</f>
        <v>V</v>
      </c>
      <c r="F54" s="33" t="n">
        <f aca="false">VLOOKUP(A54,k1m_sl!$A$1:$H$149,2,FALSE())</f>
        <v>47</v>
      </c>
      <c r="G54" s="33" t="n">
        <f aca="false">VLOOKUP(A54,k1m_sl!$A$1:$H$149,3,FALSE())</f>
        <v>61021</v>
      </c>
      <c r="H54" s="38" t="str">
        <f aca="false">VLOOKUP(A54,k1m_sl!$A$1:$H$149,4,FALSE())</f>
        <v>PAVLÍK Jiří</v>
      </c>
      <c r="I54" s="33" t="str">
        <f aca="false">VLOOKUP(A54,k1m_sl!$A$1:$H$149,5,FALSE())</f>
        <v>1964</v>
      </c>
      <c r="J54" s="33" t="str">
        <f aca="false">VLOOKUP(A54,k1m_sl!$A$1:$H$149,7,FALSE())</f>
        <v>3</v>
      </c>
      <c r="K54" s="38" t="str">
        <f aca="false">VLOOKUP(A54,k1m_sl!$A$1:$H$149,8,FALSE())</f>
        <v>Třebech.</v>
      </c>
      <c r="L54" s="39" t="n">
        <v>130.7</v>
      </c>
      <c r="M54" s="40" t="n">
        <v>2</v>
      </c>
      <c r="N54" s="41" t="n">
        <f aca="false">IF(ISBLANK(L54),10000,IF(ISTEXT(L54),M54,L54+M54))</f>
        <v>132.7</v>
      </c>
      <c r="O54" s="39" t="n">
        <v>131.1</v>
      </c>
      <c r="P54" s="40" t="n">
        <v>2</v>
      </c>
      <c r="Q54" s="41" t="n">
        <f aca="false">IF(ISBLANK(O54),10000,IF(ISTEXT(O54),P54,O54+P54))</f>
        <v>133.1</v>
      </c>
      <c r="R54" s="41" t="n">
        <f aca="false">MIN(N54,Q54)</f>
        <v>132.7</v>
      </c>
      <c r="S54" s="40" t="n">
        <v>26</v>
      </c>
      <c r="T54" s="40"/>
      <c r="U54" s="40"/>
      <c r="V54" s="42" t="s">
        <v>3231</v>
      </c>
      <c r="W54" s="42" t="s">
        <v>3382</v>
      </c>
      <c r="X54" s="42" t="s">
        <v>3192</v>
      </c>
      <c r="Y54" s="42" t="s">
        <v>3383</v>
      </c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14.15" hidden="false" customHeight="true" outlineLevel="0" collapsed="false">
      <c r="A55" s="33" t="n">
        <v>46</v>
      </c>
      <c r="B55" s="34" t="n">
        <f aca="false">IF(AND(LEFT(L55,3)="DNS",LEFT(O55,3)="DNS"),10000, N55+Q55)</f>
        <v>280.1</v>
      </c>
      <c r="C55" s="35" t="str">
        <f aca="false">IF(AND(R55&lt;10000, OR(LEFT(L55,3)&lt;&gt;"DNS", LEFT(O55,3)&lt;&gt;"DNS")),RANK(R55, $R$3:$R$149, 1)&amp;"."," ")</f>
        <v>53.</v>
      </c>
      <c r="D55" s="36" t="s">
        <v>3353</v>
      </c>
      <c r="E55" s="37" t="str">
        <f aca="false">VLOOKUP(A55,k1m_sl!$A$1:$H$149,6,FALSE())</f>
        <v>VM</v>
      </c>
      <c r="F55" s="33" t="n">
        <f aca="false">VLOOKUP(A55,k1m_sl!$A$1:$H$149,2,FALSE())</f>
        <v>46</v>
      </c>
      <c r="G55" s="33" t="n">
        <f aca="false">VLOOKUP(A55,k1m_sl!$A$1:$H$149,3,FALSE())</f>
        <v>42062</v>
      </c>
      <c r="H55" s="38" t="str">
        <f aca="false">VLOOKUP(A55,k1m_sl!$A$1:$H$149,4,FALSE())</f>
        <v>BUREŠ Jan</v>
      </c>
      <c r="I55" s="33" t="str">
        <f aca="false">VLOOKUP(A55,k1m_sl!$A$1:$H$149,5,FALSE())</f>
        <v>1978</v>
      </c>
      <c r="J55" s="33" t="str">
        <f aca="false">VLOOKUP(A55,k1m_sl!$A$1:$H$149,7,FALSE())</f>
        <v>3</v>
      </c>
      <c r="K55" s="38" t="str">
        <f aca="false">VLOOKUP(A55,k1m_sl!$A$1:$H$149,8,FALSE())</f>
        <v>Sušice</v>
      </c>
      <c r="L55" s="39" t="n">
        <v>144.4</v>
      </c>
      <c r="M55" s="40" t="n">
        <v>2</v>
      </c>
      <c r="N55" s="41" t="n">
        <f aca="false">IF(ISBLANK(L55),10000,IF(ISTEXT(L55),M55,L55+M55))</f>
        <v>146.4</v>
      </c>
      <c r="O55" s="39" t="n">
        <v>133.7</v>
      </c>
      <c r="P55" s="40" t="n">
        <v>0</v>
      </c>
      <c r="Q55" s="41" t="n">
        <f aca="false">IF(ISBLANK(O55),10000,IF(ISTEXT(O55),P55,O55+P55))</f>
        <v>133.7</v>
      </c>
      <c r="R55" s="41" t="n">
        <f aca="false">MIN(N55,Q55)</f>
        <v>133.7</v>
      </c>
      <c r="S55" s="40" t="n">
        <v>25</v>
      </c>
      <c r="T55" s="40"/>
      <c r="U55" s="40"/>
      <c r="V55" s="42" t="s">
        <v>2991</v>
      </c>
      <c r="W55" s="42" t="s">
        <v>3384</v>
      </c>
      <c r="X55" s="42" t="s">
        <v>2993</v>
      </c>
      <c r="Y55" s="42" t="s">
        <v>3385</v>
      </c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14.15" hidden="false" customHeight="true" outlineLevel="0" collapsed="false">
      <c r="A56" s="33" t="n">
        <v>58</v>
      </c>
      <c r="B56" s="34" t="n">
        <f aca="false">IF(AND(LEFT(L56,3)="DNS",LEFT(O56,3)="DNS"),10000, N56+Q56)</f>
        <v>271.5</v>
      </c>
      <c r="C56" s="35" t="str">
        <f aca="false">IF(AND(R56&lt;10000, OR(LEFT(L56,3)&lt;&gt;"DNS", LEFT(O56,3)&lt;&gt;"DNS")),RANK(R56, $R$3:$R$149, 1)&amp;"."," ")</f>
        <v>54.</v>
      </c>
      <c r="D56" s="36" t="s">
        <v>3386</v>
      </c>
      <c r="E56" s="37" t="str">
        <f aca="false">VLOOKUP(A56,k1m_sl!$A$1:$H$149,6,FALSE())</f>
        <v>ZS</v>
      </c>
      <c r="F56" s="33" t="n">
        <f aca="false">VLOOKUP(A56,k1m_sl!$A$1:$H$149,2,FALSE())</f>
        <v>58</v>
      </c>
      <c r="G56" s="33" t="n">
        <f aca="false">VLOOKUP(A56,k1m_sl!$A$1:$H$149,3,FALSE())</f>
        <v>63058</v>
      </c>
      <c r="H56" s="38" t="str">
        <f aca="false">VLOOKUP(A56,k1m_sl!$A$1:$H$149,4,FALSE())</f>
        <v>ŠVAGR Rostislav</v>
      </c>
      <c r="I56" s="33" t="str">
        <f aca="false">VLOOKUP(A56,k1m_sl!$A$1:$H$149,5,FALSE())</f>
        <v>2000</v>
      </c>
      <c r="J56" s="33" t="str">
        <f aca="false">VLOOKUP(A56,k1m_sl!$A$1:$H$149,7,FALSE())</f>
        <v>3</v>
      </c>
      <c r="K56" s="38" t="str">
        <f aca="false">VLOOKUP(A56,k1m_sl!$A$1:$H$149,8,FALSE())</f>
        <v>Týniště</v>
      </c>
      <c r="L56" s="39" t="n">
        <v>129.3</v>
      </c>
      <c r="M56" s="40" t="n">
        <v>8</v>
      </c>
      <c r="N56" s="41" t="n">
        <f aca="false">IF(ISBLANK(L56),10000,IF(ISTEXT(L56),M56,L56+M56))</f>
        <v>137.3</v>
      </c>
      <c r="O56" s="39" t="n">
        <v>130.2</v>
      </c>
      <c r="P56" s="40" t="n">
        <v>4</v>
      </c>
      <c r="Q56" s="41" t="n">
        <f aca="false">IF(ISBLANK(O56),10000,IF(ISTEXT(O56),P56,O56+P56))</f>
        <v>134.2</v>
      </c>
      <c r="R56" s="41" t="n">
        <f aca="false">MIN(N56,Q56)</f>
        <v>134.2</v>
      </c>
      <c r="S56" s="40" t="n">
        <v>24</v>
      </c>
      <c r="T56" s="40"/>
      <c r="U56" s="40"/>
      <c r="V56" s="42" t="s">
        <v>3033</v>
      </c>
      <c r="W56" s="42" t="s">
        <v>3387</v>
      </c>
      <c r="X56" s="42" t="s">
        <v>2979</v>
      </c>
      <c r="Y56" s="42" t="s">
        <v>3388</v>
      </c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14.15" hidden="false" customHeight="true" outlineLevel="0" collapsed="false">
      <c r="A57" s="33" t="n">
        <v>36</v>
      </c>
      <c r="B57" s="34" t="n">
        <f aca="false">IF(AND(LEFT(L57,3)="DNS",LEFT(O57,3)="DNS"),10000, N57+Q57)</f>
        <v>272.8</v>
      </c>
      <c r="C57" s="35" t="str">
        <f aca="false">IF(AND(R57&lt;10000, OR(LEFT(L57,3)&lt;&gt;"DNS", LEFT(O57,3)&lt;&gt;"DNS")),RANK(R57, $R$3:$R$149, 1)&amp;"."," ")</f>
        <v>55.</v>
      </c>
      <c r="D57" s="36" t="s">
        <v>3272</v>
      </c>
      <c r="E57" s="37" t="str">
        <f aca="false">VLOOKUP(A57,k1m_sl!$A$1:$H$149,6,FALSE())</f>
        <v>VS</v>
      </c>
      <c r="F57" s="33" t="n">
        <f aca="false">VLOOKUP(A57,k1m_sl!$A$1:$H$149,2,FALSE())</f>
        <v>36</v>
      </c>
      <c r="G57" s="33" t="n">
        <f aca="false">VLOOKUP(A57,k1m_sl!$A$1:$H$149,3,FALSE())</f>
        <v>17038</v>
      </c>
      <c r="H57" s="38" t="str">
        <f aca="false">VLOOKUP(A57,k1m_sl!$A$1:$H$149,4,FALSE())</f>
        <v>HEGER Miroslav</v>
      </c>
      <c r="I57" s="33" t="str">
        <f aca="false">VLOOKUP(A57,k1m_sl!$A$1:$H$149,5,FALSE())</f>
        <v>1955</v>
      </c>
      <c r="J57" s="33" t="str">
        <f aca="false">VLOOKUP(A57,k1m_sl!$A$1:$H$149,7,FALSE())</f>
        <v>3</v>
      </c>
      <c r="K57" s="38" t="str">
        <f aca="false">VLOOKUP(A57,k1m_sl!$A$1:$H$149,8,FALSE())</f>
        <v>Rakovník</v>
      </c>
      <c r="L57" s="39" t="n">
        <v>134.4</v>
      </c>
      <c r="M57" s="40" t="n">
        <v>0</v>
      </c>
      <c r="N57" s="41" t="n">
        <f aca="false">IF(ISBLANK(L57),10000,IF(ISTEXT(L57),M57,L57+M57))</f>
        <v>134.4</v>
      </c>
      <c r="O57" s="39" t="n">
        <v>134.4</v>
      </c>
      <c r="P57" s="40" t="n">
        <v>4</v>
      </c>
      <c r="Q57" s="41" t="n">
        <f aca="false">IF(ISBLANK(O57),10000,IF(ISTEXT(O57),P57,O57+P57))</f>
        <v>138.4</v>
      </c>
      <c r="R57" s="41" t="n">
        <f aca="false">MIN(N57,Q57)</f>
        <v>134.4</v>
      </c>
      <c r="S57" s="40" t="n">
        <v>23</v>
      </c>
      <c r="T57" s="40"/>
      <c r="U57" s="40"/>
      <c r="V57" s="42" t="s">
        <v>3009</v>
      </c>
      <c r="W57" s="42" t="s">
        <v>3389</v>
      </c>
      <c r="X57" s="42" t="s">
        <v>3158</v>
      </c>
      <c r="Y57" s="42" t="s">
        <v>3390</v>
      </c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14.15" hidden="false" customHeight="true" outlineLevel="0" collapsed="false">
      <c r="A58" s="33" t="n">
        <v>56</v>
      </c>
      <c r="B58" s="34" t="n">
        <f aca="false">IF(AND(LEFT(L58,3)="DNS",LEFT(O58,3)="DNS"),10000, N58+Q58)</f>
        <v>321.1</v>
      </c>
      <c r="C58" s="35" t="str">
        <f aca="false">IF(AND(R58&lt;10000, OR(LEFT(L58,3)&lt;&gt;"DNS", LEFT(O58,3)&lt;&gt;"DNS")),RANK(R58, $R$3:$R$149, 1)&amp;"."," ")</f>
        <v>56.</v>
      </c>
      <c r="D58" s="36" t="s">
        <v>3391</v>
      </c>
      <c r="E58" s="37" t="str">
        <f aca="false">VLOOKUP(A58,k1m_sl!$A$1:$H$149,6,FALSE())</f>
        <v>ZS</v>
      </c>
      <c r="F58" s="33" t="n">
        <f aca="false">VLOOKUP(A58,k1m_sl!$A$1:$H$149,2,FALSE())</f>
        <v>56</v>
      </c>
      <c r="G58" s="33" t="n">
        <f aca="false">VLOOKUP(A58,k1m_sl!$A$1:$H$149,3,FALSE())</f>
        <v>9009</v>
      </c>
      <c r="H58" s="38" t="str">
        <f aca="false">VLOOKUP(A58,k1m_sl!$A$1:$H$149,4,FALSE())</f>
        <v>JAKL Vincent</v>
      </c>
      <c r="I58" s="33" t="str">
        <f aca="false">VLOOKUP(A58,k1m_sl!$A$1:$H$149,5,FALSE())</f>
        <v>2001</v>
      </c>
      <c r="J58" s="33" t="str">
        <f aca="false">VLOOKUP(A58,k1m_sl!$A$1:$H$149,7,FALSE())</f>
        <v>3</v>
      </c>
      <c r="K58" s="38" t="str">
        <f aca="false">VLOOKUP(A58,k1m_sl!$A$1:$H$149,8,FALSE())</f>
        <v>USK Pha</v>
      </c>
      <c r="L58" s="39" t="n">
        <v>136.3</v>
      </c>
      <c r="M58" s="40" t="n">
        <v>50</v>
      </c>
      <c r="N58" s="41" t="n">
        <f aca="false">IF(ISBLANK(L58),10000,IF(ISTEXT(L58),M58,L58+M58))</f>
        <v>186.3</v>
      </c>
      <c r="O58" s="39" t="n">
        <v>132.8</v>
      </c>
      <c r="P58" s="40" t="n">
        <v>2</v>
      </c>
      <c r="Q58" s="41" t="n">
        <f aca="false">IF(ISBLANK(O58),10000,IF(ISTEXT(O58),P58,O58+P58))</f>
        <v>134.8</v>
      </c>
      <c r="R58" s="41" t="n">
        <f aca="false">MIN(N58,Q58)</f>
        <v>134.8</v>
      </c>
      <c r="S58" s="40" t="n">
        <v>22</v>
      </c>
      <c r="T58" s="40"/>
      <c r="U58" s="40"/>
      <c r="V58" s="42" t="s">
        <v>3007</v>
      </c>
      <c r="W58" s="42" t="s">
        <v>3392</v>
      </c>
      <c r="X58" s="42" t="s">
        <v>2975</v>
      </c>
      <c r="Y58" s="42" t="s">
        <v>3393</v>
      </c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14.15" hidden="false" customHeight="true" outlineLevel="0" collapsed="false">
      <c r="A59" s="33" t="n">
        <v>76</v>
      </c>
      <c r="B59" s="34" t="n">
        <f aca="false">IF(AND(LEFT(L59,3)="DNS",LEFT(O59,3)="DNS"),10000, N59+Q59)</f>
        <v>323.3</v>
      </c>
      <c r="C59" s="35" t="str">
        <f aca="false">IF(AND(R59&lt;10000, OR(LEFT(L59,3)&lt;&gt;"DNS", LEFT(O59,3)&lt;&gt;"DNS")),RANK(R59, $R$3:$R$149, 1)&amp;"."," ")</f>
        <v>57.</v>
      </c>
      <c r="D59" s="36" t="s">
        <v>3311</v>
      </c>
      <c r="E59" s="37" t="str">
        <f aca="false">VLOOKUP(A59,k1m_sl!$A$1:$H$149,6,FALSE())</f>
        <v>U23</v>
      </c>
      <c r="F59" s="33" t="n">
        <f aca="false">VLOOKUP(A59,k1m_sl!$A$1:$H$149,2,FALSE())</f>
        <v>77</v>
      </c>
      <c r="G59" s="33" t="n">
        <f aca="false">VLOOKUP(A59,k1m_sl!$A$1:$H$149,3,FALSE())</f>
        <v>77014</v>
      </c>
      <c r="H59" s="38" t="str">
        <f aca="false">VLOOKUP(A59,k1m_sl!$A$1:$H$149,4,FALSE())</f>
        <v>KLIMUŠKIN Šimon</v>
      </c>
      <c r="I59" s="33" t="str">
        <f aca="false">VLOOKUP(A59,k1m_sl!$A$1:$H$149,5,FALSE())</f>
        <v>1995</v>
      </c>
      <c r="J59" s="33" t="n">
        <f aca="false">VLOOKUP(A59,k1m_sl!$A$1:$H$149,7,FALSE())</f>
        <v>0</v>
      </c>
      <c r="K59" s="38" t="str">
        <f aca="false">VLOOKUP(A59,k1m_sl!$A$1:$H$149,8,FALSE())</f>
        <v>Kotva B.</v>
      </c>
      <c r="L59" s="39" t="n">
        <v>132</v>
      </c>
      <c r="M59" s="40" t="n">
        <v>4</v>
      </c>
      <c r="N59" s="41" t="n">
        <f aca="false">IF(ISBLANK(L59),10000,IF(ISTEXT(L59),M59,L59+M59))</f>
        <v>136</v>
      </c>
      <c r="O59" s="39" t="n">
        <v>133.3</v>
      </c>
      <c r="P59" s="40" t="n">
        <v>54</v>
      </c>
      <c r="Q59" s="41" t="n">
        <f aca="false">IF(ISBLANK(O59),10000,IF(ISTEXT(O59),P59,O59+P59))</f>
        <v>187.3</v>
      </c>
      <c r="R59" s="41" t="n">
        <f aca="false">MIN(N59,Q59)</f>
        <v>136</v>
      </c>
      <c r="S59" s="40" t="n">
        <v>21</v>
      </c>
      <c r="T59" s="40"/>
      <c r="U59" s="40"/>
      <c r="V59" s="42" t="s">
        <v>2967</v>
      </c>
      <c r="W59" s="42" t="s">
        <v>3394</v>
      </c>
      <c r="X59" s="42" t="s">
        <v>3007</v>
      </c>
      <c r="Y59" s="42" t="s">
        <v>3395</v>
      </c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14.15" hidden="false" customHeight="true" outlineLevel="0" collapsed="false">
      <c r="A60" s="33" t="n">
        <v>49</v>
      </c>
      <c r="B60" s="34" t="n">
        <f aca="false">IF(AND(LEFT(L60,3)="DNS",LEFT(O60,3)="DNS"),10000, N60+Q60)</f>
        <v>276.9</v>
      </c>
      <c r="C60" s="35" t="str">
        <f aca="false">IF(AND(R60&lt;10000, OR(LEFT(L60,3)&lt;&gt;"DNS", LEFT(O60,3)&lt;&gt;"DNS")),RANK(R60, $R$3:$R$149, 1)&amp;"."," ")</f>
        <v>58.</v>
      </c>
      <c r="D60" s="36" t="s">
        <v>3386</v>
      </c>
      <c r="E60" s="37" t="str">
        <f aca="false">VLOOKUP(A60,k1m_sl!$A$1:$H$149,6,FALSE())</f>
        <v>DM</v>
      </c>
      <c r="F60" s="33" t="n">
        <f aca="false">VLOOKUP(A60,k1m_sl!$A$1:$H$149,2,FALSE())</f>
        <v>49</v>
      </c>
      <c r="G60" s="33" t="n">
        <f aca="false">VLOOKUP(A60,k1m_sl!$A$1:$H$149,3,FALSE())</f>
        <v>43028</v>
      </c>
      <c r="H60" s="38" t="str">
        <f aca="false">VLOOKUP(A60,k1m_sl!$A$1:$H$149,4,FALSE())</f>
        <v>HOUŠKA Jan</v>
      </c>
      <c r="I60" s="33" t="str">
        <f aca="false">VLOOKUP(A60,k1m_sl!$A$1:$H$149,5,FALSE())</f>
        <v>1999</v>
      </c>
      <c r="J60" s="33" t="str">
        <f aca="false">VLOOKUP(A60,k1m_sl!$A$1:$H$149,7,FALSE())</f>
        <v>3</v>
      </c>
      <c r="K60" s="38" t="str">
        <f aca="false">VLOOKUP(A60,k1m_sl!$A$1:$H$149,8,FALSE())</f>
        <v>Č.Lípa</v>
      </c>
      <c r="L60" s="39" t="n">
        <v>138.5</v>
      </c>
      <c r="M60" s="40" t="n">
        <v>2</v>
      </c>
      <c r="N60" s="41" t="n">
        <f aca="false">IF(ISBLANK(L60),10000,IF(ISTEXT(L60),M60,L60+M60))</f>
        <v>140.5</v>
      </c>
      <c r="O60" s="39" t="n">
        <v>134.4</v>
      </c>
      <c r="P60" s="40" t="n">
        <v>2</v>
      </c>
      <c r="Q60" s="41" t="n">
        <f aca="false">IF(ISBLANK(O60),10000,IF(ISTEXT(O60),P60,O60+P60))</f>
        <v>136.4</v>
      </c>
      <c r="R60" s="41" t="n">
        <f aca="false">MIN(N60,Q60)</f>
        <v>136.4</v>
      </c>
      <c r="S60" s="40" t="n">
        <v>20</v>
      </c>
      <c r="T60" s="40"/>
      <c r="U60" s="40"/>
      <c r="V60" s="42" t="s">
        <v>2995</v>
      </c>
      <c r="W60" s="42" t="s">
        <v>3396</v>
      </c>
      <c r="X60" s="42" t="s">
        <v>2997</v>
      </c>
      <c r="Y60" s="42" t="s">
        <v>3397</v>
      </c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14.15" hidden="false" customHeight="true" outlineLevel="0" collapsed="false">
      <c r="A61" s="33" t="n">
        <v>34</v>
      </c>
      <c r="B61" s="34" t="n">
        <f aca="false">IF(AND(LEFT(L61,3)="DNS",LEFT(O61,3)="DNS"),10000, N61+Q61)</f>
        <v>276.64</v>
      </c>
      <c r="C61" s="35" t="str">
        <f aca="false">IF(AND(R61&lt;10000, OR(LEFT(L61,3)&lt;&gt;"DNS", LEFT(O61,3)&lt;&gt;"DNS")),RANK(R61, $R$3:$R$149, 1)&amp;"."," ")</f>
        <v>59.</v>
      </c>
      <c r="D61" s="36" t="s">
        <v>3368</v>
      </c>
      <c r="E61" s="37" t="str">
        <f aca="false">VLOOKUP(A61,k1m_sl!$A$1:$H$149,6,FALSE())</f>
        <v>VM</v>
      </c>
      <c r="F61" s="33" t="n">
        <f aca="false">VLOOKUP(A61,k1m_sl!$A$1:$H$149,2,FALSE())</f>
        <v>34</v>
      </c>
      <c r="G61" s="33" t="n">
        <f aca="false">VLOOKUP(A61,k1m_sl!$A$1:$H$149,3,FALSE())</f>
        <v>99012</v>
      </c>
      <c r="H61" s="38" t="str">
        <f aca="false">VLOOKUP(A61,k1m_sl!$A$1:$H$149,4,FALSE())</f>
        <v>DVOŘÁK Vít</v>
      </c>
      <c r="I61" s="33" t="str">
        <f aca="false">VLOOKUP(A61,k1m_sl!$A$1:$H$149,5,FALSE())</f>
        <v>1971</v>
      </c>
      <c r="J61" s="33" t="str">
        <f aca="false">VLOOKUP(A61,k1m_sl!$A$1:$H$149,7,FALSE())</f>
        <v>3</v>
      </c>
      <c r="K61" s="38" t="str">
        <f aca="false">VLOOKUP(A61,k1m_sl!$A$1:$H$149,8,FALSE())</f>
        <v>Happy Life</v>
      </c>
      <c r="L61" s="39" t="n">
        <v>134.54</v>
      </c>
      <c r="M61" s="40" t="n">
        <v>2</v>
      </c>
      <c r="N61" s="41" t="n">
        <f aca="false">IF(ISBLANK(L61),10000,IF(ISTEXT(L61),M61,L61+M61))</f>
        <v>136.54</v>
      </c>
      <c r="O61" s="39" t="n">
        <v>136.1</v>
      </c>
      <c r="P61" s="40" t="n">
        <v>4</v>
      </c>
      <c r="Q61" s="41" t="n">
        <f aca="false">IF(ISBLANK(O61),10000,IF(ISTEXT(O61),P61,O61+P61))</f>
        <v>140.1</v>
      </c>
      <c r="R61" s="41" t="n">
        <f aca="false">MIN(N61,Q61)</f>
        <v>136.54</v>
      </c>
      <c r="S61" s="40" t="n">
        <v>19</v>
      </c>
      <c r="T61" s="40"/>
      <c r="U61" s="40"/>
      <c r="V61" s="42" t="s">
        <v>3023</v>
      </c>
      <c r="W61" s="42" t="s">
        <v>3398</v>
      </c>
      <c r="X61" s="42" t="s">
        <v>3144</v>
      </c>
      <c r="Y61" s="42" t="s">
        <v>3399</v>
      </c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14.15" hidden="false" customHeight="true" outlineLevel="0" collapsed="false">
      <c r="A62" s="33" t="n">
        <v>60</v>
      </c>
      <c r="B62" s="34" t="n">
        <f aca="false">IF(AND(LEFT(L62,3)="DNS",LEFT(O62,3)="DNS"),10000, N62+Q62)</f>
        <v>281</v>
      </c>
      <c r="C62" s="35" t="str">
        <f aca="false">IF(AND(R62&lt;10000, OR(LEFT(L62,3)&lt;&gt;"DNS", LEFT(O62,3)&lt;&gt;"DNS")),RANK(R62, $R$3:$R$149, 1)&amp;"."," ")</f>
        <v>60.</v>
      </c>
      <c r="D62" s="36" t="s">
        <v>3400</v>
      </c>
      <c r="E62" s="37" t="str">
        <f aca="false">VLOOKUP(A62,k1m_sl!$A$1:$H$149,6,FALSE())</f>
        <v>ZS</v>
      </c>
      <c r="F62" s="33" t="n">
        <f aca="false">VLOOKUP(A62,k1m_sl!$A$1:$H$149,2,FALSE())</f>
        <v>60</v>
      </c>
      <c r="G62" s="33" t="n">
        <f aca="false">VLOOKUP(A62,k1m_sl!$A$1:$H$149,3,FALSE())</f>
        <v>9123</v>
      </c>
      <c r="H62" s="38" t="str">
        <f aca="false">VLOOKUP(A62,k1m_sl!$A$1:$H$149,4,FALSE())</f>
        <v>HOUSKA Jan</v>
      </c>
      <c r="I62" s="33" t="str">
        <f aca="false">VLOOKUP(A62,k1m_sl!$A$1:$H$149,5,FALSE())</f>
        <v>2001</v>
      </c>
      <c r="J62" s="33" t="str">
        <f aca="false">VLOOKUP(A62,k1m_sl!$A$1:$H$149,7,FALSE())</f>
        <v>3</v>
      </c>
      <c r="K62" s="38" t="str">
        <f aca="false">VLOOKUP(A62,k1m_sl!$A$1:$H$149,8,FALSE())</f>
        <v>USK Pha</v>
      </c>
      <c r="L62" s="39" t="n">
        <v>132</v>
      </c>
      <c r="M62" s="40" t="n">
        <v>12</v>
      </c>
      <c r="N62" s="41" t="n">
        <f aca="false">IF(ISBLANK(L62),10000,IF(ISTEXT(L62),M62,L62+M62))</f>
        <v>144</v>
      </c>
      <c r="O62" s="39" t="n">
        <v>133</v>
      </c>
      <c r="P62" s="40" t="n">
        <v>4</v>
      </c>
      <c r="Q62" s="41" t="n">
        <f aca="false">IF(ISBLANK(O62),10000,IF(ISTEXT(O62),P62,O62+P62))</f>
        <v>137</v>
      </c>
      <c r="R62" s="41" t="n">
        <f aca="false">MIN(N62,Q62)</f>
        <v>137</v>
      </c>
      <c r="S62" s="40" t="n">
        <v>18</v>
      </c>
      <c r="T62" s="40"/>
      <c r="U62" s="40"/>
      <c r="V62" s="42" t="s">
        <v>2971</v>
      </c>
      <c r="W62" s="42" t="s">
        <v>3401</v>
      </c>
      <c r="X62" s="42" t="s">
        <v>3003</v>
      </c>
      <c r="Y62" s="42" t="s">
        <v>3402</v>
      </c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14.15" hidden="false" customHeight="true" outlineLevel="0" collapsed="false">
      <c r="A63" s="33" t="n">
        <v>41</v>
      </c>
      <c r="B63" s="34" t="n">
        <f aca="false">IF(AND(LEFT(L63,3)="DNS",LEFT(O63,3)="DNS"),10000, N63+Q63)</f>
        <v>276.78</v>
      </c>
      <c r="C63" s="35" t="str">
        <f aca="false">IF(AND(R63&lt;10000, OR(LEFT(L63,3)&lt;&gt;"DNS", LEFT(O63,3)&lt;&gt;"DNS")),RANK(R63, $R$3:$R$149, 1)&amp;"."," ")</f>
        <v>61.</v>
      </c>
      <c r="D63" s="36" t="s">
        <v>3277</v>
      </c>
      <c r="E63" s="37" t="str">
        <f aca="false">VLOOKUP(A63,k1m_sl!$A$1:$H$149,6,FALSE())</f>
        <v>VS</v>
      </c>
      <c r="F63" s="33" t="n">
        <f aca="false">VLOOKUP(A63,k1m_sl!$A$1:$H$149,2,FALSE())</f>
        <v>41</v>
      </c>
      <c r="G63" s="33" t="n">
        <f aca="false">VLOOKUP(A63,k1m_sl!$A$1:$H$149,3,FALSE())</f>
        <v>55021</v>
      </c>
      <c r="H63" s="38" t="str">
        <f aca="false">VLOOKUP(A63,k1m_sl!$A$1:$H$149,4,FALSE())</f>
        <v>POLÍVKA Karel</v>
      </c>
      <c r="I63" s="33" t="str">
        <f aca="false">VLOOKUP(A63,k1m_sl!$A$1:$H$149,5,FALSE())</f>
        <v>1945</v>
      </c>
      <c r="J63" s="33" t="str">
        <f aca="false">VLOOKUP(A63,k1m_sl!$A$1:$H$149,7,FALSE())</f>
        <v>3</v>
      </c>
      <c r="K63" s="38" t="str">
        <f aca="false">VLOOKUP(A63,k1m_sl!$A$1:$H$149,8,FALSE())</f>
        <v>Sláv.HK</v>
      </c>
      <c r="L63" s="39" t="n">
        <v>139.38</v>
      </c>
      <c r="M63" s="40" t="n">
        <v>0</v>
      </c>
      <c r="N63" s="41" t="n">
        <f aca="false">IF(ISBLANK(L63),10000,IF(ISTEXT(L63),M63,L63+M63))</f>
        <v>139.38</v>
      </c>
      <c r="O63" s="39" t="n">
        <v>137.4</v>
      </c>
      <c r="P63" s="40" t="n">
        <v>0</v>
      </c>
      <c r="Q63" s="41" t="n">
        <f aca="false">IF(ISBLANK(O63),10000,IF(ISTEXT(O63),P63,O63+P63))</f>
        <v>137.4</v>
      </c>
      <c r="R63" s="41" t="n">
        <f aca="false">MIN(N63,Q63)</f>
        <v>137.4</v>
      </c>
      <c r="S63" s="40" t="n">
        <v>17</v>
      </c>
      <c r="T63" s="40"/>
      <c r="U63" s="40"/>
      <c r="V63" s="42" t="s">
        <v>2979</v>
      </c>
      <c r="W63" s="42" t="s">
        <v>3403</v>
      </c>
      <c r="X63" s="42" t="s">
        <v>2981</v>
      </c>
      <c r="Y63" s="42" t="s">
        <v>3404</v>
      </c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14.15" hidden="false" customHeight="true" outlineLevel="0" collapsed="false">
      <c r="A64" s="33" t="n">
        <v>43</v>
      </c>
      <c r="B64" s="34" t="n">
        <f aca="false">IF(AND(LEFT(L64,3)="DNS",LEFT(O64,3)="DNS"),10000, N64+Q64)</f>
        <v>279.9</v>
      </c>
      <c r="C64" s="35" t="str">
        <f aca="false">IF(AND(R64&lt;10000, OR(LEFT(L64,3)&lt;&gt;"DNS", LEFT(O64,3)&lt;&gt;"DNS")),RANK(R64, $R$3:$R$149, 1)&amp;"."," ")</f>
        <v>62.</v>
      </c>
      <c r="D64" s="36" t="s">
        <v>3284</v>
      </c>
      <c r="E64" s="37" t="str">
        <f aca="false">VLOOKUP(A64,k1m_sl!$A$1:$H$149,6,FALSE())</f>
        <v>VS</v>
      </c>
      <c r="F64" s="33" t="n">
        <f aca="false">VLOOKUP(A64,k1m_sl!$A$1:$H$149,2,FALSE())</f>
        <v>43</v>
      </c>
      <c r="G64" s="33" t="n">
        <f aca="false">VLOOKUP(A64,k1m_sl!$A$1:$H$149,3,FALSE())</f>
        <v>24018</v>
      </c>
      <c r="H64" s="38" t="str">
        <f aca="false">VLOOKUP(A64,k1m_sl!$A$1:$H$149,4,FALSE())</f>
        <v>PÁRTL Mirek</v>
      </c>
      <c r="I64" s="33" t="str">
        <f aca="false">VLOOKUP(A64,k1m_sl!$A$1:$H$149,5,FALSE())</f>
        <v>1954</v>
      </c>
      <c r="J64" s="33" t="str">
        <f aca="false">VLOOKUP(A64,k1m_sl!$A$1:$H$149,7,FALSE())</f>
        <v>3</v>
      </c>
      <c r="K64" s="38" t="str">
        <f aca="false">VLOOKUP(A64,k1m_sl!$A$1:$H$149,8,FALSE())</f>
        <v>Č.Kruml.</v>
      </c>
      <c r="L64" s="39" t="n">
        <v>138.6</v>
      </c>
      <c r="M64" s="40" t="n">
        <v>2</v>
      </c>
      <c r="N64" s="41" t="n">
        <f aca="false">IF(ISBLANK(L64),10000,IF(ISTEXT(L64),M64,L64+M64))</f>
        <v>140.6</v>
      </c>
      <c r="O64" s="39" t="n">
        <v>139.3</v>
      </c>
      <c r="P64" s="40" t="n">
        <v>0</v>
      </c>
      <c r="Q64" s="41" t="n">
        <f aca="false">IF(ISBLANK(O64),10000,IF(ISTEXT(O64),P64,O64+P64))</f>
        <v>139.3</v>
      </c>
      <c r="R64" s="41" t="n">
        <f aca="false">MIN(N64,Q64)</f>
        <v>139.3</v>
      </c>
      <c r="S64" s="40" t="n">
        <v>16</v>
      </c>
      <c r="T64" s="40"/>
      <c r="U64" s="40"/>
      <c r="V64" s="42" t="s">
        <v>3003</v>
      </c>
      <c r="W64" s="42" t="s">
        <v>3405</v>
      </c>
      <c r="X64" s="42" t="s">
        <v>3005</v>
      </c>
      <c r="Y64" s="42" t="s">
        <v>3406</v>
      </c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14.15" hidden="false" customHeight="true" outlineLevel="0" collapsed="false">
      <c r="A65" s="33" t="n">
        <v>85</v>
      </c>
      <c r="B65" s="34" t="n">
        <f aca="false">IF(AND(LEFT(L65,3)="DNS",LEFT(O65,3)="DNS"),10000, N65+Q65)</f>
        <v>282</v>
      </c>
      <c r="C65" s="35" t="str">
        <f aca="false">IF(AND(R65&lt;10000, OR(LEFT(L65,3)&lt;&gt;"DNS", LEFT(O65,3)&lt;&gt;"DNS")),RANK(R65, $R$3:$R$149, 1)&amp;"."," ")</f>
        <v>63.</v>
      </c>
      <c r="D65" s="36" t="s">
        <v>3407</v>
      </c>
      <c r="E65" s="37" t="str">
        <f aca="false">VLOOKUP(A65,k1m_sl!$A$1:$H$149,6,FALSE())</f>
        <v>ZS</v>
      </c>
      <c r="F65" s="33" t="n">
        <f aca="false">VLOOKUP(A65,k1m_sl!$A$1:$H$149,2,FALSE())</f>
        <v>86</v>
      </c>
      <c r="G65" s="33" t="n">
        <f aca="false">VLOOKUP(A65,k1m_sl!$A$1:$H$149,3,FALSE())</f>
        <v>11027</v>
      </c>
      <c r="H65" s="38" t="str">
        <f aca="false">VLOOKUP(A65,k1m_sl!$A$1:$H$149,4,FALSE())</f>
        <v>KOLÁČEK Petr</v>
      </c>
      <c r="I65" s="33" t="str">
        <f aca="false">VLOOKUP(A65,k1m_sl!$A$1:$H$149,5,FALSE())</f>
        <v>2001</v>
      </c>
      <c r="J65" s="33" t="n">
        <f aca="false">VLOOKUP(A65,k1m_sl!$A$1:$H$149,7,FALSE())</f>
        <v>0</v>
      </c>
      <c r="K65" s="38" t="str">
        <f aca="false">VLOOKUP(A65,k1m_sl!$A$1:$H$149,8,FALSE())</f>
        <v>KK Brand</v>
      </c>
      <c r="L65" s="39" t="n">
        <v>138.5</v>
      </c>
      <c r="M65" s="40" t="n">
        <v>2</v>
      </c>
      <c r="N65" s="41" t="n">
        <f aca="false">IF(ISBLANK(L65),10000,IF(ISTEXT(L65),M65,L65+M65))</f>
        <v>140.5</v>
      </c>
      <c r="O65" s="39" t="n">
        <v>141.5</v>
      </c>
      <c r="P65" s="40" t="n">
        <v>0</v>
      </c>
      <c r="Q65" s="41" t="n">
        <f aca="false">IF(ISBLANK(O65),10000,IF(ISTEXT(O65),P65,O65+P65))</f>
        <v>141.5</v>
      </c>
      <c r="R65" s="41" t="n">
        <f aca="false">MIN(N65,Q65)</f>
        <v>140.5</v>
      </c>
      <c r="S65" s="40" t="n">
        <v>15</v>
      </c>
      <c r="T65" s="40"/>
      <c r="U65" s="40"/>
      <c r="V65" s="42" t="s">
        <v>3067</v>
      </c>
      <c r="W65" s="42" t="s">
        <v>3408</v>
      </c>
      <c r="X65" s="42" t="s">
        <v>3072</v>
      </c>
      <c r="Y65" s="42" t="s">
        <v>3409</v>
      </c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14.15" hidden="false" customHeight="true" outlineLevel="0" collapsed="false">
      <c r="A66" s="33" t="n">
        <v>31</v>
      </c>
      <c r="B66" s="34" t="n">
        <f aca="false">IF(AND(LEFT(L66,3)="DNS",LEFT(O66,3)="DNS"),10000, N66+Q66)</f>
        <v>284.4</v>
      </c>
      <c r="C66" s="35" t="str">
        <f aca="false">IF(AND(R66&lt;10000, OR(LEFT(L66,3)&lt;&gt;"DNS", LEFT(O66,3)&lt;&gt;"DNS")),RANK(R66, $R$3:$R$149, 1)&amp;"."," ")</f>
        <v>64.</v>
      </c>
      <c r="D66" s="36" t="s">
        <v>3377</v>
      </c>
      <c r="E66" s="37" t="str">
        <f aca="false">VLOOKUP(A66,k1m_sl!$A$1:$H$149,6,FALSE())</f>
        <v>VM</v>
      </c>
      <c r="F66" s="33" t="n">
        <f aca="false">VLOOKUP(A66,k1m_sl!$A$1:$H$149,2,FALSE())</f>
        <v>31</v>
      </c>
      <c r="G66" s="33" t="n">
        <f aca="false">VLOOKUP(A66,k1m_sl!$A$1:$H$149,3,FALSE())</f>
        <v>30049</v>
      </c>
      <c r="H66" s="38" t="str">
        <f aca="false">VLOOKUP(A66,k1m_sl!$A$1:$H$149,4,FALSE())</f>
        <v>VANĚK Martin</v>
      </c>
      <c r="I66" s="33" t="str">
        <f aca="false">VLOOKUP(A66,k1m_sl!$A$1:$H$149,5,FALSE())</f>
        <v>1971</v>
      </c>
      <c r="J66" s="33" t="str">
        <f aca="false">VLOOKUP(A66,k1m_sl!$A$1:$H$149,7,FALSE())</f>
        <v>3</v>
      </c>
      <c r="K66" s="38" t="str">
        <f aca="false">VLOOKUP(A66,k1m_sl!$A$1:$H$149,8,FALSE())</f>
        <v>VS Tábor</v>
      </c>
      <c r="L66" s="39" t="n">
        <v>140.9</v>
      </c>
      <c r="M66" s="40" t="n">
        <v>2</v>
      </c>
      <c r="N66" s="41" t="n">
        <f aca="false">IF(ISBLANK(L66),10000,IF(ISTEXT(L66),M66,L66+M66))</f>
        <v>142.9</v>
      </c>
      <c r="O66" s="39" t="n">
        <v>137.5</v>
      </c>
      <c r="P66" s="40" t="n">
        <v>4</v>
      </c>
      <c r="Q66" s="41" t="n">
        <f aca="false">IF(ISBLANK(O66),10000,IF(ISTEXT(O66),P66,O66+P66))</f>
        <v>141.5</v>
      </c>
      <c r="R66" s="41" t="n">
        <f aca="false">MIN(N66,Q66)</f>
        <v>141.5</v>
      </c>
      <c r="S66" s="40" t="n">
        <v>14</v>
      </c>
      <c r="T66" s="40"/>
      <c r="U66" s="40"/>
      <c r="V66" s="42" t="s">
        <v>2965</v>
      </c>
      <c r="W66" s="42" t="s">
        <v>3410</v>
      </c>
      <c r="X66" s="42" t="s">
        <v>3146</v>
      </c>
      <c r="Y66" s="42" t="s">
        <v>3411</v>
      </c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14.15" hidden="false" customHeight="true" outlineLevel="0" collapsed="false">
      <c r="A67" s="33" t="n">
        <v>72</v>
      </c>
      <c r="B67" s="34" t="n">
        <f aca="false">IF(AND(LEFT(L67,3)="DNS",LEFT(O67,3)="DNS"),10000, N67+Q67)</f>
        <v>286</v>
      </c>
      <c r="C67" s="35" t="str">
        <f aca="false">IF(AND(R67&lt;10000, OR(LEFT(L67,3)&lt;&gt;"DNS", LEFT(O67,3)&lt;&gt;"DNS")),RANK(R67, $R$3:$R$149, 1)&amp;"."," ")</f>
        <v>65.</v>
      </c>
      <c r="D67" s="36" t="s">
        <v>3323</v>
      </c>
      <c r="E67" s="37" t="str">
        <f aca="false">VLOOKUP(A67,k1m_sl!$A$1:$H$149,6,FALSE())</f>
        <v>ZM</v>
      </c>
      <c r="F67" s="33" t="n">
        <f aca="false">VLOOKUP(A67,k1m_sl!$A$1:$H$149,2,FALSE())</f>
        <v>73</v>
      </c>
      <c r="G67" s="33" t="n">
        <f aca="false">VLOOKUP(A67,k1m_sl!$A$1:$H$149,3,FALSE())</f>
        <v>9117</v>
      </c>
      <c r="H67" s="38" t="str">
        <f aca="false">VLOOKUP(A67,k1m_sl!$A$1:$H$149,4,FALSE())</f>
        <v>ŘÍHA Matyáš</v>
      </c>
      <c r="I67" s="33" t="str">
        <f aca="false">VLOOKUP(A67,k1m_sl!$A$1:$H$149,5,FALSE())</f>
        <v>2003</v>
      </c>
      <c r="J67" s="33" t="str">
        <f aca="false">VLOOKUP(A67,k1m_sl!$A$1:$H$149,7,FALSE())</f>
        <v>3</v>
      </c>
      <c r="K67" s="38" t="str">
        <f aca="false">VLOOKUP(A67,k1m_sl!$A$1:$H$149,8,FALSE())</f>
        <v>USK Pha</v>
      </c>
      <c r="L67" s="39" t="n">
        <v>138.4</v>
      </c>
      <c r="M67" s="40" t="n">
        <v>6</v>
      </c>
      <c r="N67" s="41" t="n">
        <f aca="false">IF(ISBLANK(L67),10000,IF(ISTEXT(L67),M67,L67+M67))</f>
        <v>144.4</v>
      </c>
      <c r="O67" s="39" t="n">
        <v>141.6</v>
      </c>
      <c r="P67" s="40" t="n">
        <v>0</v>
      </c>
      <c r="Q67" s="41" t="n">
        <f aca="false">IF(ISBLANK(O67),10000,IF(ISTEXT(O67),P67,O67+P67))</f>
        <v>141.6</v>
      </c>
      <c r="R67" s="41" t="n">
        <f aca="false">MIN(N67,Q67)</f>
        <v>141.6</v>
      </c>
      <c r="S67" s="40" t="n">
        <v>13</v>
      </c>
      <c r="T67" s="40"/>
      <c r="U67" s="40"/>
      <c r="V67" s="42" t="s">
        <v>3097</v>
      </c>
      <c r="W67" s="42" t="s">
        <v>3412</v>
      </c>
      <c r="X67" s="42" t="s">
        <v>2969</v>
      </c>
      <c r="Y67" s="42" t="s">
        <v>3413</v>
      </c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14.15" hidden="false" customHeight="true" outlineLevel="0" collapsed="false">
      <c r="A68" s="33" t="n">
        <v>70</v>
      </c>
      <c r="B68" s="34" t="n">
        <f aca="false">IF(AND(LEFT(L68,3)="DNS",LEFT(O68,3)="DNS"),10000, N68+Q68)</f>
        <v>288</v>
      </c>
      <c r="C68" s="35" t="str">
        <f aca="false">IF(AND(R68&lt;10000, OR(LEFT(L68,3)&lt;&gt;"DNS", LEFT(O68,3)&lt;&gt;"DNS")),RANK(R68, $R$3:$R$149, 1)&amp;"."," ")</f>
        <v>66.</v>
      </c>
      <c r="D68" s="36" t="s">
        <v>3338</v>
      </c>
      <c r="E68" s="37" t="str">
        <f aca="false">VLOOKUP(A68,k1m_sl!$A$1:$H$149,6,FALSE())</f>
        <v>ZM</v>
      </c>
      <c r="F68" s="33" t="n">
        <f aca="false">VLOOKUP(A68,k1m_sl!$A$1:$H$149,2,FALSE())</f>
        <v>70</v>
      </c>
      <c r="G68" s="33" t="n">
        <f aca="false">VLOOKUP(A68,k1m_sl!$A$1:$H$149,3,FALSE())</f>
        <v>10103</v>
      </c>
      <c r="H68" s="38" t="str">
        <f aca="false">VLOOKUP(A68,k1m_sl!$A$1:$H$149,4,FALSE())</f>
        <v>STRÁNSKÝ Daniel</v>
      </c>
      <c r="I68" s="33" t="str">
        <f aca="false">VLOOKUP(A68,k1m_sl!$A$1:$H$149,5,FALSE())</f>
        <v>2002</v>
      </c>
      <c r="J68" s="33" t="str">
        <f aca="false">VLOOKUP(A68,k1m_sl!$A$1:$H$149,7,FALSE())</f>
        <v>3</v>
      </c>
      <c r="K68" s="38" t="str">
        <f aca="false">VLOOKUP(A68,k1m_sl!$A$1:$H$149,8,FALSE())</f>
        <v>Benátky</v>
      </c>
      <c r="L68" s="39" t="n">
        <v>139.6</v>
      </c>
      <c r="M68" s="40" t="n">
        <v>4</v>
      </c>
      <c r="N68" s="41" t="n">
        <f aca="false">IF(ISBLANK(L68),10000,IF(ISTEXT(L68),M68,L68+M68))</f>
        <v>143.6</v>
      </c>
      <c r="O68" s="39" t="n">
        <v>144.4</v>
      </c>
      <c r="P68" s="40" t="n">
        <v>0</v>
      </c>
      <c r="Q68" s="41" t="n">
        <f aca="false">IF(ISBLANK(O68),10000,IF(ISTEXT(O68),P68,O68+P68))</f>
        <v>144.4</v>
      </c>
      <c r="R68" s="41" t="n">
        <f aca="false">MIN(N68,Q68)</f>
        <v>143.6</v>
      </c>
      <c r="S68" s="40" t="n">
        <v>12</v>
      </c>
      <c r="T68" s="40"/>
      <c r="U68" s="40"/>
      <c r="V68" s="42" t="s">
        <v>3050</v>
      </c>
      <c r="W68" s="42" t="s">
        <v>3414</v>
      </c>
      <c r="X68" s="42" t="s">
        <v>2963</v>
      </c>
      <c r="Y68" s="42" t="s">
        <v>3415</v>
      </c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14.15" hidden="false" customHeight="true" outlineLevel="0" collapsed="false">
      <c r="A69" s="33" t="n">
        <v>65</v>
      </c>
      <c r="B69" s="34" t="n">
        <f aca="false">IF(AND(LEFT(L69,3)="DNS",LEFT(O69,3)="DNS"),10000, N69+Q69)</f>
        <v>288.1</v>
      </c>
      <c r="C69" s="35" t="str">
        <f aca="false">IF(AND(R69&lt;10000, OR(LEFT(L69,3)&lt;&gt;"DNS", LEFT(O69,3)&lt;&gt;"DNS")),RANK(R69, $R$3:$R$149, 1)&amp;"."," ")</f>
        <v>67.</v>
      </c>
      <c r="D69" s="36" t="s">
        <v>3416</v>
      </c>
      <c r="E69" s="37" t="str">
        <f aca="false">VLOOKUP(A69,k1m_sl!$A$1:$H$149,6,FALSE())</f>
        <v>ZS</v>
      </c>
      <c r="F69" s="33" t="n">
        <f aca="false">VLOOKUP(A69,k1m_sl!$A$1:$H$149,2,FALSE())</f>
        <v>65</v>
      </c>
      <c r="G69" s="33" t="n">
        <f aca="false">VLOOKUP(A69,k1m_sl!$A$1:$H$149,3,FALSE())</f>
        <v>11018</v>
      </c>
      <c r="H69" s="38" t="str">
        <f aca="false">VLOOKUP(A69,k1m_sl!$A$1:$H$149,4,FALSE())</f>
        <v>ŠOREL Martin</v>
      </c>
      <c r="I69" s="33" t="str">
        <f aca="false">VLOOKUP(A69,k1m_sl!$A$1:$H$149,5,FALSE())</f>
        <v>2001</v>
      </c>
      <c r="J69" s="33" t="str">
        <f aca="false">VLOOKUP(A69,k1m_sl!$A$1:$H$149,7,FALSE())</f>
        <v>3</v>
      </c>
      <c r="K69" s="38" t="str">
        <f aca="false">VLOOKUP(A69,k1m_sl!$A$1:$H$149,8,FALSE())</f>
        <v>KK Brand</v>
      </c>
      <c r="L69" s="39" t="n">
        <v>138.2</v>
      </c>
      <c r="M69" s="40" t="n">
        <v>6</v>
      </c>
      <c r="N69" s="41" t="n">
        <f aca="false">IF(ISBLANK(L69),10000,IF(ISTEXT(L69),M69,L69+M69))</f>
        <v>144.2</v>
      </c>
      <c r="O69" s="39" t="n">
        <v>141.9</v>
      </c>
      <c r="P69" s="40" t="n">
        <v>2</v>
      </c>
      <c r="Q69" s="41" t="n">
        <f aca="false">IF(ISBLANK(O69),10000,IF(ISTEXT(O69),P69,O69+P69))</f>
        <v>143.9</v>
      </c>
      <c r="R69" s="41" t="n">
        <f aca="false">MIN(N69,Q69)</f>
        <v>143.9</v>
      </c>
      <c r="S69" s="40" t="n">
        <v>11</v>
      </c>
      <c r="T69" s="40"/>
      <c r="U69" s="40"/>
      <c r="V69" s="42" t="s">
        <v>3011</v>
      </c>
      <c r="W69" s="42" t="s">
        <v>3417</v>
      </c>
      <c r="X69" s="42" t="s">
        <v>2991</v>
      </c>
      <c r="Y69" s="42" t="s">
        <v>3418</v>
      </c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14.15" hidden="false" customHeight="true" outlineLevel="0" collapsed="false">
      <c r="A70" s="33" t="n">
        <v>92</v>
      </c>
      <c r="B70" s="34" t="n">
        <f aca="false">IF(AND(LEFT(L70,3)="DNS",LEFT(O70,3)="DNS"),10000, N70+Q70)</f>
        <v>306.9</v>
      </c>
      <c r="C70" s="35" t="str">
        <f aca="false">IF(AND(R70&lt;10000, OR(LEFT(L70,3)&lt;&gt;"DNS", LEFT(O70,3)&lt;&gt;"DNS")),RANK(R70, $R$3:$R$149, 1)&amp;"."," ")</f>
        <v>68.</v>
      </c>
      <c r="D70" s="36" t="s">
        <v>3353</v>
      </c>
      <c r="E70" s="37" t="str">
        <f aca="false">VLOOKUP(A70,k1m_sl!$A$1:$H$149,6,FALSE())</f>
        <v>ZM</v>
      </c>
      <c r="F70" s="33" t="n">
        <f aca="false">VLOOKUP(A70,k1m_sl!$A$1:$H$149,2,FALSE())</f>
        <v>93</v>
      </c>
      <c r="G70" s="33" t="n">
        <f aca="false">VLOOKUP(A70,k1m_sl!$A$1:$H$149,3,FALSE())</f>
        <v>9134</v>
      </c>
      <c r="H70" s="38" t="str">
        <f aca="false">VLOOKUP(A70,k1m_sl!$A$1:$H$149,4,FALSE())</f>
        <v>FRENCL Josef</v>
      </c>
      <c r="I70" s="33" t="str">
        <f aca="false">VLOOKUP(A70,k1m_sl!$A$1:$H$149,5,FALSE())</f>
        <v>2002</v>
      </c>
      <c r="J70" s="33" t="n">
        <f aca="false">VLOOKUP(A70,k1m_sl!$A$1:$H$149,7,FALSE())</f>
        <v>0</v>
      </c>
      <c r="K70" s="38" t="str">
        <f aca="false">VLOOKUP(A70,k1m_sl!$A$1:$H$149,8,FALSE())</f>
        <v>USK Pha</v>
      </c>
      <c r="L70" s="39" t="n">
        <v>141.5</v>
      </c>
      <c r="M70" s="40" t="n">
        <v>4</v>
      </c>
      <c r="N70" s="41" t="n">
        <f aca="false">IF(ISBLANK(L70),10000,IF(ISTEXT(L70),M70,L70+M70))</f>
        <v>145.5</v>
      </c>
      <c r="O70" s="39" t="n">
        <v>155.4</v>
      </c>
      <c r="P70" s="40" t="n">
        <v>6</v>
      </c>
      <c r="Q70" s="41" t="n">
        <f aca="false">IF(ISBLANK(O70),10000,IF(ISTEXT(O70),P70,O70+P70))</f>
        <v>161.4</v>
      </c>
      <c r="R70" s="41" t="n">
        <f aca="false">MIN(N70,Q70)</f>
        <v>145.5</v>
      </c>
      <c r="S70" s="40" t="n">
        <v>10</v>
      </c>
      <c r="T70" s="40"/>
      <c r="U70" s="40"/>
      <c r="V70" s="42" t="s">
        <v>3114</v>
      </c>
      <c r="W70" s="42" t="s">
        <v>3419</v>
      </c>
      <c r="X70" s="42" t="s">
        <v>3088</v>
      </c>
      <c r="Y70" s="42" t="s">
        <v>3420</v>
      </c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14.15" hidden="false" customHeight="true" outlineLevel="0" collapsed="false">
      <c r="A71" s="33" t="n">
        <v>89</v>
      </c>
      <c r="B71" s="34" t="n">
        <f aca="false">IF(AND(LEFT(L71,3)="DNS",LEFT(O71,3)="DNS"),10000, N71+Q71)</f>
        <v>293.4</v>
      </c>
      <c r="C71" s="35" t="str">
        <f aca="false">IF(AND(R71&lt;10000, OR(LEFT(L71,3)&lt;&gt;"DNS", LEFT(O71,3)&lt;&gt;"DNS")),RANK(R71, $R$3:$R$149, 1)&amp;"."," ")</f>
        <v>69.</v>
      </c>
      <c r="D71" s="36" t="s">
        <v>3368</v>
      </c>
      <c r="E71" s="37" t="str">
        <f aca="false">VLOOKUP(A71,k1m_sl!$A$1:$H$149,6,FALSE())</f>
        <v>ZM</v>
      </c>
      <c r="F71" s="33" t="n">
        <f aca="false">VLOOKUP(A71,k1m_sl!$A$1:$H$149,2,FALSE())</f>
        <v>90</v>
      </c>
      <c r="G71" s="33" t="n">
        <f aca="false">VLOOKUP(A71,k1m_sl!$A$1:$H$149,3,FALSE())</f>
        <v>9122</v>
      </c>
      <c r="H71" s="38" t="str">
        <f aca="false">VLOOKUP(A71,k1m_sl!$A$1:$H$149,4,FALSE())</f>
        <v>DUŘT Vojtěch</v>
      </c>
      <c r="I71" s="33" t="str">
        <f aca="false">VLOOKUP(A71,k1m_sl!$A$1:$H$149,5,FALSE())</f>
        <v>2003</v>
      </c>
      <c r="J71" s="33" t="n">
        <f aca="false">VLOOKUP(A71,k1m_sl!$A$1:$H$149,7,FALSE())</f>
        <v>0</v>
      </c>
      <c r="K71" s="38" t="str">
        <f aca="false">VLOOKUP(A71,k1m_sl!$A$1:$H$149,8,FALSE())</f>
        <v>USK Pha</v>
      </c>
      <c r="L71" s="39" t="n">
        <v>144.7</v>
      </c>
      <c r="M71" s="40" t="n">
        <v>2</v>
      </c>
      <c r="N71" s="41" t="n">
        <f aca="false">IF(ISBLANK(L71),10000,IF(ISTEXT(L71),M71,L71+M71))</f>
        <v>146.7</v>
      </c>
      <c r="O71" s="39" t="n">
        <v>146.7</v>
      </c>
      <c r="P71" s="40" t="n">
        <v>0</v>
      </c>
      <c r="Q71" s="41" t="n">
        <f aca="false">IF(ISBLANK(O71),10000,IF(ISTEXT(O71),P71,O71+P71))</f>
        <v>146.7</v>
      </c>
      <c r="R71" s="41" t="n">
        <f aca="false">MIN(N71,Q71)</f>
        <v>146.7</v>
      </c>
      <c r="S71" s="40" t="n">
        <v>9</v>
      </c>
      <c r="T71" s="40"/>
      <c r="U71" s="40"/>
      <c r="V71" s="42" t="s">
        <v>3134</v>
      </c>
      <c r="W71" s="42" t="s">
        <v>3421</v>
      </c>
      <c r="X71" s="42" t="s">
        <v>3050</v>
      </c>
      <c r="Y71" s="42" t="s">
        <v>3422</v>
      </c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14.15" hidden="false" customHeight="true" outlineLevel="0" collapsed="false">
      <c r="A72" s="33" t="n">
        <v>80</v>
      </c>
      <c r="B72" s="34" t="n">
        <f aca="false">IF(AND(LEFT(L72,3)="DNS",LEFT(O72,3)="DNS"),10000, N72+Q72)</f>
        <v>305</v>
      </c>
      <c r="C72" s="35" t="str">
        <f aca="false">IF(AND(R72&lt;10000, OR(LEFT(L72,3)&lt;&gt;"DNS", LEFT(O72,3)&lt;&gt;"DNS")),RANK(R72, $R$3:$R$149, 1)&amp;"."," ")</f>
        <v>70.</v>
      </c>
      <c r="D72" s="36" t="s">
        <v>3391</v>
      </c>
      <c r="E72" s="37" t="str">
        <f aca="false">VLOOKUP(A72,k1m_sl!$A$1:$H$149,6,FALSE())</f>
        <v>DM</v>
      </c>
      <c r="F72" s="33" t="n">
        <f aca="false">VLOOKUP(A72,k1m_sl!$A$1:$H$149,2,FALSE())</f>
        <v>81</v>
      </c>
      <c r="G72" s="33" t="n">
        <f aca="false">VLOOKUP(A72,k1m_sl!$A$1:$H$149,3,FALSE())</f>
        <v>46017</v>
      </c>
      <c r="H72" s="38" t="str">
        <f aca="false">VLOOKUP(A72,k1m_sl!$A$1:$H$149,4,FALSE())</f>
        <v>FUCHS Jakub</v>
      </c>
      <c r="I72" s="33" t="str">
        <f aca="false">VLOOKUP(A72,k1m_sl!$A$1:$H$149,5,FALSE())</f>
        <v>1999</v>
      </c>
      <c r="J72" s="33" t="n">
        <f aca="false">VLOOKUP(A72,k1m_sl!$A$1:$H$149,7,FALSE())</f>
        <v>0</v>
      </c>
      <c r="K72" s="38" t="str">
        <f aca="false">VLOOKUP(A72,k1m_sl!$A$1:$H$149,8,FALSE())</f>
        <v>Jablonec</v>
      </c>
      <c r="L72" s="39" t="n">
        <v>157.7</v>
      </c>
      <c r="M72" s="40" t="n">
        <v>0</v>
      </c>
      <c r="N72" s="41" t="n">
        <f aca="false">IF(ISBLANK(L72),10000,IF(ISTEXT(L72),M72,L72+M72))</f>
        <v>157.7</v>
      </c>
      <c r="O72" s="39" t="n">
        <v>143.3</v>
      </c>
      <c r="P72" s="40" t="n">
        <v>4</v>
      </c>
      <c r="Q72" s="41" t="n">
        <f aca="false">IF(ISBLANK(O72),10000,IF(ISTEXT(O72),P72,O72+P72))</f>
        <v>147.3</v>
      </c>
      <c r="R72" s="41" t="n">
        <f aca="false">MIN(N72,Q72)</f>
        <v>147.3</v>
      </c>
      <c r="S72" s="40" t="n">
        <v>8</v>
      </c>
      <c r="T72" s="40"/>
      <c r="U72" s="40"/>
      <c r="V72" s="42" t="s">
        <v>3031</v>
      </c>
      <c r="W72" s="42" t="s">
        <v>3423</v>
      </c>
      <c r="X72" s="42" t="s">
        <v>2971</v>
      </c>
      <c r="Y72" s="42" t="s">
        <v>3424</v>
      </c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14.15" hidden="false" customHeight="true" outlineLevel="0" collapsed="false">
      <c r="A73" s="33" t="n">
        <v>42</v>
      </c>
      <c r="B73" s="34" t="n">
        <f aca="false">IF(AND(LEFT(L73,3)="DNS",LEFT(O73,3)="DNS"),10000, N73+Q73)</f>
        <v>298.3</v>
      </c>
      <c r="C73" s="35" t="str">
        <f aca="false">IF(AND(R73&lt;10000, OR(LEFT(L73,3)&lt;&gt;"DNS", LEFT(O73,3)&lt;&gt;"DNS")),RANK(R73, $R$3:$R$149, 1)&amp;"."," ")</f>
        <v>71.</v>
      </c>
      <c r="D73" s="36" t="s">
        <v>3386</v>
      </c>
      <c r="E73" s="37" t="str">
        <f aca="false">VLOOKUP(A73,k1m_sl!$A$1:$H$149,6,FALSE())</f>
        <v>VM</v>
      </c>
      <c r="F73" s="33" t="n">
        <f aca="false">VLOOKUP(A73,k1m_sl!$A$1:$H$149,2,FALSE())</f>
        <v>42</v>
      </c>
      <c r="G73" s="33" t="n">
        <f aca="false">VLOOKUP(A73,k1m_sl!$A$1:$H$149,3,FALSE())</f>
        <v>17041</v>
      </c>
      <c r="H73" s="38" t="str">
        <f aca="false">VLOOKUP(A73,k1m_sl!$A$1:$H$149,4,FALSE())</f>
        <v>JÁRA Leoš</v>
      </c>
      <c r="I73" s="33" t="str">
        <f aca="false">VLOOKUP(A73,k1m_sl!$A$1:$H$149,5,FALSE())</f>
        <v>1974</v>
      </c>
      <c r="J73" s="33" t="str">
        <f aca="false">VLOOKUP(A73,k1m_sl!$A$1:$H$149,7,FALSE())</f>
        <v>3</v>
      </c>
      <c r="K73" s="38" t="str">
        <f aca="false">VLOOKUP(A73,k1m_sl!$A$1:$H$149,8,FALSE())</f>
        <v>Rakovník</v>
      </c>
      <c r="L73" s="39" t="n">
        <v>141.5</v>
      </c>
      <c r="M73" s="40" t="n">
        <v>6</v>
      </c>
      <c r="N73" s="41" t="n">
        <f aca="false">IF(ISBLANK(L73),10000,IF(ISTEXT(L73),M73,L73+M73))</f>
        <v>147.5</v>
      </c>
      <c r="O73" s="39" t="n">
        <v>144.8</v>
      </c>
      <c r="P73" s="40" t="n">
        <v>6</v>
      </c>
      <c r="Q73" s="41" t="n">
        <f aca="false">IF(ISBLANK(O73),10000,IF(ISTEXT(O73),P73,O73+P73))</f>
        <v>150.8</v>
      </c>
      <c r="R73" s="41" t="n">
        <f aca="false">MIN(N73,Q73)</f>
        <v>147.5</v>
      </c>
      <c r="S73" s="40" t="n">
        <v>7</v>
      </c>
      <c r="T73" s="40"/>
      <c r="U73" s="40"/>
      <c r="V73" s="42" t="s">
        <v>2973</v>
      </c>
      <c r="W73" s="42" t="s">
        <v>3425</v>
      </c>
      <c r="X73" s="42" t="s">
        <v>3173</v>
      </c>
      <c r="Y73" s="42" t="s">
        <v>3426</v>
      </c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14.15" hidden="false" customHeight="true" outlineLevel="0" collapsed="false">
      <c r="A74" s="33" t="n">
        <v>35</v>
      </c>
      <c r="B74" s="34" t="n">
        <f aca="false">IF(AND(LEFT(L74,3)="DNS",LEFT(O74,3)="DNS"),10000, N74+Q74)</f>
        <v>296</v>
      </c>
      <c r="C74" s="35" t="str">
        <f aca="false">IF(AND(R74&lt;10000, OR(LEFT(L74,3)&lt;&gt;"DNS", LEFT(O74,3)&lt;&gt;"DNS")),RANK(R74, $R$3:$R$149, 1)&amp;"."," ")</f>
        <v>72.</v>
      </c>
      <c r="D74" s="36" t="s">
        <v>3311</v>
      </c>
      <c r="E74" s="37" t="str">
        <f aca="false">VLOOKUP(A74,k1m_sl!$A$1:$H$149,6,FALSE())</f>
        <v>VS</v>
      </c>
      <c r="F74" s="33" t="n">
        <f aca="false">VLOOKUP(A74,k1m_sl!$A$1:$H$149,2,FALSE())</f>
        <v>35</v>
      </c>
      <c r="G74" s="33" t="n">
        <f aca="false">VLOOKUP(A74,k1m_sl!$A$1:$H$149,3,FALSE())</f>
        <v>53011</v>
      </c>
      <c r="H74" s="38" t="str">
        <f aca="false">VLOOKUP(A74,k1m_sl!$A$1:$H$149,4,FALSE())</f>
        <v>NEDVÍDEK František</v>
      </c>
      <c r="I74" s="33" t="str">
        <f aca="false">VLOOKUP(A74,k1m_sl!$A$1:$H$149,5,FALSE())</f>
        <v>1944</v>
      </c>
      <c r="J74" s="33" t="str">
        <f aca="false">VLOOKUP(A74,k1m_sl!$A$1:$H$149,7,FALSE())</f>
        <v>3</v>
      </c>
      <c r="K74" s="38" t="str">
        <f aca="false">VLOOKUP(A74,k1m_sl!$A$1:$H$149,8,FALSE())</f>
        <v>Dv.Král.</v>
      </c>
      <c r="L74" s="39" t="n">
        <v>147.6</v>
      </c>
      <c r="M74" s="40" t="n">
        <v>0</v>
      </c>
      <c r="N74" s="41" t="n">
        <f aca="false">IF(ISBLANK(L74),10000,IF(ISTEXT(L74),M74,L74+M74))</f>
        <v>147.6</v>
      </c>
      <c r="O74" s="39" t="n">
        <v>144.4</v>
      </c>
      <c r="P74" s="40" t="n">
        <v>4</v>
      </c>
      <c r="Q74" s="41" t="n">
        <f aca="false">IF(ISBLANK(O74),10000,IF(ISTEXT(O74),P74,O74+P74))</f>
        <v>148.4</v>
      </c>
      <c r="R74" s="41" t="n">
        <f aca="false">MIN(N74,Q74)</f>
        <v>147.6</v>
      </c>
      <c r="S74" s="40" t="n">
        <v>6</v>
      </c>
      <c r="T74" s="40"/>
      <c r="U74" s="40"/>
      <c r="V74" s="42" t="s">
        <v>3197</v>
      </c>
      <c r="W74" s="42" t="s">
        <v>3427</v>
      </c>
      <c r="X74" s="42" t="s">
        <v>3167</v>
      </c>
      <c r="Y74" s="42" t="s">
        <v>3428</v>
      </c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14.15" hidden="false" customHeight="true" outlineLevel="0" collapsed="false">
      <c r="A75" s="33" t="n">
        <v>82</v>
      </c>
      <c r="B75" s="34" t="n">
        <f aca="false">IF(AND(LEFT(L75,3)="DNS",LEFT(O75,3)="DNS"),10000, N75+Q75)</f>
        <v>336.5</v>
      </c>
      <c r="C75" s="35" t="str">
        <f aca="false">IF(AND(R75&lt;10000, OR(LEFT(L75,3)&lt;&gt;"DNS", LEFT(O75,3)&lt;&gt;"DNS")),RANK(R75, $R$3:$R$149, 1)&amp;"."," ")</f>
        <v>73.</v>
      </c>
      <c r="D75" s="36" t="s">
        <v>3429</v>
      </c>
      <c r="E75" s="37" t="str">
        <f aca="false">VLOOKUP(A75,k1m_sl!$A$1:$H$149,6,FALSE())</f>
        <v>ZS</v>
      </c>
      <c r="F75" s="33" t="n">
        <f aca="false">VLOOKUP(A75,k1m_sl!$A$1:$H$149,2,FALSE())</f>
        <v>83</v>
      </c>
      <c r="G75" s="33" t="n">
        <f aca="false">VLOOKUP(A75,k1m_sl!$A$1:$H$149,3,FALSE())</f>
        <v>45016</v>
      </c>
      <c r="H75" s="38" t="str">
        <f aca="false">VLOOKUP(A75,k1m_sl!$A$1:$H$149,4,FALSE())</f>
        <v>REJMAN Petr</v>
      </c>
      <c r="I75" s="33" t="str">
        <f aca="false">VLOOKUP(A75,k1m_sl!$A$1:$H$149,5,FALSE())</f>
        <v>2001</v>
      </c>
      <c r="J75" s="33" t="n">
        <f aca="false">VLOOKUP(A75,k1m_sl!$A$1:$H$149,7,FALSE())</f>
        <v>0</v>
      </c>
      <c r="K75" s="38" t="str">
        <f aca="false">VLOOKUP(A75,k1m_sl!$A$1:$H$149,8,FALSE())</f>
        <v>KVS HK</v>
      </c>
      <c r="L75" s="39" t="n">
        <v>142.5</v>
      </c>
      <c r="M75" s="40" t="n">
        <v>6</v>
      </c>
      <c r="N75" s="41" t="n">
        <f aca="false">IF(ISBLANK(L75),10000,IF(ISTEXT(L75),M75,L75+M75))</f>
        <v>148.5</v>
      </c>
      <c r="O75" s="39" t="n">
        <v>138</v>
      </c>
      <c r="P75" s="40" t="n">
        <v>50</v>
      </c>
      <c r="Q75" s="41" t="n">
        <f aca="false">IF(ISBLANK(O75),10000,IF(ISTEXT(O75),P75,O75+P75))</f>
        <v>188</v>
      </c>
      <c r="R75" s="41" t="n">
        <f aca="false">MIN(N75,Q75)</f>
        <v>148.5</v>
      </c>
      <c r="S75" s="40" t="n">
        <v>5</v>
      </c>
      <c r="T75" s="40"/>
      <c r="U75" s="40"/>
      <c r="V75" s="42" t="s">
        <v>3084</v>
      </c>
      <c r="W75" s="42" t="s">
        <v>3430</v>
      </c>
      <c r="X75" s="42" t="s">
        <v>2999</v>
      </c>
      <c r="Y75" s="42" t="s">
        <v>3431</v>
      </c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14.15" hidden="false" customHeight="true" outlineLevel="0" collapsed="false">
      <c r="A76" s="33" t="n">
        <v>84</v>
      </c>
      <c r="B76" s="34" t="n">
        <f aca="false">IF(AND(LEFT(L76,3)="DNS",LEFT(O76,3)="DNS"),10000, N76+Q76)</f>
        <v>315.1</v>
      </c>
      <c r="C76" s="35" t="str">
        <f aca="false">IF(AND(R76&lt;10000, OR(LEFT(L76,3)&lt;&gt;"DNS", LEFT(O76,3)&lt;&gt;"DNS")),RANK(R76, $R$3:$R$149, 1)&amp;"."," ")</f>
        <v>74.</v>
      </c>
      <c r="D76" s="36" t="s">
        <v>3432</v>
      </c>
      <c r="E76" s="37" t="str">
        <f aca="false">VLOOKUP(A76,k1m_sl!$A$1:$H$149,6,FALSE())</f>
        <v>ZS</v>
      </c>
      <c r="F76" s="33" t="n">
        <f aca="false">VLOOKUP(A76,k1m_sl!$A$1:$H$149,2,FALSE())</f>
        <v>85</v>
      </c>
      <c r="G76" s="33" t="n">
        <f aca="false">VLOOKUP(A76,k1m_sl!$A$1:$H$149,3,FALSE())</f>
        <v>17022</v>
      </c>
      <c r="H76" s="38" t="str">
        <f aca="false">VLOOKUP(A76,k1m_sl!$A$1:$H$149,4,FALSE())</f>
        <v>PŠENIČKA Václav</v>
      </c>
      <c r="I76" s="33" t="str">
        <f aca="false">VLOOKUP(A76,k1m_sl!$A$1:$H$149,5,FALSE())</f>
        <v>2001</v>
      </c>
      <c r="J76" s="33" t="n">
        <f aca="false">VLOOKUP(A76,k1m_sl!$A$1:$H$149,7,FALSE())</f>
        <v>0</v>
      </c>
      <c r="K76" s="38" t="str">
        <f aca="false">VLOOKUP(A76,k1m_sl!$A$1:$H$149,8,FALSE())</f>
        <v>Rakovník</v>
      </c>
      <c r="L76" s="39" t="n">
        <v>160.1</v>
      </c>
      <c r="M76" s="40" t="n">
        <v>6</v>
      </c>
      <c r="N76" s="41" t="n">
        <f aca="false">IF(ISBLANK(L76),10000,IF(ISTEXT(L76),M76,L76+M76))</f>
        <v>166.1</v>
      </c>
      <c r="O76" s="39" t="n">
        <v>149</v>
      </c>
      <c r="P76" s="40" t="n">
        <v>0</v>
      </c>
      <c r="Q76" s="41" t="n">
        <f aca="false">IF(ISBLANK(O76),10000,IF(ISTEXT(O76),P76,O76+P76))</f>
        <v>149</v>
      </c>
      <c r="R76" s="41" t="n">
        <f aca="false">MIN(N76,Q76)</f>
        <v>149</v>
      </c>
      <c r="S76" s="40" t="n">
        <v>4</v>
      </c>
      <c r="T76" s="40"/>
      <c r="U76" s="40"/>
      <c r="V76" s="42" t="s">
        <v>3065</v>
      </c>
      <c r="W76" s="42" t="s">
        <v>3433</v>
      </c>
      <c r="X76" s="42" t="s">
        <v>3041</v>
      </c>
      <c r="Y76" s="42" t="s">
        <v>3434</v>
      </c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14.15" hidden="false" customHeight="true" outlineLevel="0" collapsed="false">
      <c r="A77" s="33" t="n">
        <v>86</v>
      </c>
      <c r="B77" s="34" t="n">
        <f aca="false">IF(AND(LEFT(L77,3)="DNS",LEFT(O77,3)="DNS"),10000, N77+Q77)</f>
        <v>313.5</v>
      </c>
      <c r="C77" s="35" t="str">
        <f aca="false">IF(AND(R77&lt;10000, OR(LEFT(L77,3)&lt;&gt;"DNS", LEFT(O77,3)&lt;&gt;"DNS")),RANK(R77, $R$3:$R$149, 1)&amp;"."," ")</f>
        <v>75.</v>
      </c>
      <c r="D77" s="36" t="s">
        <v>3377</v>
      </c>
      <c r="E77" s="37" t="str">
        <f aca="false">VLOOKUP(A77,k1m_sl!$A$1:$H$149,6,FALSE())</f>
        <v>ZM</v>
      </c>
      <c r="F77" s="33" t="n">
        <f aca="false">VLOOKUP(A77,k1m_sl!$A$1:$H$149,2,FALSE())</f>
        <v>87</v>
      </c>
      <c r="G77" s="33" t="n">
        <f aca="false">VLOOKUP(A77,k1m_sl!$A$1:$H$149,3,FALSE())</f>
        <v>9127</v>
      </c>
      <c r="H77" s="38" t="str">
        <f aca="false">VLOOKUP(A77,k1m_sl!$A$1:$H$149,4,FALSE())</f>
        <v>ONDRUŠ Mikuláš</v>
      </c>
      <c r="I77" s="33" t="str">
        <f aca="false">VLOOKUP(A77,k1m_sl!$A$1:$H$149,5,FALSE())</f>
        <v>2003</v>
      </c>
      <c r="J77" s="33" t="n">
        <f aca="false">VLOOKUP(A77,k1m_sl!$A$1:$H$149,7,FALSE())</f>
        <v>0</v>
      </c>
      <c r="K77" s="38" t="str">
        <f aca="false">VLOOKUP(A77,k1m_sl!$A$1:$H$149,8,FALSE())</f>
        <v>USK Pha</v>
      </c>
      <c r="L77" s="39" t="n">
        <v>163.1</v>
      </c>
      <c r="M77" s="40" t="n">
        <v>0</v>
      </c>
      <c r="N77" s="41" t="n">
        <f aca="false">IF(ISBLANK(L77),10000,IF(ISTEXT(L77),M77,L77+M77))</f>
        <v>163.1</v>
      </c>
      <c r="O77" s="39" t="n">
        <v>148.4</v>
      </c>
      <c r="P77" s="40" t="n">
        <v>2</v>
      </c>
      <c r="Q77" s="41" t="n">
        <f aca="false">IF(ISBLANK(O77),10000,IF(ISTEXT(O77),P77,O77+P77))</f>
        <v>150.4</v>
      </c>
      <c r="R77" s="41" t="n">
        <f aca="false">MIN(N77,Q77)</f>
        <v>150.4</v>
      </c>
      <c r="S77" s="40" t="n">
        <v>3</v>
      </c>
      <c r="T77" s="40"/>
      <c r="U77" s="40"/>
      <c r="V77" s="42" t="s">
        <v>3102</v>
      </c>
      <c r="W77" s="42" t="s">
        <v>3435</v>
      </c>
      <c r="X77" s="42" t="s">
        <v>3063</v>
      </c>
      <c r="Y77" s="42" t="s">
        <v>3436</v>
      </c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14.15" hidden="false" customHeight="true" outlineLevel="0" collapsed="false">
      <c r="A78" s="33" t="n">
        <v>78</v>
      </c>
      <c r="B78" s="34" t="n">
        <f aca="false">IF(AND(LEFT(L78,3)="DNS",LEFT(O78,3)="DNS"),10000, N78+Q78)</f>
        <v>1149.7</v>
      </c>
      <c r="C78" s="35" t="str">
        <f aca="false">IF(AND(R78&lt;10000, OR(LEFT(L78,3)&lt;&gt;"DNS", LEFT(O78,3)&lt;&gt;"DNS")),RANK(R78, $R$3:$R$149, 1)&amp;"."," ")</f>
        <v>76.</v>
      </c>
      <c r="D78" s="36" t="s">
        <v>3338</v>
      </c>
      <c r="E78" s="37" t="str">
        <f aca="false">VLOOKUP(A78,k1m_sl!$A$1:$H$149,6,FALSE())</f>
        <v>DS</v>
      </c>
      <c r="F78" s="33" t="n">
        <f aca="false">VLOOKUP(A78,k1m_sl!$A$1:$H$149,2,FALSE())</f>
        <v>79</v>
      </c>
      <c r="G78" s="33" t="n">
        <f aca="false">VLOOKUP(A78,k1m_sl!$A$1:$H$149,3,FALSE())</f>
        <v>55003</v>
      </c>
      <c r="H78" s="38" t="str">
        <f aca="false">VLOOKUP(A78,k1m_sl!$A$1:$H$149,4,FALSE())</f>
        <v>FRIŠMAN Marek</v>
      </c>
      <c r="I78" s="33" t="str">
        <f aca="false">VLOOKUP(A78,k1m_sl!$A$1:$H$149,5,FALSE())</f>
        <v>1997</v>
      </c>
      <c r="J78" s="33" t="n">
        <f aca="false">VLOOKUP(A78,k1m_sl!$A$1:$H$149,7,FALSE())</f>
        <v>0</v>
      </c>
      <c r="K78" s="38" t="str">
        <f aca="false">VLOOKUP(A78,k1m_sl!$A$1:$H$149,8,FALSE())</f>
        <v>Sláv.HK</v>
      </c>
      <c r="L78" s="39" t="s">
        <v>3136</v>
      </c>
      <c r="M78" s="40" t="n">
        <v>999</v>
      </c>
      <c r="N78" s="41" t="n">
        <f aca="false">IF(ISBLANK(L78),10000,IF(ISTEXT(L78),M78,L78+M78))</f>
        <v>999</v>
      </c>
      <c r="O78" s="39" t="n">
        <v>142.7</v>
      </c>
      <c r="P78" s="40" t="n">
        <v>8</v>
      </c>
      <c r="Q78" s="41" t="n">
        <f aca="false">IF(ISBLANK(O78),10000,IF(ISTEXT(O78),P78,O78+P78))</f>
        <v>150.7</v>
      </c>
      <c r="R78" s="41" t="n">
        <f aca="false">MIN(N78,Q78)</f>
        <v>150.7</v>
      </c>
      <c r="S78" s="40" t="n">
        <v>2</v>
      </c>
      <c r="T78" s="40"/>
      <c r="U78" s="40"/>
      <c r="V78" s="43"/>
      <c r="W78" s="43"/>
      <c r="X78" s="42" t="s">
        <v>3033</v>
      </c>
      <c r="Y78" s="42" t="s">
        <v>3437</v>
      </c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14.15" hidden="false" customHeight="true" outlineLevel="0" collapsed="false">
      <c r="A79" s="33" t="n">
        <v>64</v>
      </c>
      <c r="B79" s="34" t="n">
        <f aca="false">IF(AND(LEFT(L79,3)="DNS",LEFT(O79,3)="DNS"),10000, N79+Q79)</f>
        <v>308.5</v>
      </c>
      <c r="C79" s="35" t="str">
        <f aca="false">IF(AND(R79&lt;10000, OR(LEFT(L79,3)&lt;&gt;"DNS", LEFT(O79,3)&lt;&gt;"DNS")),RANK(R79, $R$3:$R$149, 1)&amp;"."," ")</f>
        <v>77.</v>
      </c>
      <c r="D79" s="36" t="s">
        <v>3438</v>
      </c>
      <c r="E79" s="37" t="str">
        <f aca="false">VLOOKUP(A79,k1m_sl!$A$1:$H$149,6,FALSE())</f>
        <v>ZS</v>
      </c>
      <c r="F79" s="33" t="n">
        <f aca="false">VLOOKUP(A79,k1m_sl!$A$1:$H$149,2,FALSE())</f>
        <v>64</v>
      </c>
      <c r="G79" s="33" t="n">
        <f aca="false">VLOOKUP(A79,k1m_sl!$A$1:$H$149,3,FALSE())</f>
        <v>129013</v>
      </c>
      <c r="H79" s="38" t="str">
        <f aca="false">VLOOKUP(A79,k1m_sl!$A$1:$H$149,4,FALSE())</f>
        <v>WALTER David</v>
      </c>
      <c r="I79" s="33" t="str">
        <f aca="false">VLOOKUP(A79,k1m_sl!$A$1:$H$149,5,FALSE())</f>
        <v>2001</v>
      </c>
      <c r="J79" s="33" t="str">
        <f aca="false">VLOOKUP(A79,k1m_sl!$A$1:$H$149,7,FALSE())</f>
        <v>3</v>
      </c>
      <c r="K79" s="38" t="str">
        <f aca="false">VLOOKUP(A79,k1m_sl!$A$1:$H$149,8,FALSE())</f>
        <v>Šumperk</v>
      </c>
      <c r="L79" s="39" t="n">
        <v>152.9</v>
      </c>
      <c r="M79" s="40" t="n">
        <v>4</v>
      </c>
      <c r="N79" s="41" t="n">
        <f aca="false">IF(ISBLANK(L79),10000,IF(ISTEXT(L79),M79,L79+M79))</f>
        <v>156.9</v>
      </c>
      <c r="O79" s="39" t="n">
        <v>151.6</v>
      </c>
      <c r="P79" s="40" t="n">
        <v>0</v>
      </c>
      <c r="Q79" s="41" t="n">
        <f aca="false">IF(ISBLANK(O79),10000,IF(ISTEXT(O79),P79,O79+P79))</f>
        <v>151.6</v>
      </c>
      <c r="R79" s="41" t="n">
        <f aca="false">MIN(N79,Q79)</f>
        <v>151.6</v>
      </c>
      <c r="S79" s="40" t="n">
        <v>1</v>
      </c>
      <c r="T79" s="40"/>
      <c r="U79" s="40"/>
      <c r="V79" s="42" t="s">
        <v>3039</v>
      </c>
      <c r="W79" s="42" t="s">
        <v>3439</v>
      </c>
      <c r="X79" s="42" t="s">
        <v>3001</v>
      </c>
      <c r="Y79" s="42" t="s">
        <v>3440</v>
      </c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14.15" hidden="false" customHeight="true" outlineLevel="0" collapsed="false">
      <c r="A80" s="33" t="n">
        <v>51</v>
      </c>
      <c r="B80" s="34" t="n">
        <f aca="false">IF(AND(LEFT(L80,3)="DNS",LEFT(O80,3)="DNS"),10000, N80+Q80)</f>
        <v>342.2</v>
      </c>
      <c r="C80" s="35" t="str">
        <f aca="false">IF(AND(R80&lt;10000, OR(LEFT(L80,3)&lt;&gt;"DNS", LEFT(O80,3)&lt;&gt;"DNS")),RANK(R80, $R$3:$R$149, 1)&amp;"."," ")</f>
        <v>78.</v>
      </c>
      <c r="D80" s="36" t="s">
        <v>3400</v>
      </c>
      <c r="E80" s="37" t="str">
        <f aca="false">VLOOKUP(A80,k1m_sl!$A$1:$H$149,6,FALSE())</f>
        <v>DM</v>
      </c>
      <c r="F80" s="33" t="n">
        <f aca="false">VLOOKUP(A80,k1m_sl!$A$1:$H$149,2,FALSE())</f>
        <v>51</v>
      </c>
      <c r="G80" s="33" t="n">
        <f aca="false">VLOOKUP(A80,k1m_sl!$A$1:$H$149,3,FALSE())</f>
        <v>43023</v>
      </c>
      <c r="H80" s="38" t="str">
        <f aca="false">VLOOKUP(A80,k1m_sl!$A$1:$H$149,4,FALSE())</f>
        <v>KYTKA Tomáš</v>
      </c>
      <c r="I80" s="33" t="str">
        <f aca="false">VLOOKUP(A80,k1m_sl!$A$1:$H$149,5,FALSE())</f>
        <v>1999</v>
      </c>
      <c r="J80" s="33" t="str">
        <f aca="false">VLOOKUP(A80,k1m_sl!$A$1:$H$149,7,FALSE())</f>
        <v>3</v>
      </c>
      <c r="K80" s="38" t="str">
        <f aca="false">VLOOKUP(A80,k1m_sl!$A$1:$H$149,8,FALSE())</f>
        <v>Č.Lípa</v>
      </c>
      <c r="L80" s="39" t="n">
        <v>148.8</v>
      </c>
      <c r="M80" s="40" t="n">
        <v>4</v>
      </c>
      <c r="N80" s="41" t="n">
        <f aca="false">IF(ISBLANK(L80),10000,IF(ISTEXT(L80),M80,L80+M80))</f>
        <v>152.8</v>
      </c>
      <c r="O80" s="39" t="n">
        <v>137.4</v>
      </c>
      <c r="P80" s="40" t="n">
        <v>52</v>
      </c>
      <c r="Q80" s="41" t="n">
        <f aca="false">IF(ISBLANK(O80),10000,IF(ISTEXT(O80),P80,O80+P80))</f>
        <v>189.4</v>
      </c>
      <c r="R80" s="41" t="n">
        <f aca="false">MIN(N80,Q80)</f>
        <v>152.8</v>
      </c>
      <c r="S80" s="40"/>
      <c r="T80" s="40"/>
      <c r="U80" s="40"/>
      <c r="V80" s="42" t="s">
        <v>3178</v>
      </c>
      <c r="W80" s="42" t="s">
        <v>3441</v>
      </c>
      <c r="X80" s="42" t="s">
        <v>2965</v>
      </c>
      <c r="Y80" s="42" t="s">
        <v>3442</v>
      </c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14.15" hidden="false" customHeight="true" outlineLevel="0" collapsed="false">
      <c r="A81" s="33" t="n">
        <v>91</v>
      </c>
      <c r="B81" s="34" t="n">
        <f aca="false">IF(AND(LEFT(L81,3)="DNS",LEFT(O81,3)="DNS"),10000, N81+Q81)</f>
        <v>330.1</v>
      </c>
      <c r="C81" s="35" t="str">
        <f aca="false">IF(AND(R81&lt;10000, OR(LEFT(L81,3)&lt;&gt;"DNS", LEFT(O81,3)&lt;&gt;"DNS")),RANK(R81, $R$3:$R$149, 1)&amp;"."," ")</f>
        <v>79.</v>
      </c>
      <c r="D81" s="36" t="s">
        <v>3386</v>
      </c>
      <c r="E81" s="37" t="str">
        <f aca="false">VLOOKUP(A81,k1m_sl!$A$1:$H$149,6,FALSE())</f>
        <v>ZM</v>
      </c>
      <c r="F81" s="33" t="n">
        <f aca="false">VLOOKUP(A81,k1m_sl!$A$1:$H$149,2,FALSE())</f>
        <v>92</v>
      </c>
      <c r="G81" s="33" t="n">
        <f aca="false">VLOOKUP(A81,k1m_sl!$A$1:$H$149,3,FALSE())</f>
        <v>23134</v>
      </c>
      <c r="H81" s="38" t="str">
        <f aca="false">VLOOKUP(A81,k1m_sl!$A$1:$H$149,4,FALSE())</f>
        <v>ŠEDIVÝ Jan</v>
      </c>
      <c r="I81" s="33" t="str">
        <f aca="false">VLOOKUP(A81,k1m_sl!$A$1:$H$149,5,FALSE())</f>
        <v>2003</v>
      </c>
      <c r="J81" s="33" t="n">
        <f aca="false">VLOOKUP(A81,k1m_sl!$A$1:$H$149,7,FALSE())</f>
        <v>0</v>
      </c>
      <c r="K81" s="38" t="str">
        <f aca="false">VLOOKUP(A81,k1m_sl!$A$1:$H$149,8,FALSE())</f>
        <v>SKVS ČB</v>
      </c>
      <c r="L81" s="39" t="n">
        <v>173.8</v>
      </c>
      <c r="M81" s="40" t="n">
        <v>0</v>
      </c>
      <c r="N81" s="41" t="n">
        <f aca="false">IF(ISBLANK(L81),10000,IF(ISTEXT(L81),M81,L81+M81))</f>
        <v>173.8</v>
      </c>
      <c r="O81" s="39" t="n">
        <v>156.3</v>
      </c>
      <c r="P81" s="40" t="n">
        <v>0</v>
      </c>
      <c r="Q81" s="41" t="n">
        <f aca="false">IF(ISBLANK(O81),10000,IF(ISTEXT(O81),P81,O81+P81))</f>
        <v>156.3</v>
      </c>
      <c r="R81" s="41" t="n">
        <f aca="false">MIN(N81,Q81)</f>
        <v>156.3</v>
      </c>
      <c r="S81" s="40"/>
      <c r="T81" s="40"/>
      <c r="U81" s="40"/>
      <c r="V81" s="42" t="s">
        <v>3076</v>
      </c>
      <c r="W81" s="42" t="s">
        <v>3443</v>
      </c>
      <c r="X81" s="42" t="s">
        <v>3097</v>
      </c>
      <c r="Y81" s="42" t="s">
        <v>3444</v>
      </c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14.15" hidden="false" customHeight="true" outlineLevel="0" collapsed="false">
      <c r="A82" s="33" t="n">
        <v>18</v>
      </c>
      <c r="B82" s="34" t="n">
        <f aca="false">IF(AND(LEFT(L82,3)="DNS",LEFT(O82,3)="DNS"),10000, N82+Q82)</f>
        <v>1158.1</v>
      </c>
      <c r="C82" s="35" t="str">
        <f aca="false">IF(AND(R82&lt;10000, OR(LEFT(L82,3)&lt;&gt;"DNS", LEFT(O82,3)&lt;&gt;"DNS")),RANK(R82, $R$3:$R$149, 1)&amp;"."," ")</f>
        <v>80.</v>
      </c>
      <c r="D82" s="36" t="s">
        <v>3353</v>
      </c>
      <c r="E82" s="37" t="str">
        <f aca="false">VLOOKUP(A82,k1m_sl!$A$1:$H$149,6,FALSE())</f>
        <v>DS</v>
      </c>
      <c r="F82" s="33" t="n">
        <f aca="false">VLOOKUP(A82,k1m_sl!$A$1:$H$149,2,FALSE())</f>
        <v>18</v>
      </c>
      <c r="G82" s="33" t="n">
        <f aca="false">VLOOKUP(A82,k1m_sl!$A$1:$H$149,3,FALSE())</f>
        <v>62001</v>
      </c>
      <c r="H82" s="38" t="str">
        <f aca="false">VLOOKUP(A82,k1m_sl!$A$1:$H$149,4,FALSE())</f>
        <v>MILLER Jan</v>
      </c>
      <c r="I82" s="33" t="str">
        <f aca="false">VLOOKUP(A82,k1m_sl!$A$1:$H$149,5,FALSE())</f>
        <v>1997</v>
      </c>
      <c r="J82" s="33" t="str">
        <f aca="false">VLOOKUP(A82,k1m_sl!$A$1:$H$149,7,FALSE())</f>
        <v>2</v>
      </c>
      <c r="K82" s="38" t="str">
        <f aca="false">VLOOKUP(A82,k1m_sl!$A$1:$H$149,8,FALSE())</f>
        <v>Turnov</v>
      </c>
      <c r="L82" s="39" t="s">
        <v>3082</v>
      </c>
      <c r="M82" s="40" t="n">
        <v>999</v>
      </c>
      <c r="N82" s="41" t="n">
        <f aca="false">IF(ISBLANK(L82),10000,IF(ISTEXT(L82),M82,L82+M82))</f>
        <v>999</v>
      </c>
      <c r="O82" s="39" t="n">
        <v>109.1</v>
      </c>
      <c r="P82" s="40" t="n">
        <v>50</v>
      </c>
      <c r="Q82" s="41" t="n">
        <f aca="false">IF(ISBLANK(O82),10000,IF(ISTEXT(O82),P82,O82+P82))</f>
        <v>159.1</v>
      </c>
      <c r="R82" s="41" t="n">
        <f aca="false">MIN(N82,Q82)</f>
        <v>159.1</v>
      </c>
      <c r="S82" s="40"/>
      <c r="T82" s="40"/>
      <c r="U82" s="40"/>
      <c r="V82" s="43"/>
      <c r="W82" s="43"/>
      <c r="X82" s="42" t="s">
        <v>3029</v>
      </c>
      <c r="Y82" s="42" t="s">
        <v>3445</v>
      </c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14.15" hidden="false" customHeight="true" outlineLevel="0" collapsed="false">
      <c r="A83" s="33" t="n">
        <v>90</v>
      </c>
      <c r="B83" s="34" t="n">
        <f aca="false">IF(AND(LEFT(L83,3)="DNS",LEFT(O83,3)="DNS"),10000, N83+Q83)</f>
        <v>354.7</v>
      </c>
      <c r="C83" s="35" t="str">
        <f aca="false">IF(AND(R83&lt;10000, OR(LEFT(L83,3)&lt;&gt;"DNS", LEFT(O83,3)&lt;&gt;"DNS")),RANK(R83, $R$3:$R$149, 1)&amp;"."," ")</f>
        <v>81.</v>
      </c>
      <c r="D83" s="36" t="s">
        <v>3391</v>
      </c>
      <c r="E83" s="37" t="str">
        <f aca="false">VLOOKUP(A83,k1m_sl!$A$1:$H$149,6,FALSE())</f>
        <v>ZM</v>
      </c>
      <c r="F83" s="33" t="n">
        <f aca="false">VLOOKUP(A83,k1m_sl!$A$1:$H$149,2,FALSE())</f>
        <v>91</v>
      </c>
      <c r="G83" s="33" t="n">
        <f aca="false">VLOOKUP(A83,k1m_sl!$A$1:$H$149,3,FALSE())</f>
        <v>61025</v>
      </c>
      <c r="H83" s="38" t="str">
        <f aca="false">VLOOKUP(A83,k1m_sl!$A$1:$H$149,4,FALSE())</f>
        <v>MAREK Matyáš</v>
      </c>
      <c r="I83" s="33" t="str">
        <f aca="false">VLOOKUP(A83,k1m_sl!$A$1:$H$149,5,FALSE())</f>
        <v>2003</v>
      </c>
      <c r="J83" s="33" t="n">
        <f aca="false">VLOOKUP(A83,k1m_sl!$A$1:$H$149,7,FALSE())</f>
        <v>0</v>
      </c>
      <c r="K83" s="38" t="str">
        <f aca="false">VLOOKUP(A83,k1m_sl!$A$1:$H$149,8,FALSE())</f>
        <v>Třebech.</v>
      </c>
      <c r="L83" s="39" t="n">
        <v>179.8</v>
      </c>
      <c r="M83" s="40" t="n">
        <v>12</v>
      </c>
      <c r="N83" s="41" t="n">
        <f aca="false">IF(ISBLANK(L83),10000,IF(ISTEXT(L83),M83,L83+M83))</f>
        <v>191.8</v>
      </c>
      <c r="O83" s="39" t="n">
        <v>160.9</v>
      </c>
      <c r="P83" s="40" t="n">
        <v>2</v>
      </c>
      <c r="Q83" s="41" t="n">
        <f aca="false">IF(ISBLANK(O83),10000,IF(ISTEXT(O83),P83,O83+P83))</f>
        <v>162.9</v>
      </c>
      <c r="R83" s="41" t="n">
        <f aca="false">MIN(N83,Q83)</f>
        <v>162.9</v>
      </c>
      <c r="S83" s="40"/>
      <c r="T83" s="40"/>
      <c r="U83" s="40"/>
      <c r="V83" s="42" t="s">
        <v>3074</v>
      </c>
      <c r="W83" s="42" t="s">
        <v>3446</v>
      </c>
      <c r="X83" s="42" t="s">
        <v>3015</v>
      </c>
      <c r="Y83" s="42" t="s">
        <v>3447</v>
      </c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14.15" hidden="false" customHeight="true" outlineLevel="0" collapsed="false">
      <c r="A84" s="33" t="n">
        <v>87</v>
      </c>
      <c r="B84" s="34" t="n">
        <f aca="false">IF(AND(LEFT(L84,3)="DNS",LEFT(O84,3)="DNS"),10000, N84+Q84)</f>
        <v>1216.9</v>
      </c>
      <c r="C84" s="35" t="str">
        <f aca="false">IF(AND(R84&lt;10000, OR(LEFT(L84,3)&lt;&gt;"DNS", LEFT(O84,3)&lt;&gt;"DNS")),RANK(R84, $R$3:$R$149, 1)&amp;"."," ")</f>
        <v>82.</v>
      </c>
      <c r="D84" s="36" t="s">
        <v>3400</v>
      </c>
      <c r="E84" s="37" t="str">
        <f aca="false">VLOOKUP(A84,k1m_sl!$A$1:$H$149,6,FALSE())</f>
        <v>ZM</v>
      </c>
      <c r="F84" s="33" t="n">
        <f aca="false">VLOOKUP(A84,k1m_sl!$A$1:$H$149,2,FALSE())</f>
        <v>88</v>
      </c>
      <c r="G84" s="33" t="n">
        <f aca="false">VLOOKUP(A84,k1m_sl!$A$1:$H$149,3,FALSE())</f>
        <v>60051</v>
      </c>
      <c r="H84" s="38" t="str">
        <f aca="false">VLOOKUP(A84,k1m_sl!$A$1:$H$149,4,FALSE())</f>
        <v>MÍL Jakub</v>
      </c>
      <c r="I84" s="33" t="str">
        <f aca="false">VLOOKUP(A84,k1m_sl!$A$1:$H$149,5,FALSE())</f>
        <v>2003</v>
      </c>
      <c r="J84" s="33" t="n">
        <f aca="false">VLOOKUP(A84,k1m_sl!$A$1:$H$149,7,FALSE())</f>
        <v>0</v>
      </c>
      <c r="K84" s="38" t="str">
        <f aca="false">VLOOKUP(A84,k1m_sl!$A$1:$H$149,8,FALSE())</f>
        <v>Trutnov</v>
      </c>
      <c r="L84" s="39" t="s">
        <v>3136</v>
      </c>
      <c r="M84" s="40" t="n">
        <v>999</v>
      </c>
      <c r="N84" s="41" t="n">
        <f aca="false">IF(ISBLANK(L84),10000,IF(ISTEXT(L84),M84,L84+M84))</f>
        <v>999</v>
      </c>
      <c r="O84" s="39" t="n">
        <v>211.9</v>
      </c>
      <c r="P84" s="40" t="n">
        <v>6</v>
      </c>
      <c r="Q84" s="41" t="n">
        <f aca="false">IF(ISBLANK(O84),10000,IF(ISTEXT(O84),P84,O84+P84))</f>
        <v>217.9</v>
      </c>
      <c r="R84" s="41" t="n">
        <f aca="false">MIN(N84,Q84)</f>
        <v>217.9</v>
      </c>
      <c r="S84" s="40"/>
      <c r="T84" s="40"/>
      <c r="U84" s="40"/>
      <c r="V84" s="43"/>
      <c r="W84" s="43"/>
      <c r="X84" s="42" t="s">
        <v>3025</v>
      </c>
      <c r="Y84" s="42" t="s">
        <v>3448</v>
      </c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14.15" hidden="false" customHeight="true" outlineLevel="0" collapsed="false">
      <c r="A85" s="33" t="n">
        <v>81</v>
      </c>
      <c r="B85" s="34" t="n">
        <f aca="false">IF(AND(LEFT(L85,3)="DNS",LEFT(O85,3)="DNS"),10000, N85+Q85)</f>
        <v>506.2</v>
      </c>
      <c r="C85" s="35" t="str">
        <f aca="false">IF(AND(R85&lt;10000, OR(LEFT(L85,3)&lt;&gt;"DNS", LEFT(O85,3)&lt;&gt;"DNS")),RANK(R85, $R$3:$R$149, 1)&amp;"."," ")</f>
        <v>83.</v>
      </c>
      <c r="D85" s="36" t="s">
        <v>3449</v>
      </c>
      <c r="E85" s="37" t="str">
        <f aca="false">VLOOKUP(A85,k1m_sl!$A$1:$H$149,6,FALSE())</f>
        <v>ZS</v>
      </c>
      <c r="F85" s="33" t="n">
        <f aca="false">VLOOKUP(A85,k1m_sl!$A$1:$H$149,2,FALSE())</f>
        <v>82</v>
      </c>
      <c r="G85" s="33" t="n">
        <f aca="false">VLOOKUP(A85,k1m_sl!$A$1:$H$149,3,FALSE())</f>
        <v>39011</v>
      </c>
      <c r="H85" s="38" t="str">
        <f aca="false">VLOOKUP(A85,k1m_sl!$A$1:$H$149,4,FALSE())</f>
        <v>LHOTÁK Jáchym</v>
      </c>
      <c r="I85" s="33" t="str">
        <f aca="false">VLOOKUP(A85,k1m_sl!$A$1:$H$149,5,FALSE())</f>
        <v>2001</v>
      </c>
      <c r="J85" s="33" t="n">
        <f aca="false">VLOOKUP(A85,k1m_sl!$A$1:$H$149,7,FALSE())</f>
        <v>0</v>
      </c>
      <c r="K85" s="38" t="str">
        <f aca="false">VLOOKUP(A85,k1m_sl!$A$1:$H$149,8,FALSE())</f>
        <v>Loko Plz</v>
      </c>
      <c r="L85" s="39" t="n">
        <v>182.9</v>
      </c>
      <c r="M85" s="40" t="n">
        <v>102</v>
      </c>
      <c r="N85" s="41" t="n">
        <f aca="false">IF(ISBLANK(L85),10000,IF(ISTEXT(L85),M85,L85+M85))</f>
        <v>284.9</v>
      </c>
      <c r="O85" s="39" t="n">
        <v>169.3</v>
      </c>
      <c r="P85" s="40" t="n">
        <v>52</v>
      </c>
      <c r="Q85" s="41" t="n">
        <f aca="false">IF(ISBLANK(O85),10000,IF(ISTEXT(O85),P85,O85+P85))</f>
        <v>221.3</v>
      </c>
      <c r="R85" s="41" t="n">
        <f aca="false">MIN(N85,Q85)</f>
        <v>221.3</v>
      </c>
      <c r="S85" s="40"/>
      <c r="T85" s="40"/>
      <c r="U85" s="40"/>
      <c r="V85" s="42" t="s">
        <v>3020</v>
      </c>
      <c r="W85" s="42" t="s">
        <v>3450</v>
      </c>
      <c r="X85" s="42" t="s">
        <v>3060</v>
      </c>
      <c r="Y85" s="42" t="s">
        <v>3451</v>
      </c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14.15" hidden="false" customHeight="true" outlineLevel="0" collapsed="false">
      <c r="A86" s="33" t="n">
        <v>83</v>
      </c>
      <c r="B86" s="34" t="n">
        <f aca="false">IF(AND(LEFT(L86,3)="DNS",LEFT(O86,3)="DNS"),10000, N86+Q86)</f>
        <v>1234.9</v>
      </c>
      <c r="C86" s="35" t="str">
        <f aca="false">IF(AND(R86&lt;10000, OR(LEFT(L86,3)&lt;&gt;"DNS", LEFT(O86,3)&lt;&gt;"DNS")),RANK(R86, $R$3:$R$149, 1)&amp;"."," ")</f>
        <v>84.</v>
      </c>
      <c r="D86" s="36" t="s">
        <v>3452</v>
      </c>
      <c r="E86" s="37" t="str">
        <f aca="false">VLOOKUP(A86,k1m_sl!$A$1:$H$149,6,FALSE())</f>
        <v>ZS</v>
      </c>
      <c r="F86" s="33" t="n">
        <f aca="false">VLOOKUP(A86,k1m_sl!$A$1:$H$149,2,FALSE())</f>
        <v>84</v>
      </c>
      <c r="G86" s="33" t="n">
        <f aca="false">VLOOKUP(A86,k1m_sl!$A$1:$H$149,3,FALSE())</f>
        <v>39008</v>
      </c>
      <c r="H86" s="38" t="str">
        <f aca="false">VLOOKUP(A86,k1m_sl!$A$1:$H$149,4,FALSE())</f>
        <v>KANALOŠ Petr</v>
      </c>
      <c r="I86" s="33" t="str">
        <f aca="false">VLOOKUP(A86,k1m_sl!$A$1:$H$149,5,FALSE())</f>
        <v>2000</v>
      </c>
      <c r="J86" s="33" t="n">
        <f aca="false">VLOOKUP(A86,k1m_sl!$A$1:$H$149,7,FALSE())</f>
        <v>0</v>
      </c>
      <c r="K86" s="38" t="str">
        <f aca="false">VLOOKUP(A86,k1m_sl!$A$1:$H$149,8,FALSE())</f>
        <v>Loko Plz</v>
      </c>
      <c r="L86" s="39" t="s">
        <v>3136</v>
      </c>
      <c r="M86" s="40" t="n">
        <v>999</v>
      </c>
      <c r="N86" s="41" t="n">
        <f aca="false">IF(ISBLANK(L86),10000,IF(ISTEXT(L86),M86,L86+M86))</f>
        <v>999</v>
      </c>
      <c r="O86" s="39" t="n">
        <v>177.9</v>
      </c>
      <c r="P86" s="40" t="n">
        <v>58</v>
      </c>
      <c r="Q86" s="41" t="n">
        <f aca="false">IF(ISBLANK(O86),10000,IF(ISTEXT(O86),P86,O86+P86))</f>
        <v>235.9</v>
      </c>
      <c r="R86" s="41" t="n">
        <f aca="false">MIN(N86,Q86)</f>
        <v>235.9</v>
      </c>
      <c r="S86" s="40"/>
      <c r="T86" s="40"/>
      <c r="U86" s="40"/>
      <c r="V86" s="43"/>
      <c r="W86" s="43"/>
      <c r="X86" s="42" t="s">
        <v>3039</v>
      </c>
      <c r="Y86" s="42" t="s">
        <v>3453</v>
      </c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14.15" hidden="false" customHeight="true" outlineLevel="0" collapsed="false">
      <c r="A87" s="33" t="n">
        <v>79</v>
      </c>
      <c r="B87" s="34" t="n">
        <f aca="false">IF(AND(LEFT(L87,3)="DNS",LEFT(O87,3)="DNS"),10000, N87+Q87)</f>
        <v>1310.7</v>
      </c>
      <c r="C87" s="35" t="str">
        <f aca="false">IF(AND(R87&lt;10000, OR(LEFT(L87,3)&lt;&gt;"DNS", LEFT(O87,3)&lt;&gt;"DNS")),RANK(R87, $R$3:$R$149, 1)&amp;"."," ")</f>
        <v>85.</v>
      </c>
      <c r="D87" s="36" t="s">
        <v>3368</v>
      </c>
      <c r="E87" s="37" t="str">
        <f aca="false">VLOOKUP(A87,k1m_sl!$A$1:$H$149,6,FALSE())</f>
        <v>DS</v>
      </c>
      <c r="F87" s="33" t="n">
        <f aca="false">VLOOKUP(A87,k1m_sl!$A$1:$H$149,2,FALSE())</f>
        <v>80</v>
      </c>
      <c r="G87" s="33" t="n">
        <f aca="false">VLOOKUP(A87,k1m_sl!$A$1:$H$149,3,FALSE())</f>
        <v>39004</v>
      </c>
      <c r="H87" s="38" t="str">
        <f aca="false">VLOOKUP(A87,k1m_sl!$A$1:$H$149,4,FALSE())</f>
        <v>SMOLÍK Jan</v>
      </c>
      <c r="I87" s="33" t="str">
        <f aca="false">VLOOKUP(A87,k1m_sl!$A$1:$H$149,5,FALSE())</f>
        <v>1997</v>
      </c>
      <c r="J87" s="33" t="n">
        <f aca="false">VLOOKUP(A87,k1m_sl!$A$1:$H$149,7,FALSE())</f>
        <v>0</v>
      </c>
      <c r="K87" s="38" t="str">
        <f aca="false">VLOOKUP(A87,k1m_sl!$A$1:$H$149,8,FALSE())</f>
        <v>Loko Plz</v>
      </c>
      <c r="L87" s="39" t="s">
        <v>3136</v>
      </c>
      <c r="M87" s="40" t="n">
        <v>999</v>
      </c>
      <c r="N87" s="41" t="n">
        <f aca="false">IF(ISBLANK(L87),10000,IF(ISTEXT(L87),M87,L87+M87))</f>
        <v>999</v>
      </c>
      <c r="O87" s="39" t="n">
        <v>155.7</v>
      </c>
      <c r="P87" s="40" t="n">
        <v>156</v>
      </c>
      <c r="Q87" s="41" t="n">
        <f aca="false">IF(ISBLANK(O87),10000,IF(ISTEXT(O87),P87,O87+P87))</f>
        <v>311.7</v>
      </c>
      <c r="R87" s="41" t="n">
        <f aca="false">MIN(N87,Q87)</f>
        <v>311.7</v>
      </c>
      <c r="S87" s="40"/>
      <c r="T87" s="40"/>
      <c r="U87" s="40"/>
      <c r="V87" s="43"/>
      <c r="W87" s="43"/>
      <c r="X87" s="42" t="s">
        <v>3045</v>
      </c>
      <c r="Y87" s="42" t="s">
        <v>3454</v>
      </c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14.15" hidden="false" customHeight="true" outlineLevel="0" collapsed="false">
      <c r="A88" s="33" t="n">
        <v>94</v>
      </c>
      <c r="B88" s="34" t="n">
        <f aca="false">IF(AND(LEFT(L88,3)="DNS",LEFT(O88,3)="DNS"),10000, N88+Q88)</f>
        <v>10000</v>
      </c>
      <c r="C88" s="35" t="str">
        <f aca="false">IF(AND(R88&lt;10000, OR(LEFT(L88,3)&lt;&gt;"DNS", LEFT(O88,3)&lt;&gt;"DNS")),RANK(R88, $R$3:$R$149, 1)&amp;"."," ")</f>
        <v> </v>
      </c>
      <c r="D88" s="36"/>
      <c r="E88" s="37" t="str">
        <f aca="false">VLOOKUP(A88,k1m_sl!$A$1:$H$149,6,FALSE())</f>
        <v>ZM</v>
      </c>
      <c r="F88" s="33" t="n">
        <f aca="false">VLOOKUP(A88,k1m_sl!$A$1:$H$149,2,FALSE())</f>
        <v>95</v>
      </c>
      <c r="G88" s="33" t="n">
        <f aca="false">VLOOKUP(A88,k1m_sl!$A$1:$H$149,3,FALSE())</f>
        <v>14012</v>
      </c>
      <c r="H88" s="38" t="str">
        <f aca="false">VLOOKUP(A88,k1m_sl!$A$1:$H$149,4,FALSE())</f>
        <v>ZEMAN Matěj</v>
      </c>
      <c r="I88" s="33" t="str">
        <f aca="false">VLOOKUP(A88,k1m_sl!$A$1:$H$149,5,FALSE())</f>
        <v>2002</v>
      </c>
      <c r="J88" s="33" t="str">
        <f aca="false">VLOOKUP(A88,k1m_sl!$A$1:$H$149,7,FALSE())</f>
        <v>3</v>
      </c>
      <c r="K88" s="38" t="str">
        <f aca="false">VLOOKUP(A88,k1m_sl!$A$1:$H$149,8,FALSE())</f>
        <v>Kralupy</v>
      </c>
      <c r="L88" s="39" t="s">
        <v>3082</v>
      </c>
      <c r="M88" s="40" t="n">
        <v>999</v>
      </c>
      <c r="N88" s="41" t="n">
        <f aca="false">IF(ISBLANK(L88),10000,IF(ISTEXT(L88),M88,L88+M88))</f>
        <v>999</v>
      </c>
      <c r="O88" s="39" t="s">
        <v>3082</v>
      </c>
      <c r="P88" s="40" t="n">
        <v>999</v>
      </c>
      <c r="Q88" s="41" t="n">
        <f aca="false">IF(ISBLANK(O88),10000,IF(ISTEXT(O88),P88,O88+P88))</f>
        <v>999</v>
      </c>
      <c r="R88" s="41" t="n">
        <f aca="false">MIN(N88,Q88)</f>
        <v>999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14.15" hidden="false" customHeight="true" outlineLevel="0" collapsed="false">
      <c r="A89" s="33" t="n">
        <v>88</v>
      </c>
      <c r="B89" s="34" t="n">
        <f aca="false">IF(AND(LEFT(L89,3)="DNS",LEFT(O89,3)="DNS"),10000, N89+Q89)</f>
        <v>10000</v>
      </c>
      <c r="C89" s="35" t="str">
        <f aca="false">IF(AND(R89&lt;10000, OR(LEFT(L89,3)&lt;&gt;"DNS", LEFT(O89,3)&lt;&gt;"DNS")),RANK(R89, $R$3:$R$149, 1)&amp;"."," ")</f>
        <v> </v>
      </c>
      <c r="D89" s="36"/>
      <c r="E89" s="37" t="str">
        <f aca="false">VLOOKUP(A89,k1m_sl!$A$1:$H$149,6,FALSE())</f>
        <v>ZM</v>
      </c>
      <c r="F89" s="33" t="n">
        <f aca="false">VLOOKUP(A89,k1m_sl!$A$1:$H$149,2,FALSE())</f>
        <v>89</v>
      </c>
      <c r="G89" s="33" t="n">
        <f aca="false">VLOOKUP(A89,k1m_sl!$A$1:$H$149,3,FALSE())</f>
        <v>9039</v>
      </c>
      <c r="H89" s="38" t="str">
        <f aca="false">VLOOKUP(A89,k1m_sl!$A$1:$H$149,4,FALSE())</f>
        <v>PISKAČ Kryštof</v>
      </c>
      <c r="I89" s="33" t="str">
        <f aca="false">VLOOKUP(A89,k1m_sl!$A$1:$H$149,5,FALSE())</f>
        <v>2002</v>
      </c>
      <c r="J89" s="33" t="n">
        <f aca="false">VLOOKUP(A89,k1m_sl!$A$1:$H$149,7,FALSE())</f>
        <v>0</v>
      </c>
      <c r="K89" s="38" t="str">
        <f aca="false">VLOOKUP(A89,k1m_sl!$A$1:$H$149,8,FALSE())</f>
        <v>USK Pha</v>
      </c>
      <c r="L89" s="39" t="s">
        <v>3082</v>
      </c>
      <c r="M89" s="40" t="n">
        <v>999</v>
      </c>
      <c r="N89" s="41" t="n">
        <f aca="false">IF(ISBLANK(L89),10000,IF(ISTEXT(L89),M89,L89+M89))</f>
        <v>999</v>
      </c>
      <c r="O89" s="39" t="s">
        <v>3082</v>
      </c>
      <c r="P89" s="40" t="n">
        <v>999</v>
      </c>
      <c r="Q89" s="41" t="n">
        <f aca="false">IF(ISBLANK(O89),10000,IF(ISTEXT(O89),P89,O89+P89))</f>
        <v>999</v>
      </c>
      <c r="R89" s="41" t="n">
        <f aca="false">MIN(N89,Q89)</f>
        <v>999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14.15" hidden="false" customHeight="true" outlineLevel="0" collapsed="false">
      <c r="A90" s="33" t="n">
        <v>75</v>
      </c>
      <c r="B90" s="34" t="n">
        <f aca="false">IF(AND(LEFT(L90,3)="DNS",LEFT(O90,3)="DNS"),10000, N90+Q90)</f>
        <v>10000</v>
      </c>
      <c r="C90" s="35" t="str">
        <f aca="false">IF(AND(R90&lt;10000, OR(LEFT(L90,3)&lt;&gt;"DNS", LEFT(O90,3)&lt;&gt;"DNS")),RANK(R90, $R$3:$R$149, 1)&amp;"."," ")</f>
        <v> </v>
      </c>
      <c r="D90" s="36"/>
      <c r="E90" s="37" t="str">
        <f aca="false">VLOOKUP(A90,k1m_sl!$A$1:$H$149,6,FALSE())</f>
        <v>ZM</v>
      </c>
      <c r="F90" s="33" t="n">
        <f aca="false">VLOOKUP(A90,k1m_sl!$A$1:$H$149,2,FALSE())</f>
        <v>76</v>
      </c>
      <c r="G90" s="33" t="n">
        <f aca="false">VLOOKUP(A90,k1m_sl!$A$1:$H$149,3,FALSE())</f>
        <v>9126</v>
      </c>
      <c r="H90" s="38" t="str">
        <f aca="false">VLOOKUP(A90,k1m_sl!$A$1:$H$149,4,FALSE())</f>
        <v>KADLEC Filip</v>
      </c>
      <c r="I90" s="33" t="str">
        <f aca="false">VLOOKUP(A90,k1m_sl!$A$1:$H$149,5,FALSE())</f>
        <v>2003</v>
      </c>
      <c r="J90" s="33" t="str">
        <f aca="false">VLOOKUP(A90,k1m_sl!$A$1:$H$149,7,FALSE())</f>
        <v>3</v>
      </c>
      <c r="K90" s="38" t="str">
        <f aca="false">VLOOKUP(A90,k1m_sl!$A$1:$H$149,8,FALSE())</f>
        <v>USK Pha</v>
      </c>
      <c r="L90" s="39" t="s">
        <v>3082</v>
      </c>
      <c r="M90" s="40" t="n">
        <v>999</v>
      </c>
      <c r="N90" s="41" t="n">
        <f aca="false">IF(ISBLANK(L90),10000,IF(ISTEXT(L90),M90,L90+M90))</f>
        <v>999</v>
      </c>
      <c r="O90" s="39" t="s">
        <v>3082</v>
      </c>
      <c r="P90" s="40" t="n">
        <v>999</v>
      </c>
      <c r="Q90" s="41" t="n">
        <f aca="false">IF(ISBLANK(O90),10000,IF(ISTEXT(O90),P90,O90+P90))</f>
        <v>999</v>
      </c>
      <c r="R90" s="41" t="n">
        <f aca="false">MIN(N90,Q90)</f>
        <v>999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14.15" hidden="false" customHeight="true" outlineLevel="0" collapsed="false">
      <c r="A91" s="33" t="n">
        <v>74</v>
      </c>
      <c r="B91" s="34" t="n">
        <f aca="false">IF(AND(LEFT(L91,3)="DNS",LEFT(O91,3)="DNS"),10000, N91+Q91)</f>
        <v>10000</v>
      </c>
      <c r="C91" s="35" t="str">
        <f aca="false">IF(AND(R91&lt;10000, OR(LEFT(L91,3)&lt;&gt;"DNS", LEFT(O91,3)&lt;&gt;"DNS")),RANK(R91, $R$3:$R$149, 1)&amp;"."," ")</f>
        <v> </v>
      </c>
      <c r="D91" s="36"/>
      <c r="E91" s="37" t="str">
        <f aca="false">VLOOKUP(A91,k1m_sl!$A$1:$H$149,6,FALSE())</f>
        <v>ZM</v>
      </c>
      <c r="F91" s="33" t="n">
        <f aca="false">VLOOKUP(A91,k1m_sl!$A$1:$H$149,2,FALSE())</f>
        <v>75</v>
      </c>
      <c r="G91" s="33" t="n">
        <f aca="false">VLOOKUP(A91,k1m_sl!$A$1:$H$149,3,FALSE())</f>
        <v>39050</v>
      </c>
      <c r="H91" s="38" t="str">
        <f aca="false">VLOOKUP(A91,k1m_sl!$A$1:$H$149,4,FALSE())</f>
        <v>ŠINDELÁŘ Jan</v>
      </c>
      <c r="I91" s="33" t="str">
        <f aca="false">VLOOKUP(A91,k1m_sl!$A$1:$H$149,5,FALSE())</f>
        <v>2002</v>
      </c>
      <c r="J91" s="33" t="str">
        <f aca="false">VLOOKUP(A91,k1m_sl!$A$1:$H$149,7,FALSE())</f>
        <v>3</v>
      </c>
      <c r="K91" s="38" t="str">
        <f aca="false">VLOOKUP(A91,k1m_sl!$A$1:$H$149,8,FALSE())</f>
        <v>Loko Plz</v>
      </c>
      <c r="L91" s="39" t="s">
        <v>3082</v>
      </c>
      <c r="M91" s="40" t="n">
        <v>999</v>
      </c>
      <c r="N91" s="41" t="n">
        <f aca="false">IF(ISBLANK(L91),10000,IF(ISTEXT(L91),M91,L91+M91))</f>
        <v>999</v>
      </c>
      <c r="O91" s="39" t="s">
        <v>3082</v>
      </c>
      <c r="P91" s="40" t="n">
        <v>999</v>
      </c>
      <c r="Q91" s="41" t="n">
        <f aca="false">IF(ISBLANK(O91),10000,IF(ISTEXT(O91),P91,O91+P91))</f>
        <v>999</v>
      </c>
      <c r="R91" s="41" t="n">
        <f aca="false">MIN(N91,Q91)</f>
        <v>999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14.15" hidden="false" customHeight="true" outlineLevel="0" collapsed="false">
      <c r="A92" s="33" t="n">
        <v>61</v>
      </c>
      <c r="B92" s="34" t="n">
        <f aca="false">IF(AND(LEFT(L92,3)="DNS",LEFT(O92,3)="DNS"),10000, N92+Q92)</f>
        <v>10000</v>
      </c>
      <c r="C92" s="35" t="str">
        <f aca="false">IF(AND(R92&lt;10000, OR(LEFT(L92,3)&lt;&gt;"DNS", LEFT(O92,3)&lt;&gt;"DNS")),RANK(R92, $R$3:$R$149, 1)&amp;"."," ")</f>
        <v> </v>
      </c>
      <c r="D92" s="36"/>
      <c r="E92" s="37" t="str">
        <f aca="false">VLOOKUP(A92,k1m_sl!$A$1:$H$149,6,FALSE())</f>
        <v>ZS</v>
      </c>
      <c r="F92" s="33" t="n">
        <f aca="false">VLOOKUP(A92,k1m_sl!$A$1:$H$149,2,FALSE())</f>
        <v>61</v>
      </c>
      <c r="G92" s="33" t="n">
        <f aca="false">VLOOKUP(A92,k1m_sl!$A$1:$H$149,3,FALSE())</f>
        <v>60040</v>
      </c>
      <c r="H92" s="38" t="str">
        <f aca="false">VLOOKUP(A92,k1m_sl!$A$1:$H$149,4,FALSE())</f>
        <v>KOBLÍŽEK Daniel</v>
      </c>
      <c r="I92" s="33" t="str">
        <f aca="false">VLOOKUP(A92,k1m_sl!$A$1:$H$149,5,FALSE())</f>
        <v>2000</v>
      </c>
      <c r="J92" s="33" t="str">
        <f aca="false">VLOOKUP(A92,k1m_sl!$A$1:$H$149,7,FALSE())</f>
        <v>3</v>
      </c>
      <c r="K92" s="38" t="str">
        <f aca="false">VLOOKUP(A92,k1m_sl!$A$1:$H$149,8,FALSE())</f>
        <v>Trutnov</v>
      </c>
      <c r="L92" s="39" t="s">
        <v>3082</v>
      </c>
      <c r="M92" s="40" t="n">
        <v>999</v>
      </c>
      <c r="N92" s="41" t="n">
        <f aca="false">IF(ISBLANK(L92),10000,IF(ISTEXT(L92),M92,L92+M92))</f>
        <v>999</v>
      </c>
      <c r="O92" s="39" t="s">
        <v>3082</v>
      </c>
      <c r="P92" s="40" t="n">
        <v>999</v>
      </c>
      <c r="Q92" s="41" t="n">
        <f aca="false">IF(ISBLANK(O92),10000,IF(ISTEXT(O92),P92,O92+P92))</f>
        <v>999</v>
      </c>
      <c r="R92" s="41" t="n">
        <f aca="false">MIN(N92,Q92)</f>
        <v>999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14.15" hidden="false" customHeight="true" outlineLevel="0" collapsed="false">
      <c r="A93" s="33" t="n">
        <v>48</v>
      </c>
      <c r="B93" s="34" t="n">
        <f aca="false">IF(AND(LEFT(L93,3)="DNS",LEFT(O93,3)="DNS"),10000, N93+Q93)</f>
        <v>10000</v>
      </c>
      <c r="C93" s="35" t="str">
        <f aca="false">IF(AND(R93&lt;10000, OR(LEFT(L93,3)&lt;&gt;"DNS", LEFT(O93,3)&lt;&gt;"DNS")),RANK(R93, $R$3:$R$149, 1)&amp;"."," ")</f>
        <v> </v>
      </c>
      <c r="D93" s="36"/>
      <c r="E93" s="37" t="str">
        <f aca="false">VLOOKUP(A93,k1m_sl!$A$1:$H$149,6,FALSE())</f>
        <v>DS</v>
      </c>
      <c r="F93" s="33" t="n">
        <f aca="false">VLOOKUP(A93,k1m_sl!$A$1:$H$149,2,FALSE())</f>
        <v>48</v>
      </c>
      <c r="G93" s="33" t="n">
        <f aca="false">VLOOKUP(A93,k1m_sl!$A$1:$H$149,3,FALSE())</f>
        <v>55004</v>
      </c>
      <c r="H93" s="38" t="str">
        <f aca="false">VLOOKUP(A93,k1m_sl!$A$1:$H$149,4,FALSE())</f>
        <v>BLÁHA František</v>
      </c>
      <c r="I93" s="33" t="str">
        <f aca="false">VLOOKUP(A93,k1m_sl!$A$1:$H$149,5,FALSE())</f>
        <v>1997</v>
      </c>
      <c r="J93" s="33" t="str">
        <f aca="false">VLOOKUP(A93,k1m_sl!$A$1:$H$149,7,FALSE())</f>
        <v>3</v>
      </c>
      <c r="K93" s="38" t="str">
        <f aca="false">VLOOKUP(A93,k1m_sl!$A$1:$H$149,8,FALSE())</f>
        <v>Sláv.HK</v>
      </c>
      <c r="L93" s="39" t="s">
        <v>3082</v>
      </c>
      <c r="M93" s="40" t="n">
        <v>999</v>
      </c>
      <c r="N93" s="41" t="n">
        <f aca="false">IF(ISBLANK(L93),10000,IF(ISTEXT(L93),M93,L93+M93))</f>
        <v>999</v>
      </c>
      <c r="O93" s="39" t="s">
        <v>3082</v>
      </c>
      <c r="P93" s="40" t="n">
        <v>999</v>
      </c>
      <c r="Q93" s="41" t="n">
        <f aca="false">IF(ISBLANK(O93),10000,IF(ISTEXT(O93),P93,O93+P93))</f>
        <v>999</v>
      </c>
      <c r="R93" s="41" t="n">
        <f aca="false">MIN(N93,Q93)</f>
        <v>999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14.15" hidden="false" customHeight="true" outlineLevel="0" collapsed="false">
      <c r="A94" s="33" t="n">
        <v>40</v>
      </c>
      <c r="B94" s="34" t="n">
        <f aca="false">IF(AND(LEFT(L94,3)="DNS",LEFT(O94,3)="DNS"),10000, N94+Q94)</f>
        <v>10000</v>
      </c>
      <c r="C94" s="35" t="str">
        <f aca="false">IF(AND(R94&lt;10000, OR(LEFT(L94,3)&lt;&gt;"DNS", LEFT(O94,3)&lt;&gt;"DNS")),RANK(R94, $R$3:$R$149, 1)&amp;"."," ")</f>
        <v> </v>
      </c>
      <c r="D94" s="36"/>
      <c r="E94" s="37" t="str">
        <f aca="false">VLOOKUP(A94,k1m_sl!$A$1:$H$149,6,FALSE())</f>
        <v>VM</v>
      </c>
      <c r="F94" s="33" t="n">
        <f aca="false">VLOOKUP(A94,k1m_sl!$A$1:$H$149,2,FALSE())</f>
        <v>40</v>
      </c>
      <c r="G94" s="33" t="n">
        <f aca="false">VLOOKUP(A94,k1m_sl!$A$1:$H$149,3,FALSE())</f>
        <v>8037</v>
      </c>
      <c r="H94" s="38" t="str">
        <f aca="false">VLOOKUP(A94,k1m_sl!$A$1:$H$149,4,FALSE())</f>
        <v>LETKO Radek</v>
      </c>
      <c r="I94" s="33" t="str">
        <f aca="false">VLOOKUP(A94,k1m_sl!$A$1:$H$149,5,FALSE())</f>
        <v>1978</v>
      </c>
      <c r="J94" s="33" t="str">
        <f aca="false">VLOOKUP(A94,k1m_sl!$A$1:$H$149,7,FALSE())</f>
        <v>3</v>
      </c>
      <c r="K94" s="38" t="str">
        <f aca="false">VLOOKUP(A94,k1m_sl!$A$1:$H$149,8,FALSE())</f>
        <v>SKŽižkov</v>
      </c>
      <c r="L94" s="39" t="s">
        <v>3082</v>
      </c>
      <c r="M94" s="40" t="n">
        <v>999</v>
      </c>
      <c r="N94" s="41" t="n">
        <f aca="false">IF(ISBLANK(L94),10000,IF(ISTEXT(L94),M94,L94+M94))</f>
        <v>999</v>
      </c>
      <c r="O94" s="39" t="s">
        <v>3082</v>
      </c>
      <c r="P94" s="40" t="n">
        <v>999</v>
      </c>
      <c r="Q94" s="41" t="n">
        <f aca="false">IF(ISBLANK(O94),10000,IF(ISTEXT(O94),P94,O94+P94))</f>
        <v>999</v>
      </c>
      <c r="R94" s="41" t="n">
        <f aca="false">MIN(N94,Q94)</f>
        <v>999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14.15" hidden="false" customHeight="true" outlineLevel="0" collapsed="false">
      <c r="A95" s="33" t="n">
        <v>39</v>
      </c>
      <c r="B95" s="34" t="n">
        <f aca="false">IF(AND(LEFT(L95,3)="DNS",LEFT(O95,3)="DNS"),10000, N95+Q95)</f>
        <v>10000</v>
      </c>
      <c r="C95" s="35" t="str">
        <f aca="false">IF(AND(R95&lt;10000, OR(LEFT(L95,3)&lt;&gt;"DNS", LEFT(O95,3)&lt;&gt;"DNS")),RANK(R95, $R$3:$R$149, 1)&amp;"."," ")</f>
        <v> </v>
      </c>
      <c r="D95" s="36"/>
      <c r="E95" s="37" t="str">
        <f aca="false">VLOOKUP(A95,k1m_sl!$A$1:$H$149,6,FALSE())</f>
        <v>VM</v>
      </c>
      <c r="F95" s="33" t="n">
        <f aca="false">VLOOKUP(A95,k1m_sl!$A$1:$H$149,2,FALSE())</f>
        <v>39</v>
      </c>
      <c r="G95" s="33" t="n">
        <f aca="false">VLOOKUP(A95,k1m_sl!$A$1:$H$149,3,FALSE())</f>
        <v>10001</v>
      </c>
      <c r="H95" s="38" t="str">
        <f aca="false">VLOOKUP(A95,k1m_sl!$A$1:$H$149,4,FALSE())</f>
        <v>ABRAHAM Jiří</v>
      </c>
      <c r="I95" s="33" t="str">
        <f aca="false">VLOOKUP(A95,k1m_sl!$A$1:$H$149,5,FALSE())</f>
        <v>1977</v>
      </c>
      <c r="J95" s="33" t="str">
        <f aca="false">VLOOKUP(A95,k1m_sl!$A$1:$H$149,7,FALSE())</f>
        <v>3</v>
      </c>
      <c r="K95" s="38" t="str">
        <f aca="false">VLOOKUP(A95,k1m_sl!$A$1:$H$149,8,FALSE())</f>
        <v>Benátky</v>
      </c>
      <c r="L95" s="39" t="s">
        <v>3082</v>
      </c>
      <c r="M95" s="40" t="n">
        <v>999</v>
      </c>
      <c r="N95" s="41" t="n">
        <f aca="false">IF(ISBLANK(L95),10000,IF(ISTEXT(L95),M95,L95+M95))</f>
        <v>999</v>
      </c>
      <c r="O95" s="39" t="s">
        <v>3082</v>
      </c>
      <c r="P95" s="40" t="n">
        <v>999</v>
      </c>
      <c r="Q95" s="41" t="n">
        <f aca="false">IF(ISBLANK(O95),10000,IF(ISTEXT(O95),P95,O95+P95))</f>
        <v>999</v>
      </c>
      <c r="R95" s="41" t="n">
        <f aca="false">MIN(N95,Q95)</f>
        <v>999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14.15" hidden="false" customHeight="true" outlineLevel="0" collapsed="false">
      <c r="A96" s="33" t="n">
        <v>32</v>
      </c>
      <c r="B96" s="34" t="n">
        <f aca="false">IF(AND(LEFT(L96,3)="DNS",LEFT(O96,3)="DNS"),10000, N96+Q96)</f>
        <v>10000</v>
      </c>
      <c r="C96" s="35" t="str">
        <f aca="false">IF(AND(R96&lt;10000, OR(LEFT(L96,3)&lt;&gt;"DNS", LEFT(O96,3)&lt;&gt;"DNS")),RANK(R96, $R$3:$R$149, 1)&amp;"."," ")</f>
        <v> </v>
      </c>
      <c r="D96" s="36"/>
      <c r="E96" s="37" t="str">
        <f aca="false">VLOOKUP(A96,k1m_sl!$A$1:$H$149,6,FALSE())</f>
        <v>VM</v>
      </c>
      <c r="F96" s="33" t="n">
        <f aca="false">VLOOKUP(A96,k1m_sl!$A$1:$H$149,2,FALSE())</f>
        <v>32</v>
      </c>
      <c r="G96" s="33" t="n">
        <f aca="false">VLOOKUP(A96,k1m_sl!$A$1:$H$149,3,FALSE())</f>
        <v>11002</v>
      </c>
      <c r="H96" s="38" t="str">
        <f aca="false">VLOOKUP(A96,k1m_sl!$A$1:$H$149,4,FALSE())</f>
        <v>KOVÁŘ Zbyněk</v>
      </c>
      <c r="I96" s="33" t="str">
        <f aca="false">VLOOKUP(A96,k1m_sl!$A$1:$H$149,5,FALSE())</f>
        <v>1977</v>
      </c>
      <c r="J96" s="33" t="str">
        <f aca="false">VLOOKUP(A96,k1m_sl!$A$1:$H$149,7,FALSE())</f>
        <v>3</v>
      </c>
      <c r="K96" s="38" t="str">
        <f aca="false">VLOOKUP(A96,k1m_sl!$A$1:$H$149,8,FALSE())</f>
        <v>KK Brand</v>
      </c>
      <c r="L96" s="39" t="s">
        <v>3082</v>
      </c>
      <c r="M96" s="40" t="n">
        <v>999</v>
      </c>
      <c r="N96" s="41" t="n">
        <f aca="false">IF(ISBLANK(L96),10000,IF(ISTEXT(L96),M96,L96+M96))</f>
        <v>999</v>
      </c>
      <c r="O96" s="39" t="s">
        <v>3082</v>
      </c>
      <c r="P96" s="40" t="n">
        <v>999</v>
      </c>
      <c r="Q96" s="41" t="n">
        <f aca="false">IF(ISBLANK(O96),10000,IF(ISTEXT(O96),P96,O96+P96))</f>
        <v>999</v>
      </c>
      <c r="R96" s="41" t="n">
        <f aca="false">MIN(N96,Q96)</f>
        <v>999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14.15" hidden="false" customHeight="true" outlineLevel="0" collapsed="false">
      <c r="A97" s="33" t="n">
        <v>9</v>
      </c>
      <c r="B97" s="34" t="n">
        <f aca="false">IF(AND(LEFT(L97,3)="DNS",LEFT(O97,3)="DNS"),10000, N97+Q97)</f>
        <v>10000</v>
      </c>
      <c r="C97" s="35" t="str">
        <f aca="false">IF(AND(R97&lt;10000, OR(LEFT(L97,3)&lt;&gt;"DNS", LEFT(O97,3)&lt;&gt;"DNS")),RANK(R97, $R$3:$R$149, 1)&amp;"."," ")</f>
        <v> </v>
      </c>
      <c r="D97" s="36"/>
      <c r="E97" s="37" t="str">
        <f aca="false">VLOOKUP(A97,k1m_sl!$A$1:$H$149,6,FALSE())</f>
        <v>VM</v>
      </c>
      <c r="F97" s="33" t="n">
        <f aca="false">VLOOKUP(A97,k1m_sl!$A$1:$H$149,2,FALSE())</f>
        <v>9</v>
      </c>
      <c r="G97" s="33" t="n">
        <f aca="false">VLOOKUP(A97,k1m_sl!$A$1:$H$149,3,FALSE())</f>
        <v>39055</v>
      </c>
      <c r="H97" s="38" t="str">
        <f aca="false">VLOOKUP(A97,k1m_sl!$A$1:$H$149,4,FALSE())</f>
        <v>ŠINDELÁŘ Pavel</v>
      </c>
      <c r="I97" s="33" t="str">
        <f aca="false">VLOOKUP(A97,k1m_sl!$A$1:$H$149,5,FALSE())</f>
        <v>1970</v>
      </c>
      <c r="J97" s="33" t="str">
        <f aca="false">VLOOKUP(A97,k1m_sl!$A$1:$H$149,7,FALSE())</f>
        <v>2</v>
      </c>
      <c r="K97" s="38" t="str">
        <f aca="false">VLOOKUP(A97,k1m_sl!$A$1:$H$149,8,FALSE())</f>
        <v>Loko Plz</v>
      </c>
      <c r="L97" s="39" t="s">
        <v>3082</v>
      </c>
      <c r="M97" s="40" t="n">
        <v>999</v>
      </c>
      <c r="N97" s="41" t="n">
        <f aca="false">IF(ISBLANK(L97),10000,IF(ISTEXT(L97),M97,L97+M97))</f>
        <v>999</v>
      </c>
      <c r="O97" s="39" t="s">
        <v>3082</v>
      </c>
      <c r="P97" s="40" t="n">
        <v>999</v>
      </c>
      <c r="Q97" s="41" t="n">
        <f aca="false">IF(ISBLANK(O97),10000,IF(ISTEXT(O97),P97,O97+P97))</f>
        <v>999</v>
      </c>
      <c r="R97" s="41" t="n">
        <f aca="false">MIN(N97,Q97)</f>
        <v>999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14.15" hidden="false" customHeight="true" outlineLevel="0" collapsed="false">
      <c r="A98" s="33" t="n">
        <v>7</v>
      </c>
      <c r="B98" s="34" t="n">
        <f aca="false">IF(AND(LEFT(L98,3)="DNS",LEFT(O98,3)="DNS"),10000, N98+Q98)</f>
        <v>10000</v>
      </c>
      <c r="C98" s="35" t="str">
        <f aca="false">IF(AND(R98&lt;10000, OR(LEFT(L98,3)&lt;&gt;"DNS", LEFT(O98,3)&lt;&gt;"DNS")),RANK(R98, $R$3:$R$149, 1)&amp;"."," ")</f>
        <v> </v>
      </c>
      <c r="D98" s="36"/>
      <c r="E98" s="37" t="str">
        <f aca="false">VLOOKUP(A98,k1m_sl!$A$1:$H$149,6,FALSE())</f>
        <v>VM</v>
      </c>
      <c r="F98" s="33" t="n">
        <f aca="false">VLOOKUP(A98,k1m_sl!$A$1:$H$149,2,FALSE())</f>
        <v>7</v>
      </c>
      <c r="G98" s="33" t="n">
        <f aca="false">VLOOKUP(A98,k1m_sl!$A$1:$H$149,3,FALSE())</f>
        <v>8008</v>
      </c>
      <c r="H98" s="38" t="str">
        <f aca="false">VLOOKUP(A98,k1m_sl!$A$1:$H$149,4,FALSE())</f>
        <v>HORÁK David</v>
      </c>
      <c r="I98" s="33" t="str">
        <f aca="false">VLOOKUP(A98,k1m_sl!$A$1:$H$149,5,FALSE())</f>
        <v>1976</v>
      </c>
      <c r="J98" s="33" t="str">
        <f aca="false">VLOOKUP(A98,k1m_sl!$A$1:$H$149,7,FALSE())</f>
        <v>2</v>
      </c>
      <c r="K98" s="38" t="str">
        <f aca="false">VLOOKUP(A98,k1m_sl!$A$1:$H$149,8,FALSE())</f>
        <v>SKŽižkov</v>
      </c>
      <c r="L98" s="39" t="s">
        <v>3082</v>
      </c>
      <c r="M98" s="40" t="n">
        <v>999</v>
      </c>
      <c r="N98" s="41" t="n">
        <f aca="false">IF(ISBLANK(L98),10000,IF(ISTEXT(L98),M98,L98+M98))</f>
        <v>999</v>
      </c>
      <c r="O98" s="39" t="s">
        <v>3082</v>
      </c>
      <c r="P98" s="40" t="n">
        <v>999</v>
      </c>
      <c r="Q98" s="41" t="n">
        <f aca="false">IF(ISBLANK(O98),10000,IF(ISTEXT(O98),P98,O98+P98))</f>
        <v>999</v>
      </c>
      <c r="R98" s="41" t="n">
        <f aca="false">MIN(N98,Q98)</f>
        <v>999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14.15" hidden="false" customHeight="true" outlineLevel="0" collapsed="false">
      <c r="A99" s="33" t="n">
        <v>100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$R$3:$R$149, 1)&amp;"."," ")</f>
        <v> </v>
      </c>
      <c r="D99" s="36"/>
      <c r="E99" s="37" t="str">
        <f aca="false">VLOOKUP(A99,k1m_sl!$A$1:$H$149,6,FALSE())</f>
        <v> </v>
      </c>
      <c r="F99" s="33" t="n">
        <f aca="false">VLOOKUP(A99,k1m_sl!$A$1:$H$149,2,FALSE())</f>
        <v>0</v>
      </c>
      <c r="G99" s="33" t="n">
        <f aca="false">VLOOKUP(A99,k1m_sl!$A$1:$H$149,3,FALSE())</f>
        <v>0</v>
      </c>
      <c r="H99" s="38" t="str">
        <f aca="false">VLOOKUP(A99,k1m_sl!$A$1:$H$149,4,FALSE())</f>
        <v> </v>
      </c>
      <c r="I99" s="33" t="str">
        <f aca="false">VLOOKUP(A99,k1m_sl!$A$1:$H$149,5,FALSE())</f>
        <v> </v>
      </c>
      <c r="J99" s="33" t="str">
        <f aca="false">VLOOKUP(A99,k1m_sl!$A$1:$H$149,7,FALSE())</f>
        <v>9</v>
      </c>
      <c r="K99" s="38" t="str">
        <f aca="false">VLOOKUP(A99,k1m_sl!$A$1:$H$149,8,FALSE())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14.15" hidden="false" customHeight="true" outlineLevel="0" collapsed="false">
      <c r="A100" s="33" t="n">
        <v>101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$R$3:$R$149, 1)&amp;"."," ")</f>
        <v> </v>
      </c>
      <c r="D100" s="36"/>
      <c r="E100" s="37" t="str">
        <f aca="false">VLOOKUP(A100,k1m_sl!$A$1:$H$149,6,FALSE())</f>
        <v> </v>
      </c>
      <c r="F100" s="33" t="n">
        <f aca="false">VLOOKUP(A100,k1m_sl!$A$1:$H$149,2,FALSE())</f>
        <v>0</v>
      </c>
      <c r="G100" s="33" t="n">
        <f aca="false">VLOOKUP(A100,k1m_sl!$A$1:$H$149,3,FALSE())</f>
        <v>0</v>
      </c>
      <c r="H100" s="38" t="str">
        <f aca="false">VLOOKUP(A100,k1m_sl!$A$1:$H$149,4,FALSE())</f>
        <v> </v>
      </c>
      <c r="I100" s="33" t="str">
        <f aca="false">VLOOKUP(A100,k1m_sl!$A$1:$H$149,5,FALSE())</f>
        <v> </v>
      </c>
      <c r="J100" s="33" t="str">
        <f aca="false">VLOOKUP(A100,k1m_sl!$A$1:$H$149,7,FALSE())</f>
        <v>9</v>
      </c>
      <c r="K100" s="38" t="str">
        <f aca="false">VLOOKUP(A100,k1m_sl!$A$1:$H$149,8,FALSE())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14.15" hidden="false" customHeight="true" outlineLevel="0" collapsed="false">
      <c r="A101" s="33" t="n">
        <v>102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$R$3:$R$149, 1)&amp;"."," ")</f>
        <v> </v>
      </c>
      <c r="D101" s="36"/>
      <c r="E101" s="37" t="str">
        <f aca="false">VLOOKUP(A101,k1m_sl!$A$1:$H$149,6,FALSE())</f>
        <v> </v>
      </c>
      <c r="F101" s="33" t="n">
        <f aca="false">VLOOKUP(A101,k1m_sl!$A$1:$H$149,2,FALSE())</f>
        <v>0</v>
      </c>
      <c r="G101" s="33" t="n">
        <f aca="false">VLOOKUP(A101,k1m_sl!$A$1:$H$149,3,FALSE())</f>
        <v>0</v>
      </c>
      <c r="H101" s="38" t="str">
        <f aca="false">VLOOKUP(A101,k1m_sl!$A$1:$H$149,4,FALSE())</f>
        <v> </v>
      </c>
      <c r="I101" s="33" t="str">
        <f aca="false">VLOOKUP(A101,k1m_sl!$A$1:$H$149,5,FALSE())</f>
        <v> </v>
      </c>
      <c r="J101" s="33" t="str">
        <f aca="false">VLOOKUP(A101,k1m_sl!$A$1:$H$149,7,FALSE())</f>
        <v>9</v>
      </c>
      <c r="K101" s="38" t="str">
        <f aca="false">VLOOKUP(A101,k1m_sl!$A$1:$H$149,8,FALSE())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14.15" hidden="false" customHeight="true" outlineLevel="0" collapsed="false">
      <c r="A102" s="33" t="n">
        <v>103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$R$3:$R$149, 1)&amp;"."," ")</f>
        <v> </v>
      </c>
      <c r="D102" s="36"/>
      <c r="E102" s="37" t="str">
        <f aca="false">VLOOKUP(A102,k1m_sl!$A$1:$H$149,6,FALSE())</f>
        <v> </v>
      </c>
      <c r="F102" s="33" t="n">
        <f aca="false">VLOOKUP(A102,k1m_sl!$A$1:$H$149,2,FALSE())</f>
        <v>0</v>
      </c>
      <c r="G102" s="33" t="n">
        <f aca="false">VLOOKUP(A102,k1m_sl!$A$1:$H$149,3,FALSE())</f>
        <v>0</v>
      </c>
      <c r="H102" s="38" t="str">
        <f aca="false">VLOOKUP(A102,k1m_sl!$A$1:$H$149,4,FALSE())</f>
        <v> </v>
      </c>
      <c r="I102" s="33" t="str">
        <f aca="false">VLOOKUP(A102,k1m_sl!$A$1:$H$149,5,FALSE())</f>
        <v> </v>
      </c>
      <c r="J102" s="33" t="str">
        <f aca="false">VLOOKUP(A102,k1m_sl!$A$1:$H$149,7,FALSE())</f>
        <v>9</v>
      </c>
      <c r="K102" s="38" t="str">
        <f aca="false">VLOOKUP(A102,k1m_sl!$A$1:$H$149,8,FALSE())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14.15" hidden="false" customHeight="true" outlineLevel="0" collapsed="false">
      <c r="A103" s="33" t="n">
        <v>104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$R$3:$R$149, 1)&amp;"."," ")</f>
        <v> </v>
      </c>
      <c r="D103" s="36"/>
      <c r="E103" s="37" t="str">
        <f aca="false">VLOOKUP(A103,k1m_sl!$A$1:$H$149,6,FALSE())</f>
        <v> </v>
      </c>
      <c r="F103" s="33" t="n">
        <f aca="false">VLOOKUP(A103,k1m_sl!$A$1:$H$149,2,FALSE())</f>
        <v>0</v>
      </c>
      <c r="G103" s="33" t="n">
        <f aca="false">VLOOKUP(A103,k1m_sl!$A$1:$H$149,3,FALSE())</f>
        <v>0</v>
      </c>
      <c r="H103" s="38" t="str">
        <f aca="false">VLOOKUP(A103,k1m_sl!$A$1:$H$149,4,FALSE())</f>
        <v> </v>
      </c>
      <c r="I103" s="33" t="str">
        <f aca="false">VLOOKUP(A103,k1m_sl!$A$1:$H$149,5,FALSE())</f>
        <v> </v>
      </c>
      <c r="J103" s="33" t="str">
        <f aca="false">VLOOKUP(A103,k1m_sl!$A$1:$H$149,7,FALSE())</f>
        <v>9</v>
      </c>
      <c r="K103" s="38" t="str">
        <f aca="false">VLOOKUP(A103,k1m_sl!$A$1:$H$149,8,FALSE())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14.15" hidden="false" customHeight="true" outlineLevel="0" collapsed="false">
      <c r="A104" s="33" t="n">
        <v>105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$R$3:$R$149, 1)&amp;"."," ")</f>
        <v> </v>
      </c>
      <c r="D104" s="36"/>
      <c r="E104" s="37" t="str">
        <f aca="false">VLOOKUP(A104,k1m_sl!$A$1:$H$149,6,FALSE())</f>
        <v> </v>
      </c>
      <c r="F104" s="33" t="n">
        <f aca="false">VLOOKUP(A104,k1m_sl!$A$1:$H$149,2,FALSE())</f>
        <v>0</v>
      </c>
      <c r="G104" s="33" t="n">
        <f aca="false">VLOOKUP(A104,k1m_sl!$A$1:$H$149,3,FALSE())</f>
        <v>0</v>
      </c>
      <c r="H104" s="38" t="str">
        <f aca="false">VLOOKUP(A104,k1m_sl!$A$1:$H$149,4,FALSE())</f>
        <v> </v>
      </c>
      <c r="I104" s="33" t="str">
        <f aca="false">VLOOKUP(A104,k1m_sl!$A$1:$H$149,5,FALSE())</f>
        <v> </v>
      </c>
      <c r="J104" s="33" t="str">
        <f aca="false">VLOOKUP(A104,k1m_sl!$A$1:$H$149,7,FALSE())</f>
        <v>9</v>
      </c>
      <c r="K104" s="38" t="str">
        <f aca="false">VLOOKUP(A104,k1m_sl!$A$1:$H$149,8,FALSE())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14.15" hidden="false" customHeight="true" outlineLevel="0" collapsed="false">
      <c r="A105" s="33" t="n">
        <v>106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$R$3:$R$149, 1)&amp;"."," ")</f>
        <v> </v>
      </c>
      <c r="D105" s="36"/>
      <c r="E105" s="37" t="str">
        <f aca="false">VLOOKUP(A105,k1m_sl!$A$1:$H$149,6,FALSE())</f>
        <v> </v>
      </c>
      <c r="F105" s="33" t="n">
        <f aca="false">VLOOKUP(A105,k1m_sl!$A$1:$H$149,2,FALSE())</f>
        <v>0</v>
      </c>
      <c r="G105" s="33" t="n">
        <f aca="false">VLOOKUP(A105,k1m_sl!$A$1:$H$149,3,FALSE())</f>
        <v>0</v>
      </c>
      <c r="H105" s="38" t="str">
        <f aca="false">VLOOKUP(A105,k1m_sl!$A$1:$H$149,4,FALSE())</f>
        <v> </v>
      </c>
      <c r="I105" s="33" t="str">
        <f aca="false">VLOOKUP(A105,k1m_sl!$A$1:$H$149,5,FALSE())</f>
        <v> </v>
      </c>
      <c r="J105" s="33" t="str">
        <f aca="false">VLOOKUP(A105,k1m_sl!$A$1:$H$149,7,FALSE())</f>
        <v>9</v>
      </c>
      <c r="K105" s="38" t="str">
        <f aca="false">VLOOKUP(A105,k1m_sl!$A$1:$H$149,8,FALSE())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14.15" hidden="false" customHeight="true" outlineLevel="0" collapsed="false">
      <c r="A106" s="33" t="n">
        <v>107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$R$3:$R$149, 1)&amp;"."," ")</f>
        <v> </v>
      </c>
      <c r="D106" s="36"/>
      <c r="E106" s="37" t="str">
        <f aca="false">VLOOKUP(A106,k1m_sl!$A$1:$H$149,6,FALSE())</f>
        <v> </v>
      </c>
      <c r="F106" s="33" t="n">
        <f aca="false">VLOOKUP(A106,k1m_sl!$A$1:$H$149,2,FALSE())</f>
        <v>0</v>
      </c>
      <c r="G106" s="33" t="n">
        <f aca="false">VLOOKUP(A106,k1m_sl!$A$1:$H$149,3,FALSE())</f>
        <v>0</v>
      </c>
      <c r="H106" s="38" t="str">
        <f aca="false">VLOOKUP(A106,k1m_sl!$A$1:$H$149,4,FALSE())</f>
        <v> </v>
      </c>
      <c r="I106" s="33" t="str">
        <f aca="false">VLOOKUP(A106,k1m_sl!$A$1:$H$149,5,FALSE())</f>
        <v> </v>
      </c>
      <c r="J106" s="33" t="str">
        <f aca="false">VLOOKUP(A106,k1m_sl!$A$1:$H$149,7,FALSE())</f>
        <v>9</v>
      </c>
      <c r="K106" s="38" t="str">
        <f aca="false">VLOOKUP(A106,k1m_sl!$A$1:$H$149,8,FALSE())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14.15" hidden="false" customHeight="true" outlineLevel="0" collapsed="false">
      <c r="A107" s="33" t="n">
        <v>108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$R$3:$R$149, 1)&amp;"."," ")</f>
        <v> </v>
      </c>
      <c r="D107" s="36"/>
      <c r="E107" s="37" t="str">
        <f aca="false">VLOOKUP(A107,k1m_sl!$A$1:$H$149,6,FALSE())</f>
        <v> </v>
      </c>
      <c r="F107" s="33" t="n">
        <f aca="false">VLOOKUP(A107,k1m_sl!$A$1:$H$149,2,FALSE())</f>
        <v>0</v>
      </c>
      <c r="G107" s="33" t="n">
        <f aca="false">VLOOKUP(A107,k1m_sl!$A$1:$H$149,3,FALSE())</f>
        <v>0</v>
      </c>
      <c r="H107" s="38" t="str">
        <f aca="false">VLOOKUP(A107,k1m_sl!$A$1:$H$149,4,FALSE())</f>
        <v> </v>
      </c>
      <c r="I107" s="33" t="str">
        <f aca="false">VLOOKUP(A107,k1m_sl!$A$1:$H$149,5,FALSE())</f>
        <v> </v>
      </c>
      <c r="J107" s="33" t="str">
        <f aca="false">VLOOKUP(A107,k1m_sl!$A$1:$H$149,7,FALSE())</f>
        <v>9</v>
      </c>
      <c r="K107" s="38" t="str">
        <f aca="false">VLOOKUP(A107,k1m_sl!$A$1:$H$149,8,FALSE())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14.15" hidden="false" customHeight="true" outlineLevel="0" collapsed="false">
      <c r="A108" s="33" t="n">
        <v>109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$R$3:$R$149, 1)&amp;"."," ")</f>
        <v> </v>
      </c>
      <c r="D108" s="36"/>
      <c r="E108" s="37" t="str">
        <f aca="false">VLOOKUP(A108,k1m_sl!$A$1:$H$149,6,FALSE())</f>
        <v> </v>
      </c>
      <c r="F108" s="33" t="n">
        <f aca="false">VLOOKUP(A108,k1m_sl!$A$1:$H$149,2,FALSE())</f>
        <v>0</v>
      </c>
      <c r="G108" s="33" t="n">
        <f aca="false">VLOOKUP(A108,k1m_sl!$A$1:$H$149,3,FALSE())</f>
        <v>0</v>
      </c>
      <c r="H108" s="38" t="str">
        <f aca="false">VLOOKUP(A108,k1m_sl!$A$1:$H$149,4,FALSE())</f>
        <v> </v>
      </c>
      <c r="I108" s="33" t="str">
        <f aca="false">VLOOKUP(A108,k1m_sl!$A$1:$H$149,5,FALSE())</f>
        <v> </v>
      </c>
      <c r="J108" s="33" t="str">
        <f aca="false">VLOOKUP(A108,k1m_sl!$A$1:$H$149,7,FALSE())</f>
        <v>9</v>
      </c>
      <c r="K108" s="38" t="str">
        <f aca="false">VLOOKUP(A108,k1m_sl!$A$1:$H$149,8,FALSE())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14.15" hidden="false" customHeight="true" outlineLevel="0" collapsed="false">
      <c r="A109" s="33" t="n">
        <v>110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$R$3:$R$149, 1)&amp;"."," ")</f>
        <v> </v>
      </c>
      <c r="D109" s="36"/>
      <c r="E109" s="37" t="str">
        <f aca="false">VLOOKUP(A109,k1m_sl!$A$1:$H$149,6,FALSE())</f>
        <v> </v>
      </c>
      <c r="F109" s="33" t="n">
        <f aca="false">VLOOKUP(A109,k1m_sl!$A$1:$H$149,2,FALSE())</f>
        <v>0</v>
      </c>
      <c r="G109" s="33" t="n">
        <f aca="false">VLOOKUP(A109,k1m_sl!$A$1:$H$149,3,FALSE())</f>
        <v>0</v>
      </c>
      <c r="H109" s="38" t="str">
        <f aca="false">VLOOKUP(A109,k1m_sl!$A$1:$H$149,4,FALSE())</f>
        <v> </v>
      </c>
      <c r="I109" s="33" t="str">
        <f aca="false">VLOOKUP(A109,k1m_sl!$A$1:$H$149,5,FALSE())</f>
        <v> </v>
      </c>
      <c r="J109" s="33" t="str">
        <f aca="false">VLOOKUP(A109,k1m_sl!$A$1:$H$149,7,FALSE())</f>
        <v>9</v>
      </c>
      <c r="K109" s="38" t="str">
        <f aca="false">VLOOKUP(A109,k1m_sl!$A$1:$H$149,8,FALSE())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14.15" hidden="false" customHeight="true" outlineLevel="0" collapsed="false">
      <c r="A110" s="33" t="n">
        <v>111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$R$3:$R$149, 1)&amp;"."," ")</f>
        <v> </v>
      </c>
      <c r="D110" s="36"/>
      <c r="E110" s="37" t="str">
        <f aca="false">VLOOKUP(A110,k1m_sl!$A$1:$H$149,6,FALSE())</f>
        <v> </v>
      </c>
      <c r="F110" s="33" t="n">
        <f aca="false">VLOOKUP(A110,k1m_sl!$A$1:$H$149,2,FALSE())</f>
        <v>0</v>
      </c>
      <c r="G110" s="33" t="n">
        <f aca="false">VLOOKUP(A110,k1m_sl!$A$1:$H$149,3,FALSE())</f>
        <v>0</v>
      </c>
      <c r="H110" s="38" t="str">
        <f aca="false">VLOOKUP(A110,k1m_sl!$A$1:$H$149,4,FALSE())</f>
        <v> </v>
      </c>
      <c r="I110" s="33" t="str">
        <f aca="false">VLOOKUP(A110,k1m_sl!$A$1:$H$149,5,FALSE())</f>
        <v> </v>
      </c>
      <c r="J110" s="33" t="str">
        <f aca="false">VLOOKUP(A110,k1m_sl!$A$1:$H$149,7,FALSE())</f>
        <v>9</v>
      </c>
      <c r="K110" s="38" t="str">
        <f aca="false">VLOOKUP(A110,k1m_sl!$A$1:$H$149,8,FALSE())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14.15" hidden="false" customHeight="true" outlineLevel="0" collapsed="false">
      <c r="A111" s="33" t="n">
        <v>112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$R$3:$R$149, 1)&amp;"."," ")</f>
        <v> </v>
      </c>
      <c r="D111" s="36"/>
      <c r="E111" s="37" t="str">
        <f aca="false">VLOOKUP(A111,k1m_sl!$A$1:$H$149,6,FALSE())</f>
        <v> </v>
      </c>
      <c r="F111" s="33" t="n">
        <f aca="false">VLOOKUP(A111,k1m_sl!$A$1:$H$149,2,FALSE())</f>
        <v>0</v>
      </c>
      <c r="G111" s="33" t="n">
        <f aca="false">VLOOKUP(A111,k1m_sl!$A$1:$H$149,3,FALSE())</f>
        <v>0</v>
      </c>
      <c r="H111" s="38" t="str">
        <f aca="false">VLOOKUP(A111,k1m_sl!$A$1:$H$149,4,FALSE())</f>
        <v> </v>
      </c>
      <c r="I111" s="33" t="str">
        <f aca="false">VLOOKUP(A111,k1m_sl!$A$1:$H$149,5,FALSE())</f>
        <v> </v>
      </c>
      <c r="J111" s="33" t="str">
        <f aca="false">VLOOKUP(A111,k1m_sl!$A$1:$H$149,7,FALSE())</f>
        <v>9</v>
      </c>
      <c r="K111" s="38" t="str">
        <f aca="false">VLOOKUP(A111,k1m_sl!$A$1:$H$149,8,FALSE())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14.15" hidden="false" customHeight="true" outlineLevel="0" collapsed="false">
      <c r="A112" s="33" t="n">
        <v>113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$R$3:$R$149, 1)&amp;"."," ")</f>
        <v> </v>
      </c>
      <c r="D112" s="36"/>
      <c r="E112" s="37" t="str">
        <f aca="false">VLOOKUP(A112,k1m_sl!$A$1:$H$149,6,FALSE())</f>
        <v> </v>
      </c>
      <c r="F112" s="33" t="n">
        <f aca="false">VLOOKUP(A112,k1m_sl!$A$1:$H$149,2,FALSE())</f>
        <v>0</v>
      </c>
      <c r="G112" s="33" t="n">
        <f aca="false">VLOOKUP(A112,k1m_sl!$A$1:$H$149,3,FALSE())</f>
        <v>0</v>
      </c>
      <c r="H112" s="38" t="str">
        <f aca="false">VLOOKUP(A112,k1m_sl!$A$1:$H$149,4,FALSE())</f>
        <v> </v>
      </c>
      <c r="I112" s="33" t="str">
        <f aca="false">VLOOKUP(A112,k1m_sl!$A$1:$H$149,5,FALSE())</f>
        <v> </v>
      </c>
      <c r="J112" s="33" t="str">
        <f aca="false">VLOOKUP(A112,k1m_sl!$A$1:$H$149,7,FALSE())</f>
        <v>9</v>
      </c>
      <c r="K112" s="38" t="str">
        <f aca="false">VLOOKUP(A112,k1m_sl!$A$1:$H$149,8,FALSE())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14.15" hidden="false" customHeight="true" outlineLevel="0" collapsed="false">
      <c r="A113" s="33" t="n">
        <v>114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$R$3:$R$149, 1)&amp;"."," ")</f>
        <v> </v>
      </c>
      <c r="D113" s="36"/>
      <c r="E113" s="37" t="str">
        <f aca="false">VLOOKUP(A113,k1m_sl!$A$1:$H$149,6,FALSE())</f>
        <v> </v>
      </c>
      <c r="F113" s="33" t="n">
        <f aca="false">VLOOKUP(A113,k1m_sl!$A$1:$H$149,2,FALSE())</f>
        <v>0</v>
      </c>
      <c r="G113" s="33" t="n">
        <f aca="false">VLOOKUP(A113,k1m_sl!$A$1:$H$149,3,FALSE())</f>
        <v>0</v>
      </c>
      <c r="H113" s="38" t="str">
        <f aca="false">VLOOKUP(A113,k1m_sl!$A$1:$H$149,4,FALSE())</f>
        <v> </v>
      </c>
      <c r="I113" s="33" t="str">
        <f aca="false">VLOOKUP(A113,k1m_sl!$A$1:$H$149,5,FALSE())</f>
        <v> </v>
      </c>
      <c r="J113" s="33" t="str">
        <f aca="false">VLOOKUP(A113,k1m_sl!$A$1:$H$149,7,FALSE())</f>
        <v>9</v>
      </c>
      <c r="K113" s="38" t="str">
        <f aca="false">VLOOKUP(A113,k1m_sl!$A$1:$H$149,8,FALSE())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14.15" hidden="false" customHeight="true" outlineLevel="0" collapsed="false">
      <c r="A114" s="33" t="n">
        <v>115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$R$3:$R$149, 1)&amp;"."," ")</f>
        <v> </v>
      </c>
      <c r="D114" s="36"/>
      <c r="E114" s="37" t="str">
        <f aca="false">VLOOKUP(A114,k1m_sl!$A$1:$H$149,6,FALSE())</f>
        <v> </v>
      </c>
      <c r="F114" s="33" t="n">
        <f aca="false">VLOOKUP(A114,k1m_sl!$A$1:$H$149,2,FALSE())</f>
        <v>0</v>
      </c>
      <c r="G114" s="33" t="n">
        <f aca="false">VLOOKUP(A114,k1m_sl!$A$1:$H$149,3,FALSE())</f>
        <v>0</v>
      </c>
      <c r="H114" s="38" t="str">
        <f aca="false">VLOOKUP(A114,k1m_sl!$A$1:$H$149,4,FALSE())</f>
        <v> </v>
      </c>
      <c r="I114" s="33" t="str">
        <f aca="false">VLOOKUP(A114,k1m_sl!$A$1:$H$149,5,FALSE())</f>
        <v> </v>
      </c>
      <c r="J114" s="33" t="str">
        <f aca="false">VLOOKUP(A114,k1m_sl!$A$1:$H$149,7,FALSE())</f>
        <v>9</v>
      </c>
      <c r="K114" s="38" t="str">
        <f aca="false">VLOOKUP(A114,k1m_sl!$A$1:$H$149,8,FALSE())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14.15" hidden="false" customHeight="true" outlineLevel="0" collapsed="false">
      <c r="A115" s="33" t="n">
        <v>116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$R$3:$R$149, 1)&amp;"."," ")</f>
        <v> </v>
      </c>
      <c r="D115" s="36"/>
      <c r="E115" s="37" t="str">
        <f aca="false">VLOOKUP(A115,k1m_sl!$A$1:$H$149,6,FALSE())</f>
        <v> </v>
      </c>
      <c r="F115" s="33" t="n">
        <f aca="false">VLOOKUP(A115,k1m_sl!$A$1:$H$149,2,FALSE())</f>
        <v>0</v>
      </c>
      <c r="G115" s="33" t="n">
        <f aca="false">VLOOKUP(A115,k1m_sl!$A$1:$H$149,3,FALSE())</f>
        <v>0</v>
      </c>
      <c r="H115" s="38" t="str">
        <f aca="false">VLOOKUP(A115,k1m_sl!$A$1:$H$149,4,FALSE())</f>
        <v> </v>
      </c>
      <c r="I115" s="33" t="str">
        <f aca="false">VLOOKUP(A115,k1m_sl!$A$1:$H$149,5,FALSE())</f>
        <v> </v>
      </c>
      <c r="J115" s="33" t="str">
        <f aca="false">VLOOKUP(A115,k1m_sl!$A$1:$H$149,7,FALSE())</f>
        <v>9</v>
      </c>
      <c r="K115" s="38" t="str">
        <f aca="false">VLOOKUP(A115,k1m_sl!$A$1:$H$149,8,FALSE())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14.15" hidden="false" customHeight="true" outlineLevel="0" collapsed="false">
      <c r="A116" s="33" t="n">
        <v>117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$R$3:$R$149, 1)&amp;"."," ")</f>
        <v> </v>
      </c>
      <c r="D116" s="36"/>
      <c r="E116" s="37" t="str">
        <f aca="false">VLOOKUP(A116,k1m_sl!$A$1:$H$149,6,FALSE())</f>
        <v> </v>
      </c>
      <c r="F116" s="33" t="n">
        <f aca="false">VLOOKUP(A116,k1m_sl!$A$1:$H$149,2,FALSE())</f>
        <v>0</v>
      </c>
      <c r="G116" s="33" t="n">
        <f aca="false">VLOOKUP(A116,k1m_sl!$A$1:$H$149,3,FALSE())</f>
        <v>0</v>
      </c>
      <c r="H116" s="38" t="str">
        <f aca="false">VLOOKUP(A116,k1m_sl!$A$1:$H$149,4,FALSE())</f>
        <v> </v>
      </c>
      <c r="I116" s="33" t="str">
        <f aca="false">VLOOKUP(A116,k1m_sl!$A$1:$H$149,5,FALSE())</f>
        <v> </v>
      </c>
      <c r="J116" s="33" t="str">
        <f aca="false">VLOOKUP(A116,k1m_sl!$A$1:$H$149,7,FALSE())</f>
        <v>9</v>
      </c>
      <c r="K116" s="38" t="str">
        <f aca="false">VLOOKUP(A116,k1m_sl!$A$1:$H$149,8,FALSE())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14.15" hidden="false" customHeight="true" outlineLevel="0" collapsed="false">
      <c r="A117" s="33" t="n">
        <v>118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$R$3:$R$149, 1)&amp;"."," ")</f>
        <v> </v>
      </c>
      <c r="D117" s="36"/>
      <c r="E117" s="37" t="str">
        <f aca="false">VLOOKUP(A117,k1m_sl!$A$1:$H$149,6,FALSE())</f>
        <v> </v>
      </c>
      <c r="F117" s="33" t="n">
        <f aca="false">VLOOKUP(A117,k1m_sl!$A$1:$H$149,2,FALSE())</f>
        <v>0</v>
      </c>
      <c r="G117" s="33" t="n">
        <f aca="false">VLOOKUP(A117,k1m_sl!$A$1:$H$149,3,FALSE())</f>
        <v>0</v>
      </c>
      <c r="H117" s="38" t="str">
        <f aca="false">VLOOKUP(A117,k1m_sl!$A$1:$H$149,4,FALSE())</f>
        <v> </v>
      </c>
      <c r="I117" s="33" t="str">
        <f aca="false">VLOOKUP(A117,k1m_sl!$A$1:$H$149,5,FALSE())</f>
        <v> </v>
      </c>
      <c r="J117" s="33" t="str">
        <f aca="false">VLOOKUP(A117,k1m_sl!$A$1:$H$149,7,FALSE())</f>
        <v>9</v>
      </c>
      <c r="K117" s="38" t="str">
        <f aca="false">VLOOKUP(A117,k1m_sl!$A$1:$H$149,8,FALSE())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14.15" hidden="false" customHeight="true" outlineLevel="0" collapsed="false">
      <c r="A118" s="33" t="n">
        <v>119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$R$3:$R$149, 1)&amp;"."," ")</f>
        <v> </v>
      </c>
      <c r="D118" s="36"/>
      <c r="E118" s="37" t="str">
        <f aca="false">VLOOKUP(A118,k1m_sl!$A$1:$H$149,6,FALSE())</f>
        <v> </v>
      </c>
      <c r="F118" s="33" t="n">
        <f aca="false">VLOOKUP(A118,k1m_sl!$A$1:$H$149,2,FALSE())</f>
        <v>0</v>
      </c>
      <c r="G118" s="33" t="n">
        <f aca="false">VLOOKUP(A118,k1m_sl!$A$1:$H$149,3,FALSE())</f>
        <v>0</v>
      </c>
      <c r="H118" s="38" t="str">
        <f aca="false">VLOOKUP(A118,k1m_sl!$A$1:$H$149,4,FALSE())</f>
        <v> </v>
      </c>
      <c r="I118" s="33" t="str">
        <f aca="false">VLOOKUP(A118,k1m_sl!$A$1:$H$149,5,FALSE())</f>
        <v> </v>
      </c>
      <c r="J118" s="33" t="str">
        <f aca="false">VLOOKUP(A118,k1m_sl!$A$1:$H$149,7,FALSE())</f>
        <v>9</v>
      </c>
      <c r="K118" s="38" t="str">
        <f aca="false">VLOOKUP(A118,k1m_sl!$A$1:$H$149,8,FALSE())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14.15" hidden="false" customHeight="true" outlineLevel="0" collapsed="false">
      <c r="A119" s="33" t="n">
        <v>120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$R$3:$R$149, 1)&amp;"."," ")</f>
        <v> </v>
      </c>
      <c r="D119" s="36"/>
      <c r="E119" s="37" t="str">
        <f aca="false">VLOOKUP(A119,k1m_sl!$A$1:$H$149,6,FALSE())</f>
        <v> </v>
      </c>
      <c r="F119" s="33" t="n">
        <f aca="false">VLOOKUP(A119,k1m_sl!$A$1:$H$149,2,FALSE())</f>
        <v>0</v>
      </c>
      <c r="G119" s="33" t="n">
        <f aca="false">VLOOKUP(A119,k1m_sl!$A$1:$H$149,3,FALSE())</f>
        <v>0</v>
      </c>
      <c r="H119" s="38" t="str">
        <f aca="false">VLOOKUP(A119,k1m_sl!$A$1:$H$149,4,FALSE())</f>
        <v> </v>
      </c>
      <c r="I119" s="33" t="str">
        <f aca="false">VLOOKUP(A119,k1m_sl!$A$1:$H$149,5,FALSE())</f>
        <v> </v>
      </c>
      <c r="J119" s="33" t="str">
        <f aca="false">VLOOKUP(A119,k1m_sl!$A$1:$H$149,7,FALSE())</f>
        <v>9</v>
      </c>
      <c r="K119" s="38" t="str">
        <f aca="false">VLOOKUP(A119,k1m_sl!$A$1:$H$149,8,FALSE())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14.15" hidden="false" customHeight="true" outlineLevel="0" collapsed="false">
      <c r="A120" s="33" t="n">
        <v>121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$R$3:$R$149, 1)&amp;"."," ")</f>
        <v> </v>
      </c>
      <c r="D120" s="36"/>
      <c r="E120" s="37" t="str">
        <f aca="false">VLOOKUP(A120,k1m_sl!$A$1:$H$149,6,FALSE())</f>
        <v> </v>
      </c>
      <c r="F120" s="33" t="n">
        <f aca="false">VLOOKUP(A120,k1m_sl!$A$1:$H$149,2,FALSE())</f>
        <v>0</v>
      </c>
      <c r="G120" s="33" t="n">
        <f aca="false">VLOOKUP(A120,k1m_sl!$A$1:$H$149,3,FALSE())</f>
        <v>0</v>
      </c>
      <c r="H120" s="38" t="str">
        <f aca="false">VLOOKUP(A120,k1m_sl!$A$1:$H$149,4,FALSE())</f>
        <v> </v>
      </c>
      <c r="I120" s="33" t="str">
        <f aca="false">VLOOKUP(A120,k1m_sl!$A$1:$H$149,5,FALSE())</f>
        <v> </v>
      </c>
      <c r="J120" s="33" t="str">
        <f aca="false">VLOOKUP(A120,k1m_sl!$A$1:$H$149,7,FALSE())</f>
        <v>9</v>
      </c>
      <c r="K120" s="38" t="str">
        <f aca="false">VLOOKUP(A120,k1m_sl!$A$1:$H$149,8,FALSE())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14.15" hidden="false" customHeight="true" outlineLevel="0" collapsed="false">
      <c r="A121" s="33" t="n">
        <v>122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$R$3:$R$149, 1)&amp;"."," ")</f>
        <v> </v>
      </c>
      <c r="D121" s="36"/>
      <c r="E121" s="37" t="str">
        <f aca="false">VLOOKUP(A121,k1m_sl!$A$1:$H$149,6,FALSE())</f>
        <v> </v>
      </c>
      <c r="F121" s="33" t="n">
        <f aca="false">VLOOKUP(A121,k1m_sl!$A$1:$H$149,2,FALSE())</f>
        <v>0</v>
      </c>
      <c r="G121" s="33" t="n">
        <f aca="false">VLOOKUP(A121,k1m_sl!$A$1:$H$149,3,FALSE())</f>
        <v>0</v>
      </c>
      <c r="H121" s="38" t="str">
        <f aca="false">VLOOKUP(A121,k1m_sl!$A$1:$H$149,4,FALSE())</f>
        <v> </v>
      </c>
      <c r="I121" s="33" t="str">
        <f aca="false">VLOOKUP(A121,k1m_sl!$A$1:$H$149,5,FALSE())</f>
        <v> </v>
      </c>
      <c r="J121" s="33" t="str">
        <f aca="false">VLOOKUP(A121,k1m_sl!$A$1:$H$149,7,FALSE())</f>
        <v>9</v>
      </c>
      <c r="K121" s="38" t="str">
        <f aca="false">VLOOKUP(A121,k1m_sl!$A$1:$H$149,8,FALSE())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14.15" hidden="false" customHeight="true" outlineLevel="0" collapsed="false">
      <c r="A122" s="33" t="n">
        <v>123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$R$3:$R$149, 1)&amp;"."," ")</f>
        <v> </v>
      </c>
      <c r="D122" s="36"/>
      <c r="E122" s="37" t="str">
        <f aca="false">VLOOKUP(A122,k1m_sl!$A$1:$H$149,6,FALSE())</f>
        <v> </v>
      </c>
      <c r="F122" s="33" t="n">
        <f aca="false">VLOOKUP(A122,k1m_sl!$A$1:$H$149,2,FALSE())</f>
        <v>0</v>
      </c>
      <c r="G122" s="33" t="n">
        <f aca="false">VLOOKUP(A122,k1m_sl!$A$1:$H$149,3,FALSE())</f>
        <v>0</v>
      </c>
      <c r="H122" s="38" t="str">
        <f aca="false">VLOOKUP(A122,k1m_sl!$A$1:$H$149,4,FALSE())</f>
        <v> </v>
      </c>
      <c r="I122" s="33" t="str">
        <f aca="false">VLOOKUP(A122,k1m_sl!$A$1:$H$149,5,FALSE())</f>
        <v> </v>
      </c>
      <c r="J122" s="33" t="str">
        <f aca="false">VLOOKUP(A122,k1m_sl!$A$1:$H$149,7,FALSE())</f>
        <v>9</v>
      </c>
      <c r="K122" s="38" t="str">
        <f aca="false">VLOOKUP(A122,k1m_sl!$A$1:$H$149,8,FALSE())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14.15" hidden="false" customHeight="true" outlineLevel="0" collapsed="false">
      <c r="A123" s="33" t="n">
        <v>124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$R$3:$R$149, 1)&amp;"."," ")</f>
        <v> </v>
      </c>
      <c r="D123" s="36"/>
      <c r="E123" s="37" t="str">
        <f aca="false">VLOOKUP(A123,k1m_sl!$A$1:$H$149,6,FALSE())</f>
        <v> </v>
      </c>
      <c r="F123" s="33" t="n">
        <f aca="false">VLOOKUP(A123,k1m_sl!$A$1:$H$149,2,FALSE())</f>
        <v>0</v>
      </c>
      <c r="G123" s="33" t="n">
        <f aca="false">VLOOKUP(A123,k1m_sl!$A$1:$H$149,3,FALSE())</f>
        <v>0</v>
      </c>
      <c r="H123" s="38" t="str">
        <f aca="false">VLOOKUP(A123,k1m_sl!$A$1:$H$149,4,FALSE())</f>
        <v> </v>
      </c>
      <c r="I123" s="33" t="str">
        <f aca="false">VLOOKUP(A123,k1m_sl!$A$1:$H$149,5,FALSE())</f>
        <v> </v>
      </c>
      <c r="J123" s="33" t="str">
        <f aca="false">VLOOKUP(A123,k1m_sl!$A$1:$H$149,7,FALSE())</f>
        <v>9</v>
      </c>
      <c r="K123" s="38" t="str">
        <f aca="false">VLOOKUP(A123,k1m_sl!$A$1:$H$149,8,FALSE())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14.15" hidden="false" customHeight="true" outlineLevel="0" collapsed="false">
      <c r="A124" s="33" t="n">
        <v>125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$R$3:$R$149, 1)&amp;"."," ")</f>
        <v> </v>
      </c>
      <c r="D124" s="36"/>
      <c r="E124" s="37" t="str">
        <f aca="false">VLOOKUP(A124,k1m_sl!$A$1:$H$149,6,FALSE())</f>
        <v> </v>
      </c>
      <c r="F124" s="33" t="n">
        <f aca="false">VLOOKUP(A124,k1m_sl!$A$1:$H$149,2,FALSE())</f>
        <v>0</v>
      </c>
      <c r="G124" s="33" t="n">
        <f aca="false">VLOOKUP(A124,k1m_sl!$A$1:$H$149,3,FALSE())</f>
        <v>0</v>
      </c>
      <c r="H124" s="38" t="str">
        <f aca="false">VLOOKUP(A124,k1m_sl!$A$1:$H$149,4,FALSE())</f>
        <v> </v>
      </c>
      <c r="I124" s="33" t="str">
        <f aca="false">VLOOKUP(A124,k1m_sl!$A$1:$H$149,5,FALSE())</f>
        <v> </v>
      </c>
      <c r="J124" s="33" t="str">
        <f aca="false">VLOOKUP(A124,k1m_sl!$A$1:$H$149,7,FALSE())</f>
        <v>9</v>
      </c>
      <c r="K124" s="38" t="str">
        <f aca="false">VLOOKUP(A124,k1m_sl!$A$1:$H$149,8,FALSE())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14.15" hidden="false" customHeight="true" outlineLevel="0" collapsed="false">
      <c r="A125" s="33" t="n">
        <v>126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$R$3:$R$149, 1)&amp;"."," ")</f>
        <v> </v>
      </c>
      <c r="D125" s="36"/>
      <c r="E125" s="37" t="str">
        <f aca="false">VLOOKUP(A125,k1m_sl!$A$1:$H$149,6,FALSE())</f>
        <v> </v>
      </c>
      <c r="F125" s="33" t="n">
        <f aca="false">VLOOKUP(A125,k1m_sl!$A$1:$H$149,2,FALSE())</f>
        <v>0</v>
      </c>
      <c r="G125" s="33" t="n">
        <f aca="false">VLOOKUP(A125,k1m_sl!$A$1:$H$149,3,FALSE())</f>
        <v>0</v>
      </c>
      <c r="H125" s="38" t="str">
        <f aca="false">VLOOKUP(A125,k1m_sl!$A$1:$H$149,4,FALSE())</f>
        <v> </v>
      </c>
      <c r="I125" s="33" t="str">
        <f aca="false">VLOOKUP(A125,k1m_sl!$A$1:$H$149,5,FALSE())</f>
        <v> </v>
      </c>
      <c r="J125" s="33" t="str">
        <f aca="false">VLOOKUP(A125,k1m_sl!$A$1:$H$149,7,FALSE())</f>
        <v>9</v>
      </c>
      <c r="K125" s="38" t="str">
        <f aca="false">VLOOKUP(A125,k1m_sl!$A$1:$H$149,8,FALSE())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14.15" hidden="false" customHeight="true" outlineLevel="0" collapsed="false">
      <c r="A126" s="33" t="n">
        <v>127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$R$3:$R$149, 1)&amp;"."," ")</f>
        <v> </v>
      </c>
      <c r="D126" s="36"/>
      <c r="E126" s="37" t="str">
        <f aca="false">VLOOKUP(A126,k1m_sl!$A$1:$H$149,6,FALSE())</f>
        <v> </v>
      </c>
      <c r="F126" s="33" t="n">
        <f aca="false">VLOOKUP(A126,k1m_sl!$A$1:$H$149,2,FALSE())</f>
        <v>0</v>
      </c>
      <c r="G126" s="33" t="n">
        <f aca="false">VLOOKUP(A126,k1m_sl!$A$1:$H$149,3,FALSE())</f>
        <v>0</v>
      </c>
      <c r="H126" s="38" t="str">
        <f aca="false">VLOOKUP(A126,k1m_sl!$A$1:$H$149,4,FALSE())</f>
        <v> </v>
      </c>
      <c r="I126" s="33" t="str">
        <f aca="false">VLOOKUP(A126,k1m_sl!$A$1:$H$149,5,FALSE())</f>
        <v> </v>
      </c>
      <c r="J126" s="33" t="str">
        <f aca="false">VLOOKUP(A126,k1m_sl!$A$1:$H$149,7,FALSE())</f>
        <v>9</v>
      </c>
      <c r="K126" s="38" t="str">
        <f aca="false">VLOOKUP(A126,k1m_sl!$A$1:$H$149,8,FALSE())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14.15" hidden="false" customHeight="true" outlineLevel="0" collapsed="false">
      <c r="A127" s="33" t="n">
        <v>128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$R$3:$R$149, 1)&amp;"."," ")</f>
        <v> </v>
      </c>
      <c r="D127" s="36"/>
      <c r="E127" s="37" t="str">
        <f aca="false">VLOOKUP(A127,k1m_sl!$A$1:$H$149,6,FALSE())</f>
        <v> </v>
      </c>
      <c r="F127" s="33" t="n">
        <f aca="false">VLOOKUP(A127,k1m_sl!$A$1:$H$149,2,FALSE())</f>
        <v>0</v>
      </c>
      <c r="G127" s="33" t="n">
        <f aca="false">VLOOKUP(A127,k1m_sl!$A$1:$H$149,3,FALSE())</f>
        <v>0</v>
      </c>
      <c r="H127" s="38" t="str">
        <f aca="false">VLOOKUP(A127,k1m_sl!$A$1:$H$149,4,FALSE())</f>
        <v> </v>
      </c>
      <c r="I127" s="33" t="str">
        <f aca="false">VLOOKUP(A127,k1m_sl!$A$1:$H$149,5,FALSE())</f>
        <v> </v>
      </c>
      <c r="J127" s="33" t="str">
        <f aca="false">VLOOKUP(A127,k1m_sl!$A$1:$H$149,7,FALSE())</f>
        <v>9</v>
      </c>
      <c r="K127" s="38" t="str">
        <f aca="false">VLOOKUP(A127,k1m_sl!$A$1:$H$149,8,FALSE())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14.15" hidden="false" customHeight="true" outlineLevel="0" collapsed="false">
      <c r="A128" s="33" t="n">
        <v>129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$R$3:$R$149, 1)&amp;"."," ")</f>
        <v> </v>
      </c>
      <c r="D128" s="36"/>
      <c r="E128" s="37" t="str">
        <f aca="false">VLOOKUP(A128,k1m_sl!$A$1:$H$149,6,FALSE())</f>
        <v> </v>
      </c>
      <c r="F128" s="33" t="n">
        <f aca="false">VLOOKUP(A128,k1m_sl!$A$1:$H$149,2,FALSE())</f>
        <v>0</v>
      </c>
      <c r="G128" s="33" t="n">
        <f aca="false">VLOOKUP(A128,k1m_sl!$A$1:$H$149,3,FALSE())</f>
        <v>0</v>
      </c>
      <c r="H128" s="38" t="str">
        <f aca="false">VLOOKUP(A128,k1m_sl!$A$1:$H$149,4,FALSE())</f>
        <v> </v>
      </c>
      <c r="I128" s="33" t="str">
        <f aca="false">VLOOKUP(A128,k1m_sl!$A$1:$H$149,5,FALSE())</f>
        <v> </v>
      </c>
      <c r="J128" s="33" t="str">
        <f aca="false">VLOOKUP(A128,k1m_sl!$A$1:$H$149,7,FALSE())</f>
        <v>9</v>
      </c>
      <c r="K128" s="38" t="str">
        <f aca="false">VLOOKUP(A128,k1m_sl!$A$1:$H$149,8,FALSE())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14.15" hidden="false" customHeight="true" outlineLevel="0" collapsed="false">
      <c r="A129" s="33" t="n">
        <v>130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$R$3:$R$149, 1)&amp;"."," ")</f>
        <v> </v>
      </c>
      <c r="D129" s="36"/>
      <c r="E129" s="37" t="str">
        <f aca="false">VLOOKUP(A129,k1m_sl!$A$1:$H$149,6,FALSE())</f>
        <v> </v>
      </c>
      <c r="F129" s="33" t="n">
        <f aca="false">VLOOKUP(A129,k1m_sl!$A$1:$H$149,2,FALSE())</f>
        <v>0</v>
      </c>
      <c r="G129" s="33" t="n">
        <f aca="false">VLOOKUP(A129,k1m_sl!$A$1:$H$149,3,FALSE())</f>
        <v>0</v>
      </c>
      <c r="H129" s="38" t="str">
        <f aca="false">VLOOKUP(A129,k1m_sl!$A$1:$H$149,4,FALSE())</f>
        <v> </v>
      </c>
      <c r="I129" s="33" t="str">
        <f aca="false">VLOOKUP(A129,k1m_sl!$A$1:$H$149,5,FALSE())</f>
        <v> </v>
      </c>
      <c r="J129" s="33" t="str">
        <f aca="false">VLOOKUP(A129,k1m_sl!$A$1:$H$149,7,FALSE())</f>
        <v>9</v>
      </c>
      <c r="K129" s="38" t="str">
        <f aca="false">VLOOKUP(A129,k1m_sl!$A$1:$H$149,8,FALSE())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14.15" hidden="false" customHeight="true" outlineLevel="0" collapsed="false">
      <c r="A130" s="33" t="n">
        <v>131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$R$3:$R$149, 1)&amp;"."," ")</f>
        <v> </v>
      </c>
      <c r="D130" s="36"/>
      <c r="E130" s="37" t="str">
        <f aca="false">VLOOKUP(A130,k1m_sl!$A$1:$H$149,6,FALSE())</f>
        <v> </v>
      </c>
      <c r="F130" s="33" t="n">
        <f aca="false">VLOOKUP(A130,k1m_sl!$A$1:$H$149,2,FALSE())</f>
        <v>0</v>
      </c>
      <c r="G130" s="33" t="n">
        <f aca="false">VLOOKUP(A130,k1m_sl!$A$1:$H$149,3,FALSE())</f>
        <v>0</v>
      </c>
      <c r="H130" s="38" t="str">
        <f aca="false">VLOOKUP(A130,k1m_sl!$A$1:$H$149,4,FALSE())</f>
        <v> </v>
      </c>
      <c r="I130" s="33" t="str">
        <f aca="false">VLOOKUP(A130,k1m_sl!$A$1:$H$149,5,FALSE())</f>
        <v> </v>
      </c>
      <c r="J130" s="33" t="str">
        <f aca="false">VLOOKUP(A130,k1m_sl!$A$1:$H$149,7,FALSE())</f>
        <v>9</v>
      </c>
      <c r="K130" s="38" t="str">
        <f aca="false">VLOOKUP(A130,k1m_sl!$A$1:$H$149,8,FALSE())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14.15" hidden="false" customHeight="true" outlineLevel="0" collapsed="false">
      <c r="A131" s="33" t="n">
        <v>132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$R$3:$R$149, 1)&amp;"."," ")</f>
        <v> </v>
      </c>
      <c r="D131" s="36"/>
      <c r="E131" s="37" t="str">
        <f aca="false">VLOOKUP(A131,k1m_sl!$A$1:$H$149,6,FALSE())</f>
        <v> </v>
      </c>
      <c r="F131" s="33" t="n">
        <f aca="false">VLOOKUP(A131,k1m_sl!$A$1:$H$149,2,FALSE())</f>
        <v>0</v>
      </c>
      <c r="G131" s="33" t="n">
        <f aca="false">VLOOKUP(A131,k1m_sl!$A$1:$H$149,3,FALSE())</f>
        <v>0</v>
      </c>
      <c r="H131" s="38" t="str">
        <f aca="false">VLOOKUP(A131,k1m_sl!$A$1:$H$149,4,FALSE())</f>
        <v> </v>
      </c>
      <c r="I131" s="33" t="str">
        <f aca="false">VLOOKUP(A131,k1m_sl!$A$1:$H$149,5,FALSE())</f>
        <v> </v>
      </c>
      <c r="J131" s="33" t="str">
        <f aca="false">VLOOKUP(A131,k1m_sl!$A$1:$H$149,7,FALSE())</f>
        <v>9</v>
      </c>
      <c r="K131" s="38" t="str">
        <f aca="false">VLOOKUP(A131,k1m_sl!$A$1:$H$149,8,FALSE())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14.15" hidden="false" customHeight="true" outlineLevel="0" collapsed="false">
      <c r="A132" s="33" t="n">
        <v>133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$R$3:$R$149, 1)&amp;"."," ")</f>
        <v> </v>
      </c>
      <c r="D132" s="36"/>
      <c r="E132" s="37" t="str">
        <f aca="false">VLOOKUP(A132,k1m_sl!$A$1:$H$149,6,FALSE())</f>
        <v> </v>
      </c>
      <c r="F132" s="33" t="n">
        <f aca="false">VLOOKUP(A132,k1m_sl!$A$1:$H$149,2,FALSE())</f>
        <v>0</v>
      </c>
      <c r="G132" s="33" t="n">
        <f aca="false">VLOOKUP(A132,k1m_sl!$A$1:$H$149,3,FALSE())</f>
        <v>0</v>
      </c>
      <c r="H132" s="38" t="str">
        <f aca="false">VLOOKUP(A132,k1m_sl!$A$1:$H$149,4,FALSE())</f>
        <v> </v>
      </c>
      <c r="I132" s="33" t="str">
        <f aca="false">VLOOKUP(A132,k1m_sl!$A$1:$H$149,5,FALSE())</f>
        <v> </v>
      </c>
      <c r="J132" s="33" t="str">
        <f aca="false">VLOOKUP(A132,k1m_sl!$A$1:$H$149,7,FALSE())</f>
        <v>9</v>
      </c>
      <c r="K132" s="38" t="str">
        <f aca="false">VLOOKUP(A132,k1m_sl!$A$1:$H$149,8,FALSE())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14.15" hidden="false" customHeight="true" outlineLevel="0" collapsed="false">
      <c r="A133" s="33" t="n">
        <v>134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$R$3:$R$149, 1)&amp;"."," ")</f>
        <v> </v>
      </c>
      <c r="D133" s="36"/>
      <c r="E133" s="37" t="str">
        <f aca="false">VLOOKUP(A133,k1m_sl!$A$1:$H$149,6,FALSE())</f>
        <v> </v>
      </c>
      <c r="F133" s="33" t="n">
        <f aca="false">VLOOKUP(A133,k1m_sl!$A$1:$H$149,2,FALSE())</f>
        <v>0</v>
      </c>
      <c r="G133" s="33" t="n">
        <f aca="false">VLOOKUP(A133,k1m_sl!$A$1:$H$149,3,FALSE())</f>
        <v>0</v>
      </c>
      <c r="H133" s="38" t="str">
        <f aca="false">VLOOKUP(A133,k1m_sl!$A$1:$H$149,4,FALSE())</f>
        <v> </v>
      </c>
      <c r="I133" s="33" t="str">
        <f aca="false">VLOOKUP(A133,k1m_sl!$A$1:$H$149,5,FALSE())</f>
        <v> </v>
      </c>
      <c r="J133" s="33" t="str">
        <f aca="false">VLOOKUP(A133,k1m_sl!$A$1:$H$149,7,FALSE())</f>
        <v>9</v>
      </c>
      <c r="K133" s="38" t="str">
        <f aca="false">VLOOKUP(A133,k1m_sl!$A$1:$H$149,8,FALSE())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14.15" hidden="false" customHeight="true" outlineLevel="0" collapsed="false">
      <c r="A134" s="33" t="n">
        <v>135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$R$3:$R$149, 1)&amp;"."," ")</f>
        <v> </v>
      </c>
      <c r="D134" s="36"/>
      <c r="E134" s="37" t="str">
        <f aca="false">VLOOKUP(A134,k1m_sl!$A$1:$H$149,6,FALSE())</f>
        <v> </v>
      </c>
      <c r="F134" s="33" t="n">
        <f aca="false">VLOOKUP(A134,k1m_sl!$A$1:$H$149,2,FALSE())</f>
        <v>0</v>
      </c>
      <c r="G134" s="33" t="n">
        <f aca="false">VLOOKUP(A134,k1m_sl!$A$1:$H$149,3,FALSE())</f>
        <v>0</v>
      </c>
      <c r="H134" s="38" t="str">
        <f aca="false">VLOOKUP(A134,k1m_sl!$A$1:$H$149,4,FALSE())</f>
        <v> </v>
      </c>
      <c r="I134" s="33" t="str">
        <f aca="false">VLOOKUP(A134,k1m_sl!$A$1:$H$149,5,FALSE())</f>
        <v> </v>
      </c>
      <c r="J134" s="33" t="str">
        <f aca="false">VLOOKUP(A134,k1m_sl!$A$1:$H$149,7,FALSE())</f>
        <v>9</v>
      </c>
      <c r="K134" s="38" t="str">
        <f aca="false">VLOOKUP(A134,k1m_sl!$A$1:$H$149,8,FALSE())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14.15" hidden="false" customHeight="true" outlineLevel="0" collapsed="false">
      <c r="A135" s="33" t="n">
        <v>136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$R$3:$R$149, 1)&amp;"."," ")</f>
        <v> </v>
      </c>
      <c r="D135" s="36"/>
      <c r="E135" s="37" t="str">
        <f aca="false">VLOOKUP(A135,k1m_sl!$A$1:$H$149,6,FALSE())</f>
        <v> </v>
      </c>
      <c r="F135" s="33" t="n">
        <f aca="false">VLOOKUP(A135,k1m_sl!$A$1:$H$149,2,FALSE())</f>
        <v>0</v>
      </c>
      <c r="G135" s="33" t="n">
        <f aca="false">VLOOKUP(A135,k1m_sl!$A$1:$H$149,3,FALSE())</f>
        <v>0</v>
      </c>
      <c r="H135" s="38" t="str">
        <f aca="false">VLOOKUP(A135,k1m_sl!$A$1:$H$149,4,FALSE())</f>
        <v> </v>
      </c>
      <c r="I135" s="33" t="str">
        <f aca="false">VLOOKUP(A135,k1m_sl!$A$1:$H$149,5,FALSE())</f>
        <v> </v>
      </c>
      <c r="J135" s="33" t="str">
        <f aca="false">VLOOKUP(A135,k1m_sl!$A$1:$H$149,7,FALSE())</f>
        <v>9</v>
      </c>
      <c r="K135" s="38" t="str">
        <f aca="false">VLOOKUP(A135,k1m_sl!$A$1:$H$149,8,FALSE())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14.15" hidden="false" customHeight="true" outlineLevel="0" collapsed="false">
      <c r="A136" s="33" t="n">
        <v>137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$R$3:$R$149, 1)&amp;"."," ")</f>
        <v> </v>
      </c>
      <c r="D136" s="36"/>
      <c r="E136" s="37" t="str">
        <f aca="false">VLOOKUP(A136,k1m_sl!$A$1:$H$149,6,FALSE())</f>
        <v> </v>
      </c>
      <c r="F136" s="33" t="n">
        <f aca="false">VLOOKUP(A136,k1m_sl!$A$1:$H$149,2,FALSE())</f>
        <v>0</v>
      </c>
      <c r="G136" s="33" t="n">
        <f aca="false">VLOOKUP(A136,k1m_sl!$A$1:$H$149,3,FALSE())</f>
        <v>0</v>
      </c>
      <c r="H136" s="38" t="str">
        <f aca="false">VLOOKUP(A136,k1m_sl!$A$1:$H$149,4,FALSE())</f>
        <v> </v>
      </c>
      <c r="I136" s="33" t="str">
        <f aca="false">VLOOKUP(A136,k1m_sl!$A$1:$H$149,5,FALSE())</f>
        <v> </v>
      </c>
      <c r="J136" s="33" t="str">
        <f aca="false">VLOOKUP(A136,k1m_sl!$A$1:$H$149,7,FALSE())</f>
        <v>9</v>
      </c>
      <c r="K136" s="38" t="str">
        <f aca="false">VLOOKUP(A136,k1m_sl!$A$1:$H$149,8,FALSE())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14.15" hidden="false" customHeight="true" outlineLevel="0" collapsed="false">
      <c r="A137" s="33" t="n">
        <v>138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$R$3:$R$149, 1)&amp;"."," ")</f>
        <v> </v>
      </c>
      <c r="D137" s="36"/>
      <c r="E137" s="37" t="str">
        <f aca="false">VLOOKUP(A137,k1m_sl!$A$1:$H$149,6,FALSE())</f>
        <v> </v>
      </c>
      <c r="F137" s="33" t="n">
        <f aca="false">VLOOKUP(A137,k1m_sl!$A$1:$H$149,2,FALSE())</f>
        <v>0</v>
      </c>
      <c r="G137" s="33" t="n">
        <f aca="false">VLOOKUP(A137,k1m_sl!$A$1:$H$149,3,FALSE())</f>
        <v>0</v>
      </c>
      <c r="H137" s="38" t="str">
        <f aca="false">VLOOKUP(A137,k1m_sl!$A$1:$H$149,4,FALSE())</f>
        <v> </v>
      </c>
      <c r="I137" s="33" t="str">
        <f aca="false">VLOOKUP(A137,k1m_sl!$A$1:$H$149,5,FALSE())</f>
        <v> </v>
      </c>
      <c r="J137" s="33" t="str">
        <f aca="false">VLOOKUP(A137,k1m_sl!$A$1:$H$149,7,FALSE())</f>
        <v>9</v>
      </c>
      <c r="K137" s="38" t="str">
        <f aca="false">VLOOKUP(A137,k1m_sl!$A$1:$H$149,8,FALSE())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14.15" hidden="false" customHeight="true" outlineLevel="0" collapsed="false">
      <c r="A138" s="33" t="n">
        <v>139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$R$3:$R$149, 1)&amp;"."," ")</f>
        <v> </v>
      </c>
      <c r="D138" s="36"/>
      <c r="E138" s="37" t="str">
        <f aca="false">VLOOKUP(A138,k1m_sl!$A$1:$H$149,6,FALSE())</f>
        <v> </v>
      </c>
      <c r="F138" s="33" t="n">
        <f aca="false">VLOOKUP(A138,k1m_sl!$A$1:$H$149,2,FALSE())</f>
        <v>0</v>
      </c>
      <c r="G138" s="33" t="n">
        <f aca="false">VLOOKUP(A138,k1m_sl!$A$1:$H$149,3,FALSE())</f>
        <v>0</v>
      </c>
      <c r="H138" s="38" t="str">
        <f aca="false">VLOOKUP(A138,k1m_sl!$A$1:$H$149,4,FALSE())</f>
        <v> </v>
      </c>
      <c r="I138" s="33" t="str">
        <f aca="false">VLOOKUP(A138,k1m_sl!$A$1:$H$149,5,FALSE())</f>
        <v> </v>
      </c>
      <c r="J138" s="33" t="str">
        <f aca="false">VLOOKUP(A138,k1m_sl!$A$1:$H$149,7,FALSE())</f>
        <v>9</v>
      </c>
      <c r="K138" s="38" t="str">
        <f aca="false">VLOOKUP(A138,k1m_sl!$A$1:$H$149,8,FALSE())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14.15" hidden="false" customHeight="true" outlineLevel="0" collapsed="false">
      <c r="A139" s="33" t="n">
        <v>140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$R$3:$R$149, 1)&amp;"."," ")</f>
        <v> </v>
      </c>
      <c r="D139" s="36"/>
      <c r="E139" s="37" t="str">
        <f aca="false">VLOOKUP(A139,k1m_sl!$A$1:$H$149,6,FALSE())</f>
        <v> </v>
      </c>
      <c r="F139" s="33" t="n">
        <f aca="false">VLOOKUP(A139,k1m_sl!$A$1:$H$149,2,FALSE())</f>
        <v>0</v>
      </c>
      <c r="G139" s="33" t="n">
        <f aca="false">VLOOKUP(A139,k1m_sl!$A$1:$H$149,3,FALSE())</f>
        <v>0</v>
      </c>
      <c r="H139" s="38" t="str">
        <f aca="false">VLOOKUP(A139,k1m_sl!$A$1:$H$149,4,FALSE())</f>
        <v> </v>
      </c>
      <c r="I139" s="33" t="str">
        <f aca="false">VLOOKUP(A139,k1m_sl!$A$1:$H$149,5,FALSE())</f>
        <v> </v>
      </c>
      <c r="J139" s="33" t="str">
        <f aca="false">VLOOKUP(A139,k1m_sl!$A$1:$H$149,7,FALSE())</f>
        <v>9</v>
      </c>
      <c r="K139" s="38" t="str">
        <f aca="false">VLOOKUP(A139,k1m_sl!$A$1:$H$149,8,FALSE())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14.15" hidden="false" customHeight="true" outlineLevel="0" collapsed="false">
      <c r="A140" s="33" t="n">
        <v>141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$R$3:$R$149, 1)&amp;"."," ")</f>
        <v> </v>
      </c>
      <c r="D140" s="36"/>
      <c r="E140" s="37" t="str">
        <f aca="false">VLOOKUP(A140,k1m_sl!$A$1:$H$149,6,FALSE())</f>
        <v> </v>
      </c>
      <c r="F140" s="33" t="n">
        <f aca="false">VLOOKUP(A140,k1m_sl!$A$1:$H$149,2,FALSE())</f>
        <v>0</v>
      </c>
      <c r="G140" s="33" t="n">
        <f aca="false">VLOOKUP(A140,k1m_sl!$A$1:$H$149,3,FALSE())</f>
        <v>0</v>
      </c>
      <c r="H140" s="38" t="str">
        <f aca="false">VLOOKUP(A140,k1m_sl!$A$1:$H$149,4,FALSE())</f>
        <v> </v>
      </c>
      <c r="I140" s="33" t="str">
        <f aca="false">VLOOKUP(A140,k1m_sl!$A$1:$H$149,5,FALSE())</f>
        <v> </v>
      </c>
      <c r="J140" s="33" t="str">
        <f aca="false">VLOOKUP(A140,k1m_sl!$A$1:$H$149,7,FALSE())</f>
        <v>9</v>
      </c>
      <c r="K140" s="38" t="str">
        <f aca="false">VLOOKUP(A140,k1m_sl!$A$1:$H$149,8,FALSE())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14.15" hidden="false" customHeight="true" outlineLevel="0" collapsed="false">
      <c r="A141" s="33" t="n">
        <v>142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$R$3:$R$149, 1)&amp;"."," ")</f>
        <v> </v>
      </c>
      <c r="D141" s="36"/>
      <c r="E141" s="37" t="str">
        <f aca="false">VLOOKUP(A141,k1m_sl!$A$1:$H$149,6,FALSE())</f>
        <v> </v>
      </c>
      <c r="F141" s="33" t="n">
        <f aca="false">VLOOKUP(A141,k1m_sl!$A$1:$H$149,2,FALSE())</f>
        <v>0</v>
      </c>
      <c r="G141" s="33" t="n">
        <f aca="false">VLOOKUP(A141,k1m_sl!$A$1:$H$149,3,FALSE())</f>
        <v>0</v>
      </c>
      <c r="H141" s="38" t="str">
        <f aca="false">VLOOKUP(A141,k1m_sl!$A$1:$H$149,4,FALSE())</f>
        <v> </v>
      </c>
      <c r="I141" s="33" t="str">
        <f aca="false">VLOOKUP(A141,k1m_sl!$A$1:$H$149,5,FALSE())</f>
        <v> </v>
      </c>
      <c r="J141" s="33" t="str">
        <f aca="false">VLOOKUP(A141,k1m_sl!$A$1:$H$149,7,FALSE())</f>
        <v>9</v>
      </c>
      <c r="K141" s="38" t="str">
        <f aca="false">VLOOKUP(A141,k1m_sl!$A$1:$H$149,8,FALSE())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14.15" hidden="false" customHeight="true" outlineLevel="0" collapsed="false">
      <c r="A142" s="33" t="n">
        <v>143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$R$3:$R$149, 1)&amp;"."," ")</f>
        <v> </v>
      </c>
      <c r="D142" s="36"/>
      <c r="E142" s="37" t="str">
        <f aca="false">VLOOKUP(A142,k1m_sl!$A$1:$H$149,6,FALSE())</f>
        <v> </v>
      </c>
      <c r="F142" s="33" t="n">
        <f aca="false">VLOOKUP(A142,k1m_sl!$A$1:$H$149,2,FALSE())</f>
        <v>0</v>
      </c>
      <c r="G142" s="33" t="n">
        <f aca="false">VLOOKUP(A142,k1m_sl!$A$1:$H$149,3,FALSE())</f>
        <v>0</v>
      </c>
      <c r="H142" s="38" t="str">
        <f aca="false">VLOOKUP(A142,k1m_sl!$A$1:$H$149,4,FALSE())</f>
        <v> </v>
      </c>
      <c r="I142" s="33" t="str">
        <f aca="false">VLOOKUP(A142,k1m_sl!$A$1:$H$149,5,FALSE())</f>
        <v> </v>
      </c>
      <c r="J142" s="33" t="str">
        <f aca="false">VLOOKUP(A142,k1m_sl!$A$1:$H$149,7,FALSE())</f>
        <v>9</v>
      </c>
      <c r="K142" s="38" t="str">
        <f aca="false">VLOOKUP(A142,k1m_sl!$A$1:$H$149,8,FALSE())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14.15" hidden="false" customHeight="true" outlineLevel="0" collapsed="false">
      <c r="A143" s="33" t="n">
        <v>144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$R$3:$R$149, 1)&amp;"."," ")</f>
        <v> </v>
      </c>
      <c r="D143" s="36"/>
      <c r="E143" s="37" t="str">
        <f aca="false">VLOOKUP(A143,k1m_sl!$A$1:$H$149,6,FALSE())</f>
        <v> </v>
      </c>
      <c r="F143" s="33" t="n">
        <f aca="false">VLOOKUP(A143,k1m_sl!$A$1:$H$149,2,FALSE())</f>
        <v>0</v>
      </c>
      <c r="G143" s="33" t="n">
        <f aca="false">VLOOKUP(A143,k1m_sl!$A$1:$H$149,3,FALSE())</f>
        <v>0</v>
      </c>
      <c r="H143" s="38" t="str">
        <f aca="false">VLOOKUP(A143,k1m_sl!$A$1:$H$149,4,FALSE())</f>
        <v> </v>
      </c>
      <c r="I143" s="33" t="str">
        <f aca="false">VLOOKUP(A143,k1m_sl!$A$1:$H$149,5,FALSE())</f>
        <v> </v>
      </c>
      <c r="J143" s="33" t="str">
        <f aca="false">VLOOKUP(A143,k1m_sl!$A$1:$H$149,7,FALSE())</f>
        <v>9</v>
      </c>
      <c r="K143" s="38" t="str">
        <f aca="false">VLOOKUP(A143,k1m_sl!$A$1:$H$149,8,FALSE())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14.15" hidden="false" customHeight="true" outlineLevel="0" collapsed="false">
      <c r="A144" s="33" t="n">
        <v>145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$R$3:$R$149, 1)&amp;"."," ")</f>
        <v> </v>
      </c>
      <c r="D144" s="36"/>
      <c r="E144" s="37" t="str">
        <f aca="false">VLOOKUP(A144,k1m_sl!$A$1:$H$149,6,FALSE())</f>
        <v> </v>
      </c>
      <c r="F144" s="33" t="n">
        <f aca="false">VLOOKUP(A144,k1m_sl!$A$1:$H$149,2,FALSE())</f>
        <v>0</v>
      </c>
      <c r="G144" s="33" t="n">
        <f aca="false">VLOOKUP(A144,k1m_sl!$A$1:$H$149,3,FALSE())</f>
        <v>0</v>
      </c>
      <c r="H144" s="38" t="str">
        <f aca="false">VLOOKUP(A144,k1m_sl!$A$1:$H$149,4,FALSE())</f>
        <v> </v>
      </c>
      <c r="I144" s="33" t="str">
        <f aca="false">VLOOKUP(A144,k1m_sl!$A$1:$H$149,5,FALSE())</f>
        <v> </v>
      </c>
      <c r="J144" s="33" t="str">
        <f aca="false">VLOOKUP(A144,k1m_sl!$A$1:$H$149,7,FALSE())</f>
        <v>9</v>
      </c>
      <c r="K144" s="38" t="str">
        <f aca="false">VLOOKUP(A144,k1m_sl!$A$1:$H$149,8,FALSE())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14.15" hidden="false" customHeight="true" outlineLevel="0" collapsed="false">
      <c r="A145" s="33" t="n">
        <v>146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$R$3:$R$149, 1)&amp;"."," ")</f>
        <v> </v>
      </c>
      <c r="D145" s="36"/>
      <c r="E145" s="37" t="str">
        <f aca="false">VLOOKUP(A145,k1m_sl!$A$1:$H$149,6,FALSE())</f>
        <v> </v>
      </c>
      <c r="F145" s="33" t="n">
        <f aca="false">VLOOKUP(A145,k1m_sl!$A$1:$H$149,2,FALSE())</f>
        <v>0</v>
      </c>
      <c r="G145" s="33" t="n">
        <f aca="false">VLOOKUP(A145,k1m_sl!$A$1:$H$149,3,FALSE())</f>
        <v>0</v>
      </c>
      <c r="H145" s="38" t="str">
        <f aca="false">VLOOKUP(A145,k1m_sl!$A$1:$H$149,4,FALSE())</f>
        <v> </v>
      </c>
      <c r="I145" s="33" t="str">
        <f aca="false">VLOOKUP(A145,k1m_sl!$A$1:$H$149,5,FALSE())</f>
        <v> </v>
      </c>
      <c r="J145" s="33" t="str">
        <f aca="false">VLOOKUP(A145,k1m_sl!$A$1:$H$149,7,FALSE())</f>
        <v>9</v>
      </c>
      <c r="K145" s="38" t="str">
        <f aca="false">VLOOKUP(A145,k1m_sl!$A$1:$H$149,8,FALSE())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14.15" hidden="false" customHeight="true" outlineLevel="0" collapsed="false">
      <c r="A146" s="33" t="n">
        <v>147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$R$3:$R$149, 1)&amp;"."," ")</f>
        <v> </v>
      </c>
      <c r="D146" s="36"/>
      <c r="E146" s="37" t="str">
        <f aca="false">VLOOKUP(A146,k1m_sl!$A$1:$H$149,6,FALSE())</f>
        <v> </v>
      </c>
      <c r="F146" s="33" t="n">
        <f aca="false">VLOOKUP(A146,k1m_sl!$A$1:$H$149,2,FALSE())</f>
        <v>0</v>
      </c>
      <c r="G146" s="33" t="n">
        <f aca="false">VLOOKUP(A146,k1m_sl!$A$1:$H$149,3,FALSE())</f>
        <v>0</v>
      </c>
      <c r="H146" s="38" t="str">
        <f aca="false">VLOOKUP(A146,k1m_sl!$A$1:$H$149,4,FALSE())</f>
        <v> </v>
      </c>
      <c r="I146" s="33" t="str">
        <f aca="false">VLOOKUP(A146,k1m_sl!$A$1:$H$149,5,FALSE())</f>
        <v> </v>
      </c>
      <c r="J146" s="33" t="str">
        <f aca="false">VLOOKUP(A146,k1m_sl!$A$1:$H$149,7,FALSE())</f>
        <v>9</v>
      </c>
      <c r="K146" s="38" t="str">
        <f aca="false">VLOOKUP(A146,k1m_sl!$A$1:$H$149,8,FALSE())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14.15" hidden="false" customHeight="true" outlineLevel="0" collapsed="false">
      <c r="A147" s="33" t="n">
        <v>148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$R$3:$R$149, 1)&amp;"."," ")</f>
        <v> </v>
      </c>
      <c r="D147" s="36"/>
      <c r="E147" s="37" t="str">
        <f aca="false">VLOOKUP(A147,k1m_sl!$A$1:$H$149,6,FALSE())</f>
        <v> </v>
      </c>
      <c r="F147" s="33" t="n">
        <f aca="false">VLOOKUP(A147,k1m_sl!$A$1:$H$149,2,FALSE())</f>
        <v>0</v>
      </c>
      <c r="G147" s="33" t="n">
        <f aca="false">VLOOKUP(A147,k1m_sl!$A$1:$H$149,3,FALSE())</f>
        <v>0</v>
      </c>
      <c r="H147" s="38" t="str">
        <f aca="false">VLOOKUP(A147,k1m_sl!$A$1:$H$149,4,FALSE())</f>
        <v> </v>
      </c>
      <c r="I147" s="33" t="str">
        <f aca="false">VLOOKUP(A147,k1m_sl!$A$1:$H$149,5,FALSE())</f>
        <v> </v>
      </c>
      <c r="J147" s="33" t="str">
        <f aca="false">VLOOKUP(A147,k1m_sl!$A$1:$H$149,7,FALSE())</f>
        <v>9</v>
      </c>
      <c r="K147" s="38" t="str">
        <f aca="false">VLOOKUP(A147,k1m_sl!$A$1:$H$149,8,FALSE())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14.15" hidden="false" customHeight="true" outlineLevel="0" collapsed="false">
      <c r="A148" s="33" t="n">
        <v>149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$R$3:$R$149, 1)&amp;"."," ")</f>
        <v> </v>
      </c>
      <c r="D148" s="36"/>
      <c r="E148" s="37" t="str">
        <f aca="false">VLOOKUP(A148,k1m_sl!$A$1:$H$149,6,FALSE())</f>
        <v> </v>
      </c>
      <c r="F148" s="33" t="n">
        <f aca="false">VLOOKUP(A148,k1m_sl!$A$1:$H$149,2,FALSE())</f>
        <v>0</v>
      </c>
      <c r="G148" s="33" t="n">
        <f aca="false">VLOOKUP(A148,k1m_sl!$A$1:$H$149,3,FALSE())</f>
        <v>0</v>
      </c>
      <c r="H148" s="38" t="str">
        <f aca="false">VLOOKUP(A148,k1m_sl!$A$1:$H$149,4,FALSE())</f>
        <v> </v>
      </c>
      <c r="I148" s="33" t="str">
        <f aca="false">VLOOKUP(A148,k1m_sl!$A$1:$H$149,5,FALSE())</f>
        <v> </v>
      </c>
      <c r="J148" s="33" t="str">
        <f aca="false">VLOOKUP(A148,k1m_sl!$A$1:$H$149,7,FALSE())</f>
        <v>9</v>
      </c>
      <c r="K148" s="38" t="str">
        <f aca="false">VLOOKUP(A148,k1m_sl!$A$1:$H$149,8,FALSE())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14.15" hidden="false" customHeight="true" outlineLevel="0" collapsed="false">
      <c r="A149" s="33" t="n">
        <v>150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$R$3:$R$149, 1)&amp;"."," ")</f>
        <v> </v>
      </c>
      <c r="D149" s="36"/>
      <c r="E149" s="37" t="str">
        <f aca="false">VLOOKUP(A149,k1m_sl!$A$1:$H$149,6,FALSE())</f>
        <v> </v>
      </c>
      <c r="F149" s="33" t="n">
        <f aca="false">VLOOKUP(A149,k1m_sl!$A$1:$H$149,2,FALSE())</f>
        <v>0</v>
      </c>
      <c r="G149" s="33" t="n">
        <f aca="false">VLOOKUP(A149,k1m_sl!$A$1:$H$149,3,FALSE())</f>
        <v>0</v>
      </c>
      <c r="H149" s="38" t="str">
        <f aca="false">VLOOKUP(A149,k1m_sl!$A$1:$H$149,4,FALSE())</f>
        <v> </v>
      </c>
      <c r="I149" s="33" t="str">
        <f aca="false">VLOOKUP(A149,k1m_sl!$A$1:$H$149,5,FALSE())</f>
        <v> </v>
      </c>
      <c r="J149" s="33" t="str">
        <f aca="false">VLOOKUP(A149,k1m_sl!$A$1:$H$149,7,FALSE())</f>
        <v>9</v>
      </c>
      <c r="K149" s="38" t="str">
        <f aca="false">VLOOKUP(A149,k1m_sl!$A$1:$H$149,8,FALSE())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49">
    <cfRule type="cellIs" priority="2" operator="greaterThanOrEqual" aboveAverage="0" equalAverage="0" bottom="0" percent="0" rank="0" text="" dxfId="0">
      <formula>20000</formula>
    </cfRule>
  </conditionalFormatting>
  <conditionalFormatting sqref="J3:J149">
    <cfRule type="cellIs" priority="3" operator="equal" aboveAverage="0" equalAverage="0" bottom="0" percent="0" rank="0" text="" dxfId="0">
      <formula>"9"</formula>
    </cfRule>
  </conditionalFormatting>
  <conditionalFormatting sqref="N3:N149">
    <cfRule type="cellIs" priority="4" operator="greaterThanOrEqual" aboveAverage="0" equalAverage="0" bottom="0" percent="0" rank="0" text="" dxfId="0">
      <formula>10000</formula>
    </cfRule>
  </conditionalFormatting>
  <conditionalFormatting sqref="Q3:Q149">
    <cfRule type="cellIs" priority="5" operator="equal" aboveAverage="0" equalAverage="0" bottom="0" percent="0" rank="0" text="" dxfId="0">
      <formula>10000</formula>
    </cfRule>
  </conditionalFormatting>
  <conditionalFormatting sqref="R3:R149">
    <cfRule type="cellIs" priority="6" operator="greaterThanOrEqual" aboveAverage="0" equalAverage="0" bottom="0" percent="0" rank="0" text="" dxfId="0">
      <formula>10000</formula>
    </cfRule>
  </conditionalFormatting>
  <conditionalFormatting sqref="R3:R149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M16" activeCellId="0" sqref="M16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IF(ISBLANK(VLOOKUP("C1Z",param!$A$31:$B$49,2,0)),"C1Z",VLOOKUP("C1Z",param!$A$31:$B$49,2,0))</f>
        <v>C1Z</v>
      </c>
      <c r="D1" s="22"/>
      <c r="E1" s="22"/>
      <c r="F1" s="23" t="s">
        <v>2948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16.08.14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2949</v>
      </c>
      <c r="B2" s="29" t="s">
        <v>2950</v>
      </c>
      <c r="C2" s="28" t="s">
        <v>2951</v>
      </c>
      <c r="D2" s="28" t="s">
        <v>2933</v>
      </c>
      <c r="E2" s="28"/>
      <c r="F2" s="28" t="s">
        <v>2952</v>
      </c>
      <c r="G2" s="28" t="s">
        <v>2928</v>
      </c>
      <c r="H2" s="28" t="s">
        <v>2953</v>
      </c>
      <c r="I2" s="28" t="s">
        <v>2954</v>
      </c>
      <c r="J2" s="28" t="s">
        <v>2955</v>
      </c>
      <c r="K2" s="28" t="s">
        <v>2956</v>
      </c>
      <c r="L2" s="30" t="s">
        <v>2957</v>
      </c>
      <c r="M2" s="31" t="s">
        <v>2958</v>
      </c>
      <c r="N2" s="29" t="s">
        <v>2959</v>
      </c>
      <c r="O2" s="30" t="s">
        <v>2957</v>
      </c>
      <c r="P2" s="31" t="s">
        <v>2958</v>
      </c>
      <c r="Q2" s="29" t="s">
        <v>2959</v>
      </c>
      <c r="R2" s="29" t="s">
        <v>2960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2961</v>
      </c>
      <c r="W2" s="32" t="s">
        <v>2962</v>
      </c>
      <c r="X2" s="32" t="s">
        <v>2961</v>
      </c>
      <c r="Y2" s="32" t="s">
        <v>2962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14.15" hidden="false" customHeight="true" outlineLevel="0" collapsed="false">
      <c r="A3" s="33" t="n">
        <v>3</v>
      </c>
      <c r="B3" s="34" t="n">
        <f aca="false">IF(AND(LEFT(L3,3)="DNS",LEFT(O3,3)="DNS"),10000, N3+Q3)</f>
        <v>299</v>
      </c>
      <c r="C3" s="35" t="str">
        <f aca="false">IF(AND(R3&lt;10000, OR(LEFT(L3,3)&lt;&gt;"DNS", LEFT(O3,3)&lt;&gt;"DNS")),RANK(R3, $R$3:$R$152, 1)&amp;"."," ")</f>
        <v>1.</v>
      </c>
      <c r="D3" s="36"/>
      <c r="E3" s="37" t="str">
        <f aca="false">VLOOKUP(A3,c1z_sl!$A$1:$H$152,6,FALSE())</f>
        <v>ZS</v>
      </c>
      <c r="F3" s="33" t="n">
        <f aca="false">VLOOKUP(A3,c1z_sl!$A$1:$H$152,2,FALSE())</f>
        <v>3</v>
      </c>
      <c r="G3" s="33" t="n">
        <f aca="false">VLOOKUP(A3,c1z_sl!$A$1:$H$152,3,FALSE())</f>
        <v>9103</v>
      </c>
      <c r="H3" s="38" t="str">
        <f aca="false">VLOOKUP(A3,c1z_sl!$A$1:$H$152,4,FALSE())</f>
        <v>KRÁLOVÁ Adéla</v>
      </c>
      <c r="I3" s="33" t="str">
        <f aca="false">VLOOKUP(A3,c1z_sl!$A$1:$H$152,5,FALSE())</f>
        <v>2001</v>
      </c>
      <c r="J3" s="33" t="n">
        <f aca="false">VLOOKUP(A3,c1z_sl!$A$1:$H$152,7,FALSE())</f>
        <v>0</v>
      </c>
      <c r="K3" s="38" t="str">
        <f aca="false">VLOOKUP(A3,c1z_sl!$A$1:$H$152,8,FALSE())</f>
        <v>USK Pha</v>
      </c>
      <c r="L3" s="39" t="n">
        <v>156.7</v>
      </c>
      <c r="M3" s="40" t="n">
        <v>0</v>
      </c>
      <c r="N3" s="41" t="n">
        <f aca="false">IF(ISBLANK(L3),10000,IF(ISTEXT(L3),M3,L3+M3))</f>
        <v>156.7</v>
      </c>
      <c r="O3" s="39" t="n">
        <v>142.3</v>
      </c>
      <c r="P3" s="40" t="n">
        <v>0</v>
      </c>
      <c r="Q3" s="41" t="n">
        <f aca="false">IF(ISBLANK(O3),10000,IF(ISTEXT(O3),P3,O3+P3))</f>
        <v>142.3</v>
      </c>
      <c r="R3" s="41" t="n">
        <f aca="false">MIN(N3,Q3)</f>
        <v>142.3</v>
      </c>
      <c r="S3" s="40" t="n">
        <v>3</v>
      </c>
      <c r="T3" s="40"/>
      <c r="U3" s="40"/>
      <c r="V3" s="42" t="s">
        <v>3139</v>
      </c>
      <c r="W3" s="42" t="s">
        <v>3455</v>
      </c>
      <c r="X3" s="42" t="s">
        <v>3134</v>
      </c>
      <c r="Y3" s="42" t="s">
        <v>3456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14.15" hidden="false" customHeight="true" outlineLevel="0" collapsed="false">
      <c r="A4" s="33" t="n">
        <v>1</v>
      </c>
      <c r="B4" s="34" t="n">
        <f aca="false">IF(AND(LEFT(L4,3)="DNS",LEFT(O4,3)="DNS"),10000, N4+Q4)</f>
        <v>302.4</v>
      </c>
      <c r="C4" s="35" t="str">
        <f aca="false">IF(AND(R4&lt;10000, OR(LEFT(L4,3)&lt;&gt;"DNS", LEFT(O4,3)&lt;&gt;"DNS")),RANK(R4, $R$3:$R$152, 1)&amp;"."," ")</f>
        <v>2.</v>
      </c>
      <c r="D4" s="36"/>
      <c r="E4" s="37" t="str">
        <f aca="false">VLOOKUP(A4,c1z_sl!$A$1:$H$152,6,FALSE())</f>
        <v>DM</v>
      </c>
      <c r="F4" s="33" t="n">
        <f aca="false">VLOOKUP(A4,c1z_sl!$A$1:$H$152,2,FALSE())</f>
        <v>1</v>
      </c>
      <c r="G4" s="33" t="n">
        <f aca="false">VLOOKUP(A4,c1z_sl!$A$1:$H$152,3,FALSE())</f>
        <v>60037</v>
      </c>
      <c r="H4" s="38" t="str">
        <f aca="false">VLOOKUP(A4,c1z_sl!$A$1:$H$152,4,FALSE())</f>
        <v>MÍLOVÁ Terezie</v>
      </c>
      <c r="I4" s="33" t="str">
        <f aca="false">VLOOKUP(A4,c1z_sl!$A$1:$H$152,5,FALSE())</f>
        <v>1998</v>
      </c>
      <c r="J4" s="33" t="str">
        <f aca="false">VLOOKUP(A4,c1z_sl!$A$1:$H$152,7,FALSE())</f>
        <v>3</v>
      </c>
      <c r="K4" s="38" t="str">
        <f aca="false">VLOOKUP(A4,c1z_sl!$A$1:$H$152,8,FALSE())</f>
        <v>Trutnov</v>
      </c>
      <c r="L4" s="39" t="n">
        <v>147.1</v>
      </c>
      <c r="M4" s="40" t="n">
        <v>2</v>
      </c>
      <c r="N4" s="41" t="n">
        <f aca="false">IF(ISBLANK(L4),10000,IF(ISTEXT(L4),M4,L4+M4))</f>
        <v>149.1</v>
      </c>
      <c r="O4" s="39" t="n">
        <v>151.3</v>
      </c>
      <c r="P4" s="40" t="n">
        <v>2</v>
      </c>
      <c r="Q4" s="41" t="n">
        <f aca="false">IF(ISBLANK(O4),10000,IF(ISTEXT(O4),P4,O4+P4))</f>
        <v>153.3</v>
      </c>
      <c r="R4" s="41" t="n">
        <f aca="false">MIN(N4,Q4)</f>
        <v>149.1</v>
      </c>
      <c r="S4" s="40" t="n">
        <v>2</v>
      </c>
      <c r="T4" s="40"/>
      <c r="U4" s="40"/>
      <c r="V4" s="42" t="s">
        <v>3151</v>
      </c>
      <c r="W4" s="42" t="s">
        <v>3457</v>
      </c>
      <c r="X4" s="42" t="s">
        <v>3102</v>
      </c>
      <c r="Y4" s="42" t="s">
        <v>3458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14.15" hidden="false" customHeight="true" outlineLevel="0" collapsed="false">
      <c r="A5" s="33" t="n">
        <v>2</v>
      </c>
      <c r="B5" s="34" t="n">
        <f aca="false">IF(AND(LEFT(L5,3)="DNS",LEFT(O5,3)="DNS"),10000, N5+Q5)</f>
        <v>314.6</v>
      </c>
      <c r="C5" s="35" t="str">
        <f aca="false">IF(AND(R5&lt;10000, OR(LEFT(L5,3)&lt;&gt;"DNS", LEFT(O5,3)&lt;&gt;"DNS")),RANK(R5, $R$3:$R$152, 1)&amp;"."," ")</f>
        <v>3.</v>
      </c>
      <c r="D5" s="36"/>
      <c r="E5" s="37" t="str">
        <f aca="false">VLOOKUP(A5,c1z_sl!$A$1:$H$152,6,FALSE())</f>
        <v>ZM</v>
      </c>
      <c r="F5" s="33" t="n">
        <f aca="false">VLOOKUP(A5,c1z_sl!$A$1:$H$152,2,FALSE())</f>
        <v>2</v>
      </c>
      <c r="G5" s="33" t="n">
        <f aca="false">VLOOKUP(A5,c1z_sl!$A$1:$H$152,3,FALSE())</f>
        <v>43015</v>
      </c>
      <c r="H5" s="38" t="str">
        <f aca="false">VLOOKUP(A5,c1z_sl!$A$1:$H$152,4,FALSE())</f>
        <v>FILIPI Viktorie</v>
      </c>
      <c r="I5" s="33" t="str">
        <f aca="false">VLOOKUP(A5,c1z_sl!$A$1:$H$152,5,FALSE())</f>
        <v>2002</v>
      </c>
      <c r="J5" s="33" t="str">
        <f aca="false">VLOOKUP(A5,c1z_sl!$A$1:$H$152,7,FALSE())</f>
        <v>3</v>
      </c>
      <c r="K5" s="38" t="str">
        <f aca="false">VLOOKUP(A5,c1z_sl!$A$1:$H$152,8,FALSE())</f>
        <v>Č.Lípa</v>
      </c>
      <c r="L5" s="39" t="n">
        <v>160.3</v>
      </c>
      <c r="M5" s="40" t="n">
        <v>2</v>
      </c>
      <c r="N5" s="41" t="n">
        <f aca="false">IF(ISBLANK(L5),10000,IF(ISTEXT(L5),M5,L5+M5))</f>
        <v>162.3</v>
      </c>
      <c r="O5" s="39" t="n">
        <v>150.3</v>
      </c>
      <c r="P5" s="40" t="n">
        <v>2</v>
      </c>
      <c r="Q5" s="41" t="n">
        <f aca="false">IF(ISBLANK(O5),10000,IF(ISTEXT(O5),P5,O5+P5))</f>
        <v>152.3</v>
      </c>
      <c r="R5" s="41" t="n">
        <f aca="false">MIN(N5,Q5)</f>
        <v>152.3</v>
      </c>
      <c r="S5" s="40" t="n">
        <v>1</v>
      </c>
      <c r="T5" s="40"/>
      <c r="U5" s="40"/>
      <c r="V5" s="42" t="s">
        <v>3155</v>
      </c>
      <c r="W5" s="42" t="s">
        <v>3459</v>
      </c>
      <c r="X5" s="42" t="s">
        <v>3105</v>
      </c>
      <c r="Y5" s="42" t="s">
        <v>3460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14.15" hidden="false" customHeight="true" outlineLevel="0" collapsed="false">
      <c r="A6" s="33" t="n">
        <v>4</v>
      </c>
      <c r="B6" s="34" t="n">
        <f aca="false">IF(AND(LEFT(L6,3)="DNS",LEFT(O6,3)="DNS"),10000, N6+Q6)</f>
        <v>324.2</v>
      </c>
      <c r="C6" s="35" t="str">
        <f aca="false">IF(AND(R6&lt;10000, OR(LEFT(L6,3)&lt;&gt;"DNS", LEFT(O6,3)&lt;&gt;"DNS")),RANK(R6, $R$3:$R$152, 1)&amp;"."," ")</f>
        <v>4.</v>
      </c>
      <c r="D6" s="36"/>
      <c r="E6" s="37" t="str">
        <f aca="false">VLOOKUP(A6,c1z_sl!$A$1:$H$152,6,FALSE())</f>
        <v>ZM</v>
      </c>
      <c r="F6" s="33" t="n">
        <f aca="false">VLOOKUP(A6,c1z_sl!$A$1:$H$152,2,FALSE())</f>
        <v>4</v>
      </c>
      <c r="G6" s="33" t="n">
        <f aca="false">VLOOKUP(A6,c1z_sl!$A$1:$H$152,3,FALSE())</f>
        <v>9112</v>
      </c>
      <c r="H6" s="38" t="str">
        <f aca="false">VLOOKUP(A6,c1z_sl!$A$1:$H$152,4,FALSE())</f>
        <v>BERANOVÁ Hana</v>
      </c>
      <c r="I6" s="33" t="str">
        <f aca="false">VLOOKUP(A6,c1z_sl!$A$1:$H$152,5,FALSE())</f>
        <v>2003</v>
      </c>
      <c r="J6" s="33" t="n">
        <f aca="false">VLOOKUP(A6,c1z_sl!$A$1:$H$152,7,FALSE())</f>
        <v>0</v>
      </c>
      <c r="K6" s="38" t="str">
        <f aca="false">VLOOKUP(A6,c1z_sl!$A$1:$H$152,8,FALSE())</f>
        <v>USK Pha</v>
      </c>
      <c r="L6" s="39" t="n">
        <v>161.1</v>
      </c>
      <c r="M6" s="40" t="n">
        <v>4</v>
      </c>
      <c r="N6" s="41" t="n">
        <f aca="false">IF(ISBLANK(L6),10000,IF(ISTEXT(L6),M6,L6+M6))</f>
        <v>165.1</v>
      </c>
      <c r="O6" s="39" t="n">
        <v>157.1</v>
      </c>
      <c r="P6" s="40" t="n">
        <v>2</v>
      </c>
      <c r="Q6" s="41" t="n">
        <f aca="false">IF(ISBLANK(O6),10000,IF(ISTEXT(O6),P6,O6+P6))</f>
        <v>159.1</v>
      </c>
      <c r="R6" s="41" t="n">
        <f aca="false">MIN(N6,Q6)</f>
        <v>159.1</v>
      </c>
      <c r="S6" s="40"/>
      <c r="T6" s="40"/>
      <c r="U6" s="40"/>
      <c r="V6" s="42" t="s">
        <v>3148</v>
      </c>
      <c r="W6" s="42" t="s">
        <v>3461</v>
      </c>
      <c r="X6" s="42" t="s">
        <v>3074</v>
      </c>
      <c r="Y6" s="42" t="s">
        <v>3462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14.15" hidden="false" customHeight="true" outlineLevel="0" collapsed="false">
      <c r="A7" s="33" t="n">
        <v>5</v>
      </c>
      <c r="B7" s="34" t="n">
        <f aca="false">IF(AND(LEFT(L7,3)="DNS",LEFT(O7,3)="DNS"),10000, N7+Q7)</f>
        <v>20000</v>
      </c>
      <c r="C7" s="35" t="str">
        <f aca="false">IF(AND(R7&lt;10000, OR(LEFT(L7,3)&lt;&gt;"DNS", LEFT(O7,3)&lt;&gt;"DNS")),RANK(R7, $R$3:$R$152, 1)&amp;"."," ")</f>
        <v> </v>
      </c>
      <c r="D7" s="36"/>
      <c r="E7" s="37" t="str">
        <f aca="false">VLOOKUP(A7,c1z_sl!$A$1:$H$152,6,FALSE())</f>
        <v> </v>
      </c>
      <c r="F7" s="33" t="n">
        <f aca="false">VLOOKUP(A7,c1z_sl!$A$1:$H$152,2,FALSE())</f>
        <v>0</v>
      </c>
      <c r="G7" s="33" t="n">
        <f aca="false">VLOOKUP(A7,c1z_sl!$A$1:$H$152,3,FALSE())</f>
        <v>0</v>
      </c>
      <c r="H7" s="38" t="str">
        <f aca="false">VLOOKUP(A7,c1z_sl!$A$1:$H$152,4,FALSE())</f>
        <v> </v>
      </c>
      <c r="I7" s="33" t="str">
        <f aca="false">VLOOKUP(A7,c1z_sl!$A$1:$H$152,5,FALSE())</f>
        <v> </v>
      </c>
      <c r="J7" s="33" t="str">
        <f aca="false">VLOOKUP(A7,c1z_sl!$A$1:$H$152,7,FALSE())</f>
        <v>9</v>
      </c>
      <c r="K7" s="38" t="str">
        <f aca="false">VLOOKUP(A7,c1z_sl!$A$1:$H$152,8,FALSE())</f>
        <v> </v>
      </c>
      <c r="L7" s="39"/>
      <c r="M7" s="40"/>
      <c r="N7" s="41" t="n">
        <f aca="false">IF(ISBLANK(L7),10000,IF(ISTEXT(L7),M7,L7+M7))</f>
        <v>10000</v>
      </c>
      <c r="O7" s="39"/>
      <c r="P7" s="40"/>
      <c r="Q7" s="41" t="n">
        <f aca="false">IF(ISBLANK(O7),10000,IF(ISTEXT(O7),P7,O7+P7))</f>
        <v>10000</v>
      </c>
      <c r="R7" s="41" t="n">
        <f aca="false">MIN(N7,Q7)</f>
        <v>10000</v>
      </c>
      <c r="S7" s="40"/>
      <c r="T7" s="40"/>
      <c r="U7" s="40"/>
      <c r="V7" s="43"/>
      <c r="W7" s="43"/>
      <c r="X7" s="43"/>
      <c r="Y7" s="43"/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14.15" hidden="false" customHeight="true" outlineLevel="0" collapsed="false">
      <c r="A8" s="33" t="n">
        <v>6</v>
      </c>
      <c r="B8" s="34" t="n">
        <f aca="false">IF(AND(LEFT(L8,3)="DNS",LEFT(O8,3)="DNS"),10000, N8+Q8)</f>
        <v>20000</v>
      </c>
      <c r="C8" s="35" t="str">
        <f aca="false">IF(AND(R8&lt;10000, OR(LEFT(L8,3)&lt;&gt;"DNS", LEFT(O8,3)&lt;&gt;"DNS")),RANK(R8, $R$3:$R$152, 1)&amp;"."," ")</f>
        <v> </v>
      </c>
      <c r="D8" s="36"/>
      <c r="E8" s="37" t="str">
        <f aca="false">VLOOKUP(A8,c1z_sl!$A$1:$H$152,6,FALSE())</f>
        <v> </v>
      </c>
      <c r="F8" s="33" t="n">
        <f aca="false">VLOOKUP(A8,c1z_sl!$A$1:$H$152,2,FALSE())</f>
        <v>0</v>
      </c>
      <c r="G8" s="33" t="n">
        <f aca="false">VLOOKUP(A8,c1z_sl!$A$1:$H$152,3,FALSE())</f>
        <v>0</v>
      </c>
      <c r="H8" s="38" t="str">
        <f aca="false">VLOOKUP(A8,c1z_sl!$A$1:$H$152,4,FALSE())</f>
        <v> </v>
      </c>
      <c r="I8" s="33" t="str">
        <f aca="false">VLOOKUP(A8,c1z_sl!$A$1:$H$152,5,FALSE())</f>
        <v> </v>
      </c>
      <c r="J8" s="33" t="str">
        <f aca="false">VLOOKUP(A8,c1z_sl!$A$1:$H$152,7,FALSE())</f>
        <v>9</v>
      </c>
      <c r="K8" s="38" t="str">
        <f aca="false">VLOOKUP(A8,c1z_sl!$A$1:$H$152,8,FALSE())</f>
        <v> </v>
      </c>
      <c r="L8" s="39"/>
      <c r="M8" s="40"/>
      <c r="N8" s="41" t="n">
        <f aca="false">IF(ISBLANK(L8),10000,IF(ISTEXT(L8),M8,L8+M8))</f>
        <v>10000</v>
      </c>
      <c r="O8" s="39"/>
      <c r="P8" s="40"/>
      <c r="Q8" s="41" t="n">
        <f aca="false">IF(ISBLANK(O8),10000,IF(ISTEXT(O8),P8,O8+P8))</f>
        <v>10000</v>
      </c>
      <c r="R8" s="41" t="n">
        <f aca="false">MIN(N8,Q8)</f>
        <v>10000</v>
      </c>
      <c r="S8" s="40"/>
      <c r="T8" s="40"/>
      <c r="U8" s="40"/>
      <c r="V8" s="43"/>
      <c r="W8" s="43"/>
      <c r="X8" s="43"/>
      <c r="Y8" s="43"/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14.15" hidden="false" customHeight="true" outlineLevel="0" collapsed="false">
      <c r="A9" s="33" t="n">
        <v>7</v>
      </c>
      <c r="B9" s="34" t="n">
        <f aca="false">IF(AND(LEFT(L9,3)="DNS",LEFT(O9,3)="DNS"),10000, N9+Q9)</f>
        <v>20000</v>
      </c>
      <c r="C9" s="35" t="str">
        <f aca="false">IF(AND(R9&lt;10000, OR(LEFT(L9,3)&lt;&gt;"DNS", LEFT(O9,3)&lt;&gt;"DNS")),RANK(R9, $R$3:$R$152, 1)&amp;"."," ")</f>
        <v> </v>
      </c>
      <c r="D9" s="36"/>
      <c r="E9" s="37" t="str">
        <f aca="false">VLOOKUP(A9,c1z_sl!$A$1:$H$152,6,FALSE())</f>
        <v> </v>
      </c>
      <c r="F9" s="33" t="n">
        <f aca="false">VLOOKUP(A9,c1z_sl!$A$1:$H$152,2,FALSE())</f>
        <v>0</v>
      </c>
      <c r="G9" s="33" t="n">
        <f aca="false">VLOOKUP(A9,c1z_sl!$A$1:$H$152,3,FALSE())</f>
        <v>0</v>
      </c>
      <c r="H9" s="38" t="str">
        <f aca="false">VLOOKUP(A9,c1z_sl!$A$1:$H$152,4,FALSE())</f>
        <v> </v>
      </c>
      <c r="I9" s="33" t="str">
        <f aca="false">VLOOKUP(A9,c1z_sl!$A$1:$H$152,5,FALSE())</f>
        <v> </v>
      </c>
      <c r="J9" s="33" t="str">
        <f aca="false">VLOOKUP(A9,c1z_sl!$A$1:$H$152,7,FALSE())</f>
        <v>9</v>
      </c>
      <c r="K9" s="38" t="str">
        <f aca="false">VLOOKUP(A9,c1z_sl!$A$1:$H$152,8,FALSE())</f>
        <v> </v>
      </c>
      <c r="L9" s="39"/>
      <c r="M9" s="40"/>
      <c r="N9" s="41" t="n">
        <f aca="false">IF(ISBLANK(L9),10000,IF(ISTEXT(L9),M9,L9+M9))</f>
        <v>10000</v>
      </c>
      <c r="O9" s="39"/>
      <c r="P9" s="40"/>
      <c r="Q9" s="41" t="n">
        <f aca="false">IF(ISBLANK(O9),10000,IF(ISTEXT(O9),P9,O9+P9))</f>
        <v>10000</v>
      </c>
      <c r="R9" s="41" t="n">
        <f aca="false">MIN(N9,Q9)</f>
        <v>10000</v>
      </c>
      <c r="S9" s="40"/>
      <c r="T9" s="40"/>
      <c r="U9" s="40"/>
      <c r="V9" s="43"/>
      <c r="W9" s="43"/>
      <c r="X9" s="43"/>
      <c r="Y9" s="43"/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14.15" hidden="false" customHeight="true" outlineLevel="0" collapsed="false">
      <c r="A10" s="33" t="n">
        <v>8</v>
      </c>
      <c r="B10" s="34" t="n">
        <f aca="false">IF(AND(LEFT(L10,3)="DNS",LEFT(O10,3)="DNS"),10000, N10+Q10)</f>
        <v>20000</v>
      </c>
      <c r="C10" s="35" t="str">
        <f aca="false">IF(AND(R10&lt;10000, OR(LEFT(L10,3)&lt;&gt;"DNS", LEFT(O10,3)&lt;&gt;"DNS")),RANK(R10, $R$3:$R$152, 1)&amp;"."," ")</f>
        <v> </v>
      </c>
      <c r="D10" s="36"/>
      <c r="E10" s="37" t="str">
        <f aca="false">VLOOKUP(A10,c1z_sl!$A$1:$H$152,6,FALSE())</f>
        <v> </v>
      </c>
      <c r="F10" s="33" t="n">
        <f aca="false">VLOOKUP(A10,c1z_sl!$A$1:$H$152,2,FALSE())</f>
        <v>0</v>
      </c>
      <c r="G10" s="33" t="n">
        <f aca="false">VLOOKUP(A10,c1z_sl!$A$1:$H$152,3,FALSE())</f>
        <v>0</v>
      </c>
      <c r="H10" s="38" t="str">
        <f aca="false">VLOOKUP(A10,c1z_sl!$A$1:$H$152,4,FALSE())</f>
        <v> </v>
      </c>
      <c r="I10" s="33" t="str">
        <f aca="false">VLOOKUP(A10,c1z_sl!$A$1:$H$152,5,FALSE())</f>
        <v> </v>
      </c>
      <c r="J10" s="33" t="str">
        <f aca="false">VLOOKUP(A10,c1z_sl!$A$1:$H$152,7,FALSE())</f>
        <v>9</v>
      </c>
      <c r="K10" s="38" t="str">
        <f aca="false">VLOOKUP(A10,c1z_sl!$A$1:$H$152,8,FALSE())</f>
        <v> </v>
      </c>
      <c r="L10" s="39"/>
      <c r="M10" s="40"/>
      <c r="N10" s="41" t="n">
        <f aca="false">IF(ISBLANK(L10),10000,IF(ISTEXT(L10),M10,L10+M10))</f>
        <v>10000</v>
      </c>
      <c r="O10" s="39"/>
      <c r="P10" s="40"/>
      <c r="Q10" s="41" t="n">
        <f aca="false">IF(ISBLANK(O10),10000,IF(ISTEXT(O10),P10,O10+P10))</f>
        <v>10000</v>
      </c>
      <c r="R10" s="41" t="n">
        <f aca="false">MIN(N10,Q10)</f>
        <v>10000</v>
      </c>
      <c r="S10" s="40"/>
      <c r="T10" s="40"/>
      <c r="U10" s="40"/>
      <c r="V10" s="43"/>
      <c r="W10" s="43"/>
      <c r="X10" s="43"/>
      <c r="Y10" s="43"/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14.15" hidden="false" customHeight="true" outlineLevel="0" collapsed="false">
      <c r="A11" s="33" t="n">
        <v>9</v>
      </c>
      <c r="B11" s="34" t="n">
        <f aca="false">IF(AND(LEFT(L11,3)="DNS",LEFT(O11,3)="DNS"),10000, N11+Q11)</f>
        <v>20000</v>
      </c>
      <c r="C11" s="35" t="str">
        <f aca="false">IF(AND(R11&lt;10000, OR(LEFT(L11,3)&lt;&gt;"DNS", LEFT(O11,3)&lt;&gt;"DNS")),RANK(R11, $R$3:$R$152, 1)&amp;"."," ")</f>
        <v> </v>
      </c>
      <c r="D11" s="36"/>
      <c r="E11" s="37" t="str">
        <f aca="false">VLOOKUP(A11,c1z_sl!$A$1:$H$152,6,FALSE())</f>
        <v> </v>
      </c>
      <c r="F11" s="33" t="n">
        <f aca="false">VLOOKUP(A11,c1z_sl!$A$1:$H$152,2,FALSE())</f>
        <v>0</v>
      </c>
      <c r="G11" s="33" t="n">
        <f aca="false">VLOOKUP(A11,c1z_sl!$A$1:$H$152,3,FALSE())</f>
        <v>0</v>
      </c>
      <c r="H11" s="38" t="str">
        <f aca="false">VLOOKUP(A11,c1z_sl!$A$1:$H$152,4,FALSE())</f>
        <v> </v>
      </c>
      <c r="I11" s="33" t="str">
        <f aca="false">VLOOKUP(A11,c1z_sl!$A$1:$H$152,5,FALSE())</f>
        <v> </v>
      </c>
      <c r="J11" s="33" t="str">
        <f aca="false">VLOOKUP(A11,c1z_sl!$A$1:$H$152,7,FALSE())</f>
        <v>9</v>
      </c>
      <c r="K11" s="38" t="str">
        <f aca="false">VLOOKUP(A11,c1z_sl!$A$1:$H$152,8,FALSE())</f>
        <v> </v>
      </c>
      <c r="L11" s="39"/>
      <c r="M11" s="40"/>
      <c r="N11" s="41" t="n">
        <f aca="false">IF(ISBLANK(L11),10000,IF(ISTEXT(L11),M11,L11+M11))</f>
        <v>10000</v>
      </c>
      <c r="O11" s="39"/>
      <c r="P11" s="40"/>
      <c r="Q11" s="41" t="n">
        <f aca="false">IF(ISBLANK(O11),10000,IF(ISTEXT(O11),P11,O11+P11))</f>
        <v>10000</v>
      </c>
      <c r="R11" s="41" t="n">
        <f aca="false">MIN(N11,Q11)</f>
        <v>10000</v>
      </c>
      <c r="S11" s="40"/>
      <c r="T11" s="40"/>
      <c r="U11" s="40"/>
      <c r="V11" s="43"/>
      <c r="W11" s="43"/>
      <c r="X11" s="43"/>
      <c r="Y11" s="43"/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14.15" hidden="false" customHeight="true" outlineLevel="0" collapsed="false">
      <c r="A12" s="33" t="n">
        <v>10</v>
      </c>
      <c r="B12" s="34" t="n">
        <f aca="false">IF(AND(LEFT(L12,3)="DNS",LEFT(O12,3)="DNS"),10000, N12+Q12)</f>
        <v>20000</v>
      </c>
      <c r="C12" s="35" t="str">
        <f aca="false">IF(AND(R12&lt;10000, OR(LEFT(L12,3)&lt;&gt;"DNS", LEFT(O12,3)&lt;&gt;"DNS")),RANK(R12, $R$3:$R$152, 1)&amp;"."," ")</f>
        <v> </v>
      </c>
      <c r="D12" s="36"/>
      <c r="E12" s="37" t="str">
        <f aca="false">VLOOKUP(A12,c1z_sl!$A$1:$H$152,6,FALSE())</f>
        <v> </v>
      </c>
      <c r="F12" s="33" t="n">
        <f aca="false">VLOOKUP(A12,c1z_sl!$A$1:$H$152,2,FALSE())</f>
        <v>0</v>
      </c>
      <c r="G12" s="33" t="n">
        <f aca="false">VLOOKUP(A12,c1z_sl!$A$1:$H$152,3,FALSE())</f>
        <v>0</v>
      </c>
      <c r="H12" s="38" t="str">
        <f aca="false">VLOOKUP(A12,c1z_sl!$A$1:$H$152,4,FALSE())</f>
        <v> </v>
      </c>
      <c r="I12" s="33" t="str">
        <f aca="false">VLOOKUP(A12,c1z_sl!$A$1:$H$152,5,FALSE())</f>
        <v> </v>
      </c>
      <c r="J12" s="33" t="str">
        <f aca="false">VLOOKUP(A12,c1z_sl!$A$1:$H$152,7,FALSE())</f>
        <v>9</v>
      </c>
      <c r="K12" s="38" t="str">
        <f aca="false">VLOOKUP(A12,c1z_sl!$A$1:$H$152,8,FALSE())</f>
        <v> </v>
      </c>
      <c r="L12" s="39"/>
      <c r="M12" s="40"/>
      <c r="N12" s="41" t="n">
        <f aca="false">IF(ISBLANK(L12),10000,IF(ISTEXT(L12),M12,L12+M12))</f>
        <v>10000</v>
      </c>
      <c r="O12" s="39"/>
      <c r="P12" s="40"/>
      <c r="Q12" s="41" t="n">
        <f aca="false">IF(ISBLANK(O12),10000,IF(ISTEXT(O12),P12,O12+P12))</f>
        <v>10000</v>
      </c>
      <c r="R12" s="41" t="n">
        <f aca="false">MIN(N12,Q12)</f>
        <v>10000</v>
      </c>
      <c r="S12" s="40"/>
      <c r="T12" s="40"/>
      <c r="U12" s="40"/>
      <c r="V12" s="43"/>
      <c r="W12" s="43"/>
      <c r="X12" s="43"/>
      <c r="Y12" s="43"/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14.15" hidden="false" customHeight="true" outlineLevel="0" collapsed="false">
      <c r="A13" s="33" t="n">
        <v>11</v>
      </c>
      <c r="B13" s="34" t="n">
        <f aca="false">IF(AND(LEFT(L13,3)="DNS",LEFT(O13,3)="DNS"),10000, N13+Q13)</f>
        <v>20000</v>
      </c>
      <c r="C13" s="35" t="str">
        <f aca="false">IF(AND(R13&lt;10000, OR(LEFT(L13,3)&lt;&gt;"DNS", LEFT(O13,3)&lt;&gt;"DNS")),RANK(R13, $R$3:$R$152, 1)&amp;"."," ")</f>
        <v> </v>
      </c>
      <c r="D13" s="36"/>
      <c r="E13" s="37" t="str">
        <f aca="false">VLOOKUP(A13,c1z_sl!$A$1:$H$152,6,FALSE())</f>
        <v> </v>
      </c>
      <c r="F13" s="33" t="n">
        <f aca="false">VLOOKUP(A13,c1z_sl!$A$1:$H$152,2,FALSE())</f>
        <v>0</v>
      </c>
      <c r="G13" s="33" t="n">
        <f aca="false">VLOOKUP(A13,c1z_sl!$A$1:$H$152,3,FALSE())</f>
        <v>0</v>
      </c>
      <c r="H13" s="38" t="str">
        <f aca="false">VLOOKUP(A13,c1z_sl!$A$1:$H$152,4,FALSE())</f>
        <v> </v>
      </c>
      <c r="I13" s="33" t="str">
        <f aca="false">VLOOKUP(A13,c1z_sl!$A$1:$H$152,5,FALSE())</f>
        <v> </v>
      </c>
      <c r="J13" s="33" t="str">
        <f aca="false">VLOOKUP(A13,c1z_sl!$A$1:$H$152,7,FALSE())</f>
        <v>9</v>
      </c>
      <c r="K13" s="38" t="str">
        <f aca="false">VLOOKUP(A13,c1z_sl!$A$1:$H$152,8,FALSE())</f>
        <v> </v>
      </c>
      <c r="L13" s="39"/>
      <c r="M13" s="40"/>
      <c r="N13" s="41" t="n">
        <f aca="false">IF(ISBLANK(L13),10000,IF(ISTEXT(L13),M13,L13+M13))</f>
        <v>10000</v>
      </c>
      <c r="O13" s="39"/>
      <c r="P13" s="40"/>
      <c r="Q13" s="41" t="n">
        <f aca="false">IF(ISBLANK(O13),10000,IF(ISTEXT(O13),P13,O13+P13))</f>
        <v>10000</v>
      </c>
      <c r="R13" s="41" t="n">
        <f aca="false">MIN(N13,Q13)</f>
        <v>10000</v>
      </c>
      <c r="S13" s="40"/>
      <c r="T13" s="40"/>
      <c r="U13" s="40"/>
      <c r="V13" s="43"/>
      <c r="W13" s="43"/>
      <c r="X13" s="43"/>
      <c r="Y13" s="43"/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14.15" hidden="false" customHeight="true" outlineLevel="0" collapsed="false">
      <c r="A14" s="33" t="n">
        <v>12</v>
      </c>
      <c r="B14" s="34" t="n">
        <f aca="false">IF(AND(LEFT(L14,3)="DNS",LEFT(O14,3)="DNS"),10000, N14+Q14)</f>
        <v>20000</v>
      </c>
      <c r="C14" s="35" t="str">
        <f aca="false">IF(AND(R14&lt;10000, OR(LEFT(L14,3)&lt;&gt;"DNS", LEFT(O14,3)&lt;&gt;"DNS")),RANK(R14, $R$3:$R$152, 1)&amp;"."," ")</f>
        <v> </v>
      </c>
      <c r="D14" s="36"/>
      <c r="E14" s="37" t="str">
        <f aca="false">VLOOKUP(A14,c1z_sl!$A$1:$H$152,6,FALSE())</f>
        <v> </v>
      </c>
      <c r="F14" s="33" t="n">
        <f aca="false">VLOOKUP(A14,c1z_sl!$A$1:$H$152,2,FALSE())</f>
        <v>0</v>
      </c>
      <c r="G14" s="33" t="n">
        <f aca="false">VLOOKUP(A14,c1z_sl!$A$1:$H$152,3,FALSE())</f>
        <v>0</v>
      </c>
      <c r="H14" s="38" t="str">
        <f aca="false">VLOOKUP(A14,c1z_sl!$A$1:$H$152,4,FALSE())</f>
        <v> </v>
      </c>
      <c r="I14" s="33" t="str">
        <f aca="false">VLOOKUP(A14,c1z_sl!$A$1:$H$152,5,FALSE())</f>
        <v> </v>
      </c>
      <c r="J14" s="33" t="str">
        <f aca="false">VLOOKUP(A14,c1z_sl!$A$1:$H$152,7,FALSE())</f>
        <v>9</v>
      </c>
      <c r="K14" s="38" t="str">
        <f aca="false">VLOOKUP(A14,c1z_sl!$A$1:$H$152,8,FALSE())</f>
        <v> </v>
      </c>
      <c r="L14" s="39"/>
      <c r="M14" s="40"/>
      <c r="N14" s="41" t="n">
        <f aca="false">IF(ISBLANK(L14),10000,IF(ISTEXT(L14),M14,L14+M14))</f>
        <v>10000</v>
      </c>
      <c r="O14" s="39"/>
      <c r="P14" s="40"/>
      <c r="Q14" s="41" t="n">
        <f aca="false">IF(ISBLANK(O14),10000,IF(ISTEXT(O14),P14,O14+P14))</f>
        <v>10000</v>
      </c>
      <c r="R14" s="41" t="n">
        <f aca="false">MIN(N14,Q14)</f>
        <v>10000</v>
      </c>
      <c r="S14" s="40"/>
      <c r="T14" s="40"/>
      <c r="U14" s="40"/>
      <c r="V14" s="43"/>
      <c r="W14" s="43"/>
      <c r="X14" s="43"/>
      <c r="Y14" s="43"/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14.15" hidden="false" customHeight="true" outlineLevel="0" collapsed="false">
      <c r="A15" s="33" t="n">
        <v>13</v>
      </c>
      <c r="B15" s="34" t="n">
        <f aca="false">IF(AND(LEFT(L15,3)="DNS",LEFT(O15,3)="DNS"),10000, N15+Q15)</f>
        <v>20000</v>
      </c>
      <c r="C15" s="35" t="str">
        <f aca="false">IF(AND(R15&lt;10000, OR(LEFT(L15,3)&lt;&gt;"DNS", LEFT(O15,3)&lt;&gt;"DNS")),RANK(R15, $R$3:$R$152, 1)&amp;"."," ")</f>
        <v> </v>
      </c>
      <c r="D15" s="36"/>
      <c r="E15" s="37" t="str">
        <f aca="false">VLOOKUP(A15,c1z_sl!$A$1:$H$152,6,FALSE())</f>
        <v> </v>
      </c>
      <c r="F15" s="33" t="n">
        <f aca="false">VLOOKUP(A15,c1z_sl!$A$1:$H$152,2,FALSE())</f>
        <v>0</v>
      </c>
      <c r="G15" s="33" t="n">
        <f aca="false">VLOOKUP(A15,c1z_sl!$A$1:$H$152,3,FALSE())</f>
        <v>0</v>
      </c>
      <c r="H15" s="38" t="str">
        <f aca="false">VLOOKUP(A15,c1z_sl!$A$1:$H$152,4,FALSE())</f>
        <v> </v>
      </c>
      <c r="I15" s="33" t="str">
        <f aca="false">VLOOKUP(A15,c1z_sl!$A$1:$H$152,5,FALSE())</f>
        <v> </v>
      </c>
      <c r="J15" s="33" t="str">
        <f aca="false">VLOOKUP(A15,c1z_sl!$A$1:$H$152,7,FALSE())</f>
        <v>9</v>
      </c>
      <c r="K15" s="38" t="str">
        <f aca="false">VLOOKUP(A15,c1z_sl!$A$1:$H$152,8,FALSE())</f>
        <v> </v>
      </c>
      <c r="L15" s="39"/>
      <c r="M15" s="40"/>
      <c r="N15" s="41" t="n">
        <f aca="false">IF(ISBLANK(L15),10000,IF(ISTEXT(L15),M15,L15+M15))</f>
        <v>10000</v>
      </c>
      <c r="O15" s="39"/>
      <c r="P15" s="40"/>
      <c r="Q15" s="41" t="n">
        <f aca="false">IF(ISBLANK(O15),10000,IF(ISTEXT(O15),P15,O15+P15))</f>
        <v>10000</v>
      </c>
      <c r="R15" s="41" t="n">
        <f aca="false">MIN(N15,Q15)</f>
        <v>10000</v>
      </c>
      <c r="S15" s="40"/>
      <c r="T15" s="40"/>
      <c r="U15" s="40"/>
      <c r="V15" s="43"/>
      <c r="W15" s="43"/>
      <c r="X15" s="43"/>
      <c r="Y15" s="43"/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14.15" hidden="false" customHeight="true" outlineLevel="0" collapsed="false">
      <c r="A16" s="33" t="n">
        <v>14</v>
      </c>
      <c r="B16" s="34" t="n">
        <f aca="false">IF(AND(LEFT(L16,3)="DNS",LEFT(O16,3)="DNS"),10000, N16+Q16)</f>
        <v>20000</v>
      </c>
      <c r="C16" s="35" t="str">
        <f aca="false">IF(AND(R16&lt;10000, OR(LEFT(L16,3)&lt;&gt;"DNS", LEFT(O16,3)&lt;&gt;"DNS")),RANK(R16, $R$3:$R$152, 1)&amp;"."," ")</f>
        <v> </v>
      </c>
      <c r="D16" s="36"/>
      <c r="E16" s="37" t="str">
        <f aca="false">VLOOKUP(A16,c1z_sl!$A$1:$H$152,6,FALSE())</f>
        <v> </v>
      </c>
      <c r="F16" s="33" t="n">
        <f aca="false">VLOOKUP(A16,c1z_sl!$A$1:$H$152,2,FALSE())</f>
        <v>0</v>
      </c>
      <c r="G16" s="33" t="n">
        <f aca="false">VLOOKUP(A16,c1z_sl!$A$1:$H$152,3,FALSE())</f>
        <v>0</v>
      </c>
      <c r="H16" s="38" t="str">
        <f aca="false">VLOOKUP(A16,c1z_sl!$A$1:$H$152,4,FALSE())</f>
        <v> </v>
      </c>
      <c r="I16" s="33" t="str">
        <f aca="false">VLOOKUP(A16,c1z_sl!$A$1:$H$152,5,FALSE())</f>
        <v> </v>
      </c>
      <c r="J16" s="33" t="str">
        <f aca="false">VLOOKUP(A16,c1z_sl!$A$1:$H$152,7,FALSE())</f>
        <v>9</v>
      </c>
      <c r="K16" s="38" t="str">
        <f aca="false">VLOOKUP(A16,c1z_sl!$A$1:$H$152,8,FALSE())</f>
        <v> </v>
      </c>
      <c r="L16" s="39"/>
      <c r="M16" s="40"/>
      <c r="N16" s="41" t="n">
        <f aca="false">IF(ISBLANK(L16),10000,IF(ISTEXT(L16),M16,L16+M16))</f>
        <v>10000</v>
      </c>
      <c r="O16" s="39"/>
      <c r="P16" s="40"/>
      <c r="Q16" s="41" t="n">
        <f aca="false">IF(ISBLANK(O16),10000,IF(ISTEXT(O16),P16,O16+P16))</f>
        <v>10000</v>
      </c>
      <c r="R16" s="41" t="n">
        <f aca="false">MIN(N16,Q16)</f>
        <v>10000</v>
      </c>
      <c r="S16" s="40"/>
      <c r="T16" s="40"/>
      <c r="U16" s="40"/>
      <c r="V16" s="43"/>
      <c r="W16" s="43"/>
      <c r="X16" s="43"/>
      <c r="Y16" s="43"/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14.15" hidden="false" customHeight="true" outlineLevel="0" collapsed="false">
      <c r="A17" s="33" t="n">
        <v>15</v>
      </c>
      <c r="B17" s="34" t="n">
        <f aca="false">IF(AND(LEFT(L17,3)="DNS",LEFT(O17,3)="DNS"),10000, N17+Q17)</f>
        <v>20000</v>
      </c>
      <c r="C17" s="35" t="str">
        <f aca="false">IF(AND(R17&lt;10000, OR(LEFT(L17,3)&lt;&gt;"DNS", LEFT(O17,3)&lt;&gt;"DNS")),RANK(R17, $R$3:$R$152, 1)&amp;"."," ")</f>
        <v> </v>
      </c>
      <c r="D17" s="36"/>
      <c r="E17" s="37" t="str">
        <f aca="false">VLOOKUP(A17,c1z_sl!$A$1:$H$152,6,FALSE())</f>
        <v> </v>
      </c>
      <c r="F17" s="33" t="n">
        <f aca="false">VLOOKUP(A17,c1z_sl!$A$1:$H$152,2,FALSE())</f>
        <v>0</v>
      </c>
      <c r="G17" s="33" t="n">
        <f aca="false">VLOOKUP(A17,c1z_sl!$A$1:$H$152,3,FALSE())</f>
        <v>0</v>
      </c>
      <c r="H17" s="38" t="str">
        <f aca="false">VLOOKUP(A17,c1z_sl!$A$1:$H$152,4,FALSE())</f>
        <v> </v>
      </c>
      <c r="I17" s="33" t="str">
        <f aca="false">VLOOKUP(A17,c1z_sl!$A$1:$H$152,5,FALSE())</f>
        <v> </v>
      </c>
      <c r="J17" s="33" t="str">
        <f aca="false">VLOOKUP(A17,c1z_sl!$A$1:$H$152,7,FALSE())</f>
        <v>9</v>
      </c>
      <c r="K17" s="38" t="str">
        <f aca="false">VLOOKUP(A17,c1z_sl!$A$1:$H$152,8,FALSE())</f>
        <v> </v>
      </c>
      <c r="L17" s="39"/>
      <c r="M17" s="40"/>
      <c r="N17" s="41" t="n">
        <f aca="false">IF(ISBLANK(L17),10000,IF(ISTEXT(L17),M17,L17+M17))</f>
        <v>10000</v>
      </c>
      <c r="O17" s="39"/>
      <c r="P17" s="40"/>
      <c r="Q17" s="41" t="n">
        <f aca="false">IF(ISBLANK(O17),10000,IF(ISTEXT(O17),P17,O17+P17))</f>
        <v>10000</v>
      </c>
      <c r="R17" s="41" t="n">
        <f aca="false">MIN(N17,Q17)</f>
        <v>10000</v>
      </c>
      <c r="S17" s="40"/>
      <c r="T17" s="40"/>
      <c r="U17" s="40"/>
      <c r="V17" s="43"/>
      <c r="W17" s="43"/>
      <c r="X17" s="43"/>
      <c r="Y17" s="43"/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14.15" hidden="false" customHeight="true" outlineLevel="0" collapsed="false">
      <c r="A18" s="33" t="n">
        <v>16</v>
      </c>
      <c r="B18" s="34" t="n">
        <f aca="false">IF(AND(LEFT(L18,3)="DNS",LEFT(O18,3)="DNS"),10000, N18+Q18)</f>
        <v>20000</v>
      </c>
      <c r="C18" s="35" t="str">
        <f aca="false">IF(AND(R18&lt;10000, OR(LEFT(L18,3)&lt;&gt;"DNS", LEFT(O18,3)&lt;&gt;"DNS")),RANK(R18, $R$3:$R$152, 1)&amp;"."," ")</f>
        <v> </v>
      </c>
      <c r="D18" s="36"/>
      <c r="E18" s="37" t="str">
        <f aca="false">VLOOKUP(A18,c1z_sl!$A$1:$H$152,6,FALSE())</f>
        <v> </v>
      </c>
      <c r="F18" s="33" t="n">
        <f aca="false">VLOOKUP(A18,c1z_sl!$A$1:$H$152,2,FALSE())</f>
        <v>0</v>
      </c>
      <c r="G18" s="33" t="n">
        <f aca="false">VLOOKUP(A18,c1z_sl!$A$1:$H$152,3,FALSE())</f>
        <v>0</v>
      </c>
      <c r="H18" s="38" t="str">
        <f aca="false">VLOOKUP(A18,c1z_sl!$A$1:$H$152,4,FALSE())</f>
        <v> </v>
      </c>
      <c r="I18" s="33" t="str">
        <f aca="false">VLOOKUP(A18,c1z_sl!$A$1:$H$152,5,FALSE())</f>
        <v> </v>
      </c>
      <c r="J18" s="33" t="str">
        <f aca="false">VLOOKUP(A18,c1z_sl!$A$1:$H$152,7,FALSE())</f>
        <v>9</v>
      </c>
      <c r="K18" s="38" t="str">
        <f aca="false">VLOOKUP(A18,c1z_sl!$A$1:$H$152,8,FALSE())</f>
        <v> </v>
      </c>
      <c r="L18" s="39"/>
      <c r="M18" s="40"/>
      <c r="N18" s="41" t="n">
        <f aca="false">IF(ISBLANK(L18),10000,IF(ISTEXT(L18),M18,L18+M18))</f>
        <v>10000</v>
      </c>
      <c r="O18" s="39"/>
      <c r="P18" s="40"/>
      <c r="Q18" s="41" t="n">
        <f aca="false">IF(ISBLANK(O18),10000,IF(ISTEXT(O18),P18,O18+P18))</f>
        <v>10000</v>
      </c>
      <c r="R18" s="41" t="n">
        <f aca="false">MIN(N18,Q18)</f>
        <v>10000</v>
      </c>
      <c r="S18" s="40"/>
      <c r="T18" s="40"/>
      <c r="U18" s="40"/>
      <c r="V18" s="43"/>
      <c r="W18" s="43"/>
      <c r="X18" s="43"/>
      <c r="Y18" s="43"/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14.15" hidden="false" customHeight="true" outlineLevel="0" collapsed="false">
      <c r="A19" s="33" t="n">
        <v>17</v>
      </c>
      <c r="B19" s="34" t="n">
        <f aca="false">IF(AND(LEFT(L19,3)="DNS",LEFT(O19,3)="DNS"),10000, N19+Q19)</f>
        <v>20000</v>
      </c>
      <c r="C19" s="35" t="str">
        <f aca="false">IF(AND(R19&lt;10000, OR(LEFT(L19,3)&lt;&gt;"DNS", LEFT(O19,3)&lt;&gt;"DNS")),RANK(R19, $R$3:$R$152, 1)&amp;"."," ")</f>
        <v> </v>
      </c>
      <c r="D19" s="36"/>
      <c r="E19" s="37" t="str">
        <f aca="false">VLOOKUP(A19,c1z_sl!$A$1:$H$152,6,FALSE())</f>
        <v> </v>
      </c>
      <c r="F19" s="33" t="n">
        <f aca="false">VLOOKUP(A19,c1z_sl!$A$1:$H$152,2,FALSE())</f>
        <v>0</v>
      </c>
      <c r="G19" s="33" t="n">
        <f aca="false">VLOOKUP(A19,c1z_sl!$A$1:$H$152,3,FALSE())</f>
        <v>0</v>
      </c>
      <c r="H19" s="38" t="str">
        <f aca="false">VLOOKUP(A19,c1z_sl!$A$1:$H$152,4,FALSE())</f>
        <v> </v>
      </c>
      <c r="I19" s="33" t="str">
        <f aca="false">VLOOKUP(A19,c1z_sl!$A$1:$H$152,5,FALSE())</f>
        <v> </v>
      </c>
      <c r="J19" s="33" t="str">
        <f aca="false">VLOOKUP(A19,c1z_sl!$A$1:$H$152,7,FALSE())</f>
        <v>9</v>
      </c>
      <c r="K19" s="38" t="str">
        <f aca="false">VLOOKUP(A19,c1z_sl!$A$1:$H$152,8,FALSE())</f>
        <v> </v>
      </c>
      <c r="L19" s="39"/>
      <c r="M19" s="40"/>
      <c r="N19" s="41" t="n">
        <f aca="false">IF(ISBLANK(L19),10000,IF(ISTEXT(L19),M19,L19+M19))</f>
        <v>10000</v>
      </c>
      <c r="O19" s="39"/>
      <c r="P19" s="40"/>
      <c r="Q19" s="41" t="n">
        <f aca="false">IF(ISBLANK(O19),10000,IF(ISTEXT(O19),P19,O19+P19))</f>
        <v>10000</v>
      </c>
      <c r="R19" s="41" t="n">
        <f aca="false">MIN(N19,Q19)</f>
        <v>10000</v>
      </c>
      <c r="S19" s="40"/>
      <c r="T19" s="40"/>
      <c r="U19" s="40"/>
      <c r="V19" s="43"/>
      <c r="W19" s="43"/>
      <c r="X19" s="43"/>
      <c r="Y19" s="43"/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14.15" hidden="false" customHeight="true" outlineLevel="0" collapsed="false">
      <c r="A20" s="33" t="n">
        <v>18</v>
      </c>
      <c r="B20" s="34" t="n">
        <f aca="false">IF(AND(LEFT(L20,3)="DNS",LEFT(O20,3)="DNS"),10000, N20+Q20)</f>
        <v>20000</v>
      </c>
      <c r="C20" s="35" t="str">
        <f aca="false">IF(AND(R20&lt;10000, OR(LEFT(L20,3)&lt;&gt;"DNS", LEFT(O20,3)&lt;&gt;"DNS")),RANK(R20, $R$3:$R$152, 1)&amp;"."," ")</f>
        <v> </v>
      </c>
      <c r="D20" s="36"/>
      <c r="E20" s="37" t="str">
        <f aca="false">VLOOKUP(A20,c1z_sl!$A$1:$H$152,6,FALSE())</f>
        <v> </v>
      </c>
      <c r="F20" s="33" t="n">
        <f aca="false">VLOOKUP(A20,c1z_sl!$A$1:$H$152,2,FALSE())</f>
        <v>0</v>
      </c>
      <c r="G20" s="33" t="n">
        <f aca="false">VLOOKUP(A20,c1z_sl!$A$1:$H$152,3,FALSE())</f>
        <v>0</v>
      </c>
      <c r="H20" s="38" t="str">
        <f aca="false">VLOOKUP(A20,c1z_sl!$A$1:$H$152,4,FALSE())</f>
        <v> </v>
      </c>
      <c r="I20" s="33" t="str">
        <f aca="false">VLOOKUP(A20,c1z_sl!$A$1:$H$152,5,FALSE())</f>
        <v> </v>
      </c>
      <c r="J20" s="33" t="str">
        <f aca="false">VLOOKUP(A20,c1z_sl!$A$1:$H$152,7,FALSE())</f>
        <v>9</v>
      </c>
      <c r="K20" s="38" t="str">
        <f aca="false">VLOOKUP(A20,c1z_sl!$A$1:$H$152,8,FALSE())</f>
        <v> </v>
      </c>
      <c r="L20" s="39"/>
      <c r="M20" s="40"/>
      <c r="N20" s="41" t="n">
        <f aca="false">IF(ISBLANK(L20),10000,IF(ISTEXT(L20),M20,L20+M20))</f>
        <v>10000</v>
      </c>
      <c r="O20" s="39"/>
      <c r="P20" s="40"/>
      <c r="Q20" s="41" t="n">
        <f aca="false">IF(ISBLANK(O20),10000,IF(ISTEXT(O20),P20,O20+P20))</f>
        <v>10000</v>
      </c>
      <c r="R20" s="41" t="n">
        <f aca="false">MIN(N20,Q20)</f>
        <v>10000</v>
      </c>
      <c r="S20" s="40"/>
      <c r="T20" s="40"/>
      <c r="U20" s="40"/>
      <c r="V20" s="43"/>
      <c r="W20" s="43"/>
      <c r="X20" s="43"/>
      <c r="Y20" s="43"/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14.15" hidden="false" customHeight="true" outlineLevel="0" collapsed="false">
      <c r="A21" s="33" t="n">
        <v>19</v>
      </c>
      <c r="B21" s="34" t="n">
        <f aca="false">IF(AND(LEFT(L21,3)="DNS",LEFT(O21,3)="DNS"),10000, N21+Q21)</f>
        <v>20000</v>
      </c>
      <c r="C21" s="35" t="str">
        <f aca="false">IF(AND(R21&lt;10000, OR(LEFT(L21,3)&lt;&gt;"DNS", LEFT(O21,3)&lt;&gt;"DNS")),RANK(R21, $R$3:$R$152, 1)&amp;"."," ")</f>
        <v> </v>
      </c>
      <c r="D21" s="36"/>
      <c r="E21" s="37" t="str">
        <f aca="false">VLOOKUP(A21,c1z_sl!$A$1:$H$152,6,FALSE())</f>
        <v> </v>
      </c>
      <c r="F21" s="33" t="n">
        <f aca="false">VLOOKUP(A21,c1z_sl!$A$1:$H$152,2,FALSE())</f>
        <v>0</v>
      </c>
      <c r="G21" s="33" t="n">
        <f aca="false">VLOOKUP(A21,c1z_sl!$A$1:$H$152,3,FALSE())</f>
        <v>0</v>
      </c>
      <c r="H21" s="38" t="str">
        <f aca="false">VLOOKUP(A21,c1z_sl!$A$1:$H$152,4,FALSE())</f>
        <v> </v>
      </c>
      <c r="I21" s="33" t="str">
        <f aca="false">VLOOKUP(A21,c1z_sl!$A$1:$H$152,5,FALSE())</f>
        <v> </v>
      </c>
      <c r="J21" s="33" t="str">
        <f aca="false">VLOOKUP(A21,c1z_sl!$A$1:$H$152,7,FALSE())</f>
        <v>9</v>
      </c>
      <c r="K21" s="38" t="str">
        <f aca="false">VLOOKUP(A21,c1z_sl!$A$1:$H$152,8,FALSE())</f>
        <v> </v>
      </c>
      <c r="L21" s="39"/>
      <c r="M21" s="40"/>
      <c r="N21" s="41" t="n">
        <f aca="false">IF(ISBLANK(L21),10000,IF(ISTEXT(L21),M21,L21+M21))</f>
        <v>10000</v>
      </c>
      <c r="O21" s="39"/>
      <c r="P21" s="40"/>
      <c r="Q21" s="41" t="n">
        <f aca="false">IF(ISBLANK(O21),10000,IF(ISTEXT(O21),P21,O21+P21))</f>
        <v>10000</v>
      </c>
      <c r="R21" s="41" t="n">
        <f aca="false">MIN(N21,Q21)</f>
        <v>10000</v>
      </c>
      <c r="S21" s="40"/>
      <c r="T21" s="40"/>
      <c r="U21" s="40"/>
      <c r="V21" s="43"/>
      <c r="W21" s="43"/>
      <c r="X21" s="43"/>
      <c r="Y21" s="43"/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14.15" hidden="false" customHeight="true" outlineLevel="0" collapsed="false">
      <c r="A22" s="33" t="n">
        <v>20</v>
      </c>
      <c r="B22" s="34" t="n">
        <f aca="false">IF(AND(LEFT(L22,3)="DNS",LEFT(O22,3)="DNS"),10000, N22+Q22)</f>
        <v>20000</v>
      </c>
      <c r="C22" s="35" t="str">
        <f aca="false">IF(AND(R22&lt;10000, OR(LEFT(L22,3)&lt;&gt;"DNS", LEFT(O22,3)&lt;&gt;"DNS")),RANK(R22, $R$3:$R$152, 1)&amp;"."," ")</f>
        <v> </v>
      </c>
      <c r="D22" s="36"/>
      <c r="E22" s="37" t="str">
        <f aca="false">VLOOKUP(A22,c1z_sl!$A$1:$H$152,6,FALSE())</f>
        <v> </v>
      </c>
      <c r="F22" s="33" t="n">
        <f aca="false">VLOOKUP(A22,c1z_sl!$A$1:$H$152,2,FALSE())</f>
        <v>0</v>
      </c>
      <c r="G22" s="33" t="n">
        <f aca="false">VLOOKUP(A22,c1z_sl!$A$1:$H$152,3,FALSE())</f>
        <v>0</v>
      </c>
      <c r="H22" s="38" t="str">
        <f aca="false">VLOOKUP(A22,c1z_sl!$A$1:$H$152,4,FALSE())</f>
        <v> </v>
      </c>
      <c r="I22" s="33" t="str">
        <f aca="false">VLOOKUP(A22,c1z_sl!$A$1:$H$152,5,FALSE())</f>
        <v> </v>
      </c>
      <c r="J22" s="33" t="str">
        <f aca="false">VLOOKUP(A22,c1z_sl!$A$1:$H$152,7,FALSE())</f>
        <v>9</v>
      </c>
      <c r="K22" s="38" t="str">
        <f aca="false">VLOOKUP(A22,c1z_sl!$A$1:$H$152,8,FALSE())</f>
        <v> </v>
      </c>
      <c r="L22" s="39"/>
      <c r="M22" s="40"/>
      <c r="N22" s="41" t="n">
        <f aca="false">IF(ISBLANK(L22),10000,IF(ISTEXT(L22),M22,L22+M22))</f>
        <v>10000</v>
      </c>
      <c r="O22" s="39"/>
      <c r="P22" s="40"/>
      <c r="Q22" s="41" t="n">
        <f aca="false">IF(ISBLANK(O22),10000,IF(ISTEXT(O22),P22,O22+P22))</f>
        <v>10000</v>
      </c>
      <c r="R22" s="41" t="n">
        <f aca="false">MIN(N22,Q22)</f>
        <v>10000</v>
      </c>
      <c r="S22" s="40"/>
      <c r="T22" s="40"/>
      <c r="U22" s="40"/>
      <c r="V22" s="43"/>
      <c r="W22" s="43"/>
      <c r="X22" s="43"/>
      <c r="Y22" s="43"/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14.15" hidden="false" customHeight="true" outlineLevel="0" collapsed="false">
      <c r="A23" s="33" t="n">
        <v>21</v>
      </c>
      <c r="B23" s="34" t="n">
        <f aca="false">IF(AND(LEFT(L23,3)="DNS",LEFT(O23,3)="DNS"),10000, N23+Q23)</f>
        <v>20000</v>
      </c>
      <c r="C23" s="35" t="str">
        <f aca="false">IF(AND(R23&lt;10000, OR(LEFT(L23,3)&lt;&gt;"DNS", LEFT(O23,3)&lt;&gt;"DNS")),RANK(R23, $R$3:$R$152, 1)&amp;"."," ")</f>
        <v> </v>
      </c>
      <c r="D23" s="36"/>
      <c r="E23" s="37" t="str">
        <f aca="false">VLOOKUP(A23,c1z_sl!$A$1:$H$152,6,FALSE())</f>
        <v> </v>
      </c>
      <c r="F23" s="33" t="n">
        <f aca="false">VLOOKUP(A23,c1z_sl!$A$1:$H$152,2,FALSE())</f>
        <v>0</v>
      </c>
      <c r="G23" s="33" t="n">
        <f aca="false">VLOOKUP(A23,c1z_sl!$A$1:$H$152,3,FALSE())</f>
        <v>0</v>
      </c>
      <c r="H23" s="38" t="str">
        <f aca="false">VLOOKUP(A23,c1z_sl!$A$1:$H$152,4,FALSE())</f>
        <v> </v>
      </c>
      <c r="I23" s="33" t="str">
        <f aca="false">VLOOKUP(A23,c1z_sl!$A$1:$H$152,5,FALSE())</f>
        <v> </v>
      </c>
      <c r="J23" s="33" t="str">
        <f aca="false">VLOOKUP(A23,c1z_sl!$A$1:$H$152,7,FALSE())</f>
        <v>9</v>
      </c>
      <c r="K23" s="38" t="str">
        <f aca="false">VLOOKUP(A23,c1z_sl!$A$1:$H$152,8,FALSE())</f>
        <v> </v>
      </c>
      <c r="L23" s="39"/>
      <c r="M23" s="40"/>
      <c r="N23" s="41" t="n">
        <f aca="false">IF(ISBLANK(L23),10000,IF(ISTEXT(L23),M23,L23+M23))</f>
        <v>10000</v>
      </c>
      <c r="O23" s="39"/>
      <c r="P23" s="40"/>
      <c r="Q23" s="41" t="n">
        <f aca="false">IF(ISBLANK(O23),10000,IF(ISTEXT(O23),P23,O23+P23))</f>
        <v>10000</v>
      </c>
      <c r="R23" s="41" t="n">
        <f aca="false">MIN(N23,Q23)</f>
        <v>10000</v>
      </c>
      <c r="S23" s="40"/>
      <c r="T23" s="40"/>
      <c r="U23" s="40"/>
      <c r="V23" s="43"/>
      <c r="W23" s="43"/>
      <c r="X23" s="43"/>
      <c r="Y23" s="43"/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14.15" hidden="false" customHeight="true" outlineLevel="0" collapsed="false">
      <c r="A24" s="33" t="n">
        <v>22</v>
      </c>
      <c r="B24" s="34" t="n">
        <f aca="false">IF(AND(LEFT(L24,3)="DNS",LEFT(O24,3)="DNS"),10000, N24+Q24)</f>
        <v>20000</v>
      </c>
      <c r="C24" s="35" t="str">
        <f aca="false">IF(AND(R24&lt;10000, OR(LEFT(L24,3)&lt;&gt;"DNS", LEFT(O24,3)&lt;&gt;"DNS")),RANK(R24, $R$3:$R$152, 1)&amp;"."," ")</f>
        <v> </v>
      </c>
      <c r="D24" s="36"/>
      <c r="E24" s="37" t="str">
        <f aca="false">VLOOKUP(A24,c1z_sl!$A$1:$H$152,6,FALSE())</f>
        <v> </v>
      </c>
      <c r="F24" s="33" t="n">
        <f aca="false">VLOOKUP(A24,c1z_sl!$A$1:$H$152,2,FALSE())</f>
        <v>0</v>
      </c>
      <c r="G24" s="33" t="n">
        <f aca="false">VLOOKUP(A24,c1z_sl!$A$1:$H$152,3,FALSE())</f>
        <v>0</v>
      </c>
      <c r="H24" s="38" t="str">
        <f aca="false">VLOOKUP(A24,c1z_sl!$A$1:$H$152,4,FALSE())</f>
        <v> </v>
      </c>
      <c r="I24" s="33" t="str">
        <f aca="false">VLOOKUP(A24,c1z_sl!$A$1:$H$152,5,FALSE())</f>
        <v> </v>
      </c>
      <c r="J24" s="33" t="str">
        <f aca="false">VLOOKUP(A24,c1z_sl!$A$1:$H$152,7,FALSE())</f>
        <v>9</v>
      </c>
      <c r="K24" s="38" t="str">
        <f aca="false">VLOOKUP(A24,c1z_sl!$A$1:$H$152,8,FALSE())</f>
        <v> </v>
      </c>
      <c r="L24" s="39"/>
      <c r="M24" s="40"/>
      <c r="N24" s="41" t="n">
        <f aca="false">IF(ISBLANK(L24),10000,IF(ISTEXT(L24),M24,L24+M24))</f>
        <v>10000</v>
      </c>
      <c r="O24" s="39"/>
      <c r="P24" s="40"/>
      <c r="Q24" s="41" t="n">
        <f aca="false">IF(ISBLANK(O24),10000,IF(ISTEXT(O24),P24,O24+P24))</f>
        <v>10000</v>
      </c>
      <c r="R24" s="41" t="n">
        <f aca="false">MIN(N24,Q24)</f>
        <v>10000</v>
      </c>
      <c r="S24" s="40"/>
      <c r="T24" s="40"/>
      <c r="U24" s="40"/>
      <c r="V24" s="43"/>
      <c r="W24" s="43"/>
      <c r="X24" s="43"/>
      <c r="Y24" s="43"/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14.15" hidden="false" customHeight="true" outlineLevel="0" collapsed="false">
      <c r="A25" s="33" t="n">
        <v>23</v>
      </c>
      <c r="B25" s="34" t="n">
        <f aca="false">IF(AND(LEFT(L25,3)="DNS",LEFT(O25,3)="DNS"),10000, N25+Q25)</f>
        <v>20000</v>
      </c>
      <c r="C25" s="35" t="str">
        <f aca="false">IF(AND(R25&lt;10000, OR(LEFT(L25,3)&lt;&gt;"DNS", LEFT(O25,3)&lt;&gt;"DNS")),RANK(R25, $R$3:$R$152, 1)&amp;"."," ")</f>
        <v> </v>
      </c>
      <c r="D25" s="36"/>
      <c r="E25" s="37" t="str">
        <f aca="false">VLOOKUP(A25,c1z_sl!$A$1:$H$152,6,FALSE())</f>
        <v> </v>
      </c>
      <c r="F25" s="33" t="n">
        <f aca="false">VLOOKUP(A25,c1z_sl!$A$1:$H$152,2,FALSE())</f>
        <v>0</v>
      </c>
      <c r="G25" s="33" t="n">
        <f aca="false">VLOOKUP(A25,c1z_sl!$A$1:$H$152,3,FALSE())</f>
        <v>0</v>
      </c>
      <c r="H25" s="38" t="str">
        <f aca="false">VLOOKUP(A25,c1z_sl!$A$1:$H$152,4,FALSE())</f>
        <v> </v>
      </c>
      <c r="I25" s="33" t="str">
        <f aca="false">VLOOKUP(A25,c1z_sl!$A$1:$H$152,5,FALSE())</f>
        <v> </v>
      </c>
      <c r="J25" s="33" t="str">
        <f aca="false">VLOOKUP(A25,c1z_sl!$A$1:$H$152,7,FALSE())</f>
        <v>9</v>
      </c>
      <c r="K25" s="38" t="str">
        <f aca="false">VLOOKUP(A25,c1z_sl!$A$1:$H$152,8,FALSE())</f>
        <v> </v>
      </c>
      <c r="L25" s="39"/>
      <c r="M25" s="40"/>
      <c r="N25" s="41" t="n">
        <f aca="false">IF(ISBLANK(L25),10000,IF(ISTEXT(L25),M25,L25+M25))</f>
        <v>10000</v>
      </c>
      <c r="O25" s="39"/>
      <c r="P25" s="40"/>
      <c r="Q25" s="41" t="n">
        <f aca="false">IF(ISBLANK(O25),10000,IF(ISTEXT(O25),P25,O25+P25))</f>
        <v>10000</v>
      </c>
      <c r="R25" s="41" t="n">
        <f aca="false">MIN(N25,Q25)</f>
        <v>10000</v>
      </c>
      <c r="S25" s="40"/>
      <c r="T25" s="40"/>
      <c r="U25" s="40"/>
      <c r="V25" s="43"/>
      <c r="W25" s="43"/>
      <c r="X25" s="43"/>
      <c r="Y25" s="43"/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14.15" hidden="false" customHeight="true" outlineLevel="0" collapsed="false">
      <c r="A26" s="33" t="n">
        <v>24</v>
      </c>
      <c r="B26" s="34" t="n">
        <f aca="false">IF(AND(LEFT(L26,3)="DNS",LEFT(O26,3)="DNS"),10000, N26+Q26)</f>
        <v>20000</v>
      </c>
      <c r="C26" s="35" t="str">
        <f aca="false">IF(AND(R26&lt;10000, OR(LEFT(L26,3)&lt;&gt;"DNS", LEFT(O26,3)&lt;&gt;"DNS")),RANK(R26, $R$3:$R$152, 1)&amp;"."," ")</f>
        <v> </v>
      </c>
      <c r="D26" s="36"/>
      <c r="E26" s="37" t="str">
        <f aca="false">VLOOKUP(A26,c1z_sl!$A$1:$H$152,6,FALSE())</f>
        <v> </v>
      </c>
      <c r="F26" s="33" t="n">
        <f aca="false">VLOOKUP(A26,c1z_sl!$A$1:$H$152,2,FALSE())</f>
        <v>0</v>
      </c>
      <c r="G26" s="33" t="n">
        <f aca="false">VLOOKUP(A26,c1z_sl!$A$1:$H$152,3,FALSE())</f>
        <v>0</v>
      </c>
      <c r="H26" s="38" t="str">
        <f aca="false">VLOOKUP(A26,c1z_sl!$A$1:$H$152,4,FALSE())</f>
        <v> </v>
      </c>
      <c r="I26" s="33" t="str">
        <f aca="false">VLOOKUP(A26,c1z_sl!$A$1:$H$152,5,FALSE())</f>
        <v> </v>
      </c>
      <c r="J26" s="33" t="str">
        <f aca="false">VLOOKUP(A26,c1z_sl!$A$1:$H$152,7,FALSE())</f>
        <v>9</v>
      </c>
      <c r="K26" s="38" t="str">
        <f aca="false">VLOOKUP(A26,c1z_sl!$A$1:$H$152,8,FALSE())</f>
        <v> </v>
      </c>
      <c r="L26" s="39"/>
      <c r="M26" s="40"/>
      <c r="N26" s="41" t="n">
        <f aca="false">IF(ISBLANK(L26),10000,IF(ISTEXT(L26),M26,L26+M26))</f>
        <v>10000</v>
      </c>
      <c r="O26" s="39"/>
      <c r="P26" s="40"/>
      <c r="Q26" s="41" t="n">
        <f aca="false">IF(ISBLANK(O26),10000,IF(ISTEXT(O26),P26,O26+P26))</f>
        <v>10000</v>
      </c>
      <c r="R26" s="41" t="n">
        <f aca="false">MIN(N26,Q26)</f>
        <v>10000</v>
      </c>
      <c r="S26" s="40"/>
      <c r="T26" s="40"/>
      <c r="U26" s="40"/>
      <c r="V26" s="43"/>
      <c r="W26" s="43"/>
      <c r="X26" s="43"/>
      <c r="Y26" s="43"/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14.15" hidden="false" customHeight="true" outlineLevel="0" collapsed="false">
      <c r="A27" s="33" t="n">
        <v>25</v>
      </c>
      <c r="B27" s="34" t="n">
        <f aca="false">IF(AND(LEFT(L27,3)="DNS",LEFT(O27,3)="DNS"),10000, N27+Q27)</f>
        <v>20000</v>
      </c>
      <c r="C27" s="35" t="str">
        <f aca="false">IF(AND(R27&lt;10000, OR(LEFT(L27,3)&lt;&gt;"DNS", LEFT(O27,3)&lt;&gt;"DNS")),RANK(R27, $R$3:$R$152, 1)&amp;"."," ")</f>
        <v> </v>
      </c>
      <c r="D27" s="36"/>
      <c r="E27" s="37" t="str">
        <f aca="false">VLOOKUP(A27,c1z_sl!$A$1:$H$152,6,FALSE())</f>
        <v> </v>
      </c>
      <c r="F27" s="33" t="n">
        <f aca="false">VLOOKUP(A27,c1z_sl!$A$1:$H$152,2,FALSE())</f>
        <v>0</v>
      </c>
      <c r="G27" s="33" t="n">
        <f aca="false">VLOOKUP(A27,c1z_sl!$A$1:$H$152,3,FALSE())</f>
        <v>0</v>
      </c>
      <c r="H27" s="38" t="str">
        <f aca="false">VLOOKUP(A27,c1z_sl!$A$1:$H$152,4,FALSE())</f>
        <v> </v>
      </c>
      <c r="I27" s="33" t="str">
        <f aca="false">VLOOKUP(A27,c1z_sl!$A$1:$H$152,5,FALSE())</f>
        <v> </v>
      </c>
      <c r="J27" s="33" t="str">
        <f aca="false">VLOOKUP(A27,c1z_sl!$A$1:$H$152,7,FALSE())</f>
        <v>9</v>
      </c>
      <c r="K27" s="38" t="str">
        <f aca="false">VLOOKUP(A27,c1z_sl!$A$1:$H$152,8,FALSE())</f>
        <v> </v>
      </c>
      <c r="L27" s="39"/>
      <c r="M27" s="40"/>
      <c r="N27" s="41" t="n">
        <f aca="false">IF(ISBLANK(L27),10000,IF(ISTEXT(L27),M27,L27+M27))</f>
        <v>10000</v>
      </c>
      <c r="O27" s="39"/>
      <c r="P27" s="40"/>
      <c r="Q27" s="41" t="n">
        <f aca="false">IF(ISBLANK(O27),10000,IF(ISTEXT(O27),P27,O27+P27))</f>
        <v>10000</v>
      </c>
      <c r="R27" s="41" t="n">
        <f aca="false">MIN(N27,Q27)</f>
        <v>10000</v>
      </c>
      <c r="S27" s="40"/>
      <c r="T27" s="40"/>
      <c r="U27" s="40"/>
      <c r="V27" s="43"/>
      <c r="W27" s="43"/>
      <c r="X27" s="43"/>
      <c r="Y27" s="43"/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14.15" hidden="false" customHeight="true" outlineLevel="0" collapsed="false">
      <c r="A28" s="33" t="n">
        <v>26</v>
      </c>
      <c r="B28" s="34" t="n">
        <f aca="false">IF(AND(LEFT(L28,3)="DNS",LEFT(O28,3)="DNS"),10000, N28+Q28)</f>
        <v>20000</v>
      </c>
      <c r="C28" s="35" t="str">
        <f aca="false">IF(AND(R28&lt;10000, OR(LEFT(L28,3)&lt;&gt;"DNS", LEFT(O28,3)&lt;&gt;"DNS")),RANK(R28, $R$3:$R$152, 1)&amp;"."," ")</f>
        <v> </v>
      </c>
      <c r="D28" s="36"/>
      <c r="E28" s="37" t="str">
        <f aca="false">VLOOKUP(A28,c1z_sl!$A$1:$H$152,6,FALSE())</f>
        <v> </v>
      </c>
      <c r="F28" s="33" t="n">
        <f aca="false">VLOOKUP(A28,c1z_sl!$A$1:$H$152,2,FALSE())</f>
        <v>0</v>
      </c>
      <c r="G28" s="33" t="n">
        <f aca="false">VLOOKUP(A28,c1z_sl!$A$1:$H$152,3,FALSE())</f>
        <v>0</v>
      </c>
      <c r="H28" s="38" t="str">
        <f aca="false">VLOOKUP(A28,c1z_sl!$A$1:$H$152,4,FALSE())</f>
        <v> </v>
      </c>
      <c r="I28" s="33" t="str">
        <f aca="false">VLOOKUP(A28,c1z_sl!$A$1:$H$152,5,FALSE())</f>
        <v> </v>
      </c>
      <c r="J28" s="33" t="str">
        <f aca="false">VLOOKUP(A28,c1z_sl!$A$1:$H$152,7,FALSE())</f>
        <v>9</v>
      </c>
      <c r="K28" s="38" t="str">
        <f aca="false">VLOOKUP(A28,c1z_sl!$A$1:$H$152,8,FALSE())</f>
        <v> </v>
      </c>
      <c r="L28" s="39"/>
      <c r="M28" s="40"/>
      <c r="N28" s="41" t="n">
        <f aca="false">IF(ISBLANK(L28),10000,IF(ISTEXT(L28),M28,L28+M28))</f>
        <v>10000</v>
      </c>
      <c r="O28" s="39"/>
      <c r="P28" s="40"/>
      <c r="Q28" s="41" t="n">
        <f aca="false">IF(ISBLANK(O28),10000,IF(ISTEXT(O28),P28,O28+P28))</f>
        <v>10000</v>
      </c>
      <c r="R28" s="41" t="n">
        <f aca="false">MIN(N28,Q28)</f>
        <v>10000</v>
      </c>
      <c r="S28" s="40"/>
      <c r="T28" s="40"/>
      <c r="U28" s="40"/>
      <c r="V28" s="43"/>
      <c r="W28" s="43"/>
      <c r="X28" s="43"/>
      <c r="Y28" s="43"/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14.15" hidden="false" customHeight="true" outlineLevel="0" collapsed="false">
      <c r="A29" s="33" t="n">
        <v>27</v>
      </c>
      <c r="B29" s="34" t="n">
        <f aca="false">IF(AND(LEFT(L29,3)="DNS",LEFT(O29,3)="DNS"),10000, N29+Q29)</f>
        <v>20000</v>
      </c>
      <c r="C29" s="35" t="str">
        <f aca="false">IF(AND(R29&lt;10000, OR(LEFT(L29,3)&lt;&gt;"DNS", LEFT(O29,3)&lt;&gt;"DNS")),RANK(R29, $R$3:$R$152, 1)&amp;"."," ")</f>
        <v> </v>
      </c>
      <c r="D29" s="36"/>
      <c r="E29" s="37" t="str">
        <f aca="false">VLOOKUP(A29,c1z_sl!$A$1:$H$152,6,FALSE())</f>
        <v> </v>
      </c>
      <c r="F29" s="33" t="n">
        <f aca="false">VLOOKUP(A29,c1z_sl!$A$1:$H$152,2,FALSE())</f>
        <v>0</v>
      </c>
      <c r="G29" s="33" t="n">
        <f aca="false">VLOOKUP(A29,c1z_sl!$A$1:$H$152,3,FALSE())</f>
        <v>0</v>
      </c>
      <c r="H29" s="38" t="str">
        <f aca="false">VLOOKUP(A29,c1z_sl!$A$1:$H$152,4,FALSE())</f>
        <v> </v>
      </c>
      <c r="I29" s="33" t="str">
        <f aca="false">VLOOKUP(A29,c1z_sl!$A$1:$H$152,5,FALSE())</f>
        <v> </v>
      </c>
      <c r="J29" s="33" t="str">
        <f aca="false">VLOOKUP(A29,c1z_sl!$A$1:$H$152,7,FALSE())</f>
        <v>9</v>
      </c>
      <c r="K29" s="38" t="str">
        <f aca="false">VLOOKUP(A29,c1z_sl!$A$1:$H$152,8,FALSE())</f>
        <v> </v>
      </c>
      <c r="L29" s="39"/>
      <c r="M29" s="40"/>
      <c r="N29" s="41" t="n">
        <f aca="false">IF(ISBLANK(L29),10000,IF(ISTEXT(L29),M29,L29+M29))</f>
        <v>10000</v>
      </c>
      <c r="O29" s="39"/>
      <c r="P29" s="40"/>
      <c r="Q29" s="41" t="n">
        <f aca="false">IF(ISBLANK(O29),10000,IF(ISTEXT(O29),P29,O29+P29))</f>
        <v>10000</v>
      </c>
      <c r="R29" s="41" t="n">
        <f aca="false">MIN(N29,Q29)</f>
        <v>10000</v>
      </c>
      <c r="S29" s="40"/>
      <c r="T29" s="40"/>
      <c r="U29" s="40"/>
      <c r="V29" s="43"/>
      <c r="W29" s="43"/>
      <c r="X29" s="43"/>
      <c r="Y29" s="43"/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14.15" hidden="false" customHeight="true" outlineLevel="0" collapsed="false">
      <c r="A30" s="33" t="n">
        <v>28</v>
      </c>
      <c r="B30" s="34" t="n">
        <f aca="false">IF(AND(LEFT(L30,3)="DNS",LEFT(O30,3)="DNS"),10000, N30+Q30)</f>
        <v>20000</v>
      </c>
      <c r="C30" s="35" t="str">
        <f aca="false">IF(AND(R30&lt;10000, OR(LEFT(L30,3)&lt;&gt;"DNS", LEFT(O30,3)&lt;&gt;"DNS")),RANK(R30, $R$3:$R$152, 1)&amp;"."," ")</f>
        <v> </v>
      </c>
      <c r="D30" s="36"/>
      <c r="E30" s="37" t="str">
        <f aca="false">VLOOKUP(A30,c1z_sl!$A$1:$H$152,6,FALSE())</f>
        <v> </v>
      </c>
      <c r="F30" s="33" t="n">
        <f aca="false">VLOOKUP(A30,c1z_sl!$A$1:$H$152,2,FALSE())</f>
        <v>0</v>
      </c>
      <c r="G30" s="33" t="n">
        <f aca="false">VLOOKUP(A30,c1z_sl!$A$1:$H$152,3,FALSE())</f>
        <v>0</v>
      </c>
      <c r="H30" s="38" t="str">
        <f aca="false">VLOOKUP(A30,c1z_sl!$A$1:$H$152,4,FALSE())</f>
        <v> </v>
      </c>
      <c r="I30" s="33" t="str">
        <f aca="false">VLOOKUP(A30,c1z_sl!$A$1:$H$152,5,FALSE())</f>
        <v> </v>
      </c>
      <c r="J30" s="33" t="str">
        <f aca="false">VLOOKUP(A30,c1z_sl!$A$1:$H$152,7,FALSE())</f>
        <v>9</v>
      </c>
      <c r="K30" s="38" t="str">
        <f aca="false">VLOOKUP(A30,c1z_sl!$A$1:$H$152,8,FALSE())</f>
        <v> </v>
      </c>
      <c r="L30" s="39"/>
      <c r="M30" s="40"/>
      <c r="N30" s="41" t="n">
        <f aca="false">IF(ISBLANK(L30),10000,IF(ISTEXT(L30),M30,L30+M30))</f>
        <v>10000</v>
      </c>
      <c r="O30" s="39"/>
      <c r="P30" s="40"/>
      <c r="Q30" s="41" t="n">
        <f aca="false">IF(ISBLANK(O30),10000,IF(ISTEXT(O30),P30,O30+P30))</f>
        <v>10000</v>
      </c>
      <c r="R30" s="41" t="n">
        <f aca="false">MIN(N30,Q30)</f>
        <v>10000</v>
      </c>
      <c r="S30" s="40"/>
      <c r="T30" s="40"/>
      <c r="U30" s="40"/>
      <c r="V30" s="43"/>
      <c r="W30" s="43"/>
      <c r="X30" s="43"/>
      <c r="Y30" s="43"/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14.15" hidden="false" customHeight="true" outlineLevel="0" collapsed="false">
      <c r="A31" s="33" t="n">
        <v>29</v>
      </c>
      <c r="B31" s="34" t="n">
        <f aca="false">IF(AND(LEFT(L31,3)="DNS",LEFT(O31,3)="DNS"),10000, N31+Q31)</f>
        <v>20000</v>
      </c>
      <c r="C31" s="35" t="str">
        <f aca="false">IF(AND(R31&lt;10000, OR(LEFT(L31,3)&lt;&gt;"DNS", LEFT(O31,3)&lt;&gt;"DNS")),RANK(R31, $R$3:$R$152, 1)&amp;"."," ")</f>
        <v> </v>
      </c>
      <c r="D31" s="36"/>
      <c r="E31" s="37" t="str">
        <f aca="false">VLOOKUP(A31,c1z_sl!$A$1:$H$152,6,FALSE())</f>
        <v> </v>
      </c>
      <c r="F31" s="33" t="n">
        <f aca="false">VLOOKUP(A31,c1z_sl!$A$1:$H$152,2,FALSE())</f>
        <v>0</v>
      </c>
      <c r="G31" s="33" t="n">
        <f aca="false">VLOOKUP(A31,c1z_sl!$A$1:$H$152,3,FALSE())</f>
        <v>0</v>
      </c>
      <c r="H31" s="38" t="str">
        <f aca="false">VLOOKUP(A31,c1z_sl!$A$1:$H$152,4,FALSE())</f>
        <v> </v>
      </c>
      <c r="I31" s="33" t="str">
        <f aca="false">VLOOKUP(A31,c1z_sl!$A$1:$H$152,5,FALSE())</f>
        <v> </v>
      </c>
      <c r="J31" s="33" t="str">
        <f aca="false">VLOOKUP(A31,c1z_sl!$A$1:$H$152,7,FALSE())</f>
        <v>9</v>
      </c>
      <c r="K31" s="38" t="str">
        <f aca="false">VLOOKUP(A31,c1z_sl!$A$1:$H$152,8,FALSE())</f>
        <v> </v>
      </c>
      <c r="L31" s="39"/>
      <c r="M31" s="40"/>
      <c r="N31" s="41" t="n">
        <f aca="false">IF(ISBLANK(L31),10000,IF(ISTEXT(L31),M31,L31+M31))</f>
        <v>10000</v>
      </c>
      <c r="O31" s="39"/>
      <c r="P31" s="40"/>
      <c r="Q31" s="41" t="n">
        <f aca="false">IF(ISBLANK(O31),10000,IF(ISTEXT(O31),P31,O31+P31))</f>
        <v>10000</v>
      </c>
      <c r="R31" s="41" t="n">
        <f aca="false">MIN(N31,Q31)</f>
        <v>10000</v>
      </c>
      <c r="S31" s="40"/>
      <c r="T31" s="40"/>
      <c r="U31" s="40"/>
      <c r="V31" s="43"/>
      <c r="W31" s="43"/>
      <c r="X31" s="43"/>
      <c r="Y31" s="43"/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14.15" hidden="false" customHeight="true" outlineLevel="0" collapsed="false">
      <c r="A32" s="33" t="n">
        <v>30</v>
      </c>
      <c r="B32" s="34" t="n">
        <f aca="false">IF(AND(LEFT(L32,3)="DNS",LEFT(O32,3)="DNS"),10000, N32+Q32)</f>
        <v>20000</v>
      </c>
      <c r="C32" s="35" t="str">
        <f aca="false">IF(AND(R32&lt;10000, OR(LEFT(L32,3)&lt;&gt;"DNS", LEFT(O32,3)&lt;&gt;"DNS")),RANK(R32, $R$3:$R$152, 1)&amp;"."," ")</f>
        <v> </v>
      </c>
      <c r="D32" s="36"/>
      <c r="E32" s="37" t="str">
        <f aca="false">VLOOKUP(A32,c1z_sl!$A$1:$H$152,6,FALSE())</f>
        <v> </v>
      </c>
      <c r="F32" s="33" t="n">
        <f aca="false">VLOOKUP(A32,c1z_sl!$A$1:$H$152,2,FALSE())</f>
        <v>0</v>
      </c>
      <c r="G32" s="33" t="n">
        <f aca="false">VLOOKUP(A32,c1z_sl!$A$1:$H$152,3,FALSE())</f>
        <v>0</v>
      </c>
      <c r="H32" s="38" t="str">
        <f aca="false">VLOOKUP(A32,c1z_sl!$A$1:$H$152,4,FALSE())</f>
        <v> </v>
      </c>
      <c r="I32" s="33" t="str">
        <f aca="false">VLOOKUP(A32,c1z_sl!$A$1:$H$152,5,FALSE())</f>
        <v> </v>
      </c>
      <c r="J32" s="33" t="str">
        <f aca="false">VLOOKUP(A32,c1z_sl!$A$1:$H$152,7,FALSE())</f>
        <v>9</v>
      </c>
      <c r="K32" s="38" t="str">
        <f aca="false">VLOOKUP(A32,c1z_sl!$A$1:$H$152,8,FALSE())</f>
        <v> </v>
      </c>
      <c r="L32" s="39"/>
      <c r="M32" s="40"/>
      <c r="N32" s="41" t="n">
        <f aca="false">IF(ISBLANK(L32),10000,IF(ISTEXT(L32),M32,L32+M32))</f>
        <v>10000</v>
      </c>
      <c r="O32" s="39"/>
      <c r="P32" s="40"/>
      <c r="Q32" s="41" t="n">
        <f aca="false">IF(ISBLANK(O32),10000,IF(ISTEXT(O32),P32,O32+P32))</f>
        <v>10000</v>
      </c>
      <c r="R32" s="41" t="n">
        <f aca="false">MIN(N32,Q32)</f>
        <v>10000</v>
      </c>
      <c r="S32" s="40"/>
      <c r="T32" s="40"/>
      <c r="U32" s="40"/>
      <c r="V32" s="43"/>
      <c r="W32" s="43"/>
      <c r="X32" s="43"/>
      <c r="Y32" s="43"/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14.15" hidden="false" customHeight="true" outlineLevel="0" collapsed="false">
      <c r="A33" s="33" t="n">
        <v>31</v>
      </c>
      <c r="B33" s="34" t="n">
        <f aca="false">IF(AND(LEFT(L33,3)="DNS",LEFT(O33,3)="DNS"),10000, N33+Q33)</f>
        <v>20000</v>
      </c>
      <c r="C33" s="35" t="str">
        <f aca="false">IF(AND(R33&lt;10000, OR(LEFT(L33,3)&lt;&gt;"DNS", LEFT(O33,3)&lt;&gt;"DNS")),RANK(R33, $R$3:$R$152, 1)&amp;"."," ")</f>
        <v> </v>
      </c>
      <c r="D33" s="36"/>
      <c r="E33" s="37" t="str">
        <f aca="false">VLOOKUP(A33,c1z_sl!$A$1:$H$152,6,FALSE())</f>
        <v> </v>
      </c>
      <c r="F33" s="33" t="n">
        <f aca="false">VLOOKUP(A33,c1z_sl!$A$1:$H$152,2,FALSE())</f>
        <v>0</v>
      </c>
      <c r="G33" s="33" t="n">
        <f aca="false">VLOOKUP(A33,c1z_sl!$A$1:$H$152,3,FALSE())</f>
        <v>0</v>
      </c>
      <c r="H33" s="38" t="str">
        <f aca="false">VLOOKUP(A33,c1z_sl!$A$1:$H$152,4,FALSE())</f>
        <v> </v>
      </c>
      <c r="I33" s="33" t="str">
        <f aca="false">VLOOKUP(A33,c1z_sl!$A$1:$H$152,5,FALSE())</f>
        <v> </v>
      </c>
      <c r="J33" s="33" t="str">
        <f aca="false">VLOOKUP(A33,c1z_sl!$A$1:$H$152,7,FALSE())</f>
        <v>9</v>
      </c>
      <c r="K33" s="38" t="str">
        <f aca="false">VLOOKUP(A33,c1z_sl!$A$1:$H$152,8,FALSE())</f>
        <v> </v>
      </c>
      <c r="L33" s="39"/>
      <c r="M33" s="40"/>
      <c r="N33" s="41" t="n">
        <f aca="false">IF(ISBLANK(L33),10000,IF(ISTEXT(L33),M33,L33+M33))</f>
        <v>10000</v>
      </c>
      <c r="O33" s="39"/>
      <c r="P33" s="40"/>
      <c r="Q33" s="41" t="n">
        <f aca="false">IF(ISBLANK(O33),10000,IF(ISTEXT(O33),P33,O33+P33))</f>
        <v>10000</v>
      </c>
      <c r="R33" s="41" t="n">
        <f aca="false">MIN(N33,Q33)</f>
        <v>10000</v>
      </c>
      <c r="S33" s="40"/>
      <c r="T33" s="40"/>
      <c r="U33" s="40"/>
      <c r="V33" s="43"/>
      <c r="W33" s="43"/>
      <c r="X33" s="43"/>
      <c r="Y33" s="43"/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14.15" hidden="false" customHeight="true" outlineLevel="0" collapsed="false">
      <c r="A34" s="33" t="n">
        <v>32</v>
      </c>
      <c r="B34" s="34" t="n">
        <f aca="false">IF(AND(LEFT(L34,3)="DNS",LEFT(O34,3)="DNS"),10000, N34+Q34)</f>
        <v>20000</v>
      </c>
      <c r="C34" s="35" t="str">
        <f aca="false">IF(AND(R34&lt;10000, OR(LEFT(L34,3)&lt;&gt;"DNS", LEFT(O34,3)&lt;&gt;"DNS")),RANK(R34, $R$3:$R$152, 1)&amp;"."," ")</f>
        <v> </v>
      </c>
      <c r="D34" s="36"/>
      <c r="E34" s="37" t="str">
        <f aca="false">VLOOKUP(A34,c1z_sl!$A$1:$H$152,6,FALSE())</f>
        <v> </v>
      </c>
      <c r="F34" s="33" t="n">
        <f aca="false">VLOOKUP(A34,c1z_sl!$A$1:$H$152,2,FALSE())</f>
        <v>0</v>
      </c>
      <c r="G34" s="33" t="n">
        <f aca="false">VLOOKUP(A34,c1z_sl!$A$1:$H$152,3,FALSE())</f>
        <v>0</v>
      </c>
      <c r="H34" s="38" t="str">
        <f aca="false">VLOOKUP(A34,c1z_sl!$A$1:$H$152,4,FALSE())</f>
        <v> </v>
      </c>
      <c r="I34" s="33" t="str">
        <f aca="false">VLOOKUP(A34,c1z_sl!$A$1:$H$152,5,FALSE())</f>
        <v> </v>
      </c>
      <c r="J34" s="33" t="str">
        <f aca="false">VLOOKUP(A34,c1z_sl!$A$1:$H$152,7,FALSE())</f>
        <v>9</v>
      </c>
      <c r="K34" s="38" t="str">
        <f aca="false">VLOOKUP(A34,c1z_sl!$A$1:$H$152,8,FALSE())</f>
        <v> </v>
      </c>
      <c r="L34" s="39"/>
      <c r="M34" s="40"/>
      <c r="N34" s="41" t="n">
        <f aca="false">IF(ISBLANK(L34),10000,IF(ISTEXT(L34),M34,L34+M34))</f>
        <v>10000</v>
      </c>
      <c r="O34" s="39"/>
      <c r="P34" s="40"/>
      <c r="Q34" s="41" t="n">
        <f aca="false">IF(ISBLANK(O34),10000,IF(ISTEXT(O34),P34,O34+P34))</f>
        <v>10000</v>
      </c>
      <c r="R34" s="41" t="n">
        <f aca="false">MIN(N34,Q34)</f>
        <v>10000</v>
      </c>
      <c r="S34" s="40"/>
      <c r="T34" s="40"/>
      <c r="U34" s="40"/>
      <c r="V34" s="43"/>
      <c r="W34" s="43"/>
      <c r="X34" s="43"/>
      <c r="Y34" s="43"/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14.15" hidden="false" customHeight="true" outlineLevel="0" collapsed="false">
      <c r="A35" s="33" t="n">
        <v>33</v>
      </c>
      <c r="B35" s="34" t="n">
        <f aca="false">IF(AND(LEFT(L35,3)="DNS",LEFT(O35,3)="DNS"),10000, N35+Q35)</f>
        <v>20000</v>
      </c>
      <c r="C35" s="35" t="str">
        <f aca="false">IF(AND(R35&lt;10000, OR(LEFT(L35,3)&lt;&gt;"DNS", LEFT(O35,3)&lt;&gt;"DNS")),RANK(R35, $R$3:$R$152, 1)&amp;"."," ")</f>
        <v> </v>
      </c>
      <c r="D35" s="36"/>
      <c r="E35" s="37" t="str">
        <f aca="false">VLOOKUP(A35,c1z_sl!$A$1:$H$152,6,FALSE())</f>
        <v> </v>
      </c>
      <c r="F35" s="33" t="n">
        <f aca="false">VLOOKUP(A35,c1z_sl!$A$1:$H$152,2,FALSE())</f>
        <v>0</v>
      </c>
      <c r="G35" s="33" t="n">
        <f aca="false">VLOOKUP(A35,c1z_sl!$A$1:$H$152,3,FALSE())</f>
        <v>0</v>
      </c>
      <c r="H35" s="38" t="str">
        <f aca="false">VLOOKUP(A35,c1z_sl!$A$1:$H$152,4,FALSE())</f>
        <v> </v>
      </c>
      <c r="I35" s="33" t="str">
        <f aca="false">VLOOKUP(A35,c1z_sl!$A$1:$H$152,5,FALSE())</f>
        <v> </v>
      </c>
      <c r="J35" s="33" t="str">
        <f aca="false">VLOOKUP(A35,c1z_sl!$A$1:$H$152,7,FALSE())</f>
        <v>9</v>
      </c>
      <c r="K35" s="38" t="str">
        <f aca="false">VLOOKUP(A35,c1z_sl!$A$1:$H$152,8,FALSE())</f>
        <v> </v>
      </c>
      <c r="L35" s="39"/>
      <c r="M35" s="40"/>
      <c r="N35" s="41" t="n">
        <f aca="false">IF(ISBLANK(L35),10000,IF(ISTEXT(L35),M35,L35+M35))</f>
        <v>10000</v>
      </c>
      <c r="O35" s="39"/>
      <c r="P35" s="40"/>
      <c r="Q35" s="41" t="n">
        <f aca="false">IF(ISBLANK(O35),10000,IF(ISTEXT(O35),P35,O35+P35))</f>
        <v>10000</v>
      </c>
      <c r="R35" s="41" t="n">
        <f aca="false">MIN(N35,Q35)</f>
        <v>10000</v>
      </c>
      <c r="S35" s="40"/>
      <c r="T35" s="40"/>
      <c r="U35" s="40"/>
      <c r="V35" s="43"/>
      <c r="W35" s="43"/>
      <c r="X35" s="43"/>
      <c r="Y35" s="43"/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14.15" hidden="false" customHeight="true" outlineLevel="0" collapsed="false">
      <c r="A36" s="33" t="n">
        <v>34</v>
      </c>
      <c r="B36" s="34" t="n">
        <f aca="false">IF(AND(LEFT(L36,3)="DNS",LEFT(O36,3)="DNS"),10000, N36+Q36)</f>
        <v>20000</v>
      </c>
      <c r="C36" s="35" t="str">
        <f aca="false">IF(AND(R36&lt;10000, OR(LEFT(L36,3)&lt;&gt;"DNS", LEFT(O36,3)&lt;&gt;"DNS")),RANK(R36, $R$3:$R$152, 1)&amp;"."," ")</f>
        <v> </v>
      </c>
      <c r="D36" s="36"/>
      <c r="E36" s="37" t="str">
        <f aca="false">VLOOKUP(A36,c1z_sl!$A$1:$H$152,6,FALSE())</f>
        <v> </v>
      </c>
      <c r="F36" s="33" t="n">
        <f aca="false">VLOOKUP(A36,c1z_sl!$A$1:$H$152,2,FALSE())</f>
        <v>0</v>
      </c>
      <c r="G36" s="33" t="n">
        <f aca="false">VLOOKUP(A36,c1z_sl!$A$1:$H$152,3,FALSE())</f>
        <v>0</v>
      </c>
      <c r="H36" s="38" t="str">
        <f aca="false">VLOOKUP(A36,c1z_sl!$A$1:$H$152,4,FALSE())</f>
        <v> </v>
      </c>
      <c r="I36" s="33" t="str">
        <f aca="false">VLOOKUP(A36,c1z_sl!$A$1:$H$152,5,FALSE())</f>
        <v> </v>
      </c>
      <c r="J36" s="33" t="str">
        <f aca="false">VLOOKUP(A36,c1z_sl!$A$1:$H$152,7,FALSE())</f>
        <v>9</v>
      </c>
      <c r="K36" s="38" t="str">
        <f aca="false">VLOOKUP(A36,c1z_sl!$A$1:$H$152,8,FALSE())</f>
        <v> </v>
      </c>
      <c r="L36" s="39"/>
      <c r="M36" s="40"/>
      <c r="N36" s="41" t="n">
        <f aca="false">IF(ISBLANK(L36),10000,IF(ISTEXT(L36),M36,L36+M36))</f>
        <v>10000</v>
      </c>
      <c r="O36" s="39"/>
      <c r="P36" s="40"/>
      <c r="Q36" s="41" t="n">
        <f aca="false">IF(ISBLANK(O36),10000,IF(ISTEXT(O36),P36,O36+P36))</f>
        <v>10000</v>
      </c>
      <c r="R36" s="41" t="n">
        <f aca="false">MIN(N36,Q36)</f>
        <v>10000</v>
      </c>
      <c r="S36" s="40"/>
      <c r="T36" s="40"/>
      <c r="U36" s="40"/>
      <c r="V36" s="43"/>
      <c r="W36" s="43"/>
      <c r="X36" s="43"/>
      <c r="Y36" s="43"/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14.15" hidden="false" customHeight="true" outlineLevel="0" collapsed="false">
      <c r="A37" s="33" t="n">
        <v>35</v>
      </c>
      <c r="B37" s="34" t="n">
        <f aca="false">IF(AND(LEFT(L37,3)="DNS",LEFT(O37,3)="DNS"),10000, N37+Q37)</f>
        <v>20000</v>
      </c>
      <c r="C37" s="35" t="str">
        <f aca="false">IF(AND(R37&lt;10000, OR(LEFT(L37,3)&lt;&gt;"DNS", LEFT(O37,3)&lt;&gt;"DNS")),RANK(R37, $R$3:$R$152, 1)&amp;"."," ")</f>
        <v> </v>
      </c>
      <c r="D37" s="36"/>
      <c r="E37" s="37" t="str">
        <f aca="false">VLOOKUP(A37,c1z_sl!$A$1:$H$152,6,FALSE())</f>
        <v> </v>
      </c>
      <c r="F37" s="33" t="n">
        <f aca="false">VLOOKUP(A37,c1z_sl!$A$1:$H$152,2,FALSE())</f>
        <v>0</v>
      </c>
      <c r="G37" s="33" t="n">
        <f aca="false">VLOOKUP(A37,c1z_sl!$A$1:$H$152,3,FALSE())</f>
        <v>0</v>
      </c>
      <c r="H37" s="38" t="str">
        <f aca="false">VLOOKUP(A37,c1z_sl!$A$1:$H$152,4,FALSE())</f>
        <v> </v>
      </c>
      <c r="I37" s="33" t="str">
        <f aca="false">VLOOKUP(A37,c1z_sl!$A$1:$H$152,5,FALSE())</f>
        <v> </v>
      </c>
      <c r="J37" s="33" t="str">
        <f aca="false">VLOOKUP(A37,c1z_sl!$A$1:$H$152,7,FALSE())</f>
        <v>9</v>
      </c>
      <c r="K37" s="38" t="str">
        <f aca="false">VLOOKUP(A37,c1z_sl!$A$1:$H$152,8,FALSE())</f>
        <v> </v>
      </c>
      <c r="L37" s="39"/>
      <c r="M37" s="40"/>
      <c r="N37" s="41" t="n">
        <f aca="false">IF(ISBLANK(L37),10000,IF(ISTEXT(L37),M37,L37+M37))</f>
        <v>10000</v>
      </c>
      <c r="O37" s="39"/>
      <c r="P37" s="40"/>
      <c r="Q37" s="41" t="n">
        <f aca="false">IF(ISBLANK(O37),10000,IF(ISTEXT(O37),P37,O37+P37))</f>
        <v>10000</v>
      </c>
      <c r="R37" s="41" t="n">
        <f aca="false">MIN(N37,Q37)</f>
        <v>10000</v>
      </c>
      <c r="S37" s="40"/>
      <c r="T37" s="40"/>
      <c r="U37" s="40"/>
      <c r="V37" s="43"/>
      <c r="W37" s="43"/>
      <c r="X37" s="43"/>
      <c r="Y37" s="43"/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14.15" hidden="false" customHeight="true" outlineLevel="0" collapsed="false">
      <c r="A38" s="33" t="n">
        <v>36</v>
      </c>
      <c r="B38" s="34" t="n">
        <f aca="false">IF(AND(LEFT(L38,3)="DNS",LEFT(O38,3)="DNS"),10000, N38+Q38)</f>
        <v>20000</v>
      </c>
      <c r="C38" s="35" t="str">
        <f aca="false">IF(AND(R38&lt;10000, OR(LEFT(L38,3)&lt;&gt;"DNS", LEFT(O38,3)&lt;&gt;"DNS")),RANK(R38, $R$3:$R$152, 1)&amp;"."," ")</f>
        <v> </v>
      </c>
      <c r="D38" s="36"/>
      <c r="E38" s="37" t="str">
        <f aca="false">VLOOKUP(A38,c1z_sl!$A$1:$H$152,6,FALSE())</f>
        <v> </v>
      </c>
      <c r="F38" s="33" t="n">
        <f aca="false">VLOOKUP(A38,c1z_sl!$A$1:$H$152,2,FALSE())</f>
        <v>0</v>
      </c>
      <c r="G38" s="33" t="n">
        <f aca="false">VLOOKUP(A38,c1z_sl!$A$1:$H$152,3,FALSE())</f>
        <v>0</v>
      </c>
      <c r="H38" s="38" t="str">
        <f aca="false">VLOOKUP(A38,c1z_sl!$A$1:$H$152,4,FALSE())</f>
        <v> </v>
      </c>
      <c r="I38" s="33" t="str">
        <f aca="false">VLOOKUP(A38,c1z_sl!$A$1:$H$152,5,FALSE())</f>
        <v> </v>
      </c>
      <c r="J38" s="33" t="str">
        <f aca="false">VLOOKUP(A38,c1z_sl!$A$1:$H$152,7,FALSE())</f>
        <v>9</v>
      </c>
      <c r="K38" s="38" t="str">
        <f aca="false">VLOOKUP(A38,c1z_sl!$A$1:$H$152,8,FALSE())</f>
        <v> </v>
      </c>
      <c r="L38" s="39"/>
      <c r="M38" s="40"/>
      <c r="N38" s="41" t="n">
        <f aca="false">IF(ISBLANK(L38),10000,IF(ISTEXT(L38),M38,L38+M38))</f>
        <v>10000</v>
      </c>
      <c r="O38" s="39"/>
      <c r="P38" s="40"/>
      <c r="Q38" s="41" t="n">
        <f aca="false">IF(ISBLANK(O38),10000,IF(ISTEXT(O38),P38,O38+P38))</f>
        <v>10000</v>
      </c>
      <c r="R38" s="41" t="n">
        <f aca="false">MIN(N38,Q38)</f>
        <v>10000</v>
      </c>
      <c r="S38" s="40"/>
      <c r="T38" s="40"/>
      <c r="U38" s="40"/>
      <c r="V38" s="43"/>
      <c r="W38" s="43"/>
      <c r="X38" s="43"/>
      <c r="Y38" s="43"/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14.15" hidden="false" customHeight="true" outlineLevel="0" collapsed="false">
      <c r="A39" s="33" t="n">
        <v>37</v>
      </c>
      <c r="B39" s="34" t="n">
        <f aca="false">IF(AND(LEFT(L39,3)="DNS",LEFT(O39,3)="DNS"),10000, N39+Q39)</f>
        <v>20000</v>
      </c>
      <c r="C39" s="35" t="str">
        <f aca="false">IF(AND(R39&lt;10000, OR(LEFT(L39,3)&lt;&gt;"DNS", LEFT(O39,3)&lt;&gt;"DNS")),RANK(R39, $R$3:$R$152, 1)&amp;"."," ")</f>
        <v> </v>
      </c>
      <c r="D39" s="36"/>
      <c r="E39" s="37" t="str">
        <f aca="false">VLOOKUP(A39,c1z_sl!$A$1:$H$152,6,FALSE())</f>
        <v> </v>
      </c>
      <c r="F39" s="33" t="n">
        <f aca="false">VLOOKUP(A39,c1z_sl!$A$1:$H$152,2,FALSE())</f>
        <v>0</v>
      </c>
      <c r="G39" s="33" t="n">
        <f aca="false">VLOOKUP(A39,c1z_sl!$A$1:$H$152,3,FALSE())</f>
        <v>0</v>
      </c>
      <c r="H39" s="38" t="str">
        <f aca="false">VLOOKUP(A39,c1z_sl!$A$1:$H$152,4,FALSE())</f>
        <v> </v>
      </c>
      <c r="I39" s="33" t="str">
        <f aca="false">VLOOKUP(A39,c1z_sl!$A$1:$H$152,5,FALSE())</f>
        <v> </v>
      </c>
      <c r="J39" s="33" t="str">
        <f aca="false">VLOOKUP(A39,c1z_sl!$A$1:$H$152,7,FALSE())</f>
        <v>9</v>
      </c>
      <c r="K39" s="38" t="str">
        <f aca="false">VLOOKUP(A39,c1z_sl!$A$1:$H$152,8,FALSE())</f>
        <v> </v>
      </c>
      <c r="L39" s="39"/>
      <c r="M39" s="40"/>
      <c r="N39" s="41" t="n">
        <f aca="false">IF(ISBLANK(L39),10000,IF(ISTEXT(L39),M39,L39+M39))</f>
        <v>10000</v>
      </c>
      <c r="O39" s="39"/>
      <c r="P39" s="40"/>
      <c r="Q39" s="41" t="n">
        <f aca="false">IF(ISBLANK(O39),10000,IF(ISTEXT(O39),P39,O39+P39))</f>
        <v>10000</v>
      </c>
      <c r="R39" s="41" t="n">
        <f aca="false">MIN(N39,Q39)</f>
        <v>10000</v>
      </c>
      <c r="S39" s="40"/>
      <c r="T39" s="40"/>
      <c r="U39" s="40"/>
      <c r="V39" s="43"/>
      <c r="W39" s="43"/>
      <c r="X39" s="43"/>
      <c r="Y39" s="43"/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14.15" hidden="false" customHeight="true" outlineLevel="0" collapsed="false">
      <c r="A40" s="33" t="n">
        <v>38</v>
      </c>
      <c r="B40" s="34" t="n">
        <f aca="false">IF(AND(LEFT(L40,3)="DNS",LEFT(O40,3)="DNS"),10000, N40+Q40)</f>
        <v>20000</v>
      </c>
      <c r="C40" s="35" t="str">
        <f aca="false">IF(AND(R40&lt;10000, OR(LEFT(L40,3)&lt;&gt;"DNS", LEFT(O40,3)&lt;&gt;"DNS")),RANK(R40, $R$3:$R$152, 1)&amp;"."," ")</f>
        <v> </v>
      </c>
      <c r="D40" s="36"/>
      <c r="E40" s="37" t="str">
        <f aca="false">VLOOKUP(A40,c1z_sl!$A$1:$H$152,6,FALSE())</f>
        <v> </v>
      </c>
      <c r="F40" s="33" t="n">
        <f aca="false">VLOOKUP(A40,c1z_sl!$A$1:$H$152,2,FALSE())</f>
        <v>0</v>
      </c>
      <c r="G40" s="33" t="n">
        <f aca="false">VLOOKUP(A40,c1z_sl!$A$1:$H$152,3,FALSE())</f>
        <v>0</v>
      </c>
      <c r="H40" s="38" t="str">
        <f aca="false">VLOOKUP(A40,c1z_sl!$A$1:$H$152,4,FALSE())</f>
        <v> </v>
      </c>
      <c r="I40" s="33" t="str">
        <f aca="false">VLOOKUP(A40,c1z_sl!$A$1:$H$152,5,FALSE())</f>
        <v> </v>
      </c>
      <c r="J40" s="33" t="str">
        <f aca="false">VLOOKUP(A40,c1z_sl!$A$1:$H$152,7,FALSE())</f>
        <v>9</v>
      </c>
      <c r="K40" s="38" t="str">
        <f aca="false">VLOOKUP(A40,c1z_sl!$A$1:$H$152,8,FALSE())</f>
        <v> </v>
      </c>
      <c r="L40" s="39"/>
      <c r="M40" s="40"/>
      <c r="N40" s="41" t="n">
        <f aca="false">IF(ISBLANK(L40),10000,IF(ISTEXT(L40),M40,L40+M40))</f>
        <v>10000</v>
      </c>
      <c r="O40" s="39"/>
      <c r="P40" s="40"/>
      <c r="Q40" s="41" t="n">
        <f aca="false">IF(ISBLANK(O40),10000,IF(ISTEXT(O40),P40,O40+P40))</f>
        <v>10000</v>
      </c>
      <c r="R40" s="41" t="n">
        <f aca="false">MIN(N40,Q40)</f>
        <v>10000</v>
      </c>
      <c r="S40" s="40"/>
      <c r="T40" s="40"/>
      <c r="U40" s="40"/>
      <c r="V40" s="43"/>
      <c r="W40" s="43"/>
      <c r="X40" s="43"/>
      <c r="Y40" s="43"/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14.15" hidden="false" customHeight="true" outlineLevel="0" collapsed="false">
      <c r="A41" s="33" t="n">
        <v>39</v>
      </c>
      <c r="B41" s="34" t="n">
        <f aca="false">IF(AND(LEFT(L41,3)="DNS",LEFT(O41,3)="DNS"),10000, N41+Q41)</f>
        <v>20000</v>
      </c>
      <c r="C41" s="35" t="str">
        <f aca="false">IF(AND(R41&lt;10000, OR(LEFT(L41,3)&lt;&gt;"DNS", LEFT(O41,3)&lt;&gt;"DNS")),RANK(R41, $R$3:$R$152, 1)&amp;"."," ")</f>
        <v> </v>
      </c>
      <c r="D41" s="36"/>
      <c r="E41" s="37" t="str">
        <f aca="false">VLOOKUP(A41,c1z_sl!$A$1:$H$152,6,FALSE())</f>
        <v> </v>
      </c>
      <c r="F41" s="33" t="n">
        <f aca="false">VLOOKUP(A41,c1z_sl!$A$1:$H$152,2,FALSE())</f>
        <v>0</v>
      </c>
      <c r="G41" s="33" t="n">
        <f aca="false">VLOOKUP(A41,c1z_sl!$A$1:$H$152,3,FALSE())</f>
        <v>0</v>
      </c>
      <c r="H41" s="38" t="str">
        <f aca="false">VLOOKUP(A41,c1z_sl!$A$1:$H$152,4,FALSE())</f>
        <v> </v>
      </c>
      <c r="I41" s="33" t="str">
        <f aca="false">VLOOKUP(A41,c1z_sl!$A$1:$H$152,5,FALSE())</f>
        <v> </v>
      </c>
      <c r="J41" s="33" t="str">
        <f aca="false">VLOOKUP(A41,c1z_sl!$A$1:$H$152,7,FALSE())</f>
        <v>9</v>
      </c>
      <c r="K41" s="38" t="str">
        <f aca="false">VLOOKUP(A41,c1z_sl!$A$1:$H$152,8,FALSE())</f>
        <v> </v>
      </c>
      <c r="L41" s="39"/>
      <c r="M41" s="40"/>
      <c r="N41" s="41" t="n">
        <f aca="false">IF(ISBLANK(L41),10000,IF(ISTEXT(L41),M41,L41+M41))</f>
        <v>10000</v>
      </c>
      <c r="O41" s="39"/>
      <c r="P41" s="40"/>
      <c r="Q41" s="41" t="n">
        <f aca="false">IF(ISBLANK(O41),10000,IF(ISTEXT(O41),P41,O41+P41))</f>
        <v>10000</v>
      </c>
      <c r="R41" s="41" t="n">
        <f aca="false">MIN(N41,Q41)</f>
        <v>10000</v>
      </c>
      <c r="S41" s="40"/>
      <c r="T41" s="40"/>
      <c r="U41" s="40"/>
      <c r="V41" s="43"/>
      <c r="W41" s="43"/>
      <c r="X41" s="43"/>
      <c r="Y41" s="43"/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14.15" hidden="false" customHeight="true" outlineLevel="0" collapsed="false">
      <c r="A42" s="33" t="n">
        <v>40</v>
      </c>
      <c r="B42" s="34" t="n">
        <f aca="false">IF(AND(LEFT(L42,3)="DNS",LEFT(O42,3)="DNS"),10000, N42+Q42)</f>
        <v>20000</v>
      </c>
      <c r="C42" s="35" t="str">
        <f aca="false">IF(AND(R42&lt;10000, OR(LEFT(L42,3)&lt;&gt;"DNS", LEFT(O42,3)&lt;&gt;"DNS")),RANK(R42, $R$3:$R$152, 1)&amp;"."," ")</f>
        <v> </v>
      </c>
      <c r="D42" s="36"/>
      <c r="E42" s="37" t="str">
        <f aca="false">VLOOKUP(A42,c1z_sl!$A$1:$H$152,6,FALSE())</f>
        <v> </v>
      </c>
      <c r="F42" s="33" t="n">
        <f aca="false">VLOOKUP(A42,c1z_sl!$A$1:$H$152,2,FALSE())</f>
        <v>0</v>
      </c>
      <c r="G42" s="33" t="n">
        <f aca="false">VLOOKUP(A42,c1z_sl!$A$1:$H$152,3,FALSE())</f>
        <v>0</v>
      </c>
      <c r="H42" s="38" t="str">
        <f aca="false">VLOOKUP(A42,c1z_sl!$A$1:$H$152,4,FALSE())</f>
        <v> </v>
      </c>
      <c r="I42" s="33" t="str">
        <f aca="false">VLOOKUP(A42,c1z_sl!$A$1:$H$152,5,FALSE())</f>
        <v> </v>
      </c>
      <c r="J42" s="33" t="str">
        <f aca="false">VLOOKUP(A42,c1z_sl!$A$1:$H$152,7,FALSE())</f>
        <v>9</v>
      </c>
      <c r="K42" s="38" t="str">
        <f aca="false">VLOOKUP(A42,c1z_sl!$A$1:$H$152,8,FALSE())</f>
        <v> </v>
      </c>
      <c r="L42" s="39"/>
      <c r="M42" s="40"/>
      <c r="N42" s="41" t="n">
        <f aca="false">IF(ISBLANK(L42),10000,IF(ISTEXT(L42),M42,L42+M42))</f>
        <v>10000</v>
      </c>
      <c r="O42" s="39"/>
      <c r="P42" s="40"/>
      <c r="Q42" s="41" t="n">
        <f aca="false">IF(ISBLANK(O42),10000,IF(ISTEXT(O42),P42,O42+P42))</f>
        <v>10000</v>
      </c>
      <c r="R42" s="41" t="n">
        <f aca="false">MIN(N42,Q42)</f>
        <v>10000</v>
      </c>
      <c r="S42" s="40"/>
      <c r="T42" s="40"/>
      <c r="U42" s="40"/>
      <c r="V42" s="43"/>
      <c r="W42" s="43"/>
      <c r="X42" s="43"/>
      <c r="Y42" s="43"/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14.15" hidden="false" customHeight="true" outlineLevel="0" collapsed="false">
      <c r="A43" s="33" t="n">
        <v>41</v>
      </c>
      <c r="B43" s="34" t="n">
        <f aca="false">IF(AND(LEFT(L43,3)="DNS",LEFT(O43,3)="DNS"),10000, N43+Q43)</f>
        <v>20000</v>
      </c>
      <c r="C43" s="35" t="str">
        <f aca="false">IF(AND(R43&lt;10000, OR(LEFT(L43,3)&lt;&gt;"DNS", LEFT(O43,3)&lt;&gt;"DNS")),RANK(R43, $R$3:$R$152, 1)&amp;"."," ")</f>
        <v> </v>
      </c>
      <c r="D43" s="36"/>
      <c r="E43" s="37" t="str">
        <f aca="false">VLOOKUP(A43,c1z_sl!$A$1:$H$152,6,FALSE())</f>
        <v> </v>
      </c>
      <c r="F43" s="33" t="n">
        <f aca="false">VLOOKUP(A43,c1z_sl!$A$1:$H$152,2,FALSE())</f>
        <v>0</v>
      </c>
      <c r="G43" s="33" t="n">
        <f aca="false">VLOOKUP(A43,c1z_sl!$A$1:$H$152,3,FALSE())</f>
        <v>0</v>
      </c>
      <c r="H43" s="38" t="str">
        <f aca="false">VLOOKUP(A43,c1z_sl!$A$1:$H$152,4,FALSE())</f>
        <v> </v>
      </c>
      <c r="I43" s="33" t="str">
        <f aca="false">VLOOKUP(A43,c1z_sl!$A$1:$H$152,5,FALSE())</f>
        <v> </v>
      </c>
      <c r="J43" s="33" t="str">
        <f aca="false">VLOOKUP(A43,c1z_sl!$A$1:$H$152,7,FALSE())</f>
        <v>9</v>
      </c>
      <c r="K43" s="38" t="str">
        <f aca="false">VLOOKUP(A43,c1z_sl!$A$1:$H$152,8,FALSE())</f>
        <v> </v>
      </c>
      <c r="L43" s="39"/>
      <c r="M43" s="40"/>
      <c r="N43" s="41" t="n">
        <f aca="false">IF(ISBLANK(L43),10000,IF(ISTEXT(L43),M43,L43+M43))</f>
        <v>10000</v>
      </c>
      <c r="O43" s="39"/>
      <c r="P43" s="40"/>
      <c r="Q43" s="41" t="n">
        <f aca="false">IF(ISBLANK(O43),10000,IF(ISTEXT(O43),P43,O43+P43))</f>
        <v>10000</v>
      </c>
      <c r="R43" s="41" t="n">
        <f aca="false">MIN(N43,Q43)</f>
        <v>10000</v>
      </c>
      <c r="S43" s="40"/>
      <c r="T43" s="40"/>
      <c r="U43" s="40"/>
      <c r="V43" s="43"/>
      <c r="W43" s="43"/>
      <c r="X43" s="43"/>
      <c r="Y43" s="43"/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14.15" hidden="false" customHeight="true" outlineLevel="0" collapsed="false">
      <c r="A44" s="33" t="n">
        <v>42</v>
      </c>
      <c r="B44" s="34" t="n">
        <f aca="false">IF(AND(LEFT(L44,3)="DNS",LEFT(O44,3)="DNS"),10000, N44+Q44)</f>
        <v>20000</v>
      </c>
      <c r="C44" s="35" t="str">
        <f aca="false">IF(AND(R44&lt;10000, OR(LEFT(L44,3)&lt;&gt;"DNS", LEFT(O44,3)&lt;&gt;"DNS")),RANK(R44, $R$3:$R$152, 1)&amp;"."," ")</f>
        <v> </v>
      </c>
      <c r="D44" s="36"/>
      <c r="E44" s="37" t="str">
        <f aca="false">VLOOKUP(A44,c1z_sl!$A$1:$H$152,6,FALSE())</f>
        <v> </v>
      </c>
      <c r="F44" s="33" t="n">
        <f aca="false">VLOOKUP(A44,c1z_sl!$A$1:$H$152,2,FALSE())</f>
        <v>0</v>
      </c>
      <c r="G44" s="33" t="n">
        <f aca="false">VLOOKUP(A44,c1z_sl!$A$1:$H$152,3,FALSE())</f>
        <v>0</v>
      </c>
      <c r="H44" s="38" t="str">
        <f aca="false">VLOOKUP(A44,c1z_sl!$A$1:$H$152,4,FALSE())</f>
        <v> </v>
      </c>
      <c r="I44" s="33" t="str">
        <f aca="false">VLOOKUP(A44,c1z_sl!$A$1:$H$152,5,FALSE())</f>
        <v> </v>
      </c>
      <c r="J44" s="33" t="str">
        <f aca="false">VLOOKUP(A44,c1z_sl!$A$1:$H$152,7,FALSE())</f>
        <v>9</v>
      </c>
      <c r="K44" s="38" t="str">
        <f aca="false">VLOOKUP(A44,c1z_sl!$A$1:$H$152,8,FALSE())</f>
        <v> </v>
      </c>
      <c r="L44" s="39"/>
      <c r="M44" s="40"/>
      <c r="N44" s="41" t="n">
        <f aca="false">IF(ISBLANK(L44),10000,IF(ISTEXT(L44),M44,L44+M44))</f>
        <v>10000</v>
      </c>
      <c r="O44" s="39"/>
      <c r="P44" s="40"/>
      <c r="Q44" s="41" t="n">
        <f aca="false">IF(ISBLANK(O44),10000,IF(ISTEXT(O44),P44,O44+P44))</f>
        <v>10000</v>
      </c>
      <c r="R44" s="41" t="n">
        <f aca="false">MIN(N44,Q44)</f>
        <v>10000</v>
      </c>
      <c r="S44" s="40"/>
      <c r="T44" s="40"/>
      <c r="U44" s="40"/>
      <c r="V44" s="43"/>
      <c r="W44" s="43"/>
      <c r="X44" s="43"/>
      <c r="Y44" s="43"/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14.15" hidden="false" customHeight="true" outlineLevel="0" collapsed="false">
      <c r="A45" s="33" t="n">
        <v>43</v>
      </c>
      <c r="B45" s="34" t="n">
        <f aca="false">IF(AND(LEFT(L45,3)="DNS",LEFT(O45,3)="DNS"),10000, N45+Q45)</f>
        <v>20000</v>
      </c>
      <c r="C45" s="35" t="str">
        <f aca="false">IF(AND(R45&lt;10000, OR(LEFT(L45,3)&lt;&gt;"DNS", LEFT(O45,3)&lt;&gt;"DNS")),RANK(R45, $R$3:$R$152, 1)&amp;"."," ")</f>
        <v> </v>
      </c>
      <c r="D45" s="36"/>
      <c r="E45" s="37" t="str">
        <f aca="false">VLOOKUP(A45,c1z_sl!$A$1:$H$152,6,FALSE())</f>
        <v> </v>
      </c>
      <c r="F45" s="33" t="n">
        <f aca="false">VLOOKUP(A45,c1z_sl!$A$1:$H$152,2,FALSE())</f>
        <v>0</v>
      </c>
      <c r="G45" s="33" t="n">
        <f aca="false">VLOOKUP(A45,c1z_sl!$A$1:$H$152,3,FALSE())</f>
        <v>0</v>
      </c>
      <c r="H45" s="38" t="str">
        <f aca="false">VLOOKUP(A45,c1z_sl!$A$1:$H$152,4,FALSE())</f>
        <v> </v>
      </c>
      <c r="I45" s="33" t="str">
        <f aca="false">VLOOKUP(A45,c1z_sl!$A$1:$H$152,5,FALSE())</f>
        <v> </v>
      </c>
      <c r="J45" s="33" t="str">
        <f aca="false">VLOOKUP(A45,c1z_sl!$A$1:$H$152,7,FALSE())</f>
        <v>9</v>
      </c>
      <c r="K45" s="38" t="str">
        <f aca="false">VLOOKUP(A45,c1z_sl!$A$1:$H$152,8,FALSE())</f>
        <v> </v>
      </c>
      <c r="L45" s="39"/>
      <c r="M45" s="40"/>
      <c r="N45" s="41" t="n">
        <f aca="false">IF(ISBLANK(L45),10000,IF(ISTEXT(L45),M45,L45+M45))</f>
        <v>10000</v>
      </c>
      <c r="O45" s="39"/>
      <c r="P45" s="40"/>
      <c r="Q45" s="41" t="n">
        <f aca="false">IF(ISBLANK(O45),10000,IF(ISTEXT(O45),P45,O45+P45))</f>
        <v>10000</v>
      </c>
      <c r="R45" s="41" t="n">
        <f aca="false">MIN(N45,Q45)</f>
        <v>10000</v>
      </c>
      <c r="S45" s="40"/>
      <c r="T45" s="40"/>
      <c r="U45" s="40"/>
      <c r="V45" s="43"/>
      <c r="W45" s="43"/>
      <c r="X45" s="43"/>
      <c r="Y45" s="43"/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14.15" hidden="false" customHeight="true" outlineLevel="0" collapsed="false">
      <c r="A46" s="33" t="n">
        <v>44</v>
      </c>
      <c r="B46" s="34" t="n">
        <f aca="false">IF(AND(LEFT(L46,3)="DNS",LEFT(O46,3)="DNS"),10000, N46+Q46)</f>
        <v>20000</v>
      </c>
      <c r="C46" s="35" t="str">
        <f aca="false">IF(AND(R46&lt;10000, OR(LEFT(L46,3)&lt;&gt;"DNS", LEFT(O46,3)&lt;&gt;"DNS")),RANK(R46, $R$3:$R$152, 1)&amp;"."," ")</f>
        <v> </v>
      </c>
      <c r="D46" s="36"/>
      <c r="E46" s="37" t="str">
        <f aca="false">VLOOKUP(A46,c1z_sl!$A$1:$H$152,6,FALSE())</f>
        <v> </v>
      </c>
      <c r="F46" s="33" t="n">
        <f aca="false">VLOOKUP(A46,c1z_sl!$A$1:$H$152,2,FALSE())</f>
        <v>0</v>
      </c>
      <c r="G46" s="33" t="n">
        <f aca="false">VLOOKUP(A46,c1z_sl!$A$1:$H$152,3,FALSE())</f>
        <v>0</v>
      </c>
      <c r="H46" s="38" t="str">
        <f aca="false">VLOOKUP(A46,c1z_sl!$A$1:$H$152,4,FALSE())</f>
        <v> </v>
      </c>
      <c r="I46" s="33" t="str">
        <f aca="false">VLOOKUP(A46,c1z_sl!$A$1:$H$152,5,FALSE())</f>
        <v> </v>
      </c>
      <c r="J46" s="33" t="str">
        <f aca="false">VLOOKUP(A46,c1z_sl!$A$1:$H$152,7,FALSE())</f>
        <v>9</v>
      </c>
      <c r="K46" s="38" t="str">
        <f aca="false">VLOOKUP(A46,c1z_sl!$A$1:$H$152,8,FALSE())</f>
        <v> </v>
      </c>
      <c r="L46" s="39"/>
      <c r="M46" s="40"/>
      <c r="N46" s="41" t="n">
        <f aca="false">IF(ISBLANK(L46),10000,IF(ISTEXT(L46),M46,L46+M46))</f>
        <v>10000</v>
      </c>
      <c r="O46" s="39"/>
      <c r="P46" s="40"/>
      <c r="Q46" s="41" t="n">
        <f aca="false">IF(ISBLANK(O46),10000,IF(ISTEXT(O46),P46,O46+P46))</f>
        <v>10000</v>
      </c>
      <c r="R46" s="41" t="n">
        <f aca="false">MIN(N46,Q46)</f>
        <v>10000</v>
      </c>
      <c r="S46" s="40"/>
      <c r="T46" s="40"/>
      <c r="U46" s="40"/>
      <c r="V46" s="43"/>
      <c r="W46" s="43"/>
      <c r="X46" s="43"/>
      <c r="Y46" s="43"/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14.15" hidden="false" customHeight="true" outlineLevel="0" collapsed="false">
      <c r="A47" s="33" t="n">
        <v>45</v>
      </c>
      <c r="B47" s="34" t="n">
        <f aca="false">IF(AND(LEFT(L47,3)="DNS",LEFT(O47,3)="DNS"),10000, N47+Q47)</f>
        <v>20000</v>
      </c>
      <c r="C47" s="35" t="str">
        <f aca="false">IF(AND(R47&lt;10000, OR(LEFT(L47,3)&lt;&gt;"DNS", LEFT(O47,3)&lt;&gt;"DNS")),RANK(R47, $R$3:$R$152, 1)&amp;"."," ")</f>
        <v> </v>
      </c>
      <c r="D47" s="36"/>
      <c r="E47" s="37" t="str">
        <f aca="false">VLOOKUP(A47,c1z_sl!$A$1:$H$152,6,FALSE())</f>
        <v> </v>
      </c>
      <c r="F47" s="33" t="n">
        <f aca="false">VLOOKUP(A47,c1z_sl!$A$1:$H$152,2,FALSE())</f>
        <v>0</v>
      </c>
      <c r="G47" s="33" t="n">
        <f aca="false">VLOOKUP(A47,c1z_sl!$A$1:$H$152,3,FALSE())</f>
        <v>0</v>
      </c>
      <c r="H47" s="38" t="str">
        <f aca="false">VLOOKUP(A47,c1z_sl!$A$1:$H$152,4,FALSE())</f>
        <v> </v>
      </c>
      <c r="I47" s="33" t="str">
        <f aca="false">VLOOKUP(A47,c1z_sl!$A$1:$H$152,5,FALSE())</f>
        <v> </v>
      </c>
      <c r="J47" s="33" t="str">
        <f aca="false">VLOOKUP(A47,c1z_sl!$A$1:$H$152,7,FALSE())</f>
        <v>9</v>
      </c>
      <c r="K47" s="38" t="str">
        <f aca="false">VLOOKUP(A47,c1z_sl!$A$1:$H$152,8,FALSE())</f>
        <v> </v>
      </c>
      <c r="L47" s="39"/>
      <c r="M47" s="40"/>
      <c r="N47" s="41" t="n">
        <f aca="false">IF(ISBLANK(L47),10000,IF(ISTEXT(L47),M47,L47+M47))</f>
        <v>10000</v>
      </c>
      <c r="O47" s="39"/>
      <c r="P47" s="40"/>
      <c r="Q47" s="41" t="n">
        <f aca="false">IF(ISBLANK(O47),10000,IF(ISTEXT(O47),P47,O47+P47))</f>
        <v>10000</v>
      </c>
      <c r="R47" s="41" t="n">
        <f aca="false">MIN(N47,Q47)</f>
        <v>10000</v>
      </c>
      <c r="S47" s="40"/>
      <c r="T47" s="40"/>
      <c r="U47" s="40"/>
      <c r="V47" s="43"/>
      <c r="W47" s="43"/>
      <c r="X47" s="43"/>
      <c r="Y47" s="43"/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14.15" hidden="false" customHeight="true" outlineLevel="0" collapsed="false">
      <c r="A48" s="33" t="n">
        <v>46</v>
      </c>
      <c r="B48" s="34" t="n">
        <f aca="false">IF(AND(LEFT(L48,3)="DNS",LEFT(O48,3)="DNS"),10000, N48+Q48)</f>
        <v>20000</v>
      </c>
      <c r="C48" s="35" t="str">
        <f aca="false">IF(AND(R48&lt;10000, OR(LEFT(L48,3)&lt;&gt;"DNS", LEFT(O48,3)&lt;&gt;"DNS")),RANK(R48, $R$3:$R$152, 1)&amp;"."," ")</f>
        <v> </v>
      </c>
      <c r="D48" s="36"/>
      <c r="E48" s="37" t="str">
        <f aca="false">VLOOKUP(A48,c1z_sl!$A$1:$H$152,6,FALSE())</f>
        <v> </v>
      </c>
      <c r="F48" s="33" t="n">
        <f aca="false">VLOOKUP(A48,c1z_sl!$A$1:$H$152,2,FALSE())</f>
        <v>0</v>
      </c>
      <c r="G48" s="33" t="n">
        <f aca="false">VLOOKUP(A48,c1z_sl!$A$1:$H$152,3,FALSE())</f>
        <v>0</v>
      </c>
      <c r="H48" s="38" t="str">
        <f aca="false">VLOOKUP(A48,c1z_sl!$A$1:$H$152,4,FALSE())</f>
        <v> </v>
      </c>
      <c r="I48" s="33" t="str">
        <f aca="false">VLOOKUP(A48,c1z_sl!$A$1:$H$152,5,FALSE())</f>
        <v> </v>
      </c>
      <c r="J48" s="33" t="str">
        <f aca="false">VLOOKUP(A48,c1z_sl!$A$1:$H$152,7,FALSE())</f>
        <v>9</v>
      </c>
      <c r="K48" s="38" t="str">
        <f aca="false">VLOOKUP(A48,c1z_sl!$A$1:$H$152,8,FALSE())</f>
        <v> </v>
      </c>
      <c r="L48" s="39"/>
      <c r="M48" s="40"/>
      <c r="N48" s="41" t="n">
        <f aca="false">IF(ISBLANK(L48),10000,IF(ISTEXT(L48),M48,L48+M48))</f>
        <v>10000</v>
      </c>
      <c r="O48" s="39"/>
      <c r="P48" s="40"/>
      <c r="Q48" s="41" t="n">
        <f aca="false">IF(ISBLANK(O48),10000,IF(ISTEXT(O48),P48,O48+P48))</f>
        <v>10000</v>
      </c>
      <c r="R48" s="41" t="n">
        <f aca="false">MIN(N48,Q48)</f>
        <v>10000</v>
      </c>
      <c r="S48" s="40"/>
      <c r="T48" s="40"/>
      <c r="U48" s="40"/>
      <c r="V48" s="43"/>
      <c r="W48" s="43"/>
      <c r="X48" s="43"/>
      <c r="Y48" s="43"/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14.15" hidden="false" customHeight="true" outlineLevel="0" collapsed="false">
      <c r="A49" s="33" t="n">
        <v>47</v>
      </c>
      <c r="B49" s="34" t="n">
        <f aca="false">IF(AND(LEFT(L49,3)="DNS",LEFT(O49,3)="DNS"),10000, N49+Q49)</f>
        <v>20000</v>
      </c>
      <c r="C49" s="35" t="str">
        <f aca="false">IF(AND(R49&lt;10000, OR(LEFT(L49,3)&lt;&gt;"DNS", LEFT(O49,3)&lt;&gt;"DNS")),RANK(R49, $R$3:$R$152, 1)&amp;"."," ")</f>
        <v> </v>
      </c>
      <c r="D49" s="36"/>
      <c r="E49" s="37" t="str">
        <f aca="false">VLOOKUP(A49,c1z_sl!$A$1:$H$152,6,FALSE())</f>
        <v> </v>
      </c>
      <c r="F49" s="33" t="n">
        <f aca="false">VLOOKUP(A49,c1z_sl!$A$1:$H$152,2,FALSE())</f>
        <v>0</v>
      </c>
      <c r="G49" s="33" t="n">
        <f aca="false">VLOOKUP(A49,c1z_sl!$A$1:$H$152,3,FALSE())</f>
        <v>0</v>
      </c>
      <c r="H49" s="38" t="str">
        <f aca="false">VLOOKUP(A49,c1z_sl!$A$1:$H$152,4,FALSE())</f>
        <v> </v>
      </c>
      <c r="I49" s="33" t="str">
        <f aca="false">VLOOKUP(A49,c1z_sl!$A$1:$H$152,5,FALSE())</f>
        <v> </v>
      </c>
      <c r="J49" s="33" t="str">
        <f aca="false">VLOOKUP(A49,c1z_sl!$A$1:$H$152,7,FALSE())</f>
        <v>9</v>
      </c>
      <c r="K49" s="38" t="str">
        <f aca="false">VLOOKUP(A49,c1z_sl!$A$1:$H$152,8,FALSE())</f>
        <v> </v>
      </c>
      <c r="L49" s="39"/>
      <c r="M49" s="40"/>
      <c r="N49" s="41" t="n">
        <f aca="false">IF(ISBLANK(L49),10000,IF(ISTEXT(L49),M49,L49+M49))</f>
        <v>10000</v>
      </c>
      <c r="O49" s="39"/>
      <c r="P49" s="40"/>
      <c r="Q49" s="41" t="n">
        <f aca="false">IF(ISBLANK(O49),10000,IF(ISTEXT(O49),P49,O49+P49))</f>
        <v>10000</v>
      </c>
      <c r="R49" s="41" t="n">
        <f aca="false">MIN(N49,Q49)</f>
        <v>10000</v>
      </c>
      <c r="S49" s="40"/>
      <c r="T49" s="40"/>
      <c r="U49" s="40"/>
      <c r="V49" s="43"/>
      <c r="W49" s="43"/>
      <c r="X49" s="43"/>
      <c r="Y49" s="43"/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14.15" hidden="false" customHeight="true" outlineLevel="0" collapsed="false">
      <c r="A50" s="33" t="n">
        <v>48</v>
      </c>
      <c r="B50" s="34" t="n">
        <f aca="false">IF(AND(LEFT(L50,3)="DNS",LEFT(O50,3)="DNS"),10000, N50+Q50)</f>
        <v>20000</v>
      </c>
      <c r="C50" s="35" t="str">
        <f aca="false">IF(AND(R50&lt;10000, OR(LEFT(L50,3)&lt;&gt;"DNS", LEFT(O50,3)&lt;&gt;"DNS")),RANK(R50, $R$3:$R$152, 1)&amp;"."," ")</f>
        <v> </v>
      </c>
      <c r="D50" s="36"/>
      <c r="E50" s="37" t="str">
        <f aca="false">VLOOKUP(A50,c1z_sl!$A$1:$H$152,6,FALSE())</f>
        <v> </v>
      </c>
      <c r="F50" s="33" t="n">
        <f aca="false">VLOOKUP(A50,c1z_sl!$A$1:$H$152,2,FALSE())</f>
        <v>0</v>
      </c>
      <c r="G50" s="33" t="n">
        <f aca="false">VLOOKUP(A50,c1z_sl!$A$1:$H$152,3,FALSE())</f>
        <v>0</v>
      </c>
      <c r="H50" s="38" t="str">
        <f aca="false">VLOOKUP(A50,c1z_sl!$A$1:$H$152,4,FALSE())</f>
        <v> </v>
      </c>
      <c r="I50" s="33" t="str">
        <f aca="false">VLOOKUP(A50,c1z_sl!$A$1:$H$152,5,FALSE())</f>
        <v> </v>
      </c>
      <c r="J50" s="33" t="str">
        <f aca="false">VLOOKUP(A50,c1z_sl!$A$1:$H$152,7,FALSE())</f>
        <v>9</v>
      </c>
      <c r="K50" s="38" t="str">
        <f aca="false">VLOOKUP(A50,c1z_sl!$A$1:$H$152,8,FALSE())</f>
        <v> </v>
      </c>
      <c r="L50" s="39"/>
      <c r="M50" s="40"/>
      <c r="N50" s="41" t="n">
        <f aca="false">IF(ISBLANK(L50),10000,IF(ISTEXT(L50),M50,L50+M50))</f>
        <v>10000</v>
      </c>
      <c r="O50" s="39"/>
      <c r="P50" s="40"/>
      <c r="Q50" s="41" t="n">
        <f aca="false">IF(ISBLANK(O50),10000,IF(ISTEXT(O50),P50,O50+P50))</f>
        <v>10000</v>
      </c>
      <c r="R50" s="41" t="n">
        <f aca="false">MIN(N50,Q50)</f>
        <v>10000</v>
      </c>
      <c r="S50" s="40"/>
      <c r="T50" s="40"/>
      <c r="U50" s="40"/>
      <c r="V50" s="43"/>
      <c r="W50" s="43"/>
      <c r="X50" s="43"/>
      <c r="Y50" s="43"/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14.15" hidden="false" customHeight="true" outlineLevel="0" collapsed="false">
      <c r="A51" s="33" t="n">
        <v>49</v>
      </c>
      <c r="B51" s="34" t="n">
        <f aca="false">IF(AND(LEFT(L51,3)="DNS",LEFT(O51,3)="DNS"),10000, N51+Q51)</f>
        <v>20000</v>
      </c>
      <c r="C51" s="35" t="str">
        <f aca="false">IF(AND(R51&lt;10000, OR(LEFT(L51,3)&lt;&gt;"DNS", LEFT(O51,3)&lt;&gt;"DNS")),RANK(R51, $R$3:$R$152, 1)&amp;"."," ")</f>
        <v> </v>
      </c>
      <c r="D51" s="36"/>
      <c r="E51" s="37" t="str">
        <f aca="false">VLOOKUP(A51,c1z_sl!$A$1:$H$152,6,FALSE())</f>
        <v> </v>
      </c>
      <c r="F51" s="33" t="n">
        <f aca="false">VLOOKUP(A51,c1z_sl!$A$1:$H$152,2,FALSE())</f>
        <v>0</v>
      </c>
      <c r="G51" s="33" t="n">
        <f aca="false">VLOOKUP(A51,c1z_sl!$A$1:$H$152,3,FALSE())</f>
        <v>0</v>
      </c>
      <c r="H51" s="38" t="str">
        <f aca="false">VLOOKUP(A51,c1z_sl!$A$1:$H$152,4,FALSE())</f>
        <v> </v>
      </c>
      <c r="I51" s="33" t="str">
        <f aca="false">VLOOKUP(A51,c1z_sl!$A$1:$H$152,5,FALSE())</f>
        <v> </v>
      </c>
      <c r="J51" s="33" t="str">
        <f aca="false">VLOOKUP(A51,c1z_sl!$A$1:$H$152,7,FALSE())</f>
        <v>9</v>
      </c>
      <c r="K51" s="38" t="str">
        <f aca="false">VLOOKUP(A51,c1z_sl!$A$1:$H$152,8,FALSE())</f>
        <v> </v>
      </c>
      <c r="L51" s="39"/>
      <c r="M51" s="40"/>
      <c r="N51" s="41" t="n">
        <f aca="false">IF(ISBLANK(L51),10000,IF(ISTEXT(L51),M51,L51+M51))</f>
        <v>10000</v>
      </c>
      <c r="O51" s="39"/>
      <c r="P51" s="40"/>
      <c r="Q51" s="41" t="n">
        <f aca="false">IF(ISBLANK(O51),10000,IF(ISTEXT(O51),P51,O51+P51))</f>
        <v>10000</v>
      </c>
      <c r="R51" s="41" t="n">
        <f aca="false">MIN(N51,Q51)</f>
        <v>10000</v>
      </c>
      <c r="S51" s="40"/>
      <c r="T51" s="40"/>
      <c r="U51" s="40"/>
      <c r="V51" s="43"/>
      <c r="W51" s="43"/>
      <c r="X51" s="43"/>
      <c r="Y51" s="43"/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14.15" hidden="false" customHeight="true" outlineLevel="0" collapsed="false">
      <c r="A52" s="33" t="n">
        <v>50</v>
      </c>
      <c r="B52" s="34" t="n">
        <f aca="false">IF(AND(LEFT(L52,3)="DNS",LEFT(O52,3)="DNS"),10000, N52+Q52)</f>
        <v>20000</v>
      </c>
      <c r="C52" s="35" t="str">
        <f aca="false">IF(AND(R52&lt;10000, OR(LEFT(L52,3)&lt;&gt;"DNS", LEFT(O52,3)&lt;&gt;"DNS")),RANK(R52, $R$3:$R$152, 1)&amp;"."," ")</f>
        <v> </v>
      </c>
      <c r="D52" s="36"/>
      <c r="E52" s="37" t="str">
        <f aca="false">VLOOKUP(A52,c1z_sl!$A$1:$H$152,6,FALSE())</f>
        <v> </v>
      </c>
      <c r="F52" s="33" t="n">
        <f aca="false">VLOOKUP(A52,c1z_sl!$A$1:$H$152,2,FALSE())</f>
        <v>0</v>
      </c>
      <c r="G52" s="33" t="n">
        <f aca="false">VLOOKUP(A52,c1z_sl!$A$1:$H$152,3,FALSE())</f>
        <v>0</v>
      </c>
      <c r="H52" s="38" t="str">
        <f aca="false">VLOOKUP(A52,c1z_sl!$A$1:$H$152,4,FALSE())</f>
        <v> </v>
      </c>
      <c r="I52" s="33" t="str">
        <f aca="false">VLOOKUP(A52,c1z_sl!$A$1:$H$152,5,FALSE())</f>
        <v> </v>
      </c>
      <c r="J52" s="33" t="str">
        <f aca="false">VLOOKUP(A52,c1z_sl!$A$1:$H$152,7,FALSE())</f>
        <v>9</v>
      </c>
      <c r="K52" s="38" t="str">
        <f aca="false">VLOOKUP(A52,c1z_sl!$A$1:$H$152,8,FALSE())</f>
        <v> </v>
      </c>
      <c r="L52" s="39"/>
      <c r="M52" s="40"/>
      <c r="N52" s="41" t="n">
        <f aca="false">IF(ISBLANK(L52),10000,IF(ISTEXT(L52),M52,L52+M52))</f>
        <v>10000</v>
      </c>
      <c r="O52" s="39"/>
      <c r="P52" s="40"/>
      <c r="Q52" s="41" t="n">
        <f aca="false">IF(ISBLANK(O52),10000,IF(ISTEXT(O52),P52,O52+P52))</f>
        <v>10000</v>
      </c>
      <c r="R52" s="41" t="n">
        <f aca="false">MIN(N52,Q52)</f>
        <v>10000</v>
      </c>
      <c r="S52" s="40"/>
      <c r="T52" s="40"/>
      <c r="U52" s="40"/>
      <c r="V52" s="43"/>
      <c r="W52" s="43"/>
      <c r="X52" s="43"/>
      <c r="Y52" s="43"/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14.15" hidden="false" customHeight="true" outlineLevel="0" collapsed="false">
      <c r="A53" s="33" t="n">
        <v>51</v>
      </c>
      <c r="B53" s="34" t="n">
        <f aca="false">IF(AND(LEFT(L53,3)="DNS",LEFT(O53,3)="DNS"),10000, N53+Q53)</f>
        <v>20000</v>
      </c>
      <c r="C53" s="35" t="str">
        <f aca="false">IF(AND(R53&lt;10000, OR(LEFT(L53,3)&lt;&gt;"DNS", LEFT(O53,3)&lt;&gt;"DNS")),RANK(R53, $R$3:$R$152, 1)&amp;"."," ")</f>
        <v> </v>
      </c>
      <c r="D53" s="36"/>
      <c r="E53" s="37" t="str">
        <f aca="false">VLOOKUP(A53,c1z_sl!$A$1:$H$152,6,FALSE())</f>
        <v> </v>
      </c>
      <c r="F53" s="33" t="n">
        <f aca="false">VLOOKUP(A53,c1z_sl!$A$1:$H$152,2,FALSE())</f>
        <v>0</v>
      </c>
      <c r="G53" s="33" t="n">
        <f aca="false">VLOOKUP(A53,c1z_sl!$A$1:$H$152,3,FALSE())</f>
        <v>0</v>
      </c>
      <c r="H53" s="38" t="str">
        <f aca="false">VLOOKUP(A53,c1z_sl!$A$1:$H$152,4,FALSE())</f>
        <v> </v>
      </c>
      <c r="I53" s="33" t="str">
        <f aca="false">VLOOKUP(A53,c1z_sl!$A$1:$H$152,5,FALSE())</f>
        <v> </v>
      </c>
      <c r="J53" s="33" t="str">
        <f aca="false">VLOOKUP(A53,c1z_sl!$A$1:$H$152,7,FALSE())</f>
        <v>9</v>
      </c>
      <c r="K53" s="38" t="str">
        <f aca="false">VLOOKUP(A53,c1z_sl!$A$1:$H$152,8,FALSE())</f>
        <v> </v>
      </c>
      <c r="L53" s="39"/>
      <c r="M53" s="40"/>
      <c r="N53" s="41" t="n">
        <f aca="false">IF(ISBLANK(L53),10000,IF(ISTEXT(L53),M53,L53+M53))</f>
        <v>10000</v>
      </c>
      <c r="O53" s="39"/>
      <c r="P53" s="40"/>
      <c r="Q53" s="41" t="n">
        <f aca="false">IF(ISBLANK(O53),10000,IF(ISTEXT(O53),P53,O53+P53))</f>
        <v>10000</v>
      </c>
      <c r="R53" s="41" t="n">
        <f aca="false">MIN(N53,Q53)</f>
        <v>10000</v>
      </c>
      <c r="S53" s="40"/>
      <c r="T53" s="40"/>
      <c r="U53" s="40"/>
      <c r="V53" s="43"/>
      <c r="W53" s="43"/>
      <c r="X53" s="43"/>
      <c r="Y53" s="43"/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14.15" hidden="false" customHeight="true" outlineLevel="0" collapsed="false">
      <c r="A54" s="33" t="n">
        <v>52</v>
      </c>
      <c r="B54" s="34" t="n">
        <f aca="false">IF(AND(LEFT(L54,3)="DNS",LEFT(O54,3)="DNS"),10000, N54+Q54)</f>
        <v>20000</v>
      </c>
      <c r="C54" s="35" t="str">
        <f aca="false">IF(AND(R54&lt;10000, OR(LEFT(L54,3)&lt;&gt;"DNS", LEFT(O54,3)&lt;&gt;"DNS")),RANK(R54, $R$3:$R$152, 1)&amp;"."," ")</f>
        <v> </v>
      </c>
      <c r="D54" s="36"/>
      <c r="E54" s="37" t="str">
        <f aca="false">VLOOKUP(A54,c1z_sl!$A$1:$H$152,6,FALSE())</f>
        <v> </v>
      </c>
      <c r="F54" s="33" t="n">
        <f aca="false">VLOOKUP(A54,c1z_sl!$A$1:$H$152,2,FALSE())</f>
        <v>0</v>
      </c>
      <c r="G54" s="33" t="n">
        <f aca="false">VLOOKUP(A54,c1z_sl!$A$1:$H$152,3,FALSE())</f>
        <v>0</v>
      </c>
      <c r="H54" s="38" t="str">
        <f aca="false">VLOOKUP(A54,c1z_sl!$A$1:$H$152,4,FALSE())</f>
        <v> </v>
      </c>
      <c r="I54" s="33" t="str">
        <f aca="false">VLOOKUP(A54,c1z_sl!$A$1:$H$152,5,FALSE())</f>
        <v> </v>
      </c>
      <c r="J54" s="33" t="str">
        <f aca="false">VLOOKUP(A54,c1z_sl!$A$1:$H$152,7,FALSE())</f>
        <v>9</v>
      </c>
      <c r="K54" s="38" t="str">
        <f aca="false">VLOOKUP(A54,c1z_sl!$A$1:$H$152,8,FALSE())</f>
        <v> </v>
      </c>
      <c r="L54" s="39"/>
      <c r="M54" s="40"/>
      <c r="N54" s="41" t="n">
        <f aca="false">IF(ISBLANK(L54),10000,IF(ISTEXT(L54),M54,L54+M54))</f>
        <v>10000</v>
      </c>
      <c r="O54" s="39"/>
      <c r="P54" s="40"/>
      <c r="Q54" s="41" t="n">
        <f aca="false">IF(ISBLANK(O54),10000,IF(ISTEXT(O54),P54,O54+P54))</f>
        <v>10000</v>
      </c>
      <c r="R54" s="41" t="n">
        <f aca="false">MIN(N54,Q54)</f>
        <v>10000</v>
      </c>
      <c r="S54" s="40"/>
      <c r="T54" s="40"/>
      <c r="U54" s="40"/>
      <c r="V54" s="43"/>
      <c r="W54" s="43"/>
      <c r="X54" s="43"/>
      <c r="Y54" s="43"/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14.15" hidden="false" customHeight="true" outlineLevel="0" collapsed="false">
      <c r="A55" s="33" t="n">
        <v>53</v>
      </c>
      <c r="B55" s="34" t="n">
        <f aca="false">IF(AND(LEFT(L55,3)="DNS",LEFT(O55,3)="DNS"),10000, N55+Q55)</f>
        <v>20000</v>
      </c>
      <c r="C55" s="35" t="str">
        <f aca="false">IF(AND(R55&lt;10000, OR(LEFT(L55,3)&lt;&gt;"DNS", LEFT(O55,3)&lt;&gt;"DNS")),RANK(R55, $R$3:$R$152, 1)&amp;"."," ")</f>
        <v> </v>
      </c>
      <c r="D55" s="36"/>
      <c r="E55" s="37" t="str">
        <f aca="false">VLOOKUP(A55,c1z_sl!$A$1:$H$152,6,FALSE())</f>
        <v> </v>
      </c>
      <c r="F55" s="33" t="n">
        <f aca="false">VLOOKUP(A55,c1z_sl!$A$1:$H$152,2,FALSE())</f>
        <v>0</v>
      </c>
      <c r="G55" s="33" t="n">
        <f aca="false">VLOOKUP(A55,c1z_sl!$A$1:$H$152,3,FALSE())</f>
        <v>0</v>
      </c>
      <c r="H55" s="38" t="str">
        <f aca="false">VLOOKUP(A55,c1z_sl!$A$1:$H$152,4,FALSE())</f>
        <v> </v>
      </c>
      <c r="I55" s="33" t="str">
        <f aca="false">VLOOKUP(A55,c1z_sl!$A$1:$H$152,5,FALSE())</f>
        <v> </v>
      </c>
      <c r="J55" s="33" t="str">
        <f aca="false">VLOOKUP(A55,c1z_sl!$A$1:$H$152,7,FALSE())</f>
        <v>9</v>
      </c>
      <c r="K55" s="38" t="str">
        <f aca="false">VLOOKUP(A55,c1z_sl!$A$1:$H$152,8,FALSE())</f>
        <v> </v>
      </c>
      <c r="L55" s="39"/>
      <c r="M55" s="40"/>
      <c r="N55" s="41" t="n">
        <f aca="false">IF(ISBLANK(L55),10000,IF(ISTEXT(L55),M55,L55+M55))</f>
        <v>10000</v>
      </c>
      <c r="O55" s="39"/>
      <c r="P55" s="40"/>
      <c r="Q55" s="41" t="n">
        <f aca="false">IF(ISBLANK(O55),10000,IF(ISTEXT(O55),P55,O55+P55))</f>
        <v>10000</v>
      </c>
      <c r="R55" s="41" t="n">
        <f aca="false">MIN(N55,Q55)</f>
        <v>10000</v>
      </c>
      <c r="S55" s="40"/>
      <c r="T55" s="40"/>
      <c r="U55" s="40"/>
      <c r="V55" s="43"/>
      <c r="W55" s="43"/>
      <c r="X55" s="43"/>
      <c r="Y55" s="43"/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14.15" hidden="false" customHeight="true" outlineLevel="0" collapsed="false">
      <c r="A56" s="33" t="n">
        <v>54</v>
      </c>
      <c r="B56" s="34" t="n">
        <f aca="false">IF(AND(LEFT(L56,3)="DNS",LEFT(O56,3)="DNS"),10000, N56+Q56)</f>
        <v>20000</v>
      </c>
      <c r="C56" s="35" t="str">
        <f aca="false">IF(AND(R56&lt;10000, OR(LEFT(L56,3)&lt;&gt;"DNS", LEFT(O56,3)&lt;&gt;"DNS")),RANK(R56, $R$3:$R$152, 1)&amp;"."," ")</f>
        <v> </v>
      </c>
      <c r="D56" s="36"/>
      <c r="E56" s="37" t="str">
        <f aca="false">VLOOKUP(A56,c1z_sl!$A$1:$H$152,6,FALSE())</f>
        <v> </v>
      </c>
      <c r="F56" s="33" t="n">
        <f aca="false">VLOOKUP(A56,c1z_sl!$A$1:$H$152,2,FALSE())</f>
        <v>0</v>
      </c>
      <c r="G56" s="33" t="n">
        <f aca="false">VLOOKUP(A56,c1z_sl!$A$1:$H$152,3,FALSE())</f>
        <v>0</v>
      </c>
      <c r="H56" s="38" t="str">
        <f aca="false">VLOOKUP(A56,c1z_sl!$A$1:$H$152,4,FALSE())</f>
        <v> </v>
      </c>
      <c r="I56" s="33" t="str">
        <f aca="false">VLOOKUP(A56,c1z_sl!$A$1:$H$152,5,FALSE())</f>
        <v> </v>
      </c>
      <c r="J56" s="33" t="str">
        <f aca="false">VLOOKUP(A56,c1z_sl!$A$1:$H$152,7,FALSE())</f>
        <v>9</v>
      </c>
      <c r="K56" s="38" t="str">
        <f aca="false">VLOOKUP(A56,c1z_sl!$A$1:$H$152,8,FALSE())</f>
        <v> </v>
      </c>
      <c r="L56" s="39"/>
      <c r="M56" s="40"/>
      <c r="N56" s="41" t="n">
        <f aca="false">IF(ISBLANK(L56),10000,IF(ISTEXT(L56),M56,L56+M56))</f>
        <v>10000</v>
      </c>
      <c r="O56" s="39"/>
      <c r="P56" s="40"/>
      <c r="Q56" s="41" t="n">
        <f aca="false">IF(ISBLANK(O56),10000,IF(ISTEXT(O56),P56,O56+P56))</f>
        <v>10000</v>
      </c>
      <c r="R56" s="41" t="n">
        <f aca="false">MIN(N56,Q56)</f>
        <v>10000</v>
      </c>
      <c r="S56" s="40"/>
      <c r="T56" s="40"/>
      <c r="U56" s="40"/>
      <c r="V56" s="43"/>
      <c r="W56" s="43"/>
      <c r="X56" s="43"/>
      <c r="Y56" s="43"/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14.15" hidden="false" customHeight="true" outlineLevel="0" collapsed="false">
      <c r="A57" s="33" t="n">
        <v>55</v>
      </c>
      <c r="B57" s="34" t="n">
        <f aca="false">IF(AND(LEFT(L57,3)="DNS",LEFT(O57,3)="DNS"),10000, N57+Q57)</f>
        <v>20000</v>
      </c>
      <c r="C57" s="35" t="str">
        <f aca="false">IF(AND(R57&lt;10000, OR(LEFT(L57,3)&lt;&gt;"DNS", LEFT(O57,3)&lt;&gt;"DNS")),RANK(R57, $R$3:$R$152, 1)&amp;"."," ")</f>
        <v> </v>
      </c>
      <c r="D57" s="36"/>
      <c r="E57" s="37" t="str">
        <f aca="false">VLOOKUP(A57,c1z_sl!$A$1:$H$152,6,FALSE())</f>
        <v> </v>
      </c>
      <c r="F57" s="33" t="n">
        <f aca="false">VLOOKUP(A57,c1z_sl!$A$1:$H$152,2,FALSE())</f>
        <v>0</v>
      </c>
      <c r="G57" s="33" t="n">
        <f aca="false">VLOOKUP(A57,c1z_sl!$A$1:$H$152,3,FALSE())</f>
        <v>0</v>
      </c>
      <c r="H57" s="38" t="str">
        <f aca="false">VLOOKUP(A57,c1z_sl!$A$1:$H$152,4,FALSE())</f>
        <v> </v>
      </c>
      <c r="I57" s="33" t="str">
        <f aca="false">VLOOKUP(A57,c1z_sl!$A$1:$H$152,5,FALSE())</f>
        <v> </v>
      </c>
      <c r="J57" s="33" t="str">
        <f aca="false">VLOOKUP(A57,c1z_sl!$A$1:$H$152,7,FALSE())</f>
        <v>9</v>
      </c>
      <c r="K57" s="38" t="str">
        <f aca="false">VLOOKUP(A57,c1z_sl!$A$1:$H$152,8,FALSE())</f>
        <v> </v>
      </c>
      <c r="L57" s="39"/>
      <c r="M57" s="40"/>
      <c r="N57" s="41" t="n">
        <f aca="false">IF(ISBLANK(L57),10000,IF(ISTEXT(L57),M57,L57+M57))</f>
        <v>10000</v>
      </c>
      <c r="O57" s="39"/>
      <c r="P57" s="40"/>
      <c r="Q57" s="41" t="n">
        <f aca="false">IF(ISBLANK(O57),10000,IF(ISTEXT(O57),P57,O57+P57))</f>
        <v>10000</v>
      </c>
      <c r="R57" s="41" t="n">
        <f aca="false">MIN(N57,Q57)</f>
        <v>10000</v>
      </c>
      <c r="S57" s="40"/>
      <c r="T57" s="40"/>
      <c r="U57" s="40"/>
      <c r="V57" s="43"/>
      <c r="W57" s="43"/>
      <c r="X57" s="43"/>
      <c r="Y57" s="43"/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14.15" hidden="false" customHeight="true" outlineLevel="0" collapsed="false">
      <c r="A58" s="33" t="n">
        <v>56</v>
      </c>
      <c r="B58" s="34" t="n">
        <f aca="false">IF(AND(LEFT(L58,3)="DNS",LEFT(O58,3)="DNS"),10000, N58+Q58)</f>
        <v>20000</v>
      </c>
      <c r="C58" s="35" t="str">
        <f aca="false">IF(AND(R58&lt;10000, OR(LEFT(L58,3)&lt;&gt;"DNS", LEFT(O58,3)&lt;&gt;"DNS")),RANK(R58, $R$3:$R$152, 1)&amp;"."," ")</f>
        <v> </v>
      </c>
      <c r="D58" s="36"/>
      <c r="E58" s="37" t="str">
        <f aca="false">VLOOKUP(A58,c1z_sl!$A$1:$H$152,6,FALSE())</f>
        <v> </v>
      </c>
      <c r="F58" s="33" t="n">
        <f aca="false">VLOOKUP(A58,c1z_sl!$A$1:$H$152,2,FALSE())</f>
        <v>0</v>
      </c>
      <c r="G58" s="33" t="n">
        <f aca="false">VLOOKUP(A58,c1z_sl!$A$1:$H$152,3,FALSE())</f>
        <v>0</v>
      </c>
      <c r="H58" s="38" t="str">
        <f aca="false">VLOOKUP(A58,c1z_sl!$A$1:$H$152,4,FALSE())</f>
        <v> </v>
      </c>
      <c r="I58" s="33" t="str">
        <f aca="false">VLOOKUP(A58,c1z_sl!$A$1:$H$152,5,FALSE())</f>
        <v> </v>
      </c>
      <c r="J58" s="33" t="str">
        <f aca="false">VLOOKUP(A58,c1z_sl!$A$1:$H$152,7,FALSE())</f>
        <v>9</v>
      </c>
      <c r="K58" s="38" t="str">
        <f aca="false">VLOOKUP(A58,c1z_sl!$A$1:$H$152,8,FALSE())</f>
        <v> </v>
      </c>
      <c r="L58" s="39"/>
      <c r="M58" s="40"/>
      <c r="N58" s="41" t="n">
        <f aca="false">IF(ISBLANK(L58),10000,IF(ISTEXT(L58),M58,L58+M58))</f>
        <v>10000</v>
      </c>
      <c r="O58" s="39"/>
      <c r="P58" s="40"/>
      <c r="Q58" s="41" t="n">
        <f aca="false">IF(ISBLANK(O58),10000,IF(ISTEXT(O58),P58,O58+P58))</f>
        <v>10000</v>
      </c>
      <c r="R58" s="41" t="n">
        <f aca="false">MIN(N58,Q58)</f>
        <v>10000</v>
      </c>
      <c r="S58" s="40"/>
      <c r="T58" s="40"/>
      <c r="U58" s="40"/>
      <c r="V58" s="43"/>
      <c r="W58" s="43"/>
      <c r="X58" s="43"/>
      <c r="Y58" s="43"/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14.15" hidden="false" customHeight="true" outlineLevel="0" collapsed="false">
      <c r="A59" s="33" t="n">
        <v>57</v>
      </c>
      <c r="B59" s="34" t="n">
        <f aca="false">IF(AND(LEFT(L59,3)="DNS",LEFT(O59,3)="DNS"),10000, N59+Q59)</f>
        <v>20000</v>
      </c>
      <c r="C59" s="35" t="str">
        <f aca="false">IF(AND(R59&lt;10000, OR(LEFT(L59,3)&lt;&gt;"DNS", LEFT(O59,3)&lt;&gt;"DNS")),RANK(R59, $R$3:$R$152, 1)&amp;"."," ")</f>
        <v> </v>
      </c>
      <c r="D59" s="36"/>
      <c r="E59" s="37" t="str">
        <f aca="false">VLOOKUP(A59,c1z_sl!$A$1:$H$152,6,FALSE())</f>
        <v> </v>
      </c>
      <c r="F59" s="33" t="n">
        <f aca="false">VLOOKUP(A59,c1z_sl!$A$1:$H$152,2,FALSE())</f>
        <v>0</v>
      </c>
      <c r="G59" s="33" t="n">
        <f aca="false">VLOOKUP(A59,c1z_sl!$A$1:$H$152,3,FALSE())</f>
        <v>0</v>
      </c>
      <c r="H59" s="38" t="str">
        <f aca="false">VLOOKUP(A59,c1z_sl!$A$1:$H$152,4,FALSE())</f>
        <v> </v>
      </c>
      <c r="I59" s="33" t="str">
        <f aca="false">VLOOKUP(A59,c1z_sl!$A$1:$H$152,5,FALSE())</f>
        <v> </v>
      </c>
      <c r="J59" s="33" t="str">
        <f aca="false">VLOOKUP(A59,c1z_sl!$A$1:$H$152,7,FALSE())</f>
        <v>9</v>
      </c>
      <c r="K59" s="38" t="str">
        <f aca="false">VLOOKUP(A59,c1z_sl!$A$1:$H$152,8,FALSE())</f>
        <v> </v>
      </c>
      <c r="L59" s="39"/>
      <c r="M59" s="40"/>
      <c r="N59" s="41" t="n">
        <f aca="false">IF(ISBLANK(L59),10000,IF(ISTEXT(L59),M59,L59+M59))</f>
        <v>10000</v>
      </c>
      <c r="O59" s="39"/>
      <c r="P59" s="40"/>
      <c r="Q59" s="41" t="n">
        <f aca="false">IF(ISBLANK(O59),10000,IF(ISTEXT(O59),P59,O59+P59))</f>
        <v>10000</v>
      </c>
      <c r="R59" s="41" t="n">
        <f aca="false">MIN(N59,Q59)</f>
        <v>10000</v>
      </c>
      <c r="S59" s="40"/>
      <c r="T59" s="40"/>
      <c r="U59" s="40"/>
      <c r="V59" s="43"/>
      <c r="W59" s="43"/>
      <c r="X59" s="43"/>
      <c r="Y59" s="43"/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14.15" hidden="false" customHeight="true" outlineLevel="0" collapsed="false">
      <c r="A60" s="33" t="n">
        <v>58</v>
      </c>
      <c r="B60" s="34" t="n">
        <f aca="false">IF(AND(LEFT(L60,3)="DNS",LEFT(O60,3)="DNS"),10000, N60+Q60)</f>
        <v>20000</v>
      </c>
      <c r="C60" s="35" t="str">
        <f aca="false">IF(AND(R60&lt;10000, OR(LEFT(L60,3)&lt;&gt;"DNS", LEFT(O60,3)&lt;&gt;"DNS")),RANK(R60, $R$3:$R$152, 1)&amp;"."," ")</f>
        <v> </v>
      </c>
      <c r="D60" s="36"/>
      <c r="E60" s="37" t="str">
        <f aca="false">VLOOKUP(A60,c1z_sl!$A$1:$H$152,6,FALSE())</f>
        <v> </v>
      </c>
      <c r="F60" s="33" t="n">
        <f aca="false">VLOOKUP(A60,c1z_sl!$A$1:$H$152,2,FALSE())</f>
        <v>0</v>
      </c>
      <c r="G60" s="33" t="n">
        <f aca="false">VLOOKUP(A60,c1z_sl!$A$1:$H$152,3,FALSE())</f>
        <v>0</v>
      </c>
      <c r="H60" s="38" t="str">
        <f aca="false">VLOOKUP(A60,c1z_sl!$A$1:$H$152,4,FALSE())</f>
        <v> </v>
      </c>
      <c r="I60" s="33" t="str">
        <f aca="false">VLOOKUP(A60,c1z_sl!$A$1:$H$152,5,FALSE())</f>
        <v> </v>
      </c>
      <c r="J60" s="33" t="str">
        <f aca="false">VLOOKUP(A60,c1z_sl!$A$1:$H$152,7,FALSE())</f>
        <v>9</v>
      </c>
      <c r="K60" s="38" t="str">
        <f aca="false">VLOOKUP(A60,c1z_sl!$A$1:$H$152,8,FALSE())</f>
        <v> </v>
      </c>
      <c r="L60" s="39"/>
      <c r="M60" s="40"/>
      <c r="N60" s="41" t="n">
        <f aca="false">IF(ISBLANK(L60),10000,IF(ISTEXT(L60),M60,L60+M60))</f>
        <v>10000</v>
      </c>
      <c r="O60" s="39"/>
      <c r="P60" s="40"/>
      <c r="Q60" s="41" t="n">
        <f aca="false">IF(ISBLANK(O60),10000,IF(ISTEXT(O60),P60,O60+P60))</f>
        <v>10000</v>
      </c>
      <c r="R60" s="41" t="n">
        <f aca="false">MIN(N60,Q60)</f>
        <v>10000</v>
      </c>
      <c r="S60" s="40"/>
      <c r="T60" s="40"/>
      <c r="U60" s="40"/>
      <c r="V60" s="43"/>
      <c r="W60" s="43"/>
      <c r="X60" s="43"/>
      <c r="Y60" s="43"/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14.15" hidden="false" customHeight="true" outlineLevel="0" collapsed="false">
      <c r="A61" s="33" t="n">
        <v>59</v>
      </c>
      <c r="B61" s="34" t="n">
        <f aca="false">IF(AND(LEFT(L61,3)="DNS",LEFT(O61,3)="DNS"),10000, N61+Q61)</f>
        <v>20000</v>
      </c>
      <c r="C61" s="35" t="str">
        <f aca="false">IF(AND(R61&lt;10000, OR(LEFT(L61,3)&lt;&gt;"DNS", LEFT(O61,3)&lt;&gt;"DNS")),RANK(R61, $R$3:$R$152, 1)&amp;"."," ")</f>
        <v> </v>
      </c>
      <c r="D61" s="36"/>
      <c r="E61" s="37" t="str">
        <f aca="false">VLOOKUP(A61,c1z_sl!$A$1:$H$152,6,FALSE())</f>
        <v> </v>
      </c>
      <c r="F61" s="33" t="n">
        <f aca="false">VLOOKUP(A61,c1z_sl!$A$1:$H$152,2,FALSE())</f>
        <v>0</v>
      </c>
      <c r="G61" s="33" t="n">
        <f aca="false">VLOOKUP(A61,c1z_sl!$A$1:$H$152,3,FALSE())</f>
        <v>0</v>
      </c>
      <c r="H61" s="38" t="str">
        <f aca="false">VLOOKUP(A61,c1z_sl!$A$1:$H$152,4,FALSE())</f>
        <v> </v>
      </c>
      <c r="I61" s="33" t="str">
        <f aca="false">VLOOKUP(A61,c1z_sl!$A$1:$H$152,5,FALSE())</f>
        <v> </v>
      </c>
      <c r="J61" s="33" t="str">
        <f aca="false">VLOOKUP(A61,c1z_sl!$A$1:$H$152,7,FALSE())</f>
        <v>9</v>
      </c>
      <c r="K61" s="38" t="str">
        <f aca="false">VLOOKUP(A61,c1z_sl!$A$1:$H$152,8,FALSE())</f>
        <v> </v>
      </c>
      <c r="L61" s="39"/>
      <c r="M61" s="40"/>
      <c r="N61" s="41" t="n">
        <f aca="false">IF(ISBLANK(L61),10000,IF(ISTEXT(L61),M61,L61+M61))</f>
        <v>10000</v>
      </c>
      <c r="O61" s="39"/>
      <c r="P61" s="40"/>
      <c r="Q61" s="41" t="n">
        <f aca="false">IF(ISBLANK(O61),10000,IF(ISTEXT(O61),P61,O61+P61))</f>
        <v>10000</v>
      </c>
      <c r="R61" s="41" t="n">
        <f aca="false">MIN(N61,Q61)</f>
        <v>10000</v>
      </c>
      <c r="S61" s="40"/>
      <c r="T61" s="40"/>
      <c r="U61" s="40"/>
      <c r="V61" s="43"/>
      <c r="W61" s="43"/>
      <c r="X61" s="43"/>
      <c r="Y61" s="43"/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14.15" hidden="false" customHeight="true" outlineLevel="0" collapsed="false">
      <c r="A62" s="33" t="n">
        <v>60</v>
      </c>
      <c r="B62" s="34" t="n">
        <f aca="false">IF(AND(LEFT(L62,3)="DNS",LEFT(O62,3)="DNS"),10000, N62+Q62)</f>
        <v>20000</v>
      </c>
      <c r="C62" s="35" t="str">
        <f aca="false">IF(AND(R62&lt;10000, OR(LEFT(L62,3)&lt;&gt;"DNS", LEFT(O62,3)&lt;&gt;"DNS")),RANK(R62, $R$3:$R$152, 1)&amp;"."," ")</f>
        <v> </v>
      </c>
      <c r="D62" s="36"/>
      <c r="E62" s="37" t="str">
        <f aca="false">VLOOKUP(A62,c1z_sl!$A$1:$H$152,6,FALSE())</f>
        <v> </v>
      </c>
      <c r="F62" s="33" t="n">
        <f aca="false">VLOOKUP(A62,c1z_sl!$A$1:$H$152,2,FALSE())</f>
        <v>0</v>
      </c>
      <c r="G62" s="33" t="n">
        <f aca="false">VLOOKUP(A62,c1z_sl!$A$1:$H$152,3,FALSE())</f>
        <v>0</v>
      </c>
      <c r="H62" s="38" t="str">
        <f aca="false">VLOOKUP(A62,c1z_sl!$A$1:$H$152,4,FALSE())</f>
        <v> </v>
      </c>
      <c r="I62" s="33" t="str">
        <f aca="false">VLOOKUP(A62,c1z_sl!$A$1:$H$152,5,FALSE())</f>
        <v> </v>
      </c>
      <c r="J62" s="33" t="str">
        <f aca="false">VLOOKUP(A62,c1z_sl!$A$1:$H$152,7,FALSE())</f>
        <v>9</v>
      </c>
      <c r="K62" s="38" t="str">
        <f aca="false">VLOOKUP(A62,c1z_sl!$A$1:$H$152,8,FALSE())</f>
        <v> </v>
      </c>
      <c r="L62" s="39"/>
      <c r="M62" s="40"/>
      <c r="N62" s="41" t="n">
        <f aca="false">IF(ISBLANK(L62),10000,IF(ISTEXT(L62),M62,L62+M62))</f>
        <v>10000</v>
      </c>
      <c r="O62" s="39"/>
      <c r="P62" s="40"/>
      <c r="Q62" s="41" t="n">
        <f aca="false">IF(ISBLANK(O62),10000,IF(ISTEXT(O62),P62,O62+P62))</f>
        <v>10000</v>
      </c>
      <c r="R62" s="41" t="n">
        <f aca="false">MIN(N62,Q62)</f>
        <v>10000</v>
      </c>
      <c r="S62" s="40"/>
      <c r="T62" s="40"/>
      <c r="U62" s="40"/>
      <c r="V62" s="43"/>
      <c r="W62" s="43"/>
      <c r="X62" s="43"/>
      <c r="Y62" s="43"/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14.15" hidden="false" customHeight="true" outlineLevel="0" collapsed="false">
      <c r="A63" s="33" t="n">
        <v>61</v>
      </c>
      <c r="B63" s="34" t="n">
        <f aca="false">IF(AND(LEFT(L63,3)="DNS",LEFT(O63,3)="DNS"),10000, N63+Q63)</f>
        <v>20000</v>
      </c>
      <c r="C63" s="35" t="str">
        <f aca="false">IF(AND(R63&lt;10000, OR(LEFT(L63,3)&lt;&gt;"DNS", LEFT(O63,3)&lt;&gt;"DNS")),RANK(R63, $R$3:$R$152, 1)&amp;"."," ")</f>
        <v> </v>
      </c>
      <c r="D63" s="36"/>
      <c r="E63" s="37" t="str">
        <f aca="false">VLOOKUP(A63,c1z_sl!$A$1:$H$152,6,FALSE())</f>
        <v> </v>
      </c>
      <c r="F63" s="33" t="n">
        <f aca="false">VLOOKUP(A63,c1z_sl!$A$1:$H$152,2,FALSE())</f>
        <v>0</v>
      </c>
      <c r="G63" s="33" t="n">
        <f aca="false">VLOOKUP(A63,c1z_sl!$A$1:$H$152,3,FALSE())</f>
        <v>0</v>
      </c>
      <c r="H63" s="38" t="str">
        <f aca="false">VLOOKUP(A63,c1z_sl!$A$1:$H$152,4,FALSE())</f>
        <v> </v>
      </c>
      <c r="I63" s="33" t="str">
        <f aca="false">VLOOKUP(A63,c1z_sl!$A$1:$H$152,5,FALSE())</f>
        <v> </v>
      </c>
      <c r="J63" s="33" t="str">
        <f aca="false">VLOOKUP(A63,c1z_sl!$A$1:$H$152,7,FALSE())</f>
        <v>9</v>
      </c>
      <c r="K63" s="38" t="str">
        <f aca="false">VLOOKUP(A63,c1z_sl!$A$1:$H$152,8,FALSE())</f>
        <v> </v>
      </c>
      <c r="L63" s="39"/>
      <c r="M63" s="40"/>
      <c r="N63" s="41" t="n">
        <f aca="false">IF(ISBLANK(L63),10000,IF(ISTEXT(L63),M63,L63+M63))</f>
        <v>10000</v>
      </c>
      <c r="O63" s="39"/>
      <c r="P63" s="40"/>
      <c r="Q63" s="41" t="n">
        <f aca="false">IF(ISBLANK(O63),10000,IF(ISTEXT(O63),P63,O63+P63))</f>
        <v>10000</v>
      </c>
      <c r="R63" s="41" t="n">
        <f aca="false">MIN(N63,Q63)</f>
        <v>10000</v>
      </c>
      <c r="S63" s="40"/>
      <c r="T63" s="40"/>
      <c r="U63" s="40"/>
      <c r="V63" s="43"/>
      <c r="W63" s="43"/>
      <c r="X63" s="43"/>
      <c r="Y63" s="43"/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14.15" hidden="false" customHeight="true" outlineLevel="0" collapsed="false">
      <c r="A64" s="33" t="n">
        <v>62</v>
      </c>
      <c r="B64" s="34" t="n">
        <f aca="false">IF(AND(LEFT(L64,3)="DNS",LEFT(O64,3)="DNS"),10000, N64+Q64)</f>
        <v>20000</v>
      </c>
      <c r="C64" s="35" t="str">
        <f aca="false">IF(AND(R64&lt;10000, OR(LEFT(L64,3)&lt;&gt;"DNS", LEFT(O64,3)&lt;&gt;"DNS")),RANK(R64, $R$3:$R$152, 1)&amp;"."," ")</f>
        <v> </v>
      </c>
      <c r="D64" s="36"/>
      <c r="E64" s="37" t="str">
        <f aca="false">VLOOKUP(A64,c1z_sl!$A$1:$H$152,6,FALSE())</f>
        <v> </v>
      </c>
      <c r="F64" s="33" t="n">
        <f aca="false">VLOOKUP(A64,c1z_sl!$A$1:$H$152,2,FALSE())</f>
        <v>0</v>
      </c>
      <c r="G64" s="33" t="n">
        <f aca="false">VLOOKUP(A64,c1z_sl!$A$1:$H$152,3,FALSE())</f>
        <v>0</v>
      </c>
      <c r="H64" s="38" t="str">
        <f aca="false">VLOOKUP(A64,c1z_sl!$A$1:$H$152,4,FALSE())</f>
        <v> </v>
      </c>
      <c r="I64" s="33" t="str">
        <f aca="false">VLOOKUP(A64,c1z_sl!$A$1:$H$152,5,FALSE())</f>
        <v> </v>
      </c>
      <c r="J64" s="33" t="str">
        <f aca="false">VLOOKUP(A64,c1z_sl!$A$1:$H$152,7,FALSE())</f>
        <v>9</v>
      </c>
      <c r="K64" s="38" t="str">
        <f aca="false">VLOOKUP(A64,c1z_sl!$A$1:$H$152,8,FALSE())</f>
        <v> </v>
      </c>
      <c r="L64" s="39"/>
      <c r="M64" s="40"/>
      <c r="N64" s="41" t="n">
        <f aca="false">IF(ISBLANK(L64),10000,IF(ISTEXT(L64),M64,L64+M64))</f>
        <v>10000</v>
      </c>
      <c r="O64" s="39"/>
      <c r="P64" s="40"/>
      <c r="Q64" s="41" t="n">
        <f aca="false">IF(ISBLANK(O64),10000,IF(ISTEXT(O64),P64,O64+P64))</f>
        <v>10000</v>
      </c>
      <c r="R64" s="41" t="n">
        <f aca="false">MIN(N64,Q64)</f>
        <v>10000</v>
      </c>
      <c r="S64" s="40"/>
      <c r="T64" s="40"/>
      <c r="U64" s="40"/>
      <c r="V64" s="43"/>
      <c r="W64" s="43"/>
      <c r="X64" s="43"/>
      <c r="Y64" s="43"/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14.15" hidden="false" customHeight="true" outlineLevel="0" collapsed="false">
      <c r="A65" s="33" t="n">
        <v>63</v>
      </c>
      <c r="B65" s="34" t="n">
        <f aca="false">IF(AND(LEFT(L65,3)="DNS",LEFT(O65,3)="DNS"),10000, N65+Q65)</f>
        <v>20000</v>
      </c>
      <c r="C65" s="35" t="str">
        <f aca="false">IF(AND(R65&lt;10000, OR(LEFT(L65,3)&lt;&gt;"DNS", LEFT(O65,3)&lt;&gt;"DNS")),RANK(R65, $R$3:$R$152, 1)&amp;"."," ")</f>
        <v> </v>
      </c>
      <c r="D65" s="36"/>
      <c r="E65" s="37" t="str">
        <f aca="false">VLOOKUP(A65,c1z_sl!$A$1:$H$152,6,FALSE())</f>
        <v> </v>
      </c>
      <c r="F65" s="33" t="n">
        <f aca="false">VLOOKUP(A65,c1z_sl!$A$1:$H$152,2,FALSE())</f>
        <v>0</v>
      </c>
      <c r="G65" s="33" t="n">
        <f aca="false">VLOOKUP(A65,c1z_sl!$A$1:$H$152,3,FALSE())</f>
        <v>0</v>
      </c>
      <c r="H65" s="38" t="str">
        <f aca="false">VLOOKUP(A65,c1z_sl!$A$1:$H$152,4,FALSE())</f>
        <v> </v>
      </c>
      <c r="I65" s="33" t="str">
        <f aca="false">VLOOKUP(A65,c1z_sl!$A$1:$H$152,5,FALSE())</f>
        <v> </v>
      </c>
      <c r="J65" s="33" t="str">
        <f aca="false">VLOOKUP(A65,c1z_sl!$A$1:$H$152,7,FALSE())</f>
        <v>9</v>
      </c>
      <c r="K65" s="38" t="str">
        <f aca="false">VLOOKUP(A65,c1z_sl!$A$1:$H$152,8,FALSE())</f>
        <v> </v>
      </c>
      <c r="L65" s="39"/>
      <c r="M65" s="40"/>
      <c r="N65" s="41" t="n">
        <f aca="false">IF(ISBLANK(L65),10000,IF(ISTEXT(L65),M65,L65+M65))</f>
        <v>10000</v>
      </c>
      <c r="O65" s="39"/>
      <c r="P65" s="40"/>
      <c r="Q65" s="41" t="n">
        <f aca="false">IF(ISBLANK(O65),10000,IF(ISTEXT(O65),P65,O65+P65))</f>
        <v>10000</v>
      </c>
      <c r="R65" s="41" t="n">
        <f aca="false">MIN(N65,Q65)</f>
        <v>10000</v>
      </c>
      <c r="S65" s="40"/>
      <c r="T65" s="40"/>
      <c r="U65" s="40"/>
      <c r="V65" s="43"/>
      <c r="W65" s="43"/>
      <c r="X65" s="43"/>
      <c r="Y65" s="43"/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14.15" hidden="false" customHeight="true" outlineLevel="0" collapsed="false">
      <c r="A66" s="33" t="n">
        <v>64</v>
      </c>
      <c r="B66" s="34" t="n">
        <f aca="false">IF(AND(LEFT(L66,3)="DNS",LEFT(O66,3)="DNS"),10000, N66+Q66)</f>
        <v>20000</v>
      </c>
      <c r="C66" s="35" t="str">
        <f aca="false">IF(AND(R66&lt;10000, OR(LEFT(L66,3)&lt;&gt;"DNS", LEFT(O66,3)&lt;&gt;"DNS")),RANK(R66, $R$3:$R$152, 1)&amp;"."," ")</f>
        <v> </v>
      </c>
      <c r="D66" s="36"/>
      <c r="E66" s="37" t="str">
        <f aca="false">VLOOKUP(A66,c1z_sl!$A$1:$H$152,6,FALSE())</f>
        <v> </v>
      </c>
      <c r="F66" s="33" t="n">
        <f aca="false">VLOOKUP(A66,c1z_sl!$A$1:$H$152,2,FALSE())</f>
        <v>0</v>
      </c>
      <c r="G66" s="33" t="n">
        <f aca="false">VLOOKUP(A66,c1z_sl!$A$1:$H$152,3,FALSE())</f>
        <v>0</v>
      </c>
      <c r="H66" s="38" t="str">
        <f aca="false">VLOOKUP(A66,c1z_sl!$A$1:$H$152,4,FALSE())</f>
        <v> </v>
      </c>
      <c r="I66" s="33" t="str">
        <f aca="false">VLOOKUP(A66,c1z_sl!$A$1:$H$152,5,FALSE())</f>
        <v> </v>
      </c>
      <c r="J66" s="33" t="str">
        <f aca="false">VLOOKUP(A66,c1z_sl!$A$1:$H$152,7,FALSE())</f>
        <v>9</v>
      </c>
      <c r="K66" s="38" t="str">
        <f aca="false">VLOOKUP(A66,c1z_sl!$A$1:$H$152,8,FALSE())</f>
        <v> </v>
      </c>
      <c r="L66" s="39"/>
      <c r="M66" s="40"/>
      <c r="N66" s="41" t="n">
        <f aca="false">IF(ISBLANK(L66),10000,IF(ISTEXT(L66),M66,L66+M66))</f>
        <v>10000</v>
      </c>
      <c r="O66" s="39"/>
      <c r="P66" s="40"/>
      <c r="Q66" s="41" t="n">
        <f aca="false">IF(ISBLANK(O66),10000,IF(ISTEXT(O66),P66,O66+P66))</f>
        <v>10000</v>
      </c>
      <c r="R66" s="41" t="n">
        <f aca="false">MIN(N66,Q66)</f>
        <v>10000</v>
      </c>
      <c r="S66" s="40"/>
      <c r="T66" s="40"/>
      <c r="U66" s="40"/>
      <c r="V66" s="43"/>
      <c r="W66" s="43"/>
      <c r="X66" s="43"/>
      <c r="Y66" s="43"/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14.15" hidden="false" customHeight="true" outlineLevel="0" collapsed="false">
      <c r="A67" s="33" t="n">
        <v>65</v>
      </c>
      <c r="B67" s="34" t="n">
        <f aca="false">IF(AND(LEFT(L67,3)="DNS",LEFT(O67,3)="DNS"),10000, N67+Q67)</f>
        <v>20000</v>
      </c>
      <c r="C67" s="35" t="str">
        <f aca="false">IF(AND(R67&lt;10000, OR(LEFT(L67,3)&lt;&gt;"DNS", LEFT(O67,3)&lt;&gt;"DNS")),RANK(R67, $R$3:$R$152, 1)&amp;"."," ")</f>
        <v> </v>
      </c>
      <c r="D67" s="36"/>
      <c r="E67" s="37" t="str">
        <f aca="false">VLOOKUP(A67,c1z_sl!$A$1:$H$152,6,FALSE())</f>
        <v> </v>
      </c>
      <c r="F67" s="33" t="n">
        <f aca="false">VLOOKUP(A67,c1z_sl!$A$1:$H$152,2,FALSE())</f>
        <v>0</v>
      </c>
      <c r="G67" s="33" t="n">
        <f aca="false">VLOOKUP(A67,c1z_sl!$A$1:$H$152,3,FALSE())</f>
        <v>0</v>
      </c>
      <c r="H67" s="38" t="str">
        <f aca="false">VLOOKUP(A67,c1z_sl!$A$1:$H$152,4,FALSE())</f>
        <v> </v>
      </c>
      <c r="I67" s="33" t="str">
        <f aca="false">VLOOKUP(A67,c1z_sl!$A$1:$H$152,5,FALSE())</f>
        <v> </v>
      </c>
      <c r="J67" s="33" t="str">
        <f aca="false">VLOOKUP(A67,c1z_sl!$A$1:$H$152,7,FALSE())</f>
        <v>9</v>
      </c>
      <c r="K67" s="38" t="str">
        <f aca="false">VLOOKUP(A67,c1z_sl!$A$1:$H$152,8,FALSE())</f>
        <v> </v>
      </c>
      <c r="L67" s="39"/>
      <c r="M67" s="40"/>
      <c r="N67" s="41" t="n">
        <f aca="false">IF(ISBLANK(L67),10000,IF(ISTEXT(L67),M67,L67+M67))</f>
        <v>10000</v>
      </c>
      <c r="O67" s="39"/>
      <c r="P67" s="40"/>
      <c r="Q67" s="41" t="n">
        <f aca="false">IF(ISBLANK(O67),10000,IF(ISTEXT(O67),P67,O67+P67))</f>
        <v>10000</v>
      </c>
      <c r="R67" s="41" t="n">
        <f aca="false">MIN(N67,Q67)</f>
        <v>10000</v>
      </c>
      <c r="S67" s="40"/>
      <c r="T67" s="40"/>
      <c r="U67" s="40"/>
      <c r="V67" s="43"/>
      <c r="W67" s="43"/>
      <c r="X67" s="43"/>
      <c r="Y67" s="43"/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14.15" hidden="false" customHeight="true" outlineLevel="0" collapsed="false">
      <c r="A68" s="33" t="n">
        <v>66</v>
      </c>
      <c r="B68" s="34" t="n">
        <f aca="false">IF(AND(LEFT(L68,3)="DNS",LEFT(O68,3)="DNS"),10000, N68+Q68)</f>
        <v>20000</v>
      </c>
      <c r="C68" s="35" t="str">
        <f aca="false">IF(AND(R68&lt;10000, OR(LEFT(L68,3)&lt;&gt;"DNS", LEFT(O68,3)&lt;&gt;"DNS")),RANK(R68, $R$3:$R$152, 1)&amp;"."," ")</f>
        <v> </v>
      </c>
      <c r="D68" s="36"/>
      <c r="E68" s="37" t="str">
        <f aca="false">VLOOKUP(A68,c1z_sl!$A$1:$H$152,6,FALSE())</f>
        <v> </v>
      </c>
      <c r="F68" s="33" t="n">
        <f aca="false">VLOOKUP(A68,c1z_sl!$A$1:$H$152,2,FALSE())</f>
        <v>0</v>
      </c>
      <c r="G68" s="33" t="n">
        <f aca="false">VLOOKUP(A68,c1z_sl!$A$1:$H$152,3,FALSE())</f>
        <v>0</v>
      </c>
      <c r="H68" s="38" t="str">
        <f aca="false">VLOOKUP(A68,c1z_sl!$A$1:$H$152,4,FALSE())</f>
        <v> </v>
      </c>
      <c r="I68" s="33" t="str">
        <f aca="false">VLOOKUP(A68,c1z_sl!$A$1:$H$152,5,FALSE())</f>
        <v> </v>
      </c>
      <c r="J68" s="33" t="str">
        <f aca="false">VLOOKUP(A68,c1z_sl!$A$1:$H$152,7,FALSE())</f>
        <v>9</v>
      </c>
      <c r="K68" s="38" t="str">
        <f aca="false">VLOOKUP(A68,c1z_sl!$A$1:$H$152,8,FALSE())</f>
        <v> </v>
      </c>
      <c r="L68" s="39"/>
      <c r="M68" s="40"/>
      <c r="N68" s="41" t="n">
        <f aca="false">IF(ISBLANK(L68),10000,IF(ISTEXT(L68),M68,L68+M68))</f>
        <v>10000</v>
      </c>
      <c r="O68" s="39"/>
      <c r="P68" s="40"/>
      <c r="Q68" s="41" t="n">
        <f aca="false">IF(ISBLANK(O68),10000,IF(ISTEXT(O68),P68,O68+P68))</f>
        <v>10000</v>
      </c>
      <c r="R68" s="41" t="n">
        <f aca="false">MIN(N68,Q68)</f>
        <v>10000</v>
      </c>
      <c r="S68" s="40"/>
      <c r="T68" s="40"/>
      <c r="U68" s="40"/>
      <c r="V68" s="43"/>
      <c r="W68" s="43"/>
      <c r="X68" s="43"/>
      <c r="Y68" s="43"/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14.15" hidden="false" customHeight="true" outlineLevel="0" collapsed="false">
      <c r="A69" s="33" t="n">
        <v>67</v>
      </c>
      <c r="B69" s="34" t="n">
        <f aca="false">IF(AND(LEFT(L69,3)="DNS",LEFT(O69,3)="DNS"),10000, N69+Q69)</f>
        <v>20000</v>
      </c>
      <c r="C69" s="35" t="str">
        <f aca="false">IF(AND(R69&lt;10000, OR(LEFT(L69,3)&lt;&gt;"DNS", LEFT(O69,3)&lt;&gt;"DNS")),RANK(R69, $R$3:$R$152, 1)&amp;"."," ")</f>
        <v> </v>
      </c>
      <c r="D69" s="36"/>
      <c r="E69" s="37" t="str">
        <f aca="false">VLOOKUP(A69,c1z_sl!$A$1:$H$152,6,FALSE())</f>
        <v> </v>
      </c>
      <c r="F69" s="33" t="n">
        <f aca="false">VLOOKUP(A69,c1z_sl!$A$1:$H$152,2,FALSE())</f>
        <v>0</v>
      </c>
      <c r="G69" s="33" t="n">
        <f aca="false">VLOOKUP(A69,c1z_sl!$A$1:$H$152,3,FALSE())</f>
        <v>0</v>
      </c>
      <c r="H69" s="38" t="str">
        <f aca="false">VLOOKUP(A69,c1z_sl!$A$1:$H$152,4,FALSE())</f>
        <v> </v>
      </c>
      <c r="I69" s="33" t="str">
        <f aca="false">VLOOKUP(A69,c1z_sl!$A$1:$H$152,5,FALSE())</f>
        <v> </v>
      </c>
      <c r="J69" s="33" t="str">
        <f aca="false">VLOOKUP(A69,c1z_sl!$A$1:$H$152,7,FALSE())</f>
        <v>9</v>
      </c>
      <c r="K69" s="38" t="str">
        <f aca="false">VLOOKUP(A69,c1z_sl!$A$1:$H$152,8,FALSE())</f>
        <v> </v>
      </c>
      <c r="L69" s="39"/>
      <c r="M69" s="40"/>
      <c r="N69" s="41" t="n">
        <f aca="false">IF(ISBLANK(L69),10000,IF(ISTEXT(L69),M69,L69+M69))</f>
        <v>10000</v>
      </c>
      <c r="O69" s="39"/>
      <c r="P69" s="40"/>
      <c r="Q69" s="41" t="n">
        <f aca="false">IF(ISBLANK(O69),10000,IF(ISTEXT(O69),P69,O69+P69))</f>
        <v>10000</v>
      </c>
      <c r="R69" s="41" t="n">
        <f aca="false">MIN(N69,Q69)</f>
        <v>10000</v>
      </c>
      <c r="S69" s="40"/>
      <c r="T69" s="40"/>
      <c r="U69" s="40"/>
      <c r="V69" s="43"/>
      <c r="W69" s="43"/>
      <c r="X69" s="43"/>
      <c r="Y69" s="43"/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14.15" hidden="false" customHeight="true" outlineLevel="0" collapsed="false">
      <c r="A70" s="33" t="n">
        <v>68</v>
      </c>
      <c r="B70" s="34" t="n">
        <f aca="false">IF(AND(LEFT(L70,3)="DNS",LEFT(O70,3)="DNS"),10000, N70+Q70)</f>
        <v>20000</v>
      </c>
      <c r="C70" s="35" t="str">
        <f aca="false">IF(AND(R70&lt;10000, OR(LEFT(L70,3)&lt;&gt;"DNS", LEFT(O70,3)&lt;&gt;"DNS")),RANK(R70, $R$3:$R$152, 1)&amp;"."," ")</f>
        <v> </v>
      </c>
      <c r="D70" s="36"/>
      <c r="E70" s="37" t="str">
        <f aca="false">VLOOKUP(A70,c1z_sl!$A$1:$H$152,6,FALSE())</f>
        <v> </v>
      </c>
      <c r="F70" s="33" t="n">
        <f aca="false">VLOOKUP(A70,c1z_sl!$A$1:$H$152,2,FALSE())</f>
        <v>0</v>
      </c>
      <c r="G70" s="33" t="n">
        <f aca="false">VLOOKUP(A70,c1z_sl!$A$1:$H$152,3,FALSE())</f>
        <v>0</v>
      </c>
      <c r="H70" s="38" t="str">
        <f aca="false">VLOOKUP(A70,c1z_sl!$A$1:$H$152,4,FALSE())</f>
        <v> </v>
      </c>
      <c r="I70" s="33" t="str">
        <f aca="false">VLOOKUP(A70,c1z_sl!$A$1:$H$152,5,FALSE())</f>
        <v> </v>
      </c>
      <c r="J70" s="33" t="str">
        <f aca="false">VLOOKUP(A70,c1z_sl!$A$1:$H$152,7,FALSE())</f>
        <v>9</v>
      </c>
      <c r="K70" s="38" t="str">
        <f aca="false">VLOOKUP(A70,c1z_sl!$A$1:$H$152,8,FALSE())</f>
        <v> </v>
      </c>
      <c r="L70" s="39"/>
      <c r="M70" s="40"/>
      <c r="N70" s="41" t="n">
        <f aca="false">IF(ISBLANK(L70),10000,IF(ISTEXT(L70),M70,L70+M70))</f>
        <v>10000</v>
      </c>
      <c r="O70" s="39"/>
      <c r="P70" s="40"/>
      <c r="Q70" s="41" t="n">
        <f aca="false">IF(ISBLANK(O70),10000,IF(ISTEXT(O70),P70,O70+P70))</f>
        <v>10000</v>
      </c>
      <c r="R70" s="41" t="n">
        <f aca="false">MIN(N70,Q70)</f>
        <v>10000</v>
      </c>
      <c r="S70" s="40"/>
      <c r="T70" s="40"/>
      <c r="U70" s="40"/>
      <c r="V70" s="43"/>
      <c r="W70" s="43"/>
      <c r="X70" s="43"/>
      <c r="Y70" s="43"/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14.15" hidden="false" customHeight="true" outlineLevel="0" collapsed="false">
      <c r="A71" s="33" t="n">
        <v>69</v>
      </c>
      <c r="B71" s="34" t="n">
        <f aca="false">IF(AND(LEFT(L71,3)="DNS",LEFT(O71,3)="DNS"),10000, N71+Q71)</f>
        <v>20000</v>
      </c>
      <c r="C71" s="35" t="str">
        <f aca="false">IF(AND(R71&lt;10000, OR(LEFT(L71,3)&lt;&gt;"DNS", LEFT(O71,3)&lt;&gt;"DNS")),RANK(R71, $R$3:$R$152, 1)&amp;"."," ")</f>
        <v> </v>
      </c>
      <c r="D71" s="36"/>
      <c r="E71" s="37" t="str">
        <f aca="false">VLOOKUP(A71,c1z_sl!$A$1:$H$152,6,FALSE())</f>
        <v> </v>
      </c>
      <c r="F71" s="33" t="n">
        <f aca="false">VLOOKUP(A71,c1z_sl!$A$1:$H$152,2,FALSE())</f>
        <v>0</v>
      </c>
      <c r="G71" s="33" t="n">
        <f aca="false">VLOOKUP(A71,c1z_sl!$A$1:$H$152,3,FALSE())</f>
        <v>0</v>
      </c>
      <c r="H71" s="38" t="str">
        <f aca="false">VLOOKUP(A71,c1z_sl!$A$1:$H$152,4,FALSE())</f>
        <v> </v>
      </c>
      <c r="I71" s="33" t="str">
        <f aca="false">VLOOKUP(A71,c1z_sl!$A$1:$H$152,5,FALSE())</f>
        <v> </v>
      </c>
      <c r="J71" s="33" t="str">
        <f aca="false">VLOOKUP(A71,c1z_sl!$A$1:$H$152,7,FALSE())</f>
        <v>9</v>
      </c>
      <c r="K71" s="38" t="str">
        <f aca="false">VLOOKUP(A71,c1z_sl!$A$1:$H$152,8,FALSE())</f>
        <v> </v>
      </c>
      <c r="L71" s="39"/>
      <c r="M71" s="40"/>
      <c r="N71" s="41" t="n">
        <f aca="false">IF(ISBLANK(L71),10000,IF(ISTEXT(L71),M71,L71+M71))</f>
        <v>10000</v>
      </c>
      <c r="O71" s="39"/>
      <c r="P71" s="40"/>
      <c r="Q71" s="41" t="n">
        <f aca="false">IF(ISBLANK(O71),10000,IF(ISTEXT(O71),P71,O71+P71))</f>
        <v>10000</v>
      </c>
      <c r="R71" s="41" t="n">
        <f aca="false">MIN(N71,Q71)</f>
        <v>10000</v>
      </c>
      <c r="S71" s="40"/>
      <c r="T71" s="40"/>
      <c r="U71" s="40"/>
      <c r="V71" s="43"/>
      <c r="W71" s="43"/>
      <c r="X71" s="43"/>
      <c r="Y71" s="43"/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14.15" hidden="false" customHeight="true" outlineLevel="0" collapsed="false">
      <c r="A72" s="33" t="n">
        <v>70</v>
      </c>
      <c r="B72" s="34" t="n">
        <f aca="false">IF(AND(LEFT(L72,3)="DNS",LEFT(O72,3)="DNS"),10000, N72+Q72)</f>
        <v>20000</v>
      </c>
      <c r="C72" s="35" t="str">
        <f aca="false">IF(AND(R72&lt;10000, OR(LEFT(L72,3)&lt;&gt;"DNS", LEFT(O72,3)&lt;&gt;"DNS")),RANK(R72, $R$3:$R$152, 1)&amp;"."," ")</f>
        <v> </v>
      </c>
      <c r="D72" s="36"/>
      <c r="E72" s="37" t="str">
        <f aca="false">VLOOKUP(A72,c1z_sl!$A$1:$H$152,6,FALSE())</f>
        <v> </v>
      </c>
      <c r="F72" s="33" t="n">
        <f aca="false">VLOOKUP(A72,c1z_sl!$A$1:$H$152,2,FALSE())</f>
        <v>0</v>
      </c>
      <c r="G72" s="33" t="n">
        <f aca="false">VLOOKUP(A72,c1z_sl!$A$1:$H$152,3,FALSE())</f>
        <v>0</v>
      </c>
      <c r="H72" s="38" t="str">
        <f aca="false">VLOOKUP(A72,c1z_sl!$A$1:$H$152,4,FALSE())</f>
        <v> </v>
      </c>
      <c r="I72" s="33" t="str">
        <f aca="false">VLOOKUP(A72,c1z_sl!$A$1:$H$152,5,FALSE())</f>
        <v> </v>
      </c>
      <c r="J72" s="33" t="str">
        <f aca="false">VLOOKUP(A72,c1z_sl!$A$1:$H$152,7,FALSE())</f>
        <v>9</v>
      </c>
      <c r="K72" s="38" t="str">
        <f aca="false">VLOOKUP(A72,c1z_sl!$A$1:$H$152,8,FALSE())</f>
        <v> </v>
      </c>
      <c r="L72" s="39"/>
      <c r="M72" s="40"/>
      <c r="N72" s="41" t="n">
        <f aca="false">IF(ISBLANK(L72),10000,IF(ISTEXT(L72),M72,L72+M72))</f>
        <v>10000</v>
      </c>
      <c r="O72" s="39"/>
      <c r="P72" s="40"/>
      <c r="Q72" s="41" t="n">
        <f aca="false">IF(ISBLANK(O72),10000,IF(ISTEXT(O72),P72,O72+P72))</f>
        <v>10000</v>
      </c>
      <c r="R72" s="41" t="n">
        <f aca="false">MIN(N72,Q72)</f>
        <v>10000</v>
      </c>
      <c r="S72" s="40"/>
      <c r="T72" s="40"/>
      <c r="U72" s="40"/>
      <c r="V72" s="43"/>
      <c r="W72" s="43"/>
      <c r="X72" s="43"/>
      <c r="Y72" s="43"/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14.15" hidden="false" customHeight="true" outlineLevel="0" collapsed="false">
      <c r="A73" s="33" t="n">
        <v>71</v>
      </c>
      <c r="B73" s="34" t="n">
        <f aca="false">IF(AND(LEFT(L73,3)="DNS",LEFT(O73,3)="DNS"),10000, N73+Q73)</f>
        <v>20000</v>
      </c>
      <c r="C73" s="35" t="str">
        <f aca="false">IF(AND(R73&lt;10000, OR(LEFT(L73,3)&lt;&gt;"DNS", LEFT(O73,3)&lt;&gt;"DNS")),RANK(R73, $R$3:$R$152, 1)&amp;"."," ")</f>
        <v> </v>
      </c>
      <c r="D73" s="36"/>
      <c r="E73" s="37" t="str">
        <f aca="false">VLOOKUP(A73,c1z_sl!$A$1:$H$152,6,FALSE())</f>
        <v> </v>
      </c>
      <c r="F73" s="33" t="n">
        <f aca="false">VLOOKUP(A73,c1z_sl!$A$1:$H$152,2,FALSE())</f>
        <v>0</v>
      </c>
      <c r="G73" s="33" t="n">
        <f aca="false">VLOOKUP(A73,c1z_sl!$A$1:$H$152,3,FALSE())</f>
        <v>0</v>
      </c>
      <c r="H73" s="38" t="str">
        <f aca="false">VLOOKUP(A73,c1z_sl!$A$1:$H$152,4,FALSE())</f>
        <v> </v>
      </c>
      <c r="I73" s="33" t="str">
        <f aca="false">VLOOKUP(A73,c1z_sl!$A$1:$H$152,5,FALSE())</f>
        <v> </v>
      </c>
      <c r="J73" s="33" t="str">
        <f aca="false">VLOOKUP(A73,c1z_sl!$A$1:$H$152,7,FALSE())</f>
        <v>9</v>
      </c>
      <c r="K73" s="38" t="str">
        <f aca="false">VLOOKUP(A73,c1z_sl!$A$1:$H$152,8,FALSE())</f>
        <v> </v>
      </c>
      <c r="L73" s="39"/>
      <c r="M73" s="40"/>
      <c r="N73" s="41" t="n">
        <f aca="false">IF(ISBLANK(L73),10000,IF(ISTEXT(L73),M73,L73+M73))</f>
        <v>10000</v>
      </c>
      <c r="O73" s="39"/>
      <c r="P73" s="40"/>
      <c r="Q73" s="41" t="n">
        <f aca="false">IF(ISBLANK(O73),10000,IF(ISTEXT(O73),P73,O73+P73))</f>
        <v>10000</v>
      </c>
      <c r="R73" s="41" t="n">
        <f aca="false">MIN(N73,Q73)</f>
        <v>10000</v>
      </c>
      <c r="S73" s="40"/>
      <c r="T73" s="40"/>
      <c r="U73" s="40"/>
      <c r="V73" s="43"/>
      <c r="W73" s="43"/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14.15" hidden="false" customHeight="true" outlineLevel="0" collapsed="false">
      <c r="A74" s="33" t="n">
        <v>72</v>
      </c>
      <c r="B74" s="34" t="n">
        <f aca="false">IF(AND(LEFT(L74,3)="DNS",LEFT(O74,3)="DNS"),10000, N74+Q74)</f>
        <v>20000</v>
      </c>
      <c r="C74" s="35" t="str">
        <f aca="false">IF(AND(R74&lt;10000, OR(LEFT(L74,3)&lt;&gt;"DNS", LEFT(O74,3)&lt;&gt;"DNS")),RANK(R74, $R$3:$R$152, 1)&amp;"."," ")</f>
        <v> </v>
      </c>
      <c r="D74" s="36"/>
      <c r="E74" s="37" t="str">
        <f aca="false">VLOOKUP(A74,c1z_sl!$A$1:$H$152,6,FALSE())</f>
        <v> </v>
      </c>
      <c r="F74" s="33" t="n">
        <f aca="false">VLOOKUP(A74,c1z_sl!$A$1:$H$152,2,FALSE())</f>
        <v>0</v>
      </c>
      <c r="G74" s="33" t="n">
        <f aca="false">VLOOKUP(A74,c1z_sl!$A$1:$H$152,3,FALSE())</f>
        <v>0</v>
      </c>
      <c r="H74" s="38" t="str">
        <f aca="false">VLOOKUP(A74,c1z_sl!$A$1:$H$152,4,FALSE())</f>
        <v> </v>
      </c>
      <c r="I74" s="33" t="str">
        <f aca="false">VLOOKUP(A74,c1z_sl!$A$1:$H$152,5,FALSE())</f>
        <v> </v>
      </c>
      <c r="J74" s="33" t="str">
        <f aca="false">VLOOKUP(A74,c1z_sl!$A$1:$H$152,7,FALSE())</f>
        <v>9</v>
      </c>
      <c r="K74" s="38" t="str">
        <f aca="false">VLOOKUP(A74,c1z_sl!$A$1:$H$152,8,FALSE())</f>
        <v> </v>
      </c>
      <c r="L74" s="39"/>
      <c r="M74" s="40"/>
      <c r="N74" s="41" t="n">
        <f aca="false">IF(ISBLANK(L74),10000,IF(ISTEXT(L74),M74,L74+M74))</f>
        <v>10000</v>
      </c>
      <c r="O74" s="39"/>
      <c r="P74" s="40"/>
      <c r="Q74" s="41" t="n">
        <f aca="false">IF(ISBLANK(O74),10000,IF(ISTEXT(O74),P74,O74+P74))</f>
        <v>10000</v>
      </c>
      <c r="R74" s="41" t="n">
        <f aca="false">MIN(N74,Q74)</f>
        <v>10000</v>
      </c>
      <c r="S74" s="40"/>
      <c r="T74" s="40"/>
      <c r="U74" s="40"/>
      <c r="V74" s="43"/>
      <c r="W74" s="43"/>
      <c r="X74" s="43"/>
      <c r="Y74" s="43"/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14.15" hidden="false" customHeight="true" outlineLevel="0" collapsed="false">
      <c r="A75" s="33" t="n">
        <v>73</v>
      </c>
      <c r="B75" s="34" t="n">
        <f aca="false">IF(AND(LEFT(L75,3)="DNS",LEFT(O75,3)="DNS"),10000, N75+Q75)</f>
        <v>20000</v>
      </c>
      <c r="C75" s="35" t="str">
        <f aca="false">IF(AND(R75&lt;10000, OR(LEFT(L75,3)&lt;&gt;"DNS", LEFT(O75,3)&lt;&gt;"DNS")),RANK(R75, $R$3:$R$152, 1)&amp;"."," ")</f>
        <v> </v>
      </c>
      <c r="D75" s="36"/>
      <c r="E75" s="37" t="str">
        <f aca="false">VLOOKUP(A75,c1z_sl!$A$1:$H$152,6,FALSE())</f>
        <v> </v>
      </c>
      <c r="F75" s="33" t="n">
        <f aca="false">VLOOKUP(A75,c1z_sl!$A$1:$H$152,2,FALSE())</f>
        <v>0</v>
      </c>
      <c r="G75" s="33" t="n">
        <f aca="false">VLOOKUP(A75,c1z_sl!$A$1:$H$152,3,FALSE())</f>
        <v>0</v>
      </c>
      <c r="H75" s="38" t="str">
        <f aca="false">VLOOKUP(A75,c1z_sl!$A$1:$H$152,4,FALSE())</f>
        <v> </v>
      </c>
      <c r="I75" s="33" t="str">
        <f aca="false">VLOOKUP(A75,c1z_sl!$A$1:$H$152,5,FALSE())</f>
        <v> </v>
      </c>
      <c r="J75" s="33" t="str">
        <f aca="false">VLOOKUP(A75,c1z_sl!$A$1:$H$152,7,FALSE())</f>
        <v>9</v>
      </c>
      <c r="K75" s="38" t="str">
        <f aca="false">VLOOKUP(A75,c1z_sl!$A$1:$H$152,8,FALSE())</f>
        <v> </v>
      </c>
      <c r="L75" s="39"/>
      <c r="M75" s="40"/>
      <c r="N75" s="41" t="n">
        <f aca="false">IF(ISBLANK(L75),10000,IF(ISTEXT(L75),M75,L75+M75))</f>
        <v>10000</v>
      </c>
      <c r="O75" s="39"/>
      <c r="P75" s="40"/>
      <c r="Q75" s="41" t="n">
        <f aca="false">IF(ISBLANK(O75),10000,IF(ISTEXT(O75),P75,O75+P75))</f>
        <v>10000</v>
      </c>
      <c r="R75" s="41" t="n">
        <f aca="false">MIN(N75,Q75)</f>
        <v>10000</v>
      </c>
      <c r="S75" s="40"/>
      <c r="T75" s="40"/>
      <c r="U75" s="40"/>
      <c r="V75" s="43"/>
      <c r="W75" s="43"/>
      <c r="X75" s="43"/>
      <c r="Y75" s="43"/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14.15" hidden="false" customHeight="true" outlineLevel="0" collapsed="false">
      <c r="A76" s="33" t="n">
        <v>74</v>
      </c>
      <c r="B76" s="34" t="n">
        <f aca="false">IF(AND(LEFT(L76,3)="DNS",LEFT(O76,3)="DNS"),10000, N76+Q76)</f>
        <v>20000</v>
      </c>
      <c r="C76" s="35" t="str">
        <f aca="false">IF(AND(R76&lt;10000, OR(LEFT(L76,3)&lt;&gt;"DNS", LEFT(O76,3)&lt;&gt;"DNS")),RANK(R76, $R$3:$R$152, 1)&amp;"."," ")</f>
        <v> </v>
      </c>
      <c r="D76" s="36"/>
      <c r="E76" s="37" t="str">
        <f aca="false">VLOOKUP(A76,c1z_sl!$A$1:$H$152,6,FALSE())</f>
        <v> </v>
      </c>
      <c r="F76" s="33" t="n">
        <f aca="false">VLOOKUP(A76,c1z_sl!$A$1:$H$152,2,FALSE())</f>
        <v>0</v>
      </c>
      <c r="G76" s="33" t="n">
        <f aca="false">VLOOKUP(A76,c1z_sl!$A$1:$H$152,3,FALSE())</f>
        <v>0</v>
      </c>
      <c r="H76" s="38" t="str">
        <f aca="false">VLOOKUP(A76,c1z_sl!$A$1:$H$152,4,FALSE())</f>
        <v> </v>
      </c>
      <c r="I76" s="33" t="str">
        <f aca="false">VLOOKUP(A76,c1z_sl!$A$1:$H$152,5,FALSE())</f>
        <v> </v>
      </c>
      <c r="J76" s="33" t="str">
        <f aca="false">VLOOKUP(A76,c1z_sl!$A$1:$H$152,7,FALSE())</f>
        <v>9</v>
      </c>
      <c r="K76" s="38" t="str">
        <f aca="false">VLOOKUP(A76,c1z_sl!$A$1:$H$152,8,FALSE())</f>
        <v> </v>
      </c>
      <c r="L76" s="39"/>
      <c r="M76" s="40"/>
      <c r="N76" s="41" t="n">
        <f aca="false">IF(ISBLANK(L76),10000,IF(ISTEXT(L76),M76,L76+M76))</f>
        <v>10000</v>
      </c>
      <c r="O76" s="39"/>
      <c r="P76" s="40"/>
      <c r="Q76" s="41" t="n">
        <f aca="false">IF(ISBLANK(O76),10000,IF(ISTEXT(O76),P76,O76+P76))</f>
        <v>10000</v>
      </c>
      <c r="R76" s="41" t="n">
        <f aca="false">MIN(N76,Q76)</f>
        <v>10000</v>
      </c>
      <c r="S76" s="40"/>
      <c r="T76" s="40"/>
      <c r="U76" s="40"/>
      <c r="V76" s="43"/>
      <c r="W76" s="43"/>
      <c r="X76" s="43"/>
      <c r="Y76" s="43"/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14.15" hidden="false" customHeight="true" outlineLevel="0" collapsed="false">
      <c r="A77" s="33" t="n">
        <v>75</v>
      </c>
      <c r="B77" s="34" t="n">
        <f aca="false">IF(AND(LEFT(L77,3)="DNS",LEFT(O77,3)="DNS"),10000, N77+Q77)</f>
        <v>20000</v>
      </c>
      <c r="C77" s="35" t="str">
        <f aca="false">IF(AND(R77&lt;10000, OR(LEFT(L77,3)&lt;&gt;"DNS", LEFT(O77,3)&lt;&gt;"DNS")),RANK(R77, $R$3:$R$152, 1)&amp;"."," ")</f>
        <v> </v>
      </c>
      <c r="D77" s="36"/>
      <c r="E77" s="37" t="str">
        <f aca="false">VLOOKUP(A77,c1z_sl!$A$1:$H$152,6,FALSE())</f>
        <v> </v>
      </c>
      <c r="F77" s="33" t="n">
        <f aca="false">VLOOKUP(A77,c1z_sl!$A$1:$H$152,2,FALSE())</f>
        <v>0</v>
      </c>
      <c r="G77" s="33" t="n">
        <f aca="false">VLOOKUP(A77,c1z_sl!$A$1:$H$152,3,FALSE())</f>
        <v>0</v>
      </c>
      <c r="H77" s="38" t="str">
        <f aca="false">VLOOKUP(A77,c1z_sl!$A$1:$H$152,4,FALSE())</f>
        <v> </v>
      </c>
      <c r="I77" s="33" t="str">
        <f aca="false">VLOOKUP(A77,c1z_sl!$A$1:$H$152,5,FALSE())</f>
        <v> </v>
      </c>
      <c r="J77" s="33" t="str">
        <f aca="false">VLOOKUP(A77,c1z_sl!$A$1:$H$152,7,FALSE())</f>
        <v>9</v>
      </c>
      <c r="K77" s="38" t="str">
        <f aca="false">VLOOKUP(A77,c1z_sl!$A$1:$H$152,8,FALSE())</f>
        <v> </v>
      </c>
      <c r="L77" s="39"/>
      <c r="M77" s="40"/>
      <c r="N77" s="41" t="n">
        <f aca="false">IF(ISBLANK(L77),10000,IF(ISTEXT(L77),M77,L77+M77))</f>
        <v>10000</v>
      </c>
      <c r="O77" s="39"/>
      <c r="P77" s="40"/>
      <c r="Q77" s="41" t="n">
        <f aca="false">IF(ISBLANK(O77),10000,IF(ISTEXT(O77),P77,O77+P77))</f>
        <v>10000</v>
      </c>
      <c r="R77" s="41" t="n">
        <f aca="false">MIN(N77,Q77)</f>
        <v>10000</v>
      </c>
      <c r="S77" s="40"/>
      <c r="T77" s="40"/>
      <c r="U77" s="40"/>
      <c r="V77" s="43"/>
      <c r="W77" s="43"/>
      <c r="X77" s="43"/>
      <c r="Y77" s="43"/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14.15" hidden="false" customHeight="true" outlineLevel="0" collapsed="false">
      <c r="A78" s="33" t="n">
        <v>76</v>
      </c>
      <c r="B78" s="34" t="n">
        <f aca="false">IF(AND(LEFT(L78,3)="DNS",LEFT(O78,3)="DNS"),10000, N78+Q78)</f>
        <v>20000</v>
      </c>
      <c r="C78" s="35" t="str">
        <f aca="false">IF(AND(R78&lt;10000, OR(LEFT(L78,3)&lt;&gt;"DNS", LEFT(O78,3)&lt;&gt;"DNS")),RANK(R78, $R$3:$R$152, 1)&amp;"."," ")</f>
        <v> </v>
      </c>
      <c r="D78" s="36"/>
      <c r="E78" s="37" t="str">
        <f aca="false">VLOOKUP(A78,c1z_sl!$A$1:$H$152,6,FALSE())</f>
        <v> </v>
      </c>
      <c r="F78" s="33" t="n">
        <f aca="false">VLOOKUP(A78,c1z_sl!$A$1:$H$152,2,FALSE())</f>
        <v>0</v>
      </c>
      <c r="G78" s="33" t="n">
        <f aca="false">VLOOKUP(A78,c1z_sl!$A$1:$H$152,3,FALSE())</f>
        <v>0</v>
      </c>
      <c r="H78" s="38" t="str">
        <f aca="false">VLOOKUP(A78,c1z_sl!$A$1:$H$152,4,FALSE())</f>
        <v> </v>
      </c>
      <c r="I78" s="33" t="str">
        <f aca="false">VLOOKUP(A78,c1z_sl!$A$1:$H$152,5,FALSE())</f>
        <v> </v>
      </c>
      <c r="J78" s="33" t="str">
        <f aca="false">VLOOKUP(A78,c1z_sl!$A$1:$H$152,7,FALSE())</f>
        <v>9</v>
      </c>
      <c r="K78" s="38" t="str">
        <f aca="false">VLOOKUP(A78,c1z_sl!$A$1:$H$152,8,FALSE())</f>
        <v> </v>
      </c>
      <c r="L78" s="39"/>
      <c r="M78" s="40"/>
      <c r="N78" s="41" t="n">
        <f aca="false">IF(ISBLANK(L78),10000,IF(ISTEXT(L78),M78,L78+M78))</f>
        <v>10000</v>
      </c>
      <c r="O78" s="39"/>
      <c r="P78" s="40"/>
      <c r="Q78" s="41" t="n">
        <f aca="false">IF(ISBLANK(O78),10000,IF(ISTEXT(O78),P78,O78+P78))</f>
        <v>10000</v>
      </c>
      <c r="R78" s="41" t="n">
        <f aca="false">MIN(N78,Q78)</f>
        <v>10000</v>
      </c>
      <c r="S78" s="40"/>
      <c r="T78" s="40"/>
      <c r="U78" s="40"/>
      <c r="V78" s="43"/>
      <c r="W78" s="43"/>
      <c r="X78" s="43"/>
      <c r="Y78" s="43"/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14.15" hidden="false" customHeight="true" outlineLevel="0" collapsed="false">
      <c r="A79" s="33" t="n">
        <v>77</v>
      </c>
      <c r="B79" s="34" t="n">
        <f aca="false">IF(AND(LEFT(L79,3)="DNS",LEFT(O79,3)="DNS"),10000, N79+Q79)</f>
        <v>20000</v>
      </c>
      <c r="C79" s="35" t="str">
        <f aca="false">IF(AND(R79&lt;10000, OR(LEFT(L79,3)&lt;&gt;"DNS", LEFT(O79,3)&lt;&gt;"DNS")),RANK(R79, $R$3:$R$152, 1)&amp;"."," ")</f>
        <v> </v>
      </c>
      <c r="D79" s="36"/>
      <c r="E79" s="37" t="str">
        <f aca="false">VLOOKUP(A79,c1z_sl!$A$1:$H$152,6,FALSE())</f>
        <v> </v>
      </c>
      <c r="F79" s="33" t="n">
        <f aca="false">VLOOKUP(A79,c1z_sl!$A$1:$H$152,2,FALSE())</f>
        <v>0</v>
      </c>
      <c r="G79" s="33" t="n">
        <f aca="false">VLOOKUP(A79,c1z_sl!$A$1:$H$152,3,FALSE())</f>
        <v>0</v>
      </c>
      <c r="H79" s="38" t="str">
        <f aca="false">VLOOKUP(A79,c1z_sl!$A$1:$H$152,4,FALSE())</f>
        <v> </v>
      </c>
      <c r="I79" s="33" t="str">
        <f aca="false">VLOOKUP(A79,c1z_sl!$A$1:$H$152,5,FALSE())</f>
        <v> </v>
      </c>
      <c r="J79" s="33" t="str">
        <f aca="false">VLOOKUP(A79,c1z_sl!$A$1:$H$152,7,FALSE())</f>
        <v>9</v>
      </c>
      <c r="K79" s="38" t="str">
        <f aca="false">VLOOKUP(A79,c1z_sl!$A$1:$H$152,8,FALSE())</f>
        <v> </v>
      </c>
      <c r="L79" s="39"/>
      <c r="M79" s="40"/>
      <c r="N79" s="41" t="n">
        <f aca="false">IF(ISBLANK(L79),10000,IF(ISTEXT(L79),M79,L79+M79))</f>
        <v>10000</v>
      </c>
      <c r="O79" s="39"/>
      <c r="P79" s="40"/>
      <c r="Q79" s="41" t="n">
        <f aca="false">IF(ISBLANK(O79),10000,IF(ISTEXT(O79),P79,O79+P79))</f>
        <v>10000</v>
      </c>
      <c r="R79" s="41" t="n">
        <f aca="false">MIN(N79,Q79)</f>
        <v>10000</v>
      </c>
      <c r="S79" s="40"/>
      <c r="T79" s="40"/>
      <c r="U79" s="40"/>
      <c r="V79" s="43"/>
      <c r="W79" s="43"/>
      <c r="X79" s="43"/>
      <c r="Y79" s="43"/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14.15" hidden="false" customHeight="true" outlineLevel="0" collapsed="false">
      <c r="A80" s="33" t="n">
        <v>78</v>
      </c>
      <c r="B80" s="34" t="n">
        <f aca="false">IF(AND(LEFT(L80,3)="DNS",LEFT(O80,3)="DNS"),10000, N80+Q80)</f>
        <v>20000</v>
      </c>
      <c r="C80" s="35" t="str">
        <f aca="false">IF(AND(R80&lt;10000, OR(LEFT(L80,3)&lt;&gt;"DNS", LEFT(O80,3)&lt;&gt;"DNS")),RANK(R80, $R$3:$R$152, 1)&amp;"."," ")</f>
        <v> </v>
      </c>
      <c r="D80" s="36"/>
      <c r="E80" s="37" t="str">
        <f aca="false">VLOOKUP(A80,c1z_sl!$A$1:$H$152,6,FALSE())</f>
        <v> </v>
      </c>
      <c r="F80" s="33" t="n">
        <f aca="false">VLOOKUP(A80,c1z_sl!$A$1:$H$152,2,FALSE())</f>
        <v>0</v>
      </c>
      <c r="G80" s="33" t="n">
        <f aca="false">VLOOKUP(A80,c1z_sl!$A$1:$H$152,3,FALSE())</f>
        <v>0</v>
      </c>
      <c r="H80" s="38" t="str">
        <f aca="false">VLOOKUP(A80,c1z_sl!$A$1:$H$152,4,FALSE())</f>
        <v> </v>
      </c>
      <c r="I80" s="33" t="str">
        <f aca="false">VLOOKUP(A80,c1z_sl!$A$1:$H$152,5,FALSE())</f>
        <v> </v>
      </c>
      <c r="J80" s="33" t="str">
        <f aca="false">VLOOKUP(A80,c1z_sl!$A$1:$H$152,7,FALSE())</f>
        <v>9</v>
      </c>
      <c r="K80" s="38" t="str">
        <f aca="false">VLOOKUP(A80,c1z_sl!$A$1:$H$152,8,FALSE())</f>
        <v> </v>
      </c>
      <c r="L80" s="39"/>
      <c r="M80" s="40"/>
      <c r="N80" s="41" t="n">
        <f aca="false">IF(ISBLANK(L80),10000,IF(ISTEXT(L80),M80,L80+M80))</f>
        <v>10000</v>
      </c>
      <c r="O80" s="39"/>
      <c r="P80" s="40"/>
      <c r="Q80" s="41" t="n">
        <f aca="false">IF(ISBLANK(O80),10000,IF(ISTEXT(O80),P80,O80+P80))</f>
        <v>10000</v>
      </c>
      <c r="R80" s="41" t="n">
        <f aca="false">MIN(N80,Q80)</f>
        <v>10000</v>
      </c>
      <c r="S80" s="40"/>
      <c r="T80" s="40"/>
      <c r="U80" s="40"/>
      <c r="V80" s="43"/>
      <c r="W80" s="43"/>
      <c r="X80" s="43"/>
      <c r="Y80" s="43"/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14.15" hidden="false" customHeight="true" outlineLevel="0" collapsed="false">
      <c r="A81" s="33" t="n">
        <v>79</v>
      </c>
      <c r="B81" s="34" t="n">
        <f aca="false">IF(AND(LEFT(L81,3)="DNS",LEFT(O81,3)="DNS"),10000, N81+Q81)</f>
        <v>20000</v>
      </c>
      <c r="C81" s="35" t="str">
        <f aca="false">IF(AND(R81&lt;10000, OR(LEFT(L81,3)&lt;&gt;"DNS", LEFT(O81,3)&lt;&gt;"DNS")),RANK(R81, $R$3:$R$152, 1)&amp;"."," ")</f>
        <v> </v>
      </c>
      <c r="D81" s="36"/>
      <c r="E81" s="37" t="str">
        <f aca="false">VLOOKUP(A81,c1z_sl!$A$1:$H$152,6,FALSE())</f>
        <v> </v>
      </c>
      <c r="F81" s="33" t="n">
        <f aca="false">VLOOKUP(A81,c1z_sl!$A$1:$H$152,2,FALSE())</f>
        <v>0</v>
      </c>
      <c r="G81" s="33" t="n">
        <f aca="false">VLOOKUP(A81,c1z_sl!$A$1:$H$152,3,FALSE())</f>
        <v>0</v>
      </c>
      <c r="H81" s="38" t="str">
        <f aca="false">VLOOKUP(A81,c1z_sl!$A$1:$H$152,4,FALSE())</f>
        <v> </v>
      </c>
      <c r="I81" s="33" t="str">
        <f aca="false">VLOOKUP(A81,c1z_sl!$A$1:$H$152,5,FALSE())</f>
        <v> </v>
      </c>
      <c r="J81" s="33" t="str">
        <f aca="false">VLOOKUP(A81,c1z_sl!$A$1:$H$152,7,FALSE())</f>
        <v>9</v>
      </c>
      <c r="K81" s="38" t="str">
        <f aca="false">VLOOKUP(A81,c1z_sl!$A$1:$H$152,8,FALSE())</f>
        <v> </v>
      </c>
      <c r="L81" s="39"/>
      <c r="M81" s="40"/>
      <c r="N81" s="41" t="n">
        <f aca="false">IF(ISBLANK(L81),10000,IF(ISTEXT(L81),M81,L81+M81))</f>
        <v>10000</v>
      </c>
      <c r="O81" s="39"/>
      <c r="P81" s="40"/>
      <c r="Q81" s="41" t="n">
        <f aca="false">IF(ISBLANK(O81),10000,IF(ISTEXT(O81),P81,O81+P81))</f>
        <v>10000</v>
      </c>
      <c r="R81" s="41" t="n">
        <f aca="false">MIN(N81,Q81)</f>
        <v>10000</v>
      </c>
      <c r="S81" s="40"/>
      <c r="T81" s="40"/>
      <c r="U81" s="40"/>
      <c r="V81" s="43"/>
      <c r="W81" s="43"/>
      <c r="X81" s="43"/>
      <c r="Y81" s="43"/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14.15" hidden="false" customHeight="true" outlineLevel="0" collapsed="false">
      <c r="A82" s="33" t="n">
        <v>80</v>
      </c>
      <c r="B82" s="34" t="n">
        <f aca="false">IF(AND(LEFT(L82,3)="DNS",LEFT(O82,3)="DNS"),10000, N82+Q82)</f>
        <v>20000</v>
      </c>
      <c r="C82" s="35" t="str">
        <f aca="false">IF(AND(R82&lt;10000, OR(LEFT(L82,3)&lt;&gt;"DNS", LEFT(O82,3)&lt;&gt;"DNS")),RANK(R82, $R$3:$R$152, 1)&amp;"."," ")</f>
        <v> </v>
      </c>
      <c r="D82" s="36"/>
      <c r="E82" s="37" t="str">
        <f aca="false">VLOOKUP(A82,c1z_sl!$A$1:$H$152,6,FALSE())</f>
        <v> </v>
      </c>
      <c r="F82" s="33" t="n">
        <f aca="false">VLOOKUP(A82,c1z_sl!$A$1:$H$152,2,FALSE())</f>
        <v>0</v>
      </c>
      <c r="G82" s="33" t="n">
        <f aca="false">VLOOKUP(A82,c1z_sl!$A$1:$H$152,3,FALSE())</f>
        <v>0</v>
      </c>
      <c r="H82" s="38" t="str">
        <f aca="false">VLOOKUP(A82,c1z_sl!$A$1:$H$152,4,FALSE())</f>
        <v> </v>
      </c>
      <c r="I82" s="33" t="str">
        <f aca="false">VLOOKUP(A82,c1z_sl!$A$1:$H$152,5,FALSE())</f>
        <v> </v>
      </c>
      <c r="J82" s="33" t="str">
        <f aca="false">VLOOKUP(A82,c1z_sl!$A$1:$H$152,7,FALSE())</f>
        <v>9</v>
      </c>
      <c r="K82" s="38" t="str">
        <f aca="false">VLOOKUP(A82,c1z_sl!$A$1:$H$152,8,FALSE())</f>
        <v> </v>
      </c>
      <c r="L82" s="39"/>
      <c r="M82" s="40"/>
      <c r="N82" s="41" t="n">
        <f aca="false">IF(ISBLANK(L82),10000,IF(ISTEXT(L82),M82,L82+M82))</f>
        <v>10000</v>
      </c>
      <c r="O82" s="39"/>
      <c r="P82" s="40"/>
      <c r="Q82" s="41" t="n">
        <f aca="false">IF(ISBLANK(O82),10000,IF(ISTEXT(O82),P82,O82+P82))</f>
        <v>10000</v>
      </c>
      <c r="R82" s="41" t="n">
        <f aca="false">MIN(N82,Q82)</f>
        <v>10000</v>
      </c>
      <c r="S82" s="40"/>
      <c r="T82" s="40"/>
      <c r="U82" s="40"/>
      <c r="V82" s="43"/>
      <c r="W82" s="43"/>
      <c r="X82" s="43"/>
      <c r="Y82" s="43"/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14.15" hidden="false" customHeight="true" outlineLevel="0" collapsed="false">
      <c r="A83" s="33" t="n">
        <v>81</v>
      </c>
      <c r="B83" s="34" t="n">
        <f aca="false">IF(AND(LEFT(L83,3)="DNS",LEFT(O83,3)="DNS"),10000, N83+Q83)</f>
        <v>20000</v>
      </c>
      <c r="C83" s="35" t="str">
        <f aca="false">IF(AND(R83&lt;10000, OR(LEFT(L83,3)&lt;&gt;"DNS", LEFT(O83,3)&lt;&gt;"DNS")),RANK(R83, $R$3:$R$152, 1)&amp;"."," ")</f>
        <v> </v>
      </c>
      <c r="D83" s="36"/>
      <c r="E83" s="37" t="str">
        <f aca="false">VLOOKUP(A83,c1z_sl!$A$1:$H$152,6,FALSE())</f>
        <v> </v>
      </c>
      <c r="F83" s="33" t="n">
        <f aca="false">VLOOKUP(A83,c1z_sl!$A$1:$H$152,2,FALSE())</f>
        <v>0</v>
      </c>
      <c r="G83" s="33" t="n">
        <f aca="false">VLOOKUP(A83,c1z_sl!$A$1:$H$152,3,FALSE())</f>
        <v>0</v>
      </c>
      <c r="H83" s="38" t="str">
        <f aca="false">VLOOKUP(A83,c1z_sl!$A$1:$H$152,4,FALSE())</f>
        <v> </v>
      </c>
      <c r="I83" s="33" t="str">
        <f aca="false">VLOOKUP(A83,c1z_sl!$A$1:$H$152,5,FALSE())</f>
        <v> </v>
      </c>
      <c r="J83" s="33" t="str">
        <f aca="false">VLOOKUP(A83,c1z_sl!$A$1:$H$152,7,FALSE())</f>
        <v>9</v>
      </c>
      <c r="K83" s="38" t="str">
        <f aca="false">VLOOKUP(A83,c1z_sl!$A$1:$H$152,8,FALSE())</f>
        <v> </v>
      </c>
      <c r="L83" s="39"/>
      <c r="M83" s="40"/>
      <c r="N83" s="41" t="n">
        <f aca="false">IF(ISBLANK(L83),10000,IF(ISTEXT(L83),M83,L83+M83))</f>
        <v>10000</v>
      </c>
      <c r="O83" s="39"/>
      <c r="P83" s="40"/>
      <c r="Q83" s="41" t="n">
        <f aca="false">IF(ISBLANK(O83),10000,IF(ISTEXT(O83),P83,O83+P83))</f>
        <v>10000</v>
      </c>
      <c r="R83" s="41" t="n">
        <f aca="false">MIN(N83,Q83)</f>
        <v>10000</v>
      </c>
      <c r="S83" s="40"/>
      <c r="T83" s="40"/>
      <c r="U83" s="40"/>
      <c r="V83" s="43"/>
      <c r="W83" s="43"/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14.15" hidden="false" customHeight="true" outlineLevel="0" collapsed="false">
      <c r="A84" s="33" t="n">
        <v>82</v>
      </c>
      <c r="B84" s="34" t="n">
        <f aca="false">IF(AND(LEFT(L84,3)="DNS",LEFT(O84,3)="DNS"),10000, N84+Q84)</f>
        <v>20000</v>
      </c>
      <c r="C84" s="35" t="str">
        <f aca="false">IF(AND(R84&lt;10000, OR(LEFT(L84,3)&lt;&gt;"DNS", LEFT(O84,3)&lt;&gt;"DNS")),RANK(R84, $R$3:$R$152, 1)&amp;"."," ")</f>
        <v> </v>
      </c>
      <c r="D84" s="36"/>
      <c r="E84" s="37" t="str">
        <f aca="false">VLOOKUP(A84,c1z_sl!$A$1:$H$152,6,FALSE())</f>
        <v> </v>
      </c>
      <c r="F84" s="33" t="n">
        <f aca="false">VLOOKUP(A84,c1z_sl!$A$1:$H$152,2,FALSE())</f>
        <v>0</v>
      </c>
      <c r="G84" s="33" t="n">
        <f aca="false">VLOOKUP(A84,c1z_sl!$A$1:$H$152,3,FALSE())</f>
        <v>0</v>
      </c>
      <c r="H84" s="38" t="str">
        <f aca="false">VLOOKUP(A84,c1z_sl!$A$1:$H$152,4,FALSE())</f>
        <v> </v>
      </c>
      <c r="I84" s="33" t="str">
        <f aca="false">VLOOKUP(A84,c1z_sl!$A$1:$H$152,5,FALSE())</f>
        <v> </v>
      </c>
      <c r="J84" s="33" t="str">
        <f aca="false">VLOOKUP(A84,c1z_sl!$A$1:$H$152,7,FALSE())</f>
        <v>9</v>
      </c>
      <c r="K84" s="38" t="str">
        <f aca="false">VLOOKUP(A84,c1z_sl!$A$1:$H$152,8,FALSE())</f>
        <v> </v>
      </c>
      <c r="L84" s="39"/>
      <c r="M84" s="40"/>
      <c r="N84" s="41" t="n">
        <f aca="false">IF(ISBLANK(L84),10000,IF(ISTEXT(L84),M84,L84+M84))</f>
        <v>10000</v>
      </c>
      <c r="O84" s="39"/>
      <c r="P84" s="40"/>
      <c r="Q84" s="41" t="n">
        <f aca="false">IF(ISBLANK(O84),10000,IF(ISTEXT(O84),P84,O84+P84))</f>
        <v>10000</v>
      </c>
      <c r="R84" s="41" t="n">
        <f aca="false">MIN(N84,Q84)</f>
        <v>10000</v>
      </c>
      <c r="S84" s="40"/>
      <c r="T84" s="40"/>
      <c r="U84" s="40"/>
      <c r="V84" s="43"/>
      <c r="W84" s="43"/>
      <c r="X84" s="43"/>
      <c r="Y84" s="43"/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14.15" hidden="false" customHeight="true" outlineLevel="0" collapsed="false">
      <c r="A85" s="33" t="n">
        <v>83</v>
      </c>
      <c r="B85" s="34" t="n">
        <f aca="false">IF(AND(LEFT(L85,3)="DNS",LEFT(O85,3)="DNS"),10000, N85+Q85)</f>
        <v>20000</v>
      </c>
      <c r="C85" s="35" t="str">
        <f aca="false">IF(AND(R85&lt;10000, OR(LEFT(L85,3)&lt;&gt;"DNS", LEFT(O85,3)&lt;&gt;"DNS")),RANK(R85, $R$3:$R$152, 1)&amp;"."," ")</f>
        <v> </v>
      </c>
      <c r="D85" s="36"/>
      <c r="E85" s="37" t="str">
        <f aca="false">VLOOKUP(A85,c1z_sl!$A$1:$H$152,6,FALSE())</f>
        <v> </v>
      </c>
      <c r="F85" s="33" t="n">
        <f aca="false">VLOOKUP(A85,c1z_sl!$A$1:$H$152,2,FALSE())</f>
        <v>0</v>
      </c>
      <c r="G85" s="33" t="n">
        <f aca="false">VLOOKUP(A85,c1z_sl!$A$1:$H$152,3,FALSE())</f>
        <v>0</v>
      </c>
      <c r="H85" s="38" t="str">
        <f aca="false">VLOOKUP(A85,c1z_sl!$A$1:$H$152,4,FALSE())</f>
        <v> </v>
      </c>
      <c r="I85" s="33" t="str">
        <f aca="false">VLOOKUP(A85,c1z_sl!$A$1:$H$152,5,FALSE())</f>
        <v> </v>
      </c>
      <c r="J85" s="33" t="str">
        <f aca="false">VLOOKUP(A85,c1z_sl!$A$1:$H$152,7,FALSE())</f>
        <v>9</v>
      </c>
      <c r="K85" s="38" t="str">
        <f aca="false">VLOOKUP(A85,c1z_sl!$A$1:$H$152,8,FALSE())</f>
        <v> </v>
      </c>
      <c r="L85" s="39"/>
      <c r="M85" s="40"/>
      <c r="N85" s="41" t="n">
        <f aca="false">IF(ISBLANK(L85),10000,IF(ISTEXT(L85),M85,L85+M85))</f>
        <v>10000</v>
      </c>
      <c r="O85" s="39"/>
      <c r="P85" s="40"/>
      <c r="Q85" s="41" t="n">
        <f aca="false">IF(ISBLANK(O85),10000,IF(ISTEXT(O85),P85,O85+P85))</f>
        <v>10000</v>
      </c>
      <c r="R85" s="41" t="n">
        <f aca="false">MIN(N85,Q85)</f>
        <v>10000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14.15" hidden="false" customHeight="true" outlineLevel="0" collapsed="false">
      <c r="A86" s="33" t="n">
        <v>84</v>
      </c>
      <c r="B86" s="34" t="n">
        <f aca="false">IF(AND(LEFT(L86,3)="DNS",LEFT(O86,3)="DNS"),10000, N86+Q86)</f>
        <v>20000</v>
      </c>
      <c r="C86" s="35" t="str">
        <f aca="false">IF(AND(R86&lt;10000, OR(LEFT(L86,3)&lt;&gt;"DNS", LEFT(O86,3)&lt;&gt;"DNS")),RANK(R86, $R$3:$R$152, 1)&amp;"."," ")</f>
        <v> </v>
      </c>
      <c r="D86" s="36"/>
      <c r="E86" s="37" t="str">
        <f aca="false">VLOOKUP(A86,c1z_sl!$A$1:$H$152,6,FALSE())</f>
        <v> </v>
      </c>
      <c r="F86" s="33" t="n">
        <f aca="false">VLOOKUP(A86,c1z_sl!$A$1:$H$152,2,FALSE())</f>
        <v>0</v>
      </c>
      <c r="G86" s="33" t="n">
        <f aca="false">VLOOKUP(A86,c1z_sl!$A$1:$H$152,3,FALSE())</f>
        <v>0</v>
      </c>
      <c r="H86" s="38" t="str">
        <f aca="false">VLOOKUP(A86,c1z_sl!$A$1:$H$152,4,FALSE())</f>
        <v> </v>
      </c>
      <c r="I86" s="33" t="str">
        <f aca="false">VLOOKUP(A86,c1z_sl!$A$1:$H$152,5,FALSE())</f>
        <v> </v>
      </c>
      <c r="J86" s="33" t="str">
        <f aca="false">VLOOKUP(A86,c1z_sl!$A$1:$H$152,7,FALSE())</f>
        <v>9</v>
      </c>
      <c r="K86" s="38" t="str">
        <f aca="false">VLOOKUP(A86,c1z_sl!$A$1:$H$152,8,FALSE())</f>
        <v> </v>
      </c>
      <c r="L86" s="39"/>
      <c r="M86" s="40"/>
      <c r="N86" s="41" t="n">
        <f aca="false">IF(ISBLANK(L86),10000,IF(ISTEXT(L86),M86,L86+M86))</f>
        <v>10000</v>
      </c>
      <c r="O86" s="39"/>
      <c r="P86" s="40"/>
      <c r="Q86" s="41" t="n">
        <f aca="false">IF(ISBLANK(O86),10000,IF(ISTEXT(O86),P86,O86+P86))</f>
        <v>10000</v>
      </c>
      <c r="R86" s="41" t="n">
        <f aca="false">MIN(N86,Q86)</f>
        <v>10000</v>
      </c>
      <c r="S86" s="40"/>
      <c r="T86" s="40"/>
      <c r="U86" s="40"/>
      <c r="V86" s="43"/>
      <c r="W86" s="43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14.15" hidden="false" customHeight="true" outlineLevel="0" collapsed="false">
      <c r="A87" s="33" t="n">
        <v>85</v>
      </c>
      <c r="B87" s="34" t="n">
        <f aca="false">IF(AND(LEFT(L87,3)="DNS",LEFT(O87,3)="DNS"),10000, N87+Q87)</f>
        <v>20000</v>
      </c>
      <c r="C87" s="35" t="str">
        <f aca="false">IF(AND(R87&lt;10000, OR(LEFT(L87,3)&lt;&gt;"DNS", LEFT(O87,3)&lt;&gt;"DNS")),RANK(R87, $R$3:$R$152, 1)&amp;"."," ")</f>
        <v> </v>
      </c>
      <c r="D87" s="36"/>
      <c r="E87" s="37" t="str">
        <f aca="false">VLOOKUP(A87,c1z_sl!$A$1:$H$152,6,FALSE())</f>
        <v> </v>
      </c>
      <c r="F87" s="33" t="n">
        <f aca="false">VLOOKUP(A87,c1z_sl!$A$1:$H$152,2,FALSE())</f>
        <v>0</v>
      </c>
      <c r="G87" s="33" t="n">
        <f aca="false">VLOOKUP(A87,c1z_sl!$A$1:$H$152,3,FALSE())</f>
        <v>0</v>
      </c>
      <c r="H87" s="38" t="str">
        <f aca="false">VLOOKUP(A87,c1z_sl!$A$1:$H$152,4,FALSE())</f>
        <v> </v>
      </c>
      <c r="I87" s="33" t="str">
        <f aca="false">VLOOKUP(A87,c1z_sl!$A$1:$H$152,5,FALSE())</f>
        <v> </v>
      </c>
      <c r="J87" s="33" t="str">
        <f aca="false">VLOOKUP(A87,c1z_sl!$A$1:$H$152,7,FALSE())</f>
        <v>9</v>
      </c>
      <c r="K87" s="38" t="str">
        <f aca="false">VLOOKUP(A87,c1z_sl!$A$1:$H$152,8,FALSE())</f>
        <v> </v>
      </c>
      <c r="L87" s="39"/>
      <c r="M87" s="40"/>
      <c r="N87" s="41" t="n">
        <f aca="false">IF(ISBLANK(L87),10000,IF(ISTEXT(L87),M87,L87+M87))</f>
        <v>10000</v>
      </c>
      <c r="O87" s="39"/>
      <c r="P87" s="40"/>
      <c r="Q87" s="41" t="n">
        <f aca="false">IF(ISBLANK(O87),10000,IF(ISTEXT(O87),P87,O87+P87))</f>
        <v>10000</v>
      </c>
      <c r="R87" s="41" t="n">
        <f aca="false">MIN(N87,Q87)</f>
        <v>10000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14.15" hidden="false" customHeight="true" outlineLevel="0" collapsed="false">
      <c r="A88" s="33" t="n">
        <v>86</v>
      </c>
      <c r="B88" s="34" t="n">
        <f aca="false">IF(AND(LEFT(L88,3)="DNS",LEFT(O88,3)="DNS"),10000, N88+Q88)</f>
        <v>20000</v>
      </c>
      <c r="C88" s="35" t="str">
        <f aca="false">IF(AND(R88&lt;10000, OR(LEFT(L88,3)&lt;&gt;"DNS", LEFT(O88,3)&lt;&gt;"DNS")),RANK(R88, $R$3:$R$152, 1)&amp;"."," ")</f>
        <v> </v>
      </c>
      <c r="D88" s="36"/>
      <c r="E88" s="37" t="str">
        <f aca="false">VLOOKUP(A88,c1z_sl!$A$1:$H$152,6,FALSE())</f>
        <v> </v>
      </c>
      <c r="F88" s="33" t="n">
        <f aca="false">VLOOKUP(A88,c1z_sl!$A$1:$H$152,2,FALSE())</f>
        <v>0</v>
      </c>
      <c r="G88" s="33" t="n">
        <f aca="false">VLOOKUP(A88,c1z_sl!$A$1:$H$152,3,FALSE())</f>
        <v>0</v>
      </c>
      <c r="H88" s="38" t="str">
        <f aca="false">VLOOKUP(A88,c1z_sl!$A$1:$H$152,4,FALSE())</f>
        <v> </v>
      </c>
      <c r="I88" s="33" t="str">
        <f aca="false">VLOOKUP(A88,c1z_sl!$A$1:$H$152,5,FALSE())</f>
        <v> </v>
      </c>
      <c r="J88" s="33" t="str">
        <f aca="false">VLOOKUP(A88,c1z_sl!$A$1:$H$152,7,FALSE())</f>
        <v>9</v>
      </c>
      <c r="K88" s="38" t="str">
        <f aca="false">VLOOKUP(A88,c1z_sl!$A$1:$H$152,8,FALSE())</f>
        <v> </v>
      </c>
      <c r="L88" s="39"/>
      <c r="M88" s="40"/>
      <c r="N88" s="41" t="n">
        <f aca="false">IF(ISBLANK(L88),10000,IF(ISTEXT(L88),M88,L88+M88))</f>
        <v>10000</v>
      </c>
      <c r="O88" s="39"/>
      <c r="P88" s="40"/>
      <c r="Q88" s="41" t="n">
        <f aca="false">IF(ISBLANK(O88),10000,IF(ISTEXT(O88),P88,O88+P88))</f>
        <v>10000</v>
      </c>
      <c r="R88" s="41" t="n">
        <f aca="false">MIN(N88,Q88)</f>
        <v>10000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14.15" hidden="false" customHeight="true" outlineLevel="0" collapsed="false">
      <c r="A89" s="33" t="n">
        <v>87</v>
      </c>
      <c r="B89" s="34" t="n">
        <f aca="false">IF(AND(LEFT(L89,3)="DNS",LEFT(O89,3)="DNS"),10000, N89+Q89)</f>
        <v>20000</v>
      </c>
      <c r="C89" s="35" t="str">
        <f aca="false">IF(AND(R89&lt;10000, OR(LEFT(L89,3)&lt;&gt;"DNS", LEFT(O89,3)&lt;&gt;"DNS")),RANK(R89, $R$3:$R$152, 1)&amp;"."," ")</f>
        <v> </v>
      </c>
      <c r="D89" s="36"/>
      <c r="E89" s="37" t="str">
        <f aca="false">VLOOKUP(A89,c1z_sl!$A$1:$H$152,6,FALSE())</f>
        <v> </v>
      </c>
      <c r="F89" s="33" t="n">
        <f aca="false">VLOOKUP(A89,c1z_sl!$A$1:$H$152,2,FALSE())</f>
        <v>0</v>
      </c>
      <c r="G89" s="33" t="n">
        <f aca="false">VLOOKUP(A89,c1z_sl!$A$1:$H$152,3,FALSE())</f>
        <v>0</v>
      </c>
      <c r="H89" s="38" t="str">
        <f aca="false">VLOOKUP(A89,c1z_sl!$A$1:$H$152,4,FALSE())</f>
        <v> </v>
      </c>
      <c r="I89" s="33" t="str">
        <f aca="false">VLOOKUP(A89,c1z_sl!$A$1:$H$152,5,FALSE())</f>
        <v> </v>
      </c>
      <c r="J89" s="33" t="str">
        <f aca="false">VLOOKUP(A89,c1z_sl!$A$1:$H$152,7,FALSE())</f>
        <v>9</v>
      </c>
      <c r="K89" s="38" t="str">
        <f aca="false">VLOOKUP(A89,c1z_sl!$A$1:$H$152,8,FALSE())</f>
        <v> </v>
      </c>
      <c r="L89" s="39"/>
      <c r="M89" s="40"/>
      <c r="N89" s="41" t="n">
        <f aca="false">IF(ISBLANK(L89),10000,IF(ISTEXT(L89),M89,L89+M89))</f>
        <v>10000</v>
      </c>
      <c r="O89" s="39"/>
      <c r="P89" s="40"/>
      <c r="Q89" s="41" t="n">
        <f aca="false">IF(ISBLANK(O89),10000,IF(ISTEXT(O89),P89,O89+P89))</f>
        <v>10000</v>
      </c>
      <c r="R89" s="41" t="n">
        <f aca="false">MIN(N89,Q89)</f>
        <v>10000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14.15" hidden="false" customHeight="true" outlineLevel="0" collapsed="false">
      <c r="A90" s="33" t="n">
        <v>88</v>
      </c>
      <c r="B90" s="34" t="n">
        <f aca="false">IF(AND(LEFT(L90,3)="DNS",LEFT(O90,3)="DNS"),10000, N90+Q90)</f>
        <v>20000</v>
      </c>
      <c r="C90" s="35" t="str">
        <f aca="false">IF(AND(R90&lt;10000, OR(LEFT(L90,3)&lt;&gt;"DNS", LEFT(O90,3)&lt;&gt;"DNS")),RANK(R90, $R$3:$R$152, 1)&amp;"."," ")</f>
        <v> </v>
      </c>
      <c r="D90" s="36"/>
      <c r="E90" s="37" t="str">
        <f aca="false">VLOOKUP(A90,c1z_sl!$A$1:$H$152,6,FALSE())</f>
        <v> </v>
      </c>
      <c r="F90" s="33" t="n">
        <f aca="false">VLOOKUP(A90,c1z_sl!$A$1:$H$152,2,FALSE())</f>
        <v>0</v>
      </c>
      <c r="G90" s="33" t="n">
        <f aca="false">VLOOKUP(A90,c1z_sl!$A$1:$H$152,3,FALSE())</f>
        <v>0</v>
      </c>
      <c r="H90" s="38" t="str">
        <f aca="false">VLOOKUP(A90,c1z_sl!$A$1:$H$152,4,FALSE())</f>
        <v> </v>
      </c>
      <c r="I90" s="33" t="str">
        <f aca="false">VLOOKUP(A90,c1z_sl!$A$1:$H$152,5,FALSE())</f>
        <v> </v>
      </c>
      <c r="J90" s="33" t="str">
        <f aca="false">VLOOKUP(A90,c1z_sl!$A$1:$H$152,7,FALSE())</f>
        <v>9</v>
      </c>
      <c r="K90" s="38" t="str">
        <f aca="false">VLOOKUP(A90,c1z_sl!$A$1:$H$152,8,FALSE())</f>
        <v> </v>
      </c>
      <c r="L90" s="39"/>
      <c r="M90" s="40"/>
      <c r="N90" s="41" t="n">
        <f aca="false">IF(ISBLANK(L90),10000,IF(ISTEXT(L90),M90,L90+M90))</f>
        <v>10000</v>
      </c>
      <c r="O90" s="39"/>
      <c r="P90" s="40"/>
      <c r="Q90" s="41" t="n">
        <f aca="false">IF(ISBLANK(O90),10000,IF(ISTEXT(O90),P90,O90+P90))</f>
        <v>10000</v>
      </c>
      <c r="R90" s="41" t="n">
        <f aca="false">MIN(N90,Q90)</f>
        <v>10000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14.15" hidden="false" customHeight="true" outlineLevel="0" collapsed="false">
      <c r="A91" s="33" t="n">
        <v>89</v>
      </c>
      <c r="B91" s="34" t="n">
        <f aca="false">IF(AND(LEFT(L91,3)="DNS",LEFT(O91,3)="DNS"),10000, N91+Q91)</f>
        <v>20000</v>
      </c>
      <c r="C91" s="35" t="str">
        <f aca="false">IF(AND(R91&lt;10000, OR(LEFT(L91,3)&lt;&gt;"DNS", LEFT(O91,3)&lt;&gt;"DNS")),RANK(R91, $R$3:$R$152, 1)&amp;"."," ")</f>
        <v> </v>
      </c>
      <c r="D91" s="36"/>
      <c r="E91" s="37" t="str">
        <f aca="false">VLOOKUP(A91,c1z_sl!$A$1:$H$152,6,FALSE())</f>
        <v> </v>
      </c>
      <c r="F91" s="33" t="n">
        <f aca="false">VLOOKUP(A91,c1z_sl!$A$1:$H$152,2,FALSE())</f>
        <v>0</v>
      </c>
      <c r="G91" s="33" t="n">
        <f aca="false">VLOOKUP(A91,c1z_sl!$A$1:$H$152,3,FALSE())</f>
        <v>0</v>
      </c>
      <c r="H91" s="38" t="str">
        <f aca="false">VLOOKUP(A91,c1z_sl!$A$1:$H$152,4,FALSE())</f>
        <v> </v>
      </c>
      <c r="I91" s="33" t="str">
        <f aca="false">VLOOKUP(A91,c1z_sl!$A$1:$H$152,5,FALSE())</f>
        <v> </v>
      </c>
      <c r="J91" s="33" t="str">
        <f aca="false">VLOOKUP(A91,c1z_sl!$A$1:$H$152,7,FALSE())</f>
        <v>9</v>
      </c>
      <c r="K91" s="38" t="str">
        <f aca="false">VLOOKUP(A91,c1z_sl!$A$1:$H$152,8,FALSE())</f>
        <v> </v>
      </c>
      <c r="L91" s="39"/>
      <c r="M91" s="40"/>
      <c r="N91" s="41" t="n">
        <f aca="false">IF(ISBLANK(L91),10000,IF(ISTEXT(L91),M91,L91+M91))</f>
        <v>10000</v>
      </c>
      <c r="O91" s="39"/>
      <c r="P91" s="40"/>
      <c r="Q91" s="41" t="n">
        <f aca="false">IF(ISBLANK(O91),10000,IF(ISTEXT(O91),P91,O91+P91))</f>
        <v>10000</v>
      </c>
      <c r="R91" s="41" t="n">
        <f aca="false">MIN(N91,Q91)</f>
        <v>10000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14.15" hidden="false" customHeight="true" outlineLevel="0" collapsed="false">
      <c r="A92" s="33" t="n">
        <v>90</v>
      </c>
      <c r="B92" s="34" t="n">
        <f aca="false">IF(AND(LEFT(L92,3)="DNS",LEFT(O92,3)="DNS"),10000, N92+Q92)</f>
        <v>20000</v>
      </c>
      <c r="C92" s="35" t="str">
        <f aca="false">IF(AND(R92&lt;10000, OR(LEFT(L92,3)&lt;&gt;"DNS", LEFT(O92,3)&lt;&gt;"DNS")),RANK(R92, $R$3:$R$152, 1)&amp;"."," ")</f>
        <v> </v>
      </c>
      <c r="D92" s="36"/>
      <c r="E92" s="37" t="str">
        <f aca="false">VLOOKUP(A92,c1z_sl!$A$1:$H$152,6,FALSE())</f>
        <v> </v>
      </c>
      <c r="F92" s="33" t="n">
        <f aca="false">VLOOKUP(A92,c1z_sl!$A$1:$H$152,2,FALSE())</f>
        <v>0</v>
      </c>
      <c r="G92" s="33" t="n">
        <f aca="false">VLOOKUP(A92,c1z_sl!$A$1:$H$152,3,FALSE())</f>
        <v>0</v>
      </c>
      <c r="H92" s="38" t="str">
        <f aca="false">VLOOKUP(A92,c1z_sl!$A$1:$H$152,4,FALSE())</f>
        <v> </v>
      </c>
      <c r="I92" s="33" t="str">
        <f aca="false">VLOOKUP(A92,c1z_sl!$A$1:$H$152,5,FALSE())</f>
        <v> </v>
      </c>
      <c r="J92" s="33" t="str">
        <f aca="false">VLOOKUP(A92,c1z_sl!$A$1:$H$152,7,FALSE())</f>
        <v>9</v>
      </c>
      <c r="K92" s="38" t="str">
        <f aca="false">VLOOKUP(A92,c1z_sl!$A$1:$H$152,8,FALSE())</f>
        <v> </v>
      </c>
      <c r="L92" s="39"/>
      <c r="M92" s="40"/>
      <c r="N92" s="41" t="n">
        <f aca="false">IF(ISBLANK(L92),10000,IF(ISTEXT(L92),M92,L92+M92))</f>
        <v>10000</v>
      </c>
      <c r="O92" s="39"/>
      <c r="P92" s="40"/>
      <c r="Q92" s="41" t="n">
        <f aca="false">IF(ISBLANK(O92),10000,IF(ISTEXT(O92),P92,O92+P92))</f>
        <v>10000</v>
      </c>
      <c r="R92" s="41" t="n">
        <f aca="false">MIN(N92,Q92)</f>
        <v>10000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14.15" hidden="false" customHeight="true" outlineLevel="0" collapsed="false">
      <c r="A93" s="33" t="n">
        <v>91</v>
      </c>
      <c r="B93" s="34" t="n">
        <f aca="false">IF(AND(LEFT(L93,3)="DNS",LEFT(O93,3)="DNS"),10000, N93+Q93)</f>
        <v>20000</v>
      </c>
      <c r="C93" s="35" t="str">
        <f aca="false">IF(AND(R93&lt;10000, OR(LEFT(L93,3)&lt;&gt;"DNS", LEFT(O93,3)&lt;&gt;"DNS")),RANK(R93, $R$3:$R$152, 1)&amp;"."," ")</f>
        <v> </v>
      </c>
      <c r="D93" s="36"/>
      <c r="E93" s="37" t="str">
        <f aca="false">VLOOKUP(A93,c1z_sl!$A$1:$H$152,6,FALSE())</f>
        <v> </v>
      </c>
      <c r="F93" s="33" t="n">
        <f aca="false">VLOOKUP(A93,c1z_sl!$A$1:$H$152,2,FALSE())</f>
        <v>0</v>
      </c>
      <c r="G93" s="33" t="n">
        <f aca="false">VLOOKUP(A93,c1z_sl!$A$1:$H$152,3,FALSE())</f>
        <v>0</v>
      </c>
      <c r="H93" s="38" t="str">
        <f aca="false">VLOOKUP(A93,c1z_sl!$A$1:$H$152,4,FALSE())</f>
        <v> </v>
      </c>
      <c r="I93" s="33" t="str">
        <f aca="false">VLOOKUP(A93,c1z_sl!$A$1:$H$152,5,FALSE())</f>
        <v> </v>
      </c>
      <c r="J93" s="33" t="str">
        <f aca="false">VLOOKUP(A93,c1z_sl!$A$1:$H$152,7,FALSE())</f>
        <v>9</v>
      </c>
      <c r="K93" s="38" t="str">
        <f aca="false">VLOOKUP(A93,c1z_sl!$A$1:$H$152,8,FALSE())</f>
        <v> </v>
      </c>
      <c r="L93" s="39"/>
      <c r="M93" s="40"/>
      <c r="N93" s="41" t="n">
        <f aca="false">IF(ISBLANK(L93),10000,IF(ISTEXT(L93),M93,L93+M93))</f>
        <v>10000</v>
      </c>
      <c r="O93" s="39"/>
      <c r="P93" s="40"/>
      <c r="Q93" s="41" t="n">
        <f aca="false">IF(ISBLANK(O93),10000,IF(ISTEXT(O93),P93,O93+P93))</f>
        <v>10000</v>
      </c>
      <c r="R93" s="41" t="n">
        <f aca="false">MIN(N93,Q93)</f>
        <v>10000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14.15" hidden="false" customHeight="true" outlineLevel="0" collapsed="false">
      <c r="A94" s="33" t="n">
        <v>92</v>
      </c>
      <c r="B94" s="34" t="n">
        <f aca="false">IF(AND(LEFT(L94,3)="DNS",LEFT(O94,3)="DNS"),10000, N94+Q94)</f>
        <v>20000</v>
      </c>
      <c r="C94" s="35" t="str">
        <f aca="false">IF(AND(R94&lt;10000, OR(LEFT(L94,3)&lt;&gt;"DNS", LEFT(O94,3)&lt;&gt;"DNS")),RANK(R94, $R$3:$R$152, 1)&amp;"."," ")</f>
        <v> </v>
      </c>
      <c r="D94" s="36"/>
      <c r="E94" s="37" t="str">
        <f aca="false">VLOOKUP(A94,c1z_sl!$A$1:$H$152,6,FALSE())</f>
        <v> </v>
      </c>
      <c r="F94" s="33" t="n">
        <f aca="false">VLOOKUP(A94,c1z_sl!$A$1:$H$152,2,FALSE())</f>
        <v>0</v>
      </c>
      <c r="G94" s="33" t="n">
        <f aca="false">VLOOKUP(A94,c1z_sl!$A$1:$H$152,3,FALSE())</f>
        <v>0</v>
      </c>
      <c r="H94" s="38" t="str">
        <f aca="false">VLOOKUP(A94,c1z_sl!$A$1:$H$152,4,FALSE())</f>
        <v> </v>
      </c>
      <c r="I94" s="33" t="str">
        <f aca="false">VLOOKUP(A94,c1z_sl!$A$1:$H$152,5,FALSE())</f>
        <v> </v>
      </c>
      <c r="J94" s="33" t="str">
        <f aca="false">VLOOKUP(A94,c1z_sl!$A$1:$H$152,7,FALSE())</f>
        <v>9</v>
      </c>
      <c r="K94" s="38" t="str">
        <f aca="false">VLOOKUP(A94,c1z_sl!$A$1:$H$152,8,FALSE())</f>
        <v> </v>
      </c>
      <c r="L94" s="39"/>
      <c r="M94" s="40"/>
      <c r="N94" s="41" t="n">
        <f aca="false">IF(ISBLANK(L94),10000,IF(ISTEXT(L94),M94,L94+M94))</f>
        <v>10000</v>
      </c>
      <c r="O94" s="39"/>
      <c r="P94" s="40"/>
      <c r="Q94" s="41" t="n">
        <f aca="false">IF(ISBLANK(O94),10000,IF(ISTEXT(O94),P94,O94+P94))</f>
        <v>10000</v>
      </c>
      <c r="R94" s="41" t="n">
        <f aca="false">MIN(N94,Q94)</f>
        <v>10000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14.15" hidden="false" customHeight="true" outlineLevel="0" collapsed="false">
      <c r="A95" s="33" t="n">
        <v>93</v>
      </c>
      <c r="B95" s="34" t="n">
        <f aca="false">IF(AND(LEFT(L95,3)="DNS",LEFT(O95,3)="DNS"),10000, N95+Q95)</f>
        <v>20000</v>
      </c>
      <c r="C95" s="35" t="str">
        <f aca="false">IF(AND(R95&lt;10000, OR(LEFT(L95,3)&lt;&gt;"DNS", LEFT(O95,3)&lt;&gt;"DNS")),RANK(R95, $R$3:$R$152, 1)&amp;"."," ")</f>
        <v> </v>
      </c>
      <c r="D95" s="36"/>
      <c r="E95" s="37" t="str">
        <f aca="false">VLOOKUP(A95,c1z_sl!$A$1:$H$152,6,FALSE())</f>
        <v> </v>
      </c>
      <c r="F95" s="33" t="n">
        <f aca="false">VLOOKUP(A95,c1z_sl!$A$1:$H$152,2,FALSE())</f>
        <v>0</v>
      </c>
      <c r="G95" s="33" t="n">
        <f aca="false">VLOOKUP(A95,c1z_sl!$A$1:$H$152,3,FALSE())</f>
        <v>0</v>
      </c>
      <c r="H95" s="38" t="str">
        <f aca="false">VLOOKUP(A95,c1z_sl!$A$1:$H$152,4,FALSE())</f>
        <v> </v>
      </c>
      <c r="I95" s="33" t="str">
        <f aca="false">VLOOKUP(A95,c1z_sl!$A$1:$H$152,5,FALSE())</f>
        <v> </v>
      </c>
      <c r="J95" s="33" t="str">
        <f aca="false">VLOOKUP(A95,c1z_sl!$A$1:$H$152,7,FALSE())</f>
        <v>9</v>
      </c>
      <c r="K95" s="38" t="str">
        <f aca="false">VLOOKUP(A95,c1z_sl!$A$1:$H$152,8,FALSE())</f>
        <v> </v>
      </c>
      <c r="L95" s="39"/>
      <c r="M95" s="40"/>
      <c r="N95" s="41" t="n">
        <f aca="false">IF(ISBLANK(L95),10000,IF(ISTEXT(L95),M95,L95+M95))</f>
        <v>10000</v>
      </c>
      <c r="O95" s="39"/>
      <c r="P95" s="40"/>
      <c r="Q95" s="41" t="n">
        <f aca="false">IF(ISBLANK(O95),10000,IF(ISTEXT(O95),P95,O95+P95))</f>
        <v>10000</v>
      </c>
      <c r="R95" s="41" t="n">
        <f aca="false">MIN(N95,Q95)</f>
        <v>10000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14.15" hidden="false" customHeight="true" outlineLevel="0" collapsed="false">
      <c r="A96" s="33" t="n">
        <v>94</v>
      </c>
      <c r="B96" s="34" t="n">
        <f aca="false">IF(AND(LEFT(L96,3)="DNS",LEFT(O96,3)="DNS"),10000, N96+Q96)</f>
        <v>20000</v>
      </c>
      <c r="C96" s="35" t="str">
        <f aca="false">IF(AND(R96&lt;10000, OR(LEFT(L96,3)&lt;&gt;"DNS", LEFT(O96,3)&lt;&gt;"DNS")),RANK(R96, $R$3:$R$152, 1)&amp;"."," ")</f>
        <v> </v>
      </c>
      <c r="D96" s="36"/>
      <c r="E96" s="37" t="str">
        <f aca="false">VLOOKUP(A96,c1z_sl!$A$1:$H$152,6,FALSE())</f>
        <v> </v>
      </c>
      <c r="F96" s="33" t="n">
        <f aca="false">VLOOKUP(A96,c1z_sl!$A$1:$H$152,2,FALSE())</f>
        <v>0</v>
      </c>
      <c r="G96" s="33" t="n">
        <f aca="false">VLOOKUP(A96,c1z_sl!$A$1:$H$152,3,FALSE())</f>
        <v>0</v>
      </c>
      <c r="H96" s="38" t="str">
        <f aca="false">VLOOKUP(A96,c1z_sl!$A$1:$H$152,4,FALSE())</f>
        <v> </v>
      </c>
      <c r="I96" s="33" t="str">
        <f aca="false">VLOOKUP(A96,c1z_sl!$A$1:$H$152,5,FALSE())</f>
        <v> </v>
      </c>
      <c r="J96" s="33" t="str">
        <f aca="false">VLOOKUP(A96,c1z_sl!$A$1:$H$152,7,FALSE())</f>
        <v>9</v>
      </c>
      <c r="K96" s="38" t="str">
        <f aca="false">VLOOKUP(A96,c1z_sl!$A$1:$H$152,8,FALSE())</f>
        <v> </v>
      </c>
      <c r="L96" s="39"/>
      <c r="M96" s="40"/>
      <c r="N96" s="41" t="n">
        <f aca="false">IF(ISBLANK(L96),10000,IF(ISTEXT(L96),M96,L96+M96))</f>
        <v>10000</v>
      </c>
      <c r="O96" s="39"/>
      <c r="P96" s="40"/>
      <c r="Q96" s="41" t="n">
        <f aca="false">IF(ISBLANK(O96),10000,IF(ISTEXT(O96),P96,O96+P96))</f>
        <v>10000</v>
      </c>
      <c r="R96" s="41" t="n">
        <f aca="false">MIN(N96,Q96)</f>
        <v>10000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14.15" hidden="false" customHeight="true" outlineLevel="0" collapsed="false">
      <c r="A97" s="33" t="n">
        <v>95</v>
      </c>
      <c r="B97" s="34" t="n">
        <f aca="false">IF(AND(LEFT(L97,3)="DNS",LEFT(O97,3)="DNS"),10000, N97+Q97)</f>
        <v>20000</v>
      </c>
      <c r="C97" s="35" t="str">
        <f aca="false">IF(AND(R97&lt;10000, OR(LEFT(L97,3)&lt;&gt;"DNS", LEFT(O97,3)&lt;&gt;"DNS")),RANK(R97, $R$3:$R$152, 1)&amp;"."," ")</f>
        <v> </v>
      </c>
      <c r="D97" s="36"/>
      <c r="E97" s="37" t="str">
        <f aca="false">VLOOKUP(A97,c1z_sl!$A$1:$H$152,6,FALSE())</f>
        <v> </v>
      </c>
      <c r="F97" s="33" t="n">
        <f aca="false">VLOOKUP(A97,c1z_sl!$A$1:$H$152,2,FALSE())</f>
        <v>0</v>
      </c>
      <c r="G97" s="33" t="n">
        <f aca="false">VLOOKUP(A97,c1z_sl!$A$1:$H$152,3,FALSE())</f>
        <v>0</v>
      </c>
      <c r="H97" s="38" t="str">
        <f aca="false">VLOOKUP(A97,c1z_sl!$A$1:$H$152,4,FALSE())</f>
        <v> </v>
      </c>
      <c r="I97" s="33" t="str">
        <f aca="false">VLOOKUP(A97,c1z_sl!$A$1:$H$152,5,FALSE())</f>
        <v> </v>
      </c>
      <c r="J97" s="33" t="str">
        <f aca="false">VLOOKUP(A97,c1z_sl!$A$1:$H$152,7,FALSE())</f>
        <v>9</v>
      </c>
      <c r="K97" s="38" t="str">
        <f aca="false">VLOOKUP(A97,c1z_sl!$A$1:$H$152,8,FALSE())</f>
        <v> </v>
      </c>
      <c r="L97" s="39"/>
      <c r="M97" s="40"/>
      <c r="N97" s="41" t="n">
        <f aca="false">IF(ISBLANK(L97),10000,IF(ISTEXT(L97),M97,L97+M97))</f>
        <v>10000</v>
      </c>
      <c r="O97" s="39"/>
      <c r="P97" s="40"/>
      <c r="Q97" s="41" t="n">
        <f aca="false">IF(ISBLANK(O97),10000,IF(ISTEXT(O97),P97,O97+P97))</f>
        <v>10000</v>
      </c>
      <c r="R97" s="41" t="n">
        <f aca="false">MIN(N97,Q97)</f>
        <v>10000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14.15" hidden="false" customHeight="true" outlineLevel="0" collapsed="false">
      <c r="A98" s="33" t="n">
        <v>96</v>
      </c>
      <c r="B98" s="34" t="n">
        <f aca="false">IF(AND(LEFT(L98,3)="DNS",LEFT(O98,3)="DNS"),10000, N98+Q98)</f>
        <v>20000</v>
      </c>
      <c r="C98" s="35" t="str">
        <f aca="false">IF(AND(R98&lt;10000, OR(LEFT(L98,3)&lt;&gt;"DNS", LEFT(O98,3)&lt;&gt;"DNS")),RANK(R98, $R$3:$R$152, 1)&amp;"."," ")</f>
        <v> </v>
      </c>
      <c r="D98" s="36"/>
      <c r="E98" s="37" t="str">
        <f aca="false">VLOOKUP(A98,c1z_sl!$A$1:$H$152,6,FALSE())</f>
        <v> </v>
      </c>
      <c r="F98" s="33" t="n">
        <f aca="false">VLOOKUP(A98,c1z_sl!$A$1:$H$152,2,FALSE())</f>
        <v>0</v>
      </c>
      <c r="G98" s="33" t="n">
        <f aca="false">VLOOKUP(A98,c1z_sl!$A$1:$H$152,3,FALSE())</f>
        <v>0</v>
      </c>
      <c r="H98" s="38" t="str">
        <f aca="false">VLOOKUP(A98,c1z_sl!$A$1:$H$152,4,FALSE())</f>
        <v> </v>
      </c>
      <c r="I98" s="33" t="str">
        <f aca="false">VLOOKUP(A98,c1z_sl!$A$1:$H$152,5,FALSE())</f>
        <v> </v>
      </c>
      <c r="J98" s="33" t="str">
        <f aca="false">VLOOKUP(A98,c1z_sl!$A$1:$H$152,7,FALSE())</f>
        <v>9</v>
      </c>
      <c r="K98" s="38" t="str">
        <f aca="false">VLOOKUP(A98,c1z_sl!$A$1:$H$152,8,FALSE())</f>
        <v> </v>
      </c>
      <c r="L98" s="39"/>
      <c r="M98" s="40"/>
      <c r="N98" s="41" t="n">
        <f aca="false">IF(ISBLANK(L98),10000,IF(ISTEXT(L98),M98,L98+M98))</f>
        <v>10000</v>
      </c>
      <c r="O98" s="39"/>
      <c r="P98" s="40"/>
      <c r="Q98" s="41" t="n">
        <f aca="false">IF(ISBLANK(O98),10000,IF(ISTEXT(O98),P98,O98+P98))</f>
        <v>10000</v>
      </c>
      <c r="R98" s="41" t="n">
        <f aca="false">MIN(N98,Q98)</f>
        <v>10000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14.15" hidden="false" customHeight="true" outlineLevel="0" collapsed="false">
      <c r="A99" s="33" t="n">
        <v>97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$R$3:$R$152, 1)&amp;"."," ")</f>
        <v> </v>
      </c>
      <c r="D99" s="36"/>
      <c r="E99" s="37" t="str">
        <f aca="false">VLOOKUP(A99,c1z_sl!$A$1:$H$152,6,FALSE())</f>
        <v> </v>
      </c>
      <c r="F99" s="33" t="n">
        <f aca="false">VLOOKUP(A99,c1z_sl!$A$1:$H$152,2,FALSE())</f>
        <v>0</v>
      </c>
      <c r="G99" s="33" t="n">
        <f aca="false">VLOOKUP(A99,c1z_sl!$A$1:$H$152,3,FALSE())</f>
        <v>0</v>
      </c>
      <c r="H99" s="38" t="str">
        <f aca="false">VLOOKUP(A99,c1z_sl!$A$1:$H$152,4,FALSE())</f>
        <v> </v>
      </c>
      <c r="I99" s="33" t="str">
        <f aca="false">VLOOKUP(A99,c1z_sl!$A$1:$H$152,5,FALSE())</f>
        <v> </v>
      </c>
      <c r="J99" s="33" t="str">
        <f aca="false">VLOOKUP(A99,c1z_sl!$A$1:$H$152,7,FALSE())</f>
        <v>9</v>
      </c>
      <c r="K99" s="38" t="str">
        <f aca="false">VLOOKUP(A99,c1z_sl!$A$1:$H$152,8,FALSE())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14.15" hidden="false" customHeight="true" outlineLevel="0" collapsed="false">
      <c r="A100" s="33" t="n">
        <v>98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$R$3:$R$152, 1)&amp;"."," ")</f>
        <v> </v>
      </c>
      <c r="D100" s="36"/>
      <c r="E100" s="37" t="str">
        <f aca="false">VLOOKUP(A100,c1z_sl!$A$1:$H$152,6,FALSE())</f>
        <v> </v>
      </c>
      <c r="F100" s="33" t="n">
        <f aca="false">VLOOKUP(A100,c1z_sl!$A$1:$H$152,2,FALSE())</f>
        <v>0</v>
      </c>
      <c r="G100" s="33" t="n">
        <f aca="false">VLOOKUP(A100,c1z_sl!$A$1:$H$152,3,FALSE())</f>
        <v>0</v>
      </c>
      <c r="H100" s="38" t="str">
        <f aca="false">VLOOKUP(A100,c1z_sl!$A$1:$H$152,4,FALSE())</f>
        <v> </v>
      </c>
      <c r="I100" s="33" t="str">
        <f aca="false">VLOOKUP(A100,c1z_sl!$A$1:$H$152,5,FALSE())</f>
        <v> </v>
      </c>
      <c r="J100" s="33" t="str">
        <f aca="false">VLOOKUP(A100,c1z_sl!$A$1:$H$152,7,FALSE())</f>
        <v>9</v>
      </c>
      <c r="K100" s="38" t="str">
        <f aca="false">VLOOKUP(A100,c1z_sl!$A$1:$H$152,8,FALSE())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14.15" hidden="false" customHeight="true" outlineLevel="0" collapsed="false">
      <c r="A101" s="33" t="n">
        <v>99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$R$3:$R$152, 1)&amp;"."," ")</f>
        <v> </v>
      </c>
      <c r="D101" s="36"/>
      <c r="E101" s="37" t="str">
        <f aca="false">VLOOKUP(A101,c1z_sl!$A$1:$H$152,6,FALSE())</f>
        <v> </v>
      </c>
      <c r="F101" s="33" t="n">
        <f aca="false">VLOOKUP(A101,c1z_sl!$A$1:$H$152,2,FALSE())</f>
        <v>0</v>
      </c>
      <c r="G101" s="33" t="n">
        <f aca="false">VLOOKUP(A101,c1z_sl!$A$1:$H$152,3,FALSE())</f>
        <v>0</v>
      </c>
      <c r="H101" s="38" t="str">
        <f aca="false">VLOOKUP(A101,c1z_sl!$A$1:$H$152,4,FALSE())</f>
        <v> </v>
      </c>
      <c r="I101" s="33" t="str">
        <f aca="false">VLOOKUP(A101,c1z_sl!$A$1:$H$152,5,FALSE())</f>
        <v> </v>
      </c>
      <c r="J101" s="33" t="str">
        <f aca="false">VLOOKUP(A101,c1z_sl!$A$1:$H$152,7,FALSE())</f>
        <v>9</v>
      </c>
      <c r="K101" s="38" t="str">
        <f aca="false">VLOOKUP(A101,c1z_sl!$A$1:$H$152,8,FALSE())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14.15" hidden="false" customHeight="true" outlineLevel="0" collapsed="false">
      <c r="A102" s="33" t="n">
        <v>100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$R$3:$R$152, 1)&amp;"."," ")</f>
        <v> </v>
      </c>
      <c r="D102" s="36"/>
      <c r="E102" s="37" t="str">
        <f aca="false">VLOOKUP(A102,c1z_sl!$A$1:$H$152,6,FALSE())</f>
        <v> </v>
      </c>
      <c r="F102" s="33" t="n">
        <f aca="false">VLOOKUP(A102,c1z_sl!$A$1:$H$152,2,FALSE())</f>
        <v>0</v>
      </c>
      <c r="G102" s="33" t="n">
        <f aca="false">VLOOKUP(A102,c1z_sl!$A$1:$H$152,3,FALSE())</f>
        <v>0</v>
      </c>
      <c r="H102" s="38" t="str">
        <f aca="false">VLOOKUP(A102,c1z_sl!$A$1:$H$152,4,FALSE())</f>
        <v> </v>
      </c>
      <c r="I102" s="33" t="str">
        <f aca="false">VLOOKUP(A102,c1z_sl!$A$1:$H$152,5,FALSE())</f>
        <v> </v>
      </c>
      <c r="J102" s="33" t="str">
        <f aca="false">VLOOKUP(A102,c1z_sl!$A$1:$H$152,7,FALSE())</f>
        <v>9</v>
      </c>
      <c r="K102" s="38" t="str">
        <f aca="false">VLOOKUP(A102,c1z_sl!$A$1:$H$152,8,FALSE())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14.15" hidden="false" customHeight="true" outlineLevel="0" collapsed="false">
      <c r="A103" s="33" t="n">
        <v>101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$R$3:$R$152, 1)&amp;"."," ")</f>
        <v> </v>
      </c>
      <c r="D103" s="36"/>
      <c r="E103" s="37" t="str">
        <f aca="false">VLOOKUP(A103,c1z_sl!$A$1:$H$152,6,FALSE())</f>
        <v> </v>
      </c>
      <c r="F103" s="33" t="n">
        <f aca="false">VLOOKUP(A103,c1z_sl!$A$1:$H$152,2,FALSE())</f>
        <v>0</v>
      </c>
      <c r="G103" s="33" t="n">
        <f aca="false">VLOOKUP(A103,c1z_sl!$A$1:$H$152,3,FALSE())</f>
        <v>0</v>
      </c>
      <c r="H103" s="38" t="str">
        <f aca="false">VLOOKUP(A103,c1z_sl!$A$1:$H$152,4,FALSE())</f>
        <v> </v>
      </c>
      <c r="I103" s="33" t="str">
        <f aca="false">VLOOKUP(A103,c1z_sl!$A$1:$H$152,5,FALSE())</f>
        <v> </v>
      </c>
      <c r="J103" s="33" t="str">
        <f aca="false">VLOOKUP(A103,c1z_sl!$A$1:$H$152,7,FALSE())</f>
        <v>9</v>
      </c>
      <c r="K103" s="38" t="str">
        <f aca="false">VLOOKUP(A103,c1z_sl!$A$1:$H$152,8,FALSE())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14.15" hidden="false" customHeight="true" outlineLevel="0" collapsed="false">
      <c r="A104" s="33" t="n">
        <v>102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$R$3:$R$152, 1)&amp;"."," ")</f>
        <v> </v>
      </c>
      <c r="D104" s="36"/>
      <c r="E104" s="37" t="str">
        <f aca="false">VLOOKUP(A104,c1z_sl!$A$1:$H$152,6,FALSE())</f>
        <v> </v>
      </c>
      <c r="F104" s="33" t="n">
        <f aca="false">VLOOKUP(A104,c1z_sl!$A$1:$H$152,2,FALSE())</f>
        <v>0</v>
      </c>
      <c r="G104" s="33" t="n">
        <f aca="false">VLOOKUP(A104,c1z_sl!$A$1:$H$152,3,FALSE())</f>
        <v>0</v>
      </c>
      <c r="H104" s="38" t="str">
        <f aca="false">VLOOKUP(A104,c1z_sl!$A$1:$H$152,4,FALSE())</f>
        <v> </v>
      </c>
      <c r="I104" s="33" t="str">
        <f aca="false">VLOOKUP(A104,c1z_sl!$A$1:$H$152,5,FALSE())</f>
        <v> </v>
      </c>
      <c r="J104" s="33" t="str">
        <f aca="false">VLOOKUP(A104,c1z_sl!$A$1:$H$152,7,FALSE())</f>
        <v>9</v>
      </c>
      <c r="K104" s="38" t="str">
        <f aca="false">VLOOKUP(A104,c1z_sl!$A$1:$H$152,8,FALSE())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14.15" hidden="false" customHeight="true" outlineLevel="0" collapsed="false">
      <c r="A105" s="33" t="n">
        <v>103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$R$3:$R$152, 1)&amp;"."," ")</f>
        <v> </v>
      </c>
      <c r="D105" s="36"/>
      <c r="E105" s="37" t="str">
        <f aca="false">VLOOKUP(A105,c1z_sl!$A$1:$H$152,6,FALSE())</f>
        <v> </v>
      </c>
      <c r="F105" s="33" t="n">
        <f aca="false">VLOOKUP(A105,c1z_sl!$A$1:$H$152,2,FALSE())</f>
        <v>0</v>
      </c>
      <c r="G105" s="33" t="n">
        <f aca="false">VLOOKUP(A105,c1z_sl!$A$1:$H$152,3,FALSE())</f>
        <v>0</v>
      </c>
      <c r="H105" s="38" t="str">
        <f aca="false">VLOOKUP(A105,c1z_sl!$A$1:$H$152,4,FALSE())</f>
        <v> </v>
      </c>
      <c r="I105" s="33" t="str">
        <f aca="false">VLOOKUP(A105,c1z_sl!$A$1:$H$152,5,FALSE())</f>
        <v> </v>
      </c>
      <c r="J105" s="33" t="str">
        <f aca="false">VLOOKUP(A105,c1z_sl!$A$1:$H$152,7,FALSE())</f>
        <v>9</v>
      </c>
      <c r="K105" s="38" t="str">
        <f aca="false">VLOOKUP(A105,c1z_sl!$A$1:$H$152,8,FALSE())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14.15" hidden="false" customHeight="true" outlineLevel="0" collapsed="false">
      <c r="A106" s="33" t="n">
        <v>104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$R$3:$R$152, 1)&amp;"."," ")</f>
        <v> </v>
      </c>
      <c r="D106" s="36"/>
      <c r="E106" s="37" t="str">
        <f aca="false">VLOOKUP(A106,c1z_sl!$A$1:$H$152,6,FALSE())</f>
        <v> </v>
      </c>
      <c r="F106" s="33" t="n">
        <f aca="false">VLOOKUP(A106,c1z_sl!$A$1:$H$152,2,FALSE())</f>
        <v>0</v>
      </c>
      <c r="G106" s="33" t="n">
        <f aca="false">VLOOKUP(A106,c1z_sl!$A$1:$H$152,3,FALSE())</f>
        <v>0</v>
      </c>
      <c r="H106" s="38" t="str">
        <f aca="false">VLOOKUP(A106,c1z_sl!$A$1:$H$152,4,FALSE())</f>
        <v> </v>
      </c>
      <c r="I106" s="33" t="str">
        <f aca="false">VLOOKUP(A106,c1z_sl!$A$1:$H$152,5,FALSE())</f>
        <v> </v>
      </c>
      <c r="J106" s="33" t="str">
        <f aca="false">VLOOKUP(A106,c1z_sl!$A$1:$H$152,7,FALSE())</f>
        <v>9</v>
      </c>
      <c r="K106" s="38" t="str">
        <f aca="false">VLOOKUP(A106,c1z_sl!$A$1:$H$152,8,FALSE())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14.15" hidden="false" customHeight="true" outlineLevel="0" collapsed="false">
      <c r="A107" s="33" t="n">
        <v>105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$R$3:$R$152, 1)&amp;"."," ")</f>
        <v> </v>
      </c>
      <c r="D107" s="36"/>
      <c r="E107" s="37" t="str">
        <f aca="false">VLOOKUP(A107,c1z_sl!$A$1:$H$152,6,FALSE())</f>
        <v> </v>
      </c>
      <c r="F107" s="33" t="n">
        <f aca="false">VLOOKUP(A107,c1z_sl!$A$1:$H$152,2,FALSE())</f>
        <v>0</v>
      </c>
      <c r="G107" s="33" t="n">
        <f aca="false">VLOOKUP(A107,c1z_sl!$A$1:$H$152,3,FALSE())</f>
        <v>0</v>
      </c>
      <c r="H107" s="38" t="str">
        <f aca="false">VLOOKUP(A107,c1z_sl!$A$1:$H$152,4,FALSE())</f>
        <v> </v>
      </c>
      <c r="I107" s="33" t="str">
        <f aca="false">VLOOKUP(A107,c1z_sl!$A$1:$H$152,5,FALSE())</f>
        <v> </v>
      </c>
      <c r="J107" s="33" t="str">
        <f aca="false">VLOOKUP(A107,c1z_sl!$A$1:$H$152,7,FALSE())</f>
        <v>9</v>
      </c>
      <c r="K107" s="38" t="str">
        <f aca="false">VLOOKUP(A107,c1z_sl!$A$1:$H$152,8,FALSE())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14.15" hidden="false" customHeight="true" outlineLevel="0" collapsed="false">
      <c r="A108" s="33" t="n">
        <v>106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$R$3:$R$152, 1)&amp;"."," ")</f>
        <v> </v>
      </c>
      <c r="D108" s="36"/>
      <c r="E108" s="37" t="str">
        <f aca="false">VLOOKUP(A108,c1z_sl!$A$1:$H$152,6,FALSE())</f>
        <v> </v>
      </c>
      <c r="F108" s="33" t="n">
        <f aca="false">VLOOKUP(A108,c1z_sl!$A$1:$H$152,2,FALSE())</f>
        <v>0</v>
      </c>
      <c r="G108" s="33" t="n">
        <f aca="false">VLOOKUP(A108,c1z_sl!$A$1:$H$152,3,FALSE())</f>
        <v>0</v>
      </c>
      <c r="H108" s="38" t="str">
        <f aca="false">VLOOKUP(A108,c1z_sl!$A$1:$H$152,4,FALSE())</f>
        <v> </v>
      </c>
      <c r="I108" s="33" t="str">
        <f aca="false">VLOOKUP(A108,c1z_sl!$A$1:$H$152,5,FALSE())</f>
        <v> </v>
      </c>
      <c r="J108" s="33" t="str">
        <f aca="false">VLOOKUP(A108,c1z_sl!$A$1:$H$152,7,FALSE())</f>
        <v>9</v>
      </c>
      <c r="K108" s="38" t="str">
        <f aca="false">VLOOKUP(A108,c1z_sl!$A$1:$H$152,8,FALSE())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14.15" hidden="false" customHeight="true" outlineLevel="0" collapsed="false">
      <c r="A109" s="33" t="n">
        <v>107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$R$3:$R$152, 1)&amp;"."," ")</f>
        <v> </v>
      </c>
      <c r="D109" s="36"/>
      <c r="E109" s="37" t="str">
        <f aca="false">VLOOKUP(A109,c1z_sl!$A$1:$H$152,6,FALSE())</f>
        <v> </v>
      </c>
      <c r="F109" s="33" t="n">
        <f aca="false">VLOOKUP(A109,c1z_sl!$A$1:$H$152,2,FALSE())</f>
        <v>0</v>
      </c>
      <c r="G109" s="33" t="n">
        <f aca="false">VLOOKUP(A109,c1z_sl!$A$1:$H$152,3,FALSE())</f>
        <v>0</v>
      </c>
      <c r="H109" s="38" t="str">
        <f aca="false">VLOOKUP(A109,c1z_sl!$A$1:$H$152,4,FALSE())</f>
        <v> </v>
      </c>
      <c r="I109" s="33" t="str">
        <f aca="false">VLOOKUP(A109,c1z_sl!$A$1:$H$152,5,FALSE())</f>
        <v> </v>
      </c>
      <c r="J109" s="33" t="str">
        <f aca="false">VLOOKUP(A109,c1z_sl!$A$1:$H$152,7,FALSE())</f>
        <v>9</v>
      </c>
      <c r="K109" s="38" t="str">
        <f aca="false">VLOOKUP(A109,c1z_sl!$A$1:$H$152,8,FALSE())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14.15" hidden="false" customHeight="true" outlineLevel="0" collapsed="false">
      <c r="A110" s="33" t="n">
        <v>108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$R$3:$R$152, 1)&amp;"."," ")</f>
        <v> </v>
      </c>
      <c r="D110" s="36"/>
      <c r="E110" s="37" t="str">
        <f aca="false">VLOOKUP(A110,c1z_sl!$A$1:$H$152,6,FALSE())</f>
        <v> </v>
      </c>
      <c r="F110" s="33" t="n">
        <f aca="false">VLOOKUP(A110,c1z_sl!$A$1:$H$152,2,FALSE())</f>
        <v>0</v>
      </c>
      <c r="G110" s="33" t="n">
        <f aca="false">VLOOKUP(A110,c1z_sl!$A$1:$H$152,3,FALSE())</f>
        <v>0</v>
      </c>
      <c r="H110" s="38" t="str">
        <f aca="false">VLOOKUP(A110,c1z_sl!$A$1:$H$152,4,FALSE())</f>
        <v> </v>
      </c>
      <c r="I110" s="33" t="str">
        <f aca="false">VLOOKUP(A110,c1z_sl!$A$1:$H$152,5,FALSE())</f>
        <v> </v>
      </c>
      <c r="J110" s="33" t="str">
        <f aca="false">VLOOKUP(A110,c1z_sl!$A$1:$H$152,7,FALSE())</f>
        <v>9</v>
      </c>
      <c r="K110" s="38" t="str">
        <f aca="false">VLOOKUP(A110,c1z_sl!$A$1:$H$152,8,FALSE())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14.15" hidden="false" customHeight="true" outlineLevel="0" collapsed="false">
      <c r="A111" s="33" t="n">
        <v>109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$R$3:$R$152, 1)&amp;"."," ")</f>
        <v> </v>
      </c>
      <c r="D111" s="36"/>
      <c r="E111" s="37" t="str">
        <f aca="false">VLOOKUP(A111,c1z_sl!$A$1:$H$152,6,FALSE())</f>
        <v> </v>
      </c>
      <c r="F111" s="33" t="n">
        <f aca="false">VLOOKUP(A111,c1z_sl!$A$1:$H$152,2,FALSE())</f>
        <v>0</v>
      </c>
      <c r="G111" s="33" t="n">
        <f aca="false">VLOOKUP(A111,c1z_sl!$A$1:$H$152,3,FALSE())</f>
        <v>0</v>
      </c>
      <c r="H111" s="38" t="str">
        <f aca="false">VLOOKUP(A111,c1z_sl!$A$1:$H$152,4,FALSE())</f>
        <v> </v>
      </c>
      <c r="I111" s="33" t="str">
        <f aca="false">VLOOKUP(A111,c1z_sl!$A$1:$H$152,5,FALSE())</f>
        <v> </v>
      </c>
      <c r="J111" s="33" t="str">
        <f aca="false">VLOOKUP(A111,c1z_sl!$A$1:$H$152,7,FALSE())</f>
        <v>9</v>
      </c>
      <c r="K111" s="38" t="str">
        <f aca="false">VLOOKUP(A111,c1z_sl!$A$1:$H$152,8,FALSE())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14.15" hidden="false" customHeight="true" outlineLevel="0" collapsed="false">
      <c r="A112" s="33" t="n">
        <v>110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$R$3:$R$152, 1)&amp;"."," ")</f>
        <v> </v>
      </c>
      <c r="D112" s="36"/>
      <c r="E112" s="37" t="str">
        <f aca="false">VLOOKUP(A112,c1z_sl!$A$1:$H$152,6,FALSE())</f>
        <v> </v>
      </c>
      <c r="F112" s="33" t="n">
        <f aca="false">VLOOKUP(A112,c1z_sl!$A$1:$H$152,2,FALSE())</f>
        <v>0</v>
      </c>
      <c r="G112" s="33" t="n">
        <f aca="false">VLOOKUP(A112,c1z_sl!$A$1:$H$152,3,FALSE())</f>
        <v>0</v>
      </c>
      <c r="H112" s="38" t="str">
        <f aca="false">VLOOKUP(A112,c1z_sl!$A$1:$H$152,4,FALSE())</f>
        <v> </v>
      </c>
      <c r="I112" s="33" t="str">
        <f aca="false">VLOOKUP(A112,c1z_sl!$A$1:$H$152,5,FALSE())</f>
        <v> </v>
      </c>
      <c r="J112" s="33" t="str">
        <f aca="false">VLOOKUP(A112,c1z_sl!$A$1:$H$152,7,FALSE())</f>
        <v>9</v>
      </c>
      <c r="K112" s="38" t="str">
        <f aca="false">VLOOKUP(A112,c1z_sl!$A$1:$H$152,8,FALSE())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14.15" hidden="false" customHeight="true" outlineLevel="0" collapsed="false">
      <c r="A113" s="33" t="n">
        <v>111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$R$3:$R$152, 1)&amp;"."," ")</f>
        <v> </v>
      </c>
      <c r="D113" s="36"/>
      <c r="E113" s="37" t="str">
        <f aca="false">VLOOKUP(A113,c1z_sl!$A$1:$H$152,6,FALSE())</f>
        <v> </v>
      </c>
      <c r="F113" s="33" t="n">
        <f aca="false">VLOOKUP(A113,c1z_sl!$A$1:$H$152,2,FALSE())</f>
        <v>0</v>
      </c>
      <c r="G113" s="33" t="n">
        <f aca="false">VLOOKUP(A113,c1z_sl!$A$1:$H$152,3,FALSE())</f>
        <v>0</v>
      </c>
      <c r="H113" s="38" t="str">
        <f aca="false">VLOOKUP(A113,c1z_sl!$A$1:$H$152,4,FALSE())</f>
        <v> </v>
      </c>
      <c r="I113" s="33" t="str">
        <f aca="false">VLOOKUP(A113,c1z_sl!$A$1:$H$152,5,FALSE())</f>
        <v> </v>
      </c>
      <c r="J113" s="33" t="str">
        <f aca="false">VLOOKUP(A113,c1z_sl!$A$1:$H$152,7,FALSE())</f>
        <v>9</v>
      </c>
      <c r="K113" s="38" t="str">
        <f aca="false">VLOOKUP(A113,c1z_sl!$A$1:$H$152,8,FALSE())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14.15" hidden="false" customHeight="true" outlineLevel="0" collapsed="false">
      <c r="A114" s="33" t="n">
        <v>112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$R$3:$R$152, 1)&amp;"."," ")</f>
        <v> </v>
      </c>
      <c r="D114" s="36"/>
      <c r="E114" s="37" t="str">
        <f aca="false">VLOOKUP(A114,c1z_sl!$A$1:$H$152,6,FALSE())</f>
        <v> </v>
      </c>
      <c r="F114" s="33" t="n">
        <f aca="false">VLOOKUP(A114,c1z_sl!$A$1:$H$152,2,FALSE())</f>
        <v>0</v>
      </c>
      <c r="G114" s="33" t="n">
        <f aca="false">VLOOKUP(A114,c1z_sl!$A$1:$H$152,3,FALSE())</f>
        <v>0</v>
      </c>
      <c r="H114" s="38" t="str">
        <f aca="false">VLOOKUP(A114,c1z_sl!$A$1:$H$152,4,FALSE())</f>
        <v> </v>
      </c>
      <c r="I114" s="33" t="str">
        <f aca="false">VLOOKUP(A114,c1z_sl!$A$1:$H$152,5,FALSE())</f>
        <v> </v>
      </c>
      <c r="J114" s="33" t="str">
        <f aca="false">VLOOKUP(A114,c1z_sl!$A$1:$H$152,7,FALSE())</f>
        <v>9</v>
      </c>
      <c r="K114" s="38" t="str">
        <f aca="false">VLOOKUP(A114,c1z_sl!$A$1:$H$152,8,FALSE())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14.15" hidden="false" customHeight="true" outlineLevel="0" collapsed="false">
      <c r="A115" s="33" t="n">
        <v>113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$R$3:$R$152, 1)&amp;"."," ")</f>
        <v> </v>
      </c>
      <c r="D115" s="36"/>
      <c r="E115" s="37" t="str">
        <f aca="false">VLOOKUP(A115,c1z_sl!$A$1:$H$152,6,FALSE())</f>
        <v> </v>
      </c>
      <c r="F115" s="33" t="n">
        <f aca="false">VLOOKUP(A115,c1z_sl!$A$1:$H$152,2,FALSE())</f>
        <v>0</v>
      </c>
      <c r="G115" s="33" t="n">
        <f aca="false">VLOOKUP(A115,c1z_sl!$A$1:$H$152,3,FALSE())</f>
        <v>0</v>
      </c>
      <c r="H115" s="38" t="str">
        <f aca="false">VLOOKUP(A115,c1z_sl!$A$1:$H$152,4,FALSE())</f>
        <v> </v>
      </c>
      <c r="I115" s="33" t="str">
        <f aca="false">VLOOKUP(A115,c1z_sl!$A$1:$H$152,5,FALSE())</f>
        <v> </v>
      </c>
      <c r="J115" s="33" t="str">
        <f aca="false">VLOOKUP(A115,c1z_sl!$A$1:$H$152,7,FALSE())</f>
        <v>9</v>
      </c>
      <c r="K115" s="38" t="str">
        <f aca="false">VLOOKUP(A115,c1z_sl!$A$1:$H$152,8,FALSE())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14.15" hidden="false" customHeight="true" outlineLevel="0" collapsed="false">
      <c r="A116" s="33" t="n">
        <v>114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$R$3:$R$152, 1)&amp;"."," ")</f>
        <v> </v>
      </c>
      <c r="D116" s="36"/>
      <c r="E116" s="37" t="str">
        <f aca="false">VLOOKUP(A116,c1z_sl!$A$1:$H$152,6,FALSE())</f>
        <v> </v>
      </c>
      <c r="F116" s="33" t="n">
        <f aca="false">VLOOKUP(A116,c1z_sl!$A$1:$H$152,2,FALSE())</f>
        <v>0</v>
      </c>
      <c r="G116" s="33" t="n">
        <f aca="false">VLOOKUP(A116,c1z_sl!$A$1:$H$152,3,FALSE())</f>
        <v>0</v>
      </c>
      <c r="H116" s="38" t="str">
        <f aca="false">VLOOKUP(A116,c1z_sl!$A$1:$H$152,4,FALSE())</f>
        <v> </v>
      </c>
      <c r="I116" s="33" t="str">
        <f aca="false">VLOOKUP(A116,c1z_sl!$A$1:$H$152,5,FALSE())</f>
        <v> </v>
      </c>
      <c r="J116" s="33" t="str">
        <f aca="false">VLOOKUP(A116,c1z_sl!$A$1:$H$152,7,FALSE())</f>
        <v>9</v>
      </c>
      <c r="K116" s="38" t="str">
        <f aca="false">VLOOKUP(A116,c1z_sl!$A$1:$H$152,8,FALSE())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14.15" hidden="false" customHeight="true" outlineLevel="0" collapsed="false">
      <c r="A117" s="33" t="n">
        <v>115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$R$3:$R$152, 1)&amp;"."," ")</f>
        <v> </v>
      </c>
      <c r="D117" s="36"/>
      <c r="E117" s="37" t="str">
        <f aca="false">VLOOKUP(A117,c1z_sl!$A$1:$H$152,6,FALSE())</f>
        <v> </v>
      </c>
      <c r="F117" s="33" t="n">
        <f aca="false">VLOOKUP(A117,c1z_sl!$A$1:$H$152,2,FALSE())</f>
        <v>0</v>
      </c>
      <c r="G117" s="33" t="n">
        <f aca="false">VLOOKUP(A117,c1z_sl!$A$1:$H$152,3,FALSE())</f>
        <v>0</v>
      </c>
      <c r="H117" s="38" t="str">
        <f aca="false">VLOOKUP(A117,c1z_sl!$A$1:$H$152,4,FALSE())</f>
        <v> </v>
      </c>
      <c r="I117" s="33" t="str">
        <f aca="false">VLOOKUP(A117,c1z_sl!$A$1:$H$152,5,FALSE())</f>
        <v> </v>
      </c>
      <c r="J117" s="33" t="str">
        <f aca="false">VLOOKUP(A117,c1z_sl!$A$1:$H$152,7,FALSE())</f>
        <v>9</v>
      </c>
      <c r="K117" s="38" t="str">
        <f aca="false">VLOOKUP(A117,c1z_sl!$A$1:$H$152,8,FALSE())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14.15" hidden="false" customHeight="true" outlineLevel="0" collapsed="false">
      <c r="A118" s="33" t="n">
        <v>116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$R$3:$R$152, 1)&amp;"."," ")</f>
        <v> </v>
      </c>
      <c r="D118" s="36"/>
      <c r="E118" s="37" t="str">
        <f aca="false">VLOOKUP(A118,c1z_sl!$A$1:$H$152,6,FALSE())</f>
        <v> </v>
      </c>
      <c r="F118" s="33" t="n">
        <f aca="false">VLOOKUP(A118,c1z_sl!$A$1:$H$152,2,FALSE())</f>
        <v>0</v>
      </c>
      <c r="G118" s="33" t="n">
        <f aca="false">VLOOKUP(A118,c1z_sl!$A$1:$H$152,3,FALSE())</f>
        <v>0</v>
      </c>
      <c r="H118" s="38" t="str">
        <f aca="false">VLOOKUP(A118,c1z_sl!$A$1:$H$152,4,FALSE())</f>
        <v> </v>
      </c>
      <c r="I118" s="33" t="str">
        <f aca="false">VLOOKUP(A118,c1z_sl!$A$1:$H$152,5,FALSE())</f>
        <v> </v>
      </c>
      <c r="J118" s="33" t="str">
        <f aca="false">VLOOKUP(A118,c1z_sl!$A$1:$H$152,7,FALSE())</f>
        <v>9</v>
      </c>
      <c r="K118" s="38" t="str">
        <f aca="false">VLOOKUP(A118,c1z_sl!$A$1:$H$152,8,FALSE())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14.15" hidden="false" customHeight="true" outlineLevel="0" collapsed="false">
      <c r="A119" s="33" t="n">
        <v>117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$R$3:$R$152, 1)&amp;"."," ")</f>
        <v> </v>
      </c>
      <c r="D119" s="36"/>
      <c r="E119" s="37" t="str">
        <f aca="false">VLOOKUP(A119,c1z_sl!$A$1:$H$152,6,FALSE())</f>
        <v> </v>
      </c>
      <c r="F119" s="33" t="n">
        <f aca="false">VLOOKUP(A119,c1z_sl!$A$1:$H$152,2,FALSE())</f>
        <v>0</v>
      </c>
      <c r="G119" s="33" t="n">
        <f aca="false">VLOOKUP(A119,c1z_sl!$A$1:$H$152,3,FALSE())</f>
        <v>0</v>
      </c>
      <c r="H119" s="38" t="str">
        <f aca="false">VLOOKUP(A119,c1z_sl!$A$1:$H$152,4,FALSE())</f>
        <v> </v>
      </c>
      <c r="I119" s="33" t="str">
        <f aca="false">VLOOKUP(A119,c1z_sl!$A$1:$H$152,5,FALSE())</f>
        <v> </v>
      </c>
      <c r="J119" s="33" t="str">
        <f aca="false">VLOOKUP(A119,c1z_sl!$A$1:$H$152,7,FALSE())</f>
        <v>9</v>
      </c>
      <c r="K119" s="38" t="str">
        <f aca="false">VLOOKUP(A119,c1z_sl!$A$1:$H$152,8,FALSE())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14.15" hidden="false" customHeight="true" outlineLevel="0" collapsed="false">
      <c r="A120" s="33" t="n">
        <v>118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$R$3:$R$152, 1)&amp;"."," ")</f>
        <v> </v>
      </c>
      <c r="D120" s="36"/>
      <c r="E120" s="37" t="str">
        <f aca="false">VLOOKUP(A120,c1z_sl!$A$1:$H$152,6,FALSE())</f>
        <v> </v>
      </c>
      <c r="F120" s="33" t="n">
        <f aca="false">VLOOKUP(A120,c1z_sl!$A$1:$H$152,2,FALSE())</f>
        <v>0</v>
      </c>
      <c r="G120" s="33" t="n">
        <f aca="false">VLOOKUP(A120,c1z_sl!$A$1:$H$152,3,FALSE())</f>
        <v>0</v>
      </c>
      <c r="H120" s="38" t="str">
        <f aca="false">VLOOKUP(A120,c1z_sl!$A$1:$H$152,4,FALSE())</f>
        <v> </v>
      </c>
      <c r="I120" s="33" t="str">
        <f aca="false">VLOOKUP(A120,c1z_sl!$A$1:$H$152,5,FALSE())</f>
        <v> </v>
      </c>
      <c r="J120" s="33" t="str">
        <f aca="false">VLOOKUP(A120,c1z_sl!$A$1:$H$152,7,FALSE())</f>
        <v>9</v>
      </c>
      <c r="K120" s="38" t="str">
        <f aca="false">VLOOKUP(A120,c1z_sl!$A$1:$H$152,8,FALSE())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14.15" hidden="false" customHeight="true" outlineLevel="0" collapsed="false">
      <c r="A121" s="33" t="n">
        <v>119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$R$3:$R$152, 1)&amp;"."," ")</f>
        <v> </v>
      </c>
      <c r="D121" s="36"/>
      <c r="E121" s="37" t="str">
        <f aca="false">VLOOKUP(A121,c1z_sl!$A$1:$H$152,6,FALSE())</f>
        <v> </v>
      </c>
      <c r="F121" s="33" t="n">
        <f aca="false">VLOOKUP(A121,c1z_sl!$A$1:$H$152,2,FALSE())</f>
        <v>0</v>
      </c>
      <c r="G121" s="33" t="n">
        <f aca="false">VLOOKUP(A121,c1z_sl!$A$1:$H$152,3,FALSE())</f>
        <v>0</v>
      </c>
      <c r="H121" s="38" t="str">
        <f aca="false">VLOOKUP(A121,c1z_sl!$A$1:$H$152,4,FALSE())</f>
        <v> </v>
      </c>
      <c r="I121" s="33" t="str">
        <f aca="false">VLOOKUP(A121,c1z_sl!$A$1:$H$152,5,FALSE())</f>
        <v> </v>
      </c>
      <c r="J121" s="33" t="str">
        <f aca="false">VLOOKUP(A121,c1z_sl!$A$1:$H$152,7,FALSE())</f>
        <v>9</v>
      </c>
      <c r="K121" s="38" t="str">
        <f aca="false">VLOOKUP(A121,c1z_sl!$A$1:$H$152,8,FALSE())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14.15" hidden="false" customHeight="true" outlineLevel="0" collapsed="false">
      <c r="A122" s="33" t="n">
        <v>120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$R$3:$R$152, 1)&amp;"."," ")</f>
        <v> </v>
      </c>
      <c r="D122" s="36"/>
      <c r="E122" s="37" t="str">
        <f aca="false">VLOOKUP(A122,c1z_sl!$A$1:$H$152,6,FALSE())</f>
        <v> </v>
      </c>
      <c r="F122" s="33" t="n">
        <f aca="false">VLOOKUP(A122,c1z_sl!$A$1:$H$152,2,FALSE())</f>
        <v>0</v>
      </c>
      <c r="G122" s="33" t="n">
        <f aca="false">VLOOKUP(A122,c1z_sl!$A$1:$H$152,3,FALSE())</f>
        <v>0</v>
      </c>
      <c r="H122" s="38" t="str">
        <f aca="false">VLOOKUP(A122,c1z_sl!$A$1:$H$152,4,FALSE())</f>
        <v> </v>
      </c>
      <c r="I122" s="33" t="str">
        <f aca="false">VLOOKUP(A122,c1z_sl!$A$1:$H$152,5,FALSE())</f>
        <v> </v>
      </c>
      <c r="J122" s="33" t="str">
        <f aca="false">VLOOKUP(A122,c1z_sl!$A$1:$H$152,7,FALSE())</f>
        <v>9</v>
      </c>
      <c r="K122" s="38" t="str">
        <f aca="false">VLOOKUP(A122,c1z_sl!$A$1:$H$152,8,FALSE())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14.15" hidden="false" customHeight="true" outlineLevel="0" collapsed="false">
      <c r="A123" s="33" t="n">
        <v>121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$R$3:$R$152, 1)&amp;"."," ")</f>
        <v> </v>
      </c>
      <c r="D123" s="36"/>
      <c r="E123" s="37" t="str">
        <f aca="false">VLOOKUP(A123,c1z_sl!$A$1:$H$152,6,FALSE())</f>
        <v> </v>
      </c>
      <c r="F123" s="33" t="n">
        <f aca="false">VLOOKUP(A123,c1z_sl!$A$1:$H$152,2,FALSE())</f>
        <v>0</v>
      </c>
      <c r="G123" s="33" t="n">
        <f aca="false">VLOOKUP(A123,c1z_sl!$A$1:$H$152,3,FALSE())</f>
        <v>0</v>
      </c>
      <c r="H123" s="38" t="str">
        <f aca="false">VLOOKUP(A123,c1z_sl!$A$1:$H$152,4,FALSE())</f>
        <v> </v>
      </c>
      <c r="I123" s="33" t="str">
        <f aca="false">VLOOKUP(A123,c1z_sl!$A$1:$H$152,5,FALSE())</f>
        <v> </v>
      </c>
      <c r="J123" s="33" t="str">
        <f aca="false">VLOOKUP(A123,c1z_sl!$A$1:$H$152,7,FALSE())</f>
        <v>9</v>
      </c>
      <c r="K123" s="38" t="str">
        <f aca="false">VLOOKUP(A123,c1z_sl!$A$1:$H$152,8,FALSE())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14.15" hidden="false" customHeight="true" outlineLevel="0" collapsed="false">
      <c r="A124" s="33" t="n">
        <v>122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$R$3:$R$152, 1)&amp;"."," ")</f>
        <v> </v>
      </c>
      <c r="D124" s="36"/>
      <c r="E124" s="37" t="str">
        <f aca="false">VLOOKUP(A124,c1z_sl!$A$1:$H$152,6,FALSE())</f>
        <v> </v>
      </c>
      <c r="F124" s="33" t="n">
        <f aca="false">VLOOKUP(A124,c1z_sl!$A$1:$H$152,2,FALSE())</f>
        <v>0</v>
      </c>
      <c r="G124" s="33" t="n">
        <f aca="false">VLOOKUP(A124,c1z_sl!$A$1:$H$152,3,FALSE())</f>
        <v>0</v>
      </c>
      <c r="H124" s="38" t="str">
        <f aca="false">VLOOKUP(A124,c1z_sl!$A$1:$H$152,4,FALSE())</f>
        <v> </v>
      </c>
      <c r="I124" s="33" t="str">
        <f aca="false">VLOOKUP(A124,c1z_sl!$A$1:$H$152,5,FALSE())</f>
        <v> </v>
      </c>
      <c r="J124" s="33" t="str">
        <f aca="false">VLOOKUP(A124,c1z_sl!$A$1:$H$152,7,FALSE())</f>
        <v>9</v>
      </c>
      <c r="K124" s="38" t="str">
        <f aca="false">VLOOKUP(A124,c1z_sl!$A$1:$H$152,8,FALSE())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14.15" hidden="false" customHeight="true" outlineLevel="0" collapsed="false">
      <c r="A125" s="33" t="n">
        <v>123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$R$3:$R$152, 1)&amp;"."," ")</f>
        <v> </v>
      </c>
      <c r="D125" s="36"/>
      <c r="E125" s="37" t="str">
        <f aca="false">VLOOKUP(A125,c1z_sl!$A$1:$H$152,6,FALSE())</f>
        <v> </v>
      </c>
      <c r="F125" s="33" t="n">
        <f aca="false">VLOOKUP(A125,c1z_sl!$A$1:$H$152,2,FALSE())</f>
        <v>0</v>
      </c>
      <c r="G125" s="33" t="n">
        <f aca="false">VLOOKUP(A125,c1z_sl!$A$1:$H$152,3,FALSE())</f>
        <v>0</v>
      </c>
      <c r="H125" s="38" t="str">
        <f aca="false">VLOOKUP(A125,c1z_sl!$A$1:$H$152,4,FALSE())</f>
        <v> </v>
      </c>
      <c r="I125" s="33" t="str">
        <f aca="false">VLOOKUP(A125,c1z_sl!$A$1:$H$152,5,FALSE())</f>
        <v> </v>
      </c>
      <c r="J125" s="33" t="str">
        <f aca="false">VLOOKUP(A125,c1z_sl!$A$1:$H$152,7,FALSE())</f>
        <v>9</v>
      </c>
      <c r="K125" s="38" t="str">
        <f aca="false">VLOOKUP(A125,c1z_sl!$A$1:$H$152,8,FALSE())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14.15" hidden="false" customHeight="true" outlineLevel="0" collapsed="false">
      <c r="A126" s="33" t="n">
        <v>124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$R$3:$R$152, 1)&amp;"."," ")</f>
        <v> </v>
      </c>
      <c r="D126" s="36"/>
      <c r="E126" s="37" t="str">
        <f aca="false">VLOOKUP(A126,c1z_sl!$A$1:$H$152,6,FALSE())</f>
        <v> </v>
      </c>
      <c r="F126" s="33" t="n">
        <f aca="false">VLOOKUP(A126,c1z_sl!$A$1:$H$152,2,FALSE())</f>
        <v>0</v>
      </c>
      <c r="G126" s="33" t="n">
        <f aca="false">VLOOKUP(A126,c1z_sl!$A$1:$H$152,3,FALSE())</f>
        <v>0</v>
      </c>
      <c r="H126" s="38" t="str">
        <f aca="false">VLOOKUP(A126,c1z_sl!$A$1:$H$152,4,FALSE())</f>
        <v> </v>
      </c>
      <c r="I126" s="33" t="str">
        <f aca="false">VLOOKUP(A126,c1z_sl!$A$1:$H$152,5,FALSE())</f>
        <v> </v>
      </c>
      <c r="J126" s="33" t="str">
        <f aca="false">VLOOKUP(A126,c1z_sl!$A$1:$H$152,7,FALSE())</f>
        <v>9</v>
      </c>
      <c r="K126" s="38" t="str">
        <f aca="false">VLOOKUP(A126,c1z_sl!$A$1:$H$152,8,FALSE())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14.15" hidden="false" customHeight="true" outlineLevel="0" collapsed="false">
      <c r="A127" s="33" t="n">
        <v>125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$R$3:$R$152, 1)&amp;"."," ")</f>
        <v> </v>
      </c>
      <c r="D127" s="36"/>
      <c r="E127" s="37" t="str">
        <f aca="false">VLOOKUP(A127,c1z_sl!$A$1:$H$152,6,FALSE())</f>
        <v> </v>
      </c>
      <c r="F127" s="33" t="n">
        <f aca="false">VLOOKUP(A127,c1z_sl!$A$1:$H$152,2,FALSE())</f>
        <v>0</v>
      </c>
      <c r="G127" s="33" t="n">
        <f aca="false">VLOOKUP(A127,c1z_sl!$A$1:$H$152,3,FALSE())</f>
        <v>0</v>
      </c>
      <c r="H127" s="38" t="str">
        <f aca="false">VLOOKUP(A127,c1z_sl!$A$1:$H$152,4,FALSE())</f>
        <v> </v>
      </c>
      <c r="I127" s="33" t="str">
        <f aca="false">VLOOKUP(A127,c1z_sl!$A$1:$H$152,5,FALSE())</f>
        <v> </v>
      </c>
      <c r="J127" s="33" t="str">
        <f aca="false">VLOOKUP(A127,c1z_sl!$A$1:$H$152,7,FALSE())</f>
        <v>9</v>
      </c>
      <c r="K127" s="38" t="str">
        <f aca="false">VLOOKUP(A127,c1z_sl!$A$1:$H$152,8,FALSE())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14.15" hidden="false" customHeight="true" outlineLevel="0" collapsed="false">
      <c r="A128" s="33" t="n">
        <v>126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$R$3:$R$152, 1)&amp;"."," ")</f>
        <v> </v>
      </c>
      <c r="D128" s="36"/>
      <c r="E128" s="37" t="str">
        <f aca="false">VLOOKUP(A128,c1z_sl!$A$1:$H$152,6,FALSE())</f>
        <v> </v>
      </c>
      <c r="F128" s="33" t="n">
        <f aca="false">VLOOKUP(A128,c1z_sl!$A$1:$H$152,2,FALSE())</f>
        <v>0</v>
      </c>
      <c r="G128" s="33" t="n">
        <f aca="false">VLOOKUP(A128,c1z_sl!$A$1:$H$152,3,FALSE())</f>
        <v>0</v>
      </c>
      <c r="H128" s="38" t="str">
        <f aca="false">VLOOKUP(A128,c1z_sl!$A$1:$H$152,4,FALSE())</f>
        <v> </v>
      </c>
      <c r="I128" s="33" t="str">
        <f aca="false">VLOOKUP(A128,c1z_sl!$A$1:$H$152,5,FALSE())</f>
        <v> </v>
      </c>
      <c r="J128" s="33" t="str">
        <f aca="false">VLOOKUP(A128,c1z_sl!$A$1:$H$152,7,FALSE())</f>
        <v>9</v>
      </c>
      <c r="K128" s="38" t="str">
        <f aca="false">VLOOKUP(A128,c1z_sl!$A$1:$H$152,8,FALSE())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14.15" hidden="false" customHeight="true" outlineLevel="0" collapsed="false">
      <c r="A129" s="33" t="n">
        <v>127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$R$3:$R$152, 1)&amp;"."," ")</f>
        <v> </v>
      </c>
      <c r="D129" s="36"/>
      <c r="E129" s="37" t="str">
        <f aca="false">VLOOKUP(A129,c1z_sl!$A$1:$H$152,6,FALSE())</f>
        <v> </v>
      </c>
      <c r="F129" s="33" t="n">
        <f aca="false">VLOOKUP(A129,c1z_sl!$A$1:$H$152,2,FALSE())</f>
        <v>0</v>
      </c>
      <c r="G129" s="33" t="n">
        <f aca="false">VLOOKUP(A129,c1z_sl!$A$1:$H$152,3,FALSE())</f>
        <v>0</v>
      </c>
      <c r="H129" s="38" t="str">
        <f aca="false">VLOOKUP(A129,c1z_sl!$A$1:$H$152,4,FALSE())</f>
        <v> </v>
      </c>
      <c r="I129" s="33" t="str">
        <f aca="false">VLOOKUP(A129,c1z_sl!$A$1:$H$152,5,FALSE())</f>
        <v> </v>
      </c>
      <c r="J129" s="33" t="str">
        <f aca="false">VLOOKUP(A129,c1z_sl!$A$1:$H$152,7,FALSE())</f>
        <v>9</v>
      </c>
      <c r="K129" s="38" t="str">
        <f aca="false">VLOOKUP(A129,c1z_sl!$A$1:$H$152,8,FALSE())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14.15" hidden="false" customHeight="true" outlineLevel="0" collapsed="false">
      <c r="A130" s="33" t="n">
        <v>128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$R$3:$R$152, 1)&amp;"."," ")</f>
        <v> </v>
      </c>
      <c r="D130" s="36"/>
      <c r="E130" s="37" t="str">
        <f aca="false">VLOOKUP(A130,c1z_sl!$A$1:$H$152,6,FALSE())</f>
        <v> </v>
      </c>
      <c r="F130" s="33" t="n">
        <f aca="false">VLOOKUP(A130,c1z_sl!$A$1:$H$152,2,FALSE())</f>
        <v>0</v>
      </c>
      <c r="G130" s="33" t="n">
        <f aca="false">VLOOKUP(A130,c1z_sl!$A$1:$H$152,3,FALSE())</f>
        <v>0</v>
      </c>
      <c r="H130" s="38" t="str">
        <f aca="false">VLOOKUP(A130,c1z_sl!$A$1:$H$152,4,FALSE())</f>
        <v> </v>
      </c>
      <c r="I130" s="33" t="str">
        <f aca="false">VLOOKUP(A130,c1z_sl!$A$1:$H$152,5,FALSE())</f>
        <v> </v>
      </c>
      <c r="J130" s="33" t="str">
        <f aca="false">VLOOKUP(A130,c1z_sl!$A$1:$H$152,7,FALSE())</f>
        <v>9</v>
      </c>
      <c r="K130" s="38" t="str">
        <f aca="false">VLOOKUP(A130,c1z_sl!$A$1:$H$152,8,FALSE())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14.15" hidden="false" customHeight="true" outlineLevel="0" collapsed="false">
      <c r="A131" s="33" t="n">
        <v>129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$R$3:$R$152, 1)&amp;"."," ")</f>
        <v> </v>
      </c>
      <c r="D131" s="36"/>
      <c r="E131" s="37" t="str">
        <f aca="false">VLOOKUP(A131,c1z_sl!$A$1:$H$152,6,FALSE())</f>
        <v> </v>
      </c>
      <c r="F131" s="33" t="n">
        <f aca="false">VLOOKUP(A131,c1z_sl!$A$1:$H$152,2,FALSE())</f>
        <v>0</v>
      </c>
      <c r="G131" s="33" t="n">
        <f aca="false">VLOOKUP(A131,c1z_sl!$A$1:$H$152,3,FALSE())</f>
        <v>0</v>
      </c>
      <c r="H131" s="38" t="str">
        <f aca="false">VLOOKUP(A131,c1z_sl!$A$1:$H$152,4,FALSE())</f>
        <v> </v>
      </c>
      <c r="I131" s="33" t="str">
        <f aca="false">VLOOKUP(A131,c1z_sl!$A$1:$H$152,5,FALSE())</f>
        <v> </v>
      </c>
      <c r="J131" s="33" t="str">
        <f aca="false">VLOOKUP(A131,c1z_sl!$A$1:$H$152,7,FALSE())</f>
        <v>9</v>
      </c>
      <c r="K131" s="38" t="str">
        <f aca="false">VLOOKUP(A131,c1z_sl!$A$1:$H$152,8,FALSE())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14.15" hidden="false" customHeight="true" outlineLevel="0" collapsed="false">
      <c r="A132" s="33" t="n">
        <v>130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$R$3:$R$152, 1)&amp;"."," ")</f>
        <v> </v>
      </c>
      <c r="D132" s="36"/>
      <c r="E132" s="37" t="str">
        <f aca="false">VLOOKUP(A132,c1z_sl!$A$1:$H$152,6,FALSE())</f>
        <v> </v>
      </c>
      <c r="F132" s="33" t="n">
        <f aca="false">VLOOKUP(A132,c1z_sl!$A$1:$H$152,2,FALSE())</f>
        <v>0</v>
      </c>
      <c r="G132" s="33" t="n">
        <f aca="false">VLOOKUP(A132,c1z_sl!$A$1:$H$152,3,FALSE())</f>
        <v>0</v>
      </c>
      <c r="H132" s="38" t="str">
        <f aca="false">VLOOKUP(A132,c1z_sl!$A$1:$H$152,4,FALSE())</f>
        <v> </v>
      </c>
      <c r="I132" s="33" t="str">
        <f aca="false">VLOOKUP(A132,c1z_sl!$A$1:$H$152,5,FALSE())</f>
        <v> </v>
      </c>
      <c r="J132" s="33" t="str">
        <f aca="false">VLOOKUP(A132,c1z_sl!$A$1:$H$152,7,FALSE())</f>
        <v>9</v>
      </c>
      <c r="K132" s="38" t="str">
        <f aca="false">VLOOKUP(A132,c1z_sl!$A$1:$H$152,8,FALSE())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14.15" hidden="false" customHeight="true" outlineLevel="0" collapsed="false">
      <c r="A133" s="33" t="n">
        <v>131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$R$3:$R$152, 1)&amp;"."," ")</f>
        <v> </v>
      </c>
      <c r="D133" s="36"/>
      <c r="E133" s="37" t="str">
        <f aca="false">VLOOKUP(A133,c1z_sl!$A$1:$H$152,6,FALSE())</f>
        <v> </v>
      </c>
      <c r="F133" s="33" t="n">
        <f aca="false">VLOOKUP(A133,c1z_sl!$A$1:$H$152,2,FALSE())</f>
        <v>0</v>
      </c>
      <c r="G133" s="33" t="n">
        <f aca="false">VLOOKUP(A133,c1z_sl!$A$1:$H$152,3,FALSE())</f>
        <v>0</v>
      </c>
      <c r="H133" s="38" t="str">
        <f aca="false">VLOOKUP(A133,c1z_sl!$A$1:$H$152,4,FALSE())</f>
        <v> </v>
      </c>
      <c r="I133" s="33" t="str">
        <f aca="false">VLOOKUP(A133,c1z_sl!$A$1:$H$152,5,FALSE())</f>
        <v> </v>
      </c>
      <c r="J133" s="33" t="str">
        <f aca="false">VLOOKUP(A133,c1z_sl!$A$1:$H$152,7,FALSE())</f>
        <v>9</v>
      </c>
      <c r="K133" s="38" t="str">
        <f aca="false">VLOOKUP(A133,c1z_sl!$A$1:$H$152,8,FALSE())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14.15" hidden="false" customHeight="true" outlineLevel="0" collapsed="false">
      <c r="A134" s="33" t="n">
        <v>132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$R$3:$R$152, 1)&amp;"."," ")</f>
        <v> </v>
      </c>
      <c r="D134" s="36"/>
      <c r="E134" s="37" t="str">
        <f aca="false">VLOOKUP(A134,c1z_sl!$A$1:$H$152,6,FALSE())</f>
        <v> </v>
      </c>
      <c r="F134" s="33" t="n">
        <f aca="false">VLOOKUP(A134,c1z_sl!$A$1:$H$152,2,FALSE())</f>
        <v>0</v>
      </c>
      <c r="G134" s="33" t="n">
        <f aca="false">VLOOKUP(A134,c1z_sl!$A$1:$H$152,3,FALSE())</f>
        <v>0</v>
      </c>
      <c r="H134" s="38" t="str">
        <f aca="false">VLOOKUP(A134,c1z_sl!$A$1:$H$152,4,FALSE())</f>
        <v> </v>
      </c>
      <c r="I134" s="33" t="str">
        <f aca="false">VLOOKUP(A134,c1z_sl!$A$1:$H$152,5,FALSE())</f>
        <v> </v>
      </c>
      <c r="J134" s="33" t="str">
        <f aca="false">VLOOKUP(A134,c1z_sl!$A$1:$H$152,7,FALSE())</f>
        <v>9</v>
      </c>
      <c r="K134" s="38" t="str">
        <f aca="false">VLOOKUP(A134,c1z_sl!$A$1:$H$152,8,FALSE())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14.15" hidden="false" customHeight="true" outlineLevel="0" collapsed="false">
      <c r="A135" s="33" t="n">
        <v>133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$R$3:$R$152, 1)&amp;"."," ")</f>
        <v> </v>
      </c>
      <c r="D135" s="36"/>
      <c r="E135" s="37" t="str">
        <f aca="false">VLOOKUP(A135,c1z_sl!$A$1:$H$152,6,FALSE())</f>
        <v> </v>
      </c>
      <c r="F135" s="33" t="n">
        <f aca="false">VLOOKUP(A135,c1z_sl!$A$1:$H$152,2,FALSE())</f>
        <v>0</v>
      </c>
      <c r="G135" s="33" t="n">
        <f aca="false">VLOOKUP(A135,c1z_sl!$A$1:$H$152,3,FALSE())</f>
        <v>0</v>
      </c>
      <c r="H135" s="38" t="str">
        <f aca="false">VLOOKUP(A135,c1z_sl!$A$1:$H$152,4,FALSE())</f>
        <v> </v>
      </c>
      <c r="I135" s="33" t="str">
        <f aca="false">VLOOKUP(A135,c1z_sl!$A$1:$H$152,5,FALSE())</f>
        <v> </v>
      </c>
      <c r="J135" s="33" t="str">
        <f aca="false">VLOOKUP(A135,c1z_sl!$A$1:$H$152,7,FALSE())</f>
        <v>9</v>
      </c>
      <c r="K135" s="38" t="str">
        <f aca="false">VLOOKUP(A135,c1z_sl!$A$1:$H$152,8,FALSE())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14.15" hidden="false" customHeight="true" outlineLevel="0" collapsed="false">
      <c r="A136" s="33" t="n">
        <v>134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$R$3:$R$152, 1)&amp;"."," ")</f>
        <v> </v>
      </c>
      <c r="D136" s="36"/>
      <c r="E136" s="37" t="str">
        <f aca="false">VLOOKUP(A136,c1z_sl!$A$1:$H$152,6,FALSE())</f>
        <v> </v>
      </c>
      <c r="F136" s="33" t="n">
        <f aca="false">VLOOKUP(A136,c1z_sl!$A$1:$H$152,2,FALSE())</f>
        <v>0</v>
      </c>
      <c r="G136" s="33" t="n">
        <f aca="false">VLOOKUP(A136,c1z_sl!$A$1:$H$152,3,FALSE())</f>
        <v>0</v>
      </c>
      <c r="H136" s="38" t="str">
        <f aca="false">VLOOKUP(A136,c1z_sl!$A$1:$H$152,4,FALSE())</f>
        <v> </v>
      </c>
      <c r="I136" s="33" t="str">
        <f aca="false">VLOOKUP(A136,c1z_sl!$A$1:$H$152,5,FALSE())</f>
        <v> </v>
      </c>
      <c r="J136" s="33" t="str">
        <f aca="false">VLOOKUP(A136,c1z_sl!$A$1:$H$152,7,FALSE())</f>
        <v>9</v>
      </c>
      <c r="K136" s="38" t="str">
        <f aca="false">VLOOKUP(A136,c1z_sl!$A$1:$H$152,8,FALSE())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14.15" hidden="false" customHeight="true" outlineLevel="0" collapsed="false">
      <c r="A137" s="33" t="n">
        <v>135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$R$3:$R$152, 1)&amp;"."," ")</f>
        <v> </v>
      </c>
      <c r="D137" s="36"/>
      <c r="E137" s="37" t="str">
        <f aca="false">VLOOKUP(A137,c1z_sl!$A$1:$H$152,6,FALSE())</f>
        <v> </v>
      </c>
      <c r="F137" s="33" t="n">
        <f aca="false">VLOOKUP(A137,c1z_sl!$A$1:$H$152,2,FALSE())</f>
        <v>0</v>
      </c>
      <c r="G137" s="33" t="n">
        <f aca="false">VLOOKUP(A137,c1z_sl!$A$1:$H$152,3,FALSE())</f>
        <v>0</v>
      </c>
      <c r="H137" s="38" t="str">
        <f aca="false">VLOOKUP(A137,c1z_sl!$A$1:$H$152,4,FALSE())</f>
        <v> </v>
      </c>
      <c r="I137" s="33" t="str">
        <f aca="false">VLOOKUP(A137,c1z_sl!$A$1:$H$152,5,FALSE())</f>
        <v> </v>
      </c>
      <c r="J137" s="33" t="str">
        <f aca="false">VLOOKUP(A137,c1z_sl!$A$1:$H$152,7,FALSE())</f>
        <v>9</v>
      </c>
      <c r="K137" s="38" t="str">
        <f aca="false">VLOOKUP(A137,c1z_sl!$A$1:$H$152,8,FALSE())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14.15" hidden="false" customHeight="true" outlineLevel="0" collapsed="false">
      <c r="A138" s="33" t="n">
        <v>136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$R$3:$R$152, 1)&amp;"."," ")</f>
        <v> </v>
      </c>
      <c r="D138" s="36"/>
      <c r="E138" s="37" t="str">
        <f aca="false">VLOOKUP(A138,c1z_sl!$A$1:$H$152,6,FALSE())</f>
        <v> </v>
      </c>
      <c r="F138" s="33" t="n">
        <f aca="false">VLOOKUP(A138,c1z_sl!$A$1:$H$152,2,FALSE())</f>
        <v>0</v>
      </c>
      <c r="G138" s="33" t="n">
        <f aca="false">VLOOKUP(A138,c1z_sl!$A$1:$H$152,3,FALSE())</f>
        <v>0</v>
      </c>
      <c r="H138" s="38" t="str">
        <f aca="false">VLOOKUP(A138,c1z_sl!$A$1:$H$152,4,FALSE())</f>
        <v> </v>
      </c>
      <c r="I138" s="33" t="str">
        <f aca="false">VLOOKUP(A138,c1z_sl!$A$1:$H$152,5,FALSE())</f>
        <v> </v>
      </c>
      <c r="J138" s="33" t="str">
        <f aca="false">VLOOKUP(A138,c1z_sl!$A$1:$H$152,7,FALSE())</f>
        <v>9</v>
      </c>
      <c r="K138" s="38" t="str">
        <f aca="false">VLOOKUP(A138,c1z_sl!$A$1:$H$152,8,FALSE())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14.15" hidden="false" customHeight="true" outlineLevel="0" collapsed="false">
      <c r="A139" s="33" t="n">
        <v>137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$R$3:$R$152, 1)&amp;"."," ")</f>
        <v> </v>
      </c>
      <c r="D139" s="36"/>
      <c r="E139" s="37" t="str">
        <f aca="false">VLOOKUP(A139,c1z_sl!$A$1:$H$152,6,FALSE())</f>
        <v> </v>
      </c>
      <c r="F139" s="33" t="n">
        <f aca="false">VLOOKUP(A139,c1z_sl!$A$1:$H$152,2,FALSE())</f>
        <v>0</v>
      </c>
      <c r="G139" s="33" t="n">
        <f aca="false">VLOOKUP(A139,c1z_sl!$A$1:$H$152,3,FALSE())</f>
        <v>0</v>
      </c>
      <c r="H139" s="38" t="str">
        <f aca="false">VLOOKUP(A139,c1z_sl!$A$1:$H$152,4,FALSE())</f>
        <v> </v>
      </c>
      <c r="I139" s="33" t="str">
        <f aca="false">VLOOKUP(A139,c1z_sl!$A$1:$H$152,5,FALSE())</f>
        <v> </v>
      </c>
      <c r="J139" s="33" t="str">
        <f aca="false">VLOOKUP(A139,c1z_sl!$A$1:$H$152,7,FALSE())</f>
        <v>9</v>
      </c>
      <c r="K139" s="38" t="str">
        <f aca="false">VLOOKUP(A139,c1z_sl!$A$1:$H$152,8,FALSE())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14.15" hidden="false" customHeight="true" outlineLevel="0" collapsed="false">
      <c r="A140" s="33" t="n">
        <v>138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$R$3:$R$152, 1)&amp;"."," ")</f>
        <v> </v>
      </c>
      <c r="D140" s="36"/>
      <c r="E140" s="37" t="str">
        <f aca="false">VLOOKUP(A140,c1z_sl!$A$1:$H$152,6,FALSE())</f>
        <v> </v>
      </c>
      <c r="F140" s="33" t="n">
        <f aca="false">VLOOKUP(A140,c1z_sl!$A$1:$H$152,2,FALSE())</f>
        <v>0</v>
      </c>
      <c r="G140" s="33" t="n">
        <f aca="false">VLOOKUP(A140,c1z_sl!$A$1:$H$152,3,FALSE())</f>
        <v>0</v>
      </c>
      <c r="H140" s="38" t="str">
        <f aca="false">VLOOKUP(A140,c1z_sl!$A$1:$H$152,4,FALSE())</f>
        <v> </v>
      </c>
      <c r="I140" s="33" t="str">
        <f aca="false">VLOOKUP(A140,c1z_sl!$A$1:$H$152,5,FALSE())</f>
        <v> </v>
      </c>
      <c r="J140" s="33" t="str">
        <f aca="false">VLOOKUP(A140,c1z_sl!$A$1:$H$152,7,FALSE())</f>
        <v>9</v>
      </c>
      <c r="K140" s="38" t="str">
        <f aca="false">VLOOKUP(A140,c1z_sl!$A$1:$H$152,8,FALSE())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14.15" hidden="false" customHeight="true" outlineLevel="0" collapsed="false">
      <c r="A141" s="33" t="n">
        <v>139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$R$3:$R$152, 1)&amp;"."," ")</f>
        <v> </v>
      </c>
      <c r="D141" s="36"/>
      <c r="E141" s="37" t="str">
        <f aca="false">VLOOKUP(A141,c1z_sl!$A$1:$H$152,6,FALSE())</f>
        <v> </v>
      </c>
      <c r="F141" s="33" t="n">
        <f aca="false">VLOOKUP(A141,c1z_sl!$A$1:$H$152,2,FALSE())</f>
        <v>0</v>
      </c>
      <c r="G141" s="33" t="n">
        <f aca="false">VLOOKUP(A141,c1z_sl!$A$1:$H$152,3,FALSE())</f>
        <v>0</v>
      </c>
      <c r="H141" s="38" t="str">
        <f aca="false">VLOOKUP(A141,c1z_sl!$A$1:$H$152,4,FALSE())</f>
        <v> </v>
      </c>
      <c r="I141" s="33" t="str">
        <f aca="false">VLOOKUP(A141,c1z_sl!$A$1:$H$152,5,FALSE())</f>
        <v> </v>
      </c>
      <c r="J141" s="33" t="str">
        <f aca="false">VLOOKUP(A141,c1z_sl!$A$1:$H$152,7,FALSE())</f>
        <v>9</v>
      </c>
      <c r="K141" s="38" t="str">
        <f aca="false">VLOOKUP(A141,c1z_sl!$A$1:$H$152,8,FALSE())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14.15" hidden="false" customHeight="true" outlineLevel="0" collapsed="false">
      <c r="A142" s="33" t="n">
        <v>140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$R$3:$R$152, 1)&amp;"."," ")</f>
        <v> </v>
      </c>
      <c r="D142" s="36"/>
      <c r="E142" s="37" t="str">
        <f aca="false">VLOOKUP(A142,c1z_sl!$A$1:$H$152,6,FALSE())</f>
        <v> </v>
      </c>
      <c r="F142" s="33" t="n">
        <f aca="false">VLOOKUP(A142,c1z_sl!$A$1:$H$152,2,FALSE())</f>
        <v>0</v>
      </c>
      <c r="G142" s="33" t="n">
        <f aca="false">VLOOKUP(A142,c1z_sl!$A$1:$H$152,3,FALSE())</f>
        <v>0</v>
      </c>
      <c r="H142" s="38" t="str">
        <f aca="false">VLOOKUP(A142,c1z_sl!$A$1:$H$152,4,FALSE())</f>
        <v> </v>
      </c>
      <c r="I142" s="33" t="str">
        <f aca="false">VLOOKUP(A142,c1z_sl!$A$1:$H$152,5,FALSE())</f>
        <v> </v>
      </c>
      <c r="J142" s="33" t="str">
        <f aca="false">VLOOKUP(A142,c1z_sl!$A$1:$H$152,7,FALSE())</f>
        <v>9</v>
      </c>
      <c r="K142" s="38" t="str">
        <f aca="false">VLOOKUP(A142,c1z_sl!$A$1:$H$152,8,FALSE())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14.15" hidden="false" customHeight="true" outlineLevel="0" collapsed="false">
      <c r="A143" s="33" t="n">
        <v>141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$R$3:$R$152, 1)&amp;"."," ")</f>
        <v> </v>
      </c>
      <c r="D143" s="36"/>
      <c r="E143" s="37" t="str">
        <f aca="false">VLOOKUP(A143,c1z_sl!$A$1:$H$152,6,FALSE())</f>
        <v> </v>
      </c>
      <c r="F143" s="33" t="n">
        <f aca="false">VLOOKUP(A143,c1z_sl!$A$1:$H$152,2,FALSE())</f>
        <v>0</v>
      </c>
      <c r="G143" s="33" t="n">
        <f aca="false">VLOOKUP(A143,c1z_sl!$A$1:$H$152,3,FALSE())</f>
        <v>0</v>
      </c>
      <c r="H143" s="38" t="str">
        <f aca="false">VLOOKUP(A143,c1z_sl!$A$1:$H$152,4,FALSE())</f>
        <v> </v>
      </c>
      <c r="I143" s="33" t="str">
        <f aca="false">VLOOKUP(A143,c1z_sl!$A$1:$H$152,5,FALSE())</f>
        <v> </v>
      </c>
      <c r="J143" s="33" t="str">
        <f aca="false">VLOOKUP(A143,c1z_sl!$A$1:$H$152,7,FALSE())</f>
        <v>9</v>
      </c>
      <c r="K143" s="38" t="str">
        <f aca="false">VLOOKUP(A143,c1z_sl!$A$1:$H$152,8,FALSE())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14.15" hidden="false" customHeight="true" outlineLevel="0" collapsed="false">
      <c r="A144" s="33" t="n">
        <v>142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$R$3:$R$152, 1)&amp;"."," ")</f>
        <v> </v>
      </c>
      <c r="D144" s="36"/>
      <c r="E144" s="37" t="str">
        <f aca="false">VLOOKUP(A144,c1z_sl!$A$1:$H$152,6,FALSE())</f>
        <v> </v>
      </c>
      <c r="F144" s="33" t="n">
        <f aca="false">VLOOKUP(A144,c1z_sl!$A$1:$H$152,2,FALSE())</f>
        <v>0</v>
      </c>
      <c r="G144" s="33" t="n">
        <f aca="false">VLOOKUP(A144,c1z_sl!$A$1:$H$152,3,FALSE())</f>
        <v>0</v>
      </c>
      <c r="H144" s="38" t="str">
        <f aca="false">VLOOKUP(A144,c1z_sl!$A$1:$H$152,4,FALSE())</f>
        <v> </v>
      </c>
      <c r="I144" s="33" t="str">
        <f aca="false">VLOOKUP(A144,c1z_sl!$A$1:$H$152,5,FALSE())</f>
        <v> </v>
      </c>
      <c r="J144" s="33" t="str">
        <f aca="false">VLOOKUP(A144,c1z_sl!$A$1:$H$152,7,FALSE())</f>
        <v>9</v>
      </c>
      <c r="K144" s="38" t="str">
        <f aca="false">VLOOKUP(A144,c1z_sl!$A$1:$H$152,8,FALSE())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14.15" hidden="false" customHeight="true" outlineLevel="0" collapsed="false">
      <c r="A145" s="33" t="n">
        <v>143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$R$3:$R$152, 1)&amp;"."," ")</f>
        <v> </v>
      </c>
      <c r="D145" s="36"/>
      <c r="E145" s="37" t="str">
        <f aca="false">VLOOKUP(A145,c1z_sl!$A$1:$H$152,6,FALSE())</f>
        <v> </v>
      </c>
      <c r="F145" s="33" t="n">
        <f aca="false">VLOOKUP(A145,c1z_sl!$A$1:$H$152,2,FALSE())</f>
        <v>0</v>
      </c>
      <c r="G145" s="33" t="n">
        <f aca="false">VLOOKUP(A145,c1z_sl!$A$1:$H$152,3,FALSE())</f>
        <v>0</v>
      </c>
      <c r="H145" s="38" t="str">
        <f aca="false">VLOOKUP(A145,c1z_sl!$A$1:$H$152,4,FALSE())</f>
        <v> </v>
      </c>
      <c r="I145" s="33" t="str">
        <f aca="false">VLOOKUP(A145,c1z_sl!$A$1:$H$152,5,FALSE())</f>
        <v> </v>
      </c>
      <c r="J145" s="33" t="str">
        <f aca="false">VLOOKUP(A145,c1z_sl!$A$1:$H$152,7,FALSE())</f>
        <v>9</v>
      </c>
      <c r="K145" s="38" t="str">
        <f aca="false">VLOOKUP(A145,c1z_sl!$A$1:$H$152,8,FALSE())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14.15" hidden="false" customHeight="true" outlineLevel="0" collapsed="false">
      <c r="A146" s="33" t="n">
        <v>144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$R$3:$R$152, 1)&amp;"."," ")</f>
        <v> </v>
      </c>
      <c r="D146" s="36"/>
      <c r="E146" s="37" t="str">
        <f aca="false">VLOOKUP(A146,c1z_sl!$A$1:$H$152,6,FALSE())</f>
        <v> </v>
      </c>
      <c r="F146" s="33" t="n">
        <f aca="false">VLOOKUP(A146,c1z_sl!$A$1:$H$152,2,FALSE())</f>
        <v>0</v>
      </c>
      <c r="G146" s="33" t="n">
        <f aca="false">VLOOKUP(A146,c1z_sl!$A$1:$H$152,3,FALSE())</f>
        <v>0</v>
      </c>
      <c r="H146" s="38" t="str">
        <f aca="false">VLOOKUP(A146,c1z_sl!$A$1:$H$152,4,FALSE())</f>
        <v> </v>
      </c>
      <c r="I146" s="33" t="str">
        <f aca="false">VLOOKUP(A146,c1z_sl!$A$1:$H$152,5,FALSE())</f>
        <v> </v>
      </c>
      <c r="J146" s="33" t="str">
        <f aca="false">VLOOKUP(A146,c1z_sl!$A$1:$H$152,7,FALSE())</f>
        <v>9</v>
      </c>
      <c r="K146" s="38" t="str">
        <f aca="false">VLOOKUP(A146,c1z_sl!$A$1:$H$152,8,FALSE())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14.15" hidden="false" customHeight="true" outlineLevel="0" collapsed="false">
      <c r="A147" s="33" t="n">
        <v>145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$R$3:$R$152, 1)&amp;"."," ")</f>
        <v> </v>
      </c>
      <c r="D147" s="36"/>
      <c r="E147" s="37" t="str">
        <f aca="false">VLOOKUP(A147,c1z_sl!$A$1:$H$152,6,FALSE())</f>
        <v> </v>
      </c>
      <c r="F147" s="33" t="n">
        <f aca="false">VLOOKUP(A147,c1z_sl!$A$1:$H$152,2,FALSE())</f>
        <v>0</v>
      </c>
      <c r="G147" s="33" t="n">
        <f aca="false">VLOOKUP(A147,c1z_sl!$A$1:$H$152,3,FALSE())</f>
        <v>0</v>
      </c>
      <c r="H147" s="38" t="str">
        <f aca="false">VLOOKUP(A147,c1z_sl!$A$1:$H$152,4,FALSE())</f>
        <v> </v>
      </c>
      <c r="I147" s="33" t="str">
        <f aca="false">VLOOKUP(A147,c1z_sl!$A$1:$H$152,5,FALSE())</f>
        <v> </v>
      </c>
      <c r="J147" s="33" t="str">
        <f aca="false">VLOOKUP(A147,c1z_sl!$A$1:$H$152,7,FALSE())</f>
        <v>9</v>
      </c>
      <c r="K147" s="38" t="str">
        <f aca="false">VLOOKUP(A147,c1z_sl!$A$1:$H$152,8,FALSE())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14.15" hidden="false" customHeight="true" outlineLevel="0" collapsed="false">
      <c r="A148" s="33" t="n">
        <v>146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$R$3:$R$152, 1)&amp;"."," ")</f>
        <v> </v>
      </c>
      <c r="D148" s="36"/>
      <c r="E148" s="37" t="str">
        <f aca="false">VLOOKUP(A148,c1z_sl!$A$1:$H$152,6,FALSE())</f>
        <v> </v>
      </c>
      <c r="F148" s="33" t="n">
        <f aca="false">VLOOKUP(A148,c1z_sl!$A$1:$H$152,2,FALSE())</f>
        <v>0</v>
      </c>
      <c r="G148" s="33" t="n">
        <f aca="false">VLOOKUP(A148,c1z_sl!$A$1:$H$152,3,FALSE())</f>
        <v>0</v>
      </c>
      <c r="H148" s="38" t="str">
        <f aca="false">VLOOKUP(A148,c1z_sl!$A$1:$H$152,4,FALSE())</f>
        <v> </v>
      </c>
      <c r="I148" s="33" t="str">
        <f aca="false">VLOOKUP(A148,c1z_sl!$A$1:$H$152,5,FALSE())</f>
        <v> </v>
      </c>
      <c r="J148" s="33" t="str">
        <f aca="false">VLOOKUP(A148,c1z_sl!$A$1:$H$152,7,FALSE())</f>
        <v>9</v>
      </c>
      <c r="K148" s="38" t="str">
        <f aca="false">VLOOKUP(A148,c1z_sl!$A$1:$H$152,8,FALSE())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14.15" hidden="false" customHeight="true" outlineLevel="0" collapsed="false">
      <c r="A149" s="33" t="n">
        <v>147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$R$3:$R$152, 1)&amp;"."," ")</f>
        <v> </v>
      </c>
      <c r="D149" s="36"/>
      <c r="E149" s="37" t="str">
        <f aca="false">VLOOKUP(A149,c1z_sl!$A$1:$H$152,6,FALSE())</f>
        <v> </v>
      </c>
      <c r="F149" s="33" t="n">
        <f aca="false">VLOOKUP(A149,c1z_sl!$A$1:$H$152,2,FALSE())</f>
        <v>0</v>
      </c>
      <c r="G149" s="33" t="n">
        <f aca="false">VLOOKUP(A149,c1z_sl!$A$1:$H$152,3,FALSE())</f>
        <v>0</v>
      </c>
      <c r="H149" s="38" t="str">
        <f aca="false">VLOOKUP(A149,c1z_sl!$A$1:$H$152,4,FALSE())</f>
        <v> </v>
      </c>
      <c r="I149" s="33" t="str">
        <f aca="false">VLOOKUP(A149,c1z_sl!$A$1:$H$152,5,FALSE())</f>
        <v> </v>
      </c>
      <c r="J149" s="33" t="str">
        <f aca="false">VLOOKUP(A149,c1z_sl!$A$1:$H$152,7,FALSE())</f>
        <v>9</v>
      </c>
      <c r="K149" s="38" t="str">
        <f aca="false">VLOOKUP(A149,c1z_sl!$A$1:$H$152,8,FALSE())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customFormat="false" ht="14.15" hidden="false" customHeight="true" outlineLevel="0" collapsed="false">
      <c r="A150" s="33" t="n">
        <v>148</v>
      </c>
      <c r="B150" s="34" t="n">
        <f aca="false">IF(AND(LEFT(L150,3)="DNS",LEFT(O150,3)="DNS"),10000, N150+Q150)</f>
        <v>20000</v>
      </c>
      <c r="C150" s="35" t="str">
        <f aca="false">IF(AND(R150&lt;10000, OR(LEFT(L150,3)&lt;&gt;"DNS", LEFT(O150,3)&lt;&gt;"DNS")),RANK(R150, $R$3:$R$152, 1)&amp;"."," ")</f>
        <v> </v>
      </c>
      <c r="D150" s="36"/>
      <c r="E150" s="37" t="str">
        <f aca="false">VLOOKUP(A150,c1z_sl!$A$1:$H$152,6,FALSE())</f>
        <v> </v>
      </c>
      <c r="F150" s="33" t="n">
        <f aca="false">VLOOKUP(A150,c1z_sl!$A$1:$H$152,2,FALSE())</f>
        <v>0</v>
      </c>
      <c r="G150" s="33" t="n">
        <f aca="false">VLOOKUP(A150,c1z_sl!$A$1:$H$152,3,FALSE())</f>
        <v>0</v>
      </c>
      <c r="H150" s="38" t="str">
        <f aca="false">VLOOKUP(A150,c1z_sl!$A$1:$H$152,4,FALSE())</f>
        <v> </v>
      </c>
      <c r="I150" s="33" t="str">
        <f aca="false">VLOOKUP(A150,c1z_sl!$A$1:$H$152,5,FALSE())</f>
        <v> </v>
      </c>
      <c r="J150" s="33" t="str">
        <f aca="false">VLOOKUP(A150,c1z_sl!$A$1:$H$152,7,FALSE())</f>
        <v>9</v>
      </c>
      <c r="K150" s="38" t="str">
        <f aca="false">VLOOKUP(A150,c1z_sl!$A$1:$H$152,8,FALSE())</f>
        <v> </v>
      </c>
      <c r="L150" s="39"/>
      <c r="M150" s="40"/>
      <c r="N150" s="41" t="n">
        <f aca="false">IF(ISBLANK(L150),10000,IF(ISTEXT(L150),M150,L150+M150))</f>
        <v>10000</v>
      </c>
      <c r="O150" s="39"/>
      <c r="P150" s="40"/>
      <c r="Q150" s="41" t="n">
        <f aca="false">IF(ISBLANK(O150),10000,IF(ISTEXT(O150),P150,O150+P150))</f>
        <v>10000</v>
      </c>
      <c r="R150" s="41" t="n">
        <f aca="false">MIN(N150,Q150)</f>
        <v>10000</v>
      </c>
      <c r="S150" s="40"/>
      <c r="T150" s="40"/>
      <c r="U150" s="40"/>
      <c r="V150" s="43"/>
      <c r="W150" s="43"/>
      <c r="X150" s="43"/>
      <c r="Y150" s="43"/>
      <c r="Z150" s="40"/>
      <c r="AA150" s="40"/>
      <c r="AB150" s="2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customFormat="false" ht="14.15" hidden="false" customHeight="true" outlineLevel="0" collapsed="false">
      <c r="A151" s="33" t="n">
        <v>149</v>
      </c>
      <c r="B151" s="34" t="n">
        <f aca="false">IF(AND(LEFT(L151,3)="DNS",LEFT(O151,3)="DNS"),10000, N151+Q151)</f>
        <v>20000</v>
      </c>
      <c r="C151" s="35" t="str">
        <f aca="false">IF(AND(R151&lt;10000, OR(LEFT(L151,3)&lt;&gt;"DNS", LEFT(O151,3)&lt;&gt;"DNS")),RANK(R151, $R$3:$R$152, 1)&amp;"."," ")</f>
        <v> </v>
      </c>
      <c r="D151" s="36"/>
      <c r="E151" s="37" t="str">
        <f aca="false">VLOOKUP(A151,c1z_sl!$A$1:$H$152,6,FALSE())</f>
        <v> </v>
      </c>
      <c r="F151" s="33" t="n">
        <f aca="false">VLOOKUP(A151,c1z_sl!$A$1:$H$152,2,FALSE())</f>
        <v>0</v>
      </c>
      <c r="G151" s="33" t="n">
        <f aca="false">VLOOKUP(A151,c1z_sl!$A$1:$H$152,3,FALSE())</f>
        <v>0</v>
      </c>
      <c r="H151" s="38" t="str">
        <f aca="false">VLOOKUP(A151,c1z_sl!$A$1:$H$152,4,FALSE())</f>
        <v> </v>
      </c>
      <c r="I151" s="33" t="str">
        <f aca="false">VLOOKUP(A151,c1z_sl!$A$1:$H$152,5,FALSE())</f>
        <v> </v>
      </c>
      <c r="J151" s="33" t="str">
        <f aca="false">VLOOKUP(A151,c1z_sl!$A$1:$H$152,7,FALSE())</f>
        <v>9</v>
      </c>
      <c r="K151" s="38" t="str">
        <f aca="false">VLOOKUP(A151,c1z_sl!$A$1:$H$152,8,FALSE())</f>
        <v> </v>
      </c>
      <c r="L151" s="39"/>
      <c r="M151" s="40"/>
      <c r="N151" s="41" t="n">
        <f aca="false">IF(ISBLANK(L151),10000,IF(ISTEXT(L151),M151,L151+M151))</f>
        <v>10000</v>
      </c>
      <c r="O151" s="39"/>
      <c r="P151" s="40"/>
      <c r="Q151" s="41" t="n">
        <f aca="false">IF(ISBLANK(O151),10000,IF(ISTEXT(O151),P151,O151+P151))</f>
        <v>10000</v>
      </c>
      <c r="R151" s="41" t="n">
        <f aca="false">MIN(N151,Q151)</f>
        <v>10000</v>
      </c>
      <c r="S151" s="40"/>
      <c r="T151" s="40"/>
      <c r="U151" s="40"/>
      <c r="V151" s="43"/>
      <c r="W151" s="43"/>
      <c r="X151" s="43"/>
      <c r="Y151" s="43"/>
      <c r="Z151" s="40"/>
      <c r="AA151" s="40"/>
      <c r="AB151" s="25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customFormat="false" ht="14.15" hidden="false" customHeight="true" outlineLevel="0" collapsed="false">
      <c r="A152" s="33" t="n">
        <v>150</v>
      </c>
      <c r="B152" s="34" t="n">
        <f aca="false">IF(AND(LEFT(L152,3)="DNS",LEFT(O152,3)="DNS"),10000, N152+Q152)</f>
        <v>20000</v>
      </c>
      <c r="C152" s="35" t="str">
        <f aca="false">IF(AND(R152&lt;10000, OR(LEFT(L152,3)&lt;&gt;"DNS", LEFT(O152,3)&lt;&gt;"DNS")),RANK(R152, $R$3:$R$152, 1)&amp;"."," ")</f>
        <v> </v>
      </c>
      <c r="D152" s="36"/>
      <c r="E152" s="37" t="str">
        <f aca="false">VLOOKUP(A152,c1z_sl!$A$1:$H$152,6,FALSE())</f>
        <v> </v>
      </c>
      <c r="F152" s="33" t="n">
        <f aca="false">VLOOKUP(A152,c1z_sl!$A$1:$H$152,2,FALSE())</f>
        <v>0</v>
      </c>
      <c r="G152" s="33" t="n">
        <f aca="false">VLOOKUP(A152,c1z_sl!$A$1:$H$152,3,FALSE())</f>
        <v>0</v>
      </c>
      <c r="H152" s="38" t="str">
        <f aca="false">VLOOKUP(A152,c1z_sl!$A$1:$H$152,4,FALSE())</f>
        <v> </v>
      </c>
      <c r="I152" s="33" t="str">
        <f aca="false">VLOOKUP(A152,c1z_sl!$A$1:$H$152,5,FALSE())</f>
        <v> </v>
      </c>
      <c r="J152" s="33" t="str">
        <f aca="false">VLOOKUP(A152,c1z_sl!$A$1:$H$152,7,FALSE())</f>
        <v>9</v>
      </c>
      <c r="K152" s="38" t="str">
        <f aca="false">VLOOKUP(A152,c1z_sl!$A$1:$H$152,8,FALSE())</f>
        <v> </v>
      </c>
      <c r="L152" s="39"/>
      <c r="M152" s="40"/>
      <c r="N152" s="41" t="n">
        <f aca="false">IF(ISBLANK(L152),10000,IF(ISTEXT(L152),M152,L152+M152))</f>
        <v>10000</v>
      </c>
      <c r="O152" s="39"/>
      <c r="P152" s="40"/>
      <c r="Q152" s="41" t="n">
        <f aca="false">IF(ISBLANK(O152),10000,IF(ISTEXT(O152),P152,O152+P152))</f>
        <v>10000</v>
      </c>
      <c r="R152" s="41" t="n">
        <f aca="false">MIN(N152,Q152)</f>
        <v>10000</v>
      </c>
      <c r="S152" s="40"/>
      <c r="T152" s="40"/>
      <c r="U152" s="40"/>
      <c r="V152" s="43"/>
      <c r="W152" s="43"/>
      <c r="X152" s="43"/>
      <c r="Y152" s="43"/>
      <c r="Z152" s="40"/>
      <c r="AA152" s="40"/>
      <c r="AB152" s="25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52">
    <cfRule type="cellIs" priority="2" operator="greaterThanOrEqual" aboveAverage="0" equalAverage="0" bottom="0" percent="0" rank="0" text="" dxfId="0">
      <formula>20000</formula>
    </cfRule>
  </conditionalFormatting>
  <conditionalFormatting sqref="J3:J152">
    <cfRule type="cellIs" priority="3" operator="equal" aboveAverage="0" equalAverage="0" bottom="0" percent="0" rank="0" text="" dxfId="0">
      <formula>"9"</formula>
    </cfRule>
  </conditionalFormatting>
  <conditionalFormatting sqref="N3:N152">
    <cfRule type="cellIs" priority="4" operator="greaterThanOrEqual" aboveAverage="0" equalAverage="0" bottom="0" percent="0" rank="0" text="" dxfId="0">
      <formula>10000</formula>
    </cfRule>
  </conditionalFormatting>
  <conditionalFormatting sqref="Q3:Q152">
    <cfRule type="cellIs" priority="5" operator="equal" aboveAverage="0" equalAverage="0" bottom="0" percent="0" rank="0" text="" dxfId="0">
      <formula>10000</formula>
    </cfRule>
  </conditionalFormatting>
  <conditionalFormatting sqref="R3:R152">
    <cfRule type="cellIs" priority="6" operator="greaterThanOrEqual" aboveAverage="0" equalAverage="0" bottom="0" percent="0" rank="0" text="" dxfId="0">
      <formula>10000</formula>
    </cfRule>
  </conditionalFormatting>
  <conditionalFormatting sqref="R3:R152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112
Slalom O štít města Benátek
Benátky nad Jizerou</oddHeader>
    <oddFooter>&amp;L&amp;8publikováno: &amp;T / &amp;D&amp;Cpořadatel: SK VS Karbo Benátky&amp;R&amp;8ESKYMO 1.5.4 (c) www.results.cz 2008-2014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25615</TotalTime>
  <Application>LibreOffice/4.2.6.2$Windows_x86 LibreOffice_project/185f2ce4dcc34af9bd97dec29e6d42c39557298f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2014-08-14T13:07:27Z</dcterms:created>
  <dc:language>cs-CZ</dc:language>
  <cp:lastPrinted>2014-08-16T15:20:17Z</cp:lastPrinted>
  <dcterms:modified xsi:type="dcterms:W3CDTF">2014-08-17T20:21:40Z</dcterms:modified>
  <cp:revision>32</cp:revision>
</cp:coreProperties>
</file>