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345"/>
  </bookViews>
  <sheets>
    <sheet name="param" sheetId="1" r:id="rId1"/>
    <sheet name="reg" sheetId="2" r:id="rId2"/>
    <sheet name="cizi" sheetId="3" r:id="rId3"/>
    <sheet name="pz" sheetId="4" r:id="rId4"/>
    <sheet name="c1m" sheetId="5" r:id="rId5"/>
    <sheet name="k1z" sheetId="6" r:id="rId6"/>
    <sheet name="c2m" sheetId="7" r:id="rId7"/>
    <sheet name="k1m" sheetId="8" r:id="rId8"/>
    <sheet name="c1z" sheetId="9" r:id="rId9"/>
    <sheet name="pz_sl" sheetId="10" r:id="rId10"/>
    <sheet name="c1m_sl" sheetId="11" r:id="rId11"/>
    <sheet name="k1z_sl" sheetId="12" r:id="rId12"/>
    <sheet name="c2m_sl" sheetId="13" r:id="rId13"/>
    <sheet name="k1m_sl" sheetId="14" r:id="rId14"/>
    <sheet name="c1z_sl" sheetId="15" r:id="rId15"/>
  </sheets>
  <calcPr calcId="145621"/>
</workbook>
</file>

<file path=xl/calcChain.xml><?xml version="1.0" encoding="utf-8"?>
<calcChain xmlns="http://schemas.openxmlformats.org/spreadsheetml/2006/main">
  <c r="O72" i="15" l="1"/>
  <c r="N72" i="15"/>
  <c r="M72" i="15"/>
  <c r="L72" i="15"/>
  <c r="H72" i="15"/>
  <c r="G72" i="15"/>
  <c r="F72" i="15"/>
  <c r="E72" i="15"/>
  <c r="D72" i="15"/>
  <c r="O71" i="15"/>
  <c r="N71" i="15"/>
  <c r="M71" i="15"/>
  <c r="L71" i="15"/>
  <c r="H71" i="15"/>
  <c r="G71" i="15"/>
  <c r="F71" i="15"/>
  <c r="E71" i="15"/>
  <c r="D71" i="15"/>
  <c r="O70" i="15"/>
  <c r="N70" i="15"/>
  <c r="M70" i="15"/>
  <c r="L70" i="15"/>
  <c r="H70" i="15"/>
  <c r="G70" i="15"/>
  <c r="F70" i="15"/>
  <c r="E70" i="15"/>
  <c r="D70" i="15"/>
  <c r="O69" i="15"/>
  <c r="N69" i="15"/>
  <c r="M69" i="15"/>
  <c r="L69" i="15"/>
  <c r="H69" i="15"/>
  <c r="G69" i="15"/>
  <c r="F69" i="15"/>
  <c r="E69" i="15"/>
  <c r="D69" i="15"/>
  <c r="O68" i="15"/>
  <c r="N68" i="15"/>
  <c r="M68" i="15"/>
  <c r="L68" i="15"/>
  <c r="H68" i="15"/>
  <c r="G68" i="15"/>
  <c r="F68" i="15"/>
  <c r="E68" i="15"/>
  <c r="D68" i="15"/>
  <c r="O67" i="15"/>
  <c r="N67" i="15"/>
  <c r="M67" i="15"/>
  <c r="L67" i="15"/>
  <c r="H67" i="15"/>
  <c r="G67" i="15"/>
  <c r="F67" i="15"/>
  <c r="E67" i="15"/>
  <c r="D67" i="15"/>
  <c r="O66" i="15"/>
  <c r="N66" i="15"/>
  <c r="M66" i="15"/>
  <c r="L66" i="15"/>
  <c r="H66" i="15"/>
  <c r="G66" i="15"/>
  <c r="F66" i="15"/>
  <c r="E66" i="15"/>
  <c r="D66" i="15"/>
  <c r="O65" i="15"/>
  <c r="N65" i="15"/>
  <c r="M65" i="15"/>
  <c r="L65" i="15"/>
  <c r="H65" i="15"/>
  <c r="G65" i="15"/>
  <c r="F65" i="15"/>
  <c r="E65" i="15"/>
  <c r="D65" i="15"/>
  <c r="O64" i="15"/>
  <c r="N64" i="15"/>
  <c r="M64" i="15"/>
  <c r="L64" i="15"/>
  <c r="H64" i="15"/>
  <c r="G64" i="15"/>
  <c r="F64" i="15"/>
  <c r="E64" i="15"/>
  <c r="D64" i="15"/>
  <c r="O63" i="15"/>
  <c r="N63" i="15"/>
  <c r="M63" i="15"/>
  <c r="L63" i="15"/>
  <c r="H63" i="15"/>
  <c r="G63" i="15"/>
  <c r="F63" i="15"/>
  <c r="E63" i="15"/>
  <c r="D63" i="15"/>
  <c r="O62" i="15"/>
  <c r="N62" i="15"/>
  <c r="M62" i="15"/>
  <c r="L62" i="15"/>
  <c r="H62" i="15"/>
  <c r="G62" i="15"/>
  <c r="F62" i="15"/>
  <c r="E62" i="15"/>
  <c r="D62" i="15"/>
  <c r="O61" i="15"/>
  <c r="N61" i="15"/>
  <c r="M61" i="15"/>
  <c r="L61" i="15"/>
  <c r="H61" i="15"/>
  <c r="G61" i="15"/>
  <c r="F61" i="15"/>
  <c r="E61" i="15"/>
  <c r="D61" i="15"/>
  <c r="O60" i="15"/>
  <c r="N60" i="15"/>
  <c r="M60" i="15"/>
  <c r="L60" i="15"/>
  <c r="H60" i="15"/>
  <c r="G60" i="15"/>
  <c r="F60" i="15"/>
  <c r="E60" i="15"/>
  <c r="D60" i="15"/>
  <c r="O59" i="15"/>
  <c r="N59" i="15"/>
  <c r="M59" i="15"/>
  <c r="L59" i="15"/>
  <c r="H59" i="15"/>
  <c r="G59" i="15"/>
  <c r="F59" i="15"/>
  <c r="E59" i="15"/>
  <c r="D59" i="15"/>
  <c r="O58" i="15"/>
  <c r="N58" i="15"/>
  <c r="M58" i="15"/>
  <c r="L58" i="15"/>
  <c r="H58" i="15"/>
  <c r="G58" i="15"/>
  <c r="F58" i="15"/>
  <c r="E58" i="15"/>
  <c r="D58" i="15"/>
  <c r="O57" i="15"/>
  <c r="N57" i="15"/>
  <c r="M57" i="15"/>
  <c r="L57" i="15"/>
  <c r="H57" i="15"/>
  <c r="G57" i="15"/>
  <c r="F57" i="15"/>
  <c r="E57" i="15"/>
  <c r="D57" i="15"/>
  <c r="O56" i="15"/>
  <c r="N56" i="15"/>
  <c r="M56" i="15"/>
  <c r="L56" i="15"/>
  <c r="H56" i="15"/>
  <c r="G56" i="15"/>
  <c r="F56" i="15"/>
  <c r="E56" i="15"/>
  <c r="D56" i="15"/>
  <c r="O55" i="15"/>
  <c r="N55" i="15"/>
  <c r="M55" i="15"/>
  <c r="L55" i="15"/>
  <c r="H55" i="15"/>
  <c r="G55" i="15"/>
  <c r="F55" i="15"/>
  <c r="E55" i="15"/>
  <c r="D55" i="15"/>
  <c r="O54" i="15"/>
  <c r="N54" i="15"/>
  <c r="M54" i="15"/>
  <c r="L54" i="15"/>
  <c r="H54" i="15"/>
  <c r="G54" i="15"/>
  <c r="F54" i="15"/>
  <c r="E54" i="15"/>
  <c r="D54" i="15"/>
  <c r="O53" i="15"/>
  <c r="N53" i="15"/>
  <c r="M53" i="15"/>
  <c r="L53" i="15"/>
  <c r="H53" i="15"/>
  <c r="G53" i="15"/>
  <c r="F53" i="15"/>
  <c r="E53" i="15"/>
  <c r="D53" i="15"/>
  <c r="O52" i="15"/>
  <c r="N52" i="15"/>
  <c r="M52" i="15"/>
  <c r="L52" i="15"/>
  <c r="H52" i="15"/>
  <c r="G52" i="15"/>
  <c r="F52" i="15"/>
  <c r="E52" i="15"/>
  <c r="D52" i="15"/>
  <c r="O51" i="15"/>
  <c r="N51" i="15"/>
  <c r="M51" i="15"/>
  <c r="L51" i="15"/>
  <c r="H51" i="15"/>
  <c r="G51" i="15"/>
  <c r="F51" i="15"/>
  <c r="E51" i="15"/>
  <c r="D51" i="15"/>
  <c r="O50" i="15"/>
  <c r="N50" i="15"/>
  <c r="M50" i="15"/>
  <c r="L50" i="15"/>
  <c r="H50" i="15"/>
  <c r="G50" i="15"/>
  <c r="F50" i="15"/>
  <c r="E50" i="15"/>
  <c r="D50" i="15"/>
  <c r="O49" i="15"/>
  <c r="N49" i="15"/>
  <c r="M49" i="15"/>
  <c r="L49" i="15"/>
  <c r="H49" i="15"/>
  <c r="G49" i="15"/>
  <c r="F49" i="15"/>
  <c r="E49" i="15"/>
  <c r="D49" i="15"/>
  <c r="O48" i="15"/>
  <c r="N48" i="15"/>
  <c r="M48" i="15"/>
  <c r="L48" i="15"/>
  <c r="H48" i="15"/>
  <c r="G48" i="15"/>
  <c r="F48" i="15"/>
  <c r="E48" i="15"/>
  <c r="D48" i="15"/>
  <c r="O47" i="15"/>
  <c r="N47" i="15"/>
  <c r="M47" i="15"/>
  <c r="L47" i="15"/>
  <c r="H47" i="15"/>
  <c r="G47" i="15"/>
  <c r="F47" i="15"/>
  <c r="E47" i="15"/>
  <c r="D47" i="15"/>
  <c r="O46" i="15"/>
  <c r="N46" i="15"/>
  <c r="M46" i="15"/>
  <c r="L46" i="15"/>
  <c r="H46" i="15"/>
  <c r="G46" i="15"/>
  <c r="F46" i="15"/>
  <c r="E46" i="15"/>
  <c r="D46" i="15"/>
  <c r="O45" i="15"/>
  <c r="N45" i="15"/>
  <c r="M45" i="15"/>
  <c r="L45" i="15"/>
  <c r="H45" i="15"/>
  <c r="G45" i="15"/>
  <c r="F45" i="15"/>
  <c r="E45" i="15"/>
  <c r="D45" i="15"/>
  <c r="O44" i="15"/>
  <c r="N44" i="15"/>
  <c r="M44" i="15"/>
  <c r="L44" i="15"/>
  <c r="H44" i="15"/>
  <c r="G44" i="15"/>
  <c r="F44" i="15"/>
  <c r="E44" i="15"/>
  <c r="D44" i="15"/>
  <c r="O43" i="15"/>
  <c r="N43" i="15"/>
  <c r="M43" i="15"/>
  <c r="L43" i="15"/>
  <c r="H43" i="15"/>
  <c r="G43" i="15"/>
  <c r="F43" i="15"/>
  <c r="E43" i="15"/>
  <c r="D43" i="15"/>
  <c r="O42" i="15"/>
  <c r="N42" i="15"/>
  <c r="M42" i="15"/>
  <c r="L42" i="15"/>
  <c r="H42" i="15"/>
  <c r="G42" i="15"/>
  <c r="F42" i="15"/>
  <c r="E42" i="15"/>
  <c r="D42" i="15"/>
  <c r="O41" i="15"/>
  <c r="N41" i="15"/>
  <c r="M41" i="15"/>
  <c r="L41" i="15"/>
  <c r="H41" i="15"/>
  <c r="G41" i="15"/>
  <c r="F41" i="15"/>
  <c r="E41" i="15"/>
  <c r="D41" i="15"/>
  <c r="O40" i="15"/>
  <c r="N40" i="15"/>
  <c r="M40" i="15"/>
  <c r="L40" i="15"/>
  <c r="H40" i="15"/>
  <c r="G40" i="15"/>
  <c r="F40" i="15"/>
  <c r="E40" i="15"/>
  <c r="D40" i="15"/>
  <c r="O39" i="15"/>
  <c r="N39" i="15"/>
  <c r="M39" i="15"/>
  <c r="L39" i="15"/>
  <c r="H39" i="15"/>
  <c r="G39" i="15"/>
  <c r="F39" i="15"/>
  <c r="E39" i="15"/>
  <c r="D39" i="15"/>
  <c r="O38" i="15"/>
  <c r="N38" i="15"/>
  <c r="M38" i="15"/>
  <c r="L38" i="15"/>
  <c r="H38" i="15"/>
  <c r="G38" i="15"/>
  <c r="F38" i="15"/>
  <c r="E38" i="15"/>
  <c r="D38" i="15"/>
  <c r="O37" i="15"/>
  <c r="N37" i="15"/>
  <c r="M37" i="15"/>
  <c r="L37" i="15"/>
  <c r="H37" i="15"/>
  <c r="G37" i="15"/>
  <c r="F37" i="15"/>
  <c r="E37" i="15"/>
  <c r="D37" i="15"/>
  <c r="O36" i="15"/>
  <c r="N36" i="15"/>
  <c r="M36" i="15"/>
  <c r="L36" i="15"/>
  <c r="H36" i="15"/>
  <c r="G36" i="15"/>
  <c r="F36" i="15"/>
  <c r="E36" i="15"/>
  <c r="D36" i="15"/>
  <c r="O35" i="15"/>
  <c r="N35" i="15"/>
  <c r="M35" i="15"/>
  <c r="L35" i="15"/>
  <c r="H35" i="15"/>
  <c r="G35" i="15"/>
  <c r="F35" i="15"/>
  <c r="E35" i="15"/>
  <c r="D35" i="15"/>
  <c r="O34" i="15"/>
  <c r="N34" i="15"/>
  <c r="M34" i="15"/>
  <c r="L34" i="15"/>
  <c r="H34" i="15"/>
  <c r="G34" i="15"/>
  <c r="F34" i="15"/>
  <c r="E34" i="15"/>
  <c r="D34" i="15"/>
  <c r="O33" i="15"/>
  <c r="N33" i="15"/>
  <c r="M33" i="15"/>
  <c r="L33" i="15"/>
  <c r="H33" i="15"/>
  <c r="G33" i="15"/>
  <c r="F33" i="15"/>
  <c r="E33" i="15"/>
  <c r="D33" i="15"/>
  <c r="O32" i="15"/>
  <c r="N32" i="15"/>
  <c r="M32" i="15"/>
  <c r="L32" i="15"/>
  <c r="H32" i="15"/>
  <c r="G32" i="15"/>
  <c r="F32" i="15"/>
  <c r="E32" i="15"/>
  <c r="D32" i="15"/>
  <c r="O31" i="15"/>
  <c r="N31" i="15"/>
  <c r="M31" i="15"/>
  <c r="L31" i="15"/>
  <c r="H31" i="15"/>
  <c r="G31" i="15"/>
  <c r="F31" i="15"/>
  <c r="E31" i="15"/>
  <c r="D31" i="15"/>
  <c r="O30" i="15"/>
  <c r="N30" i="15"/>
  <c r="M30" i="15"/>
  <c r="L30" i="15"/>
  <c r="H30" i="15"/>
  <c r="G30" i="15"/>
  <c r="F30" i="15"/>
  <c r="E30" i="15"/>
  <c r="D30" i="15"/>
  <c r="O29" i="15"/>
  <c r="N29" i="15"/>
  <c r="M29" i="15"/>
  <c r="L29" i="15"/>
  <c r="H29" i="15"/>
  <c r="G29" i="15"/>
  <c r="F29" i="15"/>
  <c r="E29" i="15"/>
  <c r="D29" i="15"/>
  <c r="O28" i="15"/>
  <c r="N28" i="15"/>
  <c r="M28" i="15"/>
  <c r="L28" i="15"/>
  <c r="H28" i="15"/>
  <c r="G28" i="15"/>
  <c r="F28" i="15"/>
  <c r="E28" i="15"/>
  <c r="D28" i="15"/>
  <c r="O27" i="15"/>
  <c r="N27" i="15"/>
  <c r="M27" i="15"/>
  <c r="L27" i="15"/>
  <c r="H27" i="15"/>
  <c r="G27" i="15"/>
  <c r="F27" i="15"/>
  <c r="E27" i="15"/>
  <c r="D27" i="15"/>
  <c r="O26" i="15"/>
  <c r="N26" i="15"/>
  <c r="M26" i="15"/>
  <c r="L26" i="15"/>
  <c r="H26" i="15"/>
  <c r="G26" i="15"/>
  <c r="F26" i="15"/>
  <c r="E26" i="15"/>
  <c r="D26" i="15"/>
  <c r="O25" i="15"/>
  <c r="N25" i="15"/>
  <c r="M25" i="15"/>
  <c r="L25" i="15"/>
  <c r="H25" i="15"/>
  <c r="G25" i="15"/>
  <c r="F25" i="15"/>
  <c r="E25" i="15"/>
  <c r="D25" i="15"/>
  <c r="O24" i="15"/>
  <c r="N24" i="15"/>
  <c r="M24" i="15"/>
  <c r="L24" i="15"/>
  <c r="H24" i="15"/>
  <c r="G24" i="15"/>
  <c r="F24" i="15"/>
  <c r="E24" i="15"/>
  <c r="D24" i="15"/>
  <c r="O23" i="15"/>
  <c r="N23" i="15"/>
  <c r="M23" i="15"/>
  <c r="L23" i="15"/>
  <c r="H23" i="15"/>
  <c r="G23" i="15"/>
  <c r="F23" i="15"/>
  <c r="E23" i="15"/>
  <c r="D23" i="15"/>
  <c r="O22" i="15"/>
  <c r="N22" i="15"/>
  <c r="M22" i="15"/>
  <c r="L22" i="15"/>
  <c r="H22" i="15"/>
  <c r="G22" i="15"/>
  <c r="F22" i="15"/>
  <c r="E22" i="15"/>
  <c r="D22" i="15"/>
  <c r="O21" i="15"/>
  <c r="N21" i="15"/>
  <c r="M21" i="15"/>
  <c r="L21" i="15"/>
  <c r="H21" i="15"/>
  <c r="G21" i="15"/>
  <c r="F21" i="15"/>
  <c r="E21" i="15"/>
  <c r="D21" i="15"/>
  <c r="O20" i="15"/>
  <c r="N20" i="15"/>
  <c r="M20" i="15"/>
  <c r="L20" i="15"/>
  <c r="H20" i="15"/>
  <c r="G20" i="15"/>
  <c r="F20" i="15"/>
  <c r="E20" i="15"/>
  <c r="D20" i="15"/>
  <c r="O19" i="15"/>
  <c r="N19" i="15"/>
  <c r="M19" i="15"/>
  <c r="L19" i="15"/>
  <c r="H19" i="15"/>
  <c r="G19" i="15"/>
  <c r="F19" i="15"/>
  <c r="E19" i="15"/>
  <c r="D19" i="15"/>
  <c r="O18" i="15"/>
  <c r="N18" i="15"/>
  <c r="M18" i="15"/>
  <c r="L18" i="15"/>
  <c r="H18" i="15"/>
  <c r="G18" i="15"/>
  <c r="F18" i="15"/>
  <c r="E18" i="15"/>
  <c r="D18" i="15"/>
  <c r="O17" i="15"/>
  <c r="N17" i="15"/>
  <c r="M17" i="15"/>
  <c r="L17" i="15"/>
  <c r="H17" i="15"/>
  <c r="G17" i="15"/>
  <c r="F17" i="15"/>
  <c r="E17" i="15"/>
  <c r="D17" i="15"/>
  <c r="O16" i="15"/>
  <c r="N16" i="15"/>
  <c r="M16" i="15"/>
  <c r="L16" i="15"/>
  <c r="H16" i="15"/>
  <c r="G16" i="15"/>
  <c r="F16" i="15"/>
  <c r="E16" i="15"/>
  <c r="D16" i="15"/>
  <c r="O15" i="15"/>
  <c r="N15" i="15"/>
  <c r="M15" i="15"/>
  <c r="L15" i="15"/>
  <c r="H15" i="15"/>
  <c r="G15" i="15"/>
  <c r="F15" i="15"/>
  <c r="E15" i="15"/>
  <c r="D15" i="15"/>
  <c r="O14" i="15"/>
  <c r="N14" i="15"/>
  <c r="M14" i="15"/>
  <c r="L14" i="15"/>
  <c r="H14" i="15"/>
  <c r="G14" i="15"/>
  <c r="F14" i="15"/>
  <c r="E14" i="15"/>
  <c r="D14" i="15"/>
  <c r="O13" i="15"/>
  <c r="N13" i="15"/>
  <c r="M13" i="15"/>
  <c r="L13" i="15"/>
  <c r="H13" i="15"/>
  <c r="G13" i="15"/>
  <c r="F13" i="15"/>
  <c r="E13" i="15"/>
  <c r="D13" i="15"/>
  <c r="O12" i="15"/>
  <c r="N12" i="15"/>
  <c r="M12" i="15"/>
  <c r="L12" i="15"/>
  <c r="H12" i="15"/>
  <c r="G12" i="15"/>
  <c r="F12" i="15"/>
  <c r="E12" i="15"/>
  <c r="D12" i="15"/>
  <c r="O11" i="15"/>
  <c r="N11" i="15"/>
  <c r="M11" i="15"/>
  <c r="L11" i="15"/>
  <c r="H11" i="15"/>
  <c r="G11" i="15"/>
  <c r="F11" i="15"/>
  <c r="E11" i="15"/>
  <c r="D11" i="15"/>
  <c r="O10" i="15"/>
  <c r="N10" i="15"/>
  <c r="M10" i="15"/>
  <c r="L10" i="15"/>
  <c r="H10" i="15"/>
  <c r="G10" i="15"/>
  <c r="F10" i="15"/>
  <c r="E10" i="15"/>
  <c r="D10" i="15"/>
  <c r="O9" i="15"/>
  <c r="N9" i="15"/>
  <c r="M9" i="15"/>
  <c r="L9" i="15"/>
  <c r="H9" i="15"/>
  <c r="G9" i="15"/>
  <c r="F9" i="15"/>
  <c r="E9" i="15"/>
  <c r="D9" i="15"/>
  <c r="O8" i="15"/>
  <c r="N8" i="15"/>
  <c r="M8" i="15"/>
  <c r="L8" i="15"/>
  <c r="H8" i="15"/>
  <c r="G8" i="15"/>
  <c r="F8" i="15"/>
  <c r="E8" i="15"/>
  <c r="D8" i="15"/>
  <c r="O7" i="15"/>
  <c r="N7" i="15"/>
  <c r="M7" i="15"/>
  <c r="L7" i="15"/>
  <c r="H7" i="15"/>
  <c r="G7" i="15"/>
  <c r="F7" i="15"/>
  <c r="E7" i="15"/>
  <c r="D7" i="15"/>
  <c r="O6" i="15"/>
  <c r="N6" i="15"/>
  <c r="M6" i="15"/>
  <c r="L6" i="15"/>
  <c r="H6" i="15"/>
  <c r="G6" i="15"/>
  <c r="F6" i="15"/>
  <c r="E6" i="15"/>
  <c r="D6" i="15"/>
  <c r="O5" i="15"/>
  <c r="N5" i="15"/>
  <c r="M5" i="15"/>
  <c r="L5" i="15"/>
  <c r="H5" i="15"/>
  <c r="G5" i="15"/>
  <c r="F5" i="15"/>
  <c r="E5" i="15"/>
  <c r="D5" i="15"/>
  <c r="O4" i="15"/>
  <c r="N4" i="15"/>
  <c r="M4" i="15"/>
  <c r="L4" i="15"/>
  <c r="H4" i="15"/>
  <c r="G4" i="15"/>
  <c r="F4" i="15"/>
  <c r="E4" i="15"/>
  <c r="D4" i="15"/>
  <c r="O3" i="15"/>
  <c r="N3" i="15"/>
  <c r="M3" i="15"/>
  <c r="L3" i="15"/>
  <c r="H3" i="15"/>
  <c r="G3" i="15"/>
  <c r="F3" i="15"/>
  <c r="E3" i="15"/>
  <c r="D3" i="15"/>
  <c r="K1" i="15"/>
  <c r="D1" i="15"/>
  <c r="B1" i="15"/>
  <c r="O72" i="14"/>
  <c r="N72" i="14"/>
  <c r="M72" i="14"/>
  <c r="L72" i="14"/>
  <c r="H72" i="14"/>
  <c r="G72" i="14"/>
  <c r="J72" i="8" s="1"/>
  <c r="F72" i="14"/>
  <c r="E72" i="8" s="1"/>
  <c r="E72" i="14"/>
  <c r="D72" i="14"/>
  <c r="H72" i="8" s="1"/>
  <c r="O71" i="14"/>
  <c r="N71" i="14"/>
  <c r="M71" i="14"/>
  <c r="L71" i="14"/>
  <c r="H71" i="14"/>
  <c r="G71" i="14"/>
  <c r="J43" i="8" s="1"/>
  <c r="F71" i="14"/>
  <c r="E71" i="14"/>
  <c r="D71" i="14"/>
  <c r="H43" i="8" s="1"/>
  <c r="O70" i="14"/>
  <c r="N70" i="14"/>
  <c r="M70" i="14"/>
  <c r="L70" i="14"/>
  <c r="H70" i="14"/>
  <c r="G70" i="14"/>
  <c r="J31" i="8" s="1"/>
  <c r="F70" i="14"/>
  <c r="E31" i="8" s="1"/>
  <c r="E70" i="14"/>
  <c r="D70" i="14"/>
  <c r="H31" i="8" s="1"/>
  <c r="O69" i="14"/>
  <c r="N69" i="14"/>
  <c r="M69" i="14"/>
  <c r="L69" i="14"/>
  <c r="H69" i="14"/>
  <c r="G69" i="14"/>
  <c r="J44" i="8" s="1"/>
  <c r="F69" i="14"/>
  <c r="E69" i="14"/>
  <c r="D69" i="14"/>
  <c r="O68" i="14"/>
  <c r="N68" i="14"/>
  <c r="M68" i="14"/>
  <c r="L68" i="14"/>
  <c r="H68" i="14"/>
  <c r="G68" i="14"/>
  <c r="J40" i="8" s="1"/>
  <c r="F68" i="14"/>
  <c r="E40" i="8" s="1"/>
  <c r="E68" i="14"/>
  <c r="D68" i="14"/>
  <c r="H40" i="8" s="1"/>
  <c r="O67" i="14"/>
  <c r="N67" i="14"/>
  <c r="M67" i="14"/>
  <c r="L67" i="14"/>
  <c r="H67" i="14"/>
  <c r="G67" i="14"/>
  <c r="J17" i="8" s="1"/>
  <c r="F67" i="14"/>
  <c r="E67" i="14"/>
  <c r="D67" i="14"/>
  <c r="H17" i="8" s="1"/>
  <c r="O66" i="14"/>
  <c r="N66" i="14"/>
  <c r="M66" i="14"/>
  <c r="L66" i="14"/>
  <c r="H66" i="14"/>
  <c r="G66" i="14"/>
  <c r="J23" i="8" s="1"/>
  <c r="F66" i="14"/>
  <c r="E23" i="8" s="1"/>
  <c r="E66" i="14"/>
  <c r="D66" i="14"/>
  <c r="H23" i="8" s="1"/>
  <c r="O65" i="14"/>
  <c r="N65" i="14"/>
  <c r="M65" i="14"/>
  <c r="L65" i="14"/>
  <c r="H65" i="14"/>
  <c r="G65" i="14"/>
  <c r="J45" i="8" s="1"/>
  <c r="F65" i="14"/>
  <c r="E65" i="14"/>
  <c r="D65" i="14"/>
  <c r="H45" i="8" s="1"/>
  <c r="O64" i="14"/>
  <c r="N64" i="14"/>
  <c r="M64" i="14"/>
  <c r="L64" i="14"/>
  <c r="H64" i="14"/>
  <c r="G64" i="14"/>
  <c r="J46" i="8" s="1"/>
  <c r="F64" i="14"/>
  <c r="E46" i="8" s="1"/>
  <c r="E64" i="14"/>
  <c r="D64" i="14"/>
  <c r="H46" i="8" s="1"/>
  <c r="O63" i="14"/>
  <c r="N63" i="14"/>
  <c r="M63" i="14"/>
  <c r="L63" i="14"/>
  <c r="H63" i="14"/>
  <c r="G63" i="14"/>
  <c r="J41" i="8" s="1"/>
  <c r="F63" i="14"/>
  <c r="E63" i="14"/>
  <c r="D63" i="14"/>
  <c r="H41" i="8" s="1"/>
  <c r="O62" i="14"/>
  <c r="N62" i="14"/>
  <c r="M62" i="14"/>
  <c r="L62" i="14"/>
  <c r="H62" i="14"/>
  <c r="G62" i="14"/>
  <c r="J47" i="8" s="1"/>
  <c r="F62" i="14"/>
  <c r="E47" i="8" s="1"/>
  <c r="E62" i="14"/>
  <c r="D62" i="14"/>
  <c r="H47" i="8" s="1"/>
  <c r="O61" i="14"/>
  <c r="N61" i="14"/>
  <c r="M61" i="14"/>
  <c r="L61" i="14"/>
  <c r="H61" i="14"/>
  <c r="G61" i="14"/>
  <c r="J48" i="8" s="1"/>
  <c r="F61" i="14"/>
  <c r="E61" i="14"/>
  <c r="D61" i="14"/>
  <c r="H48" i="8" s="1"/>
  <c r="O60" i="14"/>
  <c r="N60" i="14"/>
  <c r="M60" i="14"/>
  <c r="L60" i="14"/>
  <c r="H60" i="14"/>
  <c r="G60" i="14"/>
  <c r="J33" i="8" s="1"/>
  <c r="F60" i="14"/>
  <c r="E33" i="8" s="1"/>
  <c r="E60" i="14"/>
  <c r="D60" i="14"/>
  <c r="H33" i="8" s="1"/>
  <c r="O59" i="14"/>
  <c r="N59" i="14"/>
  <c r="M59" i="14"/>
  <c r="L59" i="14"/>
  <c r="H59" i="14"/>
  <c r="G59" i="14"/>
  <c r="J12" i="8" s="1"/>
  <c r="F59" i="14"/>
  <c r="E59" i="14"/>
  <c r="D59" i="14"/>
  <c r="H12" i="8" s="1"/>
  <c r="O58" i="14"/>
  <c r="N58" i="14"/>
  <c r="M58" i="14"/>
  <c r="L58" i="14"/>
  <c r="H58" i="14"/>
  <c r="G58" i="14"/>
  <c r="J9" i="8" s="1"/>
  <c r="F58" i="14"/>
  <c r="E9" i="8" s="1"/>
  <c r="E58" i="14"/>
  <c r="D58" i="14"/>
  <c r="H9" i="8" s="1"/>
  <c r="O57" i="14"/>
  <c r="N57" i="14"/>
  <c r="M57" i="14"/>
  <c r="L57" i="14"/>
  <c r="H57" i="14"/>
  <c r="G57" i="14"/>
  <c r="J38" i="8" s="1"/>
  <c r="F57" i="14"/>
  <c r="E57" i="14"/>
  <c r="D57" i="14"/>
  <c r="O56" i="14"/>
  <c r="N56" i="14"/>
  <c r="M56" i="14"/>
  <c r="L56" i="14"/>
  <c r="H56" i="14"/>
  <c r="G56" i="14"/>
  <c r="J39" i="8" s="1"/>
  <c r="F56" i="14"/>
  <c r="E39" i="8" s="1"/>
  <c r="E56" i="14"/>
  <c r="D56" i="14"/>
  <c r="O55" i="14"/>
  <c r="N55" i="14"/>
  <c r="M55" i="14"/>
  <c r="L55" i="14"/>
  <c r="H55" i="14"/>
  <c r="G55" i="14"/>
  <c r="J37" i="8" s="1"/>
  <c r="F55" i="14"/>
  <c r="E55" i="14"/>
  <c r="D55" i="14"/>
  <c r="H37" i="8" s="1"/>
  <c r="O54" i="14"/>
  <c r="N54" i="14"/>
  <c r="M54" i="14"/>
  <c r="L54" i="14"/>
  <c r="H54" i="14"/>
  <c r="G54" i="14"/>
  <c r="J42" i="8" s="1"/>
  <c r="F54" i="14"/>
  <c r="E42" i="8" s="1"/>
  <c r="E54" i="14"/>
  <c r="D54" i="14"/>
  <c r="H42" i="8" s="1"/>
  <c r="O53" i="14"/>
  <c r="N53" i="14"/>
  <c r="M53" i="14"/>
  <c r="L53" i="14"/>
  <c r="H53" i="14"/>
  <c r="G53" i="14"/>
  <c r="J49" i="8" s="1"/>
  <c r="F53" i="14"/>
  <c r="E53" i="14"/>
  <c r="D53" i="14"/>
  <c r="H49" i="8" s="1"/>
  <c r="O52" i="14"/>
  <c r="N52" i="14"/>
  <c r="M52" i="14"/>
  <c r="L52" i="14"/>
  <c r="H52" i="14"/>
  <c r="G52" i="14"/>
  <c r="J50" i="8" s="1"/>
  <c r="F52" i="14"/>
  <c r="E50" i="8" s="1"/>
  <c r="E52" i="14"/>
  <c r="D52" i="14"/>
  <c r="H50" i="8" s="1"/>
  <c r="O51" i="14"/>
  <c r="N51" i="14"/>
  <c r="M51" i="14"/>
  <c r="L51" i="14"/>
  <c r="H51" i="14"/>
  <c r="G51" i="14"/>
  <c r="J51" i="8" s="1"/>
  <c r="F51" i="14"/>
  <c r="E51" i="14"/>
  <c r="D51" i="14"/>
  <c r="H51" i="8" s="1"/>
  <c r="O50" i="14"/>
  <c r="N50" i="14"/>
  <c r="M50" i="14"/>
  <c r="L50" i="14"/>
  <c r="H50" i="14"/>
  <c r="G50" i="14"/>
  <c r="F50" i="14"/>
  <c r="E30" i="8" s="1"/>
  <c r="E50" i="14"/>
  <c r="D50" i="14"/>
  <c r="H30" i="8" s="1"/>
  <c r="O49" i="14"/>
  <c r="N49" i="14"/>
  <c r="M49" i="14"/>
  <c r="L49" i="14"/>
  <c r="H49" i="14"/>
  <c r="G49" i="14"/>
  <c r="J21" i="8" s="1"/>
  <c r="F49" i="14"/>
  <c r="E49" i="14"/>
  <c r="D49" i="14"/>
  <c r="H21" i="8" s="1"/>
  <c r="O48" i="14"/>
  <c r="N48" i="14"/>
  <c r="M48" i="14"/>
  <c r="L48" i="14"/>
  <c r="H48" i="14"/>
  <c r="G48" i="14"/>
  <c r="J35" i="8" s="1"/>
  <c r="F48" i="14"/>
  <c r="E35" i="8" s="1"/>
  <c r="E48" i="14"/>
  <c r="D48" i="14"/>
  <c r="O47" i="14"/>
  <c r="N47" i="14"/>
  <c r="M47" i="14"/>
  <c r="L47" i="14"/>
  <c r="H47" i="14"/>
  <c r="G47" i="14"/>
  <c r="J27" i="8" s="1"/>
  <c r="F47" i="14"/>
  <c r="E47" i="14"/>
  <c r="D47" i="14"/>
  <c r="O46" i="14"/>
  <c r="N46" i="14"/>
  <c r="M46" i="14"/>
  <c r="L46" i="14"/>
  <c r="H46" i="14"/>
  <c r="G46" i="14"/>
  <c r="J36" i="8" s="1"/>
  <c r="F46" i="14"/>
  <c r="E36" i="8" s="1"/>
  <c r="E46" i="14"/>
  <c r="D46" i="14"/>
  <c r="H36" i="8" s="1"/>
  <c r="O45" i="14"/>
  <c r="N45" i="14"/>
  <c r="M45" i="14"/>
  <c r="L45" i="14"/>
  <c r="H45" i="14"/>
  <c r="G45" i="14"/>
  <c r="J52" i="8" s="1"/>
  <c r="F45" i="14"/>
  <c r="E45" i="14"/>
  <c r="D45" i="14"/>
  <c r="O44" i="14"/>
  <c r="N44" i="14"/>
  <c r="M44" i="14"/>
  <c r="L44" i="14"/>
  <c r="H44" i="14"/>
  <c r="G44" i="14"/>
  <c r="J26" i="8" s="1"/>
  <c r="F44" i="14"/>
  <c r="E26" i="8" s="1"/>
  <c r="E44" i="14"/>
  <c r="D44" i="14"/>
  <c r="H26" i="8" s="1"/>
  <c r="O43" i="14"/>
  <c r="N43" i="14"/>
  <c r="M43" i="14"/>
  <c r="L43" i="14"/>
  <c r="H43" i="14"/>
  <c r="G43" i="14"/>
  <c r="J22" i="8" s="1"/>
  <c r="F43" i="14"/>
  <c r="E43" i="14"/>
  <c r="D43" i="14"/>
  <c r="H22" i="8" s="1"/>
  <c r="O42" i="14"/>
  <c r="N42" i="14"/>
  <c r="M42" i="14"/>
  <c r="L42" i="14"/>
  <c r="H42" i="14"/>
  <c r="G42" i="14"/>
  <c r="J29" i="8" s="1"/>
  <c r="F42" i="14"/>
  <c r="E29" i="8" s="1"/>
  <c r="E42" i="14"/>
  <c r="D42" i="14"/>
  <c r="H29" i="8" s="1"/>
  <c r="O41" i="14"/>
  <c r="N41" i="14"/>
  <c r="M41" i="14"/>
  <c r="L41" i="14"/>
  <c r="H41" i="14"/>
  <c r="G41" i="14"/>
  <c r="J53" i="8" s="1"/>
  <c r="F41" i="14"/>
  <c r="E41" i="14"/>
  <c r="D41" i="14"/>
  <c r="H53" i="8" s="1"/>
  <c r="O40" i="14"/>
  <c r="N40" i="14"/>
  <c r="M40" i="14"/>
  <c r="L40" i="14"/>
  <c r="H40" i="14"/>
  <c r="G40" i="14"/>
  <c r="J28" i="8" s="1"/>
  <c r="F40" i="14"/>
  <c r="E28" i="8" s="1"/>
  <c r="E40" i="14"/>
  <c r="D40" i="14"/>
  <c r="H28" i="8" s="1"/>
  <c r="O39" i="14"/>
  <c r="N39" i="14"/>
  <c r="M39" i="14"/>
  <c r="L39" i="14"/>
  <c r="H39" i="14"/>
  <c r="G39" i="14"/>
  <c r="J34" i="8" s="1"/>
  <c r="F39" i="14"/>
  <c r="E39" i="14"/>
  <c r="D39" i="14"/>
  <c r="H34" i="8" s="1"/>
  <c r="O38" i="14"/>
  <c r="N38" i="14"/>
  <c r="M38" i="14"/>
  <c r="L38" i="14"/>
  <c r="H38" i="14"/>
  <c r="G38" i="14"/>
  <c r="F38" i="14"/>
  <c r="E54" i="8" s="1"/>
  <c r="E38" i="14"/>
  <c r="D38" i="14"/>
  <c r="H54" i="8" s="1"/>
  <c r="O37" i="14"/>
  <c r="N37" i="14"/>
  <c r="M37" i="14"/>
  <c r="L37" i="14"/>
  <c r="H37" i="14"/>
  <c r="G37" i="14"/>
  <c r="J55" i="8" s="1"/>
  <c r="F37" i="14"/>
  <c r="E37" i="14"/>
  <c r="D37" i="14"/>
  <c r="H55" i="8" s="1"/>
  <c r="O36" i="14"/>
  <c r="N36" i="14"/>
  <c r="M36" i="14"/>
  <c r="L36" i="14"/>
  <c r="H36" i="14"/>
  <c r="G36" i="14"/>
  <c r="J56" i="8" s="1"/>
  <c r="F36" i="14"/>
  <c r="E56" i="8" s="1"/>
  <c r="E36" i="14"/>
  <c r="D36" i="14"/>
  <c r="H56" i="8" s="1"/>
  <c r="O35" i="14"/>
  <c r="N35" i="14"/>
  <c r="M35" i="14"/>
  <c r="L35" i="14"/>
  <c r="H35" i="14"/>
  <c r="G35" i="14"/>
  <c r="J57" i="8" s="1"/>
  <c r="F35" i="14"/>
  <c r="E35" i="14"/>
  <c r="D35" i="14"/>
  <c r="H57" i="8" s="1"/>
  <c r="O34" i="14"/>
  <c r="N34" i="14"/>
  <c r="M34" i="14"/>
  <c r="L34" i="14"/>
  <c r="H34" i="14"/>
  <c r="G34" i="14"/>
  <c r="J32" i="8" s="1"/>
  <c r="F34" i="14"/>
  <c r="E32" i="8" s="1"/>
  <c r="E34" i="14"/>
  <c r="D34" i="14"/>
  <c r="H32" i="8" s="1"/>
  <c r="O33" i="14"/>
  <c r="N33" i="14"/>
  <c r="M33" i="14"/>
  <c r="L33" i="14"/>
  <c r="H33" i="14"/>
  <c r="G33" i="14"/>
  <c r="J11" i="8" s="1"/>
  <c r="F33" i="14"/>
  <c r="E33" i="14"/>
  <c r="D33" i="14"/>
  <c r="H11" i="8" s="1"/>
  <c r="O32" i="14"/>
  <c r="N32" i="14"/>
  <c r="M32" i="14"/>
  <c r="L32" i="14"/>
  <c r="H32" i="14"/>
  <c r="G32" i="14"/>
  <c r="J13" i="8" s="1"/>
  <c r="F32" i="14"/>
  <c r="E13" i="8" s="1"/>
  <c r="E32" i="14"/>
  <c r="D32" i="14"/>
  <c r="H13" i="8" s="1"/>
  <c r="O31" i="14"/>
  <c r="N31" i="14"/>
  <c r="M31" i="14"/>
  <c r="L31" i="14"/>
  <c r="H31" i="14"/>
  <c r="G31" i="14"/>
  <c r="J16" i="8" s="1"/>
  <c r="F31" i="14"/>
  <c r="E31" i="14"/>
  <c r="D31" i="14"/>
  <c r="H16" i="8" s="1"/>
  <c r="O30" i="14"/>
  <c r="N30" i="14"/>
  <c r="M30" i="14"/>
  <c r="L30" i="14"/>
  <c r="H30" i="14"/>
  <c r="G30" i="14"/>
  <c r="J58" i="8" s="1"/>
  <c r="F30" i="14"/>
  <c r="E58" i="8" s="1"/>
  <c r="E30" i="14"/>
  <c r="D30" i="14"/>
  <c r="H58" i="8" s="1"/>
  <c r="O29" i="14"/>
  <c r="N29" i="14"/>
  <c r="M29" i="14"/>
  <c r="L29" i="14"/>
  <c r="H29" i="14"/>
  <c r="G29" i="14"/>
  <c r="J6" i="8" s="1"/>
  <c r="F29" i="14"/>
  <c r="E29" i="14"/>
  <c r="D29" i="14"/>
  <c r="H6" i="8" s="1"/>
  <c r="O28" i="14"/>
  <c r="N28" i="14"/>
  <c r="M28" i="14"/>
  <c r="L28" i="14"/>
  <c r="H28" i="14"/>
  <c r="G28" i="14"/>
  <c r="J18" i="8" s="1"/>
  <c r="F28" i="14"/>
  <c r="E18" i="8" s="1"/>
  <c r="E28" i="14"/>
  <c r="D28" i="14"/>
  <c r="H18" i="8" s="1"/>
  <c r="O27" i="14"/>
  <c r="N27" i="14"/>
  <c r="M27" i="14"/>
  <c r="L27" i="14"/>
  <c r="H27" i="14"/>
  <c r="G27" i="14"/>
  <c r="J20" i="8" s="1"/>
  <c r="F27" i="14"/>
  <c r="E27" i="14"/>
  <c r="D27" i="14"/>
  <c r="H20" i="8" s="1"/>
  <c r="O26" i="14"/>
  <c r="N26" i="14"/>
  <c r="M26" i="14"/>
  <c r="L26" i="14"/>
  <c r="H26" i="14"/>
  <c r="G26" i="14"/>
  <c r="J7" i="8" s="1"/>
  <c r="F26" i="14"/>
  <c r="E7" i="8" s="1"/>
  <c r="E26" i="14"/>
  <c r="D26" i="14"/>
  <c r="H7" i="8" s="1"/>
  <c r="O25" i="14"/>
  <c r="N25" i="14"/>
  <c r="M25" i="14"/>
  <c r="L25" i="14"/>
  <c r="H25" i="14"/>
  <c r="G25" i="14"/>
  <c r="F25" i="14"/>
  <c r="E25" i="14"/>
  <c r="D25" i="14"/>
  <c r="H14" i="8" s="1"/>
  <c r="O24" i="14"/>
  <c r="N24" i="14"/>
  <c r="M24" i="14"/>
  <c r="L24" i="14"/>
  <c r="H24" i="14"/>
  <c r="G24" i="14"/>
  <c r="J25" i="8" s="1"/>
  <c r="F24" i="14"/>
  <c r="E25" i="8" s="1"/>
  <c r="E24" i="14"/>
  <c r="D24" i="14"/>
  <c r="H25" i="8" s="1"/>
  <c r="O23" i="14"/>
  <c r="N23" i="14"/>
  <c r="M23" i="14"/>
  <c r="L23" i="14"/>
  <c r="H23" i="14"/>
  <c r="G23" i="14"/>
  <c r="J59" i="8" s="1"/>
  <c r="F23" i="14"/>
  <c r="E23" i="14"/>
  <c r="D23" i="14"/>
  <c r="O22" i="14"/>
  <c r="N22" i="14"/>
  <c r="M22" i="14"/>
  <c r="L22" i="14"/>
  <c r="H22" i="14"/>
  <c r="G22" i="14"/>
  <c r="F22" i="14"/>
  <c r="E24" i="8" s="1"/>
  <c r="E22" i="14"/>
  <c r="D22" i="14"/>
  <c r="H24" i="8" s="1"/>
  <c r="O21" i="14"/>
  <c r="N21" i="14"/>
  <c r="M21" i="14"/>
  <c r="L21" i="14"/>
  <c r="H21" i="14"/>
  <c r="G21" i="14"/>
  <c r="J10" i="8" s="1"/>
  <c r="F21" i="14"/>
  <c r="E21" i="14"/>
  <c r="D21" i="14"/>
  <c r="H10" i="8" s="1"/>
  <c r="O20" i="14"/>
  <c r="N20" i="14"/>
  <c r="M20" i="14"/>
  <c r="L20" i="14"/>
  <c r="H20" i="14"/>
  <c r="G20" i="14"/>
  <c r="J19" i="8" s="1"/>
  <c r="F20" i="14"/>
  <c r="E19" i="8" s="1"/>
  <c r="E20" i="14"/>
  <c r="D20" i="14"/>
  <c r="H19" i="8" s="1"/>
  <c r="O19" i="14"/>
  <c r="N19" i="14"/>
  <c r="M19" i="14"/>
  <c r="L19" i="14"/>
  <c r="H19" i="14"/>
  <c r="G19" i="14"/>
  <c r="J60" i="8" s="1"/>
  <c r="F19" i="14"/>
  <c r="E19" i="14"/>
  <c r="D19" i="14"/>
  <c r="O18" i="14"/>
  <c r="N18" i="14"/>
  <c r="M18" i="14"/>
  <c r="L18" i="14"/>
  <c r="H18" i="14"/>
  <c r="G18" i="14"/>
  <c r="J61" i="8" s="1"/>
  <c r="F18" i="14"/>
  <c r="E61" i="8" s="1"/>
  <c r="E18" i="14"/>
  <c r="D18" i="14"/>
  <c r="H61" i="8" s="1"/>
  <c r="O17" i="14"/>
  <c r="N17" i="14"/>
  <c r="M17" i="14"/>
  <c r="L17" i="14"/>
  <c r="H17" i="14"/>
  <c r="G17" i="14"/>
  <c r="J62" i="8" s="1"/>
  <c r="F17" i="14"/>
  <c r="E17" i="14"/>
  <c r="D17" i="14"/>
  <c r="O16" i="14"/>
  <c r="N16" i="14"/>
  <c r="M16" i="14"/>
  <c r="L16" i="14"/>
  <c r="H16" i="14"/>
  <c r="G16" i="14"/>
  <c r="J63" i="8" s="1"/>
  <c r="F16" i="14"/>
  <c r="E16" i="14"/>
  <c r="D16" i="14"/>
  <c r="H63" i="8" s="1"/>
  <c r="O15" i="14"/>
  <c r="N15" i="14"/>
  <c r="M15" i="14"/>
  <c r="L15" i="14"/>
  <c r="H15" i="14"/>
  <c r="G15" i="14"/>
  <c r="J15" i="8" s="1"/>
  <c r="F15" i="14"/>
  <c r="E15" i="14"/>
  <c r="D15" i="14"/>
  <c r="H15" i="8" s="1"/>
  <c r="O14" i="14"/>
  <c r="N14" i="14"/>
  <c r="M14" i="14"/>
  <c r="L14" i="14"/>
  <c r="H14" i="14"/>
  <c r="G14" i="14"/>
  <c r="J64" i="8" s="1"/>
  <c r="F14" i="14"/>
  <c r="E64" i="8" s="1"/>
  <c r="E14" i="14"/>
  <c r="D14" i="14"/>
  <c r="H64" i="8" s="1"/>
  <c r="O13" i="14"/>
  <c r="N13" i="14"/>
  <c r="M13" i="14"/>
  <c r="L13" i="14"/>
  <c r="H13" i="14"/>
  <c r="G13" i="14"/>
  <c r="J65" i="8" s="1"/>
  <c r="F13" i="14"/>
  <c r="E13" i="14"/>
  <c r="D13" i="14"/>
  <c r="H65" i="8" s="1"/>
  <c r="O12" i="14"/>
  <c r="N12" i="14"/>
  <c r="M12" i="14"/>
  <c r="L12" i="14"/>
  <c r="H12" i="14"/>
  <c r="G12" i="14"/>
  <c r="J66" i="8" s="1"/>
  <c r="F12" i="14"/>
  <c r="E66" i="8" s="1"/>
  <c r="E12" i="14"/>
  <c r="D12" i="14"/>
  <c r="H66" i="8" s="1"/>
  <c r="O11" i="14"/>
  <c r="N11" i="14"/>
  <c r="M11" i="14"/>
  <c r="L11" i="14"/>
  <c r="H11" i="14"/>
  <c r="G11" i="14"/>
  <c r="J8" i="8" s="1"/>
  <c r="F11" i="14"/>
  <c r="E11" i="14"/>
  <c r="D11" i="14"/>
  <c r="O10" i="14"/>
  <c r="N10" i="14"/>
  <c r="M10" i="14"/>
  <c r="L10" i="14"/>
  <c r="H10" i="14"/>
  <c r="G10" i="14"/>
  <c r="J4" i="8" s="1"/>
  <c r="F10" i="14"/>
  <c r="E4" i="8" s="1"/>
  <c r="E10" i="14"/>
  <c r="D10" i="14"/>
  <c r="O9" i="14"/>
  <c r="N9" i="14"/>
  <c r="M9" i="14"/>
  <c r="L9" i="14"/>
  <c r="H9" i="14"/>
  <c r="G9" i="14"/>
  <c r="J5" i="8" s="1"/>
  <c r="F9" i="14"/>
  <c r="E9" i="14"/>
  <c r="D9" i="14"/>
  <c r="H5" i="8" s="1"/>
  <c r="O8" i="14"/>
  <c r="N8" i="14"/>
  <c r="M8" i="14"/>
  <c r="L8" i="14"/>
  <c r="H8" i="14"/>
  <c r="G8" i="14"/>
  <c r="J67" i="8" s="1"/>
  <c r="F8" i="14"/>
  <c r="E67" i="8" s="1"/>
  <c r="E8" i="14"/>
  <c r="D8" i="14"/>
  <c r="H67" i="8" s="1"/>
  <c r="O7" i="14"/>
  <c r="N7" i="14"/>
  <c r="M7" i="14"/>
  <c r="L7" i="14"/>
  <c r="H7" i="14"/>
  <c r="G7" i="14"/>
  <c r="J68" i="8" s="1"/>
  <c r="F7" i="14"/>
  <c r="E7" i="14"/>
  <c r="D7" i="14"/>
  <c r="O6" i="14"/>
  <c r="N6" i="14"/>
  <c r="M6" i="14"/>
  <c r="L6" i="14"/>
  <c r="H6" i="14"/>
  <c r="G6" i="14"/>
  <c r="J69" i="8" s="1"/>
  <c r="F6" i="14"/>
  <c r="E6" i="14"/>
  <c r="D6" i="14"/>
  <c r="H69" i="8" s="1"/>
  <c r="O5" i="14"/>
  <c r="N5" i="14"/>
  <c r="M5" i="14"/>
  <c r="L5" i="14"/>
  <c r="H5" i="14"/>
  <c r="G5" i="14"/>
  <c r="J70" i="8" s="1"/>
  <c r="F5" i="14"/>
  <c r="E5" i="14"/>
  <c r="D5" i="14"/>
  <c r="H70" i="8" s="1"/>
  <c r="O4" i="14"/>
  <c r="N4" i="14"/>
  <c r="M4" i="14"/>
  <c r="L4" i="14"/>
  <c r="H4" i="14"/>
  <c r="G4" i="14"/>
  <c r="J3" i="8" s="1"/>
  <c r="F4" i="14"/>
  <c r="E3" i="8" s="1"/>
  <c r="E4" i="14"/>
  <c r="D4" i="14"/>
  <c r="H3" i="8" s="1"/>
  <c r="O3" i="14"/>
  <c r="N3" i="14"/>
  <c r="M3" i="14"/>
  <c r="L3" i="14"/>
  <c r="H3" i="14"/>
  <c r="G3" i="14"/>
  <c r="J71" i="8" s="1"/>
  <c r="F3" i="14"/>
  <c r="E3" i="14"/>
  <c r="D3" i="14"/>
  <c r="H71" i="8" s="1"/>
  <c r="K1" i="14"/>
  <c r="D1" i="14"/>
  <c r="B1" i="14"/>
  <c r="O72" i="13"/>
  <c r="N72" i="13"/>
  <c r="M72" i="13"/>
  <c r="L72" i="13"/>
  <c r="H72" i="13"/>
  <c r="G72" i="13"/>
  <c r="F72" i="13"/>
  <c r="E72" i="13"/>
  <c r="D72" i="13"/>
  <c r="O71" i="13"/>
  <c r="N71" i="13"/>
  <c r="M71" i="13"/>
  <c r="L71" i="13"/>
  <c r="H71" i="13"/>
  <c r="G71" i="13"/>
  <c r="F71" i="13"/>
  <c r="E71" i="13"/>
  <c r="D71" i="13"/>
  <c r="O70" i="13"/>
  <c r="N70" i="13"/>
  <c r="M70" i="13"/>
  <c r="L70" i="13"/>
  <c r="H70" i="13"/>
  <c r="G70" i="13"/>
  <c r="F70" i="13"/>
  <c r="E70" i="13"/>
  <c r="D70" i="13"/>
  <c r="O69" i="13"/>
  <c r="N69" i="13"/>
  <c r="M69" i="13"/>
  <c r="L69" i="13"/>
  <c r="H69" i="13"/>
  <c r="G69" i="13"/>
  <c r="F69" i="13"/>
  <c r="E69" i="13"/>
  <c r="D69" i="13"/>
  <c r="O68" i="13"/>
  <c r="N68" i="13"/>
  <c r="M68" i="13"/>
  <c r="L68" i="13"/>
  <c r="H68" i="13"/>
  <c r="G68" i="13"/>
  <c r="F68" i="13"/>
  <c r="E68" i="13"/>
  <c r="D68" i="13"/>
  <c r="O67" i="13"/>
  <c r="N67" i="13"/>
  <c r="M67" i="13"/>
  <c r="L67" i="13"/>
  <c r="H67" i="13"/>
  <c r="G67" i="13"/>
  <c r="F67" i="13"/>
  <c r="E67" i="13"/>
  <c r="D67" i="13"/>
  <c r="O66" i="13"/>
  <c r="N66" i="13"/>
  <c r="M66" i="13"/>
  <c r="L66" i="13"/>
  <c r="H66" i="13"/>
  <c r="G66" i="13"/>
  <c r="F66" i="13"/>
  <c r="E66" i="13"/>
  <c r="D66" i="13"/>
  <c r="O65" i="13"/>
  <c r="N65" i="13"/>
  <c r="M65" i="13"/>
  <c r="L65" i="13"/>
  <c r="H65" i="13"/>
  <c r="G65" i="13"/>
  <c r="F65" i="13"/>
  <c r="E65" i="13"/>
  <c r="D65" i="13"/>
  <c r="O64" i="13"/>
  <c r="N64" i="13"/>
  <c r="M64" i="13"/>
  <c r="L64" i="13"/>
  <c r="H64" i="13"/>
  <c r="G64" i="13"/>
  <c r="F64" i="13"/>
  <c r="E64" i="13"/>
  <c r="D64" i="13"/>
  <c r="O63" i="13"/>
  <c r="N63" i="13"/>
  <c r="M63" i="13"/>
  <c r="L63" i="13"/>
  <c r="H63" i="13"/>
  <c r="G63" i="13"/>
  <c r="F63" i="13"/>
  <c r="E63" i="13"/>
  <c r="D63" i="13"/>
  <c r="O62" i="13"/>
  <c r="N62" i="13"/>
  <c r="M62" i="13"/>
  <c r="L62" i="13"/>
  <c r="H62" i="13"/>
  <c r="G62" i="13"/>
  <c r="F62" i="13"/>
  <c r="E62" i="13"/>
  <c r="D62" i="13"/>
  <c r="O61" i="13"/>
  <c r="N61" i="13"/>
  <c r="M61" i="13"/>
  <c r="L61" i="13"/>
  <c r="H61" i="13"/>
  <c r="G61" i="13"/>
  <c r="F61" i="13"/>
  <c r="E61" i="13"/>
  <c r="D61" i="13"/>
  <c r="O60" i="13"/>
  <c r="N60" i="13"/>
  <c r="M60" i="13"/>
  <c r="L60" i="13"/>
  <c r="H60" i="13"/>
  <c r="G60" i="13"/>
  <c r="F60" i="13"/>
  <c r="E60" i="13"/>
  <c r="D60" i="13"/>
  <c r="O59" i="13"/>
  <c r="N59" i="13"/>
  <c r="M59" i="13"/>
  <c r="L59" i="13"/>
  <c r="H59" i="13"/>
  <c r="G59" i="13"/>
  <c r="F59" i="13"/>
  <c r="E59" i="13"/>
  <c r="D59" i="13"/>
  <c r="O58" i="13"/>
  <c r="N58" i="13"/>
  <c r="M58" i="13"/>
  <c r="L58" i="13"/>
  <c r="H58" i="13"/>
  <c r="G58" i="13"/>
  <c r="F58" i="13"/>
  <c r="E58" i="13"/>
  <c r="D58" i="13"/>
  <c r="O57" i="13"/>
  <c r="N57" i="13"/>
  <c r="M57" i="13"/>
  <c r="L57" i="13"/>
  <c r="H57" i="13"/>
  <c r="G57" i="13"/>
  <c r="F57" i="13"/>
  <c r="E57" i="13"/>
  <c r="D57" i="13"/>
  <c r="O56" i="13"/>
  <c r="N56" i="13"/>
  <c r="M56" i="13"/>
  <c r="L56" i="13"/>
  <c r="H56" i="13"/>
  <c r="G56" i="13"/>
  <c r="F56" i="13"/>
  <c r="E56" i="13"/>
  <c r="D56" i="13"/>
  <c r="O55" i="13"/>
  <c r="N55" i="13"/>
  <c r="M55" i="13"/>
  <c r="L55" i="13"/>
  <c r="H55" i="13"/>
  <c r="G55" i="13"/>
  <c r="F55" i="13"/>
  <c r="E55" i="13"/>
  <c r="D55" i="13"/>
  <c r="O54" i="13"/>
  <c r="N54" i="13"/>
  <c r="M54" i="13"/>
  <c r="L54" i="13"/>
  <c r="H54" i="13"/>
  <c r="G54" i="13"/>
  <c r="F54" i="13"/>
  <c r="E54" i="13"/>
  <c r="D54" i="13"/>
  <c r="O53" i="13"/>
  <c r="N53" i="13"/>
  <c r="M53" i="13"/>
  <c r="L53" i="13"/>
  <c r="H53" i="13"/>
  <c r="G53" i="13"/>
  <c r="F53" i="13"/>
  <c r="E53" i="13"/>
  <c r="D53" i="13"/>
  <c r="O52" i="13"/>
  <c r="N52" i="13"/>
  <c r="M52" i="13"/>
  <c r="L52" i="13"/>
  <c r="H52" i="13"/>
  <c r="G52" i="13"/>
  <c r="F52" i="13"/>
  <c r="E52" i="13"/>
  <c r="D52" i="13"/>
  <c r="O51" i="13"/>
  <c r="N51" i="13"/>
  <c r="M51" i="13"/>
  <c r="L51" i="13"/>
  <c r="H51" i="13"/>
  <c r="G51" i="13"/>
  <c r="F51" i="13"/>
  <c r="E51" i="13"/>
  <c r="D51" i="13"/>
  <c r="O50" i="13"/>
  <c r="N50" i="13"/>
  <c r="M50" i="13"/>
  <c r="L50" i="13"/>
  <c r="H50" i="13"/>
  <c r="G50" i="13"/>
  <c r="F50" i="13"/>
  <c r="E50" i="13"/>
  <c r="D50" i="13"/>
  <c r="O49" i="13"/>
  <c r="N49" i="13"/>
  <c r="M49" i="13"/>
  <c r="L49" i="13"/>
  <c r="H49" i="13"/>
  <c r="G49" i="13"/>
  <c r="F49" i="13"/>
  <c r="E49" i="13"/>
  <c r="D49" i="13"/>
  <c r="O48" i="13"/>
  <c r="N48" i="13"/>
  <c r="M48" i="13"/>
  <c r="L48" i="13"/>
  <c r="H48" i="13"/>
  <c r="G48" i="13"/>
  <c r="F48" i="13"/>
  <c r="E48" i="13"/>
  <c r="D48" i="13"/>
  <c r="O47" i="13"/>
  <c r="N47" i="13"/>
  <c r="M47" i="13"/>
  <c r="L47" i="13"/>
  <c r="H47" i="13"/>
  <c r="G47" i="13"/>
  <c r="F47" i="13"/>
  <c r="E47" i="13"/>
  <c r="D47" i="13"/>
  <c r="O46" i="13"/>
  <c r="N46" i="13"/>
  <c r="M46" i="13"/>
  <c r="L46" i="13"/>
  <c r="H46" i="13"/>
  <c r="G46" i="13"/>
  <c r="F46" i="13"/>
  <c r="E46" i="13"/>
  <c r="D46" i="13"/>
  <c r="O45" i="13"/>
  <c r="N45" i="13"/>
  <c r="M45" i="13"/>
  <c r="L45" i="13"/>
  <c r="H45" i="13"/>
  <c r="G45" i="13"/>
  <c r="F45" i="13"/>
  <c r="E45" i="13"/>
  <c r="D45" i="13"/>
  <c r="O44" i="13"/>
  <c r="N44" i="13"/>
  <c r="M44" i="13"/>
  <c r="L44" i="13"/>
  <c r="H44" i="13"/>
  <c r="G44" i="13"/>
  <c r="F44" i="13"/>
  <c r="E44" i="13"/>
  <c r="D44" i="13"/>
  <c r="O43" i="13"/>
  <c r="N43" i="13"/>
  <c r="M43" i="13"/>
  <c r="L43" i="13"/>
  <c r="H43" i="13"/>
  <c r="G43" i="13"/>
  <c r="F43" i="13"/>
  <c r="E43" i="13"/>
  <c r="D43" i="13"/>
  <c r="O42" i="13"/>
  <c r="N42" i="13"/>
  <c r="M42" i="13"/>
  <c r="L42" i="13"/>
  <c r="H42" i="13"/>
  <c r="G42" i="13"/>
  <c r="F42" i="13"/>
  <c r="E42" i="13"/>
  <c r="D42" i="13"/>
  <c r="O41" i="13"/>
  <c r="N41" i="13"/>
  <c r="M41" i="13"/>
  <c r="L41" i="13"/>
  <c r="H41" i="13"/>
  <c r="G41" i="13"/>
  <c r="F41" i="13"/>
  <c r="E41" i="13"/>
  <c r="D41" i="13"/>
  <c r="O40" i="13"/>
  <c r="N40" i="13"/>
  <c r="M40" i="13"/>
  <c r="L40" i="13"/>
  <c r="H40" i="13"/>
  <c r="G40" i="13"/>
  <c r="F40" i="13"/>
  <c r="E40" i="13"/>
  <c r="D40" i="13"/>
  <c r="O39" i="13"/>
  <c r="N39" i="13"/>
  <c r="M39" i="13"/>
  <c r="L39" i="13"/>
  <c r="H39" i="13"/>
  <c r="G39" i="13"/>
  <c r="F39" i="13"/>
  <c r="E39" i="13"/>
  <c r="D39" i="13"/>
  <c r="O38" i="13"/>
  <c r="N38" i="13"/>
  <c r="M38" i="13"/>
  <c r="L38" i="13"/>
  <c r="H38" i="13"/>
  <c r="G38" i="13"/>
  <c r="F38" i="13"/>
  <c r="E38" i="13"/>
  <c r="D38" i="13"/>
  <c r="O37" i="13"/>
  <c r="N37" i="13"/>
  <c r="M37" i="13"/>
  <c r="L37" i="13"/>
  <c r="H37" i="13"/>
  <c r="G37" i="13"/>
  <c r="F37" i="13"/>
  <c r="E37" i="13"/>
  <c r="D37" i="13"/>
  <c r="O36" i="13"/>
  <c r="N36" i="13"/>
  <c r="M36" i="13"/>
  <c r="L36" i="13"/>
  <c r="H36" i="13"/>
  <c r="G36" i="13"/>
  <c r="F36" i="13"/>
  <c r="E36" i="13"/>
  <c r="D36" i="13"/>
  <c r="O35" i="13"/>
  <c r="N35" i="13"/>
  <c r="M35" i="13"/>
  <c r="L35" i="13"/>
  <c r="H35" i="13"/>
  <c r="G35" i="13"/>
  <c r="F35" i="13"/>
  <c r="E35" i="13"/>
  <c r="D35" i="13"/>
  <c r="O34" i="13"/>
  <c r="N34" i="13"/>
  <c r="M34" i="13"/>
  <c r="L34" i="13"/>
  <c r="H34" i="13"/>
  <c r="G34" i="13"/>
  <c r="F34" i="13"/>
  <c r="E34" i="13"/>
  <c r="D34" i="13"/>
  <c r="O33" i="13"/>
  <c r="N33" i="13"/>
  <c r="M33" i="13"/>
  <c r="L33" i="13"/>
  <c r="H33" i="13"/>
  <c r="G33" i="13"/>
  <c r="F33" i="13"/>
  <c r="E33" i="13"/>
  <c r="D33" i="13"/>
  <c r="O32" i="13"/>
  <c r="N32" i="13"/>
  <c r="M32" i="13"/>
  <c r="L32" i="13"/>
  <c r="H32" i="13"/>
  <c r="G32" i="13"/>
  <c r="F32" i="13"/>
  <c r="E32" i="13"/>
  <c r="D32" i="13"/>
  <c r="O31" i="13"/>
  <c r="N31" i="13"/>
  <c r="M31" i="13"/>
  <c r="L31" i="13"/>
  <c r="H31" i="13"/>
  <c r="G31" i="13"/>
  <c r="F31" i="13"/>
  <c r="E31" i="13"/>
  <c r="D31" i="13"/>
  <c r="O30" i="13"/>
  <c r="N30" i="13"/>
  <c r="M30" i="13"/>
  <c r="L30" i="13"/>
  <c r="H30" i="13"/>
  <c r="G30" i="13"/>
  <c r="F30" i="13"/>
  <c r="E30" i="13"/>
  <c r="D30" i="13"/>
  <c r="O29" i="13"/>
  <c r="N29" i="13"/>
  <c r="M29" i="13"/>
  <c r="L29" i="13"/>
  <c r="H29" i="13"/>
  <c r="G29" i="13"/>
  <c r="F29" i="13"/>
  <c r="E29" i="13"/>
  <c r="D29" i="13"/>
  <c r="O28" i="13"/>
  <c r="N28" i="13"/>
  <c r="M28" i="13"/>
  <c r="L28" i="13"/>
  <c r="H28" i="13"/>
  <c r="G28" i="13"/>
  <c r="F28" i="13"/>
  <c r="E28" i="13"/>
  <c r="D28" i="13"/>
  <c r="O27" i="13"/>
  <c r="N27" i="13"/>
  <c r="M27" i="13"/>
  <c r="L27" i="13"/>
  <c r="H27" i="13"/>
  <c r="G27" i="13"/>
  <c r="F27" i="13"/>
  <c r="E27" i="13"/>
  <c r="D27" i="13"/>
  <c r="O26" i="13"/>
  <c r="N26" i="13"/>
  <c r="M26" i="13"/>
  <c r="L26" i="13"/>
  <c r="H26" i="13"/>
  <c r="G26" i="13"/>
  <c r="F26" i="13"/>
  <c r="E26" i="13"/>
  <c r="D26" i="13"/>
  <c r="O25" i="13"/>
  <c r="N25" i="13"/>
  <c r="M25" i="13"/>
  <c r="L25" i="13"/>
  <c r="H25" i="13"/>
  <c r="G25" i="13"/>
  <c r="F25" i="13"/>
  <c r="E25" i="13"/>
  <c r="D25" i="13"/>
  <c r="O24" i="13"/>
  <c r="N24" i="13"/>
  <c r="M24" i="13"/>
  <c r="L24" i="13"/>
  <c r="H24" i="13"/>
  <c r="G24" i="13"/>
  <c r="F24" i="13"/>
  <c r="E24" i="13"/>
  <c r="D24" i="13"/>
  <c r="O23" i="13"/>
  <c r="N23" i="13"/>
  <c r="M23" i="13"/>
  <c r="L23" i="13"/>
  <c r="H23" i="13"/>
  <c r="G23" i="13"/>
  <c r="F23" i="13"/>
  <c r="E23" i="13"/>
  <c r="D23" i="13"/>
  <c r="O22" i="13"/>
  <c r="N22" i="13"/>
  <c r="M22" i="13"/>
  <c r="L22" i="13"/>
  <c r="H22" i="13"/>
  <c r="G22" i="13"/>
  <c r="F22" i="13"/>
  <c r="E22" i="13"/>
  <c r="D22" i="13"/>
  <c r="O21" i="13"/>
  <c r="N21" i="13"/>
  <c r="M21" i="13"/>
  <c r="L21" i="13"/>
  <c r="H21" i="13"/>
  <c r="G21" i="13"/>
  <c r="F21" i="13"/>
  <c r="E21" i="13"/>
  <c r="D21" i="13"/>
  <c r="O20" i="13"/>
  <c r="N20" i="13"/>
  <c r="M20" i="13"/>
  <c r="L20" i="13"/>
  <c r="H20" i="13"/>
  <c r="G20" i="13"/>
  <c r="F20" i="13"/>
  <c r="E20" i="13"/>
  <c r="D20" i="13"/>
  <c r="O19" i="13"/>
  <c r="N19" i="13"/>
  <c r="M19" i="13"/>
  <c r="L19" i="13"/>
  <c r="H19" i="13"/>
  <c r="G19" i="13"/>
  <c r="F19" i="13"/>
  <c r="E19" i="13"/>
  <c r="D19" i="13"/>
  <c r="O18" i="13"/>
  <c r="N18" i="13"/>
  <c r="M18" i="13"/>
  <c r="L18" i="13"/>
  <c r="H18" i="13"/>
  <c r="G18" i="13"/>
  <c r="F18" i="13"/>
  <c r="E18" i="13"/>
  <c r="D18" i="13"/>
  <c r="O17" i="13"/>
  <c r="N17" i="13"/>
  <c r="M17" i="13"/>
  <c r="L17" i="13"/>
  <c r="H17" i="13"/>
  <c r="G17" i="13"/>
  <c r="F17" i="13"/>
  <c r="E17" i="13"/>
  <c r="D17" i="13"/>
  <c r="O16" i="13"/>
  <c r="N16" i="13"/>
  <c r="M16" i="13"/>
  <c r="L16" i="13"/>
  <c r="H16" i="13"/>
  <c r="G16" i="13"/>
  <c r="F16" i="13"/>
  <c r="E16" i="13"/>
  <c r="D16" i="13"/>
  <c r="O15" i="13"/>
  <c r="N15" i="13"/>
  <c r="M15" i="13"/>
  <c r="L15" i="13"/>
  <c r="H15" i="13"/>
  <c r="G15" i="13"/>
  <c r="F15" i="13"/>
  <c r="E15" i="13"/>
  <c r="D15" i="13"/>
  <c r="O14" i="13"/>
  <c r="N14" i="13"/>
  <c r="M14" i="13"/>
  <c r="L14" i="13"/>
  <c r="H14" i="13"/>
  <c r="G14" i="13"/>
  <c r="F14" i="13"/>
  <c r="E14" i="13"/>
  <c r="D14" i="13"/>
  <c r="O13" i="13"/>
  <c r="N13" i="13"/>
  <c r="M13" i="13"/>
  <c r="L13" i="13"/>
  <c r="H13" i="13"/>
  <c r="G13" i="13"/>
  <c r="F13" i="13"/>
  <c r="E13" i="13"/>
  <c r="D13" i="13"/>
  <c r="O12" i="13"/>
  <c r="N12" i="13"/>
  <c r="M12" i="13"/>
  <c r="L12" i="13"/>
  <c r="H12" i="13"/>
  <c r="G12" i="13"/>
  <c r="F12" i="13"/>
  <c r="E12" i="13"/>
  <c r="D12" i="13"/>
  <c r="O11" i="13"/>
  <c r="N11" i="13"/>
  <c r="M11" i="13"/>
  <c r="L11" i="13"/>
  <c r="H11" i="13"/>
  <c r="G11" i="13"/>
  <c r="F11" i="13"/>
  <c r="E11" i="13"/>
  <c r="D11" i="13"/>
  <c r="O10" i="13"/>
  <c r="N10" i="13"/>
  <c r="M10" i="13"/>
  <c r="L10" i="13"/>
  <c r="H10" i="13"/>
  <c r="G10" i="13"/>
  <c r="F10" i="13"/>
  <c r="E10" i="13"/>
  <c r="D10" i="13"/>
  <c r="O9" i="13"/>
  <c r="N9" i="13"/>
  <c r="M9" i="13"/>
  <c r="L9" i="13"/>
  <c r="H9" i="13"/>
  <c r="G9" i="13"/>
  <c r="F9" i="13"/>
  <c r="E9" i="13"/>
  <c r="D9" i="13"/>
  <c r="O8" i="13"/>
  <c r="N8" i="13"/>
  <c r="H8" i="13"/>
  <c r="G8" i="13"/>
  <c r="E8" i="13"/>
  <c r="L8" i="13" s="1"/>
  <c r="D8" i="13"/>
  <c r="O7" i="13"/>
  <c r="N7" i="13"/>
  <c r="H7" i="13"/>
  <c r="G7" i="13"/>
  <c r="E7" i="13"/>
  <c r="L7" i="13" s="1"/>
  <c r="D7" i="13"/>
  <c r="O6" i="13"/>
  <c r="N6" i="13"/>
  <c r="H6" i="13"/>
  <c r="G6" i="13"/>
  <c r="E6" i="13"/>
  <c r="L6" i="13" s="1"/>
  <c r="D6" i="13"/>
  <c r="O5" i="13"/>
  <c r="N5" i="13"/>
  <c r="H5" i="13"/>
  <c r="G5" i="13"/>
  <c r="E5" i="13"/>
  <c r="L5" i="13" s="1"/>
  <c r="D5" i="13"/>
  <c r="O4" i="13"/>
  <c r="N4" i="13"/>
  <c r="H4" i="13"/>
  <c r="G4" i="13"/>
  <c r="E4" i="13"/>
  <c r="L4" i="13" s="1"/>
  <c r="D4" i="13"/>
  <c r="O3" i="13"/>
  <c r="N3" i="13"/>
  <c r="H3" i="13"/>
  <c r="G3" i="13"/>
  <c r="E3" i="13"/>
  <c r="L3" i="13" s="1"/>
  <c r="D3" i="13"/>
  <c r="K1" i="13"/>
  <c r="D1" i="13"/>
  <c r="B1" i="13"/>
  <c r="O72" i="12"/>
  <c r="N72" i="12"/>
  <c r="M72" i="12"/>
  <c r="L72" i="12"/>
  <c r="H72" i="12"/>
  <c r="K72" i="6" s="1"/>
  <c r="G72" i="12"/>
  <c r="J72" i="6" s="1"/>
  <c r="F72" i="12"/>
  <c r="E72" i="12"/>
  <c r="I72" i="6" s="1"/>
  <c r="D72" i="12"/>
  <c r="O71" i="12"/>
  <c r="N71" i="12"/>
  <c r="M71" i="12"/>
  <c r="L71" i="12"/>
  <c r="H71" i="12"/>
  <c r="K71" i="6" s="1"/>
  <c r="G71" i="12"/>
  <c r="F71" i="12"/>
  <c r="E71" i="12"/>
  <c r="D71" i="12"/>
  <c r="H71" i="6" s="1"/>
  <c r="O70" i="12"/>
  <c r="N70" i="12"/>
  <c r="M70" i="12"/>
  <c r="L70" i="12"/>
  <c r="H70" i="12"/>
  <c r="K70" i="6" s="1"/>
  <c r="G70" i="12"/>
  <c r="J70" i="6" s="1"/>
  <c r="F70" i="12"/>
  <c r="E70" i="12"/>
  <c r="I70" i="6" s="1"/>
  <c r="D70" i="12"/>
  <c r="O69" i="12"/>
  <c r="N69" i="12"/>
  <c r="M69" i="12"/>
  <c r="L69" i="12"/>
  <c r="H69" i="12"/>
  <c r="G69" i="12"/>
  <c r="F69" i="12"/>
  <c r="E69" i="12"/>
  <c r="I69" i="6" s="1"/>
  <c r="D69" i="12"/>
  <c r="H69" i="6" s="1"/>
  <c r="O68" i="12"/>
  <c r="N68" i="12"/>
  <c r="M68" i="12"/>
  <c r="L68" i="12"/>
  <c r="H68" i="12"/>
  <c r="K68" i="6" s="1"/>
  <c r="G68" i="12"/>
  <c r="J68" i="6" s="1"/>
  <c r="F68" i="12"/>
  <c r="E68" i="12"/>
  <c r="I68" i="6" s="1"/>
  <c r="D68" i="12"/>
  <c r="O67" i="12"/>
  <c r="N67" i="12"/>
  <c r="M67" i="12"/>
  <c r="L67" i="12"/>
  <c r="H67" i="12"/>
  <c r="K67" i="6" s="1"/>
  <c r="G67" i="12"/>
  <c r="F67" i="12"/>
  <c r="E67" i="12"/>
  <c r="I67" i="6" s="1"/>
  <c r="D67" i="12"/>
  <c r="O66" i="12"/>
  <c r="N66" i="12"/>
  <c r="M66" i="12"/>
  <c r="L66" i="12"/>
  <c r="H66" i="12"/>
  <c r="K66" i="6" s="1"/>
  <c r="G66" i="12"/>
  <c r="J66" i="6" s="1"/>
  <c r="F66" i="12"/>
  <c r="E66" i="12"/>
  <c r="I66" i="6" s="1"/>
  <c r="D66" i="12"/>
  <c r="O65" i="12"/>
  <c r="N65" i="12"/>
  <c r="M65" i="12"/>
  <c r="L65" i="12"/>
  <c r="H65" i="12"/>
  <c r="K65" i="6" s="1"/>
  <c r="G65" i="12"/>
  <c r="F65" i="12"/>
  <c r="E65" i="12"/>
  <c r="D65" i="12"/>
  <c r="H65" i="6" s="1"/>
  <c r="O64" i="12"/>
  <c r="N64" i="12"/>
  <c r="M64" i="12"/>
  <c r="L64" i="12"/>
  <c r="H64" i="12"/>
  <c r="K64" i="6" s="1"/>
  <c r="G64" i="12"/>
  <c r="F64" i="12"/>
  <c r="E64" i="12"/>
  <c r="I64" i="6" s="1"/>
  <c r="D64" i="12"/>
  <c r="O63" i="12"/>
  <c r="N63" i="12"/>
  <c r="M63" i="12"/>
  <c r="L63" i="12"/>
  <c r="H63" i="12"/>
  <c r="K63" i="6" s="1"/>
  <c r="G63" i="12"/>
  <c r="F63" i="12"/>
  <c r="E63" i="12"/>
  <c r="I63" i="6" s="1"/>
  <c r="D63" i="12"/>
  <c r="H63" i="6" s="1"/>
  <c r="O62" i="12"/>
  <c r="N62" i="12"/>
  <c r="M62" i="12"/>
  <c r="L62" i="12"/>
  <c r="H62" i="12"/>
  <c r="K62" i="6" s="1"/>
  <c r="G62" i="12"/>
  <c r="J62" i="6" s="1"/>
  <c r="F62" i="12"/>
  <c r="E62" i="12"/>
  <c r="I62" i="6" s="1"/>
  <c r="D62" i="12"/>
  <c r="O61" i="12"/>
  <c r="N61" i="12"/>
  <c r="M61" i="12"/>
  <c r="L61" i="12"/>
  <c r="H61" i="12"/>
  <c r="K61" i="6" s="1"/>
  <c r="G61" i="12"/>
  <c r="F61" i="12"/>
  <c r="E61" i="12"/>
  <c r="I61" i="6" s="1"/>
  <c r="D61" i="12"/>
  <c r="O60" i="12"/>
  <c r="N60" i="12"/>
  <c r="M60" i="12"/>
  <c r="L60" i="12"/>
  <c r="H60" i="12"/>
  <c r="K60" i="6" s="1"/>
  <c r="G60" i="12"/>
  <c r="J60" i="6" s="1"/>
  <c r="F60" i="12"/>
  <c r="E60" i="12"/>
  <c r="I60" i="6" s="1"/>
  <c r="D60" i="12"/>
  <c r="O59" i="12"/>
  <c r="N59" i="12"/>
  <c r="M59" i="12"/>
  <c r="L59" i="12"/>
  <c r="H59" i="12"/>
  <c r="K59" i="6" s="1"/>
  <c r="G59" i="12"/>
  <c r="F59" i="12"/>
  <c r="E59" i="12"/>
  <c r="I59" i="6" s="1"/>
  <c r="D59" i="12"/>
  <c r="H59" i="6" s="1"/>
  <c r="O58" i="12"/>
  <c r="N58" i="12"/>
  <c r="M58" i="12"/>
  <c r="L58" i="12"/>
  <c r="H58" i="12"/>
  <c r="G58" i="12"/>
  <c r="J58" i="6" s="1"/>
  <c r="F58" i="12"/>
  <c r="E58" i="12"/>
  <c r="I58" i="6" s="1"/>
  <c r="D58" i="12"/>
  <c r="O57" i="12"/>
  <c r="N57" i="12"/>
  <c r="M57" i="12"/>
  <c r="L57" i="12"/>
  <c r="H57" i="12"/>
  <c r="K57" i="6" s="1"/>
  <c r="G57" i="12"/>
  <c r="F57" i="12"/>
  <c r="E57" i="12"/>
  <c r="I57" i="6" s="1"/>
  <c r="D57" i="12"/>
  <c r="H57" i="6" s="1"/>
  <c r="O56" i="12"/>
  <c r="N56" i="12"/>
  <c r="M56" i="12"/>
  <c r="L56" i="12"/>
  <c r="H56" i="12"/>
  <c r="K56" i="6" s="1"/>
  <c r="G56" i="12"/>
  <c r="J56" i="6" s="1"/>
  <c r="F56" i="12"/>
  <c r="E56" i="12"/>
  <c r="D56" i="12"/>
  <c r="O55" i="12"/>
  <c r="N55" i="12"/>
  <c r="M55" i="12"/>
  <c r="L55" i="12"/>
  <c r="H55" i="12"/>
  <c r="K55" i="6" s="1"/>
  <c r="G55" i="12"/>
  <c r="F55" i="12"/>
  <c r="E55" i="12"/>
  <c r="I55" i="6" s="1"/>
  <c r="D55" i="12"/>
  <c r="H55" i="6" s="1"/>
  <c r="O54" i="12"/>
  <c r="N54" i="12"/>
  <c r="M54" i="12"/>
  <c r="L54" i="12"/>
  <c r="H54" i="12"/>
  <c r="G54" i="12"/>
  <c r="J54" i="6" s="1"/>
  <c r="F54" i="12"/>
  <c r="E54" i="12"/>
  <c r="I54" i="6" s="1"/>
  <c r="D54" i="12"/>
  <c r="O53" i="12"/>
  <c r="N53" i="12"/>
  <c r="M53" i="12"/>
  <c r="L53" i="12"/>
  <c r="H53" i="12"/>
  <c r="K53" i="6" s="1"/>
  <c r="G53" i="12"/>
  <c r="F53" i="12"/>
  <c r="E53" i="12"/>
  <c r="I53" i="6" s="1"/>
  <c r="D53" i="12"/>
  <c r="H53" i="6" s="1"/>
  <c r="O52" i="12"/>
  <c r="N52" i="12"/>
  <c r="M52" i="12"/>
  <c r="L52" i="12"/>
  <c r="H52" i="12"/>
  <c r="K52" i="6" s="1"/>
  <c r="G52" i="12"/>
  <c r="J52" i="6" s="1"/>
  <c r="F52" i="12"/>
  <c r="E52" i="12"/>
  <c r="I52" i="6" s="1"/>
  <c r="D52" i="12"/>
  <c r="O51" i="12"/>
  <c r="N51" i="12"/>
  <c r="M51" i="12"/>
  <c r="L51" i="12"/>
  <c r="H51" i="12"/>
  <c r="K51" i="6" s="1"/>
  <c r="G51" i="12"/>
  <c r="F51" i="12"/>
  <c r="E51" i="12"/>
  <c r="I51" i="6" s="1"/>
  <c r="D51" i="12"/>
  <c r="H51" i="6" s="1"/>
  <c r="O50" i="12"/>
  <c r="N50" i="12"/>
  <c r="M50" i="12"/>
  <c r="L50" i="12"/>
  <c r="H50" i="12"/>
  <c r="K50" i="6" s="1"/>
  <c r="G50" i="12"/>
  <c r="J50" i="6" s="1"/>
  <c r="F50" i="12"/>
  <c r="E50" i="12"/>
  <c r="I50" i="6" s="1"/>
  <c r="D50" i="12"/>
  <c r="O49" i="12"/>
  <c r="N49" i="12"/>
  <c r="M49" i="12"/>
  <c r="L49" i="12"/>
  <c r="H49" i="12"/>
  <c r="K49" i="6" s="1"/>
  <c r="G49" i="12"/>
  <c r="F49" i="12"/>
  <c r="E49" i="12"/>
  <c r="I49" i="6" s="1"/>
  <c r="D49" i="12"/>
  <c r="H49" i="6" s="1"/>
  <c r="O48" i="12"/>
  <c r="N48" i="12"/>
  <c r="M48" i="12"/>
  <c r="L48" i="12"/>
  <c r="H48" i="12"/>
  <c r="K48" i="6" s="1"/>
  <c r="G48" i="12"/>
  <c r="J48" i="6" s="1"/>
  <c r="F48" i="12"/>
  <c r="E48" i="12"/>
  <c r="I48" i="6" s="1"/>
  <c r="D48" i="12"/>
  <c r="O47" i="12"/>
  <c r="N47" i="12"/>
  <c r="M47" i="12"/>
  <c r="L47" i="12"/>
  <c r="H47" i="12"/>
  <c r="K47" i="6" s="1"/>
  <c r="G47" i="12"/>
  <c r="F47" i="12"/>
  <c r="E47" i="12"/>
  <c r="D47" i="12"/>
  <c r="H47" i="6" s="1"/>
  <c r="O46" i="12"/>
  <c r="N46" i="12"/>
  <c r="M46" i="12"/>
  <c r="L46" i="12"/>
  <c r="H46" i="12"/>
  <c r="K46" i="6" s="1"/>
  <c r="G46" i="12"/>
  <c r="J46" i="6" s="1"/>
  <c r="F46" i="12"/>
  <c r="E46" i="12"/>
  <c r="I46" i="6" s="1"/>
  <c r="D46" i="12"/>
  <c r="O45" i="12"/>
  <c r="N45" i="12"/>
  <c r="M45" i="12"/>
  <c r="L45" i="12"/>
  <c r="H45" i="12"/>
  <c r="K45" i="6" s="1"/>
  <c r="G45" i="12"/>
  <c r="F45" i="12"/>
  <c r="E45" i="12"/>
  <c r="I45" i="6" s="1"/>
  <c r="D45" i="12"/>
  <c r="H45" i="6" s="1"/>
  <c r="O44" i="12"/>
  <c r="N44" i="12"/>
  <c r="M44" i="12"/>
  <c r="L44" i="12"/>
  <c r="H44" i="12"/>
  <c r="K44" i="6" s="1"/>
  <c r="G44" i="12"/>
  <c r="J44" i="6" s="1"/>
  <c r="F44" i="12"/>
  <c r="E44" i="12"/>
  <c r="I44" i="6" s="1"/>
  <c r="D44" i="12"/>
  <c r="O43" i="12"/>
  <c r="N43" i="12"/>
  <c r="M43" i="12"/>
  <c r="L43" i="12"/>
  <c r="H43" i="12"/>
  <c r="K43" i="6" s="1"/>
  <c r="G43" i="12"/>
  <c r="F43" i="12"/>
  <c r="E43" i="12"/>
  <c r="I43" i="6" s="1"/>
  <c r="D43" i="12"/>
  <c r="H43" i="6" s="1"/>
  <c r="O42" i="12"/>
  <c r="N42" i="12"/>
  <c r="M42" i="12"/>
  <c r="L42" i="12"/>
  <c r="H42" i="12"/>
  <c r="K42" i="6" s="1"/>
  <c r="G42" i="12"/>
  <c r="J42" i="6" s="1"/>
  <c r="F42" i="12"/>
  <c r="E42" i="12"/>
  <c r="I42" i="6" s="1"/>
  <c r="D42" i="12"/>
  <c r="O41" i="12"/>
  <c r="N41" i="12"/>
  <c r="M41" i="12"/>
  <c r="L41" i="12"/>
  <c r="H41" i="12"/>
  <c r="K41" i="6" s="1"/>
  <c r="G41" i="12"/>
  <c r="F41" i="12"/>
  <c r="E41" i="12"/>
  <c r="I41" i="6" s="1"/>
  <c r="D41" i="12"/>
  <c r="H41" i="6" s="1"/>
  <c r="O40" i="12"/>
  <c r="N40" i="12"/>
  <c r="M40" i="12"/>
  <c r="L40" i="12"/>
  <c r="H40" i="12"/>
  <c r="G40" i="12"/>
  <c r="F40" i="12"/>
  <c r="E40" i="12"/>
  <c r="I40" i="6" s="1"/>
  <c r="D40" i="12"/>
  <c r="O39" i="12"/>
  <c r="N39" i="12"/>
  <c r="M39" i="12"/>
  <c r="L39" i="12"/>
  <c r="H39" i="12"/>
  <c r="G39" i="12"/>
  <c r="F39" i="12"/>
  <c r="E39" i="12"/>
  <c r="I39" i="6" s="1"/>
  <c r="D39" i="12"/>
  <c r="H39" i="6" s="1"/>
  <c r="O38" i="12"/>
  <c r="N38" i="12"/>
  <c r="M38" i="12"/>
  <c r="L38" i="12"/>
  <c r="H38" i="12"/>
  <c r="K38" i="6" s="1"/>
  <c r="G38" i="12"/>
  <c r="J38" i="6" s="1"/>
  <c r="F38" i="12"/>
  <c r="E38" i="12"/>
  <c r="I38" i="6" s="1"/>
  <c r="D38" i="12"/>
  <c r="O37" i="12"/>
  <c r="N37" i="12"/>
  <c r="M37" i="12"/>
  <c r="L37" i="12"/>
  <c r="H37" i="12"/>
  <c r="K37" i="6" s="1"/>
  <c r="G37" i="12"/>
  <c r="F37" i="12"/>
  <c r="E37" i="12"/>
  <c r="I37" i="6" s="1"/>
  <c r="D37" i="12"/>
  <c r="H37" i="6" s="1"/>
  <c r="O36" i="12"/>
  <c r="N36" i="12"/>
  <c r="M36" i="12"/>
  <c r="L36" i="12"/>
  <c r="H36" i="12"/>
  <c r="K36" i="6" s="1"/>
  <c r="G36" i="12"/>
  <c r="J36" i="6" s="1"/>
  <c r="F36" i="12"/>
  <c r="E36" i="12"/>
  <c r="I36" i="6" s="1"/>
  <c r="D36" i="12"/>
  <c r="O35" i="12"/>
  <c r="N35" i="12"/>
  <c r="M35" i="12"/>
  <c r="L35" i="12"/>
  <c r="H35" i="12"/>
  <c r="K35" i="6" s="1"/>
  <c r="G35" i="12"/>
  <c r="F35" i="12"/>
  <c r="E35" i="12"/>
  <c r="D35" i="12"/>
  <c r="H35" i="6" s="1"/>
  <c r="O34" i="12"/>
  <c r="N34" i="12"/>
  <c r="M34" i="12"/>
  <c r="L34" i="12"/>
  <c r="H34" i="12"/>
  <c r="K34" i="6" s="1"/>
  <c r="G34" i="12"/>
  <c r="J34" i="6" s="1"/>
  <c r="F34" i="12"/>
  <c r="E34" i="12"/>
  <c r="I34" i="6" s="1"/>
  <c r="D34" i="12"/>
  <c r="O33" i="12"/>
  <c r="N33" i="12"/>
  <c r="M33" i="12"/>
  <c r="L33" i="12"/>
  <c r="H33" i="12"/>
  <c r="K33" i="6" s="1"/>
  <c r="G33" i="12"/>
  <c r="F33" i="12"/>
  <c r="E33" i="12"/>
  <c r="I33" i="6" s="1"/>
  <c r="D33" i="12"/>
  <c r="H33" i="6" s="1"/>
  <c r="O32" i="12"/>
  <c r="N32" i="12"/>
  <c r="M32" i="12"/>
  <c r="L32" i="12"/>
  <c r="H32" i="12"/>
  <c r="K32" i="6" s="1"/>
  <c r="G32" i="12"/>
  <c r="J32" i="6" s="1"/>
  <c r="F32" i="12"/>
  <c r="E32" i="12"/>
  <c r="I32" i="6" s="1"/>
  <c r="D32" i="12"/>
  <c r="O31" i="12"/>
  <c r="N31" i="12"/>
  <c r="M31" i="12"/>
  <c r="L31" i="12"/>
  <c r="H31" i="12"/>
  <c r="K31" i="6" s="1"/>
  <c r="G31" i="12"/>
  <c r="F31" i="12"/>
  <c r="E31" i="12"/>
  <c r="I31" i="6" s="1"/>
  <c r="D31" i="12"/>
  <c r="O30" i="12"/>
  <c r="N30" i="12"/>
  <c r="M30" i="12"/>
  <c r="L30" i="12"/>
  <c r="H30" i="12"/>
  <c r="K10" i="6" s="1"/>
  <c r="G30" i="12"/>
  <c r="J10" i="6" s="1"/>
  <c r="F30" i="12"/>
  <c r="E30" i="12"/>
  <c r="I10" i="6" s="1"/>
  <c r="D30" i="12"/>
  <c r="O29" i="12"/>
  <c r="N29" i="12"/>
  <c r="M29" i="12"/>
  <c r="L29" i="12"/>
  <c r="H29" i="12"/>
  <c r="G29" i="12"/>
  <c r="F29" i="12"/>
  <c r="E29" i="12"/>
  <c r="I19" i="6" s="1"/>
  <c r="D29" i="12"/>
  <c r="H19" i="6" s="1"/>
  <c r="O28" i="12"/>
  <c r="N28" i="12"/>
  <c r="M28" i="12"/>
  <c r="L28" i="12"/>
  <c r="H28" i="12"/>
  <c r="K20" i="6" s="1"/>
  <c r="G28" i="12"/>
  <c r="J20" i="6" s="1"/>
  <c r="F28" i="12"/>
  <c r="E28" i="12"/>
  <c r="I20" i="6" s="1"/>
  <c r="D28" i="12"/>
  <c r="O27" i="12"/>
  <c r="N27" i="12"/>
  <c r="M27" i="12"/>
  <c r="L27" i="12"/>
  <c r="H27" i="12"/>
  <c r="G27" i="12"/>
  <c r="F27" i="12"/>
  <c r="E27" i="12"/>
  <c r="I21" i="6" s="1"/>
  <c r="D27" i="12"/>
  <c r="H21" i="6" s="1"/>
  <c r="O26" i="12"/>
  <c r="N26" i="12"/>
  <c r="M26" i="12"/>
  <c r="L26" i="12"/>
  <c r="H26" i="12"/>
  <c r="G26" i="12"/>
  <c r="J22" i="6" s="1"/>
  <c r="F26" i="12"/>
  <c r="E26" i="12"/>
  <c r="I22" i="6" s="1"/>
  <c r="D26" i="12"/>
  <c r="O25" i="12"/>
  <c r="N25" i="12"/>
  <c r="M25" i="12"/>
  <c r="L25" i="12"/>
  <c r="H25" i="12"/>
  <c r="K23" i="6" s="1"/>
  <c r="G25" i="12"/>
  <c r="F25" i="12"/>
  <c r="E25" i="12"/>
  <c r="I23" i="6" s="1"/>
  <c r="D25" i="12"/>
  <c r="H23" i="6" s="1"/>
  <c r="O24" i="12"/>
  <c r="N24" i="12"/>
  <c r="M24" i="12"/>
  <c r="L24" i="12"/>
  <c r="H24" i="12"/>
  <c r="G24" i="12"/>
  <c r="J24" i="6" s="1"/>
  <c r="F24" i="12"/>
  <c r="E24" i="12"/>
  <c r="I24" i="6" s="1"/>
  <c r="D24" i="12"/>
  <c r="O23" i="12"/>
  <c r="N23" i="12"/>
  <c r="M23" i="12"/>
  <c r="L23" i="12"/>
  <c r="H23" i="12"/>
  <c r="K14" i="6" s="1"/>
  <c r="G23" i="12"/>
  <c r="F23" i="12"/>
  <c r="E23" i="12"/>
  <c r="I14" i="6" s="1"/>
  <c r="D23" i="12"/>
  <c r="H14" i="6" s="1"/>
  <c r="O22" i="12"/>
  <c r="N22" i="12"/>
  <c r="M22" i="12"/>
  <c r="L22" i="12"/>
  <c r="H22" i="12"/>
  <c r="K17" i="6" s="1"/>
  <c r="G22" i="12"/>
  <c r="J17" i="6" s="1"/>
  <c r="F22" i="12"/>
  <c r="E22" i="12"/>
  <c r="I17" i="6" s="1"/>
  <c r="D22" i="12"/>
  <c r="O21" i="12"/>
  <c r="N21" i="12"/>
  <c r="M21" i="12"/>
  <c r="L21" i="12"/>
  <c r="H21" i="12"/>
  <c r="K18" i="6" s="1"/>
  <c r="G21" i="12"/>
  <c r="F21" i="12"/>
  <c r="E21" i="12"/>
  <c r="I18" i="6" s="1"/>
  <c r="D21" i="12"/>
  <c r="H18" i="6" s="1"/>
  <c r="O20" i="12"/>
  <c r="N20" i="12"/>
  <c r="M20" i="12"/>
  <c r="L20" i="12"/>
  <c r="H20" i="12"/>
  <c r="G20" i="12"/>
  <c r="J13" i="6" s="1"/>
  <c r="F20" i="12"/>
  <c r="E20" i="12"/>
  <c r="I13" i="6" s="1"/>
  <c r="D20" i="12"/>
  <c r="O19" i="12"/>
  <c r="N19" i="12"/>
  <c r="M19" i="12"/>
  <c r="L19" i="12"/>
  <c r="H19" i="12"/>
  <c r="K25" i="6" s="1"/>
  <c r="G19" i="12"/>
  <c r="F19" i="12"/>
  <c r="E19" i="12"/>
  <c r="I25" i="6" s="1"/>
  <c r="D19" i="12"/>
  <c r="H25" i="6" s="1"/>
  <c r="O18" i="12"/>
  <c r="N18" i="12"/>
  <c r="M18" i="12"/>
  <c r="L18" i="12"/>
  <c r="H18" i="12"/>
  <c r="K16" i="6" s="1"/>
  <c r="G18" i="12"/>
  <c r="F18" i="12"/>
  <c r="E18" i="12"/>
  <c r="I16" i="6" s="1"/>
  <c r="D18" i="12"/>
  <c r="O17" i="12"/>
  <c r="N17" i="12"/>
  <c r="M17" i="12"/>
  <c r="L17" i="12"/>
  <c r="H17" i="12"/>
  <c r="K26" i="6" s="1"/>
  <c r="G17" i="12"/>
  <c r="F17" i="12"/>
  <c r="E17" i="12"/>
  <c r="I26" i="6" s="1"/>
  <c r="D17" i="12"/>
  <c r="H26" i="6" s="1"/>
  <c r="O16" i="12"/>
  <c r="N16" i="12"/>
  <c r="M16" i="12"/>
  <c r="L16" i="12"/>
  <c r="H16" i="12"/>
  <c r="K27" i="6" s="1"/>
  <c r="G16" i="12"/>
  <c r="J27" i="6" s="1"/>
  <c r="F16" i="12"/>
  <c r="E16" i="12"/>
  <c r="I27" i="6" s="1"/>
  <c r="D16" i="12"/>
  <c r="O15" i="12"/>
  <c r="N15" i="12"/>
  <c r="M15" i="12"/>
  <c r="L15" i="12"/>
  <c r="H15" i="12"/>
  <c r="G15" i="12"/>
  <c r="F15" i="12"/>
  <c r="E15" i="12"/>
  <c r="I9" i="6" s="1"/>
  <c r="D15" i="12"/>
  <c r="H9" i="6" s="1"/>
  <c r="O14" i="12"/>
  <c r="N14" i="12"/>
  <c r="M14" i="12"/>
  <c r="L14" i="12"/>
  <c r="H14" i="12"/>
  <c r="K7" i="6" s="1"/>
  <c r="G14" i="12"/>
  <c r="F14" i="12"/>
  <c r="E14" i="12"/>
  <c r="I7" i="6" s="1"/>
  <c r="D14" i="12"/>
  <c r="O13" i="12"/>
  <c r="N13" i="12"/>
  <c r="M13" i="12"/>
  <c r="L13" i="12"/>
  <c r="H13" i="12"/>
  <c r="K8" i="6" s="1"/>
  <c r="G13" i="12"/>
  <c r="F13" i="12"/>
  <c r="E13" i="12"/>
  <c r="D13" i="12"/>
  <c r="O12" i="12"/>
  <c r="N12" i="12"/>
  <c r="M12" i="12"/>
  <c r="L12" i="12"/>
  <c r="H12" i="12"/>
  <c r="G12" i="12"/>
  <c r="J3" i="6" s="1"/>
  <c r="F12" i="12"/>
  <c r="E12" i="12"/>
  <c r="I3" i="6" s="1"/>
  <c r="D12" i="12"/>
  <c r="O11" i="12"/>
  <c r="N11" i="12"/>
  <c r="M11" i="12"/>
  <c r="L11" i="12"/>
  <c r="H11" i="12"/>
  <c r="K15" i="6" s="1"/>
  <c r="G11" i="12"/>
  <c r="F11" i="12"/>
  <c r="E11" i="12"/>
  <c r="I15" i="6" s="1"/>
  <c r="D11" i="12"/>
  <c r="O10" i="12"/>
  <c r="N10" i="12"/>
  <c r="M10" i="12"/>
  <c r="L10" i="12"/>
  <c r="H10" i="12"/>
  <c r="G10" i="12"/>
  <c r="J28" i="6" s="1"/>
  <c r="F10" i="12"/>
  <c r="E10" i="12"/>
  <c r="I28" i="6" s="1"/>
  <c r="D10" i="12"/>
  <c r="O9" i="12"/>
  <c r="N9" i="12"/>
  <c r="M9" i="12"/>
  <c r="L9" i="12"/>
  <c r="H9" i="12"/>
  <c r="K5" i="6" s="1"/>
  <c r="G9" i="12"/>
  <c r="F9" i="12"/>
  <c r="E9" i="12"/>
  <c r="D9" i="12"/>
  <c r="H5" i="6" s="1"/>
  <c r="O8" i="12"/>
  <c r="N8" i="12"/>
  <c r="M8" i="12"/>
  <c r="L8" i="12"/>
  <c r="H8" i="12"/>
  <c r="G8" i="12"/>
  <c r="J6" i="6" s="1"/>
  <c r="F8" i="12"/>
  <c r="E8" i="12"/>
  <c r="I6" i="6" s="1"/>
  <c r="D8" i="12"/>
  <c r="O7" i="12"/>
  <c r="N7" i="12"/>
  <c r="M7" i="12"/>
  <c r="L7" i="12"/>
  <c r="H7" i="12"/>
  <c r="K29" i="6" s="1"/>
  <c r="G7" i="12"/>
  <c r="F7" i="12"/>
  <c r="E7" i="12"/>
  <c r="D7" i="12"/>
  <c r="H29" i="6" s="1"/>
  <c r="O6" i="12"/>
  <c r="N6" i="12"/>
  <c r="M6" i="12"/>
  <c r="L6" i="12"/>
  <c r="H6" i="12"/>
  <c r="G6" i="12"/>
  <c r="J30" i="6" s="1"/>
  <c r="F6" i="12"/>
  <c r="E6" i="12"/>
  <c r="I30" i="6" s="1"/>
  <c r="D6" i="12"/>
  <c r="O5" i="12"/>
  <c r="N5" i="12"/>
  <c r="M5" i="12"/>
  <c r="L5" i="12"/>
  <c r="H5" i="12"/>
  <c r="K11" i="6" s="1"/>
  <c r="G5" i="12"/>
  <c r="F5" i="12"/>
  <c r="E5" i="12"/>
  <c r="I11" i="6" s="1"/>
  <c r="D5" i="12"/>
  <c r="H11" i="6" s="1"/>
  <c r="O4" i="12"/>
  <c r="N4" i="12"/>
  <c r="M4" i="12"/>
  <c r="L4" i="12"/>
  <c r="H4" i="12"/>
  <c r="K12" i="6" s="1"/>
  <c r="G4" i="12"/>
  <c r="J12" i="6" s="1"/>
  <c r="F4" i="12"/>
  <c r="E4" i="12"/>
  <c r="I12" i="6" s="1"/>
  <c r="D4" i="12"/>
  <c r="O3" i="12"/>
  <c r="N3" i="12"/>
  <c r="M3" i="12"/>
  <c r="L3" i="12"/>
  <c r="H3" i="12"/>
  <c r="K4" i="6" s="1"/>
  <c r="G3" i="12"/>
  <c r="F3" i="12"/>
  <c r="E3" i="12"/>
  <c r="I4" i="6" s="1"/>
  <c r="D3" i="12"/>
  <c r="H4" i="6" s="1"/>
  <c r="K1" i="12"/>
  <c r="D1" i="12"/>
  <c r="B1" i="12"/>
  <c r="O72" i="11"/>
  <c r="N72" i="11"/>
  <c r="M72" i="11"/>
  <c r="L72" i="11"/>
  <c r="H72" i="11"/>
  <c r="G72" i="11"/>
  <c r="F72" i="11"/>
  <c r="E72" i="11"/>
  <c r="D72" i="11"/>
  <c r="O71" i="11"/>
  <c r="N71" i="11"/>
  <c r="M71" i="11"/>
  <c r="L71" i="11"/>
  <c r="H71" i="11"/>
  <c r="G71" i="11"/>
  <c r="F71" i="11"/>
  <c r="E71" i="11"/>
  <c r="D71" i="11"/>
  <c r="O70" i="11"/>
  <c r="N70" i="11"/>
  <c r="M70" i="11"/>
  <c r="L70" i="11"/>
  <c r="H70" i="11"/>
  <c r="G70" i="11"/>
  <c r="F70" i="11"/>
  <c r="E70" i="11"/>
  <c r="D70" i="11"/>
  <c r="O69" i="11"/>
  <c r="N69" i="11"/>
  <c r="M69" i="11"/>
  <c r="L69" i="11"/>
  <c r="H69" i="11"/>
  <c r="G69" i="11"/>
  <c r="F69" i="11"/>
  <c r="E69" i="11"/>
  <c r="D69" i="11"/>
  <c r="O68" i="11"/>
  <c r="N68" i="11"/>
  <c r="M68" i="11"/>
  <c r="L68" i="11"/>
  <c r="H68" i="11"/>
  <c r="G68" i="11"/>
  <c r="F68" i="11"/>
  <c r="E68" i="11"/>
  <c r="D68" i="11"/>
  <c r="O67" i="11"/>
  <c r="N67" i="11"/>
  <c r="M67" i="11"/>
  <c r="L67" i="11"/>
  <c r="H67" i="11"/>
  <c r="G67" i="11"/>
  <c r="F67" i="11"/>
  <c r="E67" i="11"/>
  <c r="D67" i="11"/>
  <c r="O66" i="11"/>
  <c r="N66" i="11"/>
  <c r="M66" i="11"/>
  <c r="L66" i="11"/>
  <c r="H66" i="11"/>
  <c r="G66" i="11"/>
  <c r="F66" i="11"/>
  <c r="E66" i="11"/>
  <c r="D66" i="11"/>
  <c r="O65" i="11"/>
  <c r="N65" i="11"/>
  <c r="M65" i="11"/>
  <c r="L65" i="11"/>
  <c r="H65" i="11"/>
  <c r="G65" i="11"/>
  <c r="F65" i="11"/>
  <c r="E65" i="11"/>
  <c r="D65" i="11"/>
  <c r="O64" i="11"/>
  <c r="N64" i="11"/>
  <c r="M64" i="11"/>
  <c r="L64" i="11"/>
  <c r="H64" i="11"/>
  <c r="G64" i="11"/>
  <c r="F64" i="11"/>
  <c r="E64" i="11"/>
  <c r="D64" i="11"/>
  <c r="O63" i="11"/>
  <c r="N63" i="11"/>
  <c r="M63" i="11"/>
  <c r="L63" i="11"/>
  <c r="H63" i="11"/>
  <c r="G63" i="11"/>
  <c r="F63" i="11"/>
  <c r="E63" i="11"/>
  <c r="D63" i="11"/>
  <c r="O62" i="11"/>
  <c r="N62" i="11"/>
  <c r="M62" i="11"/>
  <c r="L62" i="11"/>
  <c r="H62" i="11"/>
  <c r="G62" i="11"/>
  <c r="F62" i="11"/>
  <c r="E62" i="11"/>
  <c r="D62" i="11"/>
  <c r="O61" i="11"/>
  <c r="N61" i="11"/>
  <c r="M61" i="11"/>
  <c r="L61" i="11"/>
  <c r="H61" i="11"/>
  <c r="G61" i="11"/>
  <c r="F61" i="11"/>
  <c r="E61" i="11"/>
  <c r="D61" i="11"/>
  <c r="O60" i="11"/>
  <c r="N60" i="11"/>
  <c r="M60" i="11"/>
  <c r="L60" i="11"/>
  <c r="H60" i="11"/>
  <c r="G60" i="11"/>
  <c r="F60" i="11"/>
  <c r="E60" i="11"/>
  <c r="D60" i="11"/>
  <c r="O59" i="11"/>
  <c r="N59" i="11"/>
  <c r="M59" i="11"/>
  <c r="L59" i="11"/>
  <c r="H59" i="11"/>
  <c r="G59" i="11"/>
  <c r="F59" i="11"/>
  <c r="E59" i="11"/>
  <c r="D59" i="11"/>
  <c r="O58" i="11"/>
  <c r="N58" i="11"/>
  <c r="M58" i="11"/>
  <c r="L58" i="11"/>
  <c r="H58" i="11"/>
  <c r="G58" i="11"/>
  <c r="F58" i="11"/>
  <c r="E58" i="11"/>
  <c r="D58" i="11"/>
  <c r="O57" i="11"/>
  <c r="N57" i="11"/>
  <c r="M57" i="11"/>
  <c r="L57" i="11"/>
  <c r="H57" i="11"/>
  <c r="G57" i="11"/>
  <c r="F57" i="11"/>
  <c r="E57" i="11"/>
  <c r="D57" i="11"/>
  <c r="O56" i="11"/>
  <c r="N56" i="11"/>
  <c r="M56" i="11"/>
  <c r="L56" i="11"/>
  <c r="H56" i="11"/>
  <c r="G56" i="11"/>
  <c r="F56" i="11"/>
  <c r="E56" i="11"/>
  <c r="D56" i="11"/>
  <c r="O55" i="11"/>
  <c r="N55" i="11"/>
  <c r="M55" i="11"/>
  <c r="L55" i="11"/>
  <c r="H55" i="11"/>
  <c r="G55" i="11"/>
  <c r="F55" i="11"/>
  <c r="E55" i="11"/>
  <c r="D55" i="11"/>
  <c r="O54" i="11"/>
  <c r="N54" i="11"/>
  <c r="M54" i="11"/>
  <c r="L54" i="11"/>
  <c r="H54" i="11"/>
  <c r="G54" i="11"/>
  <c r="F54" i="11"/>
  <c r="E54" i="11"/>
  <c r="D54" i="11"/>
  <c r="O53" i="11"/>
  <c r="N53" i="11"/>
  <c r="M53" i="11"/>
  <c r="L53" i="11"/>
  <c r="H53" i="11"/>
  <c r="G53" i="11"/>
  <c r="F53" i="11"/>
  <c r="E53" i="11"/>
  <c r="D53" i="11"/>
  <c r="O52" i="11"/>
  <c r="N52" i="11"/>
  <c r="M52" i="11"/>
  <c r="L52" i="11"/>
  <c r="H52" i="11"/>
  <c r="G52" i="11"/>
  <c r="F52" i="11"/>
  <c r="E52" i="11"/>
  <c r="D52" i="11"/>
  <c r="O51" i="11"/>
  <c r="N51" i="11"/>
  <c r="M51" i="11"/>
  <c r="L51" i="11"/>
  <c r="H51" i="11"/>
  <c r="G51" i="11"/>
  <c r="F51" i="11"/>
  <c r="E51" i="11"/>
  <c r="D51" i="11"/>
  <c r="O50" i="11"/>
  <c r="N50" i="11"/>
  <c r="M50" i="11"/>
  <c r="L50" i="11"/>
  <c r="H50" i="11"/>
  <c r="G50" i="11"/>
  <c r="F50" i="11"/>
  <c r="E50" i="11"/>
  <c r="D50" i="11"/>
  <c r="O49" i="11"/>
  <c r="N49" i="11"/>
  <c r="M49" i="11"/>
  <c r="L49" i="11"/>
  <c r="H49" i="11"/>
  <c r="G49" i="11"/>
  <c r="F49" i="11"/>
  <c r="E49" i="11"/>
  <c r="D49" i="11"/>
  <c r="O48" i="11"/>
  <c r="N48" i="11"/>
  <c r="M48" i="11"/>
  <c r="L48" i="11"/>
  <c r="H48" i="11"/>
  <c r="G48" i="11"/>
  <c r="F48" i="11"/>
  <c r="E48" i="11"/>
  <c r="D48" i="11"/>
  <c r="O47" i="11"/>
  <c r="N47" i="11"/>
  <c r="M47" i="11"/>
  <c r="L47" i="11"/>
  <c r="H47" i="11"/>
  <c r="G47" i="11"/>
  <c r="F47" i="11"/>
  <c r="E47" i="11"/>
  <c r="D47" i="11"/>
  <c r="O46" i="11"/>
  <c r="N46" i="11"/>
  <c r="M46" i="11"/>
  <c r="L46" i="11"/>
  <c r="H46" i="11"/>
  <c r="G46" i="11"/>
  <c r="F46" i="11"/>
  <c r="E46" i="11"/>
  <c r="D46" i="11"/>
  <c r="O45" i="11"/>
  <c r="N45" i="11"/>
  <c r="M45" i="11"/>
  <c r="L45" i="11"/>
  <c r="H45" i="11"/>
  <c r="G45" i="11"/>
  <c r="F45" i="11"/>
  <c r="E45" i="11"/>
  <c r="D45" i="11"/>
  <c r="O44" i="11"/>
  <c r="N44" i="11"/>
  <c r="M44" i="11"/>
  <c r="L44" i="11"/>
  <c r="H44" i="11"/>
  <c r="G44" i="11"/>
  <c r="F44" i="11"/>
  <c r="E44" i="11"/>
  <c r="D44" i="11"/>
  <c r="O43" i="11"/>
  <c r="N43" i="11"/>
  <c r="M43" i="11"/>
  <c r="L43" i="11"/>
  <c r="H43" i="11"/>
  <c r="G43" i="11"/>
  <c r="F43" i="11"/>
  <c r="E43" i="11"/>
  <c r="D43" i="11"/>
  <c r="O42" i="11"/>
  <c r="N42" i="11"/>
  <c r="M42" i="11"/>
  <c r="L42" i="11"/>
  <c r="H42" i="11"/>
  <c r="G42" i="11"/>
  <c r="F42" i="11"/>
  <c r="E42" i="11"/>
  <c r="D42" i="11"/>
  <c r="O41" i="11"/>
  <c r="N41" i="11"/>
  <c r="M41" i="11"/>
  <c r="L41" i="11"/>
  <c r="H41" i="11"/>
  <c r="G41" i="11"/>
  <c r="F41" i="11"/>
  <c r="E41" i="11"/>
  <c r="D41" i="11"/>
  <c r="O40" i="11"/>
  <c r="N40" i="11"/>
  <c r="M40" i="11"/>
  <c r="L40" i="11"/>
  <c r="H40" i="11"/>
  <c r="G40" i="11"/>
  <c r="F40" i="11"/>
  <c r="E40" i="11"/>
  <c r="D40" i="11"/>
  <c r="O39" i="11"/>
  <c r="N39" i="11"/>
  <c r="M39" i="11"/>
  <c r="L39" i="11"/>
  <c r="H39" i="11"/>
  <c r="G39" i="11"/>
  <c r="F39" i="11"/>
  <c r="E39" i="11"/>
  <c r="D39" i="11"/>
  <c r="O38" i="11"/>
  <c r="N38" i="11"/>
  <c r="M38" i="11"/>
  <c r="L38" i="11"/>
  <c r="H38" i="11"/>
  <c r="G38" i="11"/>
  <c r="F38" i="11"/>
  <c r="E38" i="11"/>
  <c r="D38" i="11"/>
  <c r="O37" i="11"/>
  <c r="N37" i="11"/>
  <c r="M37" i="11"/>
  <c r="L37" i="11"/>
  <c r="H37" i="11"/>
  <c r="G37" i="11"/>
  <c r="F37" i="11"/>
  <c r="E37" i="11"/>
  <c r="D37" i="11"/>
  <c r="O36" i="11"/>
  <c r="N36" i="11"/>
  <c r="M36" i="11"/>
  <c r="L36" i="11"/>
  <c r="H36" i="11"/>
  <c r="G36" i="11"/>
  <c r="F36" i="11"/>
  <c r="E36" i="11"/>
  <c r="D36" i="11"/>
  <c r="O35" i="11"/>
  <c r="N35" i="11"/>
  <c r="M35" i="11"/>
  <c r="L35" i="11"/>
  <c r="H35" i="11"/>
  <c r="G35" i="11"/>
  <c r="F35" i="11"/>
  <c r="E35" i="11"/>
  <c r="D35" i="11"/>
  <c r="O34" i="11"/>
  <c r="N34" i="11"/>
  <c r="M34" i="11"/>
  <c r="L34" i="11"/>
  <c r="H34" i="11"/>
  <c r="G34" i="11"/>
  <c r="F34" i="11"/>
  <c r="E34" i="11"/>
  <c r="D34" i="11"/>
  <c r="O33" i="11"/>
  <c r="N33" i="11"/>
  <c r="M33" i="11"/>
  <c r="L33" i="11"/>
  <c r="H33" i="11"/>
  <c r="G33" i="11"/>
  <c r="F33" i="11"/>
  <c r="E33" i="11"/>
  <c r="D33" i="11"/>
  <c r="O32" i="11"/>
  <c r="N32" i="11"/>
  <c r="M32" i="11"/>
  <c r="L32" i="11"/>
  <c r="H32" i="11"/>
  <c r="G32" i="11"/>
  <c r="F32" i="11"/>
  <c r="E32" i="11"/>
  <c r="D32" i="11"/>
  <c r="O31" i="11"/>
  <c r="N31" i="11"/>
  <c r="M31" i="11"/>
  <c r="L31" i="11"/>
  <c r="H31" i="11"/>
  <c r="G31" i="11"/>
  <c r="F31" i="11"/>
  <c r="E31" i="11"/>
  <c r="D31" i="11"/>
  <c r="O30" i="11"/>
  <c r="N30" i="11"/>
  <c r="M30" i="11"/>
  <c r="L30" i="11"/>
  <c r="H30" i="11"/>
  <c r="G30" i="11"/>
  <c r="F30" i="11"/>
  <c r="E30" i="11"/>
  <c r="D30" i="11"/>
  <c r="O29" i="11"/>
  <c r="N29" i="11"/>
  <c r="M29" i="11"/>
  <c r="L29" i="11"/>
  <c r="H29" i="11"/>
  <c r="G29" i="11"/>
  <c r="F29" i="11"/>
  <c r="E29" i="11"/>
  <c r="D29" i="11"/>
  <c r="O28" i="11"/>
  <c r="N28" i="11"/>
  <c r="M28" i="11"/>
  <c r="L28" i="11"/>
  <c r="H28" i="11"/>
  <c r="G28" i="11"/>
  <c r="F28" i="11"/>
  <c r="E28" i="11"/>
  <c r="D28" i="11"/>
  <c r="O27" i="11"/>
  <c r="N27" i="11"/>
  <c r="M27" i="11"/>
  <c r="L27" i="11"/>
  <c r="H27" i="11"/>
  <c r="G27" i="11"/>
  <c r="F27" i="11"/>
  <c r="E27" i="11"/>
  <c r="D27" i="11"/>
  <c r="O26" i="11"/>
  <c r="N26" i="11"/>
  <c r="M26" i="11"/>
  <c r="L26" i="11"/>
  <c r="H26" i="11"/>
  <c r="G26" i="11"/>
  <c r="F26" i="11"/>
  <c r="E26" i="11"/>
  <c r="D26" i="11"/>
  <c r="O25" i="11"/>
  <c r="N25" i="11"/>
  <c r="M25" i="11"/>
  <c r="L25" i="11"/>
  <c r="H25" i="11"/>
  <c r="G25" i="11"/>
  <c r="F25" i="11"/>
  <c r="E25" i="11"/>
  <c r="D25" i="11"/>
  <c r="O24" i="11"/>
  <c r="N24" i="11"/>
  <c r="M24" i="11"/>
  <c r="L24" i="11"/>
  <c r="H24" i="11"/>
  <c r="G24" i="11"/>
  <c r="F24" i="11"/>
  <c r="E24" i="11"/>
  <c r="D24" i="11"/>
  <c r="O23" i="11"/>
  <c r="N23" i="11"/>
  <c r="M23" i="11"/>
  <c r="L23" i="11"/>
  <c r="H23" i="11"/>
  <c r="G23" i="11"/>
  <c r="F23" i="11"/>
  <c r="E23" i="11"/>
  <c r="D23" i="11"/>
  <c r="O22" i="11"/>
  <c r="N22" i="11"/>
  <c r="M22" i="11"/>
  <c r="L22" i="11"/>
  <c r="H22" i="11"/>
  <c r="G22" i="11"/>
  <c r="F22" i="11"/>
  <c r="E22" i="11"/>
  <c r="D22" i="11"/>
  <c r="O21" i="11"/>
  <c r="N21" i="11"/>
  <c r="M21" i="11"/>
  <c r="L21" i="11"/>
  <c r="H21" i="11"/>
  <c r="G21" i="11"/>
  <c r="F21" i="11"/>
  <c r="E21" i="11"/>
  <c r="D21" i="11"/>
  <c r="O20" i="11"/>
  <c r="N20" i="11"/>
  <c r="M20" i="11"/>
  <c r="L20" i="11"/>
  <c r="H20" i="11"/>
  <c r="G20" i="11"/>
  <c r="F20" i="11"/>
  <c r="E20" i="11"/>
  <c r="D20" i="11"/>
  <c r="O19" i="11"/>
  <c r="N19" i="11"/>
  <c r="M19" i="11"/>
  <c r="L19" i="11"/>
  <c r="H19" i="11"/>
  <c r="G19" i="11"/>
  <c r="F19" i="11"/>
  <c r="E19" i="11"/>
  <c r="D19" i="11"/>
  <c r="O18" i="11"/>
  <c r="N18" i="11"/>
  <c r="M18" i="11"/>
  <c r="L18" i="11"/>
  <c r="H18" i="11"/>
  <c r="G18" i="11"/>
  <c r="F18" i="11"/>
  <c r="E18" i="11"/>
  <c r="D18" i="11"/>
  <c r="O17" i="11"/>
  <c r="N17" i="11"/>
  <c r="M17" i="11"/>
  <c r="L17" i="11"/>
  <c r="H17" i="11"/>
  <c r="G17" i="11"/>
  <c r="F17" i="11"/>
  <c r="E17" i="11"/>
  <c r="D17" i="11"/>
  <c r="O16" i="11"/>
  <c r="N16" i="11"/>
  <c r="M16" i="11"/>
  <c r="L16" i="11"/>
  <c r="H16" i="11"/>
  <c r="G16" i="11"/>
  <c r="F16" i="11"/>
  <c r="E16" i="11"/>
  <c r="D16" i="11"/>
  <c r="O15" i="11"/>
  <c r="N15" i="11"/>
  <c r="M15" i="11"/>
  <c r="L15" i="11"/>
  <c r="H15" i="11"/>
  <c r="G15" i="11"/>
  <c r="F15" i="11"/>
  <c r="E15" i="11"/>
  <c r="D15" i="11"/>
  <c r="O14" i="11"/>
  <c r="N14" i="11"/>
  <c r="M14" i="11"/>
  <c r="L14" i="11"/>
  <c r="H14" i="11"/>
  <c r="G14" i="11"/>
  <c r="F14" i="11"/>
  <c r="E14" i="11"/>
  <c r="D14" i="11"/>
  <c r="O13" i="11"/>
  <c r="N13" i="11"/>
  <c r="M13" i="11"/>
  <c r="L13" i="11"/>
  <c r="H13" i="11"/>
  <c r="G13" i="11"/>
  <c r="F13" i="11"/>
  <c r="E13" i="11"/>
  <c r="D13" i="11"/>
  <c r="O12" i="11"/>
  <c r="N12" i="11"/>
  <c r="M12" i="11"/>
  <c r="L12" i="11"/>
  <c r="H12" i="11"/>
  <c r="G12" i="11"/>
  <c r="F12" i="11"/>
  <c r="E12" i="11"/>
  <c r="D12" i="11"/>
  <c r="O11" i="11"/>
  <c r="N11" i="11"/>
  <c r="M11" i="11"/>
  <c r="L11" i="11"/>
  <c r="H11" i="11"/>
  <c r="G11" i="11"/>
  <c r="F11" i="11"/>
  <c r="E11" i="11"/>
  <c r="D11" i="11"/>
  <c r="O10" i="11"/>
  <c r="N10" i="11"/>
  <c r="M10" i="11"/>
  <c r="L10" i="11"/>
  <c r="H10" i="11"/>
  <c r="G10" i="11"/>
  <c r="F10" i="11"/>
  <c r="E10" i="11"/>
  <c r="D10" i="11"/>
  <c r="O9" i="11"/>
  <c r="N9" i="11"/>
  <c r="M9" i="11"/>
  <c r="L9" i="11"/>
  <c r="H9" i="11"/>
  <c r="G9" i="11"/>
  <c r="F9" i="11"/>
  <c r="E9" i="11"/>
  <c r="D9" i="11"/>
  <c r="O8" i="11"/>
  <c r="N8" i="11"/>
  <c r="M8" i="11"/>
  <c r="L8" i="11"/>
  <c r="H8" i="11"/>
  <c r="G8" i="11"/>
  <c r="F8" i="11"/>
  <c r="E8" i="11"/>
  <c r="D8" i="11"/>
  <c r="O7" i="11"/>
  <c r="N7" i="11"/>
  <c r="M7" i="11"/>
  <c r="L7" i="11"/>
  <c r="H7" i="11"/>
  <c r="G7" i="11"/>
  <c r="F7" i="11"/>
  <c r="E7" i="11"/>
  <c r="D7" i="11"/>
  <c r="O6" i="11"/>
  <c r="N6" i="11"/>
  <c r="M6" i="11"/>
  <c r="L6" i="11"/>
  <c r="H6" i="11"/>
  <c r="G6" i="11"/>
  <c r="F6" i="11"/>
  <c r="E6" i="11"/>
  <c r="D6" i="11"/>
  <c r="O5" i="11"/>
  <c r="N5" i="11"/>
  <c r="M5" i="11"/>
  <c r="L5" i="11"/>
  <c r="H5" i="11"/>
  <c r="G5" i="11"/>
  <c r="F5" i="11"/>
  <c r="E5" i="11"/>
  <c r="D5" i="11"/>
  <c r="O4" i="11"/>
  <c r="N4" i="11"/>
  <c r="M4" i="11"/>
  <c r="L4" i="11"/>
  <c r="H4" i="11"/>
  <c r="G4" i="11"/>
  <c r="F4" i="11"/>
  <c r="E4" i="11"/>
  <c r="D4" i="11"/>
  <c r="O3" i="11"/>
  <c r="N3" i="11"/>
  <c r="M3" i="11"/>
  <c r="L3" i="11"/>
  <c r="H3" i="11"/>
  <c r="G3" i="11"/>
  <c r="F3" i="11"/>
  <c r="E3" i="11"/>
  <c r="D3" i="11"/>
  <c r="K1" i="11"/>
  <c r="D1" i="11"/>
  <c r="B1" i="11"/>
  <c r="O72" i="10"/>
  <c r="N72" i="10"/>
  <c r="M72" i="10"/>
  <c r="L72" i="10"/>
  <c r="H72" i="10"/>
  <c r="K72" i="4" s="1"/>
  <c r="G72" i="10"/>
  <c r="F72" i="10"/>
  <c r="E72" i="10"/>
  <c r="I72" i="4" s="1"/>
  <c r="D72" i="10"/>
  <c r="O71" i="10"/>
  <c r="N71" i="10"/>
  <c r="M71" i="10"/>
  <c r="L71" i="10"/>
  <c r="H71" i="10"/>
  <c r="K71" i="4" s="1"/>
  <c r="G71" i="10"/>
  <c r="F71" i="10"/>
  <c r="E71" i="10"/>
  <c r="I71" i="4" s="1"/>
  <c r="D71" i="10"/>
  <c r="H71" i="4" s="1"/>
  <c r="O70" i="10"/>
  <c r="N70" i="10"/>
  <c r="M70" i="10"/>
  <c r="L70" i="10"/>
  <c r="H70" i="10"/>
  <c r="G70" i="10"/>
  <c r="J70" i="4" s="1"/>
  <c r="F70" i="10"/>
  <c r="E70" i="10"/>
  <c r="I70" i="4" s="1"/>
  <c r="D70" i="10"/>
  <c r="O69" i="10"/>
  <c r="N69" i="10"/>
  <c r="M69" i="10"/>
  <c r="L69" i="10"/>
  <c r="H69" i="10"/>
  <c r="K69" i="4" s="1"/>
  <c r="G69" i="10"/>
  <c r="F69" i="10"/>
  <c r="E69" i="10"/>
  <c r="D69" i="10"/>
  <c r="H69" i="4" s="1"/>
  <c r="O68" i="10"/>
  <c r="N68" i="10"/>
  <c r="M68" i="10"/>
  <c r="L68" i="10"/>
  <c r="H68" i="10"/>
  <c r="K68" i="4" s="1"/>
  <c r="G68" i="10"/>
  <c r="J68" i="4" s="1"/>
  <c r="F68" i="10"/>
  <c r="E68" i="10"/>
  <c r="I68" i="4" s="1"/>
  <c r="D68" i="10"/>
  <c r="O67" i="10"/>
  <c r="N67" i="10"/>
  <c r="M67" i="10"/>
  <c r="L67" i="10"/>
  <c r="H67" i="10"/>
  <c r="K67" i="4" s="1"/>
  <c r="G67" i="10"/>
  <c r="F67" i="10"/>
  <c r="E67" i="10"/>
  <c r="D67" i="10"/>
  <c r="H67" i="4" s="1"/>
  <c r="O66" i="10"/>
  <c r="N66" i="10"/>
  <c r="M66" i="10"/>
  <c r="L66" i="10"/>
  <c r="H66" i="10"/>
  <c r="K66" i="4" s="1"/>
  <c r="G66" i="10"/>
  <c r="F66" i="10"/>
  <c r="E66" i="10"/>
  <c r="I66" i="4" s="1"/>
  <c r="D66" i="10"/>
  <c r="O65" i="10"/>
  <c r="N65" i="10"/>
  <c r="M65" i="10"/>
  <c r="L65" i="10"/>
  <c r="H65" i="10"/>
  <c r="K65" i="4" s="1"/>
  <c r="G65" i="10"/>
  <c r="F65" i="10"/>
  <c r="E65" i="10"/>
  <c r="I65" i="4" s="1"/>
  <c r="D65" i="10"/>
  <c r="H65" i="4" s="1"/>
  <c r="O64" i="10"/>
  <c r="N64" i="10"/>
  <c r="M64" i="10"/>
  <c r="L64" i="10"/>
  <c r="H64" i="10"/>
  <c r="G64" i="10"/>
  <c r="J64" i="4" s="1"/>
  <c r="F64" i="10"/>
  <c r="E64" i="10"/>
  <c r="I64" i="4" s="1"/>
  <c r="D64" i="10"/>
  <c r="O63" i="10"/>
  <c r="N63" i="10"/>
  <c r="M63" i="10"/>
  <c r="L63" i="10"/>
  <c r="H63" i="10"/>
  <c r="K63" i="4" s="1"/>
  <c r="G63" i="10"/>
  <c r="F63" i="10"/>
  <c r="E63" i="10"/>
  <c r="D63" i="10"/>
  <c r="H63" i="4" s="1"/>
  <c r="O62" i="10"/>
  <c r="N62" i="10"/>
  <c r="M62" i="10"/>
  <c r="L62" i="10"/>
  <c r="H62" i="10"/>
  <c r="K62" i="4" s="1"/>
  <c r="G62" i="10"/>
  <c r="J62" i="4" s="1"/>
  <c r="F62" i="10"/>
  <c r="E62" i="10"/>
  <c r="I62" i="4" s="1"/>
  <c r="D62" i="10"/>
  <c r="O61" i="10"/>
  <c r="N61" i="10"/>
  <c r="M61" i="10"/>
  <c r="L61" i="10"/>
  <c r="H61" i="10"/>
  <c r="K61" i="4" s="1"/>
  <c r="G61" i="10"/>
  <c r="F61" i="10"/>
  <c r="E61" i="10"/>
  <c r="D61" i="10"/>
  <c r="H61" i="4" s="1"/>
  <c r="O60" i="10"/>
  <c r="N60" i="10"/>
  <c r="M60" i="10"/>
  <c r="L60" i="10"/>
  <c r="H60" i="10"/>
  <c r="K60" i="4" s="1"/>
  <c r="G60" i="10"/>
  <c r="F60" i="10"/>
  <c r="E60" i="10"/>
  <c r="I60" i="4" s="1"/>
  <c r="D60" i="10"/>
  <c r="O59" i="10"/>
  <c r="N59" i="10"/>
  <c r="M59" i="10"/>
  <c r="L59" i="10"/>
  <c r="H59" i="10"/>
  <c r="K59" i="4" s="1"/>
  <c r="G59" i="10"/>
  <c r="F59" i="10"/>
  <c r="E59" i="10"/>
  <c r="I59" i="4" s="1"/>
  <c r="D59" i="10"/>
  <c r="H59" i="4" s="1"/>
  <c r="O58" i="10"/>
  <c r="N58" i="10"/>
  <c r="M58" i="10"/>
  <c r="L58" i="10"/>
  <c r="H58" i="10"/>
  <c r="G58" i="10"/>
  <c r="J58" i="4" s="1"/>
  <c r="F58" i="10"/>
  <c r="E58" i="10"/>
  <c r="I58" i="4" s="1"/>
  <c r="D58" i="10"/>
  <c r="O57" i="10"/>
  <c r="N57" i="10"/>
  <c r="M57" i="10"/>
  <c r="L57" i="10"/>
  <c r="H57" i="10"/>
  <c r="K57" i="4" s="1"/>
  <c r="G57" i="10"/>
  <c r="F57" i="10"/>
  <c r="E57" i="10"/>
  <c r="D57" i="10"/>
  <c r="H57" i="4" s="1"/>
  <c r="O56" i="10"/>
  <c r="N56" i="10"/>
  <c r="M56" i="10"/>
  <c r="L56" i="10"/>
  <c r="H56" i="10"/>
  <c r="K56" i="4" s="1"/>
  <c r="G56" i="10"/>
  <c r="F56" i="10"/>
  <c r="E56" i="10"/>
  <c r="I56" i="4" s="1"/>
  <c r="D56" i="10"/>
  <c r="O55" i="10"/>
  <c r="N55" i="10"/>
  <c r="M55" i="10"/>
  <c r="L55" i="10"/>
  <c r="H55" i="10"/>
  <c r="K55" i="4" s="1"/>
  <c r="G55" i="10"/>
  <c r="F55" i="10"/>
  <c r="E55" i="10"/>
  <c r="I55" i="4" s="1"/>
  <c r="D55" i="10"/>
  <c r="H55" i="4" s="1"/>
  <c r="O54" i="10"/>
  <c r="N54" i="10"/>
  <c r="M54" i="10"/>
  <c r="L54" i="10"/>
  <c r="H54" i="10"/>
  <c r="K54" i="4" s="1"/>
  <c r="G54" i="10"/>
  <c r="J54" i="4" s="1"/>
  <c r="F54" i="10"/>
  <c r="E54" i="10"/>
  <c r="I54" i="4" s="1"/>
  <c r="D54" i="10"/>
  <c r="O53" i="10"/>
  <c r="N53" i="10"/>
  <c r="M53" i="10"/>
  <c r="L53" i="10"/>
  <c r="H53" i="10"/>
  <c r="K53" i="4" s="1"/>
  <c r="G53" i="10"/>
  <c r="F53" i="10"/>
  <c r="E53" i="10"/>
  <c r="D53" i="10"/>
  <c r="H53" i="4" s="1"/>
  <c r="O52" i="10"/>
  <c r="N52" i="10"/>
  <c r="M52" i="10"/>
  <c r="L52" i="10"/>
  <c r="H52" i="10"/>
  <c r="K52" i="4" s="1"/>
  <c r="G52" i="10"/>
  <c r="F52" i="10"/>
  <c r="E52" i="10"/>
  <c r="I52" i="4" s="1"/>
  <c r="D52" i="10"/>
  <c r="O51" i="10"/>
  <c r="N51" i="10"/>
  <c r="M51" i="10"/>
  <c r="L51" i="10"/>
  <c r="H51" i="10"/>
  <c r="K51" i="4" s="1"/>
  <c r="G51" i="10"/>
  <c r="F51" i="10"/>
  <c r="E51" i="10"/>
  <c r="D51" i="10"/>
  <c r="H51" i="4" s="1"/>
  <c r="O50" i="10"/>
  <c r="N50" i="10"/>
  <c r="M50" i="10"/>
  <c r="L50" i="10"/>
  <c r="H50" i="10"/>
  <c r="K50" i="4" s="1"/>
  <c r="G50" i="10"/>
  <c r="F50" i="10"/>
  <c r="E50" i="10"/>
  <c r="I50" i="4" s="1"/>
  <c r="D50" i="10"/>
  <c r="O49" i="10"/>
  <c r="N49" i="10"/>
  <c r="M49" i="10"/>
  <c r="L49" i="10"/>
  <c r="H49" i="10"/>
  <c r="K49" i="4" s="1"/>
  <c r="G49" i="10"/>
  <c r="F49" i="10"/>
  <c r="E49" i="10"/>
  <c r="I49" i="4" s="1"/>
  <c r="D49" i="10"/>
  <c r="H49" i="4" s="1"/>
  <c r="O48" i="10"/>
  <c r="N48" i="10"/>
  <c r="M48" i="10"/>
  <c r="L48" i="10"/>
  <c r="H48" i="10"/>
  <c r="K48" i="4" s="1"/>
  <c r="G48" i="10"/>
  <c r="J48" i="4" s="1"/>
  <c r="F48" i="10"/>
  <c r="E48" i="10"/>
  <c r="I48" i="4" s="1"/>
  <c r="D48" i="10"/>
  <c r="O47" i="10"/>
  <c r="N47" i="10"/>
  <c r="M47" i="10"/>
  <c r="L47" i="10"/>
  <c r="H47" i="10"/>
  <c r="K47" i="4" s="1"/>
  <c r="G47" i="10"/>
  <c r="F47" i="10"/>
  <c r="E47" i="10"/>
  <c r="D47" i="10"/>
  <c r="H47" i="4" s="1"/>
  <c r="O46" i="10"/>
  <c r="N46" i="10"/>
  <c r="M46" i="10"/>
  <c r="L46" i="10"/>
  <c r="H46" i="10"/>
  <c r="K46" i="4" s="1"/>
  <c r="G46" i="10"/>
  <c r="F46" i="10"/>
  <c r="E46" i="10"/>
  <c r="I46" i="4" s="1"/>
  <c r="D46" i="10"/>
  <c r="O45" i="10"/>
  <c r="N45" i="10"/>
  <c r="M45" i="10"/>
  <c r="L45" i="10"/>
  <c r="H45" i="10"/>
  <c r="K45" i="4" s="1"/>
  <c r="G45" i="10"/>
  <c r="F45" i="10"/>
  <c r="E45" i="10"/>
  <c r="D45" i="10"/>
  <c r="H45" i="4" s="1"/>
  <c r="O44" i="10"/>
  <c r="N44" i="10"/>
  <c r="M44" i="10"/>
  <c r="L44" i="10"/>
  <c r="H44" i="10"/>
  <c r="K44" i="4" s="1"/>
  <c r="G44" i="10"/>
  <c r="F44" i="10"/>
  <c r="E44" i="10"/>
  <c r="I44" i="4" s="1"/>
  <c r="D44" i="10"/>
  <c r="O43" i="10"/>
  <c r="N43" i="10"/>
  <c r="M43" i="10"/>
  <c r="L43" i="10"/>
  <c r="H43" i="10"/>
  <c r="K43" i="4" s="1"/>
  <c r="G43" i="10"/>
  <c r="F43" i="10"/>
  <c r="E43" i="10"/>
  <c r="I43" i="4" s="1"/>
  <c r="D43" i="10"/>
  <c r="H43" i="4" s="1"/>
  <c r="O42" i="10"/>
  <c r="N42" i="10"/>
  <c r="M42" i="10"/>
  <c r="L42" i="10"/>
  <c r="H42" i="10"/>
  <c r="K42" i="4" s="1"/>
  <c r="G42" i="10"/>
  <c r="J42" i="4" s="1"/>
  <c r="F42" i="10"/>
  <c r="E42" i="10"/>
  <c r="I42" i="4" s="1"/>
  <c r="D42" i="10"/>
  <c r="O41" i="10"/>
  <c r="N41" i="10"/>
  <c r="M41" i="10"/>
  <c r="L41" i="10"/>
  <c r="H41" i="10"/>
  <c r="K41" i="4" s="1"/>
  <c r="G41" i="10"/>
  <c r="F41" i="10"/>
  <c r="E41" i="10"/>
  <c r="D41" i="10"/>
  <c r="H41" i="4" s="1"/>
  <c r="O40" i="10"/>
  <c r="N40" i="10"/>
  <c r="M40" i="10"/>
  <c r="L40" i="10"/>
  <c r="H40" i="10"/>
  <c r="K40" i="4" s="1"/>
  <c r="G40" i="10"/>
  <c r="F40" i="10"/>
  <c r="E40" i="10"/>
  <c r="I40" i="4" s="1"/>
  <c r="D40" i="10"/>
  <c r="O39" i="10"/>
  <c r="N39" i="10"/>
  <c r="M39" i="10"/>
  <c r="L39" i="10"/>
  <c r="H39" i="10"/>
  <c r="K39" i="4" s="1"/>
  <c r="G39" i="10"/>
  <c r="F39" i="10"/>
  <c r="E39" i="10"/>
  <c r="D39" i="10"/>
  <c r="H39" i="4" s="1"/>
  <c r="O38" i="10"/>
  <c r="N38" i="10"/>
  <c r="M38" i="10"/>
  <c r="L38" i="10"/>
  <c r="H38" i="10"/>
  <c r="K38" i="4" s="1"/>
  <c r="G38" i="10"/>
  <c r="F38" i="10"/>
  <c r="E38" i="10"/>
  <c r="I38" i="4" s="1"/>
  <c r="D38" i="10"/>
  <c r="O37" i="10"/>
  <c r="N37" i="10"/>
  <c r="M37" i="10"/>
  <c r="L37" i="10"/>
  <c r="H37" i="10"/>
  <c r="K37" i="4" s="1"/>
  <c r="G37" i="10"/>
  <c r="F37" i="10"/>
  <c r="E37" i="10"/>
  <c r="D37" i="10"/>
  <c r="H37" i="4" s="1"/>
  <c r="O36" i="10"/>
  <c r="N36" i="10"/>
  <c r="M36" i="10"/>
  <c r="L36" i="10"/>
  <c r="H36" i="10"/>
  <c r="K36" i="4" s="1"/>
  <c r="G36" i="10"/>
  <c r="J36" i="4" s="1"/>
  <c r="F36" i="10"/>
  <c r="E36" i="10"/>
  <c r="I36" i="4" s="1"/>
  <c r="D36" i="10"/>
  <c r="O35" i="10"/>
  <c r="N35" i="10"/>
  <c r="M35" i="10"/>
  <c r="L35" i="10"/>
  <c r="H35" i="10"/>
  <c r="K35" i="4" s="1"/>
  <c r="G35" i="10"/>
  <c r="F35" i="10"/>
  <c r="E35" i="10"/>
  <c r="D35" i="10"/>
  <c r="H35" i="4" s="1"/>
  <c r="O34" i="10"/>
  <c r="N34" i="10"/>
  <c r="M34" i="10"/>
  <c r="L34" i="10"/>
  <c r="H34" i="10"/>
  <c r="K34" i="4" s="1"/>
  <c r="G34" i="10"/>
  <c r="F34" i="10"/>
  <c r="E34" i="10"/>
  <c r="I34" i="4" s="1"/>
  <c r="D34" i="10"/>
  <c r="O33" i="10"/>
  <c r="N33" i="10"/>
  <c r="M33" i="10"/>
  <c r="L33" i="10"/>
  <c r="H33" i="10"/>
  <c r="K33" i="4" s="1"/>
  <c r="G33" i="10"/>
  <c r="F33" i="10"/>
  <c r="E33" i="10"/>
  <c r="D33" i="10"/>
  <c r="H33" i="4" s="1"/>
  <c r="O32" i="10"/>
  <c r="N32" i="10"/>
  <c r="M32" i="10"/>
  <c r="L32" i="10"/>
  <c r="H32" i="10"/>
  <c r="K32" i="4" s="1"/>
  <c r="G32" i="10"/>
  <c r="J32" i="4" s="1"/>
  <c r="F32" i="10"/>
  <c r="E32" i="10"/>
  <c r="I32" i="4" s="1"/>
  <c r="D32" i="10"/>
  <c r="O31" i="10"/>
  <c r="N31" i="10"/>
  <c r="M31" i="10"/>
  <c r="L31" i="10"/>
  <c r="H31" i="10"/>
  <c r="K31" i="4" s="1"/>
  <c r="G31" i="10"/>
  <c r="F31" i="10"/>
  <c r="E31" i="10"/>
  <c r="I31" i="4" s="1"/>
  <c r="D31" i="10"/>
  <c r="H31" i="4" s="1"/>
  <c r="O30" i="10"/>
  <c r="N30" i="10"/>
  <c r="M30" i="10"/>
  <c r="L30" i="10"/>
  <c r="H30" i="10"/>
  <c r="K30" i="4" s="1"/>
  <c r="G30" i="10"/>
  <c r="J30" i="4" s="1"/>
  <c r="F30" i="10"/>
  <c r="E30" i="10"/>
  <c r="I30" i="4" s="1"/>
  <c r="D30" i="10"/>
  <c r="O29" i="10"/>
  <c r="N29" i="10"/>
  <c r="M29" i="10"/>
  <c r="L29" i="10"/>
  <c r="H29" i="10"/>
  <c r="K29" i="4" s="1"/>
  <c r="G29" i="10"/>
  <c r="F29" i="10"/>
  <c r="E29" i="10"/>
  <c r="I29" i="4" s="1"/>
  <c r="D29" i="10"/>
  <c r="H29" i="4" s="1"/>
  <c r="O28" i="10"/>
  <c r="N28" i="10"/>
  <c r="M28" i="10"/>
  <c r="L28" i="10"/>
  <c r="H28" i="10"/>
  <c r="K28" i="4" s="1"/>
  <c r="G28" i="10"/>
  <c r="J28" i="4" s="1"/>
  <c r="F28" i="10"/>
  <c r="E28" i="10"/>
  <c r="D28" i="10"/>
  <c r="O27" i="10"/>
  <c r="N27" i="10"/>
  <c r="M27" i="10"/>
  <c r="L27" i="10"/>
  <c r="H27" i="10"/>
  <c r="K27" i="4" s="1"/>
  <c r="G27" i="10"/>
  <c r="F27" i="10"/>
  <c r="E27" i="10"/>
  <c r="D27" i="10"/>
  <c r="H27" i="4" s="1"/>
  <c r="O26" i="10"/>
  <c r="N26" i="10"/>
  <c r="M26" i="10"/>
  <c r="L26" i="10"/>
  <c r="H26" i="10"/>
  <c r="K26" i="4" s="1"/>
  <c r="G26" i="10"/>
  <c r="J26" i="4" s="1"/>
  <c r="F26" i="10"/>
  <c r="E26" i="10"/>
  <c r="I26" i="4" s="1"/>
  <c r="D26" i="10"/>
  <c r="O25" i="10"/>
  <c r="N25" i="10"/>
  <c r="M25" i="10"/>
  <c r="L25" i="10"/>
  <c r="H25" i="10"/>
  <c r="K25" i="4" s="1"/>
  <c r="G25" i="10"/>
  <c r="F25" i="10"/>
  <c r="E25" i="10"/>
  <c r="I25" i="4" s="1"/>
  <c r="D25" i="10"/>
  <c r="H25" i="4" s="1"/>
  <c r="O24" i="10"/>
  <c r="N24" i="10"/>
  <c r="M24" i="10"/>
  <c r="L24" i="10"/>
  <c r="H24" i="10"/>
  <c r="K24" i="4" s="1"/>
  <c r="G24" i="10"/>
  <c r="J24" i="4" s="1"/>
  <c r="F24" i="10"/>
  <c r="E24" i="10"/>
  <c r="I24" i="4" s="1"/>
  <c r="D24" i="10"/>
  <c r="O23" i="10"/>
  <c r="N23" i="10"/>
  <c r="M23" i="10"/>
  <c r="L23" i="10"/>
  <c r="H23" i="10"/>
  <c r="K23" i="4" s="1"/>
  <c r="G23" i="10"/>
  <c r="F23" i="10"/>
  <c r="E23" i="10"/>
  <c r="I23" i="4" s="1"/>
  <c r="D23" i="10"/>
  <c r="H23" i="4" s="1"/>
  <c r="O22" i="10"/>
  <c r="N22" i="10"/>
  <c r="M22" i="10"/>
  <c r="L22" i="10"/>
  <c r="H22" i="10"/>
  <c r="K22" i="4" s="1"/>
  <c r="G22" i="10"/>
  <c r="J22" i="4" s="1"/>
  <c r="F22" i="10"/>
  <c r="E22" i="10"/>
  <c r="D22" i="10"/>
  <c r="O21" i="10"/>
  <c r="N21" i="10"/>
  <c r="M21" i="10"/>
  <c r="L21" i="10"/>
  <c r="H21" i="10"/>
  <c r="K21" i="4" s="1"/>
  <c r="G21" i="10"/>
  <c r="F21" i="10"/>
  <c r="E21" i="10"/>
  <c r="D21" i="10"/>
  <c r="H21" i="4" s="1"/>
  <c r="O20" i="10"/>
  <c r="N20" i="10"/>
  <c r="M20" i="10"/>
  <c r="L20" i="10"/>
  <c r="H20" i="10"/>
  <c r="K20" i="4" s="1"/>
  <c r="G20" i="10"/>
  <c r="J20" i="4" s="1"/>
  <c r="F20" i="10"/>
  <c r="E20" i="10"/>
  <c r="I20" i="4" s="1"/>
  <c r="D20" i="10"/>
  <c r="O19" i="10"/>
  <c r="N19" i="10"/>
  <c r="M19" i="10"/>
  <c r="L19" i="10"/>
  <c r="H19" i="10"/>
  <c r="K19" i="4" s="1"/>
  <c r="G19" i="10"/>
  <c r="F19" i="10"/>
  <c r="E19" i="10"/>
  <c r="I19" i="4" s="1"/>
  <c r="D19" i="10"/>
  <c r="H19" i="4" s="1"/>
  <c r="O18" i="10"/>
  <c r="N18" i="10"/>
  <c r="M18" i="10"/>
  <c r="L18" i="10"/>
  <c r="H18" i="10"/>
  <c r="K18" i="4" s="1"/>
  <c r="G18" i="10"/>
  <c r="J18" i="4" s="1"/>
  <c r="F18" i="10"/>
  <c r="E18" i="10"/>
  <c r="I18" i="4" s="1"/>
  <c r="D18" i="10"/>
  <c r="O17" i="10"/>
  <c r="N17" i="10"/>
  <c r="M17" i="10"/>
  <c r="L17" i="10"/>
  <c r="H17" i="10"/>
  <c r="K17" i="4" s="1"/>
  <c r="G17" i="10"/>
  <c r="F17" i="10"/>
  <c r="E17" i="10"/>
  <c r="I17" i="4" s="1"/>
  <c r="D17" i="10"/>
  <c r="H17" i="4" s="1"/>
  <c r="O16" i="10"/>
  <c r="N16" i="10"/>
  <c r="M16" i="10"/>
  <c r="L16" i="10"/>
  <c r="H16" i="10"/>
  <c r="K16" i="4" s="1"/>
  <c r="G16" i="10"/>
  <c r="J16" i="4" s="1"/>
  <c r="F16" i="10"/>
  <c r="E16" i="10"/>
  <c r="D16" i="10"/>
  <c r="O15" i="10"/>
  <c r="N15" i="10"/>
  <c r="M15" i="10"/>
  <c r="L15" i="10"/>
  <c r="H15" i="10"/>
  <c r="K15" i="4" s="1"/>
  <c r="G15" i="10"/>
  <c r="F15" i="10"/>
  <c r="E15" i="10"/>
  <c r="D15" i="10"/>
  <c r="H15" i="4" s="1"/>
  <c r="O14" i="10"/>
  <c r="N14" i="10"/>
  <c r="M14" i="10"/>
  <c r="L14" i="10"/>
  <c r="H14" i="10"/>
  <c r="K14" i="4" s="1"/>
  <c r="G14" i="10"/>
  <c r="J14" i="4" s="1"/>
  <c r="F14" i="10"/>
  <c r="E14" i="10"/>
  <c r="I14" i="4" s="1"/>
  <c r="D14" i="10"/>
  <c r="O13" i="10"/>
  <c r="N13" i="10"/>
  <c r="M13" i="10"/>
  <c r="L13" i="10"/>
  <c r="H13" i="10"/>
  <c r="K13" i="4" s="1"/>
  <c r="G13" i="10"/>
  <c r="F13" i="10"/>
  <c r="E13" i="10"/>
  <c r="I13" i="4" s="1"/>
  <c r="D13" i="10"/>
  <c r="H13" i="4" s="1"/>
  <c r="O12" i="10"/>
  <c r="N12" i="10"/>
  <c r="M12" i="10"/>
  <c r="L12" i="10"/>
  <c r="H12" i="10"/>
  <c r="K12" i="4" s="1"/>
  <c r="G12" i="10"/>
  <c r="J12" i="4" s="1"/>
  <c r="F12" i="10"/>
  <c r="E12" i="10"/>
  <c r="I12" i="4" s="1"/>
  <c r="D12" i="10"/>
  <c r="O11" i="10"/>
  <c r="N11" i="10"/>
  <c r="M11" i="10"/>
  <c r="L11" i="10"/>
  <c r="H11" i="10"/>
  <c r="K11" i="4" s="1"/>
  <c r="G11" i="10"/>
  <c r="F11" i="10"/>
  <c r="E11" i="10"/>
  <c r="I11" i="4" s="1"/>
  <c r="D11" i="10"/>
  <c r="H11" i="4" s="1"/>
  <c r="O10" i="10"/>
  <c r="N10" i="10"/>
  <c r="M10" i="10"/>
  <c r="L10" i="10"/>
  <c r="H10" i="10"/>
  <c r="K10" i="4" s="1"/>
  <c r="G10" i="10"/>
  <c r="J10" i="4" s="1"/>
  <c r="F10" i="10"/>
  <c r="E10" i="10"/>
  <c r="I10" i="4" s="1"/>
  <c r="D10" i="10"/>
  <c r="O9" i="10"/>
  <c r="N9" i="10"/>
  <c r="M9" i="10"/>
  <c r="L9" i="10"/>
  <c r="H9" i="10"/>
  <c r="K9" i="4" s="1"/>
  <c r="G9" i="10"/>
  <c r="F9" i="10"/>
  <c r="E9" i="10"/>
  <c r="I9" i="4" s="1"/>
  <c r="D9" i="10"/>
  <c r="H9" i="4" s="1"/>
  <c r="O8" i="10"/>
  <c r="N8" i="10"/>
  <c r="M8" i="10"/>
  <c r="L8" i="10"/>
  <c r="H8" i="10"/>
  <c r="K8" i="4" s="1"/>
  <c r="G8" i="10"/>
  <c r="J8" i="4" s="1"/>
  <c r="F8" i="10"/>
  <c r="E8" i="10"/>
  <c r="I8" i="4" s="1"/>
  <c r="D8" i="10"/>
  <c r="O7" i="10"/>
  <c r="N7" i="10"/>
  <c r="M7" i="10"/>
  <c r="L7" i="10"/>
  <c r="H7" i="10"/>
  <c r="K7" i="4" s="1"/>
  <c r="G7" i="10"/>
  <c r="F7" i="10"/>
  <c r="E7" i="10"/>
  <c r="I7" i="4" s="1"/>
  <c r="D7" i="10"/>
  <c r="H7" i="4" s="1"/>
  <c r="O6" i="10"/>
  <c r="N6" i="10"/>
  <c r="M6" i="10"/>
  <c r="L6" i="10"/>
  <c r="H6" i="10"/>
  <c r="K6" i="4" s="1"/>
  <c r="G6" i="10"/>
  <c r="J6" i="4" s="1"/>
  <c r="F6" i="10"/>
  <c r="E6" i="10"/>
  <c r="I6" i="4" s="1"/>
  <c r="D6" i="10"/>
  <c r="O5" i="10"/>
  <c r="N5" i="10"/>
  <c r="M5" i="10"/>
  <c r="L5" i="10"/>
  <c r="H5" i="10"/>
  <c r="K5" i="4" s="1"/>
  <c r="G5" i="10"/>
  <c r="F5" i="10"/>
  <c r="E5" i="10"/>
  <c r="I5" i="4" s="1"/>
  <c r="D5" i="10"/>
  <c r="H5" i="4" s="1"/>
  <c r="O4" i="10"/>
  <c r="N4" i="10"/>
  <c r="M4" i="10"/>
  <c r="L4" i="10"/>
  <c r="H4" i="10"/>
  <c r="K4" i="4" s="1"/>
  <c r="G4" i="10"/>
  <c r="J4" i="4" s="1"/>
  <c r="F4" i="10"/>
  <c r="E4" i="10"/>
  <c r="I4" i="4" s="1"/>
  <c r="D4" i="10"/>
  <c r="O3" i="10"/>
  <c r="N3" i="10"/>
  <c r="M3" i="10"/>
  <c r="L3" i="10"/>
  <c r="H3" i="10"/>
  <c r="K3" i="4" s="1"/>
  <c r="G3" i="10"/>
  <c r="F3" i="10"/>
  <c r="E3" i="10"/>
  <c r="I3" i="4" s="1"/>
  <c r="D3" i="10"/>
  <c r="H3" i="4" s="1"/>
  <c r="K1" i="10"/>
  <c r="D1" i="10"/>
  <c r="B1" i="10"/>
  <c r="Q72" i="9"/>
  <c r="N72" i="9"/>
  <c r="R72" i="9" s="1"/>
  <c r="C72" i="9" s="1"/>
  <c r="Q71" i="9"/>
  <c r="N71" i="9"/>
  <c r="B71" i="9"/>
  <c r="Q70" i="9"/>
  <c r="B70" i="9" s="1"/>
  <c r="N70" i="9"/>
  <c r="Q69" i="9"/>
  <c r="N69" i="9"/>
  <c r="Q68" i="9"/>
  <c r="N68" i="9"/>
  <c r="R68" i="9" s="1"/>
  <c r="C68" i="9" s="1"/>
  <c r="Q67" i="9"/>
  <c r="N67" i="9"/>
  <c r="R67" i="9" s="1"/>
  <c r="C67" i="9" s="1"/>
  <c r="B67" i="9"/>
  <c r="Q66" i="9"/>
  <c r="N66" i="9"/>
  <c r="R66" i="9" s="1"/>
  <c r="C66" i="9" s="1"/>
  <c r="Q65" i="9"/>
  <c r="B65" i="9" s="1"/>
  <c r="N65" i="9"/>
  <c r="Q64" i="9"/>
  <c r="B64" i="9" s="1"/>
  <c r="N64" i="9"/>
  <c r="Q63" i="9"/>
  <c r="N63" i="9"/>
  <c r="Q62" i="9"/>
  <c r="N62" i="9"/>
  <c r="R62" i="9" s="1"/>
  <c r="C62" i="9" s="1"/>
  <c r="Q61" i="9"/>
  <c r="B61" i="9" s="1"/>
  <c r="N61" i="9"/>
  <c r="Q60" i="9"/>
  <c r="N60" i="9"/>
  <c r="R60" i="9" s="1"/>
  <c r="C60" i="9" s="1"/>
  <c r="Q59" i="9"/>
  <c r="N59" i="9"/>
  <c r="Q58" i="9"/>
  <c r="B58" i="9" s="1"/>
  <c r="N58" i="9"/>
  <c r="Q57" i="9"/>
  <c r="N57" i="9"/>
  <c r="R57" i="9" s="1"/>
  <c r="C57" i="9" s="1"/>
  <c r="Q56" i="9"/>
  <c r="N56" i="9"/>
  <c r="R56" i="9" s="1"/>
  <c r="C56" i="9" s="1"/>
  <c r="Q55" i="9"/>
  <c r="N55" i="9"/>
  <c r="R55" i="9" s="1"/>
  <c r="C55" i="9" s="1"/>
  <c r="B55" i="9"/>
  <c r="Q54" i="9"/>
  <c r="B54" i="9" s="1"/>
  <c r="N54" i="9"/>
  <c r="Q53" i="9"/>
  <c r="B53" i="9" s="1"/>
  <c r="N53" i="9"/>
  <c r="Q52" i="9"/>
  <c r="B52" i="9" s="1"/>
  <c r="N52" i="9"/>
  <c r="Q51" i="9"/>
  <c r="N51" i="9"/>
  <c r="Q50" i="9"/>
  <c r="B50" i="9" s="1"/>
  <c r="N50" i="9"/>
  <c r="Q49" i="9"/>
  <c r="N49" i="9"/>
  <c r="Q48" i="9"/>
  <c r="N48" i="9"/>
  <c r="R48" i="9" s="1"/>
  <c r="C48" i="9" s="1"/>
  <c r="Q47" i="9"/>
  <c r="N47" i="9"/>
  <c r="R47" i="9" s="1"/>
  <c r="C47" i="9" s="1"/>
  <c r="B47" i="9"/>
  <c r="Q46" i="9"/>
  <c r="B46" i="9" s="1"/>
  <c r="N46" i="9"/>
  <c r="Q45" i="9"/>
  <c r="B45" i="9" s="1"/>
  <c r="N45" i="9"/>
  <c r="Q44" i="9"/>
  <c r="B44" i="9" s="1"/>
  <c r="N44" i="9"/>
  <c r="Q43" i="9"/>
  <c r="N43" i="9"/>
  <c r="Q42" i="9"/>
  <c r="B42" i="9" s="1"/>
  <c r="N42" i="9"/>
  <c r="Q41" i="9"/>
  <c r="N41" i="9"/>
  <c r="B41" i="9"/>
  <c r="Q40" i="9"/>
  <c r="N40" i="9"/>
  <c r="R40" i="9" s="1"/>
  <c r="C40" i="9" s="1"/>
  <c r="Q39" i="9"/>
  <c r="N39" i="9"/>
  <c r="Q38" i="9"/>
  <c r="B38" i="9" s="1"/>
  <c r="N38" i="9"/>
  <c r="Q37" i="9"/>
  <c r="N37" i="9"/>
  <c r="Q36" i="9"/>
  <c r="N36" i="9"/>
  <c r="R36" i="9" s="1"/>
  <c r="C36" i="9" s="1"/>
  <c r="Q35" i="9"/>
  <c r="N35" i="9"/>
  <c r="B35" i="9"/>
  <c r="Q34" i="9"/>
  <c r="B34" i="9" s="1"/>
  <c r="N34" i="9"/>
  <c r="Q33" i="9"/>
  <c r="N33" i="9"/>
  <c r="Q32" i="9"/>
  <c r="B32" i="9" s="1"/>
  <c r="N32" i="9"/>
  <c r="Q31" i="9"/>
  <c r="N31" i="9"/>
  <c r="Q30" i="9"/>
  <c r="N30" i="9"/>
  <c r="R30" i="9" s="1"/>
  <c r="C30" i="9" s="1"/>
  <c r="Q29" i="9"/>
  <c r="N29" i="9"/>
  <c r="B29" i="9"/>
  <c r="Q28" i="9"/>
  <c r="B28" i="9" s="1"/>
  <c r="N28" i="9"/>
  <c r="Q27" i="9"/>
  <c r="N27" i="9"/>
  <c r="Q26" i="9"/>
  <c r="N26" i="9"/>
  <c r="R26" i="9" s="1"/>
  <c r="C26" i="9" s="1"/>
  <c r="Q25" i="9"/>
  <c r="N25" i="9"/>
  <c r="B25" i="9"/>
  <c r="Q24" i="9"/>
  <c r="N24" i="9"/>
  <c r="R24" i="9" s="1"/>
  <c r="C24" i="9" s="1"/>
  <c r="Q23" i="9"/>
  <c r="N23" i="9"/>
  <c r="Q22" i="9"/>
  <c r="B22" i="9" s="1"/>
  <c r="N22" i="9"/>
  <c r="Q21" i="9"/>
  <c r="N21" i="9"/>
  <c r="R21" i="9" s="1"/>
  <c r="C21" i="9" s="1"/>
  <c r="B21" i="9"/>
  <c r="Q20" i="9"/>
  <c r="N20" i="9"/>
  <c r="R20" i="9" s="1"/>
  <c r="C20" i="9" s="1"/>
  <c r="Q19" i="9"/>
  <c r="N19" i="9"/>
  <c r="R19" i="9" s="1"/>
  <c r="C19" i="9" s="1"/>
  <c r="B19" i="9"/>
  <c r="Q18" i="9"/>
  <c r="B18" i="9" s="1"/>
  <c r="N18" i="9"/>
  <c r="Q17" i="9"/>
  <c r="B17" i="9" s="1"/>
  <c r="N17" i="9"/>
  <c r="Q16" i="9"/>
  <c r="B16" i="9" s="1"/>
  <c r="N16" i="9"/>
  <c r="Q15" i="9"/>
  <c r="N15" i="9"/>
  <c r="Q14" i="9"/>
  <c r="B14" i="9" s="1"/>
  <c r="N14" i="9"/>
  <c r="Q13" i="9"/>
  <c r="N13" i="9"/>
  <c r="Q12" i="9"/>
  <c r="N12" i="9"/>
  <c r="R12" i="9" s="1"/>
  <c r="C12" i="9" s="1"/>
  <c r="Q11" i="9"/>
  <c r="N11" i="9"/>
  <c r="R11" i="9" s="1"/>
  <c r="C11" i="9" s="1"/>
  <c r="B11" i="9"/>
  <c r="Q10" i="9"/>
  <c r="B10" i="9" s="1"/>
  <c r="N10" i="9"/>
  <c r="Q9" i="9"/>
  <c r="N9" i="9"/>
  <c r="B9" i="9"/>
  <c r="Q8" i="9"/>
  <c r="B8" i="9" s="1"/>
  <c r="N8" i="9"/>
  <c r="Q7" i="9"/>
  <c r="N7" i="9"/>
  <c r="Q6" i="9"/>
  <c r="N6" i="9"/>
  <c r="R6" i="9" s="1"/>
  <c r="Q5" i="9"/>
  <c r="N5" i="9"/>
  <c r="B5" i="9"/>
  <c r="Q4" i="9"/>
  <c r="N4" i="9"/>
  <c r="R4" i="9" s="1"/>
  <c r="Q3" i="9"/>
  <c r="N3" i="9"/>
  <c r="U2" i="9"/>
  <c r="T2" i="9"/>
  <c r="S2" i="9"/>
  <c r="R1" i="9"/>
  <c r="C1" i="9"/>
  <c r="Q72" i="8"/>
  <c r="N72" i="8"/>
  <c r="R72" i="8" s="1"/>
  <c r="C72" i="8" s="1"/>
  <c r="K72" i="8"/>
  <c r="I72" i="8"/>
  <c r="G72" i="8"/>
  <c r="F72" i="8"/>
  <c r="Q71" i="8"/>
  <c r="N71" i="8"/>
  <c r="R71" i="8" s="1"/>
  <c r="C71" i="8" s="1"/>
  <c r="K71" i="8"/>
  <c r="I71" i="8"/>
  <c r="G71" i="8"/>
  <c r="F71" i="8"/>
  <c r="E71" i="8"/>
  <c r="B71" i="8"/>
  <c r="Q70" i="8"/>
  <c r="N70" i="8"/>
  <c r="R70" i="8" s="1"/>
  <c r="C70" i="8" s="1"/>
  <c r="K70" i="8"/>
  <c r="I70" i="8"/>
  <c r="G70" i="8"/>
  <c r="F70" i="8"/>
  <c r="E70" i="8"/>
  <c r="B70" i="8"/>
  <c r="Q69" i="8"/>
  <c r="N69" i="8"/>
  <c r="K69" i="8"/>
  <c r="I69" i="8"/>
  <c r="G69" i="8"/>
  <c r="F69" i="8"/>
  <c r="E69" i="8"/>
  <c r="B69" i="8"/>
  <c r="Q68" i="8"/>
  <c r="N68" i="8"/>
  <c r="R68" i="8" s="1"/>
  <c r="C68" i="8" s="1"/>
  <c r="K68" i="8"/>
  <c r="I68" i="8"/>
  <c r="H68" i="8"/>
  <c r="G68" i="8"/>
  <c r="F68" i="8"/>
  <c r="E68" i="8"/>
  <c r="B68" i="8"/>
  <c r="Q67" i="8"/>
  <c r="N67" i="8"/>
  <c r="R67" i="8" s="1"/>
  <c r="C67" i="8" s="1"/>
  <c r="K67" i="8"/>
  <c r="I67" i="8"/>
  <c r="G67" i="8"/>
  <c r="F67" i="8"/>
  <c r="B67" i="8"/>
  <c r="Q66" i="8"/>
  <c r="N66" i="8"/>
  <c r="K66" i="8"/>
  <c r="I66" i="8"/>
  <c r="G66" i="8"/>
  <c r="F66" i="8"/>
  <c r="B66" i="8"/>
  <c r="Q65" i="8"/>
  <c r="N65" i="8"/>
  <c r="K65" i="8"/>
  <c r="I65" i="8"/>
  <c r="G65" i="8"/>
  <c r="F65" i="8"/>
  <c r="E65" i="8"/>
  <c r="B65" i="8"/>
  <c r="Q64" i="8"/>
  <c r="N64" i="8"/>
  <c r="K64" i="8"/>
  <c r="I64" i="8"/>
  <c r="G64" i="8"/>
  <c r="F64" i="8"/>
  <c r="B64" i="8"/>
  <c r="Q63" i="8"/>
  <c r="N63" i="8"/>
  <c r="K63" i="8"/>
  <c r="I63" i="8"/>
  <c r="G63" i="8"/>
  <c r="F63" i="8"/>
  <c r="E63" i="8"/>
  <c r="B63" i="8"/>
  <c r="Q62" i="8"/>
  <c r="N62" i="8"/>
  <c r="R62" i="8" s="1"/>
  <c r="C62" i="8" s="1"/>
  <c r="K62" i="8"/>
  <c r="I62" i="8"/>
  <c r="H62" i="8"/>
  <c r="G62" i="8"/>
  <c r="F62" i="8"/>
  <c r="E62" i="8"/>
  <c r="B62" i="8"/>
  <c r="Q61" i="8"/>
  <c r="N61" i="8"/>
  <c r="R61" i="8" s="1"/>
  <c r="C61" i="8" s="1"/>
  <c r="K61" i="8"/>
  <c r="I61" i="8"/>
  <c r="G61" i="8"/>
  <c r="F61" i="8"/>
  <c r="B61" i="8"/>
  <c r="Q60" i="8"/>
  <c r="N60" i="8"/>
  <c r="K60" i="8"/>
  <c r="I60" i="8"/>
  <c r="H60" i="8"/>
  <c r="G60" i="8"/>
  <c r="F60" i="8"/>
  <c r="E60" i="8"/>
  <c r="B60" i="8"/>
  <c r="Q59" i="8"/>
  <c r="N59" i="8"/>
  <c r="R59" i="8" s="1"/>
  <c r="C59" i="8" s="1"/>
  <c r="K59" i="8"/>
  <c r="I59" i="8"/>
  <c r="H59" i="8"/>
  <c r="G59" i="8"/>
  <c r="F59" i="8"/>
  <c r="E59" i="8"/>
  <c r="B59" i="8"/>
  <c r="Q58" i="8"/>
  <c r="N58" i="8"/>
  <c r="R58" i="8" s="1"/>
  <c r="C58" i="8" s="1"/>
  <c r="K58" i="8"/>
  <c r="I58" i="8"/>
  <c r="G58" i="8"/>
  <c r="F58" i="8"/>
  <c r="B58" i="8"/>
  <c r="Q57" i="8"/>
  <c r="N57" i="8"/>
  <c r="K57" i="8"/>
  <c r="I57" i="8"/>
  <c r="G57" i="8"/>
  <c r="F57" i="8"/>
  <c r="E57" i="8"/>
  <c r="B57" i="8"/>
  <c r="Q56" i="8"/>
  <c r="N56" i="8"/>
  <c r="K56" i="8"/>
  <c r="I56" i="8"/>
  <c r="G56" i="8"/>
  <c r="F56" i="8"/>
  <c r="B56" i="8"/>
  <c r="Q55" i="8"/>
  <c r="N55" i="8"/>
  <c r="K55" i="8"/>
  <c r="I55" i="8"/>
  <c r="G55" i="8"/>
  <c r="F55" i="8"/>
  <c r="E55" i="8"/>
  <c r="B55" i="8"/>
  <c r="Q54" i="8"/>
  <c r="N54" i="8"/>
  <c r="K54" i="8"/>
  <c r="J54" i="8"/>
  <c r="I54" i="8"/>
  <c r="G54" i="8"/>
  <c r="F54" i="8"/>
  <c r="B54" i="8"/>
  <c r="Q53" i="8"/>
  <c r="N53" i="8"/>
  <c r="R53" i="8" s="1"/>
  <c r="C53" i="8" s="1"/>
  <c r="K53" i="8"/>
  <c r="I53" i="8"/>
  <c r="G53" i="8"/>
  <c r="F53" i="8"/>
  <c r="E53" i="8"/>
  <c r="B53" i="8"/>
  <c r="Q52" i="8"/>
  <c r="N52" i="8"/>
  <c r="K52" i="8"/>
  <c r="I52" i="8"/>
  <c r="H52" i="8"/>
  <c r="G52" i="8"/>
  <c r="F52" i="8"/>
  <c r="E52" i="8"/>
  <c r="B52" i="8"/>
  <c r="Q51" i="8"/>
  <c r="N51" i="8"/>
  <c r="R51" i="8" s="1"/>
  <c r="C51" i="8" s="1"/>
  <c r="K51" i="8"/>
  <c r="I51" i="8"/>
  <c r="G51" i="8"/>
  <c r="F51" i="8"/>
  <c r="E51" i="8"/>
  <c r="B51" i="8"/>
  <c r="Q50" i="8"/>
  <c r="N50" i="8"/>
  <c r="K50" i="8"/>
  <c r="I50" i="8"/>
  <c r="G50" i="8"/>
  <c r="F50" i="8"/>
  <c r="B50" i="8"/>
  <c r="Q49" i="8"/>
  <c r="N49" i="8"/>
  <c r="R49" i="8" s="1"/>
  <c r="C49" i="8" s="1"/>
  <c r="K49" i="8"/>
  <c r="I49" i="8"/>
  <c r="G49" i="8"/>
  <c r="F49" i="8"/>
  <c r="E49" i="8"/>
  <c r="B49" i="8"/>
  <c r="Q48" i="8"/>
  <c r="N48" i="8"/>
  <c r="R48" i="8" s="1"/>
  <c r="C48" i="8" s="1"/>
  <c r="K48" i="8"/>
  <c r="I48" i="8"/>
  <c r="G48" i="8"/>
  <c r="F48" i="8"/>
  <c r="E48" i="8"/>
  <c r="B48" i="8"/>
  <c r="Q47" i="8"/>
  <c r="N47" i="8"/>
  <c r="R47" i="8" s="1"/>
  <c r="C47" i="8" s="1"/>
  <c r="K47" i="8"/>
  <c r="I47" i="8"/>
  <c r="G47" i="8"/>
  <c r="F47" i="8"/>
  <c r="B47" i="8"/>
  <c r="Q46" i="8"/>
  <c r="N46" i="8"/>
  <c r="R46" i="8" s="1"/>
  <c r="C46" i="8" s="1"/>
  <c r="K46" i="8"/>
  <c r="I46" i="8"/>
  <c r="G46" i="8"/>
  <c r="F46" i="8"/>
  <c r="B46" i="8"/>
  <c r="Q45" i="8"/>
  <c r="N45" i="8"/>
  <c r="R45" i="8" s="1"/>
  <c r="C45" i="8" s="1"/>
  <c r="K45" i="8"/>
  <c r="I45" i="8"/>
  <c r="G45" i="8"/>
  <c r="F45" i="8"/>
  <c r="E45" i="8"/>
  <c r="B45" i="8"/>
  <c r="Q44" i="8"/>
  <c r="N44" i="8"/>
  <c r="K44" i="8"/>
  <c r="I44" i="8"/>
  <c r="H44" i="8"/>
  <c r="G44" i="8"/>
  <c r="F44" i="8"/>
  <c r="E44" i="8"/>
  <c r="B44" i="8"/>
  <c r="Q43" i="8"/>
  <c r="N43" i="8"/>
  <c r="R43" i="8" s="1"/>
  <c r="C43" i="8" s="1"/>
  <c r="K43" i="8"/>
  <c r="I43" i="8"/>
  <c r="G43" i="8"/>
  <c r="F43" i="8"/>
  <c r="E43" i="8"/>
  <c r="B43" i="8"/>
  <c r="Q42" i="8"/>
  <c r="N42" i="8"/>
  <c r="B42" i="8" s="1"/>
  <c r="K42" i="8"/>
  <c r="I42" i="8"/>
  <c r="G42" i="8"/>
  <c r="F42" i="8"/>
  <c r="Q41" i="8"/>
  <c r="N41" i="8"/>
  <c r="K41" i="8"/>
  <c r="I41" i="8"/>
  <c r="G41" i="8"/>
  <c r="F41" i="8"/>
  <c r="E41" i="8"/>
  <c r="Q40" i="8"/>
  <c r="N40" i="8"/>
  <c r="B40" i="8" s="1"/>
  <c r="K40" i="8"/>
  <c r="I40" i="8"/>
  <c r="G40" i="8"/>
  <c r="F40" i="8"/>
  <c r="Q39" i="8"/>
  <c r="N39" i="8"/>
  <c r="B39" i="8" s="1"/>
  <c r="K39" i="8"/>
  <c r="I39" i="8"/>
  <c r="H39" i="8"/>
  <c r="G39" i="8"/>
  <c r="F39" i="8"/>
  <c r="Q38" i="8"/>
  <c r="N38" i="8"/>
  <c r="B38" i="8" s="1"/>
  <c r="K38" i="8"/>
  <c r="I38" i="8"/>
  <c r="H38" i="8"/>
  <c r="G38" i="8"/>
  <c r="F38" i="8"/>
  <c r="E38" i="8"/>
  <c r="Q37" i="8"/>
  <c r="N37" i="8"/>
  <c r="K37" i="8"/>
  <c r="I37" i="8"/>
  <c r="G37" i="8"/>
  <c r="F37" i="8"/>
  <c r="E37" i="8"/>
  <c r="Q36" i="8"/>
  <c r="N36" i="8"/>
  <c r="B36" i="8" s="1"/>
  <c r="K36" i="8"/>
  <c r="I36" i="8"/>
  <c r="G36" i="8"/>
  <c r="F36" i="8"/>
  <c r="Q35" i="8"/>
  <c r="N35" i="8"/>
  <c r="K35" i="8"/>
  <c r="I35" i="8"/>
  <c r="H35" i="8"/>
  <c r="G35" i="8"/>
  <c r="F35" i="8"/>
  <c r="Q34" i="8"/>
  <c r="N34" i="8"/>
  <c r="B34" i="8" s="1"/>
  <c r="K34" i="8"/>
  <c r="I34" i="8"/>
  <c r="G34" i="8"/>
  <c r="F34" i="8"/>
  <c r="E34" i="8"/>
  <c r="Q33" i="8"/>
  <c r="N33" i="8"/>
  <c r="B33" i="8" s="1"/>
  <c r="K33" i="8"/>
  <c r="I33" i="8"/>
  <c r="G33" i="8"/>
  <c r="F33" i="8"/>
  <c r="Q32" i="8"/>
  <c r="N32" i="8"/>
  <c r="B32" i="8" s="1"/>
  <c r="K32" i="8"/>
  <c r="I32" i="8"/>
  <c r="G32" i="8"/>
  <c r="F32" i="8"/>
  <c r="Q31" i="8"/>
  <c r="N31" i="8"/>
  <c r="K31" i="8"/>
  <c r="I31" i="8"/>
  <c r="G31" i="8"/>
  <c r="F31" i="8"/>
  <c r="Q30" i="8"/>
  <c r="N30" i="8"/>
  <c r="B30" i="8" s="1"/>
  <c r="K30" i="8"/>
  <c r="J30" i="8"/>
  <c r="I30" i="8"/>
  <c r="G30" i="8"/>
  <c r="F30" i="8"/>
  <c r="Q29" i="8"/>
  <c r="N29" i="8"/>
  <c r="K29" i="8"/>
  <c r="I29" i="8"/>
  <c r="G29" i="8"/>
  <c r="F29" i="8"/>
  <c r="Q28" i="8"/>
  <c r="N28" i="8"/>
  <c r="B28" i="8" s="1"/>
  <c r="K28" i="8"/>
  <c r="I28" i="8"/>
  <c r="G28" i="8"/>
  <c r="F28" i="8"/>
  <c r="Q27" i="8"/>
  <c r="N27" i="8"/>
  <c r="B27" i="8" s="1"/>
  <c r="K27" i="8"/>
  <c r="I27" i="8"/>
  <c r="H27" i="8"/>
  <c r="G27" i="8"/>
  <c r="F27" i="8"/>
  <c r="E27" i="8"/>
  <c r="Q26" i="8"/>
  <c r="N26" i="8"/>
  <c r="B26" i="8" s="1"/>
  <c r="K26" i="8"/>
  <c r="I26" i="8"/>
  <c r="G26" i="8"/>
  <c r="F26" i="8"/>
  <c r="Q25" i="8"/>
  <c r="N25" i="8"/>
  <c r="K25" i="8"/>
  <c r="I25" i="8"/>
  <c r="G25" i="8"/>
  <c r="F25" i="8"/>
  <c r="Q24" i="8"/>
  <c r="N24" i="8"/>
  <c r="B24" i="8" s="1"/>
  <c r="K24" i="8"/>
  <c r="J24" i="8"/>
  <c r="I24" i="8"/>
  <c r="G24" i="8"/>
  <c r="F24" i="8"/>
  <c r="Q23" i="8"/>
  <c r="N23" i="8"/>
  <c r="B23" i="8" s="1"/>
  <c r="K23" i="8"/>
  <c r="I23" i="8"/>
  <c r="G23" i="8"/>
  <c r="F23" i="8"/>
  <c r="Q22" i="8"/>
  <c r="N22" i="8"/>
  <c r="B22" i="8" s="1"/>
  <c r="K22" i="8"/>
  <c r="I22" i="8"/>
  <c r="G22" i="8"/>
  <c r="F22" i="8"/>
  <c r="E22" i="8"/>
  <c r="Q21" i="8"/>
  <c r="N21" i="8"/>
  <c r="B21" i="8" s="1"/>
  <c r="K21" i="8"/>
  <c r="I21" i="8"/>
  <c r="G21" i="8"/>
  <c r="F21" i="8"/>
  <c r="E21" i="8"/>
  <c r="Q20" i="8"/>
  <c r="N20" i="8"/>
  <c r="B20" i="8" s="1"/>
  <c r="K20" i="8"/>
  <c r="I20" i="8"/>
  <c r="G20" i="8"/>
  <c r="F20" i="8"/>
  <c r="E20" i="8"/>
  <c r="Q19" i="8"/>
  <c r="N19" i="8"/>
  <c r="K19" i="8"/>
  <c r="I19" i="8"/>
  <c r="G19" i="8"/>
  <c r="F19" i="8"/>
  <c r="Q18" i="8"/>
  <c r="N18" i="8"/>
  <c r="B18" i="8" s="1"/>
  <c r="K18" i="8"/>
  <c r="I18" i="8"/>
  <c r="G18" i="8"/>
  <c r="F18" i="8"/>
  <c r="Q17" i="8"/>
  <c r="N17" i="8"/>
  <c r="K17" i="8"/>
  <c r="I17" i="8"/>
  <c r="G17" i="8"/>
  <c r="F17" i="8"/>
  <c r="E17" i="8"/>
  <c r="Q16" i="8"/>
  <c r="N16" i="8"/>
  <c r="B16" i="8" s="1"/>
  <c r="K16" i="8"/>
  <c r="I16" i="8"/>
  <c r="G16" i="8"/>
  <c r="F16" i="8"/>
  <c r="E16" i="8"/>
  <c r="Q15" i="8"/>
  <c r="N15" i="8"/>
  <c r="B15" i="8" s="1"/>
  <c r="K15" i="8"/>
  <c r="I15" i="8"/>
  <c r="G15" i="8"/>
  <c r="F15" i="8"/>
  <c r="E15" i="8"/>
  <c r="Q14" i="8"/>
  <c r="N14" i="8"/>
  <c r="B14" i="8" s="1"/>
  <c r="K14" i="8"/>
  <c r="J14" i="8"/>
  <c r="I14" i="8"/>
  <c r="G14" i="8"/>
  <c r="F14" i="8"/>
  <c r="E14" i="8"/>
  <c r="Q13" i="8"/>
  <c r="N13" i="8"/>
  <c r="K13" i="8"/>
  <c r="I13" i="8"/>
  <c r="G13" i="8"/>
  <c r="F13" i="8"/>
  <c r="Q12" i="8"/>
  <c r="N12" i="8"/>
  <c r="B12" i="8" s="1"/>
  <c r="K12" i="8"/>
  <c r="I12" i="8"/>
  <c r="G12" i="8"/>
  <c r="F12" i="8"/>
  <c r="E12" i="8"/>
  <c r="Q11" i="8"/>
  <c r="N11" i="8"/>
  <c r="B11" i="8" s="1"/>
  <c r="K11" i="8"/>
  <c r="I11" i="8"/>
  <c r="G11" i="8"/>
  <c r="F11" i="8"/>
  <c r="E11" i="8"/>
  <c r="Q10" i="8"/>
  <c r="N10" i="8"/>
  <c r="B10" i="8" s="1"/>
  <c r="K10" i="8"/>
  <c r="I10" i="8"/>
  <c r="G10" i="8"/>
  <c r="F10" i="8"/>
  <c r="E10" i="8"/>
  <c r="Q9" i="8"/>
  <c r="N9" i="8"/>
  <c r="B9" i="8" s="1"/>
  <c r="K9" i="8"/>
  <c r="I9" i="8"/>
  <c r="G9" i="8"/>
  <c r="F9" i="8"/>
  <c r="Q8" i="8"/>
  <c r="N8" i="8"/>
  <c r="B8" i="8" s="1"/>
  <c r="K8" i="8"/>
  <c r="I8" i="8"/>
  <c r="H8" i="8"/>
  <c r="G8" i="8"/>
  <c r="F8" i="8"/>
  <c r="E8" i="8"/>
  <c r="Q7" i="8"/>
  <c r="N7" i="8"/>
  <c r="K7" i="8"/>
  <c r="I7" i="8"/>
  <c r="G7" i="8"/>
  <c r="F7" i="8"/>
  <c r="Q6" i="8"/>
  <c r="N6" i="8"/>
  <c r="B6" i="8" s="1"/>
  <c r="K6" i="8"/>
  <c r="I6" i="8"/>
  <c r="G6" i="8"/>
  <c r="F6" i="8"/>
  <c r="E6" i="8"/>
  <c r="Q5" i="8"/>
  <c r="N5" i="8"/>
  <c r="K5" i="8"/>
  <c r="I5" i="8"/>
  <c r="G5" i="8"/>
  <c r="F5" i="8"/>
  <c r="E5" i="8"/>
  <c r="Q4" i="8"/>
  <c r="N4" i="8"/>
  <c r="B4" i="8" s="1"/>
  <c r="K4" i="8"/>
  <c r="I4" i="8"/>
  <c r="H4" i="8"/>
  <c r="G4" i="8"/>
  <c r="F4" i="8"/>
  <c r="Q3" i="8"/>
  <c r="N3" i="8"/>
  <c r="B3" i="8" s="1"/>
  <c r="K3" i="8"/>
  <c r="I3" i="8"/>
  <c r="G3" i="8"/>
  <c r="F3" i="8"/>
  <c r="U2" i="8"/>
  <c r="T2" i="8"/>
  <c r="S2" i="8"/>
  <c r="R1" i="8"/>
  <c r="C1" i="8"/>
  <c r="Q72" i="7"/>
  <c r="B72" i="7" s="1"/>
  <c r="N72" i="7"/>
  <c r="Q71" i="7"/>
  <c r="N71" i="7"/>
  <c r="R71" i="7" s="1"/>
  <c r="C71" i="7" s="1"/>
  <c r="Q70" i="7"/>
  <c r="B70" i="7" s="1"/>
  <c r="N70" i="7"/>
  <c r="Q69" i="7"/>
  <c r="B69" i="7" s="1"/>
  <c r="N69" i="7"/>
  <c r="Q68" i="7"/>
  <c r="N68" i="7"/>
  <c r="R68" i="7" s="1"/>
  <c r="C68" i="7" s="1"/>
  <c r="Q67" i="7"/>
  <c r="N67" i="7"/>
  <c r="R67" i="7" s="1"/>
  <c r="C67" i="7" s="1"/>
  <c r="Q66" i="7"/>
  <c r="N66" i="7"/>
  <c r="Q65" i="7"/>
  <c r="N65" i="7"/>
  <c r="Q64" i="7"/>
  <c r="B64" i="7" s="1"/>
  <c r="N64" i="7"/>
  <c r="Q63" i="7"/>
  <c r="N63" i="7"/>
  <c r="R63" i="7" s="1"/>
  <c r="C63" i="7" s="1"/>
  <c r="Q62" i="7"/>
  <c r="B62" i="7" s="1"/>
  <c r="N62" i="7"/>
  <c r="Q61" i="7"/>
  <c r="B61" i="7" s="1"/>
  <c r="N61" i="7"/>
  <c r="Q60" i="7"/>
  <c r="N60" i="7"/>
  <c r="R60" i="7" s="1"/>
  <c r="C60" i="7" s="1"/>
  <c r="Q59" i="7"/>
  <c r="N59" i="7"/>
  <c r="R59" i="7" s="1"/>
  <c r="C59" i="7" s="1"/>
  <c r="Q58" i="7"/>
  <c r="N58" i="7"/>
  <c r="Q57" i="7"/>
  <c r="N57" i="7"/>
  <c r="Q56" i="7"/>
  <c r="B56" i="7" s="1"/>
  <c r="N56" i="7"/>
  <c r="Q55" i="7"/>
  <c r="N55" i="7"/>
  <c r="R55" i="7" s="1"/>
  <c r="C55" i="7" s="1"/>
  <c r="Q54" i="7"/>
  <c r="B54" i="7" s="1"/>
  <c r="N54" i="7"/>
  <c r="Q53" i="7"/>
  <c r="B53" i="7" s="1"/>
  <c r="N53" i="7"/>
  <c r="Q52" i="7"/>
  <c r="B52" i="7" s="1"/>
  <c r="N52" i="7"/>
  <c r="Q51" i="7"/>
  <c r="N51" i="7"/>
  <c r="R51" i="7" s="1"/>
  <c r="C51" i="7" s="1"/>
  <c r="Q50" i="7"/>
  <c r="N50" i="7"/>
  <c r="Q49" i="7"/>
  <c r="N49" i="7"/>
  <c r="Q48" i="7"/>
  <c r="B48" i="7" s="1"/>
  <c r="N48" i="7"/>
  <c r="Q47" i="7"/>
  <c r="N47" i="7"/>
  <c r="R47" i="7" s="1"/>
  <c r="C47" i="7" s="1"/>
  <c r="Q46" i="7"/>
  <c r="B46" i="7" s="1"/>
  <c r="N46" i="7"/>
  <c r="Q45" i="7"/>
  <c r="B45" i="7" s="1"/>
  <c r="N45" i="7"/>
  <c r="Q44" i="7"/>
  <c r="N44" i="7"/>
  <c r="R44" i="7" s="1"/>
  <c r="C44" i="7" s="1"/>
  <c r="Q43" i="7"/>
  <c r="N43" i="7"/>
  <c r="R43" i="7" s="1"/>
  <c r="C43" i="7" s="1"/>
  <c r="Q42" i="7"/>
  <c r="N42" i="7"/>
  <c r="Q41" i="7"/>
  <c r="N41" i="7"/>
  <c r="Q40" i="7"/>
  <c r="B40" i="7" s="1"/>
  <c r="N40" i="7"/>
  <c r="Q39" i="7"/>
  <c r="N39" i="7"/>
  <c r="R39" i="7" s="1"/>
  <c r="C39" i="7" s="1"/>
  <c r="Q38" i="7"/>
  <c r="B38" i="7" s="1"/>
  <c r="N38" i="7"/>
  <c r="Q37" i="7"/>
  <c r="B37" i="7" s="1"/>
  <c r="N37" i="7"/>
  <c r="Q36" i="7"/>
  <c r="N36" i="7"/>
  <c r="R36" i="7" s="1"/>
  <c r="C36" i="7" s="1"/>
  <c r="Q35" i="7"/>
  <c r="N35" i="7"/>
  <c r="R35" i="7" s="1"/>
  <c r="C35" i="7" s="1"/>
  <c r="Q34" i="7"/>
  <c r="N34" i="7"/>
  <c r="Q33" i="7"/>
  <c r="N33" i="7"/>
  <c r="Q32" i="7"/>
  <c r="B32" i="7" s="1"/>
  <c r="N32" i="7"/>
  <c r="Q31" i="7"/>
  <c r="N31" i="7"/>
  <c r="R31" i="7" s="1"/>
  <c r="C31" i="7" s="1"/>
  <c r="Q30" i="7"/>
  <c r="B30" i="7" s="1"/>
  <c r="N30" i="7"/>
  <c r="Q29" i="7"/>
  <c r="B29" i="7" s="1"/>
  <c r="N29" i="7"/>
  <c r="Q28" i="7"/>
  <c r="B28" i="7" s="1"/>
  <c r="N28" i="7"/>
  <c r="Q27" i="7"/>
  <c r="N27" i="7"/>
  <c r="R27" i="7" s="1"/>
  <c r="C27" i="7" s="1"/>
  <c r="Q26" i="7"/>
  <c r="N26" i="7"/>
  <c r="Q25" i="7"/>
  <c r="N25" i="7"/>
  <c r="Q24" i="7"/>
  <c r="B24" i="7" s="1"/>
  <c r="N24" i="7"/>
  <c r="Q23" i="7"/>
  <c r="N23" i="7"/>
  <c r="R23" i="7" s="1"/>
  <c r="C23" i="7" s="1"/>
  <c r="Q22" i="7"/>
  <c r="B22" i="7" s="1"/>
  <c r="N22" i="7"/>
  <c r="Q21" i="7"/>
  <c r="B21" i="7" s="1"/>
  <c r="N21" i="7"/>
  <c r="Q20" i="7"/>
  <c r="N20" i="7"/>
  <c r="R20" i="7" s="1"/>
  <c r="C20" i="7" s="1"/>
  <c r="Q19" i="7"/>
  <c r="N19" i="7"/>
  <c r="R19" i="7" s="1"/>
  <c r="C19" i="7" s="1"/>
  <c r="Q18" i="7"/>
  <c r="N18" i="7"/>
  <c r="Q17" i="7"/>
  <c r="N17" i="7"/>
  <c r="Q16" i="7"/>
  <c r="B16" i="7" s="1"/>
  <c r="N16" i="7"/>
  <c r="Q15" i="7"/>
  <c r="N15" i="7"/>
  <c r="R15" i="7" s="1"/>
  <c r="C15" i="7" s="1"/>
  <c r="Q14" i="7"/>
  <c r="B14" i="7" s="1"/>
  <c r="N14" i="7"/>
  <c r="Q13" i="7"/>
  <c r="N13" i="7"/>
  <c r="Q12" i="7"/>
  <c r="N12" i="7"/>
  <c r="R12" i="7" s="1"/>
  <c r="C12" i="7" s="1"/>
  <c r="Q11" i="7"/>
  <c r="N11" i="7"/>
  <c r="R11" i="7" s="1"/>
  <c r="C11" i="7" s="1"/>
  <c r="Q10" i="7"/>
  <c r="B10" i="7" s="1"/>
  <c r="N10" i="7"/>
  <c r="Q9" i="7"/>
  <c r="N9" i="7"/>
  <c r="Q8" i="7"/>
  <c r="N8" i="7"/>
  <c r="R8" i="7" s="1"/>
  <c r="C8" i="7" s="1"/>
  <c r="B8" i="7"/>
  <c r="Q7" i="7"/>
  <c r="N7" i="7"/>
  <c r="R7" i="7" s="1"/>
  <c r="C7" i="7" s="1"/>
  <c r="B7" i="7"/>
  <c r="Q6" i="7"/>
  <c r="N6" i="7"/>
  <c r="R6" i="7" s="1"/>
  <c r="Q5" i="7"/>
  <c r="N5" i="7"/>
  <c r="R5" i="7" s="1"/>
  <c r="Q4" i="7"/>
  <c r="B4" i="7" s="1"/>
  <c r="N4" i="7"/>
  <c r="Q3" i="7"/>
  <c r="B3" i="7" s="1"/>
  <c r="N3" i="7"/>
  <c r="U2" i="7"/>
  <c r="T2" i="7"/>
  <c r="S2" i="7"/>
  <c r="R1" i="7"/>
  <c r="C1" i="7"/>
  <c r="Q72" i="6"/>
  <c r="N72" i="6"/>
  <c r="H72" i="6"/>
  <c r="G72" i="6"/>
  <c r="F72" i="6"/>
  <c r="E72" i="6"/>
  <c r="Q71" i="6"/>
  <c r="N71" i="6"/>
  <c r="R71" i="6" s="1"/>
  <c r="C71" i="6" s="1"/>
  <c r="J71" i="6"/>
  <c r="I71" i="6"/>
  <c r="G71" i="6"/>
  <c r="F71" i="6"/>
  <c r="E71" i="6"/>
  <c r="B71" i="6"/>
  <c r="Q70" i="6"/>
  <c r="N70" i="6"/>
  <c r="H70" i="6"/>
  <c r="G70" i="6"/>
  <c r="F70" i="6"/>
  <c r="E70" i="6"/>
  <c r="B70" i="6"/>
  <c r="Q69" i="6"/>
  <c r="N69" i="6"/>
  <c r="K69" i="6"/>
  <c r="J69" i="6"/>
  <c r="G69" i="6"/>
  <c r="F69" i="6"/>
  <c r="E69" i="6"/>
  <c r="Q68" i="6"/>
  <c r="N68" i="6"/>
  <c r="H68" i="6"/>
  <c r="G68" i="6"/>
  <c r="F68" i="6"/>
  <c r="E68" i="6"/>
  <c r="Q67" i="6"/>
  <c r="N67" i="6"/>
  <c r="J67" i="6"/>
  <c r="H67" i="6"/>
  <c r="G67" i="6"/>
  <c r="F67" i="6"/>
  <c r="E67" i="6"/>
  <c r="B67" i="6"/>
  <c r="Q66" i="6"/>
  <c r="N66" i="6"/>
  <c r="H66" i="6"/>
  <c r="G66" i="6"/>
  <c r="F66" i="6"/>
  <c r="E66" i="6"/>
  <c r="Q65" i="6"/>
  <c r="B65" i="6" s="1"/>
  <c r="N65" i="6"/>
  <c r="J65" i="6"/>
  <c r="I65" i="6"/>
  <c r="G65" i="6"/>
  <c r="F65" i="6"/>
  <c r="E65" i="6"/>
  <c r="Q64" i="6"/>
  <c r="B64" i="6" s="1"/>
  <c r="N64" i="6"/>
  <c r="J64" i="6"/>
  <c r="H64" i="6"/>
  <c r="G64" i="6"/>
  <c r="F64" i="6"/>
  <c r="E64" i="6"/>
  <c r="Q63" i="6"/>
  <c r="N63" i="6"/>
  <c r="J63" i="6"/>
  <c r="G63" i="6"/>
  <c r="F63" i="6"/>
  <c r="E63" i="6"/>
  <c r="Q62" i="6"/>
  <c r="N62" i="6"/>
  <c r="H62" i="6"/>
  <c r="G62" i="6"/>
  <c r="F62" i="6"/>
  <c r="E62" i="6"/>
  <c r="Q61" i="6"/>
  <c r="B61" i="6" s="1"/>
  <c r="N61" i="6"/>
  <c r="J61" i="6"/>
  <c r="H61" i="6"/>
  <c r="G61" i="6"/>
  <c r="F61" i="6"/>
  <c r="E61" i="6"/>
  <c r="Q60" i="6"/>
  <c r="N60" i="6"/>
  <c r="H60" i="6"/>
  <c r="G60" i="6"/>
  <c r="F60" i="6"/>
  <c r="E60" i="6"/>
  <c r="Q59" i="6"/>
  <c r="N59" i="6"/>
  <c r="R59" i="6" s="1"/>
  <c r="C59" i="6" s="1"/>
  <c r="J59" i="6"/>
  <c r="G59" i="6"/>
  <c r="F59" i="6"/>
  <c r="E59" i="6"/>
  <c r="Q58" i="6"/>
  <c r="N58" i="6"/>
  <c r="K58" i="6"/>
  <c r="H58" i="6"/>
  <c r="G58" i="6"/>
  <c r="F58" i="6"/>
  <c r="E58" i="6"/>
  <c r="B58" i="6"/>
  <c r="Q57" i="6"/>
  <c r="N57" i="6"/>
  <c r="J57" i="6"/>
  <c r="G57" i="6"/>
  <c r="F57" i="6"/>
  <c r="E57" i="6"/>
  <c r="Q56" i="6"/>
  <c r="N56" i="6"/>
  <c r="I56" i="6"/>
  <c r="H56" i="6"/>
  <c r="G56" i="6"/>
  <c r="F56" i="6"/>
  <c r="E56" i="6"/>
  <c r="B56" i="6"/>
  <c r="Q55" i="6"/>
  <c r="B55" i="6" s="1"/>
  <c r="N55" i="6"/>
  <c r="J55" i="6"/>
  <c r="G55" i="6"/>
  <c r="F55" i="6"/>
  <c r="E55" i="6"/>
  <c r="Q54" i="6"/>
  <c r="N54" i="6"/>
  <c r="K54" i="6"/>
  <c r="H54" i="6"/>
  <c r="G54" i="6"/>
  <c r="F54" i="6"/>
  <c r="E54" i="6"/>
  <c r="Q53" i="6"/>
  <c r="B53" i="6" s="1"/>
  <c r="N53" i="6"/>
  <c r="J53" i="6"/>
  <c r="G53" i="6"/>
  <c r="F53" i="6"/>
  <c r="E53" i="6"/>
  <c r="Q52" i="6"/>
  <c r="N52" i="6"/>
  <c r="H52" i="6"/>
  <c r="G52" i="6"/>
  <c r="F52" i="6"/>
  <c r="E52" i="6"/>
  <c r="B52" i="6"/>
  <c r="Q51" i="6"/>
  <c r="N51" i="6"/>
  <c r="J51" i="6"/>
  <c r="G51" i="6"/>
  <c r="F51" i="6"/>
  <c r="E51" i="6"/>
  <c r="Q50" i="6"/>
  <c r="N50" i="6"/>
  <c r="H50" i="6"/>
  <c r="G50" i="6"/>
  <c r="F50" i="6"/>
  <c r="E50" i="6"/>
  <c r="Q49" i="6"/>
  <c r="N49" i="6"/>
  <c r="J49" i="6"/>
  <c r="G49" i="6"/>
  <c r="F49" i="6"/>
  <c r="E49" i="6"/>
  <c r="B49" i="6"/>
  <c r="Q48" i="6"/>
  <c r="N48" i="6"/>
  <c r="H48" i="6"/>
  <c r="G48" i="6"/>
  <c r="F48" i="6"/>
  <c r="E48" i="6"/>
  <c r="Q47" i="6"/>
  <c r="B47" i="6" s="1"/>
  <c r="N47" i="6"/>
  <c r="J47" i="6"/>
  <c r="I47" i="6"/>
  <c r="G47" i="6"/>
  <c r="F47" i="6"/>
  <c r="E47" i="6"/>
  <c r="Q46" i="6"/>
  <c r="B46" i="6" s="1"/>
  <c r="N46" i="6"/>
  <c r="H46" i="6"/>
  <c r="G46" i="6"/>
  <c r="F46" i="6"/>
  <c r="E46" i="6"/>
  <c r="Q45" i="6"/>
  <c r="N45" i="6"/>
  <c r="J45" i="6"/>
  <c r="G45" i="6"/>
  <c r="F45" i="6"/>
  <c r="E45" i="6"/>
  <c r="Q44" i="6"/>
  <c r="N44" i="6"/>
  <c r="H44" i="6"/>
  <c r="G44" i="6"/>
  <c r="F44" i="6"/>
  <c r="E44" i="6"/>
  <c r="Q43" i="6"/>
  <c r="B43" i="6" s="1"/>
  <c r="N43" i="6"/>
  <c r="J43" i="6"/>
  <c r="G43" i="6"/>
  <c r="F43" i="6"/>
  <c r="E43" i="6"/>
  <c r="Q42" i="6"/>
  <c r="N42" i="6"/>
  <c r="H42" i="6"/>
  <c r="G42" i="6"/>
  <c r="F42" i="6"/>
  <c r="E42" i="6"/>
  <c r="Q41" i="6"/>
  <c r="N41" i="6"/>
  <c r="R41" i="6" s="1"/>
  <c r="C41" i="6" s="1"/>
  <c r="J41" i="6"/>
  <c r="G41" i="6"/>
  <c r="F41" i="6"/>
  <c r="E41" i="6"/>
  <c r="B41" i="6"/>
  <c r="Q40" i="6"/>
  <c r="N40" i="6"/>
  <c r="K40" i="6"/>
  <c r="J40" i="6"/>
  <c r="H40" i="6"/>
  <c r="G40" i="6"/>
  <c r="F40" i="6"/>
  <c r="E40" i="6"/>
  <c r="B40" i="6"/>
  <c r="Q39" i="6"/>
  <c r="N39" i="6"/>
  <c r="K39" i="6"/>
  <c r="J39" i="6"/>
  <c r="G39" i="6"/>
  <c r="F39" i="6"/>
  <c r="E39" i="6"/>
  <c r="Q38" i="6"/>
  <c r="N38" i="6"/>
  <c r="H38" i="6"/>
  <c r="G38" i="6"/>
  <c r="F38" i="6"/>
  <c r="E38" i="6"/>
  <c r="B38" i="6"/>
  <c r="Q37" i="6"/>
  <c r="N37" i="6"/>
  <c r="J37" i="6"/>
  <c r="G37" i="6"/>
  <c r="F37" i="6"/>
  <c r="E37" i="6"/>
  <c r="B37" i="6"/>
  <c r="Q36" i="6"/>
  <c r="N36" i="6"/>
  <c r="H36" i="6"/>
  <c r="G36" i="6"/>
  <c r="F36" i="6"/>
  <c r="E36" i="6"/>
  <c r="Q35" i="6"/>
  <c r="N35" i="6"/>
  <c r="R35" i="6" s="1"/>
  <c r="C35" i="6" s="1"/>
  <c r="J35" i="6"/>
  <c r="I35" i="6"/>
  <c r="G35" i="6"/>
  <c r="F35" i="6"/>
  <c r="E35" i="6"/>
  <c r="B35" i="6"/>
  <c r="Q34" i="6"/>
  <c r="N34" i="6"/>
  <c r="H34" i="6"/>
  <c r="G34" i="6"/>
  <c r="F34" i="6"/>
  <c r="E34" i="6"/>
  <c r="B34" i="6"/>
  <c r="Q33" i="6"/>
  <c r="N33" i="6"/>
  <c r="J33" i="6"/>
  <c r="G33" i="6"/>
  <c r="F33" i="6"/>
  <c r="E33" i="6"/>
  <c r="Q32" i="6"/>
  <c r="B32" i="6" s="1"/>
  <c r="N32" i="6"/>
  <c r="H32" i="6"/>
  <c r="G32" i="6"/>
  <c r="F32" i="6"/>
  <c r="E32" i="6"/>
  <c r="Q31" i="6"/>
  <c r="B31" i="6" s="1"/>
  <c r="N31" i="6"/>
  <c r="J31" i="6"/>
  <c r="H31" i="6"/>
  <c r="G31" i="6"/>
  <c r="F31" i="6"/>
  <c r="E31" i="6"/>
  <c r="Q30" i="6"/>
  <c r="N30" i="6"/>
  <c r="R30" i="6" s="1"/>
  <c r="C30" i="6" s="1"/>
  <c r="K30" i="6"/>
  <c r="H30" i="6"/>
  <c r="G30" i="6"/>
  <c r="F30" i="6"/>
  <c r="E30" i="6"/>
  <c r="B30" i="6"/>
  <c r="Q29" i="6"/>
  <c r="N29" i="6"/>
  <c r="R29" i="6" s="1"/>
  <c r="C29" i="6" s="1"/>
  <c r="J29" i="6"/>
  <c r="I29" i="6"/>
  <c r="G29" i="6"/>
  <c r="F29" i="6"/>
  <c r="E29" i="6"/>
  <c r="B29" i="6"/>
  <c r="Q28" i="6"/>
  <c r="N28" i="6"/>
  <c r="K28" i="6"/>
  <c r="H28" i="6"/>
  <c r="G28" i="6"/>
  <c r="F28" i="6"/>
  <c r="E28" i="6"/>
  <c r="B28" i="6"/>
  <c r="Q27" i="6"/>
  <c r="N27" i="6"/>
  <c r="H27" i="6"/>
  <c r="G27" i="6"/>
  <c r="F27" i="6"/>
  <c r="E27" i="6"/>
  <c r="B27" i="6"/>
  <c r="Q26" i="6"/>
  <c r="N26" i="6"/>
  <c r="R26" i="6" s="1"/>
  <c r="C26" i="6" s="1"/>
  <c r="J26" i="6"/>
  <c r="G26" i="6"/>
  <c r="F26" i="6"/>
  <c r="E26" i="6"/>
  <c r="B26" i="6"/>
  <c r="Q25" i="6"/>
  <c r="N25" i="6"/>
  <c r="J25" i="6"/>
  <c r="G25" i="6"/>
  <c r="F25" i="6"/>
  <c r="E25" i="6"/>
  <c r="B25" i="6"/>
  <c r="Q24" i="6"/>
  <c r="N24" i="6"/>
  <c r="K24" i="6"/>
  <c r="H24" i="6"/>
  <c r="G24" i="6"/>
  <c r="F24" i="6"/>
  <c r="E24" i="6"/>
  <c r="B24" i="6"/>
  <c r="Q23" i="6"/>
  <c r="N23" i="6"/>
  <c r="J23" i="6"/>
  <c r="G23" i="6"/>
  <c r="F23" i="6"/>
  <c r="E23" i="6"/>
  <c r="B23" i="6"/>
  <c r="Q22" i="6"/>
  <c r="N22" i="6"/>
  <c r="K22" i="6"/>
  <c r="H22" i="6"/>
  <c r="G22" i="6"/>
  <c r="F22" i="6"/>
  <c r="E22" i="6"/>
  <c r="B22" i="6"/>
  <c r="Q21" i="6"/>
  <c r="N21" i="6"/>
  <c r="R21" i="6" s="1"/>
  <c r="C21" i="6" s="1"/>
  <c r="K21" i="6"/>
  <c r="J21" i="6"/>
  <c r="G21" i="6"/>
  <c r="F21" i="6"/>
  <c r="E21" i="6"/>
  <c r="B21" i="6"/>
  <c r="Q20" i="6"/>
  <c r="N20" i="6"/>
  <c r="H20" i="6"/>
  <c r="G20" i="6"/>
  <c r="F20" i="6"/>
  <c r="E20" i="6"/>
  <c r="B20" i="6"/>
  <c r="Q19" i="6"/>
  <c r="N19" i="6"/>
  <c r="K19" i="6"/>
  <c r="J19" i="6"/>
  <c r="G19" i="6"/>
  <c r="F19" i="6"/>
  <c r="E19" i="6"/>
  <c r="B19" i="6"/>
  <c r="Q18" i="6"/>
  <c r="N18" i="6"/>
  <c r="J18" i="6"/>
  <c r="G18" i="6"/>
  <c r="F18" i="6"/>
  <c r="E18" i="6"/>
  <c r="Q17" i="6"/>
  <c r="N17" i="6"/>
  <c r="H17" i="6"/>
  <c r="G17" i="6"/>
  <c r="F17" i="6"/>
  <c r="E17" i="6"/>
  <c r="Q16" i="6"/>
  <c r="B16" i="6" s="1"/>
  <c r="N16" i="6"/>
  <c r="J16" i="6"/>
  <c r="H16" i="6"/>
  <c r="G16" i="6"/>
  <c r="F16" i="6"/>
  <c r="E16" i="6"/>
  <c r="Q15" i="6"/>
  <c r="N15" i="6"/>
  <c r="J15" i="6"/>
  <c r="H15" i="6"/>
  <c r="G15" i="6"/>
  <c r="F15" i="6"/>
  <c r="E15" i="6"/>
  <c r="Q14" i="6"/>
  <c r="N14" i="6"/>
  <c r="J14" i="6"/>
  <c r="G14" i="6"/>
  <c r="F14" i="6"/>
  <c r="E14" i="6"/>
  <c r="B14" i="6"/>
  <c r="Q13" i="6"/>
  <c r="N13" i="6"/>
  <c r="K13" i="6"/>
  <c r="H13" i="6"/>
  <c r="G13" i="6"/>
  <c r="F13" i="6"/>
  <c r="E13" i="6"/>
  <c r="B13" i="6"/>
  <c r="Q12" i="6"/>
  <c r="N12" i="6"/>
  <c r="H12" i="6"/>
  <c r="G12" i="6"/>
  <c r="F12" i="6"/>
  <c r="E12" i="6"/>
  <c r="Q11" i="6"/>
  <c r="N11" i="6"/>
  <c r="J11" i="6"/>
  <c r="G11" i="6"/>
  <c r="F11" i="6"/>
  <c r="E11" i="6"/>
  <c r="B11" i="6"/>
  <c r="Q10" i="6"/>
  <c r="B10" i="6" s="1"/>
  <c r="N10" i="6"/>
  <c r="H10" i="6"/>
  <c r="G10" i="6"/>
  <c r="F10" i="6"/>
  <c r="E10" i="6"/>
  <c r="Q9" i="6"/>
  <c r="N9" i="6"/>
  <c r="K9" i="6"/>
  <c r="J9" i="6"/>
  <c r="G9" i="6"/>
  <c r="F9" i="6"/>
  <c r="E9" i="6"/>
  <c r="Q8" i="6"/>
  <c r="N8" i="6"/>
  <c r="J8" i="6"/>
  <c r="I8" i="6"/>
  <c r="H8" i="6"/>
  <c r="G8" i="6"/>
  <c r="F8" i="6"/>
  <c r="E8" i="6"/>
  <c r="Q7" i="6"/>
  <c r="N7" i="6"/>
  <c r="R7" i="6" s="1"/>
  <c r="J7" i="6"/>
  <c r="H7" i="6"/>
  <c r="G7" i="6"/>
  <c r="F7" i="6"/>
  <c r="E7" i="6"/>
  <c r="B7" i="6"/>
  <c r="Q6" i="6"/>
  <c r="N6" i="6"/>
  <c r="K6" i="6"/>
  <c r="H6" i="6"/>
  <c r="G6" i="6"/>
  <c r="F6" i="6"/>
  <c r="E6" i="6"/>
  <c r="B6" i="6"/>
  <c r="Q5" i="6"/>
  <c r="N5" i="6"/>
  <c r="J5" i="6"/>
  <c r="I5" i="6"/>
  <c r="G5" i="6"/>
  <c r="F5" i="6"/>
  <c r="E5" i="6"/>
  <c r="Q4" i="6"/>
  <c r="N4" i="6"/>
  <c r="R4" i="6" s="1"/>
  <c r="J4" i="6"/>
  <c r="G4" i="6"/>
  <c r="F4" i="6"/>
  <c r="E4" i="6"/>
  <c r="Q3" i="6"/>
  <c r="N3" i="6"/>
  <c r="K3" i="6"/>
  <c r="H3" i="6"/>
  <c r="G3" i="6"/>
  <c r="F3" i="6"/>
  <c r="E3" i="6"/>
  <c r="B3" i="6"/>
  <c r="U2" i="6"/>
  <c r="T2" i="6"/>
  <c r="S2" i="6"/>
  <c r="R1" i="6"/>
  <c r="C1" i="6"/>
  <c r="Q72" i="5"/>
  <c r="B72" i="5" s="1"/>
  <c r="N72" i="5"/>
  <c r="Q71" i="5"/>
  <c r="B71" i="5" s="1"/>
  <c r="N71" i="5"/>
  <c r="Q70" i="5"/>
  <c r="N70" i="5"/>
  <c r="Q69" i="5"/>
  <c r="B69" i="5" s="1"/>
  <c r="N69" i="5"/>
  <c r="Q68" i="5"/>
  <c r="N68" i="5"/>
  <c r="R68" i="5" s="1"/>
  <c r="C68" i="5" s="1"/>
  <c r="Q67" i="5"/>
  <c r="N67" i="5"/>
  <c r="R67" i="5" s="1"/>
  <c r="C67" i="5" s="1"/>
  <c r="Q66" i="5"/>
  <c r="N66" i="5"/>
  <c r="B66" i="5"/>
  <c r="Q65" i="5"/>
  <c r="B65" i="5" s="1"/>
  <c r="N65" i="5"/>
  <c r="Q64" i="5"/>
  <c r="N64" i="5"/>
  <c r="B64" i="5" s="1"/>
  <c r="Q63" i="5"/>
  <c r="N63" i="5"/>
  <c r="R63" i="5" s="1"/>
  <c r="C63" i="5" s="1"/>
  <c r="Q62" i="5"/>
  <c r="N62" i="5"/>
  <c r="Q61" i="5"/>
  <c r="N61" i="5"/>
  <c r="R61" i="5" s="1"/>
  <c r="C61" i="5" s="1"/>
  <c r="Q60" i="5"/>
  <c r="B60" i="5" s="1"/>
  <c r="N60" i="5"/>
  <c r="Q59" i="5"/>
  <c r="B59" i="5" s="1"/>
  <c r="N59" i="5"/>
  <c r="Q58" i="5"/>
  <c r="N58" i="5"/>
  <c r="Q57" i="5"/>
  <c r="B57" i="5" s="1"/>
  <c r="N57" i="5"/>
  <c r="Q56" i="5"/>
  <c r="N56" i="5"/>
  <c r="R56" i="5" s="1"/>
  <c r="C56" i="5" s="1"/>
  <c r="B56" i="5"/>
  <c r="Q55" i="5"/>
  <c r="N55" i="5"/>
  <c r="R55" i="5" s="1"/>
  <c r="C55" i="5" s="1"/>
  <c r="Q54" i="5"/>
  <c r="N54" i="5"/>
  <c r="B54" i="5"/>
  <c r="Q53" i="5"/>
  <c r="B53" i="5" s="1"/>
  <c r="N53" i="5"/>
  <c r="Q52" i="5"/>
  <c r="N52" i="5"/>
  <c r="Q51" i="5"/>
  <c r="B51" i="5" s="1"/>
  <c r="N51" i="5"/>
  <c r="Q50" i="5"/>
  <c r="N50" i="5"/>
  <c r="Q49" i="5"/>
  <c r="N49" i="5"/>
  <c r="R49" i="5" s="1"/>
  <c r="C49" i="5" s="1"/>
  <c r="Q48" i="5"/>
  <c r="B48" i="5" s="1"/>
  <c r="N48" i="5"/>
  <c r="Q47" i="5"/>
  <c r="B47" i="5" s="1"/>
  <c r="N47" i="5"/>
  <c r="Q46" i="5"/>
  <c r="N46" i="5"/>
  <c r="Q45" i="5"/>
  <c r="B45" i="5" s="1"/>
  <c r="N45" i="5"/>
  <c r="Q44" i="5"/>
  <c r="N44" i="5"/>
  <c r="R44" i="5" s="1"/>
  <c r="C44" i="5" s="1"/>
  <c r="Q43" i="5"/>
  <c r="N43" i="5"/>
  <c r="R43" i="5" s="1"/>
  <c r="C43" i="5" s="1"/>
  <c r="Q42" i="5"/>
  <c r="N42" i="5"/>
  <c r="B42" i="5"/>
  <c r="Q41" i="5"/>
  <c r="B41" i="5" s="1"/>
  <c r="N41" i="5"/>
  <c r="Q40" i="5"/>
  <c r="N40" i="5"/>
  <c r="B40" i="5" s="1"/>
  <c r="Q39" i="5"/>
  <c r="N39" i="5"/>
  <c r="R39" i="5" s="1"/>
  <c r="C39" i="5" s="1"/>
  <c r="Q38" i="5"/>
  <c r="N38" i="5"/>
  <c r="R38" i="5" s="1"/>
  <c r="C38" i="5" s="1"/>
  <c r="Q37" i="5"/>
  <c r="B37" i="5" s="1"/>
  <c r="N37" i="5"/>
  <c r="Q36" i="5"/>
  <c r="N36" i="5"/>
  <c r="Q35" i="5"/>
  <c r="B35" i="5" s="1"/>
  <c r="N35" i="5"/>
  <c r="Q34" i="5"/>
  <c r="N34" i="5"/>
  <c r="R34" i="5" s="1"/>
  <c r="C34" i="5" s="1"/>
  <c r="Q33" i="5"/>
  <c r="B33" i="5" s="1"/>
  <c r="N33" i="5"/>
  <c r="Q32" i="5"/>
  <c r="N32" i="5"/>
  <c r="B32" i="5" s="1"/>
  <c r="Q31" i="5"/>
  <c r="N31" i="5"/>
  <c r="R31" i="5" s="1"/>
  <c r="C31" i="5" s="1"/>
  <c r="Q30" i="5"/>
  <c r="N30" i="5"/>
  <c r="R30" i="5" s="1"/>
  <c r="C30" i="5" s="1"/>
  <c r="Q29" i="5"/>
  <c r="N29" i="5"/>
  <c r="B29" i="5"/>
  <c r="Q28" i="5"/>
  <c r="N28" i="5"/>
  <c r="B28" i="5"/>
  <c r="Q27" i="5"/>
  <c r="N27" i="5"/>
  <c r="B27" i="5"/>
  <c r="Q26" i="5"/>
  <c r="N26" i="5"/>
  <c r="B26" i="5"/>
  <c r="Q25" i="5"/>
  <c r="N25" i="5"/>
  <c r="B25" i="5"/>
  <c r="Q24" i="5"/>
  <c r="N24" i="5"/>
  <c r="B24" i="5"/>
  <c r="Q23" i="5"/>
  <c r="N23" i="5"/>
  <c r="B23" i="5"/>
  <c r="Q22" i="5"/>
  <c r="N22" i="5"/>
  <c r="Q21" i="5"/>
  <c r="B21" i="5" s="1"/>
  <c r="N21" i="5"/>
  <c r="Q20" i="5"/>
  <c r="N20" i="5"/>
  <c r="R20" i="5" s="1"/>
  <c r="B20" i="5"/>
  <c r="Q19" i="5"/>
  <c r="N19" i="5"/>
  <c r="R19" i="5" s="1"/>
  <c r="Q18" i="5"/>
  <c r="N18" i="5"/>
  <c r="Q17" i="5"/>
  <c r="N17" i="5"/>
  <c r="Q16" i="5"/>
  <c r="N16" i="5"/>
  <c r="Q15" i="5"/>
  <c r="N15" i="5"/>
  <c r="R15" i="5" s="1"/>
  <c r="Q14" i="5"/>
  <c r="N14" i="5"/>
  <c r="Q13" i="5"/>
  <c r="B13" i="5" s="1"/>
  <c r="N13" i="5"/>
  <c r="Q12" i="5"/>
  <c r="N12" i="5"/>
  <c r="R12" i="5" s="1"/>
  <c r="Q11" i="5"/>
  <c r="N11" i="5"/>
  <c r="R11" i="5" s="1"/>
  <c r="Q10" i="5"/>
  <c r="N10" i="5"/>
  <c r="Q9" i="5"/>
  <c r="B9" i="5" s="1"/>
  <c r="N9" i="5"/>
  <c r="Q8" i="5"/>
  <c r="N8" i="5"/>
  <c r="Q7" i="5"/>
  <c r="N7" i="5"/>
  <c r="R7" i="5" s="1"/>
  <c r="Q6" i="5"/>
  <c r="N6" i="5"/>
  <c r="Q5" i="5"/>
  <c r="B5" i="5" s="1"/>
  <c r="N5" i="5"/>
  <c r="Q4" i="5"/>
  <c r="N4" i="5"/>
  <c r="R4" i="5" s="1"/>
  <c r="B4" i="5"/>
  <c r="Q3" i="5"/>
  <c r="N3" i="5"/>
  <c r="R3" i="5" s="1"/>
  <c r="U2" i="5"/>
  <c r="T2" i="5"/>
  <c r="S2" i="5"/>
  <c r="R1" i="5"/>
  <c r="C1" i="5"/>
  <c r="Q72" i="4"/>
  <c r="N72" i="4"/>
  <c r="J72" i="4"/>
  <c r="H72" i="4"/>
  <c r="G72" i="4"/>
  <c r="F72" i="4"/>
  <c r="E72" i="4"/>
  <c r="B72" i="4"/>
  <c r="Q71" i="4"/>
  <c r="B71" i="4" s="1"/>
  <c r="N71" i="4"/>
  <c r="J71" i="4"/>
  <c r="G71" i="4"/>
  <c r="F71" i="4"/>
  <c r="E71" i="4"/>
  <c r="Q70" i="4"/>
  <c r="N70" i="4"/>
  <c r="K70" i="4"/>
  <c r="H70" i="4"/>
  <c r="G70" i="4"/>
  <c r="F70" i="4"/>
  <c r="E70" i="4"/>
  <c r="Q69" i="4"/>
  <c r="N69" i="4"/>
  <c r="J69" i="4"/>
  <c r="I69" i="4"/>
  <c r="G69" i="4"/>
  <c r="F69" i="4"/>
  <c r="E69" i="4"/>
  <c r="B69" i="4"/>
  <c r="Q68" i="4"/>
  <c r="B68" i="4" s="1"/>
  <c r="N68" i="4"/>
  <c r="H68" i="4"/>
  <c r="G68" i="4"/>
  <c r="F68" i="4"/>
  <c r="E68" i="4"/>
  <c r="Q67" i="4"/>
  <c r="N67" i="4"/>
  <c r="J67" i="4"/>
  <c r="I67" i="4"/>
  <c r="G67" i="4"/>
  <c r="F67" i="4"/>
  <c r="E67" i="4"/>
  <c r="Q66" i="4"/>
  <c r="N66" i="4"/>
  <c r="J66" i="4"/>
  <c r="H66" i="4"/>
  <c r="G66" i="4"/>
  <c r="F66" i="4"/>
  <c r="E66" i="4"/>
  <c r="B66" i="4"/>
  <c r="Q65" i="4"/>
  <c r="B65" i="4" s="1"/>
  <c r="N65" i="4"/>
  <c r="J65" i="4"/>
  <c r="G65" i="4"/>
  <c r="F65" i="4"/>
  <c r="E65" i="4"/>
  <c r="Q64" i="4"/>
  <c r="N64" i="4"/>
  <c r="K64" i="4"/>
  <c r="H64" i="4"/>
  <c r="G64" i="4"/>
  <c r="F64" i="4"/>
  <c r="E64" i="4"/>
  <c r="Q63" i="4"/>
  <c r="N63" i="4"/>
  <c r="J63" i="4"/>
  <c r="I63" i="4"/>
  <c r="G63" i="4"/>
  <c r="F63" i="4"/>
  <c r="E63" i="4"/>
  <c r="B63" i="4"/>
  <c r="Q62" i="4"/>
  <c r="B62" i="4" s="1"/>
  <c r="N62" i="4"/>
  <c r="H62" i="4"/>
  <c r="G62" i="4"/>
  <c r="F62" i="4"/>
  <c r="E62" i="4"/>
  <c r="Q61" i="4"/>
  <c r="N61" i="4"/>
  <c r="J61" i="4"/>
  <c r="I61" i="4"/>
  <c r="G61" i="4"/>
  <c r="F61" i="4"/>
  <c r="E61" i="4"/>
  <c r="Q60" i="4"/>
  <c r="N60" i="4"/>
  <c r="J60" i="4"/>
  <c r="H60" i="4"/>
  <c r="G60" i="4"/>
  <c r="F60" i="4"/>
  <c r="E60" i="4"/>
  <c r="B60" i="4"/>
  <c r="Q59" i="4"/>
  <c r="B59" i="4" s="1"/>
  <c r="N59" i="4"/>
  <c r="J59" i="4"/>
  <c r="G59" i="4"/>
  <c r="F59" i="4"/>
  <c r="E59" i="4"/>
  <c r="Q58" i="4"/>
  <c r="N58" i="4"/>
  <c r="K58" i="4"/>
  <c r="H58" i="4"/>
  <c r="G58" i="4"/>
  <c r="F58" i="4"/>
  <c r="E58" i="4"/>
  <c r="Q57" i="4"/>
  <c r="B57" i="4" s="1"/>
  <c r="N57" i="4"/>
  <c r="J57" i="4"/>
  <c r="I57" i="4"/>
  <c r="G57" i="4"/>
  <c r="F57" i="4"/>
  <c r="E57" i="4"/>
  <c r="Q56" i="4"/>
  <c r="B56" i="4" s="1"/>
  <c r="N56" i="4"/>
  <c r="J56" i="4"/>
  <c r="H56" i="4"/>
  <c r="G56" i="4"/>
  <c r="F56" i="4"/>
  <c r="E56" i="4"/>
  <c r="Q55" i="4"/>
  <c r="B55" i="4" s="1"/>
  <c r="N55" i="4"/>
  <c r="J55" i="4"/>
  <c r="G55" i="4"/>
  <c r="F55" i="4"/>
  <c r="E55" i="4"/>
  <c r="Q54" i="4"/>
  <c r="B54" i="4" s="1"/>
  <c r="N54" i="4"/>
  <c r="H54" i="4"/>
  <c r="G54" i="4"/>
  <c r="F54" i="4"/>
  <c r="E54" i="4"/>
  <c r="Q53" i="4"/>
  <c r="B53" i="4" s="1"/>
  <c r="N53" i="4"/>
  <c r="J53" i="4"/>
  <c r="I53" i="4"/>
  <c r="G53" i="4"/>
  <c r="F53" i="4"/>
  <c r="E53" i="4"/>
  <c r="Q52" i="4"/>
  <c r="N52" i="4"/>
  <c r="J52" i="4"/>
  <c r="H52" i="4"/>
  <c r="G52" i="4"/>
  <c r="F52" i="4"/>
  <c r="E52" i="4"/>
  <c r="Q51" i="4"/>
  <c r="B51" i="4" s="1"/>
  <c r="N51" i="4"/>
  <c r="J51" i="4"/>
  <c r="I51" i="4"/>
  <c r="G51" i="4"/>
  <c r="F51" i="4"/>
  <c r="E51" i="4"/>
  <c r="Q50" i="4"/>
  <c r="B50" i="4" s="1"/>
  <c r="N50" i="4"/>
  <c r="J50" i="4"/>
  <c r="H50" i="4"/>
  <c r="G50" i="4"/>
  <c r="F50" i="4"/>
  <c r="E50" i="4"/>
  <c r="Q49" i="4"/>
  <c r="B49" i="4" s="1"/>
  <c r="N49" i="4"/>
  <c r="J49" i="4"/>
  <c r="G49" i="4"/>
  <c r="F49" i="4"/>
  <c r="E49" i="4"/>
  <c r="Q48" i="4"/>
  <c r="B48" i="4" s="1"/>
  <c r="N48" i="4"/>
  <c r="H48" i="4"/>
  <c r="G48" i="4"/>
  <c r="F48" i="4"/>
  <c r="E48" i="4"/>
  <c r="Q47" i="4"/>
  <c r="B47" i="4" s="1"/>
  <c r="N47" i="4"/>
  <c r="J47" i="4"/>
  <c r="I47" i="4"/>
  <c r="G47" i="4"/>
  <c r="F47" i="4"/>
  <c r="E47" i="4"/>
  <c r="Q46" i="4"/>
  <c r="N46" i="4"/>
  <c r="J46" i="4"/>
  <c r="H46" i="4"/>
  <c r="G46" i="4"/>
  <c r="F46" i="4"/>
  <c r="E46" i="4"/>
  <c r="Q45" i="4"/>
  <c r="B45" i="4" s="1"/>
  <c r="N45" i="4"/>
  <c r="J45" i="4"/>
  <c r="I45" i="4"/>
  <c r="G45" i="4"/>
  <c r="F45" i="4"/>
  <c r="E45" i="4"/>
  <c r="Q44" i="4"/>
  <c r="B44" i="4" s="1"/>
  <c r="N44" i="4"/>
  <c r="J44" i="4"/>
  <c r="H44" i="4"/>
  <c r="G44" i="4"/>
  <c r="F44" i="4"/>
  <c r="E44" i="4"/>
  <c r="Q43" i="4"/>
  <c r="B43" i="4" s="1"/>
  <c r="N43" i="4"/>
  <c r="J43" i="4"/>
  <c r="G43" i="4"/>
  <c r="F43" i="4"/>
  <c r="E43" i="4"/>
  <c r="Q42" i="4"/>
  <c r="B42" i="4" s="1"/>
  <c r="N42" i="4"/>
  <c r="H42" i="4"/>
  <c r="G42" i="4"/>
  <c r="F42" i="4"/>
  <c r="E42" i="4"/>
  <c r="Q41" i="4"/>
  <c r="B41" i="4" s="1"/>
  <c r="N41" i="4"/>
  <c r="J41" i="4"/>
  <c r="I41" i="4"/>
  <c r="G41" i="4"/>
  <c r="F41" i="4"/>
  <c r="E41" i="4"/>
  <c r="Q40" i="4"/>
  <c r="N40" i="4"/>
  <c r="J40" i="4"/>
  <c r="H40" i="4"/>
  <c r="G40" i="4"/>
  <c r="F40" i="4"/>
  <c r="E40" i="4"/>
  <c r="Q39" i="4"/>
  <c r="N39" i="4"/>
  <c r="J39" i="4"/>
  <c r="I39" i="4"/>
  <c r="G39" i="4"/>
  <c r="F39" i="4"/>
  <c r="E39" i="4"/>
  <c r="Q38" i="4"/>
  <c r="B38" i="4" s="1"/>
  <c r="N38" i="4"/>
  <c r="J38" i="4"/>
  <c r="H38" i="4"/>
  <c r="G38" i="4"/>
  <c r="F38" i="4"/>
  <c r="E38" i="4"/>
  <c r="Q37" i="4"/>
  <c r="B37" i="4" s="1"/>
  <c r="N37" i="4"/>
  <c r="J37" i="4"/>
  <c r="I37" i="4"/>
  <c r="G37" i="4"/>
  <c r="F37" i="4"/>
  <c r="E37" i="4"/>
  <c r="Q36" i="4"/>
  <c r="N36" i="4"/>
  <c r="H36" i="4"/>
  <c r="G36" i="4"/>
  <c r="F36" i="4"/>
  <c r="E36" i="4"/>
  <c r="Q35" i="4"/>
  <c r="N35" i="4"/>
  <c r="J35" i="4"/>
  <c r="I35" i="4"/>
  <c r="G35" i="4"/>
  <c r="F35" i="4"/>
  <c r="E35" i="4"/>
  <c r="Q34" i="4"/>
  <c r="B34" i="4" s="1"/>
  <c r="N34" i="4"/>
  <c r="J34" i="4"/>
  <c r="H34" i="4"/>
  <c r="G34" i="4"/>
  <c r="F34" i="4"/>
  <c r="E34" i="4"/>
  <c r="Q33" i="4"/>
  <c r="B33" i="4" s="1"/>
  <c r="N33" i="4"/>
  <c r="J33" i="4"/>
  <c r="I33" i="4"/>
  <c r="G33" i="4"/>
  <c r="F33" i="4"/>
  <c r="E33" i="4"/>
  <c r="Q32" i="4"/>
  <c r="N32" i="4"/>
  <c r="H32" i="4"/>
  <c r="G32" i="4"/>
  <c r="F32" i="4"/>
  <c r="E32" i="4"/>
  <c r="Q31" i="4"/>
  <c r="N31" i="4"/>
  <c r="J31" i="4"/>
  <c r="G31" i="4"/>
  <c r="F31" i="4"/>
  <c r="E31" i="4"/>
  <c r="Q30" i="4"/>
  <c r="N30" i="4"/>
  <c r="H30" i="4"/>
  <c r="G30" i="4"/>
  <c r="F30" i="4"/>
  <c r="E30" i="4"/>
  <c r="Q29" i="4"/>
  <c r="N29" i="4"/>
  <c r="J29" i="4"/>
  <c r="G29" i="4"/>
  <c r="F29" i="4"/>
  <c r="E29" i="4"/>
  <c r="Q28" i="4"/>
  <c r="N28" i="4"/>
  <c r="I28" i="4"/>
  <c r="H28" i="4"/>
  <c r="G28" i="4"/>
  <c r="F28" i="4"/>
  <c r="E28" i="4"/>
  <c r="Q27" i="4"/>
  <c r="N27" i="4"/>
  <c r="J27" i="4"/>
  <c r="I27" i="4"/>
  <c r="G27" i="4"/>
  <c r="F27" i="4"/>
  <c r="E27" i="4"/>
  <c r="Q26" i="4"/>
  <c r="N26" i="4"/>
  <c r="H26" i="4"/>
  <c r="G26" i="4"/>
  <c r="F26" i="4"/>
  <c r="E26" i="4"/>
  <c r="Q25" i="4"/>
  <c r="N25" i="4"/>
  <c r="J25" i="4"/>
  <c r="G25" i="4"/>
  <c r="F25" i="4"/>
  <c r="E25" i="4"/>
  <c r="Q24" i="4"/>
  <c r="N24" i="4"/>
  <c r="H24" i="4"/>
  <c r="G24" i="4"/>
  <c r="F24" i="4"/>
  <c r="E24" i="4"/>
  <c r="Q23" i="4"/>
  <c r="N23" i="4"/>
  <c r="J23" i="4"/>
  <c r="G23" i="4"/>
  <c r="F23" i="4"/>
  <c r="E23" i="4"/>
  <c r="Q22" i="4"/>
  <c r="N22" i="4"/>
  <c r="I22" i="4"/>
  <c r="H22" i="4"/>
  <c r="G22" i="4"/>
  <c r="F22" i="4"/>
  <c r="E22" i="4"/>
  <c r="Q21" i="4"/>
  <c r="N21" i="4"/>
  <c r="J21" i="4"/>
  <c r="I21" i="4"/>
  <c r="G21" i="4"/>
  <c r="F21" i="4"/>
  <c r="E21" i="4"/>
  <c r="Q20" i="4"/>
  <c r="N20" i="4"/>
  <c r="H20" i="4"/>
  <c r="G20" i="4"/>
  <c r="F20" i="4"/>
  <c r="E20" i="4"/>
  <c r="Q19" i="4"/>
  <c r="N19" i="4"/>
  <c r="J19" i="4"/>
  <c r="G19" i="4"/>
  <c r="F19" i="4"/>
  <c r="E19" i="4"/>
  <c r="Q18" i="4"/>
  <c r="N18" i="4"/>
  <c r="H18" i="4"/>
  <c r="G18" i="4"/>
  <c r="F18" i="4"/>
  <c r="E18" i="4"/>
  <c r="Q17" i="4"/>
  <c r="N17" i="4"/>
  <c r="J17" i="4"/>
  <c r="G17" i="4"/>
  <c r="F17" i="4"/>
  <c r="E17" i="4"/>
  <c r="Q16" i="4"/>
  <c r="N16" i="4"/>
  <c r="I16" i="4"/>
  <c r="H16" i="4"/>
  <c r="G16" i="4"/>
  <c r="F16" i="4"/>
  <c r="E16" i="4"/>
  <c r="Q15" i="4"/>
  <c r="N15" i="4"/>
  <c r="J15" i="4"/>
  <c r="I15" i="4"/>
  <c r="G15" i="4"/>
  <c r="F15" i="4"/>
  <c r="E15" i="4"/>
  <c r="Q14" i="4"/>
  <c r="N14" i="4"/>
  <c r="H14" i="4"/>
  <c r="G14" i="4"/>
  <c r="F14" i="4"/>
  <c r="E14" i="4"/>
  <c r="Q13" i="4"/>
  <c r="N13" i="4"/>
  <c r="J13" i="4"/>
  <c r="G13" i="4"/>
  <c r="F13" i="4"/>
  <c r="E13" i="4"/>
  <c r="Q12" i="4"/>
  <c r="B12" i="4" s="1"/>
  <c r="N12" i="4"/>
  <c r="H12" i="4"/>
  <c r="G12" i="4"/>
  <c r="F12" i="4"/>
  <c r="E12" i="4"/>
  <c r="Q11" i="4"/>
  <c r="N11" i="4"/>
  <c r="J11" i="4"/>
  <c r="G11" i="4"/>
  <c r="F11" i="4"/>
  <c r="E11" i="4"/>
  <c r="Q10" i="4"/>
  <c r="B10" i="4" s="1"/>
  <c r="N10" i="4"/>
  <c r="H10" i="4"/>
  <c r="G10" i="4"/>
  <c r="F10" i="4"/>
  <c r="E10" i="4"/>
  <c r="Q9" i="4"/>
  <c r="N9" i="4"/>
  <c r="J9" i="4"/>
  <c r="G9" i="4"/>
  <c r="F9" i="4"/>
  <c r="E9" i="4"/>
  <c r="Q8" i="4"/>
  <c r="B8" i="4" s="1"/>
  <c r="N8" i="4"/>
  <c r="H8" i="4"/>
  <c r="G8" i="4"/>
  <c r="F8" i="4"/>
  <c r="E8" i="4"/>
  <c r="Q7" i="4"/>
  <c r="N7" i="4"/>
  <c r="J7" i="4"/>
  <c r="G7" i="4"/>
  <c r="F7" i="4"/>
  <c r="E7" i="4"/>
  <c r="Q6" i="4"/>
  <c r="B6" i="4" s="1"/>
  <c r="N6" i="4"/>
  <c r="H6" i="4"/>
  <c r="G6" i="4"/>
  <c r="F6" i="4"/>
  <c r="E6" i="4"/>
  <c r="Q5" i="4"/>
  <c r="N5" i="4"/>
  <c r="J5" i="4"/>
  <c r="G5" i="4"/>
  <c r="F5" i="4"/>
  <c r="E5" i="4"/>
  <c r="Q4" i="4"/>
  <c r="B4" i="4" s="1"/>
  <c r="N4" i="4"/>
  <c r="H4" i="4"/>
  <c r="G4" i="4"/>
  <c r="F4" i="4"/>
  <c r="E4" i="4"/>
  <c r="Q3" i="4"/>
  <c r="N3" i="4"/>
  <c r="J3" i="4"/>
  <c r="G3" i="4"/>
  <c r="F3" i="4"/>
  <c r="E3" i="4"/>
  <c r="U2" i="4"/>
  <c r="T2" i="4"/>
  <c r="S2" i="4"/>
  <c r="R1" i="4"/>
  <c r="C1" i="4"/>
  <c r="R70" i="5" l="1"/>
  <c r="C70" i="5" s="1"/>
  <c r="B70" i="5"/>
  <c r="R33" i="6"/>
  <c r="C33" i="6" s="1"/>
  <c r="B33" i="6"/>
  <c r="B15" i="4"/>
  <c r="B18" i="4"/>
  <c r="B21" i="4"/>
  <c r="B24" i="4"/>
  <c r="B27" i="4"/>
  <c r="B30" i="4"/>
  <c r="B44" i="5"/>
  <c r="B52" i="5"/>
  <c r="B68" i="5"/>
  <c r="R9" i="6"/>
  <c r="B9" i="6"/>
  <c r="R53" i="6"/>
  <c r="C53" i="6" s="1"/>
  <c r="R69" i="6"/>
  <c r="C69" i="6" s="1"/>
  <c r="B69" i="6"/>
  <c r="R17" i="7"/>
  <c r="C17" i="7" s="1"/>
  <c r="B17" i="7"/>
  <c r="R41" i="7"/>
  <c r="C41" i="7" s="1"/>
  <c r="B41" i="7"/>
  <c r="R65" i="7"/>
  <c r="C65" i="7" s="1"/>
  <c r="B65" i="7"/>
  <c r="R32" i="9"/>
  <c r="C32" i="9" s="1"/>
  <c r="R43" i="9"/>
  <c r="C43" i="9" s="1"/>
  <c r="B43" i="9"/>
  <c r="R63" i="9"/>
  <c r="C63" i="9" s="1"/>
  <c r="B63" i="9"/>
  <c r="R46" i="5"/>
  <c r="C46" i="5" s="1"/>
  <c r="B46" i="5"/>
  <c r="R66" i="6"/>
  <c r="C66" i="6" s="1"/>
  <c r="B66" i="6"/>
  <c r="R27" i="9"/>
  <c r="C27" i="9" s="1"/>
  <c r="B27" i="9"/>
  <c r="R69" i="9"/>
  <c r="C69" i="9" s="1"/>
  <c r="B69" i="9"/>
  <c r="B9" i="4"/>
  <c r="B13" i="4"/>
  <c r="B16" i="4"/>
  <c r="B19" i="4"/>
  <c r="B22" i="4"/>
  <c r="B25" i="4"/>
  <c r="B28" i="4"/>
  <c r="B31" i="4"/>
  <c r="B35" i="4"/>
  <c r="R8" i="5"/>
  <c r="B8" i="5"/>
  <c r="R58" i="5"/>
  <c r="C58" i="5" s="1"/>
  <c r="B58" i="5"/>
  <c r="R42" i="6"/>
  <c r="C42" i="6" s="1"/>
  <c r="B42" i="6"/>
  <c r="R37" i="9"/>
  <c r="C37" i="9" s="1"/>
  <c r="B37" i="9"/>
  <c r="B3" i="4"/>
  <c r="B7" i="4"/>
  <c r="B39" i="4"/>
  <c r="R50" i="5"/>
  <c r="C50" i="5" s="1"/>
  <c r="B50" i="5"/>
  <c r="B63" i="5"/>
  <c r="B59" i="6"/>
  <c r="R60" i="6"/>
  <c r="C60" i="6" s="1"/>
  <c r="B60" i="6"/>
  <c r="M5" i="13"/>
  <c r="B40" i="4"/>
  <c r="B46" i="4"/>
  <c r="B52" i="4"/>
  <c r="R58" i="4"/>
  <c r="C58" i="4" s="1"/>
  <c r="B58" i="4"/>
  <c r="R64" i="4"/>
  <c r="C64" i="4" s="1"/>
  <c r="B64" i="4"/>
  <c r="R70" i="4"/>
  <c r="C70" i="4" s="1"/>
  <c r="B70" i="4"/>
  <c r="R5" i="6"/>
  <c r="B5" i="6"/>
  <c r="R12" i="6"/>
  <c r="C12" i="6" s="1"/>
  <c r="B12" i="6"/>
  <c r="R18" i="6"/>
  <c r="C18" i="6" s="1"/>
  <c r="B18" i="6"/>
  <c r="R51" i="6"/>
  <c r="C51" i="6" s="1"/>
  <c r="B51" i="6"/>
  <c r="B12" i="7"/>
  <c r="B36" i="7"/>
  <c r="B60" i="7"/>
  <c r="R62" i="5"/>
  <c r="C62" i="5" s="1"/>
  <c r="B62" i="5"/>
  <c r="R51" i="9"/>
  <c r="C51" i="9" s="1"/>
  <c r="B51" i="9"/>
  <c r="R16" i="5"/>
  <c r="B16" i="5"/>
  <c r="R36" i="5"/>
  <c r="C36" i="5" s="1"/>
  <c r="B36" i="5"/>
  <c r="R17" i="6"/>
  <c r="B17" i="6"/>
  <c r="R44" i="6"/>
  <c r="C44" i="6" s="1"/>
  <c r="B44" i="6"/>
  <c r="R50" i="6"/>
  <c r="C50" i="6" s="1"/>
  <c r="B50" i="6"/>
  <c r="B5" i="4"/>
  <c r="B11" i="4"/>
  <c r="B39" i="5"/>
  <c r="B4" i="6"/>
  <c r="R9" i="7"/>
  <c r="C9" i="7" s="1"/>
  <c r="B9" i="7"/>
  <c r="R33" i="7"/>
  <c r="C33" i="7" s="1"/>
  <c r="B33" i="7"/>
  <c r="R57" i="7"/>
  <c r="C57" i="7" s="1"/>
  <c r="B57" i="7"/>
  <c r="B14" i="4"/>
  <c r="B17" i="4"/>
  <c r="B20" i="4"/>
  <c r="B23" i="4"/>
  <c r="B26" i="4"/>
  <c r="B29" i="4"/>
  <c r="B32" i="4"/>
  <c r="B36" i="4"/>
  <c r="R61" i="4"/>
  <c r="C61" i="4" s="1"/>
  <c r="B61" i="4"/>
  <c r="R67" i="4"/>
  <c r="C67" i="4" s="1"/>
  <c r="B67" i="4"/>
  <c r="B12" i="5"/>
  <c r="B17" i="5"/>
  <c r="B31" i="5"/>
  <c r="R51" i="5"/>
  <c r="C51" i="5" s="1"/>
  <c r="R8" i="6"/>
  <c r="B8" i="6"/>
  <c r="R48" i="6"/>
  <c r="C48" i="6" s="1"/>
  <c r="B48" i="6"/>
  <c r="R62" i="6"/>
  <c r="C62" i="6" s="1"/>
  <c r="B62" i="6"/>
  <c r="R68" i="6"/>
  <c r="C68" i="6" s="1"/>
  <c r="B68" i="6"/>
  <c r="R31" i="9"/>
  <c r="C31" i="9" s="1"/>
  <c r="B31" i="9"/>
  <c r="R59" i="9"/>
  <c r="C59" i="9" s="1"/>
  <c r="B59" i="9"/>
  <c r="R59" i="4"/>
  <c r="C59" i="4" s="1"/>
  <c r="R62" i="4"/>
  <c r="C62" i="4" s="1"/>
  <c r="R65" i="4"/>
  <c r="C65" i="4" s="1"/>
  <c r="R68" i="4"/>
  <c r="C68" i="4" s="1"/>
  <c r="R71" i="4"/>
  <c r="C71" i="4" s="1"/>
  <c r="B3" i="5"/>
  <c r="R6" i="5"/>
  <c r="B11" i="5"/>
  <c r="R14" i="5"/>
  <c r="B19" i="5"/>
  <c r="R22" i="5"/>
  <c r="R24" i="5"/>
  <c r="C24" i="5" s="1"/>
  <c r="R26" i="5"/>
  <c r="C26" i="5" s="1"/>
  <c r="R28" i="5"/>
  <c r="C28" i="5" s="1"/>
  <c r="B43" i="5"/>
  <c r="R48" i="5"/>
  <c r="C48" i="5" s="1"/>
  <c r="R53" i="5"/>
  <c r="C53" i="5" s="1"/>
  <c r="B55" i="5"/>
  <c r="R60" i="5"/>
  <c r="C60" i="5" s="1"/>
  <c r="R65" i="5"/>
  <c r="C65" i="5" s="1"/>
  <c r="B67" i="5"/>
  <c r="R72" i="5"/>
  <c r="C72" i="5" s="1"/>
  <c r="R14" i="6"/>
  <c r="R24" i="6"/>
  <c r="C24" i="6" s="1"/>
  <c r="R39" i="6"/>
  <c r="C39" i="6" s="1"/>
  <c r="B39" i="6"/>
  <c r="R57" i="6"/>
  <c r="C57" i="6" s="1"/>
  <c r="B57" i="6"/>
  <c r="B6" i="7"/>
  <c r="B20" i="7"/>
  <c r="B44" i="7"/>
  <c r="B68" i="7"/>
  <c r="B5" i="8"/>
  <c r="B29" i="8"/>
  <c r="R13" i="9"/>
  <c r="C13" i="9" s="1"/>
  <c r="B13" i="9"/>
  <c r="R16" i="9"/>
  <c r="C16" i="9" s="1"/>
  <c r="R42" i="9"/>
  <c r="C42" i="9" s="1"/>
  <c r="B68" i="9"/>
  <c r="B7" i="5"/>
  <c r="R10" i="5"/>
  <c r="B15" i="5"/>
  <c r="R18" i="5"/>
  <c r="R42" i="5"/>
  <c r="C42" i="5" s="1"/>
  <c r="R47" i="5"/>
  <c r="C47" i="5" s="1"/>
  <c r="B49" i="5"/>
  <c r="R54" i="5"/>
  <c r="C54" i="5" s="1"/>
  <c r="R59" i="5"/>
  <c r="C59" i="5" s="1"/>
  <c r="B61" i="5"/>
  <c r="R66" i="5"/>
  <c r="C66" i="5" s="1"/>
  <c r="R71" i="5"/>
  <c r="C71" i="5" s="1"/>
  <c r="R3" i="6"/>
  <c r="R6" i="6"/>
  <c r="R11" i="6"/>
  <c r="C6" i="6" s="1"/>
  <c r="R15" i="6"/>
  <c r="B15" i="6"/>
  <c r="R23" i="6"/>
  <c r="C23" i="6" s="1"/>
  <c r="R36" i="6"/>
  <c r="C36" i="6" s="1"/>
  <c r="B36" i="6"/>
  <c r="R38" i="6"/>
  <c r="C38" i="6" s="1"/>
  <c r="R47" i="6"/>
  <c r="C47" i="6" s="1"/>
  <c r="R54" i="6"/>
  <c r="C54" i="6" s="1"/>
  <c r="B54" i="6"/>
  <c r="R56" i="6"/>
  <c r="C56" i="6" s="1"/>
  <c r="R65" i="6"/>
  <c r="C65" i="6" s="1"/>
  <c r="R72" i="6"/>
  <c r="C72" i="6" s="1"/>
  <c r="B72" i="6"/>
  <c r="R13" i="7"/>
  <c r="C13" i="7" s="1"/>
  <c r="B13" i="7"/>
  <c r="R16" i="7"/>
  <c r="C16" i="7" s="1"/>
  <c r="R25" i="7"/>
  <c r="C25" i="7" s="1"/>
  <c r="B25" i="7"/>
  <c r="R28" i="7"/>
  <c r="C28" i="7" s="1"/>
  <c r="R49" i="7"/>
  <c r="C49" i="7" s="1"/>
  <c r="B49" i="7"/>
  <c r="R52" i="7"/>
  <c r="C52" i="7" s="1"/>
  <c r="B41" i="8"/>
  <c r="B6" i="9"/>
  <c r="R33" i="9"/>
  <c r="C33" i="9" s="1"/>
  <c r="B33" i="9"/>
  <c r="R38" i="9"/>
  <c r="C38" i="9" s="1"/>
  <c r="B57" i="9"/>
  <c r="R60" i="4"/>
  <c r="C60" i="4" s="1"/>
  <c r="R63" i="4"/>
  <c r="C63" i="4" s="1"/>
  <c r="R66" i="4"/>
  <c r="C66" i="4" s="1"/>
  <c r="R69" i="4"/>
  <c r="C69" i="4" s="1"/>
  <c r="R72" i="4"/>
  <c r="C72" i="4" s="1"/>
  <c r="R32" i="5"/>
  <c r="C32" i="5" s="1"/>
  <c r="R35" i="5"/>
  <c r="C35" i="5" s="1"/>
  <c r="R40" i="5"/>
  <c r="C40" i="5" s="1"/>
  <c r="R45" i="5"/>
  <c r="C45" i="5" s="1"/>
  <c r="R52" i="5"/>
  <c r="C52" i="5" s="1"/>
  <c r="R57" i="5"/>
  <c r="C57" i="5" s="1"/>
  <c r="R64" i="5"/>
  <c r="C64" i="5" s="1"/>
  <c r="R69" i="5"/>
  <c r="C69" i="5" s="1"/>
  <c r="R20" i="6"/>
  <c r="C20" i="6" s="1"/>
  <c r="R27" i="6"/>
  <c r="C27" i="6" s="1"/>
  <c r="R32" i="6"/>
  <c r="C32" i="6" s="1"/>
  <c r="R45" i="6"/>
  <c r="C45" i="6" s="1"/>
  <c r="B45" i="6"/>
  <c r="R63" i="6"/>
  <c r="C63" i="6" s="1"/>
  <c r="B63" i="6"/>
  <c r="B17" i="8"/>
  <c r="B35" i="8"/>
  <c r="R50" i="8"/>
  <c r="C50" i="8" s="1"/>
  <c r="R7" i="9"/>
  <c r="B7" i="9"/>
  <c r="R15" i="9"/>
  <c r="C15" i="9" s="1"/>
  <c r="B15" i="9"/>
  <c r="R23" i="9"/>
  <c r="C23" i="9" s="1"/>
  <c r="B23" i="9"/>
  <c r="R49" i="9"/>
  <c r="C49" i="9" s="1"/>
  <c r="B49" i="9"/>
  <c r="R52" i="9"/>
  <c r="C52" i="9" s="1"/>
  <c r="R3" i="7"/>
  <c r="B7" i="8"/>
  <c r="B19" i="8"/>
  <c r="B31" i="8"/>
  <c r="R44" i="8"/>
  <c r="C44" i="8" s="1"/>
  <c r="R52" i="8"/>
  <c r="C52" i="8" s="1"/>
  <c r="R55" i="8"/>
  <c r="C55" i="8" s="1"/>
  <c r="R64" i="8"/>
  <c r="C64" i="8" s="1"/>
  <c r="B4" i="9"/>
  <c r="R9" i="9"/>
  <c r="C9" i="9" s="1"/>
  <c r="R14" i="9"/>
  <c r="C14" i="9" s="1"/>
  <c r="B26" i="9"/>
  <c r="R39" i="9"/>
  <c r="C39" i="9" s="1"/>
  <c r="B39" i="9"/>
  <c r="R44" i="9"/>
  <c r="C44" i="9" s="1"/>
  <c r="R54" i="9"/>
  <c r="C54" i="9" s="1"/>
  <c r="B56" i="9"/>
  <c r="R61" i="9"/>
  <c r="C61" i="9" s="1"/>
  <c r="R64" i="9"/>
  <c r="C64" i="9" s="1"/>
  <c r="B66" i="9"/>
  <c r="R71" i="9"/>
  <c r="C71" i="9" s="1"/>
  <c r="R10" i="6"/>
  <c r="R13" i="6"/>
  <c r="R16" i="6"/>
  <c r="C16" i="6" s="1"/>
  <c r="R19" i="6"/>
  <c r="C19" i="6" s="1"/>
  <c r="R22" i="6"/>
  <c r="C22" i="6" s="1"/>
  <c r="R25" i="6"/>
  <c r="C25" i="6" s="1"/>
  <c r="R28" i="6"/>
  <c r="C28" i="6" s="1"/>
  <c r="R31" i="6"/>
  <c r="C31" i="6" s="1"/>
  <c r="R34" i="6"/>
  <c r="C34" i="6" s="1"/>
  <c r="R37" i="6"/>
  <c r="C37" i="6" s="1"/>
  <c r="R40" i="6"/>
  <c r="C40" i="6" s="1"/>
  <c r="R43" i="6"/>
  <c r="C43" i="6" s="1"/>
  <c r="R46" i="6"/>
  <c r="C46" i="6" s="1"/>
  <c r="R49" i="6"/>
  <c r="C49" i="6" s="1"/>
  <c r="R52" i="6"/>
  <c r="C52" i="6" s="1"/>
  <c r="R55" i="6"/>
  <c r="C55" i="6" s="1"/>
  <c r="R58" i="6"/>
  <c r="C58" i="6" s="1"/>
  <c r="R61" i="6"/>
  <c r="C61" i="6" s="1"/>
  <c r="R64" i="6"/>
  <c r="C64" i="6" s="1"/>
  <c r="R67" i="6"/>
  <c r="C67" i="6" s="1"/>
  <c r="R70" i="6"/>
  <c r="C70" i="6" s="1"/>
  <c r="R4" i="7"/>
  <c r="B13" i="8"/>
  <c r="B25" i="8"/>
  <c r="B37" i="8"/>
  <c r="R56" i="8"/>
  <c r="C56" i="8" s="1"/>
  <c r="R65" i="8"/>
  <c r="C65" i="8" s="1"/>
  <c r="R3" i="9"/>
  <c r="B3" i="9"/>
  <c r="R8" i="9"/>
  <c r="R18" i="9"/>
  <c r="C18" i="9" s="1"/>
  <c r="B20" i="9"/>
  <c r="R25" i="9"/>
  <c r="C25" i="9" s="1"/>
  <c r="R28" i="9"/>
  <c r="C28" i="9" s="1"/>
  <c r="B30" i="9"/>
  <c r="R35" i="9"/>
  <c r="C35" i="9" s="1"/>
  <c r="B40" i="9"/>
  <c r="R45" i="9"/>
  <c r="C45" i="9" s="1"/>
  <c r="R50" i="9"/>
  <c r="C50" i="9" s="1"/>
  <c r="B62" i="9"/>
  <c r="B18" i="7"/>
  <c r="R21" i="7"/>
  <c r="C21" i="7" s="1"/>
  <c r="R24" i="7"/>
  <c r="C24" i="7" s="1"/>
  <c r="B26" i="7"/>
  <c r="R29" i="7"/>
  <c r="C29" i="7" s="1"/>
  <c r="R32" i="7"/>
  <c r="C32" i="7" s="1"/>
  <c r="B34" i="7"/>
  <c r="R37" i="7"/>
  <c r="C37" i="7" s="1"/>
  <c r="R40" i="7"/>
  <c r="C40" i="7" s="1"/>
  <c r="B42" i="7"/>
  <c r="R45" i="7"/>
  <c r="C45" i="7" s="1"/>
  <c r="R48" i="7"/>
  <c r="C48" i="7" s="1"/>
  <c r="B50" i="7"/>
  <c r="R53" i="7"/>
  <c r="C53" i="7" s="1"/>
  <c r="R56" i="7"/>
  <c r="C56" i="7" s="1"/>
  <c r="B58" i="7"/>
  <c r="R61" i="7"/>
  <c r="C61" i="7" s="1"/>
  <c r="R64" i="7"/>
  <c r="C64" i="7" s="1"/>
  <c r="B66" i="7"/>
  <c r="R69" i="7"/>
  <c r="C69" i="7" s="1"/>
  <c r="R72" i="7"/>
  <c r="C72" i="7" s="1"/>
  <c r="R54" i="8"/>
  <c r="C54" i="8" s="1"/>
  <c r="R57" i="8"/>
  <c r="C57" i="8" s="1"/>
  <c r="R60" i="8"/>
  <c r="C60" i="8" s="1"/>
  <c r="R63" i="8"/>
  <c r="C63" i="8" s="1"/>
  <c r="R66" i="8"/>
  <c r="C66" i="8" s="1"/>
  <c r="R69" i="8"/>
  <c r="C69" i="8" s="1"/>
  <c r="R5" i="9"/>
  <c r="R10" i="9"/>
  <c r="C10" i="9" s="1"/>
  <c r="B12" i="9"/>
  <c r="R17" i="9"/>
  <c r="C17" i="9" s="1"/>
  <c r="R22" i="9"/>
  <c r="C22" i="9" s="1"/>
  <c r="B24" i="9"/>
  <c r="R29" i="9"/>
  <c r="C29" i="9" s="1"/>
  <c r="R34" i="9"/>
  <c r="C34" i="9" s="1"/>
  <c r="B36" i="9"/>
  <c r="R41" i="9"/>
  <c r="C41" i="9" s="1"/>
  <c r="R46" i="9"/>
  <c r="C46" i="9" s="1"/>
  <c r="B48" i="9"/>
  <c r="R53" i="9"/>
  <c r="C53" i="9" s="1"/>
  <c r="R58" i="9"/>
  <c r="C58" i="9" s="1"/>
  <c r="B60" i="9"/>
  <c r="R65" i="9"/>
  <c r="C65" i="9" s="1"/>
  <c r="R70" i="9"/>
  <c r="C70" i="9" s="1"/>
  <c r="B72" i="9"/>
  <c r="M3" i="13"/>
  <c r="F5" i="13"/>
  <c r="M7" i="13"/>
  <c r="F7" i="13" s="1"/>
  <c r="F3" i="13"/>
  <c r="R5" i="5"/>
  <c r="B6" i="5"/>
  <c r="R9" i="5"/>
  <c r="B10" i="5"/>
  <c r="R13" i="5"/>
  <c r="B14" i="5"/>
  <c r="R17" i="5"/>
  <c r="B18" i="5"/>
  <c r="R21" i="5"/>
  <c r="B22" i="5"/>
  <c r="R23" i="5"/>
  <c r="C23" i="5" s="1"/>
  <c r="R25" i="5"/>
  <c r="C25" i="5" s="1"/>
  <c r="R27" i="5"/>
  <c r="C27" i="5" s="1"/>
  <c r="R29" i="5"/>
  <c r="C29" i="5" s="1"/>
  <c r="B30" i="5"/>
  <c r="R33" i="5"/>
  <c r="C33" i="5" s="1"/>
  <c r="B34" i="5"/>
  <c r="R37" i="5"/>
  <c r="C37" i="5" s="1"/>
  <c r="B38" i="5"/>
  <c r="R41" i="5"/>
  <c r="C41" i="5" s="1"/>
  <c r="R3" i="4"/>
  <c r="R4" i="4"/>
  <c r="R5" i="4"/>
  <c r="R6" i="4"/>
  <c r="C6" i="4" s="1"/>
  <c r="R7" i="4"/>
  <c r="C7" i="4" s="1"/>
  <c r="R8" i="4"/>
  <c r="C8" i="4" s="1"/>
  <c r="R9" i="4"/>
  <c r="C9" i="4" s="1"/>
  <c r="R10" i="4"/>
  <c r="C10" i="4" s="1"/>
  <c r="R11" i="4"/>
  <c r="C11" i="4" s="1"/>
  <c r="R12" i="4"/>
  <c r="C12" i="4" s="1"/>
  <c r="R13" i="4"/>
  <c r="C13" i="4" s="1"/>
  <c r="R14" i="4"/>
  <c r="C14" i="4" s="1"/>
  <c r="R15" i="4"/>
  <c r="C15" i="4" s="1"/>
  <c r="R16" i="4"/>
  <c r="C16" i="4" s="1"/>
  <c r="R17" i="4"/>
  <c r="C17" i="4" s="1"/>
  <c r="R18" i="4"/>
  <c r="C18" i="4" s="1"/>
  <c r="R19" i="4"/>
  <c r="C19" i="4" s="1"/>
  <c r="R20" i="4"/>
  <c r="C20" i="4" s="1"/>
  <c r="R21" i="4"/>
  <c r="C21" i="4" s="1"/>
  <c r="R22" i="4"/>
  <c r="C22" i="4" s="1"/>
  <c r="R23" i="4"/>
  <c r="C23" i="4" s="1"/>
  <c r="R24" i="4"/>
  <c r="C24" i="4" s="1"/>
  <c r="R25" i="4"/>
  <c r="C25" i="4" s="1"/>
  <c r="R26" i="4"/>
  <c r="C26" i="4" s="1"/>
  <c r="R27" i="4"/>
  <c r="C27" i="4" s="1"/>
  <c r="R28" i="4"/>
  <c r="C28" i="4" s="1"/>
  <c r="R29" i="4"/>
  <c r="C29" i="4" s="1"/>
  <c r="R30" i="4"/>
  <c r="C30" i="4" s="1"/>
  <c r="R31" i="4"/>
  <c r="C31" i="4" s="1"/>
  <c r="R32" i="4"/>
  <c r="C32" i="4" s="1"/>
  <c r="R33" i="4"/>
  <c r="C33" i="4" s="1"/>
  <c r="R34" i="4"/>
  <c r="C34" i="4" s="1"/>
  <c r="R35" i="4"/>
  <c r="C35" i="4" s="1"/>
  <c r="R36" i="4"/>
  <c r="C36" i="4" s="1"/>
  <c r="R37" i="4"/>
  <c r="C37" i="4" s="1"/>
  <c r="R38" i="4"/>
  <c r="C38" i="4" s="1"/>
  <c r="R39" i="4"/>
  <c r="C39" i="4" s="1"/>
  <c r="R40" i="4"/>
  <c r="C40" i="4" s="1"/>
  <c r="R41" i="4"/>
  <c r="C41" i="4" s="1"/>
  <c r="R42" i="4"/>
  <c r="C42" i="4" s="1"/>
  <c r="R43" i="4"/>
  <c r="C43" i="4" s="1"/>
  <c r="R44" i="4"/>
  <c r="C44" i="4" s="1"/>
  <c r="R45" i="4"/>
  <c r="C45" i="4" s="1"/>
  <c r="R46" i="4"/>
  <c r="C46" i="4" s="1"/>
  <c r="R47" i="4"/>
  <c r="C47" i="4" s="1"/>
  <c r="R48" i="4"/>
  <c r="C48" i="4" s="1"/>
  <c r="R49" i="4"/>
  <c r="C49" i="4" s="1"/>
  <c r="R50" i="4"/>
  <c r="C50" i="4" s="1"/>
  <c r="R51" i="4"/>
  <c r="C51" i="4" s="1"/>
  <c r="R52" i="4"/>
  <c r="C52" i="4" s="1"/>
  <c r="R53" i="4"/>
  <c r="C53" i="4" s="1"/>
  <c r="R54" i="4"/>
  <c r="C54" i="4" s="1"/>
  <c r="R55" i="4"/>
  <c r="C55" i="4" s="1"/>
  <c r="R56" i="4"/>
  <c r="C56" i="4" s="1"/>
  <c r="R57" i="4"/>
  <c r="C57" i="4" s="1"/>
  <c r="C5" i="6"/>
  <c r="C11" i="6"/>
  <c r="C17" i="6"/>
  <c r="B5" i="7"/>
  <c r="R10" i="7"/>
  <c r="C10" i="7" s="1"/>
  <c r="B11" i="7"/>
  <c r="R14" i="7"/>
  <c r="C14" i="7" s="1"/>
  <c r="B15" i="7"/>
  <c r="R18" i="7"/>
  <c r="C18" i="7" s="1"/>
  <c r="B19" i="7"/>
  <c r="R22" i="7"/>
  <c r="C22" i="7" s="1"/>
  <c r="B23" i="7"/>
  <c r="R26" i="7"/>
  <c r="C26" i="7" s="1"/>
  <c r="B27" i="7"/>
  <c r="R30" i="7"/>
  <c r="C30" i="7" s="1"/>
  <c r="B31" i="7"/>
  <c r="R34" i="7"/>
  <c r="C34" i="7" s="1"/>
  <c r="B35" i="7"/>
  <c r="R38" i="7"/>
  <c r="C38" i="7" s="1"/>
  <c r="B39" i="7"/>
  <c r="R42" i="7"/>
  <c r="C42" i="7" s="1"/>
  <c r="B43" i="7"/>
  <c r="R46" i="7"/>
  <c r="C46" i="7" s="1"/>
  <c r="B47" i="7"/>
  <c r="R50" i="7"/>
  <c r="C50" i="7" s="1"/>
  <c r="B51" i="7"/>
  <c r="R54" i="7"/>
  <c r="C54" i="7" s="1"/>
  <c r="B55" i="7"/>
  <c r="R58" i="7"/>
  <c r="C58" i="7" s="1"/>
  <c r="B59" i="7"/>
  <c r="R62" i="7"/>
  <c r="C62" i="7" s="1"/>
  <c r="B63" i="7"/>
  <c r="R66" i="7"/>
  <c r="C66" i="7" s="1"/>
  <c r="B67" i="7"/>
  <c r="R70" i="7"/>
  <c r="C70" i="7" s="1"/>
  <c r="B71" i="7"/>
  <c r="R3" i="8"/>
  <c r="R5" i="8"/>
  <c r="R7" i="8"/>
  <c r="R9" i="8"/>
  <c r="R11" i="8"/>
  <c r="R13" i="8"/>
  <c r="R15" i="8"/>
  <c r="R17" i="8"/>
  <c r="R19" i="8"/>
  <c r="R21" i="8"/>
  <c r="R23" i="8"/>
  <c r="R25" i="8"/>
  <c r="R27" i="8"/>
  <c r="R29" i="8"/>
  <c r="R31" i="8"/>
  <c r="R33" i="8"/>
  <c r="R35" i="8"/>
  <c r="R37" i="8"/>
  <c r="R39" i="8"/>
  <c r="R41" i="8"/>
  <c r="R4" i="8"/>
  <c r="R6" i="8"/>
  <c r="R8" i="8"/>
  <c r="R10" i="8"/>
  <c r="R12" i="8"/>
  <c r="R14" i="8"/>
  <c r="R16" i="8"/>
  <c r="R18" i="8"/>
  <c r="R20" i="8"/>
  <c r="R22" i="8"/>
  <c r="R24" i="8"/>
  <c r="R26" i="8"/>
  <c r="R28" i="8"/>
  <c r="R30" i="8"/>
  <c r="R32" i="8"/>
  <c r="R34" i="8"/>
  <c r="R36" i="8"/>
  <c r="R38" i="8"/>
  <c r="R40" i="8"/>
  <c r="R42" i="8"/>
  <c r="C5" i="9"/>
  <c r="B72" i="8"/>
  <c r="M4" i="13"/>
  <c r="F4" i="13" s="1"/>
  <c r="M6" i="13"/>
  <c r="F6" i="13" s="1"/>
  <c r="M8" i="13"/>
  <c r="F8" i="13" s="1"/>
  <c r="C42" i="8" l="1"/>
  <c r="C10" i="6"/>
  <c r="C4" i="6"/>
  <c r="C3" i="9"/>
  <c r="C40" i="8"/>
  <c r="C14" i="6"/>
  <c r="C8" i="6"/>
  <c r="C9" i="6"/>
  <c r="C7" i="9"/>
  <c r="C13" i="6"/>
  <c r="C4" i="5"/>
  <c r="C3" i="6"/>
  <c r="C15" i="6"/>
  <c r="C8" i="9"/>
  <c r="C7" i="6"/>
  <c r="C6" i="9"/>
  <c r="C4" i="9"/>
  <c r="C36" i="8"/>
  <c r="C32" i="8"/>
  <c r="C28" i="8"/>
  <c r="C24" i="8"/>
  <c r="C20" i="8"/>
  <c r="C16" i="8"/>
  <c r="C12" i="8"/>
  <c r="C8" i="8"/>
  <c r="C4" i="8"/>
  <c r="C39" i="8"/>
  <c r="C35" i="8"/>
  <c r="C31" i="8"/>
  <c r="C27" i="8"/>
  <c r="C23" i="8"/>
  <c r="C19" i="8"/>
  <c r="C15" i="8"/>
  <c r="C11" i="8"/>
  <c r="C7" i="8"/>
  <c r="C3" i="8"/>
  <c r="C6" i="7"/>
  <c r="C4" i="7"/>
  <c r="C5" i="4"/>
  <c r="C3" i="4"/>
  <c r="C19" i="5"/>
  <c r="C16" i="5"/>
  <c r="C10" i="5"/>
  <c r="C3" i="5"/>
  <c r="C20" i="5"/>
  <c r="C14" i="5"/>
  <c r="C7" i="5"/>
  <c r="C38" i="8"/>
  <c r="C34" i="8"/>
  <c r="C30" i="8"/>
  <c r="C26" i="8"/>
  <c r="C22" i="8"/>
  <c r="C18" i="8"/>
  <c r="C14" i="8"/>
  <c r="C10" i="8"/>
  <c r="C6" i="8"/>
  <c r="C41" i="8"/>
  <c r="C37" i="8"/>
  <c r="C33" i="8"/>
  <c r="C29" i="8"/>
  <c r="C25" i="8"/>
  <c r="C21" i="8"/>
  <c r="C17" i="8"/>
  <c r="C13" i="8"/>
  <c r="C9" i="8"/>
  <c r="C5" i="8"/>
  <c r="C5" i="7"/>
  <c r="C4" i="4"/>
  <c r="C3" i="7"/>
  <c r="C21" i="5"/>
  <c r="C17" i="5"/>
  <c r="C13" i="5"/>
  <c r="C9" i="5"/>
  <c r="C5" i="5"/>
  <c r="C18" i="5"/>
  <c r="C11" i="5"/>
  <c r="C8" i="5"/>
  <c r="C22" i="5"/>
  <c r="C15" i="5"/>
  <c r="C12" i="5"/>
  <c r="C6" i="5"/>
</calcChain>
</file>

<file path=xl/sharedStrings.xml><?xml version="1.0" encoding="utf-8"?>
<sst xmlns="http://schemas.openxmlformats.org/spreadsheetml/2006/main" count="27216" uniqueCount="3065">
  <si>
    <t>Eskymo verze: 1.5.2</t>
  </si>
  <si>
    <t>Název závodu:</t>
  </si>
  <si>
    <t>Jarní slalomy</t>
  </si>
  <si>
    <t>Začátek závodu:</t>
  </si>
  <si>
    <t>Místo závodu:</t>
  </si>
  <si>
    <t>Areál Lídy Polesné</t>
  </si>
  <si>
    <t>Konec závodu:</t>
  </si>
  <si>
    <t>Pořadatel:</t>
  </si>
  <si>
    <t>SK VS ČB</t>
  </si>
  <si>
    <t>Ředitel závodu:</t>
  </si>
  <si>
    <t>Jakub Bican</t>
  </si>
  <si>
    <t>Teplota vody: [°C]</t>
  </si>
  <si>
    <t>Vrchní rozhodčí:</t>
  </si>
  <si>
    <t>Eva Zýková</t>
  </si>
  <si>
    <t>Teplota vzduchu: [°C]</t>
  </si>
  <si>
    <t>Datum závodu:</t>
  </si>
  <si>
    <t>04.05.14</t>
  </si>
  <si>
    <t>Průtok: [m3]</t>
  </si>
  <si>
    <t>Číslo závodu:</t>
  </si>
  <si>
    <t>33</t>
  </si>
  <si>
    <t>Místo vodočetu:</t>
  </si>
  <si>
    <t>BHZ:</t>
  </si>
  <si>
    <t>4</t>
  </si>
  <si>
    <t>Disciplína:</t>
  </si>
  <si>
    <t>slalom</t>
  </si>
  <si>
    <t>Počet branek:</t>
  </si>
  <si>
    <t>Body1:</t>
  </si>
  <si>
    <t>bhz-č</t>
  </si>
  <si>
    <t>Body2:</t>
  </si>
  <si>
    <t>nic</t>
  </si>
  <si>
    <t>Výsledky zpracoval:</t>
  </si>
  <si>
    <t>Body3:</t>
  </si>
  <si>
    <t>Telefon:</t>
  </si>
  <si>
    <t>Hlídky:</t>
  </si>
  <si>
    <t>ne</t>
  </si>
  <si>
    <t>Mail:</t>
  </si>
  <si>
    <t>Penalty:</t>
  </si>
  <si>
    <t>Kategorie</t>
  </si>
  <si>
    <t>Název kategorie</t>
  </si>
  <si>
    <t>Barva čísel</t>
  </si>
  <si>
    <t>pz</t>
  </si>
  <si>
    <t>c1m</t>
  </si>
  <si>
    <t>k1z</t>
  </si>
  <si>
    <t>c2m</t>
  </si>
  <si>
    <t>k1m</t>
  </si>
  <si>
    <t>c1z</t>
  </si>
  <si>
    <t>Parametry programu:</t>
  </si>
  <si>
    <t>Řádek/list:</t>
  </si>
  <si>
    <t>RGC</t>
  </si>
  <si>
    <t>Jmeno</t>
  </si>
  <si>
    <t>Prijmeni</t>
  </si>
  <si>
    <t>Datum Narozeni</t>
  </si>
  <si>
    <t>Pohlavi</t>
  </si>
  <si>
    <t>VK</t>
  </si>
  <si>
    <t>KS</t>
  </si>
  <si>
    <t>C1S</t>
  </si>
  <si>
    <t>C2S</t>
  </si>
  <si>
    <t>KW</t>
  </si>
  <si>
    <t>C1W</t>
  </si>
  <si>
    <t>C2W</t>
  </si>
  <si>
    <t>Oddil</t>
  </si>
  <si>
    <t>Odd_nazev</t>
  </si>
  <si>
    <t>Vek</t>
  </si>
  <si>
    <t>#Kmen</t>
  </si>
  <si>
    <t>Hátle</t>
  </si>
  <si>
    <t>Ondřej</t>
  </si>
  <si>
    <t>1995</t>
  </si>
  <si>
    <t>t</t>
  </si>
  <si>
    <t>U23</t>
  </si>
  <si>
    <t>Boh.Pha</t>
  </si>
  <si>
    <t>Bohemians Praha</t>
  </si>
  <si>
    <t>Bluma</t>
  </si>
  <si>
    <t>Michal</t>
  </si>
  <si>
    <t>1970</t>
  </si>
  <si>
    <t>VM</t>
  </si>
  <si>
    <t>Hermann</t>
  </si>
  <si>
    <t>René</t>
  </si>
  <si>
    <t>1962</t>
  </si>
  <si>
    <t>V</t>
  </si>
  <si>
    <t>Frydrichová</t>
  </si>
  <si>
    <t>Hana</t>
  </si>
  <si>
    <t>1978</t>
  </si>
  <si>
    <t>f</t>
  </si>
  <si>
    <t>Háková</t>
  </si>
  <si>
    <t>Jitka</t>
  </si>
  <si>
    <t>1980</t>
  </si>
  <si>
    <t/>
  </si>
  <si>
    <t>3</t>
  </si>
  <si>
    <t>2</t>
  </si>
  <si>
    <t>Březina</t>
  </si>
  <si>
    <t>Jiří</t>
  </si>
  <si>
    <t>1964</t>
  </si>
  <si>
    <t>Bubeníček</t>
  </si>
  <si>
    <t>Ivan</t>
  </si>
  <si>
    <t>1960</t>
  </si>
  <si>
    <t>Dodal</t>
  </si>
  <si>
    <t>Jan</t>
  </si>
  <si>
    <t>1953</t>
  </si>
  <si>
    <t>VS</t>
  </si>
  <si>
    <t>Dudař</t>
  </si>
  <si>
    <t>1989</t>
  </si>
  <si>
    <t>Hurník</t>
  </si>
  <si>
    <t>Jaromír</t>
  </si>
  <si>
    <t>1974</t>
  </si>
  <si>
    <t>Havelka</t>
  </si>
  <si>
    <t>Vladimír</t>
  </si>
  <si>
    <t>Herda</t>
  </si>
  <si>
    <t>Zeman</t>
  </si>
  <si>
    <t>1985</t>
  </si>
  <si>
    <t>Hamplová</t>
  </si>
  <si>
    <t>Štěpánka</t>
  </si>
  <si>
    <t>1988</t>
  </si>
  <si>
    <t>Čechová</t>
  </si>
  <si>
    <t>Šárka</t>
  </si>
  <si>
    <t>1987</t>
  </si>
  <si>
    <t>Jelínek</t>
  </si>
  <si>
    <t>Filip</t>
  </si>
  <si>
    <t>1996</t>
  </si>
  <si>
    <t>DS</t>
  </si>
  <si>
    <t>Jindřich</t>
  </si>
  <si>
    <t>Šimon</t>
  </si>
  <si>
    <t>1994</t>
  </si>
  <si>
    <t>Kulíšek</t>
  </si>
  <si>
    <t>Tomáš</t>
  </si>
  <si>
    <t>Kulíšková</t>
  </si>
  <si>
    <t>Michaela</t>
  </si>
  <si>
    <t>1992</t>
  </si>
  <si>
    <t>Kotovská</t>
  </si>
  <si>
    <t>Karolina</t>
  </si>
  <si>
    <t>Janoušková</t>
  </si>
  <si>
    <t>Nikola</t>
  </si>
  <si>
    <t>1991</t>
  </si>
  <si>
    <t>Laichter</t>
  </si>
  <si>
    <t>Prokop</t>
  </si>
  <si>
    <t>1997</t>
  </si>
  <si>
    <t>Lula</t>
  </si>
  <si>
    <t>Míka</t>
  </si>
  <si>
    <t>1984</t>
  </si>
  <si>
    <t>Košťál</t>
  </si>
  <si>
    <t>Martin</t>
  </si>
  <si>
    <t>Václav</t>
  </si>
  <si>
    <t>1971</t>
  </si>
  <si>
    <t>Aleš</t>
  </si>
  <si>
    <t>1976</t>
  </si>
  <si>
    <t>Nejedlá</t>
  </si>
  <si>
    <t>Adéla</t>
  </si>
  <si>
    <t>1993</t>
  </si>
  <si>
    <t>Olšan</t>
  </si>
  <si>
    <t>Vítek</t>
  </si>
  <si>
    <t>1986</t>
  </si>
  <si>
    <t>Rudiš</t>
  </si>
  <si>
    <t>Röderová</t>
  </si>
  <si>
    <t>Kateřina</t>
  </si>
  <si>
    <t>Hochheim</t>
  </si>
  <si>
    <t>Kristýna</t>
  </si>
  <si>
    <t>Pluhovský</t>
  </si>
  <si>
    <t>Zdeněk</t>
  </si>
  <si>
    <t>Sikora</t>
  </si>
  <si>
    <t>Rudolf</t>
  </si>
  <si>
    <t>1968</t>
  </si>
  <si>
    <t>Smolka</t>
  </si>
  <si>
    <t>1</t>
  </si>
  <si>
    <t>Šťastný</t>
  </si>
  <si>
    <t>1965</t>
  </si>
  <si>
    <t>Simonics</t>
  </si>
  <si>
    <t>Šálek</t>
  </si>
  <si>
    <t>Marek</t>
  </si>
  <si>
    <t>Techl</t>
  </si>
  <si>
    <t>1943</t>
  </si>
  <si>
    <t>Novák</t>
  </si>
  <si>
    <t>Karel</t>
  </si>
  <si>
    <t>1979</t>
  </si>
  <si>
    <t>Lagner</t>
  </si>
  <si>
    <t>Trefný</t>
  </si>
  <si>
    <t>Pavel</t>
  </si>
  <si>
    <t>Trefná</t>
  </si>
  <si>
    <t>1975</t>
  </si>
  <si>
    <t>1982</t>
  </si>
  <si>
    <t>Vladyka</t>
  </si>
  <si>
    <t>Miroslav</t>
  </si>
  <si>
    <t>1959</t>
  </si>
  <si>
    <t>Paďouk</t>
  </si>
  <si>
    <t>Kauhauser</t>
  </si>
  <si>
    <t>Štěpán</t>
  </si>
  <si>
    <t>Ketzl</t>
  </si>
  <si>
    <t>Kuděj</t>
  </si>
  <si>
    <t>Libor</t>
  </si>
  <si>
    <t>Goldberg</t>
  </si>
  <si>
    <t>David</t>
  </si>
  <si>
    <t>Max</t>
  </si>
  <si>
    <t>Eisner</t>
  </si>
  <si>
    <t>Smola</t>
  </si>
  <si>
    <t>Petr</t>
  </si>
  <si>
    <t>Koubík</t>
  </si>
  <si>
    <t>1999</t>
  </si>
  <si>
    <t>DM</t>
  </si>
  <si>
    <t>Lukeš</t>
  </si>
  <si>
    <t>1947</t>
  </si>
  <si>
    <t>Kočan</t>
  </si>
  <si>
    <t>1977</t>
  </si>
  <si>
    <t>Janoušek</t>
  </si>
  <si>
    <t>2000</t>
  </si>
  <si>
    <t>ZS</t>
  </si>
  <si>
    <t>Novopacký</t>
  </si>
  <si>
    <t>Chlouba</t>
  </si>
  <si>
    <t>Luboš</t>
  </si>
  <si>
    <t>Hrdý</t>
  </si>
  <si>
    <t>Otakar</t>
  </si>
  <si>
    <t>Vávrová</t>
  </si>
  <si>
    <t>Princ</t>
  </si>
  <si>
    <t>1972</t>
  </si>
  <si>
    <t>Štochl</t>
  </si>
  <si>
    <t>Zapletal</t>
  </si>
  <si>
    <t>Matěj</t>
  </si>
  <si>
    <t>1973</t>
  </si>
  <si>
    <t>Baroň</t>
  </si>
  <si>
    <t>Šotola</t>
  </si>
  <si>
    <t>1942</t>
  </si>
  <si>
    <t>Stefan</t>
  </si>
  <si>
    <t>Habrman</t>
  </si>
  <si>
    <t>Mrůzková</t>
  </si>
  <si>
    <t>Michala</t>
  </si>
  <si>
    <t>Sklenář</t>
  </si>
  <si>
    <t>1955</t>
  </si>
  <si>
    <t>Šulcová</t>
  </si>
  <si>
    <t>Marie</t>
  </si>
  <si>
    <t>1920</t>
  </si>
  <si>
    <t>Martinová</t>
  </si>
  <si>
    <t>Markéta</t>
  </si>
  <si>
    <t>1969</t>
  </si>
  <si>
    <t>Jeřábek</t>
  </si>
  <si>
    <t>Bohumil</t>
  </si>
  <si>
    <t>1944</t>
  </si>
  <si>
    <t>Mornštejn</t>
  </si>
  <si>
    <t>Roman</t>
  </si>
  <si>
    <t>MT</t>
  </si>
  <si>
    <t>Brabec</t>
  </si>
  <si>
    <t>Ekonom P</t>
  </si>
  <si>
    <t>Ekonom Praha</t>
  </si>
  <si>
    <t>Balý</t>
  </si>
  <si>
    <t>1981</t>
  </si>
  <si>
    <t>Fencl</t>
  </si>
  <si>
    <t>Dostálková</t>
  </si>
  <si>
    <t>Svoboda</t>
  </si>
  <si>
    <t>Svobodová</t>
  </si>
  <si>
    <t>Janásek</t>
  </si>
  <si>
    <t>Robert</t>
  </si>
  <si>
    <t>Lacko</t>
  </si>
  <si>
    <t>Jurová</t>
  </si>
  <si>
    <t>Radka</t>
  </si>
  <si>
    <t>Kužílková</t>
  </si>
  <si>
    <t>Hecht</t>
  </si>
  <si>
    <t>Fenclová</t>
  </si>
  <si>
    <t>Jana</t>
  </si>
  <si>
    <t>Švorc</t>
  </si>
  <si>
    <t>Pečený</t>
  </si>
  <si>
    <t>Pavelková</t>
  </si>
  <si>
    <t>Věra</t>
  </si>
  <si>
    <t>Soukal</t>
  </si>
  <si>
    <t>Štěpánová</t>
  </si>
  <si>
    <t>Eva</t>
  </si>
  <si>
    <t>Urban</t>
  </si>
  <si>
    <t>Brtník</t>
  </si>
  <si>
    <t>Bejlek</t>
  </si>
  <si>
    <t>Richard</t>
  </si>
  <si>
    <t>Bolf</t>
  </si>
  <si>
    <t>Čadilová</t>
  </si>
  <si>
    <t>Pavla</t>
  </si>
  <si>
    <t>Louša</t>
  </si>
  <si>
    <t>Ladislav</t>
  </si>
  <si>
    <t>Machoňová</t>
  </si>
  <si>
    <t>Barbora</t>
  </si>
  <si>
    <t>Dlabač</t>
  </si>
  <si>
    <t>Kočka</t>
  </si>
  <si>
    <t>Kochtová</t>
  </si>
  <si>
    <t>Línková</t>
  </si>
  <si>
    <t>Aneta</t>
  </si>
  <si>
    <t>Morava</t>
  </si>
  <si>
    <t>Setvínová</t>
  </si>
  <si>
    <t>Míša</t>
  </si>
  <si>
    <t>Sixta</t>
  </si>
  <si>
    <t>Svátek</t>
  </si>
  <si>
    <t>Synovec</t>
  </si>
  <si>
    <t>Josef</t>
  </si>
  <si>
    <t>Švagr</t>
  </si>
  <si>
    <t>Vojtěch</t>
  </si>
  <si>
    <t>Ulman</t>
  </si>
  <si>
    <t>Bastl</t>
  </si>
  <si>
    <t>Elektro</t>
  </si>
  <si>
    <t>VSK Elektro ČVUT Praha</t>
  </si>
  <si>
    <t>Viktor</t>
  </si>
  <si>
    <t>1963</t>
  </si>
  <si>
    <t>Kudějová</t>
  </si>
  <si>
    <t>Podlešák</t>
  </si>
  <si>
    <t>Jakub</t>
  </si>
  <si>
    <t>Otruba</t>
  </si>
  <si>
    <t>Lukáš</t>
  </si>
  <si>
    <t>Petrlíková</t>
  </si>
  <si>
    <t>Jolana</t>
  </si>
  <si>
    <t>Řehák</t>
  </si>
  <si>
    <t>Štoček</t>
  </si>
  <si>
    <t>Vítězslav</t>
  </si>
  <si>
    <t>1967</t>
  </si>
  <si>
    <t>Šanda</t>
  </si>
  <si>
    <t>Dobroslav</t>
  </si>
  <si>
    <t>Milan</t>
  </si>
  <si>
    <t>Červenka</t>
  </si>
  <si>
    <t>1966</t>
  </si>
  <si>
    <t>Spoje P.</t>
  </si>
  <si>
    <t>Spoje Praha</t>
  </si>
  <si>
    <t>Ečer</t>
  </si>
  <si>
    <t>Sebastian</t>
  </si>
  <si>
    <t>1983</t>
  </si>
  <si>
    <t>Zima</t>
  </si>
  <si>
    <t>Ženíšek</t>
  </si>
  <si>
    <t>Kroulíková</t>
  </si>
  <si>
    <t>1956</t>
  </si>
  <si>
    <t>Gažda</t>
  </si>
  <si>
    <t>1948</t>
  </si>
  <si>
    <t>Mačkal</t>
  </si>
  <si>
    <t>Adam</t>
  </si>
  <si>
    <t>Tech.Pha</t>
  </si>
  <si>
    <t>Technika Praha</t>
  </si>
  <si>
    <t>Bíca</t>
  </si>
  <si>
    <t>Čítek</t>
  </si>
  <si>
    <t>Hejna</t>
  </si>
  <si>
    <t>Cuc</t>
  </si>
  <si>
    <t>Kopička</t>
  </si>
  <si>
    <t>Jícha</t>
  </si>
  <si>
    <t>Jindráková</t>
  </si>
  <si>
    <t>Anna</t>
  </si>
  <si>
    <t>2005</t>
  </si>
  <si>
    <t>PZ</t>
  </si>
  <si>
    <t>Eliška</t>
  </si>
  <si>
    <t>2007</t>
  </si>
  <si>
    <t>Klečák</t>
  </si>
  <si>
    <t>Leskovjan</t>
  </si>
  <si>
    <t>Knotek</t>
  </si>
  <si>
    <t>Muz</t>
  </si>
  <si>
    <t>1990</t>
  </si>
  <si>
    <t>Maikranzová</t>
  </si>
  <si>
    <t>Přerovský</t>
  </si>
  <si>
    <t>Šindelářová</t>
  </si>
  <si>
    <t>Lenka</t>
  </si>
  <si>
    <t>Vyhnánek</t>
  </si>
  <si>
    <t>Veselá</t>
  </si>
  <si>
    <t>Linda</t>
  </si>
  <si>
    <t>Volrábová</t>
  </si>
  <si>
    <t>Zuzana</t>
  </si>
  <si>
    <t>Jindrák</t>
  </si>
  <si>
    <t>Oliverius</t>
  </si>
  <si>
    <t>Hájková</t>
  </si>
  <si>
    <t>Jaroslava</t>
  </si>
  <si>
    <t>SKŽižkov</t>
  </si>
  <si>
    <t>SK Žižkov</t>
  </si>
  <si>
    <t>Hájek</t>
  </si>
  <si>
    <t>Hlaváčková</t>
  </si>
  <si>
    <t>Silvie</t>
  </si>
  <si>
    <t>Buchnar</t>
  </si>
  <si>
    <t>Prokš</t>
  </si>
  <si>
    <t>1954</t>
  </si>
  <si>
    <t>Stanislav</t>
  </si>
  <si>
    <t>Horák</t>
  </si>
  <si>
    <t>Lácha</t>
  </si>
  <si>
    <t>Kašpar</t>
  </si>
  <si>
    <t>Novotná</t>
  </si>
  <si>
    <t>Heřmánek</t>
  </si>
  <si>
    <t>Antonín</t>
  </si>
  <si>
    <t>Veselý</t>
  </si>
  <si>
    <t>Radek</t>
  </si>
  <si>
    <t>2+</t>
  </si>
  <si>
    <t>Plašilová</t>
  </si>
  <si>
    <t>Martina</t>
  </si>
  <si>
    <t>Vlach</t>
  </si>
  <si>
    <t>Pražák</t>
  </si>
  <si>
    <t>Kohlerová</t>
  </si>
  <si>
    <t>Renáta</t>
  </si>
  <si>
    <t>Pytelka</t>
  </si>
  <si>
    <t>Kolman</t>
  </si>
  <si>
    <t>Decastelo</t>
  </si>
  <si>
    <t>Janíková</t>
  </si>
  <si>
    <t>Julie</t>
  </si>
  <si>
    <t>Kašparová</t>
  </si>
  <si>
    <t>Iva</t>
  </si>
  <si>
    <t>Koucká</t>
  </si>
  <si>
    <t>Myslivec</t>
  </si>
  <si>
    <t>František</t>
  </si>
  <si>
    <t>Slavík</t>
  </si>
  <si>
    <t>1957</t>
  </si>
  <si>
    <t>Matějka</t>
  </si>
  <si>
    <t>Radil</t>
  </si>
  <si>
    <t>Jaroslav</t>
  </si>
  <si>
    <t>1950</t>
  </si>
  <si>
    <t>Mašek</t>
  </si>
  <si>
    <t>Svačina</t>
  </si>
  <si>
    <t>Rubín</t>
  </si>
  <si>
    <t>Hromádka</t>
  </si>
  <si>
    <t>Letko</t>
  </si>
  <si>
    <t>Srbek</t>
  </si>
  <si>
    <t>Čeněk</t>
  </si>
  <si>
    <t>Doubek</t>
  </si>
  <si>
    <t>Matyáš</t>
  </si>
  <si>
    <t>Knězů</t>
  </si>
  <si>
    <t>Vojta</t>
  </si>
  <si>
    <t>Langr</t>
  </si>
  <si>
    <t>1946</t>
  </si>
  <si>
    <t>Výborná</t>
  </si>
  <si>
    <t>Emilie</t>
  </si>
  <si>
    <t>1928</t>
  </si>
  <si>
    <t>Busta</t>
  </si>
  <si>
    <t>USK Pha</t>
  </si>
  <si>
    <t>USK Praha</t>
  </si>
  <si>
    <t>Adámek</t>
  </si>
  <si>
    <t>Alexandr</t>
  </si>
  <si>
    <t>Bareš</t>
  </si>
  <si>
    <t>Zemanová</t>
  </si>
  <si>
    <t>Cepek</t>
  </si>
  <si>
    <t>Bílý</t>
  </si>
  <si>
    <t>Rohanová</t>
  </si>
  <si>
    <t>Bronislava</t>
  </si>
  <si>
    <t>Jakl</t>
  </si>
  <si>
    <t>Vincent</t>
  </si>
  <si>
    <t>2001</t>
  </si>
  <si>
    <t>Kubričan</t>
  </si>
  <si>
    <t>Eliáš</t>
  </si>
  <si>
    <t>Vojtová</t>
  </si>
  <si>
    <t>Veronika</t>
  </si>
  <si>
    <t>Hradílek</t>
  </si>
  <si>
    <t>Kurfürst</t>
  </si>
  <si>
    <t>Skolil</t>
  </si>
  <si>
    <t>Dimitrij</t>
  </si>
  <si>
    <t>Potočková</t>
  </si>
  <si>
    <t>Karásek</t>
  </si>
  <si>
    <t>Bustová</t>
  </si>
  <si>
    <t>Havlíček</t>
  </si>
  <si>
    <t>Hradílková</t>
  </si>
  <si>
    <t>Hilgertová</t>
  </si>
  <si>
    <t>Amálie</t>
  </si>
  <si>
    <t>Mašková</t>
  </si>
  <si>
    <t>Alena</t>
  </si>
  <si>
    <t>Raška</t>
  </si>
  <si>
    <t>Kořínek</t>
  </si>
  <si>
    <t>Hodačová</t>
  </si>
  <si>
    <t>Petřík</t>
  </si>
  <si>
    <t>Matouš</t>
  </si>
  <si>
    <t>Hošková</t>
  </si>
  <si>
    <t>Gebas</t>
  </si>
  <si>
    <t>Masare</t>
  </si>
  <si>
    <t>Vít</t>
  </si>
  <si>
    <t>Ježek</t>
  </si>
  <si>
    <t>Pexa</t>
  </si>
  <si>
    <t>Větrovský</t>
  </si>
  <si>
    <t>Piskač</t>
  </si>
  <si>
    <t>Kryštof</t>
  </si>
  <si>
    <t>2002</t>
  </si>
  <si>
    <t>ZM</t>
  </si>
  <si>
    <t>Klír</t>
  </si>
  <si>
    <t>Oto</t>
  </si>
  <si>
    <t>Kmošťák</t>
  </si>
  <si>
    <t>Svatomír</t>
  </si>
  <si>
    <t>Vavřinec</t>
  </si>
  <si>
    <t>Medřický</t>
  </si>
  <si>
    <t>Ludvík</t>
  </si>
  <si>
    <t>Cvikl</t>
  </si>
  <si>
    <t>Přinda</t>
  </si>
  <si>
    <t>Stachová</t>
  </si>
  <si>
    <t>Pavlína</t>
  </si>
  <si>
    <t>Gotvald</t>
  </si>
  <si>
    <t>Vlček</t>
  </si>
  <si>
    <t>Nedvědová</t>
  </si>
  <si>
    <t>Kristl</t>
  </si>
  <si>
    <t>Vlastimil</t>
  </si>
  <si>
    <t>Ebel</t>
  </si>
  <si>
    <t>Wallisch</t>
  </si>
  <si>
    <t>Buchtel</t>
  </si>
  <si>
    <t>Mičulka</t>
  </si>
  <si>
    <t>Sušánková</t>
  </si>
  <si>
    <t>Beran</t>
  </si>
  <si>
    <t>Irena</t>
  </si>
  <si>
    <t>Pollert</t>
  </si>
  <si>
    <t>Prskavec</t>
  </si>
  <si>
    <t>Suchý</t>
  </si>
  <si>
    <t>Vilém</t>
  </si>
  <si>
    <t>Pultera</t>
  </si>
  <si>
    <t>Přindiš</t>
  </si>
  <si>
    <t>1961</t>
  </si>
  <si>
    <t>Rohan</t>
  </si>
  <si>
    <t>Dušková</t>
  </si>
  <si>
    <t>1998</t>
  </si>
  <si>
    <t>Dvořáková</t>
  </si>
  <si>
    <t>Blažková</t>
  </si>
  <si>
    <t>Tereza</t>
  </si>
  <si>
    <t>Řepová</t>
  </si>
  <si>
    <t>Fryšová</t>
  </si>
  <si>
    <t>Petra</t>
  </si>
  <si>
    <t>Michael</t>
  </si>
  <si>
    <t>Říhová</t>
  </si>
  <si>
    <t>Kratochvíl</t>
  </si>
  <si>
    <t>Lhota</t>
  </si>
  <si>
    <t>Příhoda</t>
  </si>
  <si>
    <t>Strnad</t>
  </si>
  <si>
    <t>Žížala</t>
  </si>
  <si>
    <t>Sonnberger</t>
  </si>
  <si>
    <t>Jančar</t>
  </si>
  <si>
    <t>Říha</t>
  </si>
  <si>
    <t>Sehnalová</t>
  </si>
  <si>
    <t>Prskavcová</t>
  </si>
  <si>
    <t>Marcela</t>
  </si>
  <si>
    <t>Jiras</t>
  </si>
  <si>
    <t>Máder</t>
  </si>
  <si>
    <t>Magda</t>
  </si>
  <si>
    <t>Malý</t>
  </si>
  <si>
    <t>Pospíšil</t>
  </si>
  <si>
    <t>Tomek</t>
  </si>
  <si>
    <t>Králová</t>
  </si>
  <si>
    <t>Weisl</t>
  </si>
  <si>
    <t>Sadil</t>
  </si>
  <si>
    <t>Dvořák</t>
  </si>
  <si>
    <t>2003</t>
  </si>
  <si>
    <t>Beranová</t>
  </si>
  <si>
    <t>Buddeusová</t>
  </si>
  <si>
    <t>1938</t>
  </si>
  <si>
    <t>Král</t>
  </si>
  <si>
    <t>Eichler</t>
  </si>
  <si>
    <t>Ivo</t>
  </si>
  <si>
    <t>Urbánek</t>
  </si>
  <si>
    <t>Weislová</t>
  </si>
  <si>
    <t>Růžičková</t>
  </si>
  <si>
    <t>Majer</t>
  </si>
  <si>
    <t>Duřt</t>
  </si>
  <si>
    <t>Houska</t>
  </si>
  <si>
    <t>Jáchym</t>
  </si>
  <si>
    <t>2004</t>
  </si>
  <si>
    <t>Kadlec</t>
  </si>
  <si>
    <t>Ondruš</t>
  </si>
  <si>
    <t>Mikuláš</t>
  </si>
  <si>
    <t>Šereda</t>
  </si>
  <si>
    <t>Pokorný</t>
  </si>
  <si>
    <t>Jan-Dorian</t>
  </si>
  <si>
    <t>Mario</t>
  </si>
  <si>
    <t>Frencl</t>
  </si>
  <si>
    <t>Herink</t>
  </si>
  <si>
    <t>Koplík</t>
  </si>
  <si>
    <t>Šodek</t>
  </si>
  <si>
    <t>Chmátal</t>
  </si>
  <si>
    <t>Kolář</t>
  </si>
  <si>
    <t>Vrzáň</t>
  </si>
  <si>
    <t>Větrovská</t>
  </si>
  <si>
    <t>Sehnal</t>
  </si>
  <si>
    <t>Lejsalová</t>
  </si>
  <si>
    <t>Blanka</t>
  </si>
  <si>
    <t>1958</t>
  </si>
  <si>
    <t>Nedvěd</t>
  </si>
  <si>
    <t>Abraham</t>
  </si>
  <si>
    <t>Benátky</t>
  </si>
  <si>
    <t>SK VS Karbo Benátky</t>
  </si>
  <si>
    <t>Abrahám</t>
  </si>
  <si>
    <t>Částečka</t>
  </si>
  <si>
    <t>Chour</t>
  </si>
  <si>
    <t>Dandová</t>
  </si>
  <si>
    <t>Hylmarová</t>
  </si>
  <si>
    <t>Veverka</t>
  </si>
  <si>
    <t>Kofroňová</t>
  </si>
  <si>
    <t>Veškrna</t>
  </si>
  <si>
    <t>Kubričanová</t>
  </si>
  <si>
    <t>Zora</t>
  </si>
  <si>
    <t>Abrahamová</t>
  </si>
  <si>
    <t>Stanislava</t>
  </si>
  <si>
    <t>1951</t>
  </si>
  <si>
    <t>Stránský</t>
  </si>
  <si>
    <t>Soukup</t>
  </si>
  <si>
    <t>Dominik</t>
  </si>
  <si>
    <t>Bronislav</t>
  </si>
  <si>
    <t>Drahomíra</t>
  </si>
  <si>
    <t>Plavjaniková</t>
  </si>
  <si>
    <t>Pešková</t>
  </si>
  <si>
    <t>Semerád</t>
  </si>
  <si>
    <t>Luděk</t>
  </si>
  <si>
    <t>Semerádová</t>
  </si>
  <si>
    <t>Smrčková</t>
  </si>
  <si>
    <t>Téčová</t>
  </si>
  <si>
    <t>Soňa</t>
  </si>
  <si>
    <t>Štráchal</t>
  </si>
  <si>
    <t>Bohuslav</t>
  </si>
  <si>
    <t>Celnerová</t>
  </si>
  <si>
    <t>Babický</t>
  </si>
  <si>
    <t>Celner</t>
  </si>
  <si>
    <t>Lumír</t>
  </si>
  <si>
    <t>1937</t>
  </si>
  <si>
    <t>Crha</t>
  </si>
  <si>
    <t>Božena</t>
  </si>
  <si>
    <t>1941</t>
  </si>
  <si>
    <t>Vlasta</t>
  </si>
  <si>
    <t>Rakušanová</t>
  </si>
  <si>
    <t>1940</t>
  </si>
  <si>
    <t>Špalek</t>
  </si>
  <si>
    <t>Sahula</t>
  </si>
  <si>
    <t>Daniel</t>
  </si>
  <si>
    <t>Josková</t>
  </si>
  <si>
    <t>Urbanová</t>
  </si>
  <si>
    <t>Miroslava</t>
  </si>
  <si>
    <t>Stejskal</t>
  </si>
  <si>
    <t>KK Brand</t>
  </si>
  <si>
    <t>KK Brandýs nad Labem</t>
  </si>
  <si>
    <t>Kovář</t>
  </si>
  <si>
    <t>Zbyněk</t>
  </si>
  <si>
    <t>Blažíček</t>
  </si>
  <si>
    <t>Oldřich</t>
  </si>
  <si>
    <t>1949</t>
  </si>
  <si>
    <t>Henel</t>
  </si>
  <si>
    <t>Koubek</t>
  </si>
  <si>
    <t>Vokál</t>
  </si>
  <si>
    <t>Zuna</t>
  </si>
  <si>
    <t>Jakubů</t>
  </si>
  <si>
    <t>Foltín</t>
  </si>
  <si>
    <t>Vinc</t>
  </si>
  <si>
    <t>Hřebíček</t>
  </si>
  <si>
    <t>Směták</t>
  </si>
  <si>
    <t>Havlena</t>
  </si>
  <si>
    <t>Fehér</t>
  </si>
  <si>
    <t>Krč</t>
  </si>
  <si>
    <t>Šulc</t>
  </si>
  <si>
    <t>Šorel</t>
  </si>
  <si>
    <t>Báča</t>
  </si>
  <si>
    <t>Šenk</t>
  </si>
  <si>
    <t>Bízek</t>
  </si>
  <si>
    <t>Báčová</t>
  </si>
  <si>
    <t>Horálková</t>
  </si>
  <si>
    <t>Nováčková</t>
  </si>
  <si>
    <t>Koláček</t>
  </si>
  <si>
    <t>Jakš</t>
  </si>
  <si>
    <t>Volfová</t>
  </si>
  <si>
    <t>Kamila</t>
  </si>
  <si>
    <t>Uhlíř</t>
  </si>
  <si>
    <t>Hugo</t>
  </si>
  <si>
    <t>Koudelková</t>
  </si>
  <si>
    <t>Natálie</t>
  </si>
  <si>
    <t>Jakšová</t>
  </si>
  <si>
    <t>Karolína</t>
  </si>
  <si>
    <t>Venc</t>
  </si>
  <si>
    <t>Šidlichovská</t>
  </si>
  <si>
    <t>Fišerová</t>
  </si>
  <si>
    <t>Fišera</t>
  </si>
  <si>
    <t>Šefčík</t>
  </si>
  <si>
    <t>Hořejší</t>
  </si>
  <si>
    <t>Kubeš</t>
  </si>
  <si>
    <t>Kolínský</t>
  </si>
  <si>
    <t>Štibráni</t>
  </si>
  <si>
    <t>Hluchý</t>
  </si>
  <si>
    <t>2006</t>
  </si>
  <si>
    <t>Štefl</t>
  </si>
  <si>
    <t>Stejskalová</t>
  </si>
  <si>
    <t>2008</t>
  </si>
  <si>
    <t>Svěrák</t>
  </si>
  <si>
    <t>Hilgert</t>
  </si>
  <si>
    <t>Dukla B.</t>
  </si>
  <si>
    <t>DUKLA Brandýs</t>
  </si>
  <si>
    <t>Maslaňák</t>
  </si>
  <si>
    <t>Štercl</t>
  </si>
  <si>
    <t>Mohout</t>
  </si>
  <si>
    <t>Ouředník</t>
  </si>
  <si>
    <t>Mrůzek</t>
  </si>
  <si>
    <t>Kamil</t>
  </si>
  <si>
    <t>Štěpána</t>
  </si>
  <si>
    <t>Zástěrová</t>
  </si>
  <si>
    <t>Štěpánková</t>
  </si>
  <si>
    <t>Vanda</t>
  </si>
  <si>
    <t>Heger</t>
  </si>
  <si>
    <t>Štěpánek</t>
  </si>
  <si>
    <t>Volf</t>
  </si>
  <si>
    <t>Jordán</t>
  </si>
  <si>
    <t>Sadilová</t>
  </si>
  <si>
    <t>Karlovský</t>
  </si>
  <si>
    <t>Jáně</t>
  </si>
  <si>
    <t>Jonáš</t>
  </si>
  <si>
    <t>Šindler</t>
  </si>
  <si>
    <t>Hammer</t>
  </si>
  <si>
    <t>Rak</t>
  </si>
  <si>
    <t>Rašek</t>
  </si>
  <si>
    <t>Macášek</t>
  </si>
  <si>
    <t>Ornst</t>
  </si>
  <si>
    <t>Vondra</t>
  </si>
  <si>
    <t>Vácha</t>
  </si>
  <si>
    <t>Valík</t>
  </si>
  <si>
    <t>Maroul</t>
  </si>
  <si>
    <t>Zdráhal</t>
  </si>
  <si>
    <t>Foukal</t>
  </si>
  <si>
    <t>Ornstová</t>
  </si>
  <si>
    <t>Jančová</t>
  </si>
  <si>
    <t>Monika</t>
  </si>
  <si>
    <t>Dominika</t>
  </si>
  <si>
    <t>Kotrbatý</t>
  </si>
  <si>
    <t>Kirchner</t>
  </si>
  <si>
    <t>Odvárko</t>
  </si>
  <si>
    <t>Binčík</t>
  </si>
  <si>
    <t>Grossmannová</t>
  </si>
  <si>
    <t>Zdenka</t>
  </si>
  <si>
    <t>Valíková</t>
  </si>
  <si>
    <t>Matulková</t>
  </si>
  <si>
    <t>Brtek</t>
  </si>
  <si>
    <t>KKBeroun</t>
  </si>
  <si>
    <t>KK Beroun</t>
  </si>
  <si>
    <t>Labuzíková</t>
  </si>
  <si>
    <t>Sylvie</t>
  </si>
  <si>
    <t>Alexander</t>
  </si>
  <si>
    <t>Kralupy</t>
  </si>
  <si>
    <t>TJ Kralupy, oddíl kanoistiky</t>
  </si>
  <si>
    <t>Kovárník</t>
  </si>
  <si>
    <t>Voves</t>
  </si>
  <si>
    <t>Faltus</t>
  </si>
  <si>
    <t>Dolista</t>
  </si>
  <si>
    <t>Prokšová</t>
  </si>
  <si>
    <t>Simona</t>
  </si>
  <si>
    <t>Johanides</t>
  </si>
  <si>
    <t>Vaněk</t>
  </si>
  <si>
    <t>Najman</t>
  </si>
  <si>
    <t>Šupolík</t>
  </si>
  <si>
    <t>Hrdličková</t>
  </si>
  <si>
    <t>Sára</t>
  </si>
  <si>
    <t>Podzimek</t>
  </si>
  <si>
    <t>Slávek</t>
  </si>
  <si>
    <t>Prell</t>
  </si>
  <si>
    <t>Šarochová</t>
  </si>
  <si>
    <t>Alžběta</t>
  </si>
  <si>
    <t>Machutová</t>
  </si>
  <si>
    <t>Machuta</t>
  </si>
  <si>
    <t>Rataj</t>
  </si>
  <si>
    <t>Hron</t>
  </si>
  <si>
    <t>Robin</t>
  </si>
  <si>
    <t>Kysela</t>
  </si>
  <si>
    <t>Toms</t>
  </si>
  <si>
    <t>Šeba</t>
  </si>
  <si>
    <t>Patrik</t>
  </si>
  <si>
    <t>Fohl</t>
  </si>
  <si>
    <t>Pešek</t>
  </si>
  <si>
    <t>Koblencová</t>
  </si>
  <si>
    <t>Brázda</t>
  </si>
  <si>
    <t>Vendelín</t>
  </si>
  <si>
    <t>Vybulka</t>
  </si>
  <si>
    <t>Zýková</t>
  </si>
  <si>
    <t>Krejčí</t>
  </si>
  <si>
    <t>Krejčová</t>
  </si>
  <si>
    <t>Felix</t>
  </si>
  <si>
    <t>Gorecký</t>
  </si>
  <si>
    <t>Bárta</t>
  </si>
  <si>
    <t>Nováková</t>
  </si>
  <si>
    <t>Denisa</t>
  </si>
  <si>
    <t>Hronová</t>
  </si>
  <si>
    <t>Řejha</t>
  </si>
  <si>
    <t>Kyselová</t>
  </si>
  <si>
    <t>Libuše</t>
  </si>
  <si>
    <t>2010</t>
  </si>
  <si>
    <t>Froněk</t>
  </si>
  <si>
    <t>Vovsová</t>
  </si>
  <si>
    <t>Milena</t>
  </si>
  <si>
    <t>2011</t>
  </si>
  <si>
    <t>Šebestová</t>
  </si>
  <si>
    <t>Kašák</t>
  </si>
  <si>
    <t>Doležalová</t>
  </si>
  <si>
    <t>Doležal</t>
  </si>
  <si>
    <t>Kovářová</t>
  </si>
  <si>
    <t>Anežka</t>
  </si>
  <si>
    <t>Měkotová</t>
  </si>
  <si>
    <t>Hrňák</t>
  </si>
  <si>
    <t>Koblenc</t>
  </si>
  <si>
    <t>Prejzová</t>
  </si>
  <si>
    <t>Hantychová</t>
  </si>
  <si>
    <t>Žatecká</t>
  </si>
  <si>
    <t>Sedlařík</t>
  </si>
  <si>
    <t>Tužilová</t>
  </si>
  <si>
    <t>Černý</t>
  </si>
  <si>
    <t>Brambora</t>
  </si>
  <si>
    <t>Syrovátková</t>
  </si>
  <si>
    <t>AŠ MB</t>
  </si>
  <si>
    <t>TJ Autoškoda Mladá Boleslav</t>
  </si>
  <si>
    <t>Menšík</t>
  </si>
  <si>
    <t>Holub</t>
  </si>
  <si>
    <t>Tišer</t>
  </si>
  <si>
    <t>Venera</t>
  </si>
  <si>
    <t>Žďanský</t>
  </si>
  <si>
    <t>Schulz</t>
  </si>
  <si>
    <t>Syrovátka</t>
  </si>
  <si>
    <t>Miloš</t>
  </si>
  <si>
    <t>Kotlaba</t>
  </si>
  <si>
    <t>Menšíková</t>
  </si>
  <si>
    <t>Venerová</t>
  </si>
  <si>
    <t>1935</t>
  </si>
  <si>
    <t>Bartoň</t>
  </si>
  <si>
    <t>Vršovice</t>
  </si>
  <si>
    <t>KV125-PRAHA-Vršovice</t>
  </si>
  <si>
    <t>Chaloupek</t>
  </si>
  <si>
    <t>Fridrich</t>
  </si>
  <si>
    <t>Hejl</t>
  </si>
  <si>
    <t>Löwinger</t>
  </si>
  <si>
    <t>Hajný</t>
  </si>
  <si>
    <t>Kluganost</t>
  </si>
  <si>
    <t>Pecháček</t>
  </si>
  <si>
    <t>Bačáková</t>
  </si>
  <si>
    <t>Rakovník</t>
  </si>
  <si>
    <t>KK Rakovník</t>
  </si>
  <si>
    <t>Jaroš</t>
  </si>
  <si>
    <t>Hashimoto</t>
  </si>
  <si>
    <t>Tamaki</t>
  </si>
  <si>
    <t>Holý</t>
  </si>
  <si>
    <t/>
  </si>
  <si>
    <t>Chrž</t>
  </si>
  <si>
    <t>Havel</t>
  </si>
  <si>
    <t>Fojtík</t>
  </si>
  <si>
    <t>Cír</t>
  </si>
  <si>
    <t>Jirásko</t>
  </si>
  <si>
    <t>Lenčeš</t>
  </si>
  <si>
    <t>Vladislav</t>
  </si>
  <si>
    <t>Lev</t>
  </si>
  <si>
    <t>Libovický</t>
  </si>
  <si>
    <t>Minařík</t>
  </si>
  <si>
    <t>Pšenička</t>
  </si>
  <si>
    <t>Pšeničková</t>
  </si>
  <si>
    <t>Peterka</t>
  </si>
  <si>
    <t>Minaříková</t>
  </si>
  <si>
    <t>Nikol</t>
  </si>
  <si>
    <t>Holá</t>
  </si>
  <si>
    <t>Peterková</t>
  </si>
  <si>
    <t>Lenčešová</t>
  </si>
  <si>
    <t>Naďa</t>
  </si>
  <si>
    <t>Vejvoda</t>
  </si>
  <si>
    <t>Miloslav</t>
  </si>
  <si>
    <t>Švolíková</t>
  </si>
  <si>
    <t>Helena</t>
  </si>
  <si>
    <t>Skramuský</t>
  </si>
  <si>
    <t>Sušánka</t>
  </si>
  <si>
    <t>Jára</t>
  </si>
  <si>
    <t>Leoš</t>
  </si>
  <si>
    <t>Koudelka</t>
  </si>
  <si>
    <t>Keš</t>
  </si>
  <si>
    <t>Veselí/L</t>
  </si>
  <si>
    <t>Kotva Veselí nad Lužnicí</t>
  </si>
  <si>
    <t>Macek</t>
  </si>
  <si>
    <t>Pech</t>
  </si>
  <si>
    <t>Pechová</t>
  </si>
  <si>
    <t>Ondráček</t>
  </si>
  <si>
    <t>Husáková</t>
  </si>
  <si>
    <t>Balatková</t>
  </si>
  <si>
    <t>Sátra</t>
  </si>
  <si>
    <t>Vlašim</t>
  </si>
  <si>
    <t>BS Vlašim</t>
  </si>
  <si>
    <t>Panoušek</t>
  </si>
  <si>
    <t>Lebeda</t>
  </si>
  <si>
    <t>Kypta</t>
  </si>
  <si>
    <t>Podhadský</t>
  </si>
  <si>
    <t>Kaucký</t>
  </si>
  <si>
    <t>Lubomír</t>
  </si>
  <si>
    <t>Kapko</t>
  </si>
  <si>
    <t>Podhadská</t>
  </si>
  <si>
    <t>Dita</t>
  </si>
  <si>
    <t>Tůma</t>
  </si>
  <si>
    <t>Zvára</t>
  </si>
  <si>
    <t>Kuliš</t>
  </si>
  <si>
    <t>Dušek</t>
  </si>
  <si>
    <t>Melichar</t>
  </si>
  <si>
    <t>Kalina</t>
  </si>
  <si>
    <t>Legát</t>
  </si>
  <si>
    <t>Chomutov</t>
  </si>
  <si>
    <t>TJ VS Chomutov</t>
  </si>
  <si>
    <t>Legátová</t>
  </si>
  <si>
    <t>Hrbek</t>
  </si>
  <si>
    <t>Gallo</t>
  </si>
  <si>
    <t>Fridrych</t>
  </si>
  <si>
    <t>Nachtigal</t>
  </si>
  <si>
    <t>Budín</t>
  </si>
  <si>
    <t>Loko ČB</t>
  </si>
  <si>
    <t>TJ Loko Č. Budějovice</t>
  </si>
  <si>
    <t>Fruhauf</t>
  </si>
  <si>
    <t>Hrádek</t>
  </si>
  <si>
    <t>Hule</t>
  </si>
  <si>
    <t>Pischek</t>
  </si>
  <si>
    <t>1952</t>
  </si>
  <si>
    <t>Šafář</t>
  </si>
  <si>
    <t>Šafár</t>
  </si>
  <si>
    <t>Švec</t>
  </si>
  <si>
    <t>Týmal</t>
  </si>
  <si>
    <t>Blažek</t>
  </si>
  <si>
    <t>1945</t>
  </si>
  <si>
    <t>Homr</t>
  </si>
  <si>
    <t>Struska</t>
  </si>
  <si>
    <t>1933</t>
  </si>
  <si>
    <t>Šilhánek</t>
  </si>
  <si>
    <t>Bartuška</t>
  </si>
  <si>
    <t>SKVS ČB</t>
  </si>
  <si>
    <t>SK VS Č. Budějovice</t>
  </si>
  <si>
    <t>Benhák</t>
  </si>
  <si>
    <t>Bican</t>
  </si>
  <si>
    <t>Boček</t>
  </si>
  <si>
    <t>2013</t>
  </si>
  <si>
    <t>Bočková</t>
  </si>
  <si>
    <t>Burián</t>
  </si>
  <si>
    <t>Burianová</t>
  </si>
  <si>
    <t>Ctibor</t>
  </si>
  <si>
    <t>Čekalová</t>
  </si>
  <si>
    <t>Bára</t>
  </si>
  <si>
    <t>Divoký</t>
  </si>
  <si>
    <t>Formánek</t>
  </si>
  <si>
    <t>Hagiwara</t>
  </si>
  <si>
    <t>Takahiro</t>
  </si>
  <si>
    <t>Holboj</t>
  </si>
  <si>
    <t>Chudík</t>
  </si>
  <si>
    <t>Holšan</t>
  </si>
  <si>
    <t>Přemek</t>
  </si>
  <si>
    <t>Jandová</t>
  </si>
  <si>
    <t>Jáša</t>
  </si>
  <si>
    <t>Jášová</t>
  </si>
  <si>
    <t>Vadlejch</t>
  </si>
  <si>
    <t>Mulač</t>
  </si>
  <si>
    <t>Kaňka</t>
  </si>
  <si>
    <t>1921</t>
  </si>
  <si>
    <t>Kasanda</t>
  </si>
  <si>
    <t>Pinkava</t>
  </si>
  <si>
    <t>Klouda</t>
  </si>
  <si>
    <t>Knotková</t>
  </si>
  <si>
    <t>Kolářová</t>
  </si>
  <si>
    <t>Kollar</t>
  </si>
  <si>
    <t>Pospíchal</t>
  </si>
  <si>
    <t>Zvolánek</t>
  </si>
  <si>
    <t>Pípal</t>
  </si>
  <si>
    <t>Stanovský</t>
  </si>
  <si>
    <t>Kubalák</t>
  </si>
  <si>
    <t>Přemysl</t>
  </si>
  <si>
    <t>Kouba</t>
  </si>
  <si>
    <t>Tužová</t>
  </si>
  <si>
    <t>Kozák</t>
  </si>
  <si>
    <t>1932</t>
  </si>
  <si>
    <t>Borská</t>
  </si>
  <si>
    <t>Kubička</t>
  </si>
  <si>
    <t>Kuna</t>
  </si>
  <si>
    <t>Alois</t>
  </si>
  <si>
    <t>Kyrián</t>
  </si>
  <si>
    <t>Kysnar</t>
  </si>
  <si>
    <t>Lenc</t>
  </si>
  <si>
    <t>Lengál</t>
  </si>
  <si>
    <t>Čihovský</t>
  </si>
  <si>
    <t>Prüher</t>
  </si>
  <si>
    <t>Mičan</t>
  </si>
  <si>
    <t>Míchalová</t>
  </si>
  <si>
    <t>Paulát</t>
  </si>
  <si>
    <t>Paraniak</t>
  </si>
  <si>
    <t>Tesař</t>
  </si>
  <si>
    <t>Pavelec</t>
  </si>
  <si>
    <t>Pechlát</t>
  </si>
  <si>
    <t>Hynek</t>
  </si>
  <si>
    <t>Petrák</t>
  </si>
  <si>
    <t>Šesták</t>
  </si>
  <si>
    <t>Pokorná</t>
  </si>
  <si>
    <t>Tesařová</t>
  </si>
  <si>
    <t>Pořádek</t>
  </si>
  <si>
    <t>Rys</t>
  </si>
  <si>
    <t>Řepa</t>
  </si>
  <si>
    <t>Mojmír</t>
  </si>
  <si>
    <t>Sedlák</t>
  </si>
  <si>
    <t>Stach</t>
  </si>
  <si>
    <t>Šimková</t>
  </si>
  <si>
    <t>Sýkora</t>
  </si>
  <si>
    <t>Sýkorová</t>
  </si>
  <si>
    <t>Šandl</t>
  </si>
  <si>
    <t>Šetina</t>
  </si>
  <si>
    <t>Šíma</t>
  </si>
  <si>
    <t>Šíp</t>
  </si>
  <si>
    <t>Štětka</t>
  </si>
  <si>
    <t>Tabery</t>
  </si>
  <si>
    <t>Kobes</t>
  </si>
  <si>
    <t>Toncar</t>
  </si>
  <si>
    <t>Kučerová</t>
  </si>
  <si>
    <t>Šmejkalová</t>
  </si>
  <si>
    <t>Turková</t>
  </si>
  <si>
    <t>Marta</t>
  </si>
  <si>
    <t>Vávra</t>
  </si>
  <si>
    <t>Váchová</t>
  </si>
  <si>
    <t>Vosejpka</t>
  </si>
  <si>
    <t>Víšek</t>
  </si>
  <si>
    <t>Vojan</t>
  </si>
  <si>
    <t>Vojanová</t>
  </si>
  <si>
    <t>Vrbková</t>
  </si>
  <si>
    <t>Vydrová</t>
  </si>
  <si>
    <t>Weber</t>
  </si>
  <si>
    <t>Šedivý</t>
  </si>
  <si>
    <t>Žáček</t>
  </si>
  <si>
    <t>Dalibor</t>
  </si>
  <si>
    <t>Holbojová</t>
  </si>
  <si>
    <t>Radmila</t>
  </si>
  <si>
    <t>Fiala</t>
  </si>
  <si>
    <t>Trnka</t>
  </si>
  <si>
    <t>Vlčnovský</t>
  </si>
  <si>
    <t>Prüherová</t>
  </si>
  <si>
    <t>Liskovský</t>
  </si>
  <si>
    <t>Janda</t>
  </si>
  <si>
    <t>Táňa</t>
  </si>
  <si>
    <t>Rezek</t>
  </si>
  <si>
    <t>Novosad</t>
  </si>
  <si>
    <t>Č.Kruml.</t>
  </si>
  <si>
    <t>SK Vltava Č. Krumlov</t>
  </si>
  <si>
    <t>Švadlena</t>
  </si>
  <si>
    <t>Grossmann</t>
  </si>
  <si>
    <t>1939</t>
  </si>
  <si>
    <t>Klíma</t>
  </si>
  <si>
    <t>Pártlová</t>
  </si>
  <si>
    <t>Andrea</t>
  </si>
  <si>
    <t>Kresl</t>
  </si>
  <si>
    <t>Hlavničková</t>
  </si>
  <si>
    <t>Kratochvílová</t>
  </si>
  <si>
    <t>Samson</t>
  </si>
  <si>
    <t>Haleš</t>
  </si>
  <si>
    <t>Skořepa</t>
  </si>
  <si>
    <t>Skořepová</t>
  </si>
  <si>
    <t>Paloudová</t>
  </si>
  <si>
    <t>Pártl</t>
  </si>
  <si>
    <t>Mirek</t>
  </si>
  <si>
    <t>Babor</t>
  </si>
  <si>
    <t>Palouda</t>
  </si>
  <si>
    <t>Švehla</t>
  </si>
  <si>
    <t>Musil</t>
  </si>
  <si>
    <t>Šuttová</t>
  </si>
  <si>
    <t>Zita</t>
  </si>
  <si>
    <t>Grégrová</t>
  </si>
  <si>
    <t>Plachtová</t>
  </si>
  <si>
    <t>Alexandra</t>
  </si>
  <si>
    <t>Jirka</t>
  </si>
  <si>
    <t>Janů</t>
  </si>
  <si>
    <t>Vaněček</t>
  </si>
  <si>
    <t>Peška</t>
  </si>
  <si>
    <t>Saiko</t>
  </si>
  <si>
    <t>Beránková</t>
  </si>
  <si>
    <t>Jakešová</t>
  </si>
  <si>
    <t>Lagnerová</t>
  </si>
  <si>
    <t>Smeykal</t>
  </si>
  <si>
    <t>Davídek</t>
  </si>
  <si>
    <t>Mačkalová</t>
  </si>
  <si>
    <t>Haidi</t>
  </si>
  <si>
    <t>Manová</t>
  </si>
  <si>
    <t>Klein</t>
  </si>
  <si>
    <t>Klampfl</t>
  </si>
  <si>
    <t>Mareš</t>
  </si>
  <si>
    <t>Kodras</t>
  </si>
  <si>
    <t>Bauerová</t>
  </si>
  <si>
    <t>Kleinová</t>
  </si>
  <si>
    <t>Dundová</t>
  </si>
  <si>
    <t>Študlar</t>
  </si>
  <si>
    <t>Zlámal</t>
  </si>
  <si>
    <t>Mašínová</t>
  </si>
  <si>
    <t>Staňková</t>
  </si>
  <si>
    <t>Antonie</t>
  </si>
  <si>
    <t>Čepelák</t>
  </si>
  <si>
    <t>Čáp</t>
  </si>
  <si>
    <t>Kaplice</t>
  </si>
  <si>
    <t>TJ Kaplice</t>
  </si>
  <si>
    <t>Budiš</t>
  </si>
  <si>
    <t>Kostka</t>
  </si>
  <si>
    <t>Ondřich</t>
  </si>
  <si>
    <t>Putzerová</t>
  </si>
  <si>
    <t>Ivana</t>
  </si>
  <si>
    <t>Valtrová</t>
  </si>
  <si>
    <t>Weigel</t>
  </si>
  <si>
    <t>Putzer</t>
  </si>
  <si>
    <t>Hulík</t>
  </si>
  <si>
    <t>Pavelek</t>
  </si>
  <si>
    <t>Valtr</t>
  </si>
  <si>
    <t>Wimmerová</t>
  </si>
  <si>
    <t>Sylva</t>
  </si>
  <si>
    <t>BOČÁNKOVÁ</t>
  </si>
  <si>
    <t>Lucie</t>
  </si>
  <si>
    <t>Soběslav</t>
  </si>
  <si>
    <t>SK Domeček Soběslav</t>
  </si>
  <si>
    <t>HAVRLANTOVÁ</t>
  </si>
  <si>
    <t>Vandas</t>
  </si>
  <si>
    <t>BŘEZINOVÁ</t>
  </si>
  <si>
    <t>Dagmar</t>
  </si>
  <si>
    <t>Tíkal</t>
  </si>
  <si>
    <t>ŘEZNÍČKOVÁ</t>
  </si>
  <si>
    <t>KOLIHOVÁ</t>
  </si>
  <si>
    <t>Řezníček</t>
  </si>
  <si>
    <t>Pavlát</t>
  </si>
  <si>
    <t>Chvostová</t>
  </si>
  <si>
    <t>Ot.Strak</t>
  </si>
  <si>
    <t>Otava Strakonice</t>
  </si>
  <si>
    <t>Dunovská</t>
  </si>
  <si>
    <t>Viktorie Mia</t>
  </si>
  <si>
    <t>Lánová</t>
  </si>
  <si>
    <t>Herman</t>
  </si>
  <si>
    <t>Lána</t>
  </si>
  <si>
    <t>Honzíková</t>
  </si>
  <si>
    <t>Dunovský</t>
  </si>
  <si>
    <t>Hajduch</t>
  </si>
  <si>
    <t>Eduard</t>
  </si>
  <si>
    <t>Kovařík</t>
  </si>
  <si>
    <t>Míková</t>
  </si>
  <si>
    <t>Koňasová</t>
  </si>
  <si>
    <t>LCS Pha</t>
  </si>
  <si>
    <t>SK LCS Praha</t>
  </si>
  <si>
    <t>Koňas</t>
  </si>
  <si>
    <t>Teringl</t>
  </si>
  <si>
    <t>Strecker</t>
  </si>
  <si>
    <t>Brůžek</t>
  </si>
  <si>
    <t>Bartók</t>
  </si>
  <si>
    <t>Beneš</t>
  </si>
  <si>
    <t>Streckerová</t>
  </si>
  <si>
    <t>Bláha</t>
  </si>
  <si>
    <t>1934</t>
  </si>
  <si>
    <t>Olymp P.</t>
  </si>
  <si>
    <t>PSK Olymp Praha</t>
  </si>
  <si>
    <t>Dědeček</t>
  </si>
  <si>
    <t>Fořt</t>
  </si>
  <si>
    <t>Kný</t>
  </si>
  <si>
    <t>Pešta</t>
  </si>
  <si>
    <t>Světničková</t>
  </si>
  <si>
    <t>Helga</t>
  </si>
  <si>
    <t>Lubor</t>
  </si>
  <si>
    <t>1931</t>
  </si>
  <si>
    <t>Blahník</t>
  </si>
  <si>
    <t>VS Tábor</t>
  </si>
  <si>
    <t>Habich</t>
  </si>
  <si>
    <t>Kristián</t>
  </si>
  <si>
    <t>Vala</t>
  </si>
  <si>
    <t>Eybert</t>
  </si>
  <si>
    <t>Hopfinger</t>
  </si>
  <si>
    <t>Keller</t>
  </si>
  <si>
    <t>Kotek</t>
  </si>
  <si>
    <t>Moláček</t>
  </si>
  <si>
    <t>Dana</t>
  </si>
  <si>
    <t>Popovič</t>
  </si>
  <si>
    <t>Mahdal</t>
  </si>
  <si>
    <t>Novotný</t>
  </si>
  <si>
    <t>Pospíšilová</t>
  </si>
  <si>
    <t>Terber</t>
  </si>
  <si>
    <t>Válek</t>
  </si>
  <si>
    <t>Zigler</t>
  </si>
  <si>
    <t>Popovičová</t>
  </si>
  <si>
    <t>Žaneta</t>
  </si>
  <si>
    <t>Kloboučník</t>
  </si>
  <si>
    <t>Kotková</t>
  </si>
  <si>
    <t>Válková</t>
  </si>
  <si>
    <t>Habichová</t>
  </si>
  <si>
    <t>Makovec</t>
  </si>
  <si>
    <t>Pražáková</t>
  </si>
  <si>
    <t>Nela</t>
  </si>
  <si>
    <t>Vaňková</t>
  </si>
  <si>
    <t>Klára</t>
  </si>
  <si>
    <t>Krofta</t>
  </si>
  <si>
    <t>Martinů</t>
  </si>
  <si>
    <t>Jelšík</t>
  </si>
  <si>
    <t>Šácha</t>
  </si>
  <si>
    <t>Roubíčková</t>
  </si>
  <si>
    <t>Jiřina</t>
  </si>
  <si>
    <t>Pytlík</t>
  </si>
  <si>
    <t>Staňkov</t>
  </si>
  <si>
    <t>VPS Albatros Staňkov</t>
  </si>
  <si>
    <t>Vránová</t>
  </si>
  <si>
    <t>Urs</t>
  </si>
  <si>
    <t>Gallas</t>
  </si>
  <si>
    <t>Pivoňková</t>
  </si>
  <si>
    <t>Bartůněk</t>
  </si>
  <si>
    <t>Teršl</t>
  </si>
  <si>
    <t>Pinker</t>
  </si>
  <si>
    <t>Čeporan</t>
  </si>
  <si>
    <t>Papica</t>
  </si>
  <si>
    <t>Kalista</t>
  </si>
  <si>
    <t>Zahoř</t>
  </si>
  <si>
    <t>Kapusta</t>
  </si>
  <si>
    <t>Dubská</t>
  </si>
  <si>
    <t>Brožová</t>
  </si>
  <si>
    <t>Berkiová</t>
  </si>
  <si>
    <t>Ledvina</t>
  </si>
  <si>
    <t>Beck</t>
  </si>
  <si>
    <t>Morkes</t>
  </si>
  <si>
    <t>Šobor</t>
  </si>
  <si>
    <t>Tichová</t>
  </si>
  <si>
    <t>Bauer</t>
  </si>
  <si>
    <t>Brož</t>
  </si>
  <si>
    <t>Holec</t>
  </si>
  <si>
    <t>Habernal</t>
  </si>
  <si>
    <t>Šeterle</t>
  </si>
  <si>
    <t>Drliczek</t>
  </si>
  <si>
    <t>Chod</t>
  </si>
  <si>
    <t>Blovice</t>
  </si>
  <si>
    <t>VS Blovice</t>
  </si>
  <si>
    <t>Turner</t>
  </si>
  <si>
    <t>Linhart</t>
  </si>
  <si>
    <t>Salák</t>
  </si>
  <si>
    <t>Polívka</t>
  </si>
  <si>
    <t>Kalousek</t>
  </si>
  <si>
    <t>Polívkova</t>
  </si>
  <si>
    <t>Vránek</t>
  </si>
  <si>
    <t>Vránková</t>
  </si>
  <si>
    <t>Šlajs</t>
  </si>
  <si>
    <t>Polívková</t>
  </si>
  <si>
    <t>Škola</t>
  </si>
  <si>
    <t>Kaslová</t>
  </si>
  <si>
    <t>Štrer</t>
  </si>
  <si>
    <t>Hubertus</t>
  </si>
  <si>
    <t>TJ SK Hubertus KV</t>
  </si>
  <si>
    <t>Beníková</t>
  </si>
  <si>
    <t>Houf</t>
  </si>
  <si>
    <t>Kristian</t>
  </si>
  <si>
    <t>Sopko</t>
  </si>
  <si>
    <t>Hybeš</t>
  </si>
  <si>
    <t>Vanková</t>
  </si>
  <si>
    <t>Holubová</t>
  </si>
  <si>
    <t>Kafuněk</t>
  </si>
  <si>
    <t>Maleček</t>
  </si>
  <si>
    <t>Dolejš</t>
  </si>
  <si>
    <t>Lepík</t>
  </si>
  <si>
    <t>Maceček</t>
  </si>
  <si>
    <t>Dušan</t>
  </si>
  <si>
    <t>Neuwirth</t>
  </si>
  <si>
    <t>Smetánka</t>
  </si>
  <si>
    <t>Matoušek</t>
  </si>
  <si>
    <t>Nováček</t>
  </si>
  <si>
    <t>Harzerová</t>
  </si>
  <si>
    <t>Maňasová</t>
  </si>
  <si>
    <t>Kalinina</t>
  </si>
  <si>
    <t>Anastazia</t>
  </si>
  <si>
    <t>Žítek</t>
  </si>
  <si>
    <t>Petriláková</t>
  </si>
  <si>
    <t>Ludmila</t>
  </si>
  <si>
    <t>Procházka</t>
  </si>
  <si>
    <t>Červenková</t>
  </si>
  <si>
    <t>Petrásek</t>
  </si>
  <si>
    <t>Maňas</t>
  </si>
  <si>
    <t>Leitner</t>
  </si>
  <si>
    <t>Drahozalová</t>
  </si>
  <si>
    <t>Jaromíra</t>
  </si>
  <si>
    <t>Houfová</t>
  </si>
  <si>
    <t>Nataša</t>
  </si>
  <si>
    <t>Lepíková</t>
  </si>
  <si>
    <t>Heda</t>
  </si>
  <si>
    <t>Moudrá</t>
  </si>
  <si>
    <t>Macečková</t>
  </si>
  <si>
    <t>Lada</t>
  </si>
  <si>
    <t>Bártek</t>
  </si>
  <si>
    <t>Sláv.KV</t>
  </si>
  <si>
    <t>TJ Slavia K. Vary</t>
  </si>
  <si>
    <t>Čermák</t>
  </si>
  <si>
    <t>Kvapilová</t>
  </si>
  <si>
    <t>Gabriela</t>
  </si>
  <si>
    <t>Kučera</t>
  </si>
  <si>
    <t>Lněnička</t>
  </si>
  <si>
    <t>Kvapil</t>
  </si>
  <si>
    <t>Franc</t>
  </si>
  <si>
    <t>Reichenauer</t>
  </si>
  <si>
    <t>Poula</t>
  </si>
  <si>
    <t>Mikulecká</t>
  </si>
  <si>
    <t>Kolovrátek</t>
  </si>
  <si>
    <t>Zach</t>
  </si>
  <si>
    <t>Šperl</t>
  </si>
  <si>
    <t>Jacoš</t>
  </si>
  <si>
    <t>Kubát</t>
  </si>
  <si>
    <t>Lněničková</t>
  </si>
  <si>
    <t>Poulová</t>
  </si>
  <si>
    <t>Olga</t>
  </si>
  <si>
    <t>Verner</t>
  </si>
  <si>
    <t>Vernerová</t>
  </si>
  <si>
    <t>Štýber</t>
  </si>
  <si>
    <t>Tajer</t>
  </si>
  <si>
    <t>Galiszová</t>
  </si>
  <si>
    <t>Smolík</t>
  </si>
  <si>
    <t>Bříza</t>
  </si>
  <si>
    <t>Klatovy</t>
  </si>
  <si>
    <t>Kanoistický klub Klatovy o.s.</t>
  </si>
  <si>
    <t>Hamák</t>
  </si>
  <si>
    <t>Kubátová</t>
  </si>
  <si>
    <t>Pohanka</t>
  </si>
  <si>
    <t>Šrámková</t>
  </si>
  <si>
    <t>Šrámek</t>
  </si>
  <si>
    <t>Čiháček</t>
  </si>
  <si>
    <t>Sofron</t>
  </si>
  <si>
    <t>ČSAD Plz</t>
  </si>
  <si>
    <t>TJ ČSAD Plzeň</t>
  </si>
  <si>
    <t>Kraus</t>
  </si>
  <si>
    <t>Nový</t>
  </si>
  <si>
    <t>Cubr</t>
  </si>
  <si>
    <t>Frank</t>
  </si>
  <si>
    <t>Koska</t>
  </si>
  <si>
    <t>Umprecht</t>
  </si>
  <si>
    <t>Čepička</t>
  </si>
  <si>
    <t>Cubrová</t>
  </si>
  <si>
    <t>Zýka</t>
  </si>
  <si>
    <t>Diviš</t>
  </si>
  <si>
    <t>Loko Plz</t>
  </si>
  <si>
    <t>TJ Loko Plzeň</t>
  </si>
  <si>
    <t>Čvančara</t>
  </si>
  <si>
    <t>Vaclav</t>
  </si>
  <si>
    <t>Čvančarová</t>
  </si>
  <si>
    <t>Zdena</t>
  </si>
  <si>
    <t>Sedláková</t>
  </si>
  <si>
    <t>Gottler</t>
  </si>
  <si>
    <t>Pešl</t>
  </si>
  <si>
    <t>Hodek</t>
  </si>
  <si>
    <t>Thůmová</t>
  </si>
  <si>
    <t>Kahoun</t>
  </si>
  <si>
    <t>Bořek</t>
  </si>
  <si>
    <t>Hostek</t>
  </si>
  <si>
    <t>Polesný</t>
  </si>
  <si>
    <t>Navara</t>
  </si>
  <si>
    <t>Nykles</t>
  </si>
  <si>
    <t>Panzer</t>
  </si>
  <si>
    <t>Georgiev</t>
  </si>
  <si>
    <t>Vjačeslav</t>
  </si>
  <si>
    <t>Weissar</t>
  </si>
  <si>
    <t>Zisler</t>
  </si>
  <si>
    <t>Gottlerová</t>
  </si>
  <si>
    <t>Jelínková</t>
  </si>
  <si>
    <t>Weissarová</t>
  </si>
  <si>
    <t>Vaniš</t>
  </si>
  <si>
    <t>Osuský</t>
  </si>
  <si>
    <t>Išlerová</t>
  </si>
  <si>
    <t>Petřivalská</t>
  </si>
  <si>
    <t>Veverková</t>
  </si>
  <si>
    <t>Volek</t>
  </si>
  <si>
    <t>Stůj</t>
  </si>
  <si>
    <t>Švarc</t>
  </si>
  <si>
    <t>Špourová</t>
  </si>
  <si>
    <t>Soběslavský</t>
  </si>
  <si>
    <t>Beneda</t>
  </si>
  <si>
    <t>Šindelář</t>
  </si>
  <si>
    <t>Bašta</t>
  </si>
  <si>
    <t>Bažant</t>
  </si>
  <si>
    <t>Hrušková</t>
  </si>
  <si>
    <t>Polesná</t>
  </si>
  <si>
    <t>Kubovec</t>
  </si>
  <si>
    <t>Dezort</t>
  </si>
  <si>
    <t>Emanuel</t>
  </si>
  <si>
    <t>Kympl</t>
  </si>
  <si>
    <t>Rozsypal</t>
  </si>
  <si>
    <t>Špour</t>
  </si>
  <si>
    <t>Stočes</t>
  </si>
  <si>
    <t>Steiner</t>
  </si>
  <si>
    <t>Tlapa</t>
  </si>
  <si>
    <t>Rada</t>
  </si>
  <si>
    <t>Kiml</t>
  </si>
  <si>
    <t>Faktorová</t>
  </si>
  <si>
    <t>Kuruc</t>
  </si>
  <si>
    <t>Kalaš</t>
  </si>
  <si>
    <t>ŠK Plzeň</t>
  </si>
  <si>
    <t>KC Škoda Plzeň</t>
  </si>
  <si>
    <t>Bayer</t>
  </si>
  <si>
    <t>Hanuš</t>
  </si>
  <si>
    <t>Brejcha</t>
  </si>
  <si>
    <t>Brejchová</t>
  </si>
  <si>
    <t>Jandlová</t>
  </si>
  <si>
    <t>Hakrová</t>
  </si>
  <si>
    <t>Danuše</t>
  </si>
  <si>
    <t>Anderlová</t>
  </si>
  <si>
    <t>Růžena</t>
  </si>
  <si>
    <t>Pužman</t>
  </si>
  <si>
    <t>1936</t>
  </si>
  <si>
    <t>Benetka</t>
  </si>
  <si>
    <t>Radomil</t>
  </si>
  <si>
    <t>Kalašová</t>
  </si>
  <si>
    <t>Milt</t>
  </si>
  <si>
    <t>Šollar</t>
  </si>
  <si>
    <t>Cyril</t>
  </si>
  <si>
    <t>Demčáková</t>
  </si>
  <si>
    <t>Soukupová</t>
  </si>
  <si>
    <t>Sykyta</t>
  </si>
  <si>
    <t>Sykytová</t>
  </si>
  <si>
    <t>Voříšek</t>
  </si>
  <si>
    <t>Brand</t>
  </si>
  <si>
    <t>Stuchl</t>
  </si>
  <si>
    <t>Šimandl</t>
  </si>
  <si>
    <t>Bartoš</t>
  </si>
  <si>
    <t>Norbert</t>
  </si>
  <si>
    <t>Ban.Sok.</t>
  </si>
  <si>
    <t>TJ Baník Sokolov</t>
  </si>
  <si>
    <t>Bartyzalová</t>
  </si>
  <si>
    <t>Barvínek</t>
  </si>
  <si>
    <t>Bednář</t>
  </si>
  <si>
    <t>Dědič</t>
  </si>
  <si>
    <t>Durián</t>
  </si>
  <si>
    <t>Dvořáček</t>
  </si>
  <si>
    <t>Ganzer</t>
  </si>
  <si>
    <t>Janurová</t>
  </si>
  <si>
    <t>Krupková</t>
  </si>
  <si>
    <t>Dobra</t>
  </si>
  <si>
    <t>Kuželka</t>
  </si>
  <si>
    <t>Mrázová</t>
  </si>
  <si>
    <t>Pejsar</t>
  </si>
  <si>
    <t>Pitrmoc</t>
  </si>
  <si>
    <t>Rajda</t>
  </si>
  <si>
    <t>Ručkay</t>
  </si>
  <si>
    <t>Selinka</t>
  </si>
  <si>
    <t>Sháněl</t>
  </si>
  <si>
    <t>Slepička</t>
  </si>
  <si>
    <t>Szabo</t>
  </si>
  <si>
    <t>Štych</t>
  </si>
  <si>
    <t>Thiel</t>
  </si>
  <si>
    <t>Tomášek</t>
  </si>
  <si>
    <t>Vítkova</t>
  </si>
  <si>
    <t>Volný</t>
  </si>
  <si>
    <t>Zykán</t>
  </si>
  <si>
    <t>Zykánová</t>
  </si>
  <si>
    <t>Sušice</t>
  </si>
  <si>
    <t>TJ KVS Sušice</t>
  </si>
  <si>
    <t>Šprdlík</t>
  </si>
  <si>
    <t>Galušková</t>
  </si>
  <si>
    <t>Janovský</t>
  </si>
  <si>
    <t>Švejd</t>
  </si>
  <si>
    <t>Oborník</t>
  </si>
  <si>
    <t>Šprdlíková</t>
  </si>
  <si>
    <t>Benešová</t>
  </si>
  <si>
    <t>Uher</t>
  </si>
  <si>
    <t>Galuška</t>
  </si>
  <si>
    <t>Taišl</t>
  </si>
  <si>
    <t>Bouzek</t>
  </si>
  <si>
    <t>Vozka</t>
  </si>
  <si>
    <t>Potužák</t>
  </si>
  <si>
    <t>Ptašnik</t>
  </si>
  <si>
    <t>Valenta</t>
  </si>
  <si>
    <t>Koshelev</t>
  </si>
  <si>
    <t>Sergey</t>
  </si>
  <si>
    <t>Pechlátová</t>
  </si>
  <si>
    <t>Mužík</t>
  </si>
  <si>
    <t>Pašková</t>
  </si>
  <si>
    <t>Přechová</t>
  </si>
  <si>
    <t>Bureš</t>
  </si>
  <si>
    <t>Šedivá</t>
  </si>
  <si>
    <t>Č.Lípa</t>
  </si>
  <si>
    <t>Sportovní Klub Kanoistika Česká Lípa</t>
  </si>
  <si>
    <t>Bednářová</t>
  </si>
  <si>
    <t>Rutter</t>
  </si>
  <si>
    <t>Filipi</t>
  </si>
  <si>
    <t>Danihel</t>
  </si>
  <si>
    <t>Vavera</t>
  </si>
  <si>
    <t>Houšková</t>
  </si>
  <si>
    <t>Viktorie</t>
  </si>
  <si>
    <t>Myšák</t>
  </si>
  <si>
    <t>Albert</t>
  </si>
  <si>
    <t>Jonášová</t>
  </si>
  <si>
    <t>Hammerová</t>
  </si>
  <si>
    <t>Kytka</t>
  </si>
  <si>
    <t>Krulišová</t>
  </si>
  <si>
    <t>Christov</t>
  </si>
  <si>
    <t>Jarolímek</t>
  </si>
  <si>
    <t>Houška</t>
  </si>
  <si>
    <t>Hadravová</t>
  </si>
  <si>
    <t>Gotvaldová</t>
  </si>
  <si>
    <t>Vladana</t>
  </si>
  <si>
    <t>Licinbergová</t>
  </si>
  <si>
    <t>Merenus</t>
  </si>
  <si>
    <t>Skuhrovcová</t>
  </si>
  <si>
    <t>Puškarčuková</t>
  </si>
  <si>
    <t>Dobromil</t>
  </si>
  <si>
    <t>Bačina</t>
  </si>
  <si>
    <t>Růžička</t>
  </si>
  <si>
    <t>Děčín</t>
  </si>
  <si>
    <t>TJ Kablo Děčín</t>
  </si>
  <si>
    <t>Pára</t>
  </si>
  <si>
    <t>Esatiová</t>
  </si>
  <si>
    <t>Miriam</t>
  </si>
  <si>
    <t>Havlíčková</t>
  </si>
  <si>
    <t>Hrbáček</t>
  </si>
  <si>
    <t>Hroch</t>
  </si>
  <si>
    <t>Charvát</t>
  </si>
  <si>
    <t>Kaděra</t>
  </si>
  <si>
    <t>Kubíček</t>
  </si>
  <si>
    <t>Kolský</t>
  </si>
  <si>
    <t>Kužela</t>
  </si>
  <si>
    <t>Vicher</t>
  </si>
  <si>
    <t>Trávníček</t>
  </si>
  <si>
    <t>Trázník</t>
  </si>
  <si>
    <t>Emil</t>
  </si>
  <si>
    <t>Kohout</t>
  </si>
  <si>
    <t>Prokopenko</t>
  </si>
  <si>
    <t>Indruch</t>
  </si>
  <si>
    <t>KVS HK</t>
  </si>
  <si>
    <t>KVS Hradec Králové</t>
  </si>
  <si>
    <t>Hegerová</t>
  </si>
  <si>
    <t>Huneš</t>
  </si>
  <si>
    <t>Ladýř</t>
  </si>
  <si>
    <t>Rejman</t>
  </si>
  <si>
    <t>Zbyšek</t>
  </si>
  <si>
    <t>Choutka</t>
  </si>
  <si>
    <t>Souček</t>
  </si>
  <si>
    <t>Osochovská</t>
  </si>
  <si>
    <t>Sodomka</t>
  </si>
  <si>
    <t>Jirásek</t>
  </si>
  <si>
    <t>Šrůma</t>
  </si>
  <si>
    <t>Vokřál</t>
  </si>
  <si>
    <t>Štefko</t>
  </si>
  <si>
    <t>Šeps</t>
  </si>
  <si>
    <t>Tregler</t>
  </si>
  <si>
    <t>Jablonec</t>
  </si>
  <si>
    <t>Delfín Jablonec</t>
  </si>
  <si>
    <t>Brebta</t>
  </si>
  <si>
    <t>Brožek</t>
  </si>
  <si>
    <t>Doleček</t>
  </si>
  <si>
    <t>Dvorský</t>
  </si>
  <si>
    <t>Borek</t>
  </si>
  <si>
    <t>Šimek</t>
  </si>
  <si>
    <t>Flídr</t>
  </si>
  <si>
    <t>Tunková</t>
  </si>
  <si>
    <t>Magdalena</t>
  </si>
  <si>
    <t>Kulhánek</t>
  </si>
  <si>
    <t>Pour</t>
  </si>
  <si>
    <t>Mlčák</t>
  </si>
  <si>
    <t>Nývlt</t>
  </si>
  <si>
    <t>Musilová</t>
  </si>
  <si>
    <t>Magdaléna</t>
  </si>
  <si>
    <t>Fuchs</t>
  </si>
  <si>
    <t>Samešová</t>
  </si>
  <si>
    <t>Špánek</t>
  </si>
  <si>
    <t>Sameš</t>
  </si>
  <si>
    <t>Tunka</t>
  </si>
  <si>
    <t>Winter</t>
  </si>
  <si>
    <t>Václavík</t>
  </si>
  <si>
    <t>Winterová</t>
  </si>
  <si>
    <t>Hrdina</t>
  </si>
  <si>
    <t>Šída</t>
  </si>
  <si>
    <t>Šídová</t>
  </si>
  <si>
    <t>Ďurík</t>
  </si>
  <si>
    <t>Cvachová</t>
  </si>
  <si>
    <t>Wildmanová</t>
  </si>
  <si>
    <t>Fichnová</t>
  </si>
  <si>
    <t>Jakubčíková</t>
  </si>
  <si>
    <t>Taťána</t>
  </si>
  <si>
    <t>Brebtová</t>
  </si>
  <si>
    <t>Brožková</t>
  </si>
  <si>
    <t>Fichna</t>
  </si>
  <si>
    <t>Dětřich</t>
  </si>
  <si>
    <t>Kohoutová</t>
  </si>
  <si>
    <t>Dammerová</t>
  </si>
  <si>
    <t>Benháková</t>
  </si>
  <si>
    <t>Prádová</t>
  </si>
  <si>
    <t>Vélová</t>
  </si>
  <si>
    <t>Lipčejová</t>
  </si>
  <si>
    <t>Lelková</t>
  </si>
  <si>
    <t>Jarmila</t>
  </si>
  <si>
    <t>Barták</t>
  </si>
  <si>
    <t>Kadaň</t>
  </si>
  <si>
    <t>TJ DNT VS Kadaň</t>
  </si>
  <si>
    <t>Pajmová</t>
  </si>
  <si>
    <t>Chalupská</t>
  </si>
  <si>
    <t>Pajma</t>
  </si>
  <si>
    <t>Bartáková</t>
  </si>
  <si>
    <t>Sandra</t>
  </si>
  <si>
    <t>Oliva</t>
  </si>
  <si>
    <t>Dlouhá</t>
  </si>
  <si>
    <t>Černá</t>
  </si>
  <si>
    <t>Honischová</t>
  </si>
  <si>
    <t>Pospíchalová</t>
  </si>
  <si>
    <t>Víznerová</t>
  </si>
  <si>
    <t>Daniela</t>
  </si>
  <si>
    <t>Jandášová</t>
  </si>
  <si>
    <t>Mach</t>
  </si>
  <si>
    <t>Šebelová</t>
  </si>
  <si>
    <t>Šebela</t>
  </si>
  <si>
    <t>Olivová</t>
  </si>
  <si>
    <t>Špecián</t>
  </si>
  <si>
    <t>Müller</t>
  </si>
  <si>
    <t>2009</t>
  </si>
  <si>
    <t>Jandáš</t>
  </si>
  <si>
    <t>Chromík</t>
  </si>
  <si>
    <t>Čekal</t>
  </si>
  <si>
    <t>Klášter.</t>
  </si>
  <si>
    <t>TJ Ohře Klášterec</t>
  </si>
  <si>
    <t>Čermoch</t>
  </si>
  <si>
    <t>Demjan</t>
  </si>
  <si>
    <t>Matějáková</t>
  </si>
  <si>
    <t>Matěják</t>
  </si>
  <si>
    <t>Průcha</t>
  </si>
  <si>
    <t>Prošek</t>
  </si>
  <si>
    <t>Totzauer</t>
  </si>
  <si>
    <t>Günther</t>
  </si>
  <si>
    <t>Vybíralík</t>
  </si>
  <si>
    <t>Legat</t>
  </si>
  <si>
    <t>Schädelbaurová</t>
  </si>
  <si>
    <t>Lerch</t>
  </si>
  <si>
    <t>Podzimková</t>
  </si>
  <si>
    <t>Schädelbauer</t>
  </si>
  <si>
    <t>Hadrávek</t>
  </si>
  <si>
    <t>Demjanová</t>
  </si>
  <si>
    <t>Valášek</t>
  </si>
  <si>
    <t>Podlaha</t>
  </si>
  <si>
    <t>Burda</t>
  </si>
  <si>
    <t>Cejhonová</t>
  </si>
  <si>
    <t>Schädelbauerová</t>
  </si>
  <si>
    <t>Sedláček</t>
  </si>
  <si>
    <t>Smidt</t>
  </si>
  <si>
    <t>Totzauerová</t>
  </si>
  <si>
    <t>Karla</t>
  </si>
  <si>
    <t>Volák</t>
  </si>
  <si>
    <t>Pánek</t>
  </si>
  <si>
    <t>Rössler</t>
  </si>
  <si>
    <t>Tykalová</t>
  </si>
  <si>
    <t>Tykal</t>
  </si>
  <si>
    <t>Chrápek</t>
  </si>
  <si>
    <t>Voigtová</t>
  </si>
  <si>
    <t>Kočí</t>
  </si>
  <si>
    <t>Petrovič</t>
  </si>
  <si>
    <t>Roudnice</t>
  </si>
  <si>
    <t>Klub Kanoistika Roudnice n.L.</t>
  </si>
  <si>
    <t>Drahozal</t>
  </si>
  <si>
    <t>Benda</t>
  </si>
  <si>
    <t>Chládek</t>
  </si>
  <si>
    <t>Chládková</t>
  </si>
  <si>
    <t>Lahovský</t>
  </si>
  <si>
    <t>Hek</t>
  </si>
  <si>
    <t>Binder</t>
  </si>
  <si>
    <t>Kyzlík</t>
  </si>
  <si>
    <t>Klement</t>
  </si>
  <si>
    <t>Maxim</t>
  </si>
  <si>
    <t>Zajíc</t>
  </si>
  <si>
    <t>Kyzlíková</t>
  </si>
  <si>
    <t>Zimová</t>
  </si>
  <si>
    <t>Sedlmaier</t>
  </si>
  <si>
    <t>Lahovská</t>
  </si>
  <si>
    <t>Bartošová</t>
  </si>
  <si>
    <t>Brádková</t>
  </si>
  <si>
    <t>Alice</t>
  </si>
  <si>
    <t>Pechman</t>
  </si>
  <si>
    <t>Pišvejc</t>
  </si>
  <si>
    <t>Ladislava</t>
  </si>
  <si>
    <t>Pišvejcová</t>
  </si>
  <si>
    <t>Koloc</t>
  </si>
  <si>
    <t>Němec</t>
  </si>
  <si>
    <t>Fišer</t>
  </si>
  <si>
    <t>Třešňák</t>
  </si>
  <si>
    <t>Matula</t>
  </si>
  <si>
    <t>Piskáčková</t>
  </si>
  <si>
    <t>Štětí</t>
  </si>
  <si>
    <t>SK MONDI Štětí</t>
  </si>
  <si>
    <t>Lípová</t>
  </si>
  <si>
    <t>Jirásková</t>
  </si>
  <si>
    <t>Ščuka</t>
  </si>
  <si>
    <t>Dygrýnová</t>
  </si>
  <si>
    <t>Květa</t>
  </si>
  <si>
    <t>Myslík</t>
  </si>
  <si>
    <t>Žežulka</t>
  </si>
  <si>
    <t>Jarmil</t>
  </si>
  <si>
    <t>Piskáček</t>
  </si>
  <si>
    <t>Těhle</t>
  </si>
  <si>
    <t>Těhlová</t>
  </si>
  <si>
    <t>Milada</t>
  </si>
  <si>
    <t>Roučková</t>
  </si>
  <si>
    <t>Vyšata</t>
  </si>
  <si>
    <t>Fořtová</t>
  </si>
  <si>
    <t>Darina</t>
  </si>
  <si>
    <t>Glabazňa</t>
  </si>
  <si>
    <t>Bořivoj</t>
  </si>
  <si>
    <t>Rouček</t>
  </si>
  <si>
    <t>Vrána</t>
  </si>
  <si>
    <t>Starý</t>
  </si>
  <si>
    <t>Ústí/L</t>
  </si>
  <si>
    <t>TJ Chemička Ústí nad Labem</t>
  </si>
  <si>
    <t>Dobosz</t>
  </si>
  <si>
    <t>Hrubec</t>
  </si>
  <si>
    <t>Srba</t>
  </si>
  <si>
    <t>Šramčík</t>
  </si>
  <si>
    <t>Vavruška</t>
  </si>
  <si>
    <t>Wilda</t>
  </si>
  <si>
    <t>Kuncl</t>
  </si>
  <si>
    <t>Baustein</t>
  </si>
  <si>
    <t>L.Žatec</t>
  </si>
  <si>
    <t>TJ Loko Žatec</t>
  </si>
  <si>
    <t>Milyán</t>
  </si>
  <si>
    <t>Hrbáč</t>
  </si>
  <si>
    <t>Řáha</t>
  </si>
  <si>
    <t>Kodet</t>
  </si>
  <si>
    <t>Marcel</t>
  </si>
  <si>
    <t>Petříček</t>
  </si>
  <si>
    <t>Štrunc</t>
  </si>
  <si>
    <t>Strasserová</t>
  </si>
  <si>
    <t>Petříčková</t>
  </si>
  <si>
    <t>Sajdl</t>
  </si>
  <si>
    <t>Nesnídalová</t>
  </si>
  <si>
    <t>Strasser</t>
  </si>
  <si>
    <t>Zázvorka</t>
  </si>
  <si>
    <t>Nesnídal</t>
  </si>
  <si>
    <t>Slanina</t>
  </si>
  <si>
    <t>Walter</t>
  </si>
  <si>
    <t>Jürgen</t>
  </si>
  <si>
    <t>Renata</t>
  </si>
  <si>
    <t>Hrnčiřík</t>
  </si>
  <si>
    <t>Kouřil</t>
  </si>
  <si>
    <t>Rostislav</t>
  </si>
  <si>
    <t>Baštová</t>
  </si>
  <si>
    <t>Uhlík</t>
  </si>
  <si>
    <t>Hrubý</t>
  </si>
  <si>
    <t>1929</t>
  </si>
  <si>
    <t>Zajícová</t>
  </si>
  <si>
    <t>Werner</t>
  </si>
  <si>
    <t>Vanyšová</t>
  </si>
  <si>
    <t>Klementová</t>
  </si>
  <si>
    <t>Dv.Král.</t>
  </si>
  <si>
    <t>TJ Dvůr Králové</t>
  </si>
  <si>
    <t>Lásko</t>
  </si>
  <si>
    <t>Rychterová</t>
  </si>
  <si>
    <t>Doskočil</t>
  </si>
  <si>
    <t>Nedvídek</t>
  </si>
  <si>
    <t>Jánský</t>
  </si>
  <si>
    <t>Schreiber</t>
  </si>
  <si>
    <t>Slavoj</t>
  </si>
  <si>
    <t>Vacková</t>
  </si>
  <si>
    <t>Rychtera</t>
  </si>
  <si>
    <t>Schmidt</t>
  </si>
  <si>
    <t>Motal</t>
  </si>
  <si>
    <t>Troch</t>
  </si>
  <si>
    <t>Záruba</t>
  </si>
  <si>
    <t>Kuchař</t>
  </si>
  <si>
    <t>Hain</t>
  </si>
  <si>
    <t>Gregorová</t>
  </si>
  <si>
    <t>Frýzl</t>
  </si>
  <si>
    <t>Trochová</t>
  </si>
  <si>
    <t>Kulina</t>
  </si>
  <si>
    <t>Felingerová</t>
  </si>
  <si>
    <t>SKP HK</t>
  </si>
  <si>
    <t>SKP Hradec Králové</t>
  </si>
  <si>
    <t>Frýzlová</t>
  </si>
  <si>
    <t>Iveta</t>
  </si>
  <si>
    <t>Hlinková</t>
  </si>
  <si>
    <t>Dejdarová</t>
  </si>
  <si>
    <t>Felinger</t>
  </si>
  <si>
    <t>Jahelka</t>
  </si>
  <si>
    <t>Jančárková</t>
  </si>
  <si>
    <t>Klár</t>
  </si>
  <si>
    <t>Knap</t>
  </si>
  <si>
    <t>Koch</t>
  </si>
  <si>
    <t>Lukášek</t>
  </si>
  <si>
    <t>Netík</t>
  </si>
  <si>
    <t>Neubauer</t>
  </si>
  <si>
    <t>Radomír</t>
  </si>
  <si>
    <t>Slusarčuk</t>
  </si>
  <si>
    <t>Řezník</t>
  </si>
  <si>
    <t>Slezák</t>
  </si>
  <si>
    <t>Šopák</t>
  </si>
  <si>
    <t>Vrabec</t>
  </si>
  <si>
    <t>Vratislav</t>
  </si>
  <si>
    <t>Zálešák</t>
  </si>
  <si>
    <t>Zubr</t>
  </si>
  <si>
    <t>Bohatý</t>
  </si>
  <si>
    <t>Sláv.HK</t>
  </si>
  <si>
    <t>Sk VS Slávia Hradec Králové</t>
  </si>
  <si>
    <t>György</t>
  </si>
  <si>
    <t>Frišman</t>
  </si>
  <si>
    <t>Renčín</t>
  </si>
  <si>
    <t>Haucková</t>
  </si>
  <si>
    <t>Skotnicová</t>
  </si>
  <si>
    <t>Hofmanová</t>
  </si>
  <si>
    <t>Klika</t>
  </si>
  <si>
    <t>Drešer</t>
  </si>
  <si>
    <t>Hajdučík</t>
  </si>
  <si>
    <t>Rejhová</t>
  </si>
  <si>
    <t>Šilhavecký</t>
  </si>
  <si>
    <t>Komanec</t>
  </si>
  <si>
    <t>Bohatá</t>
  </si>
  <si>
    <t>Hronková</t>
  </si>
  <si>
    <t>Ledeč</t>
  </si>
  <si>
    <t>Vodácký oddíl Slalom,TJ Kovofiniš Ledeč nad Sázavou</t>
  </si>
  <si>
    <t>Roubalová</t>
  </si>
  <si>
    <t>Vaňkát</t>
  </si>
  <si>
    <t>Zikmundová</t>
  </si>
  <si>
    <t>Zikmunda</t>
  </si>
  <si>
    <t>Rutsch</t>
  </si>
  <si>
    <t>Kaňkovská</t>
  </si>
  <si>
    <t>Kaňkovský</t>
  </si>
  <si>
    <t>Hronek</t>
  </si>
  <si>
    <t>Sedláčková</t>
  </si>
  <si>
    <t>Pardub.</t>
  </si>
  <si>
    <t>TJ Syntesia Pardubice</t>
  </si>
  <si>
    <t>Bolech</t>
  </si>
  <si>
    <t>Šotolová</t>
  </si>
  <si>
    <t>Ruffer</t>
  </si>
  <si>
    <t>Landsmanová</t>
  </si>
  <si>
    <t>Jílek</t>
  </si>
  <si>
    <t>Čížek</t>
  </si>
  <si>
    <t>Danda</t>
  </si>
  <si>
    <t>Duchet</t>
  </si>
  <si>
    <t>Gwendal</t>
  </si>
  <si>
    <t>Kuba</t>
  </si>
  <si>
    <t>Jeník</t>
  </si>
  <si>
    <t>Freiberk</t>
  </si>
  <si>
    <t>Reichl</t>
  </si>
  <si>
    <t>Zemen</t>
  </si>
  <si>
    <t>Řehoř</t>
  </si>
  <si>
    <t>Košárek</t>
  </si>
  <si>
    <t>Kotěra</t>
  </si>
  <si>
    <t>Hnulík</t>
  </si>
  <si>
    <t>Linková</t>
  </si>
  <si>
    <t>Mihalo</t>
  </si>
  <si>
    <t>Kurková</t>
  </si>
  <si>
    <t>Valentýna</t>
  </si>
  <si>
    <t>Posltová</t>
  </si>
  <si>
    <t>Žočková</t>
  </si>
  <si>
    <t>Jenček</t>
  </si>
  <si>
    <t>Outrata</t>
  </si>
  <si>
    <t>Mrštíková</t>
  </si>
  <si>
    <t>Lomnický</t>
  </si>
  <si>
    <t>Hovorka</t>
  </si>
  <si>
    <t>Sakala</t>
  </si>
  <si>
    <t>Kroupa</t>
  </si>
  <si>
    <t>Vorel</t>
  </si>
  <si>
    <t>Svačinka</t>
  </si>
  <si>
    <t>Mariána</t>
  </si>
  <si>
    <t>Tatíček</t>
  </si>
  <si>
    <t>Lohninská</t>
  </si>
  <si>
    <t>Nguyen</t>
  </si>
  <si>
    <t>Phuc Thinh</t>
  </si>
  <si>
    <t>Šťastná</t>
  </si>
  <si>
    <t>Vozáb</t>
  </si>
  <si>
    <t>Uncajtík</t>
  </si>
  <si>
    <t>Šembera</t>
  </si>
  <si>
    <t>Cinko</t>
  </si>
  <si>
    <t>Chudomel</t>
  </si>
  <si>
    <t>Vondráček</t>
  </si>
  <si>
    <t>Kejklíček</t>
  </si>
  <si>
    <t>Preisler</t>
  </si>
  <si>
    <t>Rolenc</t>
  </si>
  <si>
    <t>Křehla</t>
  </si>
  <si>
    <t>Jandíková</t>
  </si>
  <si>
    <t>Kotěrová</t>
  </si>
  <si>
    <t>Terezka</t>
  </si>
  <si>
    <t>Ženka</t>
  </si>
  <si>
    <t>Ondra</t>
  </si>
  <si>
    <t>Wágnerová</t>
  </si>
  <si>
    <t>Vrbata</t>
  </si>
  <si>
    <t>Kucián</t>
  </si>
  <si>
    <t>M.Hvězda</t>
  </si>
  <si>
    <t>SK Modrá Hvězda Pardubice</t>
  </si>
  <si>
    <t>Macháček</t>
  </si>
  <si>
    <t>Kubíková</t>
  </si>
  <si>
    <t>Kuta</t>
  </si>
  <si>
    <t>Fibigr</t>
  </si>
  <si>
    <t>Chmelová</t>
  </si>
  <si>
    <t>Murková</t>
  </si>
  <si>
    <t>Semily</t>
  </si>
  <si>
    <t>TJ Semily</t>
  </si>
  <si>
    <t>Buriánek</t>
  </si>
  <si>
    <t>Boch</t>
  </si>
  <si>
    <t>Dufek</t>
  </si>
  <si>
    <t>Lacinová</t>
  </si>
  <si>
    <t>Leona</t>
  </si>
  <si>
    <t>Zumrová</t>
  </si>
  <si>
    <t>Horčičková</t>
  </si>
  <si>
    <t>Buriánková</t>
  </si>
  <si>
    <t>Murka</t>
  </si>
  <si>
    <t>Hajský</t>
  </si>
  <si>
    <t>Hejduková</t>
  </si>
  <si>
    <t>Lacina</t>
  </si>
  <si>
    <t>Mráček</t>
  </si>
  <si>
    <t>Kadlecová</t>
  </si>
  <si>
    <t>Hajská</t>
  </si>
  <si>
    <t>Řeháková</t>
  </si>
  <si>
    <t>Roztočilová</t>
  </si>
  <si>
    <t>Vodrážka</t>
  </si>
  <si>
    <t>Beier</t>
  </si>
  <si>
    <t>Artur</t>
  </si>
  <si>
    <t>Trutnov</t>
  </si>
  <si>
    <t>Loko Trutnov</t>
  </si>
  <si>
    <t>Hák</t>
  </si>
  <si>
    <t>Horyna</t>
  </si>
  <si>
    <t>Bolehovská</t>
  </si>
  <si>
    <t>Kumžáková</t>
  </si>
  <si>
    <t>Matuška</t>
  </si>
  <si>
    <t>Scharfen</t>
  </si>
  <si>
    <t>Albrecht</t>
  </si>
  <si>
    <t>Víchová</t>
  </si>
  <si>
    <t>Zieris</t>
  </si>
  <si>
    <t>Maritn</t>
  </si>
  <si>
    <t>Javůrková</t>
  </si>
  <si>
    <t>Kalužný</t>
  </si>
  <si>
    <t>Syrochman</t>
  </si>
  <si>
    <t>Berro</t>
  </si>
  <si>
    <t>Adrian</t>
  </si>
  <si>
    <t>Miklas</t>
  </si>
  <si>
    <t>Volková</t>
  </si>
  <si>
    <t>Pavlík</t>
  </si>
  <si>
    <t>Košina</t>
  </si>
  <si>
    <t>Bolehovský</t>
  </si>
  <si>
    <t>Čermáková</t>
  </si>
  <si>
    <t>Jezvina</t>
  </si>
  <si>
    <t>Machek</t>
  </si>
  <si>
    <t>Štemberka</t>
  </si>
  <si>
    <t>Ivanová</t>
  </si>
  <si>
    <t>Tatiana</t>
  </si>
  <si>
    <t>Stolín</t>
  </si>
  <si>
    <t>Kádrle</t>
  </si>
  <si>
    <t>Kádrlová</t>
  </si>
  <si>
    <t>Romana</t>
  </si>
  <si>
    <t>Lipina</t>
  </si>
  <si>
    <t>Mílová</t>
  </si>
  <si>
    <t>Terezie</t>
  </si>
  <si>
    <t>Míl</t>
  </si>
  <si>
    <t>Koblížek</t>
  </si>
  <si>
    <t>Moštěk</t>
  </si>
  <si>
    <t>Vomáčka</t>
  </si>
  <si>
    <t>Balint</t>
  </si>
  <si>
    <t>Klikarová</t>
  </si>
  <si>
    <t>Bouček</t>
  </si>
  <si>
    <t>Suk</t>
  </si>
  <si>
    <t>Alva</t>
  </si>
  <si>
    <t>Endrych</t>
  </si>
  <si>
    <t>Zelenková</t>
  </si>
  <si>
    <t>Kodada</t>
  </si>
  <si>
    <t>Mrskočová</t>
  </si>
  <si>
    <t>Hamáčková</t>
  </si>
  <si>
    <t>Gaborčáková</t>
  </si>
  <si>
    <t>Adamec</t>
  </si>
  <si>
    <t>Třebech.</t>
  </si>
  <si>
    <t>SK Třebechovice</t>
  </si>
  <si>
    <t>Čech</t>
  </si>
  <si>
    <t>Jeremiaš</t>
  </si>
  <si>
    <t>Javůrek</t>
  </si>
  <si>
    <t>Pavlíková</t>
  </si>
  <si>
    <t>Jebavá</t>
  </si>
  <si>
    <t>Haviár</t>
  </si>
  <si>
    <t>Krása</t>
  </si>
  <si>
    <t>Klišč</t>
  </si>
  <si>
    <t>Měchura</t>
  </si>
  <si>
    <t>Podraský</t>
  </si>
  <si>
    <t>Vlasák</t>
  </si>
  <si>
    <t>Rücker</t>
  </si>
  <si>
    <t>Staša</t>
  </si>
  <si>
    <t>Jeroným</t>
  </si>
  <si>
    <t>Chmelař</t>
  </si>
  <si>
    <t>Tobiáš</t>
  </si>
  <si>
    <t>Štorek</t>
  </si>
  <si>
    <t>Kvasnička</t>
  </si>
  <si>
    <t>Málek</t>
  </si>
  <si>
    <t>Málková</t>
  </si>
  <si>
    <t>Miller</t>
  </si>
  <si>
    <t>Turnov</t>
  </si>
  <si>
    <t>TJ Turnov</t>
  </si>
  <si>
    <t>Drbohlav</t>
  </si>
  <si>
    <t>Otta</t>
  </si>
  <si>
    <t>Matějec</t>
  </si>
  <si>
    <t>Jarolímková</t>
  </si>
  <si>
    <t>Zummer</t>
  </si>
  <si>
    <t>Kozderka</t>
  </si>
  <si>
    <t>Goruk</t>
  </si>
  <si>
    <t>Hördler</t>
  </si>
  <si>
    <t>Ota</t>
  </si>
  <si>
    <t>Týniště</t>
  </si>
  <si>
    <t>SK Týniště nad Orlicí</t>
  </si>
  <si>
    <t>Duzbaba</t>
  </si>
  <si>
    <t>Hanzlová</t>
  </si>
  <si>
    <t>Hedvika</t>
  </si>
  <si>
    <t>Hloupý</t>
  </si>
  <si>
    <t>Jenčík</t>
  </si>
  <si>
    <t>Křišťanová</t>
  </si>
  <si>
    <t>Křišťan</t>
  </si>
  <si>
    <t>Kubec</t>
  </si>
  <si>
    <t>Lokosil</t>
  </si>
  <si>
    <t>Luňáček</t>
  </si>
  <si>
    <t>Mařík</t>
  </si>
  <si>
    <t>Toman</t>
  </si>
  <si>
    <t>Vošlajer</t>
  </si>
  <si>
    <t>Vondraček</t>
  </si>
  <si>
    <t>Rozkošný</t>
  </si>
  <si>
    <t>Krupka</t>
  </si>
  <si>
    <t>Skalický</t>
  </si>
  <si>
    <t>Podlužanský</t>
  </si>
  <si>
    <t>Marian</t>
  </si>
  <si>
    <t>Rozkošná</t>
  </si>
  <si>
    <t>Ulwer</t>
  </si>
  <si>
    <t>Skalička</t>
  </si>
  <si>
    <t>Šimko</t>
  </si>
  <si>
    <t>Švagrová</t>
  </si>
  <si>
    <t>Folkman</t>
  </si>
  <si>
    <t>Zmeškal</t>
  </si>
  <si>
    <t>Junek</t>
  </si>
  <si>
    <t>Vys.Mýto</t>
  </si>
  <si>
    <t>SKK Vysoké Mýto</t>
  </si>
  <si>
    <t>Hrnčíř</t>
  </si>
  <si>
    <t>Jasanský</t>
  </si>
  <si>
    <t>Janko</t>
  </si>
  <si>
    <t>Lang</t>
  </si>
  <si>
    <t>Jasanská</t>
  </si>
  <si>
    <t>Kubů</t>
  </si>
  <si>
    <t>Nádvorník</t>
  </si>
  <si>
    <t>Paďour</t>
  </si>
  <si>
    <t>Ptáček</t>
  </si>
  <si>
    <t>Roleček</t>
  </si>
  <si>
    <t>Rolečková</t>
  </si>
  <si>
    <t>Prušek</t>
  </si>
  <si>
    <t>Suchánek</t>
  </si>
  <si>
    <t>Veniger</t>
  </si>
  <si>
    <t>Prušková</t>
  </si>
  <si>
    <t>Paďourová</t>
  </si>
  <si>
    <t>Zdislava</t>
  </si>
  <si>
    <t>Nádvorníková</t>
  </si>
  <si>
    <t>Stodola</t>
  </si>
  <si>
    <t>Kutlvašr</t>
  </si>
  <si>
    <t>Hladík</t>
  </si>
  <si>
    <t>Šilar</t>
  </si>
  <si>
    <t>Vyhnálek</t>
  </si>
  <si>
    <t>Hejhal</t>
  </si>
  <si>
    <t>Petrů</t>
  </si>
  <si>
    <t>Venigerová</t>
  </si>
  <si>
    <t>Loskotová</t>
  </si>
  <si>
    <t>Jiskra</t>
  </si>
  <si>
    <t>Jiskrová</t>
  </si>
  <si>
    <t>Loskot</t>
  </si>
  <si>
    <t>Roztoky</t>
  </si>
  <si>
    <t>TJ Permon Roztoky</t>
  </si>
  <si>
    <t>Egert</t>
  </si>
  <si>
    <t>Chmelík</t>
  </si>
  <si>
    <t>Chňoupek</t>
  </si>
  <si>
    <t>Chovančíková</t>
  </si>
  <si>
    <t>Kreisslová</t>
  </si>
  <si>
    <t>Šusta</t>
  </si>
  <si>
    <t>Mlezivová</t>
  </si>
  <si>
    <t>Kreissl</t>
  </si>
  <si>
    <t>Boriková</t>
  </si>
  <si>
    <t>Zikmund</t>
  </si>
  <si>
    <t>Kozohorská</t>
  </si>
  <si>
    <t>Kozohorský</t>
  </si>
  <si>
    <t>Beke</t>
  </si>
  <si>
    <t>Pavlíček</t>
  </si>
  <si>
    <t>Turek</t>
  </si>
  <si>
    <t>Fleisig</t>
  </si>
  <si>
    <t>Blaščík</t>
  </si>
  <si>
    <t>Hojda</t>
  </si>
  <si>
    <t>Horš.Týn</t>
  </si>
  <si>
    <t>Vodácký oddíl Horšovský Týn</t>
  </si>
  <si>
    <t>Batková</t>
  </si>
  <si>
    <t>Táborský</t>
  </si>
  <si>
    <t>Hojdová</t>
  </si>
  <si>
    <t>Světlana</t>
  </si>
  <si>
    <t>Pivoňka</t>
  </si>
  <si>
    <t>Zverka</t>
  </si>
  <si>
    <t>Vrbová</t>
  </si>
  <si>
    <t>Kuneš</t>
  </si>
  <si>
    <t>Wendl</t>
  </si>
  <si>
    <t>Halíková</t>
  </si>
  <si>
    <t>Johanka</t>
  </si>
  <si>
    <t>Denis</t>
  </si>
  <si>
    <t>Samuel</t>
  </si>
  <si>
    <t>Šimůnek</t>
  </si>
  <si>
    <t>Westerdijk</t>
  </si>
  <si>
    <t>Mathias</t>
  </si>
  <si>
    <t>Špringerová</t>
  </si>
  <si>
    <t>Kaňjak</t>
  </si>
  <si>
    <t>Babušík</t>
  </si>
  <si>
    <t>Halík</t>
  </si>
  <si>
    <t>Horal</t>
  </si>
  <si>
    <t>Kokaislová</t>
  </si>
  <si>
    <t>Michálková</t>
  </si>
  <si>
    <t>Popel</t>
  </si>
  <si>
    <t>KČT Kral</t>
  </si>
  <si>
    <t>KČT Kralovice</t>
  </si>
  <si>
    <t>Popelová</t>
  </si>
  <si>
    <t>Hynková</t>
  </si>
  <si>
    <t>Žel.Brod</t>
  </si>
  <si>
    <t>TJ Klub kanoistiky Železný Brod</t>
  </si>
  <si>
    <t>Raab</t>
  </si>
  <si>
    <t>Veřtát</t>
  </si>
  <si>
    <t>Raabová</t>
  </si>
  <si>
    <t>Mrázek</t>
  </si>
  <si>
    <t>Mrázková</t>
  </si>
  <si>
    <t>Zámostný</t>
  </si>
  <si>
    <t>Veřtátová</t>
  </si>
  <si>
    <t>Brychcí</t>
  </si>
  <si>
    <t>Repaská</t>
  </si>
  <si>
    <t>Ilková</t>
  </si>
  <si>
    <t>Kobrlová</t>
  </si>
  <si>
    <t>Lhotová</t>
  </si>
  <si>
    <t>Miloslava</t>
  </si>
  <si>
    <t>Radim</t>
  </si>
  <si>
    <t>Prošková</t>
  </si>
  <si>
    <t>Hauck</t>
  </si>
  <si>
    <t>Č.Skal.</t>
  </si>
  <si>
    <t>TJ CK Česká Skalice</t>
  </si>
  <si>
    <t>Ilona</t>
  </si>
  <si>
    <t>Kubíčková</t>
  </si>
  <si>
    <t>Šestáková Haucková</t>
  </si>
  <si>
    <t>Vítková</t>
  </si>
  <si>
    <t>Erlebach</t>
  </si>
  <si>
    <t>Šmotková</t>
  </si>
  <si>
    <t>Radko</t>
  </si>
  <si>
    <t>Hromádko</t>
  </si>
  <si>
    <t>Hromádková</t>
  </si>
  <si>
    <t>Šmotek</t>
  </si>
  <si>
    <t>Hatáková</t>
  </si>
  <si>
    <t>Rosa</t>
  </si>
  <si>
    <t>Marek ml.</t>
  </si>
  <si>
    <t>Hanzlík</t>
  </si>
  <si>
    <t>Hanzlíková</t>
  </si>
  <si>
    <t>Hlava</t>
  </si>
  <si>
    <t>Řihák</t>
  </si>
  <si>
    <t>Hamr</t>
  </si>
  <si>
    <t>TJ Přetejk Hamr</t>
  </si>
  <si>
    <t>Janeček</t>
  </si>
  <si>
    <t>Suske</t>
  </si>
  <si>
    <t>Šlemr</t>
  </si>
  <si>
    <t>Wágner</t>
  </si>
  <si>
    <t>Janíčková</t>
  </si>
  <si>
    <t>CSC Sok.</t>
  </si>
  <si>
    <t>CSC Sokolov</t>
  </si>
  <si>
    <t>Fučíková</t>
  </si>
  <si>
    <t>Timofteová</t>
  </si>
  <si>
    <t>Zajac</t>
  </si>
  <si>
    <t>Zrůst</t>
  </si>
  <si>
    <t>Seménka</t>
  </si>
  <si>
    <t>Slaninka</t>
  </si>
  <si>
    <t>Siváň</t>
  </si>
  <si>
    <t>Hrazdil</t>
  </si>
  <si>
    <t>Považaj</t>
  </si>
  <si>
    <t>Fučík</t>
  </si>
  <si>
    <t>Kounovský</t>
  </si>
  <si>
    <t>Flaks</t>
  </si>
  <si>
    <t>Tachov</t>
  </si>
  <si>
    <t>TJ Strojplast Tachov</t>
  </si>
  <si>
    <t>Hrečín</t>
  </si>
  <si>
    <t>Jeslínek</t>
  </si>
  <si>
    <t>Maršálek</t>
  </si>
  <si>
    <t>Bechyně</t>
  </si>
  <si>
    <t>TJ Jiskra Bechyně</t>
  </si>
  <si>
    <t>Pazourek</t>
  </si>
  <si>
    <t>Měšťan</t>
  </si>
  <si>
    <t>Mayer</t>
  </si>
  <si>
    <t>Háša</t>
  </si>
  <si>
    <t>Spisák</t>
  </si>
  <si>
    <t>Vymětal</t>
  </si>
  <si>
    <t>Házi</t>
  </si>
  <si>
    <t>Macášková</t>
  </si>
  <si>
    <t>Šupálek</t>
  </si>
  <si>
    <t>Zeilinger</t>
  </si>
  <si>
    <t>Krčmová</t>
  </si>
  <si>
    <t>Medřická</t>
  </si>
  <si>
    <t>Macková</t>
  </si>
  <si>
    <t>Albrechtová</t>
  </si>
  <si>
    <t>Fák</t>
  </si>
  <si>
    <t>Stoulil</t>
  </si>
  <si>
    <t>Zvolánková</t>
  </si>
  <si>
    <t>Kotva B.</t>
  </si>
  <si>
    <t>Kotva Bráník</t>
  </si>
  <si>
    <t>Klimuškin</t>
  </si>
  <si>
    <t>Adamcová</t>
  </si>
  <si>
    <t>Škranc</t>
  </si>
  <si>
    <t>Jilma</t>
  </si>
  <si>
    <t>L.Tábor</t>
  </si>
  <si>
    <t>Lužnice Tábor</t>
  </si>
  <si>
    <t>Kotrba</t>
  </si>
  <si>
    <t>Prchlík</t>
  </si>
  <si>
    <t>Kárník</t>
  </si>
  <si>
    <t>Šteffanová</t>
  </si>
  <si>
    <t>Pěnka</t>
  </si>
  <si>
    <t>Řízková</t>
  </si>
  <si>
    <t>Vobr</t>
  </si>
  <si>
    <t>Jindra</t>
  </si>
  <si>
    <t>Kosobud</t>
  </si>
  <si>
    <t>Otto</t>
  </si>
  <si>
    <t>Woldřich</t>
  </si>
  <si>
    <t>So Písek</t>
  </si>
  <si>
    <t>TJ Sokol Písek</t>
  </si>
  <si>
    <t>Zástěra</t>
  </si>
  <si>
    <t>Gustav</t>
  </si>
  <si>
    <t>Kropáček</t>
  </si>
  <si>
    <t>Dědičová</t>
  </si>
  <si>
    <t>Jihlava</t>
  </si>
  <si>
    <t>SK Jihlava</t>
  </si>
  <si>
    <t>Gryc</t>
  </si>
  <si>
    <t>Krechler</t>
  </si>
  <si>
    <t>Šimánek</t>
  </si>
  <si>
    <t>Hajduchová</t>
  </si>
  <si>
    <t>KVSPísek</t>
  </si>
  <si>
    <t>KVS Písek</t>
  </si>
  <si>
    <t>Žatecký</t>
  </si>
  <si>
    <t>Malá</t>
  </si>
  <si>
    <t>Wolffhardt</t>
  </si>
  <si>
    <t>Maxmilian</t>
  </si>
  <si>
    <t>Svojše</t>
  </si>
  <si>
    <t>Pončák</t>
  </si>
  <si>
    <t>Šedá</t>
  </si>
  <si>
    <t>Medik P.</t>
  </si>
  <si>
    <t>VSK Medik Praha</t>
  </si>
  <si>
    <t>Kopecký</t>
  </si>
  <si>
    <t>Honner</t>
  </si>
  <si>
    <t>Kutnarová</t>
  </si>
  <si>
    <t>Ošmera</t>
  </si>
  <si>
    <t>Schytilová</t>
  </si>
  <si>
    <t>Orlíková</t>
  </si>
  <si>
    <t>Vaculíková</t>
  </si>
  <si>
    <t>Suchomel</t>
  </si>
  <si>
    <t>Suchomelová</t>
  </si>
  <si>
    <t>Pometlová</t>
  </si>
  <si>
    <t>Mejstřík</t>
  </si>
  <si>
    <t>Wagnerová</t>
  </si>
  <si>
    <t>Tamara</t>
  </si>
  <si>
    <t>Hurdes</t>
  </si>
  <si>
    <t>Rožátov</t>
  </si>
  <si>
    <t>C.K. Rožátov</t>
  </si>
  <si>
    <t>Šerý</t>
  </si>
  <si>
    <t>Šimáček</t>
  </si>
  <si>
    <t>Beránek</t>
  </si>
  <si>
    <t>Ťoupalík</t>
  </si>
  <si>
    <t>Líhař</t>
  </si>
  <si>
    <t>Dytrych</t>
  </si>
  <si>
    <t>Mňuk</t>
  </si>
  <si>
    <t>Mansfeld</t>
  </si>
  <si>
    <t>VikingMB</t>
  </si>
  <si>
    <t>KV Viking Ml.Boleslav</t>
  </si>
  <si>
    <t>Kolátor</t>
  </si>
  <si>
    <t>Hajzlerová</t>
  </si>
  <si>
    <t>Lernerová</t>
  </si>
  <si>
    <t>Krumlová</t>
  </si>
  <si>
    <t>Sosvorová</t>
  </si>
  <si>
    <t>Lerner</t>
  </si>
  <si>
    <t>Kliment</t>
  </si>
  <si>
    <t>Irain</t>
  </si>
  <si>
    <t>Šantora</t>
  </si>
  <si>
    <t>Straka</t>
  </si>
  <si>
    <t>Kouša</t>
  </si>
  <si>
    <t>KVS Pha4</t>
  </si>
  <si>
    <t>KVS Praha 4</t>
  </si>
  <si>
    <t>Sitařová</t>
  </si>
  <si>
    <t>Šiman</t>
  </si>
  <si>
    <t>Harbáček</t>
  </si>
  <si>
    <t>RK Týn</t>
  </si>
  <si>
    <t>Harbáčková</t>
  </si>
  <si>
    <t>Adélka</t>
  </si>
  <si>
    <t>Brich</t>
  </si>
  <si>
    <t>Klárka</t>
  </si>
  <si>
    <t>Hruška</t>
  </si>
  <si>
    <t>Anastázie</t>
  </si>
  <si>
    <t>Kupka</t>
  </si>
  <si>
    <t>Kupková</t>
  </si>
  <si>
    <t>Rečková</t>
  </si>
  <si>
    <t>Alenka</t>
  </si>
  <si>
    <t>Rutová</t>
  </si>
  <si>
    <t>Báčková</t>
  </si>
  <si>
    <t>Karin</t>
  </si>
  <si>
    <t>Koberová</t>
  </si>
  <si>
    <t>Kobera</t>
  </si>
  <si>
    <t>VS Kadaň</t>
  </si>
  <si>
    <t>TJ VS Kadaň</t>
  </si>
  <si>
    <t>Chyba</t>
  </si>
  <si>
    <t>Pleticha</t>
  </si>
  <si>
    <t>Dobdová</t>
  </si>
  <si>
    <t>Hlavina</t>
  </si>
  <si>
    <t>Išler</t>
  </si>
  <si>
    <t>Hyský</t>
  </si>
  <si>
    <t>Chára</t>
  </si>
  <si>
    <t>Šimána</t>
  </si>
  <si>
    <t>Krištof</t>
  </si>
  <si>
    <t>Lišková</t>
  </si>
  <si>
    <t>Zbraslav</t>
  </si>
  <si>
    <t>Sport Zbraslav</t>
  </si>
  <si>
    <t>Mokrý</t>
  </si>
  <si>
    <t>Mošnička</t>
  </si>
  <si>
    <t>SK Manta</t>
  </si>
  <si>
    <t>SK Manta</t>
  </si>
  <si>
    <t>Müler</t>
  </si>
  <si>
    <t>Košař</t>
  </si>
  <si>
    <t>Hess</t>
  </si>
  <si>
    <t>Čihák</t>
  </si>
  <si>
    <t>RK Troja</t>
  </si>
  <si>
    <t>Raft klub Trója</t>
  </si>
  <si>
    <t>Panenka</t>
  </si>
  <si>
    <t>Panenková</t>
  </si>
  <si>
    <t>Šrogl</t>
  </si>
  <si>
    <t>Proks</t>
  </si>
  <si>
    <t>Čmelík</t>
  </si>
  <si>
    <t>Pražan</t>
  </si>
  <si>
    <t>Pinkavová</t>
  </si>
  <si>
    <t>Znamenáček</t>
  </si>
  <si>
    <t>Hrobský</t>
  </si>
  <si>
    <t>Gaždová</t>
  </si>
  <si>
    <t>Křivánek</t>
  </si>
  <si>
    <t>Řežábek</t>
  </si>
  <si>
    <t>Marková</t>
  </si>
  <si>
    <t>Happy Life</t>
  </si>
  <si>
    <t>USK Praha - Happy Life</t>
  </si>
  <si>
    <t>Pasler</t>
  </si>
  <si>
    <t>Nosek</t>
  </si>
  <si>
    <t>Vrba</t>
  </si>
  <si>
    <t>KK Brno</t>
  </si>
  <si>
    <t>Kanoe Klub Spoj Brno</t>
  </si>
  <si>
    <t>Němcová</t>
  </si>
  <si>
    <t>Podlucká</t>
  </si>
  <si>
    <t>Muzikant</t>
  </si>
  <si>
    <t>Satková</t>
  </si>
  <si>
    <t>Dziadková</t>
  </si>
  <si>
    <t>Todarello</t>
  </si>
  <si>
    <t>Valentino</t>
  </si>
  <si>
    <t>Procházková</t>
  </si>
  <si>
    <t>Hřib</t>
  </si>
  <si>
    <t>Kupilík</t>
  </si>
  <si>
    <t>Jantač</t>
  </si>
  <si>
    <t>Dziadek</t>
  </si>
  <si>
    <t>Sosnarová</t>
  </si>
  <si>
    <t>Sosnar</t>
  </si>
  <si>
    <t>Hošek</t>
  </si>
  <si>
    <t>Knobloch</t>
  </si>
  <si>
    <t>Krabica</t>
  </si>
  <si>
    <t>Satke</t>
  </si>
  <si>
    <t>Bergmann</t>
  </si>
  <si>
    <t>Nikl</t>
  </si>
  <si>
    <t>Krejčířová</t>
  </si>
  <si>
    <t>Krejčíř</t>
  </si>
  <si>
    <t>Režňák</t>
  </si>
  <si>
    <t>Schrumpfová</t>
  </si>
  <si>
    <t>Matějíček</t>
  </si>
  <si>
    <t>Šamánek</t>
  </si>
  <si>
    <t>Rygel</t>
  </si>
  <si>
    <t>Žádník</t>
  </si>
  <si>
    <t>Prchalová</t>
  </si>
  <si>
    <t>Csicselyová</t>
  </si>
  <si>
    <t>Niklová</t>
  </si>
  <si>
    <t>Šedý</t>
  </si>
  <si>
    <t>Žádníková</t>
  </si>
  <si>
    <t>Reinholdová</t>
  </si>
  <si>
    <t>Jordánová</t>
  </si>
  <si>
    <t>Tech Bo</t>
  </si>
  <si>
    <t>Technika Brno</t>
  </si>
  <si>
    <t>Kočica</t>
  </si>
  <si>
    <t>Jirků</t>
  </si>
  <si>
    <t>Krchňák</t>
  </si>
  <si>
    <t>Trdlica</t>
  </si>
  <si>
    <t>Vondruška</t>
  </si>
  <si>
    <t>Studený</t>
  </si>
  <si>
    <t>Tesla Bo</t>
  </si>
  <si>
    <t>TJ Tesla Brno</t>
  </si>
  <si>
    <t>Jůva</t>
  </si>
  <si>
    <t>Malach</t>
  </si>
  <si>
    <t>Helán</t>
  </si>
  <si>
    <t>Xaver</t>
  </si>
  <si>
    <t>Matulová</t>
  </si>
  <si>
    <t>Jůvová</t>
  </si>
  <si>
    <t>Laura</t>
  </si>
  <si>
    <t>VSDK</t>
  </si>
  <si>
    <t>VS Dolní Kounice</t>
  </si>
  <si>
    <t>Střecha</t>
  </si>
  <si>
    <t>Pašek</t>
  </si>
  <si>
    <t>Střechová</t>
  </si>
  <si>
    <t>Křivánková</t>
  </si>
  <si>
    <t>Haut</t>
  </si>
  <si>
    <t>Bohumír</t>
  </si>
  <si>
    <t>Paulíková</t>
  </si>
  <si>
    <t>Machačová</t>
  </si>
  <si>
    <t>Kadaňka</t>
  </si>
  <si>
    <t>Rybníček</t>
  </si>
  <si>
    <t>Kölbl</t>
  </si>
  <si>
    <t>Machač</t>
  </si>
  <si>
    <t>Paulík</t>
  </si>
  <si>
    <t>Šaroun</t>
  </si>
  <si>
    <t>Toporcer</t>
  </si>
  <si>
    <t>Osička</t>
  </si>
  <si>
    <t>Macík</t>
  </si>
  <si>
    <t>Partl</t>
  </si>
  <si>
    <t>Rydlo</t>
  </si>
  <si>
    <t>Žikeš</t>
  </si>
  <si>
    <t>Žikešová</t>
  </si>
  <si>
    <t>Nelly</t>
  </si>
  <si>
    <t>Tkadlec</t>
  </si>
  <si>
    <t>Koška</t>
  </si>
  <si>
    <t>Zdenek</t>
  </si>
  <si>
    <t>Dobešová</t>
  </si>
  <si>
    <t>Kadaňková</t>
  </si>
  <si>
    <t>Kouřilová</t>
  </si>
  <si>
    <t>Krutiš</t>
  </si>
  <si>
    <t>Macíková</t>
  </si>
  <si>
    <t>Sattler</t>
  </si>
  <si>
    <t>Vacík</t>
  </si>
  <si>
    <t>Schoř</t>
  </si>
  <si>
    <t>Šarounová</t>
  </si>
  <si>
    <t>Zábranský</t>
  </si>
  <si>
    <t>Čapek</t>
  </si>
  <si>
    <t>Forejt</t>
  </si>
  <si>
    <t>Schořová</t>
  </si>
  <si>
    <t>Mikulanec</t>
  </si>
  <si>
    <t>Brustmann</t>
  </si>
  <si>
    <t>Drabina</t>
  </si>
  <si>
    <t>Slez.FM</t>
  </si>
  <si>
    <t>Frýdek - Místek</t>
  </si>
  <si>
    <t>Konečný</t>
  </si>
  <si>
    <t>Kroměříž</t>
  </si>
  <si>
    <t>VK Kroměříž</t>
  </si>
  <si>
    <t>Gorná</t>
  </si>
  <si>
    <t>Bohumíra</t>
  </si>
  <si>
    <t>Orsavová</t>
  </si>
  <si>
    <t>Butulová</t>
  </si>
  <si>
    <t>Damborský</t>
  </si>
  <si>
    <t>Fijalík</t>
  </si>
  <si>
    <t>Gabrhelíková</t>
  </si>
  <si>
    <t>Gabrhelík</t>
  </si>
  <si>
    <t>Snopek</t>
  </si>
  <si>
    <t>Snopková</t>
  </si>
  <si>
    <t>Drábková</t>
  </si>
  <si>
    <t>Loučka</t>
  </si>
  <si>
    <t>Apolenář</t>
  </si>
  <si>
    <t>Hrabec</t>
  </si>
  <si>
    <t>Loučková</t>
  </si>
  <si>
    <t>Šiška</t>
  </si>
  <si>
    <t>Ligurský</t>
  </si>
  <si>
    <t>Horáková</t>
  </si>
  <si>
    <t>Minks</t>
  </si>
  <si>
    <t>Čevora</t>
  </si>
  <si>
    <t>Letfus</t>
  </si>
  <si>
    <t>Typltová</t>
  </si>
  <si>
    <t>Plachý</t>
  </si>
  <si>
    <t>Netušil</t>
  </si>
  <si>
    <t>Erik</t>
  </si>
  <si>
    <t>Řezáč</t>
  </si>
  <si>
    <t>Rubint</t>
  </si>
  <si>
    <t>Štikar</t>
  </si>
  <si>
    <t>Tadeáš</t>
  </si>
  <si>
    <t>Stoličková</t>
  </si>
  <si>
    <t>Smetánková</t>
  </si>
  <si>
    <t>Karas</t>
  </si>
  <si>
    <t>Žitný</t>
  </si>
  <si>
    <t>Žurek</t>
  </si>
  <si>
    <t>Pulkrábková</t>
  </si>
  <si>
    <t>Hrouzková</t>
  </si>
  <si>
    <t>Sochor</t>
  </si>
  <si>
    <t>Ligurská</t>
  </si>
  <si>
    <t>Frgal</t>
  </si>
  <si>
    <t>Remeš</t>
  </si>
  <si>
    <t>Kozárková</t>
  </si>
  <si>
    <t>Žurková</t>
  </si>
  <si>
    <t>Hradisko</t>
  </si>
  <si>
    <t>VM Hradisko</t>
  </si>
  <si>
    <t>Veselský</t>
  </si>
  <si>
    <t>Hoffmann</t>
  </si>
  <si>
    <t>Netopil</t>
  </si>
  <si>
    <t>Humpolík</t>
  </si>
  <si>
    <t>Ruman</t>
  </si>
  <si>
    <t>Šimčík</t>
  </si>
  <si>
    <t>Lipník</t>
  </si>
  <si>
    <t>VS Lipník nad Bečvou</t>
  </si>
  <si>
    <t>Černocký</t>
  </si>
  <si>
    <t>Květoslav</t>
  </si>
  <si>
    <t>Gonda</t>
  </si>
  <si>
    <t>Grygar</t>
  </si>
  <si>
    <t>Hanousek</t>
  </si>
  <si>
    <t>Radoslav</t>
  </si>
  <si>
    <t>Břetislav</t>
  </si>
  <si>
    <t>Masný</t>
  </si>
  <si>
    <t>Michalcová</t>
  </si>
  <si>
    <t>Merta</t>
  </si>
  <si>
    <t>Michalec</t>
  </si>
  <si>
    <t>Petřivalský</t>
  </si>
  <si>
    <t>Sumsal</t>
  </si>
  <si>
    <t>Vinklárek</t>
  </si>
  <si>
    <t>Bílovská</t>
  </si>
  <si>
    <t>Baleja</t>
  </si>
  <si>
    <t>Litovel</t>
  </si>
  <si>
    <t>TJ  Vodní Sporty Litovel</t>
  </si>
  <si>
    <t>Čamek</t>
  </si>
  <si>
    <t>Dimov</t>
  </si>
  <si>
    <t>Keno</t>
  </si>
  <si>
    <t>Dimovová</t>
  </si>
  <si>
    <t>Smékal</t>
  </si>
  <si>
    <t>Nečesaný</t>
  </si>
  <si>
    <t>Hořínek</t>
  </si>
  <si>
    <t>Palička</t>
  </si>
  <si>
    <t>Dohnalová</t>
  </si>
  <si>
    <t>Kabelíková</t>
  </si>
  <si>
    <t>Kabelík</t>
  </si>
  <si>
    <t>Kutý</t>
  </si>
  <si>
    <t>Krajc</t>
  </si>
  <si>
    <t>Kašný</t>
  </si>
  <si>
    <t>Látalová</t>
  </si>
  <si>
    <t>Hudeček</t>
  </si>
  <si>
    <t>Kociánová</t>
  </si>
  <si>
    <t>Prucek</t>
  </si>
  <si>
    <t>Stratil</t>
  </si>
  <si>
    <t>Soukeník</t>
  </si>
  <si>
    <t>Plhák</t>
  </si>
  <si>
    <t>Kutá</t>
  </si>
  <si>
    <t>Šišma</t>
  </si>
  <si>
    <t>Mlčoch</t>
  </si>
  <si>
    <t>Hlavinka</t>
  </si>
  <si>
    <t>Přidal</t>
  </si>
  <si>
    <t>Stratilová</t>
  </si>
  <si>
    <t>Tomas</t>
  </si>
  <si>
    <t>Čamková</t>
  </si>
  <si>
    <t>Pazdera</t>
  </si>
  <si>
    <t>Rusnák</t>
  </si>
  <si>
    <t>Dumbrovský</t>
  </si>
  <si>
    <t>Dan</t>
  </si>
  <si>
    <t>Neset</t>
  </si>
  <si>
    <t>Urválková</t>
  </si>
  <si>
    <t>Johana</t>
  </si>
  <si>
    <t>Arnošová</t>
  </si>
  <si>
    <t>Hovancová</t>
  </si>
  <si>
    <t>Smrček</t>
  </si>
  <si>
    <t>Hrabáček</t>
  </si>
  <si>
    <t>Bukna</t>
  </si>
  <si>
    <t>Berka</t>
  </si>
  <si>
    <t>Motl</t>
  </si>
  <si>
    <t>Pinkas</t>
  </si>
  <si>
    <t>Keveš</t>
  </si>
  <si>
    <t>Šmoldas</t>
  </si>
  <si>
    <t>Kuča</t>
  </si>
  <si>
    <t>Slavíček</t>
  </si>
  <si>
    <t>Šonová</t>
  </si>
  <si>
    <t>Němečková</t>
  </si>
  <si>
    <t>Čapáková</t>
  </si>
  <si>
    <t>Paták</t>
  </si>
  <si>
    <t>Šimara</t>
  </si>
  <si>
    <t>Jurečka</t>
  </si>
  <si>
    <t>Papula</t>
  </si>
  <si>
    <t>Šmoldasová</t>
  </si>
  <si>
    <t>Sušeň</t>
  </si>
  <si>
    <t>Barančík</t>
  </si>
  <si>
    <t>Šmakal</t>
  </si>
  <si>
    <t>Weiser</t>
  </si>
  <si>
    <t>Renda</t>
  </si>
  <si>
    <t>Oliver</t>
  </si>
  <si>
    <t>Páleník</t>
  </si>
  <si>
    <t>Salaj</t>
  </si>
  <si>
    <t>Piperková</t>
  </si>
  <si>
    <t>Rašner</t>
  </si>
  <si>
    <t>Doubrava</t>
  </si>
  <si>
    <t>Hrochová</t>
  </si>
  <si>
    <t>Vavrla</t>
  </si>
  <si>
    <t>Tzunami</t>
  </si>
  <si>
    <t>Tzunami Ostrava</t>
  </si>
  <si>
    <t>Prosická</t>
  </si>
  <si>
    <t>Šmíd</t>
  </si>
  <si>
    <t>Heinrich</t>
  </si>
  <si>
    <t>Heinich</t>
  </si>
  <si>
    <t>Bruno</t>
  </si>
  <si>
    <t>Konvičný</t>
  </si>
  <si>
    <t>jiří</t>
  </si>
  <si>
    <t>Konvičná</t>
  </si>
  <si>
    <t>anna</t>
  </si>
  <si>
    <t>Kočvarová</t>
  </si>
  <si>
    <t>Dosoudil</t>
  </si>
  <si>
    <t>Šarmanová</t>
  </si>
  <si>
    <t>Honková</t>
  </si>
  <si>
    <t>Bohač</t>
  </si>
  <si>
    <t>Vavrlová</t>
  </si>
  <si>
    <t>Jendrišák</t>
  </si>
  <si>
    <t>Olomouc</t>
  </si>
  <si>
    <t>UP Olomouc</t>
  </si>
  <si>
    <t>Neubert</t>
  </si>
  <si>
    <t>Havlík</t>
  </si>
  <si>
    <t>Binarová</t>
  </si>
  <si>
    <t>Božek</t>
  </si>
  <si>
    <t>Daněk</t>
  </si>
  <si>
    <t>Kaděrka</t>
  </si>
  <si>
    <t>Šimonová</t>
  </si>
  <si>
    <t>Vacíková</t>
  </si>
  <si>
    <t>Halašková</t>
  </si>
  <si>
    <t>Lisický</t>
  </si>
  <si>
    <t>Loník</t>
  </si>
  <si>
    <t>Hubert</t>
  </si>
  <si>
    <t>Hric</t>
  </si>
  <si>
    <t>Herzán</t>
  </si>
  <si>
    <t>Maté</t>
  </si>
  <si>
    <t>Jirková</t>
  </si>
  <si>
    <t>Kasal</t>
  </si>
  <si>
    <t>Knebel</t>
  </si>
  <si>
    <t>Hanuliak</t>
  </si>
  <si>
    <t>Laitoch</t>
  </si>
  <si>
    <t>Švihelová</t>
  </si>
  <si>
    <t>Svatava</t>
  </si>
  <si>
    <t>Behuň</t>
  </si>
  <si>
    <t>Pešatová</t>
  </si>
  <si>
    <t>Čása</t>
  </si>
  <si>
    <t>Kneblová</t>
  </si>
  <si>
    <t>Jonatan</t>
  </si>
  <si>
    <t>Pešata</t>
  </si>
  <si>
    <t>Lüftnerová</t>
  </si>
  <si>
    <t>Linek</t>
  </si>
  <si>
    <t>Herzánová</t>
  </si>
  <si>
    <t>Vendula</t>
  </si>
  <si>
    <t>Kabrhel</t>
  </si>
  <si>
    <t>Bosák</t>
  </si>
  <si>
    <t>Berková</t>
  </si>
  <si>
    <t>Řihošková</t>
  </si>
  <si>
    <t>Jančálek</t>
  </si>
  <si>
    <t>Slučiková</t>
  </si>
  <si>
    <t>Lucia</t>
  </si>
  <si>
    <t>Fialová</t>
  </si>
  <si>
    <t>Slepica</t>
  </si>
  <si>
    <t>Heinz</t>
  </si>
  <si>
    <t>Štencl</t>
  </si>
  <si>
    <t>Pastuszak</t>
  </si>
  <si>
    <t>Sabastian</t>
  </si>
  <si>
    <t>Michalík</t>
  </si>
  <si>
    <t>Pomajbíková</t>
  </si>
  <si>
    <t>Slovák</t>
  </si>
  <si>
    <t>Marika</t>
  </si>
  <si>
    <t>Bazger</t>
  </si>
  <si>
    <t>Helekalová</t>
  </si>
  <si>
    <t>Hysek</t>
  </si>
  <si>
    <t>Látal</t>
  </si>
  <si>
    <t>Rance</t>
  </si>
  <si>
    <t>Sebastián</t>
  </si>
  <si>
    <t>Krausová</t>
  </si>
  <si>
    <t>Hricová</t>
  </si>
  <si>
    <t>Krameš</t>
  </si>
  <si>
    <t>Rudorfer</t>
  </si>
  <si>
    <t>Součková</t>
  </si>
  <si>
    <t>Juříčková</t>
  </si>
  <si>
    <t>Slováková</t>
  </si>
  <si>
    <t>Cabrnochová</t>
  </si>
  <si>
    <t>Černohouzová</t>
  </si>
  <si>
    <t>Havlíková</t>
  </si>
  <si>
    <t>Vykydal</t>
  </si>
  <si>
    <t>Hrabalová</t>
  </si>
  <si>
    <t>Machálka</t>
  </si>
  <si>
    <t>Kleveta</t>
  </si>
  <si>
    <t>Vrublovský</t>
  </si>
  <si>
    <t>Kojecký</t>
  </si>
  <si>
    <t>Ungrová</t>
  </si>
  <si>
    <t>Gabrlík</t>
  </si>
  <si>
    <t>Chaloupka</t>
  </si>
  <si>
    <t>Chaloupková</t>
  </si>
  <si>
    <t>Groger</t>
  </si>
  <si>
    <t>Zbořil</t>
  </si>
  <si>
    <t>Houserek</t>
  </si>
  <si>
    <t>Pelikán</t>
  </si>
  <si>
    <t>Holubník</t>
  </si>
  <si>
    <t>Rieger</t>
  </si>
  <si>
    <t>Unger</t>
  </si>
  <si>
    <t>Andrš</t>
  </si>
  <si>
    <t>Krejza</t>
  </si>
  <si>
    <t>Blažena</t>
  </si>
  <si>
    <t>Hradec</t>
  </si>
  <si>
    <t>Hala</t>
  </si>
  <si>
    <t>Doleželová</t>
  </si>
  <si>
    <t>Heinzová</t>
  </si>
  <si>
    <t>Bittner</t>
  </si>
  <si>
    <t>Dupal</t>
  </si>
  <si>
    <t>Opletal</t>
  </si>
  <si>
    <t>Mráka</t>
  </si>
  <si>
    <t>Hála</t>
  </si>
  <si>
    <t>Bozděch</t>
  </si>
  <si>
    <t>Gábrlík</t>
  </si>
  <si>
    <t>Ludwig</t>
  </si>
  <si>
    <t>Bučkevičová</t>
  </si>
  <si>
    <t>Cigánek</t>
  </si>
  <si>
    <t>Marešová</t>
  </si>
  <si>
    <t>Střídová</t>
  </si>
  <si>
    <t>Vybíral</t>
  </si>
  <si>
    <t>Vladimíra</t>
  </si>
  <si>
    <t>Dohnal</t>
  </si>
  <si>
    <t>Sováková</t>
  </si>
  <si>
    <t>Rudorferová</t>
  </si>
  <si>
    <t>KK Opava</t>
  </si>
  <si>
    <t>Balarin</t>
  </si>
  <si>
    <t>Ulitzka</t>
  </si>
  <si>
    <t>Berger</t>
  </si>
  <si>
    <t>Beková</t>
  </si>
  <si>
    <t>Kloboučková</t>
  </si>
  <si>
    <t>Bahenský</t>
  </si>
  <si>
    <t>Orlík</t>
  </si>
  <si>
    <t>Kopťák</t>
  </si>
  <si>
    <t>Halfar</t>
  </si>
  <si>
    <t>Boris</t>
  </si>
  <si>
    <t>Göttlicher</t>
  </si>
  <si>
    <t>Lubomir</t>
  </si>
  <si>
    <t>Foltysová</t>
  </si>
  <si>
    <t>Křempková</t>
  </si>
  <si>
    <t>Lubojacký</t>
  </si>
  <si>
    <t>Sabina</t>
  </si>
  <si>
    <t>Rousek</t>
  </si>
  <si>
    <t>Rousková</t>
  </si>
  <si>
    <t>Šeda</t>
  </si>
  <si>
    <t>Mária</t>
  </si>
  <si>
    <t>Horová</t>
  </si>
  <si>
    <t>Žák</t>
  </si>
  <si>
    <t>Večerek</t>
  </si>
  <si>
    <t>Bílek</t>
  </si>
  <si>
    <t>Postřimovský</t>
  </si>
  <si>
    <t>Bek</t>
  </si>
  <si>
    <t>Krecioch</t>
  </si>
  <si>
    <t>Košárková</t>
  </si>
  <si>
    <t>Chovanec</t>
  </si>
  <si>
    <t>Chýla</t>
  </si>
  <si>
    <t>Křempek</t>
  </si>
  <si>
    <t>Fuchsík</t>
  </si>
  <si>
    <t>Bučko</t>
  </si>
  <si>
    <t>Peter</t>
  </si>
  <si>
    <t>Hájkova</t>
  </si>
  <si>
    <t>Večerková</t>
  </si>
  <si>
    <t>Hořínková</t>
  </si>
  <si>
    <t>Klaban</t>
  </si>
  <si>
    <t>Ostrava</t>
  </si>
  <si>
    <t>Mittal Ostrava</t>
  </si>
  <si>
    <t>Maikranz</t>
  </si>
  <si>
    <t>Osifová</t>
  </si>
  <si>
    <t>Neugebauerová</t>
  </si>
  <si>
    <t>Vašina</t>
  </si>
  <si>
    <t>Neugebauer</t>
  </si>
  <si>
    <t>Waloszek</t>
  </si>
  <si>
    <t>Švejda</t>
  </si>
  <si>
    <t>Švejdová</t>
  </si>
  <si>
    <t>Prostěj.</t>
  </si>
  <si>
    <t>OP Prostějov</t>
  </si>
  <si>
    <t>Marcián</t>
  </si>
  <si>
    <t>Netopilová</t>
  </si>
  <si>
    <t>Přečan</t>
  </si>
  <si>
    <t>Pummer</t>
  </si>
  <si>
    <t>Schmied</t>
  </si>
  <si>
    <t>SlavotÍnek</t>
  </si>
  <si>
    <t>Slavotínek</t>
  </si>
  <si>
    <t>Zajíček</t>
  </si>
  <si>
    <t>Ziegler</t>
  </si>
  <si>
    <t>Barcaj</t>
  </si>
  <si>
    <t>Přerov</t>
  </si>
  <si>
    <t>SK Přerov</t>
  </si>
  <si>
    <t>Arnošt</t>
  </si>
  <si>
    <t>Kazík</t>
  </si>
  <si>
    <t>Bařina</t>
  </si>
  <si>
    <t>Švihel</t>
  </si>
  <si>
    <t>Papp</t>
  </si>
  <si>
    <t>Pešák</t>
  </si>
  <si>
    <t>Skácelík</t>
  </si>
  <si>
    <t>Čechák</t>
  </si>
  <si>
    <t>Navrátil</t>
  </si>
  <si>
    <t>Sláma</t>
  </si>
  <si>
    <t>Slavomir</t>
  </si>
  <si>
    <t>Alexa</t>
  </si>
  <si>
    <t>VSKRájec</t>
  </si>
  <si>
    <t>VSK Rájec-Jestřebí</t>
  </si>
  <si>
    <t>Bezděk</t>
  </si>
  <si>
    <t>Jiri</t>
  </si>
  <si>
    <t>Fránková</t>
  </si>
  <si>
    <t>Fránek</t>
  </si>
  <si>
    <t>Chlup</t>
  </si>
  <si>
    <t>Chlupová</t>
  </si>
  <si>
    <t>Klvač</t>
  </si>
  <si>
    <t>Nechuta</t>
  </si>
  <si>
    <t>Augustin</t>
  </si>
  <si>
    <t>Dvorská</t>
  </si>
  <si>
    <t>Rajštlégr</t>
  </si>
  <si>
    <t>Mazalová</t>
  </si>
  <si>
    <t>Míča</t>
  </si>
  <si>
    <t>Míčová</t>
  </si>
  <si>
    <t>Odehnal</t>
  </si>
  <si>
    <t>Odehnalová</t>
  </si>
  <si>
    <t>Rajdlová</t>
  </si>
  <si>
    <t>Hudec</t>
  </si>
  <si>
    <t>Klimek</t>
  </si>
  <si>
    <t>Pisařik</t>
  </si>
  <si>
    <t>Šmirová</t>
  </si>
  <si>
    <t>Burget</t>
  </si>
  <si>
    <t>Kala</t>
  </si>
  <si>
    <t>Tomaš</t>
  </si>
  <si>
    <t>Široký</t>
  </si>
  <si>
    <t>Tihon</t>
  </si>
  <si>
    <t>Kalas</t>
  </si>
  <si>
    <t>Přikryl</t>
  </si>
  <si>
    <t>Přikrylová</t>
  </si>
  <si>
    <t>Ema</t>
  </si>
  <si>
    <t>Bargel</t>
  </si>
  <si>
    <t>VS Desná</t>
  </si>
  <si>
    <t>Vodní sporty Desná</t>
  </si>
  <si>
    <t>Bednárek</t>
  </si>
  <si>
    <t>Čestmír</t>
  </si>
  <si>
    <t>Kohoutek</t>
  </si>
  <si>
    <t>Kohoutková</t>
  </si>
  <si>
    <t>Švub</t>
  </si>
  <si>
    <t>Gerhard</t>
  </si>
  <si>
    <t>1930</t>
  </si>
  <si>
    <t>Šumperk</t>
  </si>
  <si>
    <t>TJ Šumperk</t>
  </si>
  <si>
    <t>Rouča</t>
  </si>
  <si>
    <t>Bjalková</t>
  </si>
  <si>
    <t>Květoň</t>
  </si>
  <si>
    <t>Haluza</t>
  </si>
  <si>
    <t>Vogel</t>
  </si>
  <si>
    <t>Voloszcuk</t>
  </si>
  <si>
    <t>Němeček</t>
  </si>
  <si>
    <t>Prachař</t>
  </si>
  <si>
    <t>Šumbera</t>
  </si>
  <si>
    <t>Vladař</t>
  </si>
  <si>
    <t>Stolař</t>
  </si>
  <si>
    <t>Val.Mez.</t>
  </si>
  <si>
    <t>TJ Valašské Meziříčí</t>
  </si>
  <si>
    <t>Matocha</t>
  </si>
  <si>
    <t>Štec</t>
  </si>
  <si>
    <t>Švéda</t>
  </si>
  <si>
    <t>Smilek</t>
  </si>
  <si>
    <t>Fusek</t>
  </si>
  <si>
    <t>Kaminský</t>
  </si>
  <si>
    <t>Čáň</t>
  </si>
  <si>
    <t>Škorňa</t>
  </si>
  <si>
    <t>Tichý</t>
  </si>
  <si>
    <t>Chuděj</t>
  </si>
  <si>
    <t>Orságová</t>
  </si>
  <si>
    <t>Kolařík</t>
  </si>
  <si>
    <t>Duško</t>
  </si>
  <si>
    <t>Mořkovský</t>
  </si>
  <si>
    <t>Kaminská</t>
  </si>
  <si>
    <t>Fusková</t>
  </si>
  <si>
    <t>Hendrych</t>
  </si>
  <si>
    <t>Hříbek</t>
  </si>
  <si>
    <t>Bayerová</t>
  </si>
  <si>
    <t>Bajzlík</t>
  </si>
  <si>
    <t>Vícha</t>
  </si>
  <si>
    <t>Šimíček</t>
  </si>
  <si>
    <t>Pecháčková</t>
  </si>
  <si>
    <t>Žniva</t>
  </si>
  <si>
    <t>Zátopek</t>
  </si>
  <si>
    <t>Kolaříková</t>
  </si>
  <si>
    <t>Seremek</t>
  </si>
  <si>
    <t>Dostálová</t>
  </si>
  <si>
    <t>Kulišťáková</t>
  </si>
  <si>
    <t>Macíček</t>
  </si>
  <si>
    <t>Skalka</t>
  </si>
  <si>
    <t>Franek</t>
  </si>
  <si>
    <t>Kristek</t>
  </si>
  <si>
    <t>Huňková</t>
  </si>
  <si>
    <t>Křenek</t>
  </si>
  <si>
    <t>Podzemný</t>
  </si>
  <si>
    <t>Ryšánek</t>
  </si>
  <si>
    <t>Dřevojánek</t>
  </si>
  <si>
    <t>Špetík</t>
  </si>
  <si>
    <t>Břečka</t>
  </si>
  <si>
    <t>SKVeselí</t>
  </si>
  <si>
    <t>SK Veselí nad Moravou</t>
  </si>
  <si>
    <t>Kozumplík</t>
  </si>
  <si>
    <t>Cmajdálka</t>
  </si>
  <si>
    <t>Zubalík</t>
  </si>
  <si>
    <t>Kuřina</t>
  </si>
  <si>
    <t>Míček</t>
  </si>
  <si>
    <t>1924</t>
  </si>
  <si>
    <t>Košík</t>
  </si>
  <si>
    <t>Chabiča</t>
  </si>
  <si>
    <t>Motyčka</t>
  </si>
  <si>
    <t>Olejníková</t>
  </si>
  <si>
    <t>Nicolle</t>
  </si>
  <si>
    <t>Košíková</t>
  </si>
  <si>
    <t>Čajková</t>
  </si>
  <si>
    <t>Olejník</t>
  </si>
  <si>
    <t>Ivánek</t>
  </si>
  <si>
    <t>Tibor</t>
  </si>
  <si>
    <t>Motyčková</t>
  </si>
  <si>
    <t>Tůmová</t>
  </si>
  <si>
    <t>Lovecký</t>
  </si>
  <si>
    <t>KKVeselí</t>
  </si>
  <si>
    <t>KK Veselí nad Moravou</t>
  </si>
  <si>
    <t>Šišpera</t>
  </si>
  <si>
    <t>Tomeček</t>
  </si>
  <si>
    <t>Tulpa</t>
  </si>
  <si>
    <t>Zábřeh</t>
  </si>
  <si>
    <t>Vodní sporty Zábřeh</t>
  </si>
  <si>
    <t>Hopjan</t>
  </si>
  <si>
    <t>Brokeš</t>
  </si>
  <si>
    <t>Kuka</t>
  </si>
  <si>
    <t>Kozlanský</t>
  </si>
  <si>
    <t>Janhubová</t>
  </si>
  <si>
    <t>Rotter</t>
  </si>
  <si>
    <t>Crhonek</t>
  </si>
  <si>
    <t>Crhonková</t>
  </si>
  <si>
    <t>Šebesta</t>
  </si>
  <si>
    <t>Blahová</t>
  </si>
  <si>
    <t>Bažík</t>
  </si>
  <si>
    <t>Klemš</t>
  </si>
  <si>
    <t>Pek</t>
  </si>
  <si>
    <t>Šichor</t>
  </si>
  <si>
    <t>Kubelka</t>
  </si>
  <si>
    <t>Škrott</t>
  </si>
  <si>
    <t>Stryk</t>
  </si>
  <si>
    <t>Kepprt</t>
  </si>
  <si>
    <t>Žandová</t>
  </si>
  <si>
    <t>Voráč</t>
  </si>
  <si>
    <t>Janhuba</t>
  </si>
  <si>
    <t>Haislar</t>
  </si>
  <si>
    <t>Pátek</t>
  </si>
  <si>
    <t>Effenberger</t>
  </si>
  <si>
    <t>Bruštík</t>
  </si>
  <si>
    <t>Sitta</t>
  </si>
  <si>
    <t>Machan</t>
  </si>
  <si>
    <t>KAV Vir</t>
  </si>
  <si>
    <t>KAWIR Vír</t>
  </si>
  <si>
    <t>Martínková</t>
  </si>
  <si>
    <t>Machanová</t>
  </si>
  <si>
    <t>Pejchl</t>
  </si>
  <si>
    <t>Kříž</t>
  </si>
  <si>
    <t>Sádlík</t>
  </si>
  <si>
    <t>Šikulová</t>
  </si>
  <si>
    <t>Šikula</t>
  </si>
  <si>
    <t>Pytliková</t>
  </si>
  <si>
    <t>Slámová</t>
  </si>
  <si>
    <t>Bednaříková</t>
  </si>
  <si>
    <t>Bouda</t>
  </si>
  <si>
    <t>RK Jihl.</t>
  </si>
  <si>
    <t>Raftklub Jihlava</t>
  </si>
  <si>
    <t>Dočkal</t>
  </si>
  <si>
    <t>Háj</t>
  </si>
  <si>
    <t>Hildemann</t>
  </si>
  <si>
    <t>Plass</t>
  </si>
  <si>
    <t>Škrabánek</t>
  </si>
  <si>
    <t>Karafiát</t>
  </si>
  <si>
    <t>Vladařová</t>
  </si>
  <si>
    <t>Regent</t>
  </si>
  <si>
    <t>Regent Team</t>
  </si>
  <si>
    <t>Hrivíková</t>
  </si>
  <si>
    <t>USK Pha-8</t>
  </si>
  <si>
    <t>Viktoria</t>
  </si>
  <si>
    <t>SKVS ČB-8</t>
  </si>
  <si>
    <t>Sušice-8</t>
  </si>
  <si>
    <t>Hapák</t>
  </si>
  <si>
    <t>Stanovská</t>
  </si>
  <si>
    <t>Mathai</t>
  </si>
  <si>
    <t>Olomouc-8</t>
  </si>
  <si>
    <t>UP Oloumouc</t>
  </si>
  <si>
    <t>Konec</t>
  </si>
  <si>
    <t>rgc</t>
  </si>
  <si>
    <t>prijmeni</t>
  </si>
  <si>
    <t>jmeno</t>
  </si>
  <si>
    <t>nar</t>
  </si>
  <si>
    <t>pohl.</t>
  </si>
  <si>
    <t>vk</t>
  </si>
  <si>
    <t>ks</t>
  </si>
  <si>
    <t>c1s</t>
  </si>
  <si>
    <t>c2s</t>
  </si>
  <si>
    <t>kw</t>
  </si>
  <si>
    <t>c1w</t>
  </si>
  <si>
    <t>c2w</t>
  </si>
  <si>
    <t>oddil</t>
  </si>
  <si>
    <t>odd_nazev</t>
  </si>
  <si>
    <t>vek</t>
  </si>
  <si>
    <t>A001</t>
  </si>
  <si>
    <t>Podobryaev</t>
  </si>
  <si>
    <t>Alexey </t>
  </si>
  <si>
    <t>RUS</t>
  </si>
  <si>
    <t>A002</t>
  </si>
  <si>
    <t>Bukrinskiy</t>
  </si>
  <si>
    <t>Sergey </t>
  </si>
  <si>
    <t>A003</t>
  </si>
  <si>
    <t>Podobryaeva</t>
  </si>
  <si>
    <t>Evdokia </t>
  </si>
  <si>
    <t>A004</t>
  </si>
  <si>
    <t>Parfenov</t>
  </si>
  <si>
    <t>Dmitriy</t>
  </si>
  <si>
    <t>A005</t>
  </si>
  <si>
    <t>Goncharov</t>
  </si>
  <si>
    <t>A006</t>
  </si>
  <si>
    <t>Gotovtsev</t>
  </si>
  <si>
    <t>Andrey</t>
  </si>
  <si>
    <t>A007</t>
  </si>
  <si>
    <t>Hramtsova</t>
  </si>
  <si>
    <t>A008</t>
  </si>
  <si>
    <t>Gotovtseva</t>
  </si>
  <si>
    <t>Yana</t>
  </si>
  <si>
    <t>A009</t>
  </si>
  <si>
    <t>Kalugina</t>
  </si>
  <si>
    <t>Maria</t>
  </si>
  <si>
    <t>A010</t>
  </si>
  <si>
    <t>Gorohovskaya</t>
  </si>
  <si>
    <t>Evgenia</t>
  </si>
  <si>
    <t>A011</t>
  </si>
  <si>
    <t>Korotkova</t>
  </si>
  <si>
    <t>Polina</t>
  </si>
  <si>
    <t>A012</t>
  </si>
  <si>
    <t>Sapozhnikova</t>
  </si>
  <si>
    <t>Victoria</t>
  </si>
  <si>
    <t>A013</t>
  </si>
  <si>
    <t>Romashkin</t>
  </si>
  <si>
    <t>Dmitry</t>
  </si>
  <si>
    <t>A014</t>
  </si>
  <si>
    <t>Grotov</t>
  </si>
  <si>
    <t>Alex</t>
  </si>
  <si>
    <t>A015</t>
  </si>
  <si>
    <t>Yhokhov</t>
  </si>
  <si>
    <t>A016</t>
  </si>
  <si>
    <t>Romashkina</t>
  </si>
  <si>
    <t>Ekatarina</t>
  </si>
  <si>
    <t>VÝSLEDKOVÁ LISTINA</t>
  </si>
  <si>
    <t>id</t>
  </si>
  <si>
    <t>součet</t>
  </si>
  <si>
    <t>poř.</t>
  </si>
  <si>
    <t>stč</t>
  </si>
  <si>
    <t>jméno</t>
  </si>
  <si>
    <t>nar.</t>
  </si>
  <si>
    <t>vt</t>
  </si>
  <si>
    <t>oddíl</t>
  </si>
  <si>
    <t>čas</t>
  </si>
  <si>
    <t>pen</t>
  </si>
  <si>
    <t>výsl.</t>
  </si>
  <si>
    <t>celk.</t>
  </si>
  <si>
    <t>start</t>
  </si>
  <si>
    <t>cíl</t>
  </si>
  <si>
    <t>DNS</t>
  </si>
  <si>
    <t>1/</t>
  </si>
  <si>
    <t>4/</t>
  </si>
  <si>
    <t>2/</t>
  </si>
  <si>
    <t>3/</t>
  </si>
  <si>
    <t>6/</t>
  </si>
  <si>
    <t>5/</t>
  </si>
  <si>
    <t>DNF</t>
  </si>
  <si>
    <t>7/</t>
  </si>
  <si>
    <t>8/</t>
  </si>
  <si>
    <t>9/</t>
  </si>
  <si>
    <t>11/</t>
  </si>
  <si>
    <t>10/</t>
  </si>
  <si>
    <t>14/</t>
  </si>
  <si>
    <t>13/</t>
  </si>
  <si>
    <t>15/</t>
  </si>
  <si>
    <t>12/</t>
  </si>
  <si>
    <t>16/</t>
  </si>
  <si>
    <t>1. jízda</t>
  </si>
  <si>
    <t>2. jízda</t>
  </si>
  <si>
    <t>poznámka</t>
  </si>
  <si>
    <t>nar1</t>
  </si>
  <si>
    <t>nar2</t>
  </si>
  <si>
    <t>vk1</t>
  </si>
  <si>
    <t>vk2</t>
  </si>
  <si>
    <t>horní</t>
  </si>
  <si>
    <t>jen SO</t>
  </si>
  <si>
    <t>jen NE</t>
  </si>
  <si>
    <t>horní SO</t>
  </si>
  <si>
    <t>jen SO, horní</t>
  </si>
  <si>
    <t>horní trať</t>
  </si>
  <si>
    <t>23039 23133</t>
  </si>
  <si>
    <t>9043 12035</t>
  </si>
  <si>
    <t>9064 9081</t>
  </si>
  <si>
    <t>125041 125043</t>
  </si>
  <si>
    <t>9033 70003</t>
  </si>
  <si>
    <t>36019 66016</t>
  </si>
  <si>
    <t>horni</t>
  </si>
  <si>
    <t>jen SO, dolní</t>
  </si>
  <si>
    <t>dolní</t>
  </si>
  <si>
    <t>Horní slalom</t>
  </si>
  <si>
    <t>BUSTA Jan</t>
  </si>
  <si>
    <t>KUNA Alois</t>
  </si>
  <si>
    <t>POSPÍCHAL Radek</t>
  </si>
  <si>
    <t>LHOTA Matyáš</t>
  </si>
  <si>
    <t>KREJČÍ Karel</t>
  </si>
  <si>
    <t>VLČNOVSKÝ Vilém</t>
  </si>
  <si>
    <t>PŘÍHODA Matouš</t>
  </si>
  <si>
    <t>CHOD David</t>
  </si>
  <si>
    <t>KUNA Václav</t>
  </si>
  <si>
    <t>CEPEK Matěj</t>
  </si>
  <si>
    <t>PRÜHER Jakub</t>
  </si>
  <si>
    <t>WEBER Oldřich</t>
  </si>
  <si>
    <t>ŽÍŽALA Josef</t>
  </si>
  <si>
    <t>ZIMA Tomáš</t>
  </si>
  <si>
    <t>PŘIKRYL Matěj</t>
  </si>
  <si>
    <t>BOČEK Zdeněk</t>
  </si>
  <si>
    <t>WENDL Denis</t>
  </si>
  <si>
    <t>PŘÍHODA Lukáš</t>
  </si>
  <si>
    <t>ŘÍHA Matyáš</t>
  </si>
  <si>
    <t>HABICH Tomáš</t>
  </si>
  <si>
    <t>ČEKAL Josef</t>
  </si>
  <si>
    <t>LESKOVJAN Martin</t>
  </si>
  <si>
    <t>MILLER Jan</t>
  </si>
  <si>
    <t>KVAPIL Martin</t>
  </si>
  <si>
    <t>MAŠEK Jan</t>
  </si>
  <si>
    <t>JEŽEK Stanislav</t>
  </si>
  <si>
    <t>9</t>
  </si>
  <si>
    <t>POSPÍCHAL Radek          
WEBER Oldřich</t>
  </si>
  <si>
    <t>1994 
1987</t>
  </si>
  <si>
    <t>KOŘÍNEK Vilém            
LHOTA Matyáš</t>
  </si>
  <si>
    <t>1999 
1999</t>
  </si>
  <si>
    <t>PŘIKRYL Matěj            
PŘIKRYLOVÁ Ema</t>
  </si>
  <si>
    <t>1999 
2003</t>
  </si>
  <si>
    <t>POHANKA Vítek            
WENDL Denis</t>
  </si>
  <si>
    <t>2000 
2000</t>
  </si>
  <si>
    <t>Klatovy
Horš.Týn</t>
  </si>
  <si>
    <t>MAŠEK Jan                
LHOTA Zbyšek</t>
  </si>
  <si>
    <t>1978 
1984</t>
  </si>
  <si>
    <t>USK Pha
Žel.Brod</t>
  </si>
  <si>
    <t>MEDŘICKÝ Ludvík          
MACÁŠEK Tomáš</t>
  </si>
  <si>
    <t>1992 
1992</t>
  </si>
  <si>
    <t>USK Pha
Dukla B.</t>
  </si>
  <si>
    <t>ČEKALOVÁ Bára</t>
  </si>
  <si>
    <t>ŘÍHOVÁ Eva</t>
  </si>
  <si>
    <t>FRYŠOVÁ Petra</t>
  </si>
  <si>
    <t>ŠMEJKALOVÁ Šárka</t>
  </si>
  <si>
    <t>PŘIKRYLOVÁ Ema</t>
  </si>
  <si>
    <t>GALUŠKOVÁ Antonie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</si>
</sst>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\ m/\ yyyy"/>
    <numFmt numFmtId="165" formatCode="mm:ss.00"/>
  </numFmts>
  <fonts count="9">
    <font>
      <sz val="10"/>
      <name val="Arial"/>
      <family val="2"/>
      <charset val="238"/>
    </font>
    <font>
      <sz val="10"/>
      <color rgb="FFFFFFFF"/>
      <name val="Mang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006600"/>
      <name val="Arial"/>
      <family val="2"/>
      <charset val="238"/>
    </font>
    <font>
      <b/>
      <sz val="10"/>
      <color rgb="FFFF3333"/>
      <name val="Arial"/>
      <family val="2"/>
      <charset val="238"/>
    </font>
    <font>
      <b/>
      <sz val="10"/>
      <color rgb="FF6666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440000"/>
        <bgColor rgb="FF800000"/>
      </patternFill>
    </fill>
    <fill>
      <patternFill patternType="solid">
        <fgColor rgb="FFCCCCCC"/>
        <bgColor rgb="FFCCCCFF"/>
      </patternFill>
    </fill>
  </fills>
  <borders count="4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 wrapText="1"/>
    </xf>
    <xf numFmtId="0" fontId="2" fillId="3" borderId="0" xfId="0" applyFont="1" applyFill="1" applyAlignment="1" applyProtection="1">
      <alignment horizontal="left" wrapText="1"/>
      <protection locked="0"/>
    </xf>
    <xf numFmtId="49" fontId="2" fillId="3" borderId="0" xfId="0" applyNumberFormat="1" applyFont="1" applyFill="1" applyAlignment="1" applyProtection="1">
      <alignment horizontal="left" wrapText="1"/>
      <protection locked="0"/>
    </xf>
    <xf numFmtId="0" fontId="2" fillId="3" borderId="0" xfId="0" applyFont="1" applyFill="1"/>
    <xf numFmtId="0" fontId="2" fillId="0" borderId="0" xfId="0" applyFont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4" fontId="0" fillId="0" borderId="0" xfId="0" applyNumberFormat="1" applyFont="1" applyAlignment="1" applyProtection="1">
      <alignment horizontal="left" wrapText="1"/>
      <protection locked="0"/>
    </xf>
    <xf numFmtId="49" fontId="0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49" fontId="0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2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2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 wrapText="1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</xf>
  </cellXfs>
  <cellStyles count="2">
    <cellStyle name="Normální" xfId="0" builtinId="0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440000"/>
      <rgbColor rgb="FF0066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Normal="100" workbookViewId="0">
      <selection activeCell="B11" sqref="B11"/>
    </sheetView>
  </sheetViews>
  <sheetFormatPr defaultRowHeight="12.75"/>
  <cols>
    <col min="1" max="1" width="25.5703125" style="1"/>
    <col min="2" max="4" width="35.7109375" style="1"/>
    <col min="5" max="1025" width="11.5703125"/>
  </cols>
  <sheetData>
    <row r="1" spans="1:6">
      <c r="A1" s="2" t="s">
        <v>0</v>
      </c>
      <c r="B1" s="3"/>
      <c r="C1" s="2"/>
      <c r="D1" s="2"/>
      <c r="E1" s="4"/>
      <c r="F1" s="4"/>
    </row>
    <row r="2" spans="1:6">
      <c r="A2" s="5"/>
      <c r="B2" s="6"/>
      <c r="C2" s="5"/>
      <c r="D2" s="7"/>
    </row>
    <row r="3" spans="1:6">
      <c r="A3" s="5" t="s">
        <v>1</v>
      </c>
      <c r="B3" s="6" t="s">
        <v>2</v>
      </c>
      <c r="C3" s="5" t="s">
        <v>3</v>
      </c>
      <c r="D3" s="7"/>
    </row>
    <row r="4" spans="1:6">
      <c r="A4" s="5" t="s">
        <v>4</v>
      </c>
      <c r="B4" s="6" t="s">
        <v>5</v>
      </c>
      <c r="C4" s="5" t="s">
        <v>6</v>
      </c>
      <c r="D4" s="7"/>
    </row>
    <row r="5" spans="1:6">
      <c r="A5" s="5" t="s">
        <v>7</v>
      </c>
      <c r="B5" s="6" t="s">
        <v>8</v>
      </c>
      <c r="C5" s="5"/>
      <c r="D5" s="7"/>
    </row>
    <row r="6" spans="1:6">
      <c r="A6" s="5" t="s">
        <v>9</v>
      </c>
      <c r="B6" s="8" t="s">
        <v>10</v>
      </c>
      <c r="C6" s="5" t="s">
        <v>11</v>
      </c>
      <c r="D6" s="7"/>
    </row>
    <row r="7" spans="1:6">
      <c r="A7" s="5" t="s">
        <v>12</v>
      </c>
      <c r="B7" s="6" t="s">
        <v>13</v>
      </c>
      <c r="C7" s="5" t="s">
        <v>14</v>
      </c>
      <c r="D7" s="7"/>
    </row>
    <row r="8" spans="1:6">
      <c r="A8" s="5" t="s">
        <v>15</v>
      </c>
      <c r="B8" s="6" t="s">
        <v>16</v>
      </c>
      <c r="C8" s="5" t="s">
        <v>17</v>
      </c>
      <c r="D8" s="7"/>
    </row>
    <row r="9" spans="1:6">
      <c r="A9" s="5" t="s">
        <v>18</v>
      </c>
      <c r="B9" s="6" t="s">
        <v>19</v>
      </c>
      <c r="C9" s="5" t="s">
        <v>20</v>
      </c>
      <c r="D9" s="7"/>
    </row>
    <row r="10" spans="1:6">
      <c r="A10" s="5" t="s">
        <v>21</v>
      </c>
      <c r="B10" s="6" t="s">
        <v>22</v>
      </c>
      <c r="C10" s="5"/>
      <c r="D10" s="7"/>
    </row>
    <row r="11" spans="1:6">
      <c r="A11" s="5" t="s">
        <v>23</v>
      </c>
      <c r="B11" s="9" t="s">
        <v>24</v>
      </c>
      <c r="C11" s="5" t="s">
        <v>25</v>
      </c>
      <c r="D11" s="7"/>
    </row>
    <row r="12" spans="1:6">
      <c r="A12" s="5" t="s">
        <v>26</v>
      </c>
      <c r="B12" s="6" t="s">
        <v>27</v>
      </c>
      <c r="C12" s="5"/>
      <c r="D12" s="7"/>
    </row>
    <row r="13" spans="1:6">
      <c r="A13" s="5" t="s">
        <v>28</v>
      </c>
      <c r="B13" s="6" t="s">
        <v>29</v>
      </c>
      <c r="C13" s="5" t="s">
        <v>30</v>
      </c>
      <c r="D13" s="7"/>
    </row>
    <row r="14" spans="1:6">
      <c r="A14" s="5" t="s">
        <v>31</v>
      </c>
      <c r="B14" s="6" t="s">
        <v>29</v>
      </c>
      <c r="C14" s="5" t="s">
        <v>32</v>
      </c>
      <c r="D14" s="7"/>
    </row>
    <row r="15" spans="1:6">
      <c r="A15" s="5" t="s">
        <v>33</v>
      </c>
      <c r="B15" s="6" t="s">
        <v>34</v>
      </c>
      <c r="C15" s="5" t="s">
        <v>35</v>
      </c>
      <c r="D15" s="7"/>
    </row>
    <row r="16" spans="1:6">
      <c r="A16" s="5" t="s">
        <v>36</v>
      </c>
      <c r="B16" s="6" t="s">
        <v>34</v>
      </c>
      <c r="C16" s="5"/>
      <c r="D16" s="7"/>
    </row>
    <row r="17" spans="1:6">
      <c r="A17" s="5"/>
      <c r="B17" s="6"/>
      <c r="C17" s="5"/>
      <c r="D17" s="7"/>
    </row>
    <row r="18" spans="1:6">
      <c r="A18" s="5"/>
      <c r="B18" s="6"/>
      <c r="C18" s="5"/>
      <c r="D18" s="7"/>
    </row>
    <row r="19" spans="1:6">
      <c r="A19" s="5"/>
      <c r="B19" s="6"/>
      <c r="C19" s="5"/>
      <c r="D19" s="7"/>
    </row>
    <row r="20" spans="1:6">
      <c r="A20" s="5"/>
      <c r="B20" s="6"/>
      <c r="C20" s="5"/>
      <c r="D20" s="7"/>
    </row>
    <row r="21" spans="1:6">
      <c r="A21" s="5"/>
      <c r="B21" s="6"/>
      <c r="C21" s="5"/>
      <c r="D21" s="7"/>
    </row>
    <row r="22" spans="1:6">
      <c r="A22" s="5"/>
      <c r="B22" s="6"/>
      <c r="C22" s="5"/>
      <c r="D22" s="7"/>
    </row>
    <row r="23" spans="1:6">
      <c r="A23" s="5"/>
      <c r="B23" s="6"/>
      <c r="C23" s="5"/>
      <c r="D23" s="7"/>
    </row>
    <row r="24" spans="1:6">
      <c r="A24" s="5"/>
      <c r="B24" s="6"/>
      <c r="C24" s="5"/>
      <c r="D24" s="7"/>
    </row>
    <row r="25" spans="1:6">
      <c r="A25" s="5"/>
      <c r="B25" s="6"/>
      <c r="C25" s="5"/>
      <c r="D25" s="7"/>
    </row>
    <row r="26" spans="1:6">
      <c r="A26" s="5"/>
      <c r="B26" s="6"/>
      <c r="C26" s="5"/>
      <c r="D26" s="7"/>
    </row>
    <row r="27" spans="1:6">
      <c r="A27" s="5"/>
      <c r="B27" s="6"/>
      <c r="C27" s="5"/>
      <c r="D27" s="7"/>
    </row>
    <row r="28" spans="1:6">
      <c r="A28" s="5"/>
      <c r="B28" s="6"/>
      <c r="C28" s="5"/>
      <c r="D28" s="7"/>
    </row>
    <row r="29" spans="1:6">
      <c r="A29" s="5"/>
      <c r="B29" s="6"/>
      <c r="C29" s="5"/>
      <c r="D29" s="7"/>
    </row>
    <row r="30" spans="1:6">
      <c r="A30" s="2" t="s">
        <v>37</v>
      </c>
      <c r="B30" s="3" t="s">
        <v>38</v>
      </c>
      <c r="C30" s="2" t="s">
        <v>39</v>
      </c>
      <c r="D30" s="2"/>
      <c r="E30" s="4"/>
      <c r="F30" s="4"/>
    </row>
    <row r="31" spans="1:6">
      <c r="A31" s="10" t="s">
        <v>40</v>
      </c>
      <c r="B31" s="6"/>
      <c r="C31" s="7"/>
      <c r="D31" s="7"/>
    </row>
    <row r="32" spans="1:6">
      <c r="A32" s="10" t="s">
        <v>41</v>
      </c>
      <c r="B32" s="6"/>
      <c r="C32" s="7"/>
      <c r="D32" s="7"/>
    </row>
    <row r="33" spans="1:4">
      <c r="A33" s="10" t="s">
        <v>42</v>
      </c>
      <c r="B33" s="6"/>
      <c r="C33" s="7"/>
      <c r="D33" s="7"/>
    </row>
    <row r="34" spans="1:4">
      <c r="A34" s="10" t="s">
        <v>43</v>
      </c>
      <c r="B34" s="6"/>
      <c r="C34" s="7"/>
      <c r="D34" s="7"/>
    </row>
    <row r="35" spans="1:4">
      <c r="A35" s="10" t="s">
        <v>44</v>
      </c>
      <c r="B35" s="6"/>
      <c r="C35" s="7"/>
      <c r="D35" s="7"/>
    </row>
    <row r="36" spans="1:4">
      <c r="A36" s="10" t="s">
        <v>45</v>
      </c>
      <c r="B36" s="6"/>
      <c r="C36" s="7"/>
      <c r="D36" s="7"/>
    </row>
    <row r="37" spans="1:4">
      <c r="A37" s="10"/>
      <c r="B37" s="6"/>
      <c r="C37" s="7"/>
      <c r="D37" s="7"/>
    </row>
    <row r="38" spans="1:4">
      <c r="A38" s="10"/>
      <c r="B38" s="6"/>
      <c r="C38" s="7"/>
      <c r="D38" s="7"/>
    </row>
    <row r="39" spans="1:4">
      <c r="A39" s="10"/>
      <c r="B39" s="6"/>
      <c r="C39" s="7"/>
      <c r="D39" s="7"/>
    </row>
    <row r="40" spans="1:4">
      <c r="A40" s="10"/>
      <c r="B40" s="6"/>
      <c r="C40" s="7"/>
      <c r="D40" s="7"/>
    </row>
    <row r="41" spans="1:4">
      <c r="A41" s="10"/>
      <c r="B41" s="6"/>
      <c r="C41" s="7"/>
      <c r="D41" s="7"/>
    </row>
    <row r="42" spans="1:4">
      <c r="A42" s="10"/>
      <c r="B42" s="6"/>
      <c r="C42" s="7"/>
      <c r="D42" s="7"/>
    </row>
    <row r="43" spans="1:4">
      <c r="A43" s="10"/>
      <c r="B43" s="6"/>
      <c r="C43" s="7"/>
      <c r="D43" s="7"/>
    </row>
    <row r="44" spans="1:4">
      <c r="A44" s="10"/>
      <c r="B44" s="6"/>
      <c r="C44" s="7"/>
      <c r="D44" s="7"/>
    </row>
    <row r="45" spans="1:4">
      <c r="A45" s="10"/>
      <c r="B45" s="6"/>
      <c r="C45" s="7"/>
      <c r="D45" s="7"/>
    </row>
    <row r="46" spans="1:4">
      <c r="A46" s="10"/>
      <c r="B46" s="6"/>
      <c r="C46" s="7"/>
      <c r="D46" s="7"/>
    </row>
    <row r="47" spans="1:4">
      <c r="A47" s="10"/>
      <c r="B47" s="6"/>
      <c r="C47" s="7"/>
      <c r="D47" s="7"/>
    </row>
    <row r="48" spans="1:4">
      <c r="A48" s="10"/>
      <c r="B48" s="6"/>
      <c r="C48" s="7"/>
      <c r="D48" s="7"/>
    </row>
    <row r="49" spans="1:6">
      <c r="A49" s="10"/>
      <c r="B49" s="6"/>
      <c r="C49" s="7"/>
      <c r="D49" s="7"/>
    </row>
    <row r="50" spans="1:6">
      <c r="A50" s="2" t="s">
        <v>46</v>
      </c>
      <c r="B50" s="3"/>
      <c r="C50" s="2"/>
      <c r="D50" s="2"/>
      <c r="E50" s="4"/>
      <c r="F50" s="4"/>
    </row>
    <row r="51" spans="1:6">
      <c r="A51" s="7"/>
      <c r="B51" s="6"/>
      <c r="C51" s="7"/>
      <c r="D51" s="7"/>
    </row>
    <row r="52" spans="1:6">
      <c r="A52" s="7" t="s">
        <v>47</v>
      </c>
      <c r="B52" s="9">
        <v>70</v>
      </c>
      <c r="C52" s="7"/>
      <c r="D52" s="7"/>
    </row>
  </sheetData>
  <sheetProtection sheet="1" objects="1" scenarios="1"/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useFirstPageNumber="1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D8" sqref="D8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IF(ISBLANK(VLOOKUP("PZ",param!$A$31:$B$49,2,0)),"PZ",VLOOKUP("PZ",param!$A$31:$B$49,2,0))</f>
        <v>PZ</v>
      </c>
      <c r="C1" s="58"/>
      <c r="D1" s="55" t="str">
        <f>CONCATENATE("STARTOVNÍ LISTINA",IF(ISBLANK(VLOOKUP("PZ",param!$A$31:$C$49,3,0)),"",CONCATENATE(CHAR(10),"barva čísel: ",VLOOKUP("PZ",param!$A$31:$C$49,3,0))))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04.05.14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2962</v>
      </c>
      <c r="B2" s="45" t="s">
        <v>2965</v>
      </c>
      <c r="C2" s="45" t="s">
        <v>2900</v>
      </c>
      <c r="D2" s="45" t="s">
        <v>2966</v>
      </c>
      <c r="E2" s="45" t="s">
        <v>2967</v>
      </c>
      <c r="F2" s="45" t="s">
        <v>2905</v>
      </c>
      <c r="G2" s="45" t="s">
        <v>2968</v>
      </c>
      <c r="H2" s="45" t="s">
        <v>2969</v>
      </c>
      <c r="I2" s="45" t="s">
        <v>2994</v>
      </c>
      <c r="J2" s="45" t="s">
        <v>2995</v>
      </c>
      <c r="K2" s="45" t="s">
        <v>2996</v>
      </c>
      <c r="L2" s="46" t="s">
        <v>2997</v>
      </c>
      <c r="M2" s="46" t="s">
        <v>2998</v>
      </c>
      <c r="N2" s="46" t="s">
        <v>2999</v>
      </c>
      <c r="O2" s="46" t="s">
        <v>3000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1" customHeight="1">
      <c r="A3" s="30">
        <v>1</v>
      </c>
      <c r="B3" s="47">
        <v>56</v>
      </c>
      <c r="C3" s="37">
        <v>30044</v>
      </c>
      <c r="D3" s="48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VANĚK Matěj</v>
      </c>
      <c r="E3" s="49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2004</v>
      </c>
      <c r="F3" s="49" t="str">
        <f>IF(LEN(C3)&gt;0, CONCATENATE(VLOOKUP(C3,IF(LEFT(C3,1)="A",cizi!A1:M4000,reg!A1:M4000),6,FALSE()),IF(VLOOKUP(C3,IF(LEFT(C3,1)="A",cizi!A1:M4000,reg!A1:M4000),5,FALSE())="t","M","Z"))," ")</f>
        <v>PZM</v>
      </c>
      <c r="G3" s="49">
        <f>IF(LEN(C3)&gt;0, IF(ISERROR(FIND(" ",C3)), VLOOKUP(C3,IF(LEFT(C3,1)="A",cizi!A1:M4000,reg!A1:M4000),7,FALSE()),IF(OR(VLOOKUP(TRIM(LEFT(C3,FIND(" ",C3)-1)),IF(LEFT(C3,1)="A",cizi!A1:M4000,reg!A1:M4000),7,FALSE())=" MT",VLOOKUP(TRIM(MID(C3,FIND(" ",C3)+1,6)),IF(LEFT(C3,1)="A",cizi!A1:M4000,reg!A1:M4000),7,FALSE())=" MT"), " MT", IF(OR(VLOOKUP(TRIM(LEFT(C3,FIND(" ",C3)-1)),IF(LEFT(C3,1)="A",cizi!A1:M4000,reg!A1:M4000),7,FALSE())="",VLOOKUP(TRIM(MID(C3,FIND(" ",C3)+1,6)),IF(LEFT(C3,1)="A",cizi!A1:M4000,reg!A1:M4000),7,FALSE())=""), CONCATENATE(VLOOKUP(TRIM(LEFT(C3,FIND(" ",C3)-1)),IF(LEFT(C3,1)="A",cizi!A1:M4000,reg!A1:M4000),7,FALSE()), VLOOKUP(TRIM(MID(C3,FIND(" ",C3)+1,6)),IF(LEFT(C3,1)="A",cizi!A1:M4000,reg!A1:M4000),7,FALSE())), MIN(VALUE(VLOOKUP(TRIM(LEFT(C3,FIND(" ",C3)-1)),IF(LEFT(C3,1)="A",cizi!A1:M4000,reg!A1:M4000),7,FALSE())), VALUE(VLOOKUP(TRIM(MID(C3,FIND(" ",C3)+1,6)),IF(LEFT(C3,1)="A",cizi!A1:M4000,reg!A1:M4000),7,FALSE())))))), "9")</f>
        <v>0</v>
      </c>
      <c r="H3" s="48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VS Tábor</v>
      </c>
      <c r="I3" s="37"/>
      <c r="J3" s="37"/>
      <c r="K3" s="37" t="s">
        <v>3001</v>
      </c>
      <c r="L3" s="50" t="str">
        <f t="shared" ref="L3:L34" si="0">IF(ISERROR(FIND(" ",C3,1))," ",TRIM(LEFT(E3,FIND(" ",E3,1)-1)))</f>
        <v xml:space="preserve"> </v>
      </c>
      <c r="M3" s="50" t="str">
        <f t="shared" ref="M3:M34" si="1">IF(ISERROR(FIND(" ",C3,1))," ",TRIM(MID(E3,FIND(" ",E3,1)+2,6)))</f>
        <v xml:space="preserve"> </v>
      </c>
      <c r="N3" s="50" t="str">
        <f>IF(ISERROR(FIND(" ",C3,1))," ",VLOOKUP(TRIM(LEFT(C3,FIND(" ",C3,1)-1)),IF(LEFT(C3,1)="A",cizi!A1:M4000,reg!A1:M4000),6,FALSE()))</f>
        <v xml:space="preserve"> </v>
      </c>
      <c r="O3" s="50" t="str">
        <f>IF(ISERROR(FIND(" ",C3,1))," ",VLOOKUP(TRIM(MID(C3,FIND(" ",C3,1)+1,6)),IF(LEFT(C3,1)="A",cizi!A1:M4000,reg!A1:M4000),6,FALSE()))</f>
        <v xml:space="preserve"> 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1" customHeight="1">
      <c r="A4" s="30">
        <v>2</v>
      </c>
      <c r="B4" s="47">
        <v>57</v>
      </c>
      <c r="C4" s="37">
        <v>23048</v>
      </c>
      <c r="D4" s="48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STANOVSKÝ Jakub</v>
      </c>
      <c r="E4" s="49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2004</v>
      </c>
      <c r="F4" s="49" t="str">
        <f>IF(LEN(C4)&gt;0, CONCATENATE(VLOOKUP(C4,IF(LEFT(C4,1)="A",cizi!A1:M4000,reg!A1:M4000),6,FALSE()),IF(VLOOKUP(C4,IF(LEFT(C4,1)="A",cizi!A1:M4000,reg!A1:M4000),5,FALSE())="t","M","Z"))," ")</f>
        <v>PZM</v>
      </c>
      <c r="G4" s="49">
        <f>IF(LEN(C4)&gt;0, IF(ISERROR(FIND(" ",C4)), VLOOKUP(C4,IF(LEFT(C4,1)="A",cizi!A1:M4000,reg!A1:M4000),7,FALSE()),IF(OR(VLOOKUP(TRIM(LEFT(C4,FIND(" ",C4)-1)),IF(LEFT(C4,1)="A",cizi!A1:M4000,reg!A1:M4000),7,FALSE())=" MT",VLOOKUP(TRIM(MID(C4,FIND(" ",C4)+1,6)),IF(LEFT(C4,1)="A",cizi!A1:M4000,reg!A1:M4000),7,FALSE())=" MT"), " MT", IF(OR(VLOOKUP(TRIM(LEFT(C4,FIND(" ",C4)-1)),IF(LEFT(C4,1)="A",cizi!A1:M4000,reg!A1:M4000),7,FALSE())="",VLOOKUP(TRIM(MID(C4,FIND(" ",C4)+1,6)),IF(LEFT(C4,1)="A",cizi!A1:M4000,reg!A1:M4000),7,FALSE())=""), CONCATENATE(VLOOKUP(TRIM(LEFT(C4,FIND(" ",C4)-1)),IF(LEFT(C4,1)="A",cizi!A1:M4000,reg!A1:M4000),7,FALSE()), VLOOKUP(TRIM(MID(C4,FIND(" ",C4)+1,6)),IF(LEFT(C4,1)="A",cizi!A1:M4000,reg!A1:M4000),7,FALSE())), MIN(VALUE(VLOOKUP(TRIM(LEFT(C4,FIND(" ",C4)-1)),IF(LEFT(C4,1)="A",cizi!A1:M4000,reg!A1:M4000),7,FALSE())), VALUE(VLOOKUP(TRIM(MID(C4,FIND(" ",C4)+1,6)),IF(LEFT(C4,1)="A",cizi!A1:M4000,reg!A1:M4000),7,FALSE())))))), "9")</f>
        <v>0</v>
      </c>
      <c r="H4" s="48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SKVS ČB</v>
      </c>
      <c r="I4" s="37"/>
      <c r="J4" s="37"/>
      <c r="K4" s="37" t="s">
        <v>3001</v>
      </c>
      <c r="L4" s="50" t="str">
        <f t="shared" si="0"/>
        <v xml:space="preserve"> </v>
      </c>
      <c r="M4" s="50" t="str">
        <f t="shared" si="1"/>
        <v xml:space="preserve"> </v>
      </c>
      <c r="N4" s="50" t="str">
        <f>IF(ISERROR(FIND(" ",C4,1))," ",VLOOKUP(TRIM(LEFT(C4,FIND(" ",C4,1)-1)),IF(LEFT(C4,1)="A",cizi!A1:M4000,reg!A1:M4000),6,FALSE()))</f>
        <v xml:space="preserve"> </v>
      </c>
      <c r="O4" s="50" t="str">
        <f>IF(ISERROR(FIND(" ",C4,1))," ",VLOOKUP(TRIM(MID(C4,FIND(" ",C4,1)+1,6)),IF(LEFT(C4,1)="A",cizi!A1:M4000,reg!A1:M4000),6,FALSE()))</f>
        <v xml:space="preserve"> 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1" customHeight="1">
      <c r="A5" s="30">
        <v>3</v>
      </c>
      <c r="B5" s="47">
        <v>58</v>
      </c>
      <c r="C5" s="37">
        <v>23135</v>
      </c>
      <c r="D5" s="48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ŠEDIVÝ Vít</v>
      </c>
      <c r="E5" s="49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2004</v>
      </c>
      <c r="F5" s="49" t="str">
        <f>IF(LEN(C5)&gt;0, CONCATENATE(VLOOKUP(C5,IF(LEFT(C5,1)="A",cizi!A1:M4000,reg!A1:M4000),6,FALSE()),IF(VLOOKUP(C5,IF(LEFT(C5,1)="A",cizi!A1:M4000,reg!A1:M4000),5,FALSE())="t","M","Z"))," ")</f>
        <v>PZM</v>
      </c>
      <c r="G5" s="49">
        <f>IF(LEN(C5)&gt;0, IF(ISERROR(FIND(" ",C5)), VLOOKUP(C5,IF(LEFT(C5,1)="A",cizi!A1:M4000,reg!A1:M4000),7,FALSE()),IF(OR(VLOOKUP(TRIM(LEFT(C5,FIND(" ",C5)-1)),IF(LEFT(C5,1)="A",cizi!A1:M4000,reg!A1:M4000),7,FALSE())=" MT",VLOOKUP(TRIM(MID(C5,FIND(" ",C5)+1,6)),IF(LEFT(C5,1)="A",cizi!A1:M4000,reg!A1:M4000),7,FALSE())=" MT"), " MT", IF(OR(VLOOKUP(TRIM(LEFT(C5,FIND(" ",C5)-1)),IF(LEFT(C5,1)="A",cizi!A1:M4000,reg!A1:M4000),7,FALSE())="",VLOOKUP(TRIM(MID(C5,FIND(" ",C5)+1,6)),IF(LEFT(C5,1)="A",cizi!A1:M4000,reg!A1:M4000),7,FALSE())=""), CONCATENATE(VLOOKUP(TRIM(LEFT(C5,FIND(" ",C5)-1)),IF(LEFT(C5,1)="A",cizi!A1:M4000,reg!A1:M4000),7,FALSE()), VLOOKUP(TRIM(MID(C5,FIND(" ",C5)+1,6)),IF(LEFT(C5,1)="A",cizi!A1:M4000,reg!A1:M4000),7,FALSE())), MIN(VALUE(VLOOKUP(TRIM(LEFT(C5,FIND(" ",C5)-1)),IF(LEFT(C5,1)="A",cizi!A1:M4000,reg!A1:M4000),7,FALSE())), VALUE(VLOOKUP(TRIM(MID(C5,FIND(" ",C5)+1,6)),IF(LEFT(C5,1)="A",cizi!A1:M4000,reg!A1:M4000),7,FALSE())))))), "9")</f>
        <v>0</v>
      </c>
      <c r="H5" s="48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SKVS ČB</v>
      </c>
      <c r="I5" s="37"/>
      <c r="J5" s="37"/>
      <c r="K5" s="37" t="s">
        <v>3001</v>
      </c>
      <c r="L5" s="50" t="str">
        <f t="shared" si="0"/>
        <v xml:space="preserve"> </v>
      </c>
      <c r="M5" s="50" t="str">
        <f t="shared" si="1"/>
        <v xml:space="preserve"> </v>
      </c>
      <c r="N5" s="50" t="str">
        <f>IF(ISERROR(FIND(" ",C5,1))," ",VLOOKUP(TRIM(LEFT(C5,FIND(" ",C5,1)-1)),IF(LEFT(C5,1)="A",cizi!A1:M4000,reg!A1:M4000),6,FALSE()))</f>
        <v xml:space="preserve"> </v>
      </c>
      <c r="O5" s="50" t="str">
        <f>IF(ISERROR(FIND(" ",C5,1))," ",VLOOKUP(TRIM(MID(C5,FIND(" ",C5,1)+1,6)),IF(LEFT(C5,1)="A",cizi!A1:M4000,reg!A1:M4000),6,FALSE()))</f>
        <v xml:space="preserve"> 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1" customHeight="1">
      <c r="A6" s="30">
        <v>4</v>
      </c>
      <c r="B6" s="47"/>
      <c r="C6" s="37"/>
      <c r="D6" s="48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 xml:space="preserve"> </v>
      </c>
      <c r="E6" s="49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 xml:space="preserve"> </v>
      </c>
      <c r="F6" s="49" t="str">
        <f>IF(LEN(C6)&gt;0, CONCATENATE(VLOOKUP(C6,IF(LEFT(C6,1)="A",cizi!A1:M4000,reg!A1:M4000),6,FALSE()),IF(VLOOKUP(C6,IF(LEFT(C6,1)="A",cizi!A1:M4000,reg!A1:M4000),5,FALSE())="t","M","Z"))," ")</f>
        <v xml:space="preserve"> </v>
      </c>
      <c r="G6" s="49" t="str">
        <f>IF(LEN(C6)&gt;0, IF(ISERROR(FIND(" ",C6)), VLOOKUP(C6,IF(LEFT(C6,1)="A",cizi!A1:M4000,reg!A1:M4000),7,FALSE()),IF(OR(VLOOKUP(TRIM(LEFT(C6,FIND(" ",C6)-1)),IF(LEFT(C6,1)="A",cizi!A1:M4000,reg!A1:M4000),7,FALSE())=" MT",VLOOKUP(TRIM(MID(C6,FIND(" ",C6)+1,6)),IF(LEFT(C6,1)="A",cizi!A1:M4000,reg!A1:M4000),7,FALSE())=" MT"), " MT", IF(OR(VLOOKUP(TRIM(LEFT(C6,FIND(" ",C6)-1)),IF(LEFT(C6,1)="A",cizi!A1:M4000,reg!A1:M4000),7,FALSE())="",VLOOKUP(TRIM(MID(C6,FIND(" ",C6)+1,6)),IF(LEFT(C6,1)="A",cizi!A1:M4000,reg!A1:M4000),7,FALSE())=""), CONCATENATE(VLOOKUP(TRIM(LEFT(C6,FIND(" ",C6)-1)),IF(LEFT(C6,1)="A",cizi!A1:M4000,reg!A1:M4000),7,FALSE()), VLOOKUP(TRIM(MID(C6,FIND(" ",C6)+1,6)),IF(LEFT(C6,1)="A",cizi!A1:M4000,reg!A1:M4000),7,FALSE())), MIN(VALUE(VLOOKUP(TRIM(LEFT(C6,FIND(" ",C6)-1)),IF(LEFT(C6,1)="A",cizi!A1:M4000,reg!A1:M4000),7,FALSE())), VALUE(VLOOKUP(TRIM(MID(C6,FIND(" ",C6)+1,6)),IF(LEFT(C6,1)="A",cizi!A1:M4000,reg!A1:M4000),7,FALSE())))))), "9")</f>
        <v>9</v>
      </c>
      <c r="H6" s="48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 xml:space="preserve"> </v>
      </c>
      <c r="I6" s="37"/>
      <c r="J6" s="37"/>
      <c r="K6" s="37"/>
      <c r="L6" s="50" t="str">
        <f t="shared" si="0"/>
        <v xml:space="preserve"> </v>
      </c>
      <c r="M6" s="50" t="str">
        <f t="shared" si="1"/>
        <v xml:space="preserve"> </v>
      </c>
      <c r="N6" s="50" t="str">
        <f>IF(ISERROR(FIND(" ",C6,1))," ",VLOOKUP(TRIM(LEFT(C6,FIND(" ",C6,1)-1)),IF(LEFT(C6,1)="A",cizi!A1:M4000,reg!A1:M4000),6,FALSE()))</f>
        <v xml:space="preserve"> </v>
      </c>
      <c r="O6" s="50" t="str">
        <f>IF(ISERROR(FIND(" ",C6,1))," ",VLOOKUP(TRIM(MID(C6,FIND(" ",C6,1)+1,6)),IF(LEFT(C6,1)="A",cizi!A1:M4000,reg!A1:M4000),6,FALSE()))</f>
        <v xml:space="preserve"> 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4.1" customHeight="1">
      <c r="A7" s="30">
        <v>5</v>
      </c>
      <c r="B7" s="47"/>
      <c r="C7" s="37"/>
      <c r="D7" s="48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 xml:space="preserve"> </v>
      </c>
      <c r="E7" s="49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 xml:space="preserve"> </v>
      </c>
      <c r="F7" s="49" t="str">
        <f>IF(LEN(C7)&gt;0, CONCATENATE(VLOOKUP(C7,IF(LEFT(C7,1)="A",cizi!A1:M4000,reg!A1:M4000),6,FALSE()),IF(VLOOKUP(C7,IF(LEFT(C7,1)="A",cizi!A1:M4000,reg!A1:M4000),5,FALSE())="t","M","Z"))," ")</f>
        <v xml:space="preserve"> </v>
      </c>
      <c r="G7" s="49" t="str">
        <f>IF(LEN(C7)&gt;0, IF(ISERROR(FIND(" ",C7)), VLOOKUP(C7,IF(LEFT(C7,1)="A",cizi!A1:M4000,reg!A1:M4000),7,FALSE()),IF(OR(VLOOKUP(TRIM(LEFT(C7,FIND(" ",C7)-1)),IF(LEFT(C7,1)="A",cizi!A1:M4000,reg!A1:M4000),7,FALSE())=" MT",VLOOKUP(TRIM(MID(C7,FIND(" ",C7)+1,6)),IF(LEFT(C7,1)="A",cizi!A1:M4000,reg!A1:M4000),7,FALSE())=" MT"), " MT", IF(OR(VLOOKUP(TRIM(LEFT(C7,FIND(" ",C7)-1)),IF(LEFT(C7,1)="A",cizi!A1:M4000,reg!A1:M4000),7,FALSE())="",VLOOKUP(TRIM(MID(C7,FIND(" ",C7)+1,6)),IF(LEFT(C7,1)="A",cizi!A1:M4000,reg!A1:M4000),7,FALSE())=""), CONCATENATE(VLOOKUP(TRIM(LEFT(C7,FIND(" ",C7)-1)),IF(LEFT(C7,1)="A",cizi!A1:M4000,reg!A1:M4000),7,FALSE()), VLOOKUP(TRIM(MID(C7,FIND(" ",C7)+1,6)),IF(LEFT(C7,1)="A",cizi!A1:M4000,reg!A1:M4000),7,FALSE())), MIN(VALUE(VLOOKUP(TRIM(LEFT(C7,FIND(" ",C7)-1)),IF(LEFT(C7,1)="A",cizi!A1:M4000,reg!A1:M4000),7,FALSE())), VALUE(VLOOKUP(TRIM(MID(C7,FIND(" ",C7)+1,6)),IF(LEFT(C7,1)="A",cizi!A1:M4000,reg!A1:M4000),7,FALSE())))))), "9")</f>
        <v>9</v>
      </c>
      <c r="H7" s="48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 xml:space="preserve"> </v>
      </c>
      <c r="I7" s="37"/>
      <c r="J7" s="37"/>
      <c r="K7" s="37"/>
      <c r="L7" s="50" t="str">
        <f t="shared" si="0"/>
        <v xml:space="preserve"> </v>
      </c>
      <c r="M7" s="50" t="str">
        <f t="shared" si="1"/>
        <v xml:space="preserve"> </v>
      </c>
      <c r="N7" s="50" t="str">
        <f>IF(ISERROR(FIND(" ",C7,1))," ",VLOOKUP(TRIM(LEFT(C7,FIND(" ",C7,1)-1)),IF(LEFT(C7,1)="A",cizi!A1:M4000,reg!A1:M4000),6,FALSE()))</f>
        <v xml:space="preserve"> </v>
      </c>
      <c r="O7" s="50" t="str">
        <f>IF(ISERROR(FIND(" ",C7,1))," ",VLOOKUP(TRIM(MID(C7,FIND(" ",C7,1)+1,6)),IF(LEFT(C7,1)="A",cizi!A1:M4000,reg!A1:M4000),6,FALSE()))</f>
        <v xml:space="preserve"> 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1" customHeight="1">
      <c r="A8" s="30">
        <v>6</v>
      </c>
      <c r="B8" s="47"/>
      <c r="C8" s="37"/>
      <c r="D8" s="48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 xml:space="preserve"> </v>
      </c>
      <c r="E8" s="49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 xml:space="preserve"> </v>
      </c>
      <c r="F8" s="49" t="str">
        <f>IF(LEN(C8)&gt;0, CONCATENATE(VLOOKUP(C8,IF(LEFT(C8,1)="A",cizi!A1:M4000,reg!A1:M4000),6,FALSE()),IF(VLOOKUP(C8,IF(LEFT(C8,1)="A",cizi!A1:M4000,reg!A1:M4000),5,FALSE())="t","M","Z"))," ")</f>
        <v xml:space="preserve"> </v>
      </c>
      <c r="G8" s="49" t="str">
        <f>IF(LEN(C8)&gt;0, IF(ISERROR(FIND(" ",C8)), VLOOKUP(C8,IF(LEFT(C8,1)="A",cizi!A1:M4000,reg!A1:M4000),7,FALSE()),IF(OR(VLOOKUP(TRIM(LEFT(C8,FIND(" ",C8)-1)),IF(LEFT(C8,1)="A",cizi!A1:M4000,reg!A1:M4000),7,FALSE())=" MT",VLOOKUP(TRIM(MID(C8,FIND(" ",C8)+1,6)),IF(LEFT(C8,1)="A",cizi!A1:M4000,reg!A1:M4000),7,FALSE())=" MT"), " MT", IF(OR(VLOOKUP(TRIM(LEFT(C8,FIND(" ",C8)-1)),IF(LEFT(C8,1)="A",cizi!A1:M4000,reg!A1:M4000),7,FALSE())="",VLOOKUP(TRIM(MID(C8,FIND(" ",C8)+1,6)),IF(LEFT(C8,1)="A",cizi!A1:M4000,reg!A1:M4000),7,FALSE())=""), CONCATENATE(VLOOKUP(TRIM(LEFT(C8,FIND(" ",C8)-1)),IF(LEFT(C8,1)="A",cizi!A1:M4000,reg!A1:M4000),7,FALSE()), VLOOKUP(TRIM(MID(C8,FIND(" ",C8)+1,6)),IF(LEFT(C8,1)="A",cizi!A1:M4000,reg!A1:M4000),7,FALSE())), MIN(VALUE(VLOOKUP(TRIM(LEFT(C8,FIND(" ",C8)-1)),IF(LEFT(C8,1)="A",cizi!A1:M4000,reg!A1:M4000),7,FALSE())), VALUE(VLOOKUP(TRIM(MID(C8,FIND(" ",C8)+1,6)),IF(LEFT(C8,1)="A",cizi!A1:M4000,reg!A1:M4000),7,FALSE())))))), "9")</f>
        <v>9</v>
      </c>
      <c r="H8" s="48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 xml:space="preserve"> </v>
      </c>
      <c r="I8" s="37"/>
      <c r="J8" s="37"/>
      <c r="K8" s="37"/>
      <c r="L8" s="50" t="str">
        <f t="shared" si="0"/>
        <v xml:space="preserve"> </v>
      </c>
      <c r="M8" s="50" t="str">
        <f t="shared" si="1"/>
        <v xml:space="preserve"> </v>
      </c>
      <c r="N8" s="50" t="str">
        <f>IF(ISERROR(FIND(" ",C8,1))," ",VLOOKUP(TRIM(LEFT(C8,FIND(" ",C8,1)-1)),IF(LEFT(C8,1)="A",cizi!A1:M4000,reg!A1:M4000),6,FALSE()))</f>
        <v xml:space="preserve"> </v>
      </c>
      <c r="O8" s="50" t="str">
        <f>IF(ISERROR(FIND(" ",C8,1))," ",VLOOKUP(TRIM(MID(C8,FIND(" ",C8,1)+1,6)),IF(LEFT(C8,1)="A",cizi!A1:M4000,reg!A1:M4000),6,FALSE()))</f>
        <v xml:space="preserve"> 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1" customHeight="1">
      <c r="A9" s="30">
        <v>7</v>
      </c>
      <c r="B9" s="47"/>
      <c r="C9" s="37"/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 xml:space="preserve"> 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 xml:space="preserve"> </v>
      </c>
      <c r="F9" s="49" t="str">
        <f>IF(LEN(C9)&gt;0, CONCATENATE(VLOOKUP(C9,IF(LEFT(C9,1)="A",cizi!A1:M4000,reg!A1:M4000),6,FALSE()),IF(VLOOKUP(C9,IF(LEFT(C9,1)="A",cizi!A1:M4000,reg!A1:M4000),5,FALSE())="t","M","Z"))," ")</f>
        <v xml:space="preserve"> </v>
      </c>
      <c r="G9" s="49" t="str">
        <f>IF(LEN(C9)&gt;0, IF(ISERROR(FIND(" ",C9)), VLOOKUP(C9,IF(LEFT(C9,1)="A",cizi!A1:M4000,reg!A1:M4000),7,FALSE()),IF(OR(VLOOKUP(TRIM(LEFT(C9,FIND(" ",C9)-1)),IF(LEFT(C9,1)="A",cizi!A1:M4000,reg!A1:M4000),7,FALSE())=" MT",VLOOKUP(TRIM(MID(C9,FIND(" ",C9)+1,6)),IF(LEFT(C9,1)="A",cizi!A1:M4000,reg!A1:M4000),7,FALSE())=" MT"), " MT", IF(OR(VLOOKUP(TRIM(LEFT(C9,FIND(" ",C9)-1)),IF(LEFT(C9,1)="A",cizi!A1:M4000,reg!A1:M4000),7,FALSE())="",VLOOKUP(TRIM(MID(C9,FIND(" ",C9)+1,6)),IF(LEFT(C9,1)="A",cizi!A1:M4000,reg!A1:M4000),7,FALSE())=""), CONCATENATE(VLOOKUP(TRIM(LEFT(C9,FIND(" ",C9)-1)),IF(LEFT(C9,1)="A",cizi!A1:M4000,reg!A1:M4000),7,FALSE()), VLOOKUP(TRIM(MID(C9,FIND(" ",C9)+1,6)),IF(LEFT(C9,1)="A",cizi!A1:M4000,reg!A1:M4000),7,FALSE())), MIN(VALUE(VLOOKUP(TRIM(LEFT(C9,FIND(" ",C9)-1)),IF(LEFT(C9,1)="A",cizi!A1:M4000,reg!A1:M4000),7,FALSE())), VALUE(VLOOKUP(TRIM(MID(C9,FIND(" ",C9)+1,6)),IF(LEFT(C9,1)="A",cizi!A1:M4000,reg!A1:M4000),7,FALSE())))))), "9")</f>
        <v>9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 xml:space="preserve"> </v>
      </c>
      <c r="I9" s="37"/>
      <c r="J9" s="37"/>
      <c r="K9" s="37"/>
      <c r="L9" s="50" t="str">
        <f t="shared" si="0"/>
        <v xml:space="preserve"> </v>
      </c>
      <c r="M9" s="50" t="str">
        <f t="shared" si="1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4.1" customHeight="1">
      <c r="A10" s="30">
        <v>8</v>
      </c>
      <c r="B10" s="47"/>
      <c r="C10" s="37"/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 xml:space="preserve"> 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 xml:space="preserve"> </v>
      </c>
      <c r="F10" s="49" t="str">
        <f>IF(LEN(C10)&gt;0, CONCATENATE(VLOOKUP(C10,IF(LEFT(C10,1)="A",cizi!A1:M4000,reg!A1:M4000),6,FALSE()),IF(VLOOKUP(C10,IF(LEFT(C10,1)="A",cizi!A1:M4000,reg!A1:M4000),5,FALSE())="t","M","Z"))," ")</f>
        <v xml:space="preserve"> </v>
      </c>
      <c r="G10" s="49" t="str">
        <f>IF(LEN(C10)&gt;0, IF(ISERROR(FIND(" ",C10)), VLOOKUP(C10,IF(LEFT(C10,1)="A",cizi!A1:M4000,reg!A1:M4000),7,FALSE()),IF(OR(VLOOKUP(TRIM(LEFT(C10,FIND(" ",C10)-1)),IF(LEFT(C10,1)="A",cizi!A1:M4000,reg!A1:M4000),7,FALSE())=" MT",VLOOKUP(TRIM(MID(C10,FIND(" ",C10)+1,6)),IF(LEFT(C10,1)="A",cizi!A1:M4000,reg!A1:M4000),7,FALSE())=" MT"), " MT", IF(OR(VLOOKUP(TRIM(LEFT(C10,FIND(" ",C10)-1)),IF(LEFT(C10,1)="A",cizi!A1:M4000,reg!A1:M4000),7,FALSE())="",VLOOKUP(TRIM(MID(C10,FIND(" ",C10)+1,6)),IF(LEFT(C10,1)="A",cizi!A1:M4000,reg!A1:M4000),7,FALSE())=""), CONCATENATE(VLOOKUP(TRIM(LEFT(C10,FIND(" ",C10)-1)),IF(LEFT(C10,1)="A",cizi!A1:M4000,reg!A1:M4000),7,FALSE()), VLOOKUP(TRIM(MID(C10,FIND(" ",C10)+1,6)),IF(LEFT(C10,1)="A",cizi!A1:M4000,reg!A1:M4000),7,FALSE())), MIN(VALUE(VLOOKUP(TRIM(LEFT(C10,FIND(" ",C10)-1)),IF(LEFT(C10,1)="A",cizi!A1:M4000,reg!A1:M4000),7,FALSE())), VALUE(VLOOKUP(TRIM(MID(C10,FIND(" ",C10)+1,6)),IF(LEFT(C10,1)="A",cizi!A1:M4000,reg!A1:M4000),7,FALSE())))))), "9")</f>
        <v>9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 xml:space="preserve"> </v>
      </c>
      <c r="I10" s="37"/>
      <c r="J10" s="37"/>
      <c r="K10" s="37"/>
      <c r="L10" s="50" t="str">
        <f t="shared" si="0"/>
        <v xml:space="preserve"> </v>
      </c>
      <c r="M10" s="50" t="str">
        <f t="shared" si="1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4.1" customHeight="1">
      <c r="A11" s="30">
        <v>9</v>
      </c>
      <c r="B11" s="47"/>
      <c r="C11" s="37"/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 xml:space="preserve"> 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 xml:space="preserve"> </v>
      </c>
      <c r="F11" s="49" t="str">
        <f>IF(LEN(C11)&gt;0, CONCATENATE(VLOOKUP(C11,IF(LEFT(C11,1)="A",cizi!A1:M4000,reg!A1:M4000),6,FALSE()),IF(VLOOKUP(C11,IF(LEFT(C11,1)="A",cizi!A1:M4000,reg!A1:M4000),5,FALSE())="t","M","Z"))," ")</f>
        <v xml:space="preserve"> </v>
      </c>
      <c r="G11" s="49" t="str">
        <f>IF(LEN(C11)&gt;0, IF(ISERROR(FIND(" ",C11)), VLOOKUP(C11,IF(LEFT(C11,1)="A",cizi!A1:M4000,reg!A1:M4000),7,FALSE()),IF(OR(VLOOKUP(TRIM(LEFT(C11,FIND(" ",C11)-1)),IF(LEFT(C11,1)="A",cizi!A1:M4000,reg!A1:M4000),7,FALSE())=" MT",VLOOKUP(TRIM(MID(C11,FIND(" ",C11)+1,6)),IF(LEFT(C11,1)="A",cizi!A1:M4000,reg!A1:M4000),7,FALSE())=" MT"), " MT", IF(OR(VLOOKUP(TRIM(LEFT(C11,FIND(" ",C11)-1)),IF(LEFT(C11,1)="A",cizi!A1:M4000,reg!A1:M4000),7,FALSE())="",VLOOKUP(TRIM(MID(C11,FIND(" ",C11)+1,6)),IF(LEFT(C11,1)="A",cizi!A1:M4000,reg!A1:M4000),7,FALSE())=""), CONCATENATE(VLOOKUP(TRIM(LEFT(C11,FIND(" ",C11)-1)),IF(LEFT(C11,1)="A",cizi!A1:M4000,reg!A1:M4000),7,FALSE()), VLOOKUP(TRIM(MID(C11,FIND(" ",C11)+1,6)),IF(LEFT(C11,1)="A",cizi!A1:M4000,reg!A1:M4000),7,FALSE())), MIN(VALUE(VLOOKUP(TRIM(LEFT(C11,FIND(" ",C11)-1)),IF(LEFT(C11,1)="A",cizi!A1:M4000,reg!A1:M4000),7,FALSE())), VALUE(VLOOKUP(TRIM(MID(C11,FIND(" ",C11)+1,6)),IF(LEFT(C11,1)="A",cizi!A1:M4000,reg!A1:M4000),7,FALSE())))))), "9")</f>
        <v>9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 xml:space="preserve"> </v>
      </c>
      <c r="I11" s="37"/>
      <c r="J11" s="37"/>
      <c r="K11" s="37"/>
      <c r="L11" s="50" t="str">
        <f t="shared" si="0"/>
        <v xml:space="preserve"> </v>
      </c>
      <c r="M11" s="50" t="str">
        <f t="shared" si="1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4.1" customHeight="1">
      <c r="A12" s="30">
        <v>10</v>
      </c>
      <c r="B12" s="47"/>
      <c r="C12" s="37"/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 xml:space="preserve"> 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 xml:space="preserve"> </v>
      </c>
      <c r="F12" s="49" t="str">
        <f>IF(LEN(C12)&gt;0, CONCATENATE(VLOOKUP(C12,IF(LEFT(C12,1)="A",cizi!A1:M4000,reg!A1:M4000),6,FALSE()),IF(VLOOKUP(C12,IF(LEFT(C12,1)="A",cizi!A1:M4000,reg!A1:M4000),5,FALSE())="t","M","Z"))," ")</f>
        <v xml:space="preserve"> </v>
      </c>
      <c r="G12" s="49" t="str">
        <f>IF(LEN(C12)&gt;0, IF(ISERROR(FIND(" ",C12)), VLOOKUP(C12,IF(LEFT(C12,1)="A",cizi!A1:M4000,reg!A1:M4000),7,FALSE()),IF(OR(VLOOKUP(TRIM(LEFT(C12,FIND(" ",C12)-1)),IF(LEFT(C12,1)="A",cizi!A1:M4000,reg!A1:M4000),7,FALSE())=" MT",VLOOKUP(TRIM(MID(C12,FIND(" ",C12)+1,6)),IF(LEFT(C12,1)="A",cizi!A1:M4000,reg!A1:M4000),7,FALSE())=" MT"), " MT", IF(OR(VLOOKUP(TRIM(LEFT(C12,FIND(" ",C12)-1)),IF(LEFT(C12,1)="A",cizi!A1:M4000,reg!A1:M4000),7,FALSE())="",VLOOKUP(TRIM(MID(C12,FIND(" ",C12)+1,6)),IF(LEFT(C12,1)="A",cizi!A1:M4000,reg!A1:M4000),7,FALSE())=""), CONCATENATE(VLOOKUP(TRIM(LEFT(C12,FIND(" ",C12)-1)),IF(LEFT(C12,1)="A",cizi!A1:M4000,reg!A1:M4000),7,FALSE()), VLOOKUP(TRIM(MID(C12,FIND(" ",C12)+1,6)),IF(LEFT(C12,1)="A",cizi!A1:M4000,reg!A1:M4000),7,FALSE())), MIN(VALUE(VLOOKUP(TRIM(LEFT(C12,FIND(" ",C12)-1)),IF(LEFT(C12,1)="A",cizi!A1:M4000,reg!A1:M4000),7,FALSE())), VALUE(VLOOKUP(TRIM(MID(C12,FIND(" ",C12)+1,6)),IF(LEFT(C12,1)="A",cizi!A1:M4000,reg!A1:M4000),7,FALSE())))))), "9")</f>
        <v>9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 xml:space="preserve"> </v>
      </c>
      <c r="I12" s="37"/>
      <c r="J12" s="37"/>
      <c r="K12" s="37"/>
      <c r="L12" s="50" t="str">
        <f t="shared" si="0"/>
        <v xml:space="preserve"> </v>
      </c>
      <c r="M12" s="50" t="str">
        <f t="shared" si="1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4.1" customHeight="1">
      <c r="A13" s="30">
        <v>11</v>
      </c>
      <c r="B13" s="47"/>
      <c r="C13" s="37"/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 xml:space="preserve"> 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 xml:space="preserve"> </v>
      </c>
      <c r="F13" s="49" t="str">
        <f>IF(LEN(C13)&gt;0, CONCATENATE(VLOOKUP(C13,IF(LEFT(C13,1)="A",cizi!A1:M4000,reg!A1:M4000),6,FALSE()),IF(VLOOKUP(C13,IF(LEFT(C13,1)="A",cizi!A1:M4000,reg!A1:M4000),5,FALSE())="t","M","Z"))," ")</f>
        <v xml:space="preserve"> </v>
      </c>
      <c r="G13" s="49" t="str">
        <f>IF(LEN(C13)&gt;0, IF(ISERROR(FIND(" ",C13)), VLOOKUP(C13,IF(LEFT(C13,1)="A",cizi!A1:M4000,reg!A1:M4000),7,FALSE()),IF(OR(VLOOKUP(TRIM(LEFT(C13,FIND(" ",C13)-1)),IF(LEFT(C13,1)="A",cizi!A1:M4000,reg!A1:M4000),7,FALSE())=" MT",VLOOKUP(TRIM(MID(C13,FIND(" ",C13)+1,6)),IF(LEFT(C13,1)="A",cizi!A1:M4000,reg!A1:M4000),7,FALSE())=" MT"), " MT", IF(OR(VLOOKUP(TRIM(LEFT(C13,FIND(" ",C13)-1)),IF(LEFT(C13,1)="A",cizi!A1:M4000,reg!A1:M4000),7,FALSE())="",VLOOKUP(TRIM(MID(C13,FIND(" ",C13)+1,6)),IF(LEFT(C13,1)="A",cizi!A1:M4000,reg!A1:M4000),7,FALSE())=""), CONCATENATE(VLOOKUP(TRIM(LEFT(C13,FIND(" ",C13)-1)),IF(LEFT(C13,1)="A",cizi!A1:M4000,reg!A1:M4000),7,FALSE()), VLOOKUP(TRIM(MID(C13,FIND(" ",C13)+1,6)),IF(LEFT(C13,1)="A",cizi!A1:M4000,reg!A1:M4000),7,FALSE())), MIN(VALUE(VLOOKUP(TRIM(LEFT(C13,FIND(" ",C13)-1)),IF(LEFT(C13,1)="A",cizi!A1:M4000,reg!A1:M4000),7,FALSE())), VALUE(VLOOKUP(TRIM(MID(C13,FIND(" ",C13)+1,6)),IF(LEFT(C13,1)="A",cizi!A1:M4000,reg!A1:M4000),7,FALSE())))))), "9")</f>
        <v>9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 xml:space="preserve"> </v>
      </c>
      <c r="I13" s="37"/>
      <c r="J13" s="37"/>
      <c r="K13" s="37"/>
      <c r="L13" s="50" t="str">
        <f t="shared" si="0"/>
        <v xml:space="preserve"> </v>
      </c>
      <c r="M13" s="50" t="str">
        <f t="shared" si="1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4.1" customHeight="1">
      <c r="A14" s="30">
        <v>12</v>
      </c>
      <c r="B14" s="47"/>
      <c r="C14" s="37"/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 xml:space="preserve"> 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 xml:space="preserve"> </v>
      </c>
      <c r="F14" s="49" t="str">
        <f>IF(LEN(C14)&gt;0, CONCATENATE(VLOOKUP(C14,IF(LEFT(C14,1)="A",cizi!A1:M4000,reg!A1:M4000),6,FALSE()),IF(VLOOKUP(C14,IF(LEFT(C14,1)="A",cizi!A1:M4000,reg!A1:M4000),5,FALSE())="t","M","Z"))," ")</f>
        <v xml:space="preserve"> </v>
      </c>
      <c r="G14" s="49" t="str">
        <f>IF(LEN(C14)&gt;0, IF(ISERROR(FIND(" ",C14)), VLOOKUP(C14,IF(LEFT(C14,1)="A",cizi!A1:M4000,reg!A1:M4000),7,FALSE()),IF(OR(VLOOKUP(TRIM(LEFT(C14,FIND(" ",C14)-1)),IF(LEFT(C14,1)="A",cizi!A1:M4000,reg!A1:M4000),7,FALSE())=" MT",VLOOKUP(TRIM(MID(C14,FIND(" ",C14)+1,6)),IF(LEFT(C14,1)="A",cizi!A1:M4000,reg!A1:M4000),7,FALSE())=" MT"), " MT", IF(OR(VLOOKUP(TRIM(LEFT(C14,FIND(" ",C14)-1)),IF(LEFT(C14,1)="A",cizi!A1:M4000,reg!A1:M4000),7,FALSE())="",VLOOKUP(TRIM(MID(C14,FIND(" ",C14)+1,6)),IF(LEFT(C14,1)="A",cizi!A1:M4000,reg!A1:M4000),7,FALSE())=""), CONCATENATE(VLOOKUP(TRIM(LEFT(C14,FIND(" ",C14)-1)),IF(LEFT(C14,1)="A",cizi!A1:M4000,reg!A1:M4000),7,FALSE()), VLOOKUP(TRIM(MID(C14,FIND(" ",C14)+1,6)),IF(LEFT(C14,1)="A",cizi!A1:M4000,reg!A1:M4000),7,FALSE())), MIN(VALUE(VLOOKUP(TRIM(LEFT(C14,FIND(" ",C14)-1)),IF(LEFT(C14,1)="A",cizi!A1:M4000,reg!A1:M4000),7,FALSE())), VALUE(VLOOKUP(TRIM(MID(C14,FIND(" ",C14)+1,6)),IF(LEFT(C14,1)="A",cizi!A1:M4000,reg!A1:M4000),7,FALSE())))))), "9")</f>
        <v>9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 xml:space="preserve"> </v>
      </c>
      <c r="I14" s="37"/>
      <c r="J14" s="37"/>
      <c r="K14" s="37"/>
      <c r="L14" s="50" t="str">
        <f t="shared" si="0"/>
        <v xml:space="preserve"> </v>
      </c>
      <c r="M14" s="50" t="str">
        <f t="shared" si="1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1" customHeight="1">
      <c r="A15" s="30">
        <v>13</v>
      </c>
      <c r="B15" s="47"/>
      <c r="C15" s="37"/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 xml:space="preserve"> 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 xml:space="preserve"> </v>
      </c>
      <c r="F15" s="49" t="str">
        <f>IF(LEN(C15)&gt;0, CONCATENATE(VLOOKUP(C15,IF(LEFT(C15,1)="A",cizi!A1:M4000,reg!A1:M4000),6,FALSE()),IF(VLOOKUP(C15,IF(LEFT(C15,1)="A",cizi!A1:M4000,reg!A1:M4000),5,FALSE())="t","M","Z"))," ")</f>
        <v xml:space="preserve"> </v>
      </c>
      <c r="G15" s="49" t="str">
        <f>IF(LEN(C15)&gt;0, IF(ISERROR(FIND(" ",C15)), VLOOKUP(C15,IF(LEFT(C15,1)="A",cizi!A1:M4000,reg!A1:M4000),7,FALSE()),IF(OR(VLOOKUP(TRIM(LEFT(C15,FIND(" ",C15)-1)),IF(LEFT(C15,1)="A",cizi!A1:M4000,reg!A1:M4000),7,FALSE())=" MT",VLOOKUP(TRIM(MID(C15,FIND(" ",C15)+1,6)),IF(LEFT(C15,1)="A",cizi!A1:M4000,reg!A1:M4000),7,FALSE())=" MT"), " MT", IF(OR(VLOOKUP(TRIM(LEFT(C15,FIND(" ",C15)-1)),IF(LEFT(C15,1)="A",cizi!A1:M4000,reg!A1:M4000),7,FALSE())="",VLOOKUP(TRIM(MID(C15,FIND(" ",C15)+1,6)),IF(LEFT(C15,1)="A",cizi!A1:M4000,reg!A1:M4000),7,FALSE())=""), CONCATENATE(VLOOKUP(TRIM(LEFT(C15,FIND(" ",C15)-1)),IF(LEFT(C15,1)="A",cizi!A1:M4000,reg!A1:M4000),7,FALSE()), VLOOKUP(TRIM(MID(C15,FIND(" ",C15)+1,6)),IF(LEFT(C15,1)="A",cizi!A1:M4000,reg!A1:M4000),7,FALSE())), MIN(VALUE(VLOOKUP(TRIM(LEFT(C15,FIND(" ",C15)-1)),IF(LEFT(C15,1)="A",cizi!A1:M4000,reg!A1:M4000),7,FALSE())), VALUE(VLOOKUP(TRIM(MID(C15,FIND(" ",C15)+1,6)),IF(LEFT(C15,1)="A",cizi!A1:M4000,reg!A1:M4000),7,FALSE())))))), "9")</f>
        <v>9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 xml:space="preserve"> </v>
      </c>
      <c r="I15" s="37"/>
      <c r="J15" s="37"/>
      <c r="K15" s="37"/>
      <c r="L15" s="50" t="str">
        <f t="shared" si="0"/>
        <v xml:space="preserve"> </v>
      </c>
      <c r="M15" s="50" t="str">
        <f t="shared" si="1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1" customHeight="1">
      <c r="A16" s="30">
        <v>14</v>
      </c>
      <c r="B16" s="47"/>
      <c r="C16" s="37"/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 xml:space="preserve"> 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 xml:space="preserve"> </v>
      </c>
      <c r="F16" s="49" t="str">
        <f>IF(LEN(C16)&gt;0, CONCATENATE(VLOOKUP(C16,IF(LEFT(C16,1)="A",cizi!A1:M4000,reg!A1:M4000),6,FALSE()),IF(VLOOKUP(C16,IF(LEFT(C16,1)="A",cizi!A1:M4000,reg!A1:M4000),5,FALSE())="t","M","Z"))," ")</f>
        <v xml:space="preserve"> </v>
      </c>
      <c r="G16" s="49" t="str">
        <f>IF(LEN(C16)&gt;0, IF(ISERROR(FIND(" ",C16)), VLOOKUP(C16,IF(LEFT(C16,1)="A",cizi!A1:M4000,reg!A1:M4000),7,FALSE()),IF(OR(VLOOKUP(TRIM(LEFT(C16,FIND(" ",C16)-1)),IF(LEFT(C16,1)="A",cizi!A1:M4000,reg!A1:M4000),7,FALSE())=" MT",VLOOKUP(TRIM(MID(C16,FIND(" ",C16)+1,6)),IF(LEFT(C16,1)="A",cizi!A1:M4000,reg!A1:M4000),7,FALSE())=" MT"), " MT", IF(OR(VLOOKUP(TRIM(LEFT(C16,FIND(" ",C16)-1)),IF(LEFT(C16,1)="A",cizi!A1:M4000,reg!A1:M4000),7,FALSE())="",VLOOKUP(TRIM(MID(C16,FIND(" ",C16)+1,6)),IF(LEFT(C16,1)="A",cizi!A1:M4000,reg!A1:M4000),7,FALSE())=""), CONCATENATE(VLOOKUP(TRIM(LEFT(C16,FIND(" ",C16)-1)),IF(LEFT(C16,1)="A",cizi!A1:M4000,reg!A1:M4000),7,FALSE()), VLOOKUP(TRIM(MID(C16,FIND(" ",C16)+1,6)),IF(LEFT(C16,1)="A",cizi!A1:M4000,reg!A1:M4000),7,FALSE())), MIN(VALUE(VLOOKUP(TRIM(LEFT(C16,FIND(" ",C16)-1)),IF(LEFT(C16,1)="A",cizi!A1:M4000,reg!A1:M4000),7,FALSE())), VALUE(VLOOKUP(TRIM(MID(C16,FIND(" ",C16)+1,6)),IF(LEFT(C16,1)="A",cizi!A1:M4000,reg!A1:M4000),7,FALSE())))))), "9")</f>
        <v>9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 xml:space="preserve"> </v>
      </c>
      <c r="I16" s="37"/>
      <c r="J16" s="37"/>
      <c r="K16" s="37"/>
      <c r="L16" s="50" t="str">
        <f t="shared" si="0"/>
        <v xml:space="preserve"> </v>
      </c>
      <c r="M16" s="50" t="str">
        <f t="shared" si="1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4.1" customHeight="1">
      <c r="A17" s="30">
        <v>15</v>
      </c>
      <c r="B17" s="47"/>
      <c r="C17" s="37"/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 xml:space="preserve"> 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 xml:space="preserve"> </v>
      </c>
      <c r="F17" s="49" t="str">
        <f>IF(LEN(C17)&gt;0, CONCATENATE(VLOOKUP(C17,IF(LEFT(C17,1)="A",cizi!A1:M4000,reg!A1:M4000),6,FALSE()),IF(VLOOKUP(C17,IF(LEFT(C17,1)="A",cizi!A1:M4000,reg!A1:M4000),5,FALSE())="t","M","Z"))," ")</f>
        <v xml:space="preserve"> </v>
      </c>
      <c r="G17" s="49" t="str">
        <f>IF(LEN(C17)&gt;0, IF(ISERROR(FIND(" ",C17)), VLOOKUP(C17,IF(LEFT(C17,1)="A",cizi!A1:M4000,reg!A1:M4000),7,FALSE()),IF(OR(VLOOKUP(TRIM(LEFT(C17,FIND(" ",C17)-1)),IF(LEFT(C17,1)="A",cizi!A1:M4000,reg!A1:M4000),7,FALSE())=" MT",VLOOKUP(TRIM(MID(C17,FIND(" ",C17)+1,6)),IF(LEFT(C17,1)="A",cizi!A1:M4000,reg!A1:M4000),7,FALSE())=" MT"), " MT", IF(OR(VLOOKUP(TRIM(LEFT(C17,FIND(" ",C17)-1)),IF(LEFT(C17,1)="A",cizi!A1:M4000,reg!A1:M4000),7,FALSE())="",VLOOKUP(TRIM(MID(C17,FIND(" ",C17)+1,6)),IF(LEFT(C17,1)="A",cizi!A1:M4000,reg!A1:M4000),7,FALSE())=""), CONCATENATE(VLOOKUP(TRIM(LEFT(C17,FIND(" ",C17)-1)),IF(LEFT(C17,1)="A",cizi!A1:M4000,reg!A1:M4000),7,FALSE()), VLOOKUP(TRIM(MID(C17,FIND(" ",C17)+1,6)),IF(LEFT(C17,1)="A",cizi!A1:M4000,reg!A1:M4000),7,FALSE())), MIN(VALUE(VLOOKUP(TRIM(LEFT(C17,FIND(" ",C17)-1)),IF(LEFT(C17,1)="A",cizi!A1:M4000,reg!A1:M4000),7,FALSE())), VALUE(VLOOKUP(TRIM(MID(C17,FIND(" ",C17)+1,6)),IF(LEFT(C17,1)="A",cizi!A1:M4000,reg!A1:M4000),7,FALSE())))))), "9")</f>
        <v>9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 xml:space="preserve"> </v>
      </c>
      <c r="I17" s="37"/>
      <c r="J17" s="37"/>
      <c r="K17" s="37"/>
      <c r="L17" s="50" t="str">
        <f t="shared" si="0"/>
        <v xml:space="preserve"> </v>
      </c>
      <c r="M17" s="50" t="str">
        <f t="shared" si="1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1" customHeight="1">
      <c r="A18" s="30">
        <v>16</v>
      </c>
      <c r="B18" s="47"/>
      <c r="C18" s="37"/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 xml:space="preserve"> 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 xml:space="preserve"> </v>
      </c>
      <c r="F18" s="49" t="str">
        <f>IF(LEN(C18)&gt;0, CONCATENATE(VLOOKUP(C18,IF(LEFT(C18,1)="A",cizi!A1:M4000,reg!A1:M4000),6,FALSE()),IF(VLOOKUP(C18,IF(LEFT(C18,1)="A",cizi!A1:M4000,reg!A1:M4000),5,FALSE())="t","M","Z"))," ")</f>
        <v xml:space="preserve"> </v>
      </c>
      <c r="G18" s="49" t="str">
        <f>IF(LEN(C18)&gt;0, IF(ISERROR(FIND(" ",C18)), VLOOKUP(C18,IF(LEFT(C18,1)="A",cizi!A1:M4000,reg!A1:M4000),7,FALSE()),IF(OR(VLOOKUP(TRIM(LEFT(C18,FIND(" ",C18)-1)),IF(LEFT(C18,1)="A",cizi!A1:M4000,reg!A1:M4000),7,FALSE())=" MT",VLOOKUP(TRIM(MID(C18,FIND(" ",C18)+1,6)),IF(LEFT(C18,1)="A",cizi!A1:M4000,reg!A1:M4000),7,FALSE())=" MT"), " MT", IF(OR(VLOOKUP(TRIM(LEFT(C18,FIND(" ",C18)-1)),IF(LEFT(C18,1)="A",cizi!A1:M4000,reg!A1:M4000),7,FALSE())="",VLOOKUP(TRIM(MID(C18,FIND(" ",C18)+1,6)),IF(LEFT(C18,1)="A",cizi!A1:M4000,reg!A1:M4000),7,FALSE())=""), CONCATENATE(VLOOKUP(TRIM(LEFT(C18,FIND(" ",C18)-1)),IF(LEFT(C18,1)="A",cizi!A1:M4000,reg!A1:M4000),7,FALSE()), VLOOKUP(TRIM(MID(C18,FIND(" ",C18)+1,6)),IF(LEFT(C18,1)="A",cizi!A1:M4000,reg!A1:M4000),7,FALSE())), MIN(VALUE(VLOOKUP(TRIM(LEFT(C18,FIND(" ",C18)-1)),IF(LEFT(C18,1)="A",cizi!A1:M4000,reg!A1:M4000),7,FALSE())), VALUE(VLOOKUP(TRIM(MID(C18,FIND(" ",C18)+1,6)),IF(LEFT(C18,1)="A",cizi!A1:M4000,reg!A1:M4000),7,FALSE())))))), "9")</f>
        <v>9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 xml:space="preserve"> </v>
      </c>
      <c r="I18" s="37"/>
      <c r="J18" s="37"/>
      <c r="K18" s="37"/>
      <c r="L18" s="50" t="str">
        <f t="shared" si="0"/>
        <v xml:space="preserve"> </v>
      </c>
      <c r="M18" s="50" t="str">
        <f t="shared" si="1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1" customHeight="1">
      <c r="A19" s="30">
        <v>17</v>
      </c>
      <c r="B19" s="47"/>
      <c r="C19" s="37"/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 xml:space="preserve"> 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 xml:space="preserve"> </v>
      </c>
      <c r="F19" s="49" t="str">
        <f>IF(LEN(C19)&gt;0, CONCATENATE(VLOOKUP(C19,IF(LEFT(C19,1)="A",cizi!A1:M4000,reg!A1:M4000),6,FALSE()),IF(VLOOKUP(C19,IF(LEFT(C19,1)="A",cizi!A1:M4000,reg!A1:M4000),5,FALSE())="t","M","Z"))," ")</f>
        <v xml:space="preserve"> </v>
      </c>
      <c r="G19" s="49" t="str">
        <f>IF(LEN(C19)&gt;0, IF(ISERROR(FIND(" ",C19)), VLOOKUP(C19,IF(LEFT(C19,1)="A",cizi!A1:M4000,reg!A1:M4000),7,FALSE()),IF(OR(VLOOKUP(TRIM(LEFT(C19,FIND(" ",C19)-1)),IF(LEFT(C19,1)="A",cizi!A1:M4000,reg!A1:M4000),7,FALSE())=" MT",VLOOKUP(TRIM(MID(C19,FIND(" ",C19)+1,6)),IF(LEFT(C19,1)="A",cizi!A1:M4000,reg!A1:M4000),7,FALSE())=" MT"), " MT", IF(OR(VLOOKUP(TRIM(LEFT(C19,FIND(" ",C19)-1)),IF(LEFT(C19,1)="A",cizi!A1:M4000,reg!A1:M4000),7,FALSE())="",VLOOKUP(TRIM(MID(C19,FIND(" ",C19)+1,6)),IF(LEFT(C19,1)="A",cizi!A1:M4000,reg!A1:M4000),7,FALSE())=""), CONCATENATE(VLOOKUP(TRIM(LEFT(C19,FIND(" ",C19)-1)),IF(LEFT(C19,1)="A",cizi!A1:M4000,reg!A1:M4000),7,FALSE()), VLOOKUP(TRIM(MID(C19,FIND(" ",C19)+1,6)),IF(LEFT(C19,1)="A",cizi!A1:M4000,reg!A1:M4000),7,FALSE())), MIN(VALUE(VLOOKUP(TRIM(LEFT(C19,FIND(" ",C19)-1)),IF(LEFT(C19,1)="A",cizi!A1:M4000,reg!A1:M4000),7,FALSE())), VALUE(VLOOKUP(TRIM(MID(C19,FIND(" ",C19)+1,6)),IF(LEFT(C19,1)="A",cizi!A1:M4000,reg!A1:M4000),7,FALSE())))))), "9")</f>
        <v>9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 xml:space="preserve"> </v>
      </c>
      <c r="I19" s="37"/>
      <c r="J19" s="37"/>
      <c r="K19" s="37"/>
      <c r="L19" s="50" t="str">
        <f t="shared" si="0"/>
        <v xml:space="preserve"> </v>
      </c>
      <c r="M19" s="50" t="str">
        <f t="shared" si="1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1" customHeight="1">
      <c r="A20" s="30">
        <v>18</v>
      </c>
      <c r="B20" s="47"/>
      <c r="C20" s="37"/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 xml:space="preserve"> 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 xml:space="preserve"> </v>
      </c>
      <c r="F20" s="49" t="str">
        <f>IF(LEN(C20)&gt;0, CONCATENATE(VLOOKUP(C20,IF(LEFT(C20,1)="A",cizi!A1:M4000,reg!A1:M4000),6,FALSE()),IF(VLOOKUP(C20,IF(LEFT(C20,1)="A",cizi!A1:M4000,reg!A1:M4000),5,FALSE())="t","M","Z"))," ")</f>
        <v xml:space="preserve"> </v>
      </c>
      <c r="G20" s="49" t="str">
        <f>IF(LEN(C20)&gt;0, IF(ISERROR(FIND(" ",C20)), VLOOKUP(C20,IF(LEFT(C20,1)="A",cizi!A1:M4000,reg!A1:M4000),7,FALSE()),IF(OR(VLOOKUP(TRIM(LEFT(C20,FIND(" ",C20)-1)),IF(LEFT(C20,1)="A",cizi!A1:M4000,reg!A1:M4000),7,FALSE())=" MT",VLOOKUP(TRIM(MID(C20,FIND(" ",C20)+1,6)),IF(LEFT(C20,1)="A",cizi!A1:M4000,reg!A1:M4000),7,FALSE())=" MT"), " MT", IF(OR(VLOOKUP(TRIM(LEFT(C20,FIND(" ",C20)-1)),IF(LEFT(C20,1)="A",cizi!A1:M4000,reg!A1:M4000),7,FALSE())="",VLOOKUP(TRIM(MID(C20,FIND(" ",C20)+1,6)),IF(LEFT(C20,1)="A",cizi!A1:M4000,reg!A1:M4000),7,FALSE())=""), CONCATENATE(VLOOKUP(TRIM(LEFT(C20,FIND(" ",C20)-1)),IF(LEFT(C20,1)="A",cizi!A1:M4000,reg!A1:M4000),7,FALSE()), VLOOKUP(TRIM(MID(C20,FIND(" ",C20)+1,6)),IF(LEFT(C20,1)="A",cizi!A1:M4000,reg!A1:M4000),7,FALSE())), MIN(VALUE(VLOOKUP(TRIM(LEFT(C20,FIND(" ",C20)-1)),IF(LEFT(C20,1)="A",cizi!A1:M4000,reg!A1:M4000),7,FALSE())), VALUE(VLOOKUP(TRIM(MID(C20,FIND(" ",C20)+1,6)),IF(LEFT(C20,1)="A",cizi!A1:M4000,reg!A1:M4000),7,FALSE())))))), "9")</f>
        <v>9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 xml:space="preserve"> </v>
      </c>
      <c r="I20" s="37"/>
      <c r="J20" s="37"/>
      <c r="K20" s="37"/>
      <c r="L20" s="50" t="str">
        <f t="shared" si="0"/>
        <v xml:space="preserve"> </v>
      </c>
      <c r="M20" s="50" t="str">
        <f t="shared" si="1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1" customHeight="1">
      <c r="A21" s="30">
        <v>19</v>
      </c>
      <c r="B21" s="47"/>
      <c r="C21" s="37"/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 xml:space="preserve"> 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 xml:space="preserve"> </v>
      </c>
      <c r="F21" s="49" t="str">
        <f>IF(LEN(C21)&gt;0, CONCATENATE(VLOOKUP(C21,IF(LEFT(C21,1)="A",cizi!A1:M4000,reg!A1:M4000),6,FALSE()),IF(VLOOKUP(C21,IF(LEFT(C21,1)="A",cizi!A1:M4000,reg!A1:M4000),5,FALSE())="t","M","Z"))," ")</f>
        <v xml:space="preserve"> </v>
      </c>
      <c r="G21" s="49" t="str">
        <f>IF(LEN(C21)&gt;0, IF(ISERROR(FIND(" ",C21)), VLOOKUP(C21,IF(LEFT(C21,1)="A",cizi!A1:M4000,reg!A1:M4000),7,FALSE()),IF(OR(VLOOKUP(TRIM(LEFT(C21,FIND(" ",C21)-1)),IF(LEFT(C21,1)="A",cizi!A1:M4000,reg!A1:M4000),7,FALSE())=" MT",VLOOKUP(TRIM(MID(C21,FIND(" ",C21)+1,6)),IF(LEFT(C21,1)="A",cizi!A1:M4000,reg!A1:M4000),7,FALSE())=" MT"), " MT", IF(OR(VLOOKUP(TRIM(LEFT(C21,FIND(" ",C21)-1)),IF(LEFT(C21,1)="A",cizi!A1:M4000,reg!A1:M4000),7,FALSE())="",VLOOKUP(TRIM(MID(C21,FIND(" ",C21)+1,6)),IF(LEFT(C21,1)="A",cizi!A1:M4000,reg!A1:M4000),7,FALSE())=""), CONCATENATE(VLOOKUP(TRIM(LEFT(C21,FIND(" ",C21)-1)),IF(LEFT(C21,1)="A",cizi!A1:M4000,reg!A1:M4000),7,FALSE()), VLOOKUP(TRIM(MID(C21,FIND(" ",C21)+1,6)),IF(LEFT(C21,1)="A",cizi!A1:M4000,reg!A1:M4000),7,FALSE())), MIN(VALUE(VLOOKUP(TRIM(LEFT(C21,FIND(" ",C21)-1)),IF(LEFT(C21,1)="A",cizi!A1:M4000,reg!A1:M4000),7,FALSE())), VALUE(VLOOKUP(TRIM(MID(C21,FIND(" ",C21)+1,6)),IF(LEFT(C21,1)="A",cizi!A1:M4000,reg!A1:M4000),7,FALSE())))))), "9")</f>
        <v>9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 xml:space="preserve"> </v>
      </c>
      <c r="I21" s="37"/>
      <c r="J21" s="37"/>
      <c r="K21" s="37"/>
      <c r="L21" s="50" t="str">
        <f t="shared" si="0"/>
        <v xml:space="preserve"> </v>
      </c>
      <c r="M21" s="50" t="str">
        <f t="shared" si="1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1" customHeight="1">
      <c r="A22" s="30">
        <v>20</v>
      </c>
      <c r="B22" s="47"/>
      <c r="C22" s="37"/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 xml:space="preserve"> 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 xml:space="preserve"> </v>
      </c>
      <c r="F22" s="49" t="str">
        <f>IF(LEN(C22)&gt;0, CONCATENATE(VLOOKUP(C22,IF(LEFT(C22,1)="A",cizi!A1:M4000,reg!A1:M4000),6,FALSE()),IF(VLOOKUP(C22,IF(LEFT(C22,1)="A",cizi!A1:M4000,reg!A1:M4000),5,FALSE())="t","M","Z"))," ")</f>
        <v xml:space="preserve"> </v>
      </c>
      <c r="G22" s="49" t="str">
        <f>IF(LEN(C22)&gt;0, IF(ISERROR(FIND(" ",C22)), VLOOKUP(C22,IF(LEFT(C22,1)="A",cizi!A1:M4000,reg!A1:M4000),7,FALSE()),IF(OR(VLOOKUP(TRIM(LEFT(C22,FIND(" ",C22)-1)),IF(LEFT(C22,1)="A",cizi!A1:M4000,reg!A1:M4000),7,FALSE())=" MT",VLOOKUP(TRIM(MID(C22,FIND(" ",C22)+1,6)),IF(LEFT(C22,1)="A",cizi!A1:M4000,reg!A1:M4000),7,FALSE())=" MT"), " MT", IF(OR(VLOOKUP(TRIM(LEFT(C22,FIND(" ",C22)-1)),IF(LEFT(C22,1)="A",cizi!A1:M4000,reg!A1:M4000),7,FALSE())="",VLOOKUP(TRIM(MID(C22,FIND(" ",C22)+1,6)),IF(LEFT(C22,1)="A",cizi!A1:M4000,reg!A1:M4000),7,FALSE())=""), CONCATENATE(VLOOKUP(TRIM(LEFT(C22,FIND(" ",C22)-1)),IF(LEFT(C22,1)="A",cizi!A1:M4000,reg!A1:M4000),7,FALSE()), VLOOKUP(TRIM(MID(C22,FIND(" ",C22)+1,6)),IF(LEFT(C22,1)="A",cizi!A1:M4000,reg!A1:M4000),7,FALSE())), MIN(VALUE(VLOOKUP(TRIM(LEFT(C22,FIND(" ",C22)-1)),IF(LEFT(C22,1)="A",cizi!A1:M4000,reg!A1:M4000),7,FALSE())), VALUE(VLOOKUP(TRIM(MID(C22,FIND(" ",C22)+1,6)),IF(LEFT(C22,1)="A",cizi!A1:M4000,reg!A1:M4000),7,FALSE())))))), "9")</f>
        <v>9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 xml:space="preserve"> </v>
      </c>
      <c r="I22" s="37"/>
      <c r="J22" s="37"/>
      <c r="K22" s="37"/>
      <c r="L22" s="50" t="str">
        <f t="shared" si="0"/>
        <v xml:space="preserve"> </v>
      </c>
      <c r="M22" s="50" t="str">
        <f t="shared" si="1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1" customHeight="1">
      <c r="A23" s="30">
        <v>21</v>
      </c>
      <c r="B23" s="47"/>
      <c r="C23" s="37"/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 xml:space="preserve"> </v>
      </c>
      <c r="E23" s="49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 xml:space="preserve"> </v>
      </c>
      <c r="F23" s="49" t="str">
        <f>IF(LEN(C23)&gt;0, CONCATENATE(VLOOKUP(C23,IF(LEFT(C23,1)="A",cizi!A1:M4000,reg!A1:M4000),6,FALSE()),IF(VLOOKUP(C23,IF(LEFT(C23,1)="A",cizi!A1:M4000,reg!A1:M4000),5,FALSE())="t","M","Z"))," ")</f>
        <v xml:space="preserve"> </v>
      </c>
      <c r="G23" s="49" t="str">
        <f>IF(LEN(C23)&gt;0, IF(ISERROR(FIND(" ",C23)), VLOOKUP(C23,IF(LEFT(C23,1)="A",cizi!A1:M4000,reg!A1:M4000),7,FALSE()),IF(OR(VLOOKUP(TRIM(LEFT(C23,FIND(" ",C23)-1)),IF(LEFT(C23,1)="A",cizi!A1:M4000,reg!A1:M4000),7,FALSE())=" MT",VLOOKUP(TRIM(MID(C23,FIND(" ",C23)+1,6)),IF(LEFT(C23,1)="A",cizi!A1:M4000,reg!A1:M4000),7,FALSE())=" MT"), " MT", IF(OR(VLOOKUP(TRIM(LEFT(C23,FIND(" ",C23)-1)),IF(LEFT(C23,1)="A",cizi!A1:M4000,reg!A1:M4000),7,FALSE())="",VLOOKUP(TRIM(MID(C23,FIND(" ",C23)+1,6)),IF(LEFT(C23,1)="A",cizi!A1:M4000,reg!A1:M4000),7,FALSE())=""), CONCATENATE(VLOOKUP(TRIM(LEFT(C23,FIND(" ",C23)-1)),IF(LEFT(C23,1)="A",cizi!A1:M4000,reg!A1:M4000),7,FALSE()), VLOOKUP(TRIM(MID(C23,FIND(" ",C23)+1,6)),IF(LEFT(C23,1)="A",cizi!A1:M4000,reg!A1:M4000),7,FALSE())), MIN(VALUE(VLOOKUP(TRIM(LEFT(C23,FIND(" ",C23)-1)),IF(LEFT(C23,1)="A",cizi!A1:M4000,reg!A1:M4000),7,FALSE())), VALUE(VLOOKUP(TRIM(MID(C23,FIND(" ",C23)+1,6)),IF(LEFT(C23,1)="A",cizi!A1:M4000,reg!A1:M4000),7,FALSE())))))), "9")</f>
        <v>9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 xml:space="preserve"> </v>
      </c>
      <c r="I23" s="37"/>
      <c r="J23" s="37"/>
      <c r="K23" s="37"/>
      <c r="L23" s="50" t="str">
        <f t="shared" si="0"/>
        <v xml:space="preserve"> </v>
      </c>
      <c r="M23" s="50" t="str">
        <f t="shared" si="1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1" customHeight="1">
      <c r="A24" s="30">
        <v>22</v>
      </c>
      <c r="B24" s="47"/>
      <c r="C24" s="37"/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 xml:space="preserve"> </v>
      </c>
      <c r="E24" s="49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 xml:space="preserve"> </v>
      </c>
      <c r="F24" s="49" t="str">
        <f>IF(LEN(C24)&gt;0, CONCATENATE(VLOOKUP(C24,IF(LEFT(C24,1)="A",cizi!A1:M4000,reg!A1:M4000),6,FALSE()),IF(VLOOKUP(C24,IF(LEFT(C24,1)="A",cizi!A1:M4000,reg!A1:M4000),5,FALSE())="t","M","Z"))," ")</f>
        <v xml:space="preserve"> </v>
      </c>
      <c r="G24" s="49" t="str">
        <f>IF(LEN(C24)&gt;0, IF(ISERROR(FIND(" ",C24)), VLOOKUP(C24,IF(LEFT(C24,1)="A",cizi!A1:M4000,reg!A1:M4000),7,FALSE()),IF(OR(VLOOKUP(TRIM(LEFT(C24,FIND(" ",C24)-1)),IF(LEFT(C24,1)="A",cizi!A1:M4000,reg!A1:M4000),7,FALSE())=" MT",VLOOKUP(TRIM(MID(C24,FIND(" ",C24)+1,6)),IF(LEFT(C24,1)="A",cizi!A1:M4000,reg!A1:M4000),7,FALSE())=" MT"), " MT", IF(OR(VLOOKUP(TRIM(LEFT(C24,FIND(" ",C24)-1)),IF(LEFT(C24,1)="A",cizi!A1:M4000,reg!A1:M4000),7,FALSE())="",VLOOKUP(TRIM(MID(C24,FIND(" ",C24)+1,6)),IF(LEFT(C24,1)="A",cizi!A1:M4000,reg!A1:M4000),7,FALSE())=""), CONCATENATE(VLOOKUP(TRIM(LEFT(C24,FIND(" ",C24)-1)),IF(LEFT(C24,1)="A",cizi!A1:M4000,reg!A1:M4000),7,FALSE()), VLOOKUP(TRIM(MID(C24,FIND(" ",C24)+1,6)),IF(LEFT(C24,1)="A",cizi!A1:M4000,reg!A1:M4000),7,FALSE())), MIN(VALUE(VLOOKUP(TRIM(LEFT(C24,FIND(" ",C24)-1)),IF(LEFT(C24,1)="A",cizi!A1:M4000,reg!A1:M4000),7,FALSE())), VALUE(VLOOKUP(TRIM(MID(C24,FIND(" ",C24)+1,6)),IF(LEFT(C24,1)="A",cizi!A1:M4000,reg!A1:M4000),7,FALSE())))))), "9")</f>
        <v>9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 xml:space="preserve"> </v>
      </c>
      <c r="I24" s="37"/>
      <c r="J24" s="37"/>
      <c r="K24" s="37"/>
      <c r="L24" s="50" t="str">
        <f t="shared" si="0"/>
        <v xml:space="preserve"> </v>
      </c>
      <c r="M24" s="50" t="str">
        <f t="shared" si="1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1" customHeight="1">
      <c r="A25" s="30">
        <v>23</v>
      </c>
      <c r="B25" s="47"/>
      <c r="C25" s="37"/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 xml:space="preserve"> </v>
      </c>
      <c r="E25" s="49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 xml:space="preserve"> </v>
      </c>
      <c r="F25" s="49" t="str">
        <f>IF(LEN(C25)&gt;0, CONCATENATE(VLOOKUP(C25,IF(LEFT(C25,1)="A",cizi!A1:M4000,reg!A1:M4000),6,FALSE()),IF(VLOOKUP(C25,IF(LEFT(C25,1)="A",cizi!A1:M4000,reg!A1:M4000),5,FALSE())="t","M","Z"))," ")</f>
        <v xml:space="preserve"> </v>
      </c>
      <c r="G25" s="49" t="str">
        <f>IF(LEN(C25)&gt;0, IF(ISERROR(FIND(" ",C25)), VLOOKUP(C25,IF(LEFT(C25,1)="A",cizi!A1:M4000,reg!A1:M4000),7,FALSE()),IF(OR(VLOOKUP(TRIM(LEFT(C25,FIND(" ",C25)-1)),IF(LEFT(C25,1)="A",cizi!A1:M4000,reg!A1:M4000),7,FALSE())=" MT",VLOOKUP(TRIM(MID(C25,FIND(" ",C25)+1,6)),IF(LEFT(C25,1)="A",cizi!A1:M4000,reg!A1:M4000),7,FALSE())=" MT"), " MT", IF(OR(VLOOKUP(TRIM(LEFT(C25,FIND(" ",C25)-1)),IF(LEFT(C25,1)="A",cizi!A1:M4000,reg!A1:M4000),7,FALSE())="",VLOOKUP(TRIM(MID(C25,FIND(" ",C25)+1,6)),IF(LEFT(C25,1)="A",cizi!A1:M4000,reg!A1:M4000),7,FALSE())=""), CONCATENATE(VLOOKUP(TRIM(LEFT(C25,FIND(" ",C25)-1)),IF(LEFT(C25,1)="A",cizi!A1:M4000,reg!A1:M4000),7,FALSE()), VLOOKUP(TRIM(MID(C25,FIND(" ",C25)+1,6)),IF(LEFT(C25,1)="A",cizi!A1:M4000,reg!A1:M4000),7,FALSE())), MIN(VALUE(VLOOKUP(TRIM(LEFT(C25,FIND(" ",C25)-1)),IF(LEFT(C25,1)="A",cizi!A1:M4000,reg!A1:M4000),7,FALSE())), VALUE(VLOOKUP(TRIM(MID(C25,FIND(" ",C25)+1,6)),IF(LEFT(C25,1)="A",cizi!A1:M4000,reg!A1:M4000),7,FALSE())))))), "9")</f>
        <v>9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 xml:space="preserve"> </v>
      </c>
      <c r="I25" s="37"/>
      <c r="J25" s="37"/>
      <c r="K25" s="37"/>
      <c r="L25" s="50" t="str">
        <f t="shared" si="0"/>
        <v xml:space="preserve"> </v>
      </c>
      <c r="M25" s="50" t="str">
        <f t="shared" si="1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1" customHeight="1">
      <c r="A26" s="30">
        <v>24</v>
      </c>
      <c r="B26" s="47"/>
      <c r="C26" s="37"/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 xml:space="preserve"> </v>
      </c>
      <c r="E26" s="49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 xml:space="preserve"> </v>
      </c>
      <c r="F26" s="49" t="str">
        <f>IF(LEN(C26)&gt;0, CONCATENATE(VLOOKUP(C26,IF(LEFT(C26,1)="A",cizi!A1:M4000,reg!A1:M4000),6,FALSE()),IF(VLOOKUP(C26,IF(LEFT(C26,1)="A",cizi!A1:M4000,reg!A1:M4000),5,FALSE())="t","M","Z"))," ")</f>
        <v xml:space="preserve"> </v>
      </c>
      <c r="G26" s="49" t="str">
        <f>IF(LEN(C26)&gt;0, IF(ISERROR(FIND(" ",C26)), VLOOKUP(C26,IF(LEFT(C26,1)="A",cizi!A1:M4000,reg!A1:M4000),7,FALSE()),IF(OR(VLOOKUP(TRIM(LEFT(C26,FIND(" ",C26)-1)),IF(LEFT(C26,1)="A",cizi!A1:M4000,reg!A1:M4000),7,FALSE())=" MT",VLOOKUP(TRIM(MID(C26,FIND(" ",C26)+1,6)),IF(LEFT(C26,1)="A",cizi!A1:M4000,reg!A1:M4000),7,FALSE())=" MT"), " MT", IF(OR(VLOOKUP(TRIM(LEFT(C26,FIND(" ",C26)-1)),IF(LEFT(C26,1)="A",cizi!A1:M4000,reg!A1:M4000),7,FALSE())="",VLOOKUP(TRIM(MID(C26,FIND(" ",C26)+1,6)),IF(LEFT(C26,1)="A",cizi!A1:M4000,reg!A1:M4000),7,FALSE())=""), CONCATENATE(VLOOKUP(TRIM(LEFT(C26,FIND(" ",C26)-1)),IF(LEFT(C26,1)="A",cizi!A1:M4000,reg!A1:M4000),7,FALSE()), VLOOKUP(TRIM(MID(C26,FIND(" ",C26)+1,6)),IF(LEFT(C26,1)="A",cizi!A1:M4000,reg!A1:M4000),7,FALSE())), MIN(VALUE(VLOOKUP(TRIM(LEFT(C26,FIND(" ",C26)-1)),IF(LEFT(C26,1)="A",cizi!A1:M4000,reg!A1:M4000),7,FALSE())), VALUE(VLOOKUP(TRIM(MID(C26,FIND(" ",C26)+1,6)),IF(LEFT(C26,1)="A",cizi!A1:M4000,reg!A1:M4000),7,FALSE())))))), "9")</f>
        <v>9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 xml:space="preserve"> </v>
      </c>
      <c r="I26" s="37"/>
      <c r="J26" s="37"/>
      <c r="K26" s="37"/>
      <c r="L26" s="50" t="str">
        <f t="shared" si="0"/>
        <v xml:space="preserve"> </v>
      </c>
      <c r="M26" s="50" t="str">
        <f t="shared" si="1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4.1" customHeight="1">
      <c r="A27" s="30">
        <v>25</v>
      </c>
      <c r="B27" s="47"/>
      <c r="C27" s="37"/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 xml:space="preserve"> </v>
      </c>
      <c r="E27" s="49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 xml:space="preserve"> </v>
      </c>
      <c r="F27" s="49" t="str">
        <f>IF(LEN(C27)&gt;0, CONCATENATE(VLOOKUP(C27,IF(LEFT(C27,1)="A",cizi!A1:M4000,reg!A1:M4000),6,FALSE()),IF(VLOOKUP(C27,IF(LEFT(C27,1)="A",cizi!A1:M4000,reg!A1:M4000),5,FALSE())="t","M","Z"))," ")</f>
        <v xml:space="preserve"> </v>
      </c>
      <c r="G27" s="49" t="str">
        <f>IF(LEN(C27)&gt;0, IF(ISERROR(FIND(" ",C27)), VLOOKUP(C27,IF(LEFT(C27,1)="A",cizi!A1:M4000,reg!A1:M4000),7,FALSE()),IF(OR(VLOOKUP(TRIM(LEFT(C27,FIND(" ",C27)-1)),IF(LEFT(C27,1)="A",cizi!A1:M4000,reg!A1:M4000),7,FALSE())=" MT",VLOOKUP(TRIM(MID(C27,FIND(" ",C27)+1,6)),IF(LEFT(C27,1)="A",cizi!A1:M4000,reg!A1:M4000),7,FALSE())=" MT"), " MT", IF(OR(VLOOKUP(TRIM(LEFT(C27,FIND(" ",C27)-1)),IF(LEFT(C27,1)="A",cizi!A1:M4000,reg!A1:M4000),7,FALSE())="",VLOOKUP(TRIM(MID(C27,FIND(" ",C27)+1,6)),IF(LEFT(C27,1)="A",cizi!A1:M4000,reg!A1:M4000),7,FALSE())=""), CONCATENATE(VLOOKUP(TRIM(LEFT(C27,FIND(" ",C27)-1)),IF(LEFT(C27,1)="A",cizi!A1:M4000,reg!A1:M4000),7,FALSE()), VLOOKUP(TRIM(MID(C27,FIND(" ",C27)+1,6)),IF(LEFT(C27,1)="A",cizi!A1:M4000,reg!A1:M4000),7,FALSE())), MIN(VALUE(VLOOKUP(TRIM(LEFT(C27,FIND(" ",C27)-1)),IF(LEFT(C27,1)="A",cizi!A1:M4000,reg!A1:M4000),7,FALSE())), VALUE(VLOOKUP(TRIM(MID(C27,FIND(" ",C27)+1,6)),IF(LEFT(C27,1)="A",cizi!A1:M4000,reg!A1:M4000),7,FALSE())))))), "9")</f>
        <v>9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 xml:space="preserve"> </v>
      </c>
      <c r="I27" s="37"/>
      <c r="J27" s="37"/>
      <c r="K27" s="37"/>
      <c r="L27" s="50" t="str">
        <f t="shared" si="0"/>
        <v xml:space="preserve"> </v>
      </c>
      <c r="M27" s="50" t="str">
        <f t="shared" si="1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1" customHeight="1">
      <c r="A28" s="30">
        <v>26</v>
      </c>
      <c r="B28" s="47"/>
      <c r="C28" s="37"/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 xml:space="preserve"> </v>
      </c>
      <c r="E28" s="49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 xml:space="preserve"> </v>
      </c>
      <c r="F28" s="49" t="str">
        <f>IF(LEN(C28)&gt;0, CONCATENATE(VLOOKUP(C28,IF(LEFT(C28,1)="A",cizi!A1:M4000,reg!A1:M4000),6,FALSE()),IF(VLOOKUP(C28,IF(LEFT(C28,1)="A",cizi!A1:M4000,reg!A1:M4000),5,FALSE())="t","M","Z"))," ")</f>
        <v xml:space="preserve"> </v>
      </c>
      <c r="G28" s="49" t="str">
        <f>IF(LEN(C28)&gt;0, IF(ISERROR(FIND(" ",C28)), VLOOKUP(C28,IF(LEFT(C28,1)="A",cizi!A1:M4000,reg!A1:M4000),7,FALSE()),IF(OR(VLOOKUP(TRIM(LEFT(C28,FIND(" ",C28)-1)),IF(LEFT(C28,1)="A",cizi!A1:M4000,reg!A1:M4000),7,FALSE())=" MT",VLOOKUP(TRIM(MID(C28,FIND(" ",C28)+1,6)),IF(LEFT(C28,1)="A",cizi!A1:M4000,reg!A1:M4000),7,FALSE())=" MT"), " MT", IF(OR(VLOOKUP(TRIM(LEFT(C28,FIND(" ",C28)-1)),IF(LEFT(C28,1)="A",cizi!A1:M4000,reg!A1:M4000),7,FALSE())="",VLOOKUP(TRIM(MID(C28,FIND(" ",C28)+1,6)),IF(LEFT(C28,1)="A",cizi!A1:M4000,reg!A1:M4000),7,FALSE())=""), CONCATENATE(VLOOKUP(TRIM(LEFT(C28,FIND(" ",C28)-1)),IF(LEFT(C28,1)="A",cizi!A1:M4000,reg!A1:M4000),7,FALSE()), VLOOKUP(TRIM(MID(C28,FIND(" ",C28)+1,6)),IF(LEFT(C28,1)="A",cizi!A1:M4000,reg!A1:M4000),7,FALSE())), MIN(VALUE(VLOOKUP(TRIM(LEFT(C28,FIND(" ",C28)-1)),IF(LEFT(C28,1)="A",cizi!A1:M4000,reg!A1:M4000),7,FALSE())), VALUE(VLOOKUP(TRIM(MID(C28,FIND(" ",C28)+1,6)),IF(LEFT(C28,1)="A",cizi!A1:M4000,reg!A1:M4000),7,FALSE())))))), "9")</f>
        <v>9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 xml:space="preserve"> </v>
      </c>
      <c r="I28" s="37"/>
      <c r="J28" s="37"/>
      <c r="K28" s="37"/>
      <c r="L28" s="50" t="str">
        <f t="shared" si="0"/>
        <v xml:space="preserve"> </v>
      </c>
      <c r="M28" s="50" t="str">
        <f t="shared" si="1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1" customHeight="1">
      <c r="A29" s="30">
        <v>27</v>
      </c>
      <c r="B29" s="47"/>
      <c r="C29" s="37"/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 xml:space="preserve"> </v>
      </c>
      <c r="E29" s="49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 xml:space="preserve"> </v>
      </c>
      <c r="F29" s="49" t="str">
        <f>IF(LEN(C29)&gt;0, CONCATENATE(VLOOKUP(C29,IF(LEFT(C29,1)="A",cizi!A1:M4000,reg!A1:M4000),6,FALSE()),IF(VLOOKUP(C29,IF(LEFT(C29,1)="A",cizi!A1:M4000,reg!A1:M4000),5,FALSE())="t","M","Z"))," ")</f>
        <v xml:space="preserve"> </v>
      </c>
      <c r="G29" s="49" t="str">
        <f>IF(LEN(C29)&gt;0, IF(ISERROR(FIND(" ",C29)), VLOOKUP(C29,IF(LEFT(C29,1)="A",cizi!A1:M4000,reg!A1:M4000),7,FALSE()),IF(OR(VLOOKUP(TRIM(LEFT(C29,FIND(" ",C29)-1)),IF(LEFT(C29,1)="A",cizi!A1:M4000,reg!A1:M4000),7,FALSE())=" MT",VLOOKUP(TRIM(MID(C29,FIND(" ",C29)+1,6)),IF(LEFT(C29,1)="A",cizi!A1:M4000,reg!A1:M4000),7,FALSE())=" MT"), " MT", IF(OR(VLOOKUP(TRIM(LEFT(C29,FIND(" ",C29)-1)),IF(LEFT(C29,1)="A",cizi!A1:M4000,reg!A1:M4000),7,FALSE())="",VLOOKUP(TRIM(MID(C29,FIND(" ",C29)+1,6)),IF(LEFT(C29,1)="A",cizi!A1:M4000,reg!A1:M4000),7,FALSE())=""), CONCATENATE(VLOOKUP(TRIM(LEFT(C29,FIND(" ",C29)-1)),IF(LEFT(C29,1)="A",cizi!A1:M4000,reg!A1:M4000),7,FALSE()), VLOOKUP(TRIM(MID(C29,FIND(" ",C29)+1,6)),IF(LEFT(C29,1)="A",cizi!A1:M4000,reg!A1:M4000),7,FALSE())), MIN(VALUE(VLOOKUP(TRIM(LEFT(C29,FIND(" ",C29)-1)),IF(LEFT(C29,1)="A",cizi!A1:M4000,reg!A1:M4000),7,FALSE())), VALUE(VLOOKUP(TRIM(MID(C29,FIND(" ",C29)+1,6)),IF(LEFT(C29,1)="A",cizi!A1:M4000,reg!A1:M4000),7,FALSE())))))), "9")</f>
        <v>9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 xml:space="preserve"> </v>
      </c>
      <c r="I29" s="37"/>
      <c r="J29" s="37"/>
      <c r="K29" s="37"/>
      <c r="L29" s="50" t="str">
        <f t="shared" si="0"/>
        <v xml:space="preserve"> </v>
      </c>
      <c r="M29" s="50" t="str">
        <f t="shared" si="1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1" customHeight="1">
      <c r="A30" s="30">
        <v>28</v>
      </c>
      <c r="B30" s="47"/>
      <c r="C30" s="37"/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 xml:space="preserve"> </v>
      </c>
      <c r="E30" s="49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 xml:space="preserve"> </v>
      </c>
      <c r="F30" s="49" t="str">
        <f>IF(LEN(C30)&gt;0, CONCATENATE(VLOOKUP(C30,IF(LEFT(C30,1)="A",cizi!A1:M4000,reg!A1:M4000),6,FALSE()),IF(VLOOKUP(C30,IF(LEFT(C30,1)="A",cizi!A1:M4000,reg!A1:M4000),5,FALSE())="t","M","Z"))," ")</f>
        <v xml:space="preserve"> </v>
      </c>
      <c r="G30" s="49" t="str">
        <f>IF(LEN(C30)&gt;0, IF(ISERROR(FIND(" ",C30)), VLOOKUP(C30,IF(LEFT(C30,1)="A",cizi!A1:M4000,reg!A1:M4000),7,FALSE()),IF(OR(VLOOKUP(TRIM(LEFT(C30,FIND(" ",C30)-1)),IF(LEFT(C30,1)="A",cizi!A1:M4000,reg!A1:M4000),7,FALSE())=" MT",VLOOKUP(TRIM(MID(C30,FIND(" ",C30)+1,6)),IF(LEFT(C30,1)="A",cizi!A1:M4000,reg!A1:M4000),7,FALSE())=" MT"), " MT", IF(OR(VLOOKUP(TRIM(LEFT(C30,FIND(" ",C30)-1)),IF(LEFT(C30,1)="A",cizi!A1:M4000,reg!A1:M4000),7,FALSE())="",VLOOKUP(TRIM(MID(C30,FIND(" ",C30)+1,6)),IF(LEFT(C30,1)="A",cizi!A1:M4000,reg!A1:M4000),7,FALSE())=""), CONCATENATE(VLOOKUP(TRIM(LEFT(C30,FIND(" ",C30)-1)),IF(LEFT(C30,1)="A",cizi!A1:M4000,reg!A1:M4000),7,FALSE()), VLOOKUP(TRIM(MID(C30,FIND(" ",C30)+1,6)),IF(LEFT(C30,1)="A",cizi!A1:M4000,reg!A1:M4000),7,FALSE())), MIN(VALUE(VLOOKUP(TRIM(LEFT(C30,FIND(" ",C30)-1)),IF(LEFT(C30,1)="A",cizi!A1:M4000,reg!A1:M4000),7,FALSE())), VALUE(VLOOKUP(TRIM(MID(C30,FIND(" ",C30)+1,6)),IF(LEFT(C30,1)="A",cizi!A1:M4000,reg!A1:M4000),7,FALSE())))))), "9")</f>
        <v>9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 xml:space="preserve"> </v>
      </c>
      <c r="I30" s="37"/>
      <c r="J30" s="37"/>
      <c r="K30" s="37"/>
      <c r="L30" s="50" t="str">
        <f t="shared" si="0"/>
        <v xml:space="preserve"> </v>
      </c>
      <c r="M30" s="50" t="str">
        <f t="shared" si="1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4.1" customHeight="1">
      <c r="A31" s="30">
        <v>29</v>
      </c>
      <c r="B31" s="47"/>
      <c r="C31" s="37"/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9" t="str">
        <f>IF(LEN(C31)&gt;0, CONCATENATE(VLOOKUP(C31,IF(LEFT(C31,1)="A",cizi!A1:M4000,reg!A1:M4000),6,FALSE()),IF(VLOOKUP(C31,IF(LEFT(C31,1)="A",cizi!A1:M4000,reg!A1:M4000),5,FALSE())="t","M","Z"))," ")</f>
        <v xml:space="preserve"> </v>
      </c>
      <c r="G31" s="49" t="str">
        <f>IF(LEN(C31)&gt;0, IF(ISERROR(FIND(" ",C31)), VLOOKUP(C31,IF(LEFT(C31,1)="A",cizi!A1:M4000,reg!A1:M4000),7,FALSE()),IF(OR(VLOOKUP(TRIM(LEFT(C31,FIND(" ",C31)-1)),IF(LEFT(C31,1)="A",cizi!A1:M4000,reg!A1:M4000),7,FALSE())=" MT",VLOOKUP(TRIM(MID(C31,FIND(" ",C31)+1,6)),IF(LEFT(C31,1)="A",cizi!A1:M4000,reg!A1:M4000),7,FALSE())=" MT"), " MT", IF(OR(VLOOKUP(TRIM(LEFT(C31,FIND(" ",C31)-1)),IF(LEFT(C31,1)="A",cizi!A1:M4000,reg!A1:M4000),7,FALSE())="",VLOOKUP(TRIM(MID(C31,FIND(" ",C31)+1,6)),IF(LEFT(C31,1)="A",cizi!A1:M4000,reg!A1:M4000),7,FALSE())=""), CONCATENATE(VLOOKUP(TRIM(LEFT(C31,FIND(" ",C31)-1)),IF(LEFT(C31,1)="A",cizi!A1:M4000,reg!A1:M4000),7,FALSE()), VLOOKUP(TRIM(MID(C31,FIND(" ",C31)+1,6)),IF(LEFT(C31,1)="A",cizi!A1:M4000,reg!A1:M4000),7,FALSE())), MIN(VALUE(VLOOKUP(TRIM(LEFT(C31,FIND(" ",C31)-1)),IF(LEFT(C31,1)="A",cizi!A1:M4000,reg!A1:M4000),7,FALSE())), VALUE(VLOOKUP(TRIM(MID(C31,FIND(" ",C31)+1,6)),IF(LEFT(C31,1)="A",cizi!A1:M4000,reg!A1:M4000),7,FALSE())))))), "9")</f>
        <v>9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50" t="str">
        <f t="shared" si="0"/>
        <v xml:space="preserve"> </v>
      </c>
      <c r="M31" s="50" t="str">
        <f t="shared" si="1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4.1" customHeight="1">
      <c r="A32" s="30">
        <v>30</v>
      </c>
      <c r="B32" s="47"/>
      <c r="C32" s="37"/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9" t="str">
        <f>IF(LEN(C32)&gt;0, CONCATENATE(VLOOKUP(C32,IF(LEFT(C32,1)="A",cizi!A1:M4000,reg!A1:M4000),6,FALSE()),IF(VLOOKUP(C32,IF(LEFT(C32,1)="A",cizi!A1:M4000,reg!A1:M4000),5,FALSE())="t","M","Z"))," ")</f>
        <v xml:space="preserve"> </v>
      </c>
      <c r="G32" s="49" t="str">
        <f>IF(LEN(C32)&gt;0, IF(ISERROR(FIND(" ",C32)), VLOOKUP(C32,IF(LEFT(C32,1)="A",cizi!A1:M4000,reg!A1:M4000),7,FALSE()),IF(OR(VLOOKUP(TRIM(LEFT(C32,FIND(" ",C32)-1)),IF(LEFT(C32,1)="A",cizi!A1:M4000,reg!A1:M4000),7,FALSE())=" MT",VLOOKUP(TRIM(MID(C32,FIND(" ",C32)+1,6)),IF(LEFT(C32,1)="A",cizi!A1:M4000,reg!A1:M4000),7,FALSE())=" MT"), " MT", IF(OR(VLOOKUP(TRIM(LEFT(C32,FIND(" ",C32)-1)),IF(LEFT(C32,1)="A",cizi!A1:M4000,reg!A1:M4000),7,FALSE())="",VLOOKUP(TRIM(MID(C32,FIND(" ",C32)+1,6)),IF(LEFT(C32,1)="A",cizi!A1:M4000,reg!A1:M4000),7,FALSE())=""), CONCATENATE(VLOOKUP(TRIM(LEFT(C32,FIND(" ",C32)-1)),IF(LEFT(C32,1)="A",cizi!A1:M4000,reg!A1:M4000),7,FALSE()), VLOOKUP(TRIM(MID(C32,FIND(" ",C32)+1,6)),IF(LEFT(C32,1)="A",cizi!A1:M4000,reg!A1:M4000),7,FALSE())), MIN(VALUE(VLOOKUP(TRIM(LEFT(C32,FIND(" ",C32)-1)),IF(LEFT(C32,1)="A",cizi!A1:M4000,reg!A1:M4000),7,FALSE())), VALUE(VLOOKUP(TRIM(MID(C32,FIND(" ",C32)+1,6)),IF(LEFT(C32,1)="A",cizi!A1:M4000,reg!A1:M4000),7,FALSE())))))), "9")</f>
        <v>9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50" t="str">
        <f t="shared" si="0"/>
        <v xml:space="preserve"> </v>
      </c>
      <c r="M32" s="50" t="str">
        <f t="shared" si="1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1" customHeight="1">
      <c r="A33" s="30">
        <v>31</v>
      </c>
      <c r="B33" s="47"/>
      <c r="C33" s="37"/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9" t="str">
        <f>IF(LEN(C33)&gt;0, CONCATENATE(VLOOKUP(C33,IF(LEFT(C33,1)="A",cizi!A1:M4000,reg!A1:M4000),6,FALSE()),IF(VLOOKUP(C33,IF(LEFT(C33,1)="A",cizi!A1:M4000,reg!A1:M4000),5,FALSE())="t","M","Z"))," ")</f>
        <v xml:space="preserve"> </v>
      </c>
      <c r="G33" s="49" t="str">
        <f>IF(LEN(C33)&gt;0, IF(ISERROR(FIND(" ",C33)), VLOOKUP(C33,IF(LEFT(C33,1)="A",cizi!A1:M4000,reg!A1:M4000),7,FALSE()),IF(OR(VLOOKUP(TRIM(LEFT(C33,FIND(" ",C33)-1)),IF(LEFT(C33,1)="A",cizi!A1:M4000,reg!A1:M4000),7,FALSE())=" MT",VLOOKUP(TRIM(MID(C33,FIND(" ",C33)+1,6)),IF(LEFT(C33,1)="A",cizi!A1:M4000,reg!A1:M4000),7,FALSE())=" MT"), " MT", IF(OR(VLOOKUP(TRIM(LEFT(C33,FIND(" ",C33)-1)),IF(LEFT(C33,1)="A",cizi!A1:M4000,reg!A1:M4000),7,FALSE())="",VLOOKUP(TRIM(MID(C33,FIND(" ",C33)+1,6)),IF(LEFT(C33,1)="A",cizi!A1:M4000,reg!A1:M4000),7,FALSE())=""), CONCATENATE(VLOOKUP(TRIM(LEFT(C33,FIND(" ",C33)-1)),IF(LEFT(C33,1)="A",cizi!A1:M4000,reg!A1:M4000),7,FALSE()), VLOOKUP(TRIM(MID(C33,FIND(" ",C33)+1,6)),IF(LEFT(C33,1)="A",cizi!A1:M4000,reg!A1:M4000),7,FALSE())), MIN(VALUE(VLOOKUP(TRIM(LEFT(C33,FIND(" ",C33)-1)),IF(LEFT(C33,1)="A",cizi!A1:M4000,reg!A1:M4000),7,FALSE())), VALUE(VLOOKUP(TRIM(MID(C33,FIND(" ",C33)+1,6)),IF(LEFT(C33,1)="A",cizi!A1:M4000,reg!A1:M4000),7,FALSE())))))), "9")</f>
        <v>9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50" t="str">
        <f t="shared" si="0"/>
        <v xml:space="preserve"> </v>
      </c>
      <c r="M33" s="50" t="str">
        <f t="shared" si="1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4.1" customHeight="1">
      <c r="A34" s="30">
        <v>32</v>
      </c>
      <c r="B34" s="47"/>
      <c r="C34" s="37"/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9" t="str">
        <f>IF(LEN(C34)&gt;0, CONCATENATE(VLOOKUP(C34,IF(LEFT(C34,1)="A",cizi!A1:M4000,reg!A1:M4000),6,FALSE()),IF(VLOOKUP(C34,IF(LEFT(C34,1)="A",cizi!A1:M4000,reg!A1:M4000),5,FALSE())="t","M","Z"))," ")</f>
        <v xml:space="preserve"> </v>
      </c>
      <c r="G34" s="49" t="str">
        <f>IF(LEN(C34)&gt;0, IF(ISERROR(FIND(" ",C34)), VLOOKUP(C34,IF(LEFT(C34,1)="A",cizi!A1:M4000,reg!A1:M4000),7,FALSE()),IF(OR(VLOOKUP(TRIM(LEFT(C34,FIND(" ",C34)-1)),IF(LEFT(C34,1)="A",cizi!A1:M4000,reg!A1:M4000),7,FALSE())=" MT",VLOOKUP(TRIM(MID(C34,FIND(" ",C34)+1,6)),IF(LEFT(C34,1)="A",cizi!A1:M4000,reg!A1:M4000),7,FALSE())=" MT"), " MT", IF(OR(VLOOKUP(TRIM(LEFT(C34,FIND(" ",C34)-1)),IF(LEFT(C34,1)="A",cizi!A1:M4000,reg!A1:M4000),7,FALSE())="",VLOOKUP(TRIM(MID(C34,FIND(" ",C34)+1,6)),IF(LEFT(C34,1)="A",cizi!A1:M4000,reg!A1:M4000),7,FALSE())=""), CONCATENATE(VLOOKUP(TRIM(LEFT(C34,FIND(" ",C34)-1)),IF(LEFT(C34,1)="A",cizi!A1:M4000,reg!A1:M4000),7,FALSE()), VLOOKUP(TRIM(MID(C34,FIND(" ",C34)+1,6)),IF(LEFT(C34,1)="A",cizi!A1:M4000,reg!A1:M4000),7,FALSE())), MIN(VALUE(VLOOKUP(TRIM(LEFT(C34,FIND(" ",C34)-1)),IF(LEFT(C34,1)="A",cizi!A1:M4000,reg!A1:M4000),7,FALSE())), VALUE(VLOOKUP(TRIM(MID(C34,FIND(" ",C34)+1,6)),IF(LEFT(C34,1)="A",cizi!A1:M4000,reg!A1:M4000),7,FALSE())))))), "9")</f>
        <v>9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50" t="str">
        <f t="shared" si="0"/>
        <v xml:space="preserve"> </v>
      </c>
      <c r="M34" s="50" t="str">
        <f t="shared" si="1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4.1" customHeight="1">
      <c r="A35" s="30">
        <v>33</v>
      </c>
      <c r="B35" s="47"/>
      <c r="C35" s="37"/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9" t="str">
        <f>IF(LEN(C35)&gt;0, CONCATENATE(VLOOKUP(C35,IF(LEFT(C35,1)="A",cizi!A1:M4000,reg!A1:M4000),6,FALSE()),IF(VLOOKUP(C35,IF(LEFT(C35,1)="A",cizi!A1:M4000,reg!A1:M4000),5,FALSE())="t","M","Z"))," ")</f>
        <v xml:space="preserve"> </v>
      </c>
      <c r="G35" s="49" t="str">
        <f>IF(LEN(C35)&gt;0, IF(ISERROR(FIND(" ",C35)), VLOOKUP(C35,IF(LEFT(C35,1)="A",cizi!A1:M4000,reg!A1:M4000),7,FALSE()),IF(OR(VLOOKUP(TRIM(LEFT(C35,FIND(" ",C35)-1)),IF(LEFT(C35,1)="A",cizi!A1:M4000,reg!A1:M4000),7,FALSE())=" MT",VLOOKUP(TRIM(MID(C35,FIND(" ",C35)+1,6)),IF(LEFT(C35,1)="A",cizi!A1:M4000,reg!A1:M4000),7,FALSE())=" MT"), " MT", IF(OR(VLOOKUP(TRIM(LEFT(C35,FIND(" ",C35)-1)),IF(LEFT(C35,1)="A",cizi!A1:M4000,reg!A1:M4000),7,FALSE())="",VLOOKUP(TRIM(MID(C35,FIND(" ",C35)+1,6)),IF(LEFT(C35,1)="A",cizi!A1:M4000,reg!A1:M4000),7,FALSE())=""), CONCATENATE(VLOOKUP(TRIM(LEFT(C35,FIND(" ",C35)-1)),IF(LEFT(C35,1)="A",cizi!A1:M4000,reg!A1:M4000),7,FALSE()), VLOOKUP(TRIM(MID(C35,FIND(" ",C35)+1,6)),IF(LEFT(C35,1)="A",cizi!A1:M4000,reg!A1:M4000),7,FALSE())), MIN(VALUE(VLOOKUP(TRIM(LEFT(C35,FIND(" ",C35)-1)),IF(LEFT(C35,1)="A",cizi!A1:M4000,reg!A1:M4000),7,FALSE())), VALUE(VLOOKUP(TRIM(MID(C35,FIND(" ",C35)+1,6)),IF(LEFT(C35,1)="A",cizi!A1:M4000,reg!A1:M4000),7,FALSE())))))), "9")</f>
        <v>9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50" t="str">
        <f t="shared" ref="L35:L66" si="2">IF(ISERROR(FIND(" ",C35,1))," ",TRIM(LEFT(E35,FIND(" ",E35,1)-1)))</f>
        <v xml:space="preserve"> </v>
      </c>
      <c r="M35" s="50" t="str">
        <f t="shared" ref="M35:M66" si="3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4.1" customHeight="1">
      <c r="A36" s="30">
        <v>34</v>
      </c>
      <c r="B36" s="47"/>
      <c r="C36" s="37"/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9" t="str">
        <f>IF(LEN(C36)&gt;0, CONCATENATE(VLOOKUP(C36,IF(LEFT(C36,1)="A",cizi!A1:M4000,reg!A1:M4000),6,FALSE()),IF(VLOOKUP(C36,IF(LEFT(C36,1)="A",cizi!A1:M4000,reg!A1:M4000),5,FALSE())="t","M","Z"))," ")</f>
        <v xml:space="preserve"> </v>
      </c>
      <c r="G36" s="49" t="str">
        <f>IF(LEN(C36)&gt;0, IF(ISERROR(FIND(" ",C36)), VLOOKUP(C36,IF(LEFT(C36,1)="A",cizi!A1:M4000,reg!A1:M4000),7,FALSE()),IF(OR(VLOOKUP(TRIM(LEFT(C36,FIND(" ",C36)-1)),IF(LEFT(C36,1)="A",cizi!A1:M4000,reg!A1:M4000),7,FALSE())=" MT",VLOOKUP(TRIM(MID(C36,FIND(" ",C36)+1,6)),IF(LEFT(C36,1)="A",cizi!A1:M4000,reg!A1:M4000),7,FALSE())=" MT"), " MT", IF(OR(VLOOKUP(TRIM(LEFT(C36,FIND(" ",C36)-1)),IF(LEFT(C36,1)="A",cizi!A1:M4000,reg!A1:M4000),7,FALSE())="",VLOOKUP(TRIM(MID(C36,FIND(" ",C36)+1,6)),IF(LEFT(C36,1)="A",cizi!A1:M4000,reg!A1:M4000),7,FALSE())=""), CONCATENATE(VLOOKUP(TRIM(LEFT(C36,FIND(" ",C36)-1)),IF(LEFT(C36,1)="A",cizi!A1:M4000,reg!A1:M4000),7,FALSE()), VLOOKUP(TRIM(MID(C36,FIND(" ",C36)+1,6)),IF(LEFT(C36,1)="A",cizi!A1:M4000,reg!A1:M4000),7,FALSE())), MIN(VALUE(VLOOKUP(TRIM(LEFT(C36,FIND(" ",C36)-1)),IF(LEFT(C36,1)="A",cizi!A1:M4000,reg!A1:M4000),7,FALSE())), VALUE(VLOOKUP(TRIM(MID(C36,FIND(" ",C36)+1,6)),IF(LEFT(C36,1)="A",cizi!A1:M4000,reg!A1:M4000),7,FALSE())))))), "9")</f>
        <v>9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50" t="str">
        <f t="shared" si="2"/>
        <v xml:space="preserve"> </v>
      </c>
      <c r="M36" s="50" t="str">
        <f t="shared" si="3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4.1" customHeight="1">
      <c r="A37" s="30">
        <v>35</v>
      </c>
      <c r="B37" s="47"/>
      <c r="C37" s="37"/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9" t="str">
        <f>IF(LEN(C37)&gt;0, CONCATENATE(VLOOKUP(C37,IF(LEFT(C37,1)="A",cizi!A1:M4000,reg!A1:M4000),6,FALSE()),IF(VLOOKUP(C37,IF(LEFT(C37,1)="A",cizi!A1:M4000,reg!A1:M4000),5,FALSE())="t","M","Z"))," ")</f>
        <v xml:space="preserve"> </v>
      </c>
      <c r="G37" s="49" t="str">
        <f>IF(LEN(C37)&gt;0, IF(ISERROR(FIND(" ",C37)), VLOOKUP(C37,IF(LEFT(C37,1)="A",cizi!A1:M4000,reg!A1:M4000),7,FALSE()),IF(OR(VLOOKUP(TRIM(LEFT(C37,FIND(" ",C37)-1)),IF(LEFT(C37,1)="A",cizi!A1:M4000,reg!A1:M4000),7,FALSE())=" MT",VLOOKUP(TRIM(MID(C37,FIND(" ",C37)+1,6)),IF(LEFT(C37,1)="A",cizi!A1:M4000,reg!A1:M4000),7,FALSE())=" MT"), " MT", IF(OR(VLOOKUP(TRIM(LEFT(C37,FIND(" ",C37)-1)),IF(LEFT(C37,1)="A",cizi!A1:M4000,reg!A1:M4000),7,FALSE())="",VLOOKUP(TRIM(MID(C37,FIND(" ",C37)+1,6)),IF(LEFT(C37,1)="A",cizi!A1:M4000,reg!A1:M4000),7,FALSE())=""), CONCATENATE(VLOOKUP(TRIM(LEFT(C37,FIND(" ",C37)-1)),IF(LEFT(C37,1)="A",cizi!A1:M4000,reg!A1:M4000),7,FALSE()), VLOOKUP(TRIM(MID(C37,FIND(" ",C37)+1,6)),IF(LEFT(C37,1)="A",cizi!A1:M4000,reg!A1:M4000),7,FALSE())), MIN(VALUE(VLOOKUP(TRIM(LEFT(C37,FIND(" ",C37)-1)),IF(LEFT(C37,1)="A",cizi!A1:M4000,reg!A1:M4000),7,FALSE())), VALUE(VLOOKUP(TRIM(MID(C37,FIND(" ",C37)+1,6)),IF(LEFT(C37,1)="A",cizi!A1:M4000,reg!A1:M4000),7,FALSE())))))), "9")</f>
        <v>9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50" t="str">
        <f t="shared" si="2"/>
        <v xml:space="preserve"> </v>
      </c>
      <c r="M37" s="50" t="str">
        <f t="shared" si="3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4.1" customHeight="1">
      <c r="A38" s="30">
        <v>36</v>
      </c>
      <c r="B38" s="47"/>
      <c r="C38" s="37"/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9" t="str">
        <f>IF(LEN(C38)&gt;0, CONCATENATE(VLOOKUP(C38,IF(LEFT(C38,1)="A",cizi!A1:M4000,reg!A1:M4000),6,FALSE()),IF(VLOOKUP(C38,IF(LEFT(C38,1)="A",cizi!A1:M4000,reg!A1:M4000),5,FALSE())="t","M","Z"))," ")</f>
        <v xml:space="preserve"> </v>
      </c>
      <c r="G38" s="49" t="str">
        <f>IF(LEN(C38)&gt;0, IF(ISERROR(FIND(" ",C38)), VLOOKUP(C38,IF(LEFT(C38,1)="A",cizi!A1:M4000,reg!A1:M4000),7,FALSE()),IF(OR(VLOOKUP(TRIM(LEFT(C38,FIND(" ",C38)-1)),IF(LEFT(C38,1)="A",cizi!A1:M4000,reg!A1:M4000),7,FALSE())=" MT",VLOOKUP(TRIM(MID(C38,FIND(" ",C38)+1,6)),IF(LEFT(C38,1)="A",cizi!A1:M4000,reg!A1:M4000),7,FALSE())=" MT"), " MT", IF(OR(VLOOKUP(TRIM(LEFT(C38,FIND(" ",C38)-1)),IF(LEFT(C38,1)="A",cizi!A1:M4000,reg!A1:M4000),7,FALSE())="",VLOOKUP(TRIM(MID(C38,FIND(" ",C38)+1,6)),IF(LEFT(C38,1)="A",cizi!A1:M4000,reg!A1:M4000),7,FALSE())=""), CONCATENATE(VLOOKUP(TRIM(LEFT(C38,FIND(" ",C38)-1)),IF(LEFT(C38,1)="A",cizi!A1:M4000,reg!A1:M4000),7,FALSE()), VLOOKUP(TRIM(MID(C38,FIND(" ",C38)+1,6)),IF(LEFT(C38,1)="A",cizi!A1:M4000,reg!A1:M4000),7,FALSE())), MIN(VALUE(VLOOKUP(TRIM(LEFT(C38,FIND(" ",C38)-1)),IF(LEFT(C38,1)="A",cizi!A1:M4000,reg!A1:M4000),7,FALSE())), VALUE(VLOOKUP(TRIM(MID(C38,FIND(" ",C38)+1,6)),IF(LEFT(C38,1)="A",cizi!A1:M4000,reg!A1:M4000),7,FALSE())))))), "9")</f>
        <v>9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50" t="str">
        <f t="shared" si="2"/>
        <v xml:space="preserve"> </v>
      </c>
      <c r="M38" s="50" t="str">
        <f t="shared" si="3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4.1" customHeight="1">
      <c r="A39" s="30">
        <v>37</v>
      </c>
      <c r="B39" s="47"/>
      <c r="C39" s="37"/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9" t="str">
        <f>IF(LEN(C39)&gt;0, CONCATENATE(VLOOKUP(C39,IF(LEFT(C39,1)="A",cizi!A1:M4000,reg!A1:M4000),6,FALSE()),IF(VLOOKUP(C39,IF(LEFT(C39,1)="A",cizi!A1:M4000,reg!A1:M4000),5,FALSE())="t","M","Z"))," ")</f>
        <v xml:space="preserve"> </v>
      </c>
      <c r="G39" s="49" t="str">
        <f>IF(LEN(C39)&gt;0, IF(ISERROR(FIND(" ",C39)), VLOOKUP(C39,IF(LEFT(C39,1)="A",cizi!A1:M4000,reg!A1:M4000),7,FALSE()),IF(OR(VLOOKUP(TRIM(LEFT(C39,FIND(" ",C39)-1)),IF(LEFT(C39,1)="A",cizi!A1:M4000,reg!A1:M4000),7,FALSE())=" MT",VLOOKUP(TRIM(MID(C39,FIND(" ",C39)+1,6)),IF(LEFT(C39,1)="A",cizi!A1:M4000,reg!A1:M4000),7,FALSE())=" MT"), " MT", IF(OR(VLOOKUP(TRIM(LEFT(C39,FIND(" ",C39)-1)),IF(LEFT(C39,1)="A",cizi!A1:M4000,reg!A1:M4000),7,FALSE())="",VLOOKUP(TRIM(MID(C39,FIND(" ",C39)+1,6)),IF(LEFT(C39,1)="A",cizi!A1:M4000,reg!A1:M4000),7,FALSE())=""), CONCATENATE(VLOOKUP(TRIM(LEFT(C39,FIND(" ",C39)-1)),IF(LEFT(C39,1)="A",cizi!A1:M4000,reg!A1:M4000),7,FALSE()), VLOOKUP(TRIM(MID(C39,FIND(" ",C39)+1,6)),IF(LEFT(C39,1)="A",cizi!A1:M4000,reg!A1:M4000),7,FALSE())), MIN(VALUE(VLOOKUP(TRIM(LEFT(C39,FIND(" ",C39)-1)),IF(LEFT(C39,1)="A",cizi!A1:M4000,reg!A1:M4000),7,FALSE())), VALUE(VLOOKUP(TRIM(MID(C39,FIND(" ",C39)+1,6)),IF(LEFT(C39,1)="A",cizi!A1:M4000,reg!A1:M4000),7,FALSE())))))), "9")</f>
        <v>9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50" t="str">
        <f t="shared" si="2"/>
        <v xml:space="preserve"> </v>
      </c>
      <c r="M39" s="50" t="str">
        <f t="shared" si="3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4.1" customHeight="1">
      <c r="A40" s="30">
        <v>38</v>
      </c>
      <c r="B40" s="47"/>
      <c r="C40" s="37"/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9" t="str">
        <f>IF(LEN(C40)&gt;0, CONCATENATE(VLOOKUP(C40,IF(LEFT(C40,1)="A",cizi!A1:M4000,reg!A1:M4000),6,FALSE()),IF(VLOOKUP(C40,IF(LEFT(C40,1)="A",cizi!A1:M4000,reg!A1:M4000),5,FALSE())="t","M","Z"))," ")</f>
        <v xml:space="preserve"> </v>
      </c>
      <c r="G40" s="49" t="str">
        <f>IF(LEN(C40)&gt;0, IF(ISERROR(FIND(" ",C40)), VLOOKUP(C40,IF(LEFT(C40,1)="A",cizi!A1:M4000,reg!A1:M4000),7,FALSE()),IF(OR(VLOOKUP(TRIM(LEFT(C40,FIND(" ",C40)-1)),IF(LEFT(C40,1)="A",cizi!A1:M4000,reg!A1:M4000),7,FALSE())=" MT",VLOOKUP(TRIM(MID(C40,FIND(" ",C40)+1,6)),IF(LEFT(C40,1)="A",cizi!A1:M4000,reg!A1:M4000),7,FALSE())=" MT"), " MT", IF(OR(VLOOKUP(TRIM(LEFT(C40,FIND(" ",C40)-1)),IF(LEFT(C40,1)="A",cizi!A1:M4000,reg!A1:M4000),7,FALSE())="",VLOOKUP(TRIM(MID(C40,FIND(" ",C40)+1,6)),IF(LEFT(C40,1)="A",cizi!A1:M4000,reg!A1:M4000),7,FALSE())=""), CONCATENATE(VLOOKUP(TRIM(LEFT(C40,FIND(" ",C40)-1)),IF(LEFT(C40,1)="A",cizi!A1:M4000,reg!A1:M4000),7,FALSE()), VLOOKUP(TRIM(MID(C40,FIND(" ",C40)+1,6)),IF(LEFT(C40,1)="A",cizi!A1:M4000,reg!A1:M4000),7,FALSE())), MIN(VALUE(VLOOKUP(TRIM(LEFT(C40,FIND(" ",C40)-1)),IF(LEFT(C40,1)="A",cizi!A1:M4000,reg!A1:M4000),7,FALSE())), VALUE(VLOOKUP(TRIM(MID(C40,FIND(" ",C40)+1,6)),IF(LEFT(C40,1)="A",cizi!A1:M4000,reg!A1:M4000),7,FALSE())))))), "9")</f>
        <v>9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50" t="str">
        <f t="shared" si="2"/>
        <v xml:space="preserve"> </v>
      </c>
      <c r="M40" s="50" t="str">
        <f t="shared" si="3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4.1" customHeight="1">
      <c r="A41" s="30">
        <v>39</v>
      </c>
      <c r="B41" s="47"/>
      <c r="C41" s="37"/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9" t="str">
        <f>IF(LEN(C41)&gt;0, CONCATENATE(VLOOKUP(C41,IF(LEFT(C41,1)="A",cizi!A1:M4000,reg!A1:M4000),6,FALSE()),IF(VLOOKUP(C41,IF(LEFT(C41,1)="A",cizi!A1:M4000,reg!A1:M4000),5,FALSE())="t","M","Z"))," ")</f>
        <v xml:space="preserve"> </v>
      </c>
      <c r="G41" s="49" t="str">
        <f>IF(LEN(C41)&gt;0, IF(ISERROR(FIND(" ",C41)), VLOOKUP(C41,IF(LEFT(C41,1)="A",cizi!A1:M4000,reg!A1:M4000),7,FALSE()),IF(OR(VLOOKUP(TRIM(LEFT(C41,FIND(" ",C41)-1)),IF(LEFT(C41,1)="A",cizi!A1:M4000,reg!A1:M4000),7,FALSE())=" MT",VLOOKUP(TRIM(MID(C41,FIND(" ",C41)+1,6)),IF(LEFT(C41,1)="A",cizi!A1:M4000,reg!A1:M4000),7,FALSE())=" MT"), " MT", IF(OR(VLOOKUP(TRIM(LEFT(C41,FIND(" ",C41)-1)),IF(LEFT(C41,1)="A",cizi!A1:M4000,reg!A1:M4000),7,FALSE())="",VLOOKUP(TRIM(MID(C41,FIND(" ",C41)+1,6)),IF(LEFT(C41,1)="A",cizi!A1:M4000,reg!A1:M4000),7,FALSE())=""), CONCATENATE(VLOOKUP(TRIM(LEFT(C41,FIND(" ",C41)-1)),IF(LEFT(C41,1)="A",cizi!A1:M4000,reg!A1:M4000),7,FALSE()), VLOOKUP(TRIM(MID(C41,FIND(" ",C41)+1,6)),IF(LEFT(C41,1)="A",cizi!A1:M4000,reg!A1:M4000),7,FALSE())), MIN(VALUE(VLOOKUP(TRIM(LEFT(C41,FIND(" ",C41)-1)),IF(LEFT(C41,1)="A",cizi!A1:M4000,reg!A1:M4000),7,FALSE())), VALUE(VLOOKUP(TRIM(MID(C41,FIND(" ",C41)+1,6)),IF(LEFT(C41,1)="A",cizi!A1:M4000,reg!A1:M4000),7,FALSE())))))), "9")</f>
        <v>9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50" t="str">
        <f t="shared" si="2"/>
        <v xml:space="preserve"> </v>
      </c>
      <c r="M41" s="50" t="str">
        <f t="shared" si="3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4.1" customHeight="1">
      <c r="A42" s="30">
        <v>40</v>
      </c>
      <c r="B42" s="47"/>
      <c r="C42" s="37"/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9" t="str">
        <f>IF(LEN(C42)&gt;0, CONCATENATE(VLOOKUP(C42,IF(LEFT(C42,1)="A",cizi!A1:M4000,reg!A1:M4000),6,FALSE()),IF(VLOOKUP(C42,IF(LEFT(C42,1)="A",cizi!A1:M4000,reg!A1:M4000),5,FALSE())="t","M","Z"))," ")</f>
        <v xml:space="preserve"> </v>
      </c>
      <c r="G42" s="49" t="str">
        <f>IF(LEN(C42)&gt;0, IF(ISERROR(FIND(" ",C42)), VLOOKUP(C42,IF(LEFT(C42,1)="A",cizi!A1:M4000,reg!A1:M4000),7,FALSE()),IF(OR(VLOOKUP(TRIM(LEFT(C42,FIND(" ",C42)-1)),IF(LEFT(C42,1)="A",cizi!A1:M4000,reg!A1:M4000),7,FALSE())=" MT",VLOOKUP(TRIM(MID(C42,FIND(" ",C42)+1,6)),IF(LEFT(C42,1)="A",cizi!A1:M4000,reg!A1:M4000),7,FALSE())=" MT"), " MT", IF(OR(VLOOKUP(TRIM(LEFT(C42,FIND(" ",C42)-1)),IF(LEFT(C42,1)="A",cizi!A1:M4000,reg!A1:M4000),7,FALSE())="",VLOOKUP(TRIM(MID(C42,FIND(" ",C42)+1,6)),IF(LEFT(C42,1)="A",cizi!A1:M4000,reg!A1:M4000),7,FALSE())=""), CONCATENATE(VLOOKUP(TRIM(LEFT(C42,FIND(" ",C42)-1)),IF(LEFT(C42,1)="A",cizi!A1:M4000,reg!A1:M4000),7,FALSE()), VLOOKUP(TRIM(MID(C42,FIND(" ",C42)+1,6)),IF(LEFT(C42,1)="A",cizi!A1:M4000,reg!A1:M4000),7,FALSE())), MIN(VALUE(VLOOKUP(TRIM(LEFT(C42,FIND(" ",C42)-1)),IF(LEFT(C42,1)="A",cizi!A1:M4000,reg!A1:M4000),7,FALSE())), VALUE(VLOOKUP(TRIM(MID(C42,FIND(" ",C42)+1,6)),IF(LEFT(C42,1)="A",cizi!A1:M4000,reg!A1:M4000),7,FALSE())))))), "9")</f>
        <v>9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50" t="str">
        <f t="shared" si="2"/>
        <v xml:space="preserve"> </v>
      </c>
      <c r="M42" s="50" t="str">
        <f t="shared" si="3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1" customHeight="1">
      <c r="A43" s="30">
        <v>41</v>
      </c>
      <c r="B43" s="47"/>
      <c r="C43" s="37"/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9" t="str">
        <f>IF(LEN(C43)&gt;0, CONCATENATE(VLOOKUP(C43,IF(LEFT(C43,1)="A",cizi!A1:M4000,reg!A1:M4000),6,FALSE()),IF(VLOOKUP(C43,IF(LEFT(C43,1)="A",cizi!A1:M4000,reg!A1:M4000),5,FALSE())="t","M","Z"))," ")</f>
        <v xml:space="preserve"> </v>
      </c>
      <c r="G43" s="49" t="str">
        <f>IF(LEN(C43)&gt;0, IF(ISERROR(FIND(" ",C43)), VLOOKUP(C43,IF(LEFT(C43,1)="A",cizi!A1:M4000,reg!A1:M4000),7,FALSE()),IF(OR(VLOOKUP(TRIM(LEFT(C43,FIND(" ",C43)-1)),IF(LEFT(C43,1)="A",cizi!A1:M4000,reg!A1:M4000),7,FALSE())=" MT",VLOOKUP(TRIM(MID(C43,FIND(" ",C43)+1,6)),IF(LEFT(C43,1)="A",cizi!A1:M4000,reg!A1:M4000),7,FALSE())=" MT"), " MT", IF(OR(VLOOKUP(TRIM(LEFT(C43,FIND(" ",C43)-1)),IF(LEFT(C43,1)="A",cizi!A1:M4000,reg!A1:M4000),7,FALSE())="",VLOOKUP(TRIM(MID(C43,FIND(" ",C43)+1,6)),IF(LEFT(C43,1)="A",cizi!A1:M4000,reg!A1:M4000),7,FALSE())=""), CONCATENATE(VLOOKUP(TRIM(LEFT(C43,FIND(" ",C43)-1)),IF(LEFT(C43,1)="A",cizi!A1:M4000,reg!A1:M4000),7,FALSE()), VLOOKUP(TRIM(MID(C43,FIND(" ",C43)+1,6)),IF(LEFT(C43,1)="A",cizi!A1:M4000,reg!A1:M4000),7,FALSE())), MIN(VALUE(VLOOKUP(TRIM(LEFT(C43,FIND(" ",C43)-1)),IF(LEFT(C43,1)="A",cizi!A1:M4000,reg!A1:M4000),7,FALSE())), VALUE(VLOOKUP(TRIM(MID(C43,FIND(" ",C43)+1,6)),IF(LEFT(C43,1)="A",cizi!A1:M4000,reg!A1:M4000),7,FALSE())))))), "9")</f>
        <v>9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50" t="str">
        <f t="shared" si="2"/>
        <v xml:space="preserve"> </v>
      </c>
      <c r="M43" s="50" t="str">
        <f t="shared" si="3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4.1" customHeight="1">
      <c r="A44" s="30">
        <v>42</v>
      </c>
      <c r="B44" s="47"/>
      <c r="C44" s="37"/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9" t="str">
        <f>IF(LEN(C44)&gt;0, CONCATENATE(VLOOKUP(C44,IF(LEFT(C44,1)="A",cizi!A1:M4000,reg!A1:M4000),6,FALSE()),IF(VLOOKUP(C44,IF(LEFT(C44,1)="A",cizi!A1:M4000,reg!A1:M4000),5,FALSE())="t","M","Z"))," ")</f>
        <v xml:space="preserve"> </v>
      </c>
      <c r="G44" s="49" t="str">
        <f>IF(LEN(C44)&gt;0, IF(ISERROR(FIND(" ",C44)), VLOOKUP(C44,IF(LEFT(C44,1)="A",cizi!A1:M4000,reg!A1:M4000),7,FALSE()),IF(OR(VLOOKUP(TRIM(LEFT(C44,FIND(" ",C44)-1)),IF(LEFT(C44,1)="A",cizi!A1:M4000,reg!A1:M4000),7,FALSE())=" MT",VLOOKUP(TRIM(MID(C44,FIND(" ",C44)+1,6)),IF(LEFT(C44,1)="A",cizi!A1:M4000,reg!A1:M4000),7,FALSE())=" MT"), " MT", IF(OR(VLOOKUP(TRIM(LEFT(C44,FIND(" ",C44)-1)),IF(LEFT(C44,1)="A",cizi!A1:M4000,reg!A1:M4000),7,FALSE())="",VLOOKUP(TRIM(MID(C44,FIND(" ",C44)+1,6)),IF(LEFT(C44,1)="A",cizi!A1:M4000,reg!A1:M4000),7,FALSE())=""), CONCATENATE(VLOOKUP(TRIM(LEFT(C44,FIND(" ",C44)-1)),IF(LEFT(C44,1)="A",cizi!A1:M4000,reg!A1:M4000),7,FALSE()), VLOOKUP(TRIM(MID(C44,FIND(" ",C44)+1,6)),IF(LEFT(C44,1)="A",cizi!A1:M4000,reg!A1:M4000),7,FALSE())), MIN(VALUE(VLOOKUP(TRIM(LEFT(C44,FIND(" ",C44)-1)),IF(LEFT(C44,1)="A",cizi!A1:M4000,reg!A1:M4000),7,FALSE())), VALUE(VLOOKUP(TRIM(MID(C44,FIND(" ",C44)+1,6)),IF(LEFT(C44,1)="A",cizi!A1:M4000,reg!A1:M4000),7,FALSE())))))), "9")</f>
        <v>9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50" t="str">
        <f t="shared" si="2"/>
        <v xml:space="preserve"> </v>
      </c>
      <c r="M44" s="50" t="str">
        <f t="shared" si="3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4.1" customHeight="1">
      <c r="A45" s="30">
        <v>43</v>
      </c>
      <c r="B45" s="47"/>
      <c r="C45" s="37"/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9" t="str">
        <f>IF(LEN(C45)&gt;0, CONCATENATE(VLOOKUP(C45,IF(LEFT(C45,1)="A",cizi!A1:M4000,reg!A1:M4000),6,FALSE()),IF(VLOOKUP(C45,IF(LEFT(C45,1)="A",cizi!A1:M4000,reg!A1:M4000),5,FALSE())="t","M","Z"))," ")</f>
        <v xml:space="preserve"> </v>
      </c>
      <c r="G45" s="49" t="str">
        <f>IF(LEN(C45)&gt;0, IF(ISERROR(FIND(" ",C45)), VLOOKUP(C45,IF(LEFT(C45,1)="A",cizi!A1:M4000,reg!A1:M4000),7,FALSE()),IF(OR(VLOOKUP(TRIM(LEFT(C45,FIND(" ",C45)-1)),IF(LEFT(C45,1)="A",cizi!A1:M4000,reg!A1:M4000),7,FALSE())=" MT",VLOOKUP(TRIM(MID(C45,FIND(" ",C45)+1,6)),IF(LEFT(C45,1)="A",cizi!A1:M4000,reg!A1:M4000),7,FALSE())=" MT"), " MT", IF(OR(VLOOKUP(TRIM(LEFT(C45,FIND(" ",C45)-1)),IF(LEFT(C45,1)="A",cizi!A1:M4000,reg!A1:M4000),7,FALSE())="",VLOOKUP(TRIM(MID(C45,FIND(" ",C45)+1,6)),IF(LEFT(C45,1)="A",cizi!A1:M4000,reg!A1:M4000),7,FALSE())=""), CONCATENATE(VLOOKUP(TRIM(LEFT(C45,FIND(" ",C45)-1)),IF(LEFT(C45,1)="A",cizi!A1:M4000,reg!A1:M4000),7,FALSE()), VLOOKUP(TRIM(MID(C45,FIND(" ",C45)+1,6)),IF(LEFT(C45,1)="A",cizi!A1:M4000,reg!A1:M4000),7,FALSE())), MIN(VALUE(VLOOKUP(TRIM(LEFT(C45,FIND(" ",C45)-1)),IF(LEFT(C45,1)="A",cizi!A1:M4000,reg!A1:M4000),7,FALSE())), VALUE(VLOOKUP(TRIM(MID(C45,FIND(" ",C45)+1,6)),IF(LEFT(C45,1)="A",cizi!A1:M4000,reg!A1:M4000),7,FALSE())))))), "9")</f>
        <v>9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50" t="str">
        <f t="shared" si="2"/>
        <v xml:space="preserve"> </v>
      </c>
      <c r="M45" s="50" t="str">
        <f t="shared" si="3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4.1" customHeight="1">
      <c r="A46" s="30">
        <v>44</v>
      </c>
      <c r="B46" s="47"/>
      <c r="C46" s="37"/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9" t="str">
        <f>IF(LEN(C46)&gt;0, CONCATENATE(VLOOKUP(C46,IF(LEFT(C46,1)="A",cizi!A1:M4000,reg!A1:M4000),6,FALSE()),IF(VLOOKUP(C46,IF(LEFT(C46,1)="A",cizi!A1:M4000,reg!A1:M4000),5,FALSE())="t","M","Z"))," ")</f>
        <v xml:space="preserve"> </v>
      </c>
      <c r="G46" s="49" t="str">
        <f>IF(LEN(C46)&gt;0, IF(ISERROR(FIND(" ",C46)), VLOOKUP(C46,IF(LEFT(C46,1)="A",cizi!A1:M4000,reg!A1:M4000),7,FALSE()),IF(OR(VLOOKUP(TRIM(LEFT(C46,FIND(" ",C46)-1)),IF(LEFT(C46,1)="A",cizi!A1:M4000,reg!A1:M4000),7,FALSE())=" MT",VLOOKUP(TRIM(MID(C46,FIND(" ",C46)+1,6)),IF(LEFT(C46,1)="A",cizi!A1:M4000,reg!A1:M4000),7,FALSE())=" MT"), " MT", IF(OR(VLOOKUP(TRIM(LEFT(C46,FIND(" ",C46)-1)),IF(LEFT(C46,1)="A",cizi!A1:M4000,reg!A1:M4000),7,FALSE())="",VLOOKUP(TRIM(MID(C46,FIND(" ",C46)+1,6)),IF(LEFT(C46,1)="A",cizi!A1:M4000,reg!A1:M4000),7,FALSE())=""), CONCATENATE(VLOOKUP(TRIM(LEFT(C46,FIND(" ",C46)-1)),IF(LEFT(C46,1)="A",cizi!A1:M4000,reg!A1:M4000),7,FALSE()), VLOOKUP(TRIM(MID(C46,FIND(" ",C46)+1,6)),IF(LEFT(C46,1)="A",cizi!A1:M4000,reg!A1:M4000),7,FALSE())), MIN(VALUE(VLOOKUP(TRIM(LEFT(C46,FIND(" ",C46)-1)),IF(LEFT(C46,1)="A",cizi!A1:M4000,reg!A1:M4000),7,FALSE())), VALUE(VLOOKUP(TRIM(MID(C46,FIND(" ",C46)+1,6)),IF(LEFT(C46,1)="A",cizi!A1:M4000,reg!A1:M4000),7,FALSE())))))), "9")</f>
        <v>9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50" t="str">
        <f t="shared" si="2"/>
        <v xml:space="preserve"> </v>
      </c>
      <c r="M46" s="50" t="str">
        <f t="shared" si="3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1" customHeight="1">
      <c r="A47" s="30">
        <v>45</v>
      </c>
      <c r="B47" s="47"/>
      <c r="C47" s="37"/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9" t="str">
        <f>IF(LEN(C47)&gt;0, CONCATENATE(VLOOKUP(C47,IF(LEFT(C47,1)="A",cizi!A1:M4000,reg!A1:M4000),6,FALSE()),IF(VLOOKUP(C47,IF(LEFT(C47,1)="A",cizi!A1:M4000,reg!A1:M4000),5,FALSE())="t","M","Z"))," ")</f>
        <v xml:space="preserve"> </v>
      </c>
      <c r="G47" s="49" t="str">
        <f>IF(LEN(C47)&gt;0, IF(ISERROR(FIND(" ",C47)), VLOOKUP(C47,IF(LEFT(C47,1)="A",cizi!A1:M4000,reg!A1:M4000),7,FALSE()),IF(OR(VLOOKUP(TRIM(LEFT(C47,FIND(" ",C47)-1)),IF(LEFT(C47,1)="A",cizi!A1:M4000,reg!A1:M4000),7,FALSE())=" MT",VLOOKUP(TRIM(MID(C47,FIND(" ",C47)+1,6)),IF(LEFT(C47,1)="A",cizi!A1:M4000,reg!A1:M4000),7,FALSE())=" MT"), " MT", IF(OR(VLOOKUP(TRIM(LEFT(C47,FIND(" ",C47)-1)),IF(LEFT(C47,1)="A",cizi!A1:M4000,reg!A1:M4000),7,FALSE())="",VLOOKUP(TRIM(MID(C47,FIND(" ",C47)+1,6)),IF(LEFT(C47,1)="A",cizi!A1:M4000,reg!A1:M4000),7,FALSE())=""), CONCATENATE(VLOOKUP(TRIM(LEFT(C47,FIND(" ",C47)-1)),IF(LEFT(C47,1)="A",cizi!A1:M4000,reg!A1:M4000),7,FALSE()), VLOOKUP(TRIM(MID(C47,FIND(" ",C47)+1,6)),IF(LEFT(C47,1)="A",cizi!A1:M4000,reg!A1:M4000),7,FALSE())), MIN(VALUE(VLOOKUP(TRIM(LEFT(C47,FIND(" ",C47)-1)),IF(LEFT(C47,1)="A",cizi!A1:M4000,reg!A1:M4000),7,FALSE())), VALUE(VLOOKUP(TRIM(MID(C47,FIND(" ",C47)+1,6)),IF(LEFT(C47,1)="A",cizi!A1:M4000,reg!A1:M4000),7,FALSE())))))), "9")</f>
        <v>9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50" t="str">
        <f t="shared" si="2"/>
        <v xml:space="preserve"> </v>
      </c>
      <c r="M47" s="50" t="str">
        <f t="shared" si="3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4.1" customHeight="1">
      <c r="A48" s="30">
        <v>46</v>
      </c>
      <c r="B48" s="47"/>
      <c r="C48" s="37"/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9" t="str">
        <f>IF(LEN(C48)&gt;0, CONCATENATE(VLOOKUP(C48,IF(LEFT(C48,1)="A",cizi!A1:M4000,reg!A1:M4000),6,FALSE()),IF(VLOOKUP(C48,IF(LEFT(C48,1)="A",cizi!A1:M4000,reg!A1:M4000),5,FALSE())="t","M","Z"))," ")</f>
        <v xml:space="preserve"> </v>
      </c>
      <c r="G48" s="49" t="str">
        <f>IF(LEN(C48)&gt;0, IF(ISERROR(FIND(" ",C48)), VLOOKUP(C48,IF(LEFT(C48,1)="A",cizi!A1:M4000,reg!A1:M4000),7,FALSE()),IF(OR(VLOOKUP(TRIM(LEFT(C48,FIND(" ",C48)-1)),IF(LEFT(C48,1)="A",cizi!A1:M4000,reg!A1:M4000),7,FALSE())=" MT",VLOOKUP(TRIM(MID(C48,FIND(" ",C48)+1,6)),IF(LEFT(C48,1)="A",cizi!A1:M4000,reg!A1:M4000),7,FALSE())=" MT"), " MT", IF(OR(VLOOKUP(TRIM(LEFT(C48,FIND(" ",C48)-1)),IF(LEFT(C48,1)="A",cizi!A1:M4000,reg!A1:M4000),7,FALSE())="",VLOOKUP(TRIM(MID(C48,FIND(" ",C48)+1,6)),IF(LEFT(C48,1)="A",cizi!A1:M4000,reg!A1:M4000),7,FALSE())=""), CONCATENATE(VLOOKUP(TRIM(LEFT(C48,FIND(" ",C48)-1)),IF(LEFT(C48,1)="A",cizi!A1:M4000,reg!A1:M4000),7,FALSE()), VLOOKUP(TRIM(MID(C48,FIND(" ",C48)+1,6)),IF(LEFT(C48,1)="A",cizi!A1:M4000,reg!A1:M4000),7,FALSE())), MIN(VALUE(VLOOKUP(TRIM(LEFT(C48,FIND(" ",C48)-1)),IF(LEFT(C48,1)="A",cizi!A1:M4000,reg!A1:M4000),7,FALSE())), VALUE(VLOOKUP(TRIM(MID(C48,FIND(" ",C48)+1,6)),IF(LEFT(C48,1)="A",cizi!A1:M4000,reg!A1:M4000),7,FALSE())))))), "9")</f>
        <v>9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50" t="str">
        <f t="shared" si="2"/>
        <v xml:space="preserve"> </v>
      </c>
      <c r="M48" s="50" t="str">
        <f t="shared" si="3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1" customHeight="1">
      <c r="A49" s="30">
        <v>47</v>
      </c>
      <c r="B49" s="47"/>
      <c r="C49" s="37"/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9" t="str">
        <f>IF(LEN(C49)&gt;0, CONCATENATE(VLOOKUP(C49,IF(LEFT(C49,1)="A",cizi!A1:M4000,reg!A1:M4000),6,FALSE()),IF(VLOOKUP(C49,IF(LEFT(C49,1)="A",cizi!A1:M4000,reg!A1:M4000),5,FALSE())="t","M","Z"))," ")</f>
        <v xml:space="preserve"> </v>
      </c>
      <c r="G49" s="49" t="str">
        <f>IF(LEN(C49)&gt;0, IF(ISERROR(FIND(" ",C49)), VLOOKUP(C49,IF(LEFT(C49,1)="A",cizi!A1:M4000,reg!A1:M4000),7,FALSE()),IF(OR(VLOOKUP(TRIM(LEFT(C49,FIND(" ",C49)-1)),IF(LEFT(C49,1)="A",cizi!A1:M4000,reg!A1:M4000),7,FALSE())=" MT",VLOOKUP(TRIM(MID(C49,FIND(" ",C49)+1,6)),IF(LEFT(C49,1)="A",cizi!A1:M4000,reg!A1:M4000),7,FALSE())=" MT"), " MT", IF(OR(VLOOKUP(TRIM(LEFT(C49,FIND(" ",C49)-1)),IF(LEFT(C49,1)="A",cizi!A1:M4000,reg!A1:M4000),7,FALSE())="",VLOOKUP(TRIM(MID(C49,FIND(" ",C49)+1,6)),IF(LEFT(C49,1)="A",cizi!A1:M4000,reg!A1:M4000),7,FALSE())=""), CONCATENATE(VLOOKUP(TRIM(LEFT(C49,FIND(" ",C49)-1)),IF(LEFT(C49,1)="A",cizi!A1:M4000,reg!A1:M4000),7,FALSE()), VLOOKUP(TRIM(MID(C49,FIND(" ",C49)+1,6)),IF(LEFT(C49,1)="A",cizi!A1:M4000,reg!A1:M4000),7,FALSE())), MIN(VALUE(VLOOKUP(TRIM(LEFT(C49,FIND(" ",C49)-1)),IF(LEFT(C49,1)="A",cizi!A1:M4000,reg!A1:M4000),7,FALSE())), VALUE(VLOOKUP(TRIM(MID(C49,FIND(" ",C49)+1,6)),IF(LEFT(C49,1)="A",cizi!A1:M4000,reg!A1:M4000),7,FALSE())))))), "9")</f>
        <v>9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50" t="str">
        <f t="shared" si="2"/>
        <v xml:space="preserve"> </v>
      </c>
      <c r="M49" s="50" t="str">
        <f t="shared" si="3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1" customHeight="1">
      <c r="A50" s="30">
        <v>48</v>
      </c>
      <c r="B50" s="47"/>
      <c r="C50" s="37"/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9" t="str">
        <f>IF(LEN(C50)&gt;0, CONCATENATE(VLOOKUP(C50,IF(LEFT(C50,1)="A",cizi!A1:M4000,reg!A1:M4000),6,FALSE()),IF(VLOOKUP(C50,IF(LEFT(C50,1)="A",cizi!A1:M4000,reg!A1:M4000),5,FALSE())="t","M","Z"))," ")</f>
        <v xml:space="preserve"> </v>
      </c>
      <c r="G50" s="49" t="str">
        <f>IF(LEN(C50)&gt;0, IF(ISERROR(FIND(" ",C50)), VLOOKUP(C50,IF(LEFT(C50,1)="A",cizi!A1:M4000,reg!A1:M4000),7,FALSE()),IF(OR(VLOOKUP(TRIM(LEFT(C50,FIND(" ",C50)-1)),IF(LEFT(C50,1)="A",cizi!A1:M4000,reg!A1:M4000),7,FALSE())=" MT",VLOOKUP(TRIM(MID(C50,FIND(" ",C50)+1,6)),IF(LEFT(C50,1)="A",cizi!A1:M4000,reg!A1:M4000),7,FALSE())=" MT"), " MT", IF(OR(VLOOKUP(TRIM(LEFT(C50,FIND(" ",C50)-1)),IF(LEFT(C50,1)="A",cizi!A1:M4000,reg!A1:M4000),7,FALSE())="",VLOOKUP(TRIM(MID(C50,FIND(" ",C50)+1,6)),IF(LEFT(C50,1)="A",cizi!A1:M4000,reg!A1:M4000),7,FALSE())=""), CONCATENATE(VLOOKUP(TRIM(LEFT(C50,FIND(" ",C50)-1)),IF(LEFT(C50,1)="A",cizi!A1:M4000,reg!A1:M4000),7,FALSE()), VLOOKUP(TRIM(MID(C50,FIND(" ",C50)+1,6)),IF(LEFT(C50,1)="A",cizi!A1:M4000,reg!A1:M4000),7,FALSE())), MIN(VALUE(VLOOKUP(TRIM(LEFT(C50,FIND(" ",C50)-1)),IF(LEFT(C50,1)="A",cizi!A1:M4000,reg!A1:M4000),7,FALSE())), VALUE(VLOOKUP(TRIM(MID(C50,FIND(" ",C50)+1,6)),IF(LEFT(C50,1)="A",cizi!A1:M4000,reg!A1:M4000),7,FALSE())))))), "9")</f>
        <v>9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50" t="str">
        <f t="shared" si="2"/>
        <v xml:space="preserve"> </v>
      </c>
      <c r="M50" s="50" t="str">
        <f t="shared" si="3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1" customHeight="1">
      <c r="A51" s="30">
        <v>49</v>
      </c>
      <c r="B51" s="47"/>
      <c r="C51" s="37"/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9" t="str">
        <f>IF(LEN(C51)&gt;0, CONCATENATE(VLOOKUP(C51,IF(LEFT(C51,1)="A",cizi!A1:M4000,reg!A1:M4000),6,FALSE()),IF(VLOOKUP(C51,IF(LEFT(C51,1)="A",cizi!A1:M4000,reg!A1:M4000),5,FALSE())="t","M","Z"))," ")</f>
        <v xml:space="preserve"> </v>
      </c>
      <c r="G51" s="49" t="str">
        <f>IF(LEN(C51)&gt;0, IF(ISERROR(FIND(" ",C51)), VLOOKUP(C51,IF(LEFT(C51,1)="A",cizi!A1:M4000,reg!A1:M4000),7,FALSE()),IF(OR(VLOOKUP(TRIM(LEFT(C51,FIND(" ",C51)-1)),IF(LEFT(C51,1)="A",cizi!A1:M4000,reg!A1:M4000),7,FALSE())=" MT",VLOOKUP(TRIM(MID(C51,FIND(" ",C51)+1,6)),IF(LEFT(C51,1)="A",cizi!A1:M4000,reg!A1:M4000),7,FALSE())=" MT"), " MT", IF(OR(VLOOKUP(TRIM(LEFT(C51,FIND(" ",C51)-1)),IF(LEFT(C51,1)="A",cizi!A1:M4000,reg!A1:M4000),7,FALSE())="",VLOOKUP(TRIM(MID(C51,FIND(" ",C51)+1,6)),IF(LEFT(C51,1)="A",cizi!A1:M4000,reg!A1:M4000),7,FALSE())=""), CONCATENATE(VLOOKUP(TRIM(LEFT(C51,FIND(" ",C51)-1)),IF(LEFT(C51,1)="A",cizi!A1:M4000,reg!A1:M4000),7,FALSE()), VLOOKUP(TRIM(MID(C51,FIND(" ",C51)+1,6)),IF(LEFT(C51,1)="A",cizi!A1:M4000,reg!A1:M4000),7,FALSE())), MIN(VALUE(VLOOKUP(TRIM(LEFT(C51,FIND(" ",C51)-1)),IF(LEFT(C51,1)="A",cizi!A1:M4000,reg!A1:M4000),7,FALSE())), VALUE(VLOOKUP(TRIM(MID(C51,FIND(" ",C51)+1,6)),IF(LEFT(C51,1)="A",cizi!A1:M4000,reg!A1:M4000),7,FALSE())))))), "9")</f>
        <v>9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50" t="str">
        <f t="shared" si="2"/>
        <v xml:space="preserve"> </v>
      </c>
      <c r="M51" s="50" t="str">
        <f t="shared" si="3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1" customHeight="1">
      <c r="A52" s="30">
        <v>50</v>
      </c>
      <c r="B52" s="47"/>
      <c r="C52" s="37"/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9" t="str">
        <f>IF(LEN(C52)&gt;0, CONCATENATE(VLOOKUP(C52,IF(LEFT(C52,1)="A",cizi!A1:M4000,reg!A1:M4000),6,FALSE()),IF(VLOOKUP(C52,IF(LEFT(C52,1)="A",cizi!A1:M4000,reg!A1:M4000),5,FALSE())="t","M","Z"))," ")</f>
        <v xml:space="preserve"> </v>
      </c>
      <c r="G52" s="49" t="str">
        <f>IF(LEN(C52)&gt;0, IF(ISERROR(FIND(" ",C52)), VLOOKUP(C52,IF(LEFT(C52,1)="A",cizi!A1:M4000,reg!A1:M4000),7,FALSE()),IF(OR(VLOOKUP(TRIM(LEFT(C52,FIND(" ",C52)-1)),IF(LEFT(C52,1)="A",cizi!A1:M4000,reg!A1:M4000),7,FALSE())=" MT",VLOOKUP(TRIM(MID(C52,FIND(" ",C52)+1,6)),IF(LEFT(C52,1)="A",cizi!A1:M4000,reg!A1:M4000),7,FALSE())=" MT"), " MT", IF(OR(VLOOKUP(TRIM(LEFT(C52,FIND(" ",C52)-1)),IF(LEFT(C52,1)="A",cizi!A1:M4000,reg!A1:M4000),7,FALSE())="",VLOOKUP(TRIM(MID(C52,FIND(" ",C52)+1,6)),IF(LEFT(C52,1)="A",cizi!A1:M4000,reg!A1:M4000),7,FALSE())=""), CONCATENATE(VLOOKUP(TRIM(LEFT(C52,FIND(" ",C52)-1)),IF(LEFT(C52,1)="A",cizi!A1:M4000,reg!A1:M4000),7,FALSE()), VLOOKUP(TRIM(MID(C52,FIND(" ",C52)+1,6)),IF(LEFT(C52,1)="A",cizi!A1:M4000,reg!A1:M4000),7,FALSE())), MIN(VALUE(VLOOKUP(TRIM(LEFT(C52,FIND(" ",C52)-1)),IF(LEFT(C52,1)="A",cizi!A1:M4000,reg!A1:M4000),7,FALSE())), VALUE(VLOOKUP(TRIM(MID(C52,FIND(" ",C52)+1,6)),IF(LEFT(C52,1)="A",cizi!A1:M4000,reg!A1:M4000),7,FALSE())))))), "9")</f>
        <v>9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50" t="str">
        <f t="shared" si="2"/>
        <v xml:space="preserve"> </v>
      </c>
      <c r="M52" s="50" t="str">
        <f t="shared" si="3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1" customHeight="1">
      <c r="A53" s="30">
        <v>51</v>
      </c>
      <c r="B53" s="47"/>
      <c r="C53" s="37"/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9" t="str">
        <f>IF(LEN(C53)&gt;0, CONCATENATE(VLOOKUP(C53,IF(LEFT(C53,1)="A",cizi!A1:M4000,reg!A1:M4000),6,FALSE()),IF(VLOOKUP(C53,IF(LEFT(C53,1)="A",cizi!A1:M4000,reg!A1:M4000),5,FALSE())="t","M","Z"))," ")</f>
        <v xml:space="preserve"> </v>
      </c>
      <c r="G53" s="49" t="str">
        <f>IF(LEN(C53)&gt;0, IF(ISERROR(FIND(" ",C53)), VLOOKUP(C53,IF(LEFT(C53,1)="A",cizi!A1:M4000,reg!A1:M4000),7,FALSE()),IF(OR(VLOOKUP(TRIM(LEFT(C53,FIND(" ",C53)-1)),IF(LEFT(C53,1)="A",cizi!A1:M4000,reg!A1:M4000),7,FALSE())=" MT",VLOOKUP(TRIM(MID(C53,FIND(" ",C53)+1,6)),IF(LEFT(C53,1)="A",cizi!A1:M4000,reg!A1:M4000),7,FALSE())=" MT"), " MT", IF(OR(VLOOKUP(TRIM(LEFT(C53,FIND(" ",C53)-1)),IF(LEFT(C53,1)="A",cizi!A1:M4000,reg!A1:M4000),7,FALSE())="",VLOOKUP(TRIM(MID(C53,FIND(" ",C53)+1,6)),IF(LEFT(C53,1)="A",cizi!A1:M4000,reg!A1:M4000),7,FALSE())=""), CONCATENATE(VLOOKUP(TRIM(LEFT(C53,FIND(" ",C53)-1)),IF(LEFT(C53,1)="A",cizi!A1:M4000,reg!A1:M4000),7,FALSE()), VLOOKUP(TRIM(MID(C53,FIND(" ",C53)+1,6)),IF(LEFT(C53,1)="A",cizi!A1:M4000,reg!A1:M4000),7,FALSE())), MIN(VALUE(VLOOKUP(TRIM(LEFT(C53,FIND(" ",C53)-1)),IF(LEFT(C53,1)="A",cizi!A1:M4000,reg!A1:M4000),7,FALSE())), VALUE(VLOOKUP(TRIM(MID(C53,FIND(" ",C53)+1,6)),IF(LEFT(C53,1)="A",cizi!A1:M4000,reg!A1:M4000),7,FALSE())))))), "9")</f>
        <v>9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50" t="str">
        <f t="shared" si="2"/>
        <v xml:space="preserve"> </v>
      </c>
      <c r="M53" s="50" t="str">
        <f t="shared" si="3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4.1" customHeight="1">
      <c r="A54" s="30">
        <v>52</v>
      </c>
      <c r="B54" s="47"/>
      <c r="C54" s="37"/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9" t="str">
        <f>IF(LEN(C54)&gt;0, CONCATENATE(VLOOKUP(C54,IF(LEFT(C54,1)="A",cizi!A1:M4000,reg!A1:M4000),6,FALSE()),IF(VLOOKUP(C54,IF(LEFT(C54,1)="A",cizi!A1:M4000,reg!A1:M4000),5,FALSE())="t","M","Z"))," ")</f>
        <v xml:space="preserve"> </v>
      </c>
      <c r="G54" s="49" t="str">
        <f>IF(LEN(C54)&gt;0, IF(ISERROR(FIND(" ",C54)), VLOOKUP(C54,IF(LEFT(C54,1)="A",cizi!A1:M4000,reg!A1:M4000),7,FALSE()),IF(OR(VLOOKUP(TRIM(LEFT(C54,FIND(" ",C54)-1)),IF(LEFT(C54,1)="A",cizi!A1:M4000,reg!A1:M4000),7,FALSE())=" MT",VLOOKUP(TRIM(MID(C54,FIND(" ",C54)+1,6)),IF(LEFT(C54,1)="A",cizi!A1:M4000,reg!A1:M4000),7,FALSE())=" MT"), " MT", IF(OR(VLOOKUP(TRIM(LEFT(C54,FIND(" ",C54)-1)),IF(LEFT(C54,1)="A",cizi!A1:M4000,reg!A1:M4000),7,FALSE())="",VLOOKUP(TRIM(MID(C54,FIND(" ",C54)+1,6)),IF(LEFT(C54,1)="A",cizi!A1:M4000,reg!A1:M4000),7,FALSE())=""), CONCATENATE(VLOOKUP(TRIM(LEFT(C54,FIND(" ",C54)-1)),IF(LEFT(C54,1)="A",cizi!A1:M4000,reg!A1:M4000),7,FALSE()), VLOOKUP(TRIM(MID(C54,FIND(" ",C54)+1,6)),IF(LEFT(C54,1)="A",cizi!A1:M4000,reg!A1:M4000),7,FALSE())), MIN(VALUE(VLOOKUP(TRIM(LEFT(C54,FIND(" ",C54)-1)),IF(LEFT(C54,1)="A",cizi!A1:M4000,reg!A1:M4000),7,FALSE())), VALUE(VLOOKUP(TRIM(MID(C54,FIND(" ",C54)+1,6)),IF(LEFT(C54,1)="A",cizi!A1:M4000,reg!A1:M4000),7,FALSE())))))), "9")</f>
        <v>9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50" t="str">
        <f t="shared" si="2"/>
        <v xml:space="preserve"> </v>
      </c>
      <c r="M54" s="50" t="str">
        <f t="shared" si="3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4.1" customHeight="1">
      <c r="A55" s="30">
        <v>53</v>
      </c>
      <c r="B55" s="47"/>
      <c r="C55" s="37"/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9" t="str">
        <f>IF(LEN(C55)&gt;0, CONCATENATE(VLOOKUP(C55,IF(LEFT(C55,1)="A",cizi!A1:M4000,reg!A1:M4000),6,FALSE()),IF(VLOOKUP(C55,IF(LEFT(C55,1)="A",cizi!A1:M4000,reg!A1:M4000),5,FALSE())="t","M","Z"))," ")</f>
        <v xml:space="preserve"> </v>
      </c>
      <c r="G55" s="49" t="str">
        <f>IF(LEN(C55)&gt;0, IF(ISERROR(FIND(" ",C55)), VLOOKUP(C55,IF(LEFT(C55,1)="A",cizi!A1:M4000,reg!A1:M4000),7,FALSE()),IF(OR(VLOOKUP(TRIM(LEFT(C55,FIND(" ",C55)-1)),IF(LEFT(C55,1)="A",cizi!A1:M4000,reg!A1:M4000),7,FALSE())=" MT",VLOOKUP(TRIM(MID(C55,FIND(" ",C55)+1,6)),IF(LEFT(C55,1)="A",cizi!A1:M4000,reg!A1:M4000),7,FALSE())=" MT"), " MT", IF(OR(VLOOKUP(TRIM(LEFT(C55,FIND(" ",C55)-1)),IF(LEFT(C55,1)="A",cizi!A1:M4000,reg!A1:M4000),7,FALSE())="",VLOOKUP(TRIM(MID(C55,FIND(" ",C55)+1,6)),IF(LEFT(C55,1)="A",cizi!A1:M4000,reg!A1:M4000),7,FALSE())=""), CONCATENATE(VLOOKUP(TRIM(LEFT(C55,FIND(" ",C55)-1)),IF(LEFT(C55,1)="A",cizi!A1:M4000,reg!A1:M4000),7,FALSE()), VLOOKUP(TRIM(MID(C55,FIND(" ",C55)+1,6)),IF(LEFT(C55,1)="A",cizi!A1:M4000,reg!A1:M4000),7,FALSE())), MIN(VALUE(VLOOKUP(TRIM(LEFT(C55,FIND(" ",C55)-1)),IF(LEFT(C55,1)="A",cizi!A1:M4000,reg!A1:M4000),7,FALSE())), VALUE(VLOOKUP(TRIM(MID(C55,FIND(" ",C55)+1,6)),IF(LEFT(C55,1)="A",cizi!A1:M4000,reg!A1:M4000),7,FALSE())))))), "9")</f>
        <v>9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50" t="str">
        <f t="shared" si="2"/>
        <v xml:space="preserve"> </v>
      </c>
      <c r="M55" s="50" t="str">
        <f t="shared" si="3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4.1" customHeight="1">
      <c r="A56" s="30">
        <v>54</v>
      </c>
      <c r="B56" s="47"/>
      <c r="C56" s="37"/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9" t="str">
        <f>IF(LEN(C56)&gt;0, CONCATENATE(VLOOKUP(C56,IF(LEFT(C56,1)="A",cizi!A1:M4000,reg!A1:M4000),6,FALSE()),IF(VLOOKUP(C56,IF(LEFT(C56,1)="A",cizi!A1:M4000,reg!A1:M4000),5,FALSE())="t","M","Z"))," ")</f>
        <v xml:space="preserve"> </v>
      </c>
      <c r="G56" s="49" t="str">
        <f>IF(LEN(C56)&gt;0, IF(ISERROR(FIND(" ",C56)), VLOOKUP(C56,IF(LEFT(C56,1)="A",cizi!A1:M4000,reg!A1:M4000),7,FALSE()),IF(OR(VLOOKUP(TRIM(LEFT(C56,FIND(" ",C56)-1)),IF(LEFT(C56,1)="A",cizi!A1:M4000,reg!A1:M4000),7,FALSE())=" MT",VLOOKUP(TRIM(MID(C56,FIND(" ",C56)+1,6)),IF(LEFT(C56,1)="A",cizi!A1:M4000,reg!A1:M4000),7,FALSE())=" MT"), " MT", IF(OR(VLOOKUP(TRIM(LEFT(C56,FIND(" ",C56)-1)),IF(LEFT(C56,1)="A",cizi!A1:M4000,reg!A1:M4000),7,FALSE())="",VLOOKUP(TRIM(MID(C56,FIND(" ",C56)+1,6)),IF(LEFT(C56,1)="A",cizi!A1:M4000,reg!A1:M4000),7,FALSE())=""), CONCATENATE(VLOOKUP(TRIM(LEFT(C56,FIND(" ",C56)-1)),IF(LEFT(C56,1)="A",cizi!A1:M4000,reg!A1:M4000),7,FALSE()), VLOOKUP(TRIM(MID(C56,FIND(" ",C56)+1,6)),IF(LEFT(C56,1)="A",cizi!A1:M4000,reg!A1:M4000),7,FALSE())), MIN(VALUE(VLOOKUP(TRIM(LEFT(C56,FIND(" ",C56)-1)),IF(LEFT(C56,1)="A",cizi!A1:M4000,reg!A1:M4000),7,FALSE())), VALUE(VLOOKUP(TRIM(MID(C56,FIND(" ",C56)+1,6)),IF(LEFT(C56,1)="A",cizi!A1:M4000,reg!A1:M4000),7,FALSE())))))), "9")</f>
        <v>9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50" t="str">
        <f t="shared" si="2"/>
        <v xml:space="preserve"> </v>
      </c>
      <c r="M56" s="50" t="str">
        <f t="shared" si="3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4.1" customHeight="1">
      <c r="A57" s="30">
        <v>55</v>
      </c>
      <c r="B57" s="47"/>
      <c r="C57" s="37"/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9" t="str">
        <f>IF(LEN(C57)&gt;0, CONCATENATE(VLOOKUP(C57,IF(LEFT(C57,1)="A",cizi!A1:M4000,reg!A1:M4000),6,FALSE()),IF(VLOOKUP(C57,IF(LEFT(C57,1)="A",cizi!A1:M4000,reg!A1:M4000),5,FALSE())="t","M","Z"))," ")</f>
        <v xml:space="preserve"> </v>
      </c>
      <c r="G57" s="49" t="str">
        <f>IF(LEN(C57)&gt;0, IF(ISERROR(FIND(" ",C57)), VLOOKUP(C57,IF(LEFT(C57,1)="A",cizi!A1:M4000,reg!A1:M4000),7,FALSE()),IF(OR(VLOOKUP(TRIM(LEFT(C57,FIND(" ",C57)-1)),IF(LEFT(C57,1)="A",cizi!A1:M4000,reg!A1:M4000),7,FALSE())=" MT",VLOOKUP(TRIM(MID(C57,FIND(" ",C57)+1,6)),IF(LEFT(C57,1)="A",cizi!A1:M4000,reg!A1:M4000),7,FALSE())=" MT"), " MT", IF(OR(VLOOKUP(TRIM(LEFT(C57,FIND(" ",C57)-1)),IF(LEFT(C57,1)="A",cizi!A1:M4000,reg!A1:M4000),7,FALSE())="",VLOOKUP(TRIM(MID(C57,FIND(" ",C57)+1,6)),IF(LEFT(C57,1)="A",cizi!A1:M4000,reg!A1:M4000),7,FALSE())=""), CONCATENATE(VLOOKUP(TRIM(LEFT(C57,FIND(" ",C57)-1)),IF(LEFT(C57,1)="A",cizi!A1:M4000,reg!A1:M4000),7,FALSE()), VLOOKUP(TRIM(MID(C57,FIND(" ",C57)+1,6)),IF(LEFT(C57,1)="A",cizi!A1:M4000,reg!A1:M4000),7,FALSE())), MIN(VALUE(VLOOKUP(TRIM(LEFT(C57,FIND(" ",C57)-1)),IF(LEFT(C57,1)="A",cizi!A1:M4000,reg!A1:M4000),7,FALSE())), VALUE(VLOOKUP(TRIM(MID(C57,FIND(" ",C57)+1,6)),IF(LEFT(C57,1)="A",cizi!A1:M4000,reg!A1:M4000),7,FALSE())))))), "9")</f>
        <v>9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50" t="str">
        <f t="shared" si="2"/>
        <v xml:space="preserve"> </v>
      </c>
      <c r="M57" s="50" t="str">
        <f t="shared" si="3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4.1" customHeight="1">
      <c r="A58" s="30">
        <v>56</v>
      </c>
      <c r="B58" s="47"/>
      <c r="C58" s="37"/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9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9" t="str">
        <f>IF(LEN(C58)&gt;0, CONCATENATE(VLOOKUP(C58,IF(LEFT(C58,1)="A",cizi!A1:M4000,reg!A1:M4000),6,FALSE()),IF(VLOOKUP(C58,IF(LEFT(C58,1)="A",cizi!A1:M4000,reg!A1:M4000),5,FALSE())="t","M","Z"))," ")</f>
        <v xml:space="preserve"> </v>
      </c>
      <c r="G58" s="49" t="str">
        <f>IF(LEN(C58)&gt;0, IF(ISERROR(FIND(" ",C58)), VLOOKUP(C58,IF(LEFT(C58,1)="A",cizi!A1:M4000,reg!A1:M4000),7,FALSE()),IF(OR(VLOOKUP(TRIM(LEFT(C58,FIND(" ",C58)-1)),IF(LEFT(C58,1)="A",cizi!A1:M4000,reg!A1:M4000),7,FALSE())=" MT",VLOOKUP(TRIM(MID(C58,FIND(" ",C58)+1,6)),IF(LEFT(C58,1)="A",cizi!A1:M4000,reg!A1:M4000),7,FALSE())=" MT"), " MT", IF(OR(VLOOKUP(TRIM(LEFT(C58,FIND(" ",C58)-1)),IF(LEFT(C58,1)="A",cizi!A1:M4000,reg!A1:M4000),7,FALSE())="",VLOOKUP(TRIM(MID(C58,FIND(" ",C58)+1,6)),IF(LEFT(C58,1)="A",cizi!A1:M4000,reg!A1:M4000),7,FALSE())=""), CONCATENATE(VLOOKUP(TRIM(LEFT(C58,FIND(" ",C58)-1)),IF(LEFT(C58,1)="A",cizi!A1:M4000,reg!A1:M4000),7,FALSE()), VLOOKUP(TRIM(MID(C58,FIND(" ",C58)+1,6)),IF(LEFT(C58,1)="A",cizi!A1:M4000,reg!A1:M4000),7,FALSE())), MIN(VALUE(VLOOKUP(TRIM(LEFT(C58,FIND(" ",C58)-1)),IF(LEFT(C58,1)="A",cizi!A1:M4000,reg!A1:M4000),7,FALSE())), VALUE(VLOOKUP(TRIM(MID(C58,FIND(" ",C58)+1,6)),IF(LEFT(C58,1)="A",cizi!A1:M4000,reg!A1:M4000),7,FALSE())))))), "9")</f>
        <v>9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50" t="str">
        <f t="shared" si="2"/>
        <v xml:space="preserve"> </v>
      </c>
      <c r="M58" s="50" t="str">
        <f t="shared" si="3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4.1" customHeight="1">
      <c r="A59" s="30">
        <v>57</v>
      </c>
      <c r="B59" s="47"/>
      <c r="C59" s="37"/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9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9" t="str">
        <f>IF(LEN(C59)&gt;0, CONCATENATE(VLOOKUP(C59,IF(LEFT(C59,1)="A",cizi!A1:M4000,reg!A1:M4000),6,FALSE()),IF(VLOOKUP(C59,IF(LEFT(C59,1)="A",cizi!A1:M4000,reg!A1:M4000),5,FALSE())="t","M","Z"))," ")</f>
        <v xml:space="preserve"> </v>
      </c>
      <c r="G59" s="49" t="str">
        <f>IF(LEN(C59)&gt;0, IF(ISERROR(FIND(" ",C59)), VLOOKUP(C59,IF(LEFT(C59,1)="A",cizi!A1:M4000,reg!A1:M4000),7,FALSE()),IF(OR(VLOOKUP(TRIM(LEFT(C59,FIND(" ",C59)-1)),IF(LEFT(C59,1)="A",cizi!A1:M4000,reg!A1:M4000),7,FALSE())=" MT",VLOOKUP(TRIM(MID(C59,FIND(" ",C59)+1,6)),IF(LEFT(C59,1)="A",cizi!A1:M4000,reg!A1:M4000),7,FALSE())=" MT"), " MT", IF(OR(VLOOKUP(TRIM(LEFT(C59,FIND(" ",C59)-1)),IF(LEFT(C59,1)="A",cizi!A1:M4000,reg!A1:M4000),7,FALSE())="",VLOOKUP(TRIM(MID(C59,FIND(" ",C59)+1,6)),IF(LEFT(C59,1)="A",cizi!A1:M4000,reg!A1:M4000),7,FALSE())=""), CONCATENATE(VLOOKUP(TRIM(LEFT(C59,FIND(" ",C59)-1)),IF(LEFT(C59,1)="A",cizi!A1:M4000,reg!A1:M4000),7,FALSE()), VLOOKUP(TRIM(MID(C59,FIND(" ",C59)+1,6)),IF(LEFT(C59,1)="A",cizi!A1:M4000,reg!A1:M4000),7,FALSE())), MIN(VALUE(VLOOKUP(TRIM(LEFT(C59,FIND(" ",C59)-1)),IF(LEFT(C59,1)="A",cizi!A1:M4000,reg!A1:M4000),7,FALSE())), VALUE(VLOOKUP(TRIM(MID(C59,FIND(" ",C59)+1,6)),IF(LEFT(C59,1)="A",cizi!A1:M4000,reg!A1:M4000),7,FALSE())))))), "9")</f>
        <v>9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50" t="str">
        <f t="shared" si="2"/>
        <v xml:space="preserve"> </v>
      </c>
      <c r="M59" s="50" t="str">
        <f t="shared" si="3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1" customHeight="1">
      <c r="A60" s="30">
        <v>58</v>
      </c>
      <c r="B60" s="47"/>
      <c r="C60" s="37"/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9" t="str">
        <f>IF(LEN(C60)&gt;0, CONCATENATE(VLOOKUP(C60,IF(LEFT(C60,1)="A",cizi!A1:M4000,reg!A1:M4000),6,FALSE()),IF(VLOOKUP(C60,IF(LEFT(C60,1)="A",cizi!A1:M4000,reg!A1:M4000),5,FALSE())="t","M","Z"))," ")</f>
        <v xml:space="preserve"> </v>
      </c>
      <c r="G60" s="49" t="str">
        <f>IF(LEN(C60)&gt;0, IF(ISERROR(FIND(" ",C60)), VLOOKUP(C60,IF(LEFT(C60,1)="A",cizi!A1:M4000,reg!A1:M4000),7,FALSE()),IF(OR(VLOOKUP(TRIM(LEFT(C60,FIND(" ",C60)-1)),IF(LEFT(C60,1)="A",cizi!A1:M4000,reg!A1:M4000),7,FALSE())=" MT",VLOOKUP(TRIM(MID(C60,FIND(" ",C60)+1,6)),IF(LEFT(C60,1)="A",cizi!A1:M4000,reg!A1:M4000),7,FALSE())=" MT"), " MT", IF(OR(VLOOKUP(TRIM(LEFT(C60,FIND(" ",C60)-1)),IF(LEFT(C60,1)="A",cizi!A1:M4000,reg!A1:M4000),7,FALSE())="",VLOOKUP(TRIM(MID(C60,FIND(" ",C60)+1,6)),IF(LEFT(C60,1)="A",cizi!A1:M4000,reg!A1:M4000),7,FALSE())=""), CONCATENATE(VLOOKUP(TRIM(LEFT(C60,FIND(" ",C60)-1)),IF(LEFT(C60,1)="A",cizi!A1:M4000,reg!A1:M4000),7,FALSE()), VLOOKUP(TRIM(MID(C60,FIND(" ",C60)+1,6)),IF(LEFT(C60,1)="A",cizi!A1:M4000,reg!A1:M4000),7,FALSE())), MIN(VALUE(VLOOKUP(TRIM(LEFT(C60,FIND(" ",C60)-1)),IF(LEFT(C60,1)="A",cizi!A1:M4000,reg!A1:M4000),7,FALSE())), VALUE(VLOOKUP(TRIM(MID(C60,FIND(" ",C60)+1,6)),IF(LEFT(C60,1)="A",cizi!A1:M4000,reg!A1:M4000),7,FALSE())))))), "9")</f>
        <v>9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50" t="str">
        <f t="shared" si="2"/>
        <v xml:space="preserve"> </v>
      </c>
      <c r="M60" s="50" t="str">
        <f t="shared" si="3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1" customHeight="1">
      <c r="A61" s="30">
        <v>59</v>
      </c>
      <c r="B61" s="47"/>
      <c r="C61" s="37"/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9" t="str">
        <f>IF(LEN(C61)&gt;0, CONCATENATE(VLOOKUP(C61,IF(LEFT(C61,1)="A",cizi!A1:M4000,reg!A1:M4000),6,FALSE()),IF(VLOOKUP(C61,IF(LEFT(C61,1)="A",cizi!A1:M4000,reg!A1:M4000),5,FALSE())="t","M","Z"))," ")</f>
        <v xml:space="preserve"> </v>
      </c>
      <c r="G61" s="49" t="str">
        <f>IF(LEN(C61)&gt;0, IF(ISERROR(FIND(" ",C61)), VLOOKUP(C61,IF(LEFT(C61,1)="A",cizi!A1:M4000,reg!A1:M4000),7,FALSE()),IF(OR(VLOOKUP(TRIM(LEFT(C61,FIND(" ",C61)-1)),IF(LEFT(C61,1)="A",cizi!A1:M4000,reg!A1:M4000),7,FALSE())=" MT",VLOOKUP(TRIM(MID(C61,FIND(" ",C61)+1,6)),IF(LEFT(C61,1)="A",cizi!A1:M4000,reg!A1:M4000),7,FALSE())=" MT"), " MT", IF(OR(VLOOKUP(TRIM(LEFT(C61,FIND(" ",C61)-1)),IF(LEFT(C61,1)="A",cizi!A1:M4000,reg!A1:M4000),7,FALSE())="",VLOOKUP(TRIM(MID(C61,FIND(" ",C61)+1,6)),IF(LEFT(C61,1)="A",cizi!A1:M4000,reg!A1:M4000),7,FALSE())=""), CONCATENATE(VLOOKUP(TRIM(LEFT(C61,FIND(" ",C61)-1)),IF(LEFT(C61,1)="A",cizi!A1:M4000,reg!A1:M4000),7,FALSE()), VLOOKUP(TRIM(MID(C61,FIND(" ",C61)+1,6)),IF(LEFT(C61,1)="A",cizi!A1:M4000,reg!A1:M4000),7,FALSE())), MIN(VALUE(VLOOKUP(TRIM(LEFT(C61,FIND(" ",C61)-1)),IF(LEFT(C61,1)="A",cizi!A1:M4000,reg!A1:M4000),7,FALSE())), VALUE(VLOOKUP(TRIM(MID(C61,FIND(" ",C61)+1,6)),IF(LEFT(C61,1)="A",cizi!A1:M4000,reg!A1:M4000),7,FALSE())))))), "9")</f>
        <v>9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50" t="str">
        <f t="shared" si="2"/>
        <v xml:space="preserve"> </v>
      </c>
      <c r="M61" s="50" t="str">
        <f t="shared" si="3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1" customHeight="1">
      <c r="A62" s="30">
        <v>60</v>
      </c>
      <c r="B62" s="47"/>
      <c r="C62" s="37"/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9" t="str">
        <f>IF(LEN(C62)&gt;0, CONCATENATE(VLOOKUP(C62,IF(LEFT(C62,1)="A",cizi!A1:M4000,reg!A1:M4000),6,FALSE()),IF(VLOOKUP(C62,IF(LEFT(C62,1)="A",cizi!A1:M4000,reg!A1:M4000),5,FALSE())="t","M","Z"))," ")</f>
        <v xml:space="preserve"> </v>
      </c>
      <c r="G62" s="49" t="str">
        <f>IF(LEN(C62)&gt;0, IF(ISERROR(FIND(" ",C62)), VLOOKUP(C62,IF(LEFT(C62,1)="A",cizi!A1:M4000,reg!A1:M4000),7,FALSE()),IF(OR(VLOOKUP(TRIM(LEFT(C62,FIND(" ",C62)-1)),IF(LEFT(C62,1)="A",cizi!A1:M4000,reg!A1:M4000),7,FALSE())=" MT",VLOOKUP(TRIM(MID(C62,FIND(" ",C62)+1,6)),IF(LEFT(C62,1)="A",cizi!A1:M4000,reg!A1:M4000),7,FALSE())=" MT"), " MT", IF(OR(VLOOKUP(TRIM(LEFT(C62,FIND(" ",C62)-1)),IF(LEFT(C62,1)="A",cizi!A1:M4000,reg!A1:M4000),7,FALSE())="",VLOOKUP(TRIM(MID(C62,FIND(" ",C62)+1,6)),IF(LEFT(C62,1)="A",cizi!A1:M4000,reg!A1:M4000),7,FALSE())=""), CONCATENATE(VLOOKUP(TRIM(LEFT(C62,FIND(" ",C62)-1)),IF(LEFT(C62,1)="A",cizi!A1:M4000,reg!A1:M4000),7,FALSE()), VLOOKUP(TRIM(MID(C62,FIND(" ",C62)+1,6)),IF(LEFT(C62,1)="A",cizi!A1:M4000,reg!A1:M4000),7,FALSE())), MIN(VALUE(VLOOKUP(TRIM(LEFT(C62,FIND(" ",C62)-1)),IF(LEFT(C62,1)="A",cizi!A1:M4000,reg!A1:M4000),7,FALSE())), VALUE(VLOOKUP(TRIM(MID(C62,FIND(" ",C62)+1,6)),IF(LEFT(C62,1)="A",cizi!A1:M4000,reg!A1:M4000),7,FALSE())))))), "9")</f>
        <v>9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50" t="str">
        <f t="shared" si="2"/>
        <v xml:space="preserve"> </v>
      </c>
      <c r="M62" s="50" t="str">
        <f t="shared" si="3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1" customHeight="1">
      <c r="A63" s="30">
        <v>61</v>
      </c>
      <c r="B63" s="47"/>
      <c r="C63" s="37"/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9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9" t="str">
        <f>IF(LEN(C63)&gt;0, CONCATENATE(VLOOKUP(C63,IF(LEFT(C63,1)="A",cizi!A1:M4000,reg!A1:M4000),6,FALSE()),IF(VLOOKUP(C63,IF(LEFT(C63,1)="A",cizi!A1:M4000,reg!A1:M4000),5,FALSE())="t","M","Z"))," ")</f>
        <v xml:space="preserve"> </v>
      </c>
      <c r="G63" s="49" t="str">
        <f>IF(LEN(C63)&gt;0, IF(ISERROR(FIND(" ",C63)), VLOOKUP(C63,IF(LEFT(C63,1)="A",cizi!A1:M4000,reg!A1:M4000),7,FALSE()),IF(OR(VLOOKUP(TRIM(LEFT(C63,FIND(" ",C63)-1)),IF(LEFT(C63,1)="A",cizi!A1:M4000,reg!A1:M4000),7,FALSE())=" MT",VLOOKUP(TRIM(MID(C63,FIND(" ",C63)+1,6)),IF(LEFT(C63,1)="A",cizi!A1:M4000,reg!A1:M4000),7,FALSE())=" MT"), " MT", IF(OR(VLOOKUP(TRIM(LEFT(C63,FIND(" ",C63)-1)),IF(LEFT(C63,1)="A",cizi!A1:M4000,reg!A1:M4000),7,FALSE())="",VLOOKUP(TRIM(MID(C63,FIND(" ",C63)+1,6)),IF(LEFT(C63,1)="A",cizi!A1:M4000,reg!A1:M4000),7,FALSE())=""), CONCATENATE(VLOOKUP(TRIM(LEFT(C63,FIND(" ",C63)-1)),IF(LEFT(C63,1)="A",cizi!A1:M4000,reg!A1:M4000),7,FALSE()), VLOOKUP(TRIM(MID(C63,FIND(" ",C63)+1,6)),IF(LEFT(C63,1)="A",cizi!A1:M4000,reg!A1:M4000),7,FALSE())), MIN(VALUE(VLOOKUP(TRIM(LEFT(C63,FIND(" ",C63)-1)),IF(LEFT(C63,1)="A",cizi!A1:M4000,reg!A1:M4000),7,FALSE())), VALUE(VLOOKUP(TRIM(MID(C63,FIND(" ",C63)+1,6)),IF(LEFT(C63,1)="A",cizi!A1:M4000,reg!A1:M4000),7,FALSE())))))), "9")</f>
        <v>9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50" t="str">
        <f t="shared" si="2"/>
        <v xml:space="preserve"> </v>
      </c>
      <c r="M63" s="50" t="str">
        <f t="shared" si="3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1" customHeight="1">
      <c r="A64" s="30">
        <v>62</v>
      </c>
      <c r="B64" s="47"/>
      <c r="C64" s="37"/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9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9" t="str">
        <f>IF(LEN(C64)&gt;0, CONCATENATE(VLOOKUP(C64,IF(LEFT(C64,1)="A",cizi!A1:M4000,reg!A1:M4000),6,FALSE()),IF(VLOOKUP(C64,IF(LEFT(C64,1)="A",cizi!A1:M4000,reg!A1:M4000),5,FALSE())="t","M","Z"))," ")</f>
        <v xml:space="preserve"> </v>
      </c>
      <c r="G64" s="49" t="str">
        <f>IF(LEN(C64)&gt;0, IF(ISERROR(FIND(" ",C64)), VLOOKUP(C64,IF(LEFT(C64,1)="A",cizi!A1:M4000,reg!A1:M4000),7,FALSE()),IF(OR(VLOOKUP(TRIM(LEFT(C64,FIND(" ",C64)-1)),IF(LEFT(C64,1)="A",cizi!A1:M4000,reg!A1:M4000),7,FALSE())=" MT",VLOOKUP(TRIM(MID(C64,FIND(" ",C64)+1,6)),IF(LEFT(C64,1)="A",cizi!A1:M4000,reg!A1:M4000),7,FALSE())=" MT"), " MT", IF(OR(VLOOKUP(TRIM(LEFT(C64,FIND(" ",C64)-1)),IF(LEFT(C64,1)="A",cizi!A1:M4000,reg!A1:M4000),7,FALSE())="",VLOOKUP(TRIM(MID(C64,FIND(" ",C64)+1,6)),IF(LEFT(C64,1)="A",cizi!A1:M4000,reg!A1:M4000),7,FALSE())=""), CONCATENATE(VLOOKUP(TRIM(LEFT(C64,FIND(" ",C64)-1)),IF(LEFT(C64,1)="A",cizi!A1:M4000,reg!A1:M4000),7,FALSE()), VLOOKUP(TRIM(MID(C64,FIND(" ",C64)+1,6)),IF(LEFT(C64,1)="A",cizi!A1:M4000,reg!A1:M4000),7,FALSE())), MIN(VALUE(VLOOKUP(TRIM(LEFT(C64,FIND(" ",C64)-1)),IF(LEFT(C64,1)="A",cizi!A1:M4000,reg!A1:M4000),7,FALSE())), VALUE(VLOOKUP(TRIM(MID(C64,FIND(" ",C64)+1,6)),IF(LEFT(C64,1)="A",cizi!A1:M4000,reg!A1:M4000),7,FALSE())))))), "9")</f>
        <v>9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50" t="str">
        <f t="shared" si="2"/>
        <v xml:space="preserve"> </v>
      </c>
      <c r="M64" s="50" t="str">
        <f t="shared" si="3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1" customHeight="1">
      <c r="A65" s="30">
        <v>63</v>
      </c>
      <c r="B65" s="47"/>
      <c r="C65" s="37"/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9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9" t="str">
        <f>IF(LEN(C65)&gt;0, CONCATENATE(VLOOKUP(C65,IF(LEFT(C65,1)="A",cizi!A1:M4000,reg!A1:M4000),6,FALSE()),IF(VLOOKUP(C65,IF(LEFT(C65,1)="A",cizi!A1:M4000,reg!A1:M4000),5,FALSE())="t","M","Z"))," ")</f>
        <v xml:space="preserve"> </v>
      </c>
      <c r="G65" s="49" t="str">
        <f>IF(LEN(C65)&gt;0, IF(ISERROR(FIND(" ",C65)), VLOOKUP(C65,IF(LEFT(C65,1)="A",cizi!A1:M4000,reg!A1:M4000),7,FALSE()),IF(OR(VLOOKUP(TRIM(LEFT(C65,FIND(" ",C65)-1)),IF(LEFT(C65,1)="A",cizi!A1:M4000,reg!A1:M4000),7,FALSE())=" MT",VLOOKUP(TRIM(MID(C65,FIND(" ",C65)+1,6)),IF(LEFT(C65,1)="A",cizi!A1:M4000,reg!A1:M4000),7,FALSE())=" MT"), " MT", IF(OR(VLOOKUP(TRIM(LEFT(C65,FIND(" ",C65)-1)),IF(LEFT(C65,1)="A",cizi!A1:M4000,reg!A1:M4000),7,FALSE())="",VLOOKUP(TRIM(MID(C65,FIND(" ",C65)+1,6)),IF(LEFT(C65,1)="A",cizi!A1:M4000,reg!A1:M4000),7,FALSE())=""), CONCATENATE(VLOOKUP(TRIM(LEFT(C65,FIND(" ",C65)-1)),IF(LEFT(C65,1)="A",cizi!A1:M4000,reg!A1:M4000),7,FALSE()), VLOOKUP(TRIM(MID(C65,FIND(" ",C65)+1,6)),IF(LEFT(C65,1)="A",cizi!A1:M4000,reg!A1:M4000),7,FALSE())), MIN(VALUE(VLOOKUP(TRIM(LEFT(C65,FIND(" ",C65)-1)),IF(LEFT(C65,1)="A",cizi!A1:M4000,reg!A1:M4000),7,FALSE())), VALUE(VLOOKUP(TRIM(MID(C65,FIND(" ",C65)+1,6)),IF(LEFT(C65,1)="A",cizi!A1:M4000,reg!A1:M4000),7,FALSE())))))), "9")</f>
        <v>9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50" t="str">
        <f t="shared" si="2"/>
        <v xml:space="preserve"> </v>
      </c>
      <c r="M65" s="50" t="str">
        <f t="shared" si="3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1" customHeight="1">
      <c r="A66" s="30">
        <v>64</v>
      </c>
      <c r="B66" s="47"/>
      <c r="C66" s="37"/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9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9" t="str">
        <f>IF(LEN(C66)&gt;0, CONCATENATE(VLOOKUP(C66,IF(LEFT(C66,1)="A",cizi!A1:M4000,reg!A1:M4000),6,FALSE()),IF(VLOOKUP(C66,IF(LEFT(C66,1)="A",cizi!A1:M4000,reg!A1:M4000),5,FALSE())="t","M","Z"))," ")</f>
        <v xml:space="preserve"> </v>
      </c>
      <c r="G66" s="49" t="str">
        <f>IF(LEN(C66)&gt;0, IF(ISERROR(FIND(" ",C66)), VLOOKUP(C66,IF(LEFT(C66,1)="A",cizi!A1:M4000,reg!A1:M4000),7,FALSE()),IF(OR(VLOOKUP(TRIM(LEFT(C66,FIND(" ",C66)-1)),IF(LEFT(C66,1)="A",cizi!A1:M4000,reg!A1:M4000),7,FALSE())=" MT",VLOOKUP(TRIM(MID(C66,FIND(" ",C66)+1,6)),IF(LEFT(C66,1)="A",cizi!A1:M4000,reg!A1:M4000),7,FALSE())=" MT"), " MT", IF(OR(VLOOKUP(TRIM(LEFT(C66,FIND(" ",C66)-1)),IF(LEFT(C66,1)="A",cizi!A1:M4000,reg!A1:M4000),7,FALSE())="",VLOOKUP(TRIM(MID(C66,FIND(" ",C66)+1,6)),IF(LEFT(C66,1)="A",cizi!A1:M4000,reg!A1:M4000),7,FALSE())=""), CONCATENATE(VLOOKUP(TRIM(LEFT(C66,FIND(" ",C66)-1)),IF(LEFT(C66,1)="A",cizi!A1:M4000,reg!A1:M4000),7,FALSE()), VLOOKUP(TRIM(MID(C66,FIND(" ",C66)+1,6)),IF(LEFT(C66,1)="A",cizi!A1:M4000,reg!A1:M4000),7,FALSE())), MIN(VALUE(VLOOKUP(TRIM(LEFT(C66,FIND(" ",C66)-1)),IF(LEFT(C66,1)="A",cizi!A1:M4000,reg!A1:M4000),7,FALSE())), VALUE(VLOOKUP(TRIM(MID(C66,FIND(" ",C66)+1,6)),IF(LEFT(C66,1)="A",cizi!A1:M4000,reg!A1:M4000),7,FALSE())))))), "9")</f>
        <v>9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50" t="str">
        <f t="shared" si="2"/>
        <v xml:space="preserve"> </v>
      </c>
      <c r="M66" s="50" t="str">
        <f t="shared" si="3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1" customHeight="1">
      <c r="A67" s="30">
        <v>65</v>
      </c>
      <c r="B67" s="47"/>
      <c r="C67" s="37"/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9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9" t="str">
        <f>IF(LEN(C67)&gt;0, CONCATENATE(VLOOKUP(C67,IF(LEFT(C67,1)="A",cizi!A1:M4000,reg!A1:M4000),6,FALSE()),IF(VLOOKUP(C67,IF(LEFT(C67,1)="A",cizi!A1:M4000,reg!A1:M4000),5,FALSE())="t","M","Z"))," ")</f>
        <v xml:space="preserve"> </v>
      </c>
      <c r="G67" s="49" t="str">
        <f>IF(LEN(C67)&gt;0, IF(ISERROR(FIND(" ",C67)), VLOOKUP(C67,IF(LEFT(C67,1)="A",cizi!A1:M4000,reg!A1:M4000),7,FALSE()),IF(OR(VLOOKUP(TRIM(LEFT(C67,FIND(" ",C67)-1)),IF(LEFT(C67,1)="A",cizi!A1:M4000,reg!A1:M4000),7,FALSE())=" MT",VLOOKUP(TRIM(MID(C67,FIND(" ",C67)+1,6)),IF(LEFT(C67,1)="A",cizi!A1:M4000,reg!A1:M4000),7,FALSE())=" MT"), " MT", IF(OR(VLOOKUP(TRIM(LEFT(C67,FIND(" ",C67)-1)),IF(LEFT(C67,1)="A",cizi!A1:M4000,reg!A1:M4000),7,FALSE())="",VLOOKUP(TRIM(MID(C67,FIND(" ",C67)+1,6)),IF(LEFT(C67,1)="A",cizi!A1:M4000,reg!A1:M4000),7,FALSE())=""), CONCATENATE(VLOOKUP(TRIM(LEFT(C67,FIND(" ",C67)-1)),IF(LEFT(C67,1)="A",cizi!A1:M4000,reg!A1:M4000),7,FALSE()), VLOOKUP(TRIM(MID(C67,FIND(" ",C67)+1,6)),IF(LEFT(C67,1)="A",cizi!A1:M4000,reg!A1:M4000),7,FALSE())), MIN(VALUE(VLOOKUP(TRIM(LEFT(C67,FIND(" ",C67)-1)),IF(LEFT(C67,1)="A",cizi!A1:M4000,reg!A1:M4000),7,FALSE())), VALUE(VLOOKUP(TRIM(MID(C67,FIND(" ",C67)+1,6)),IF(LEFT(C67,1)="A",cizi!A1:M4000,reg!A1:M4000),7,FALSE())))))), "9")</f>
        <v>9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50" t="str">
        <f t="shared" ref="L67:L72" si="4">IF(ISERROR(FIND(" ",C67,1))," ",TRIM(LEFT(E67,FIND(" ",E67,1)-1)))</f>
        <v xml:space="preserve"> </v>
      </c>
      <c r="M67" s="50" t="str">
        <f t="shared" ref="M67:M72" si="5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1" customHeight="1">
      <c r="A68" s="30">
        <v>66</v>
      </c>
      <c r="B68" s="47"/>
      <c r="C68" s="37"/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9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9" t="str">
        <f>IF(LEN(C68)&gt;0, CONCATENATE(VLOOKUP(C68,IF(LEFT(C68,1)="A",cizi!A1:M4000,reg!A1:M4000),6,FALSE()),IF(VLOOKUP(C68,IF(LEFT(C68,1)="A",cizi!A1:M4000,reg!A1:M4000),5,FALSE())="t","M","Z"))," ")</f>
        <v xml:space="preserve"> </v>
      </c>
      <c r="G68" s="49" t="str">
        <f>IF(LEN(C68)&gt;0, IF(ISERROR(FIND(" ",C68)), VLOOKUP(C68,IF(LEFT(C68,1)="A",cizi!A1:M4000,reg!A1:M4000),7,FALSE()),IF(OR(VLOOKUP(TRIM(LEFT(C68,FIND(" ",C68)-1)),IF(LEFT(C68,1)="A",cizi!A1:M4000,reg!A1:M4000),7,FALSE())=" MT",VLOOKUP(TRIM(MID(C68,FIND(" ",C68)+1,6)),IF(LEFT(C68,1)="A",cizi!A1:M4000,reg!A1:M4000),7,FALSE())=" MT"), " MT", IF(OR(VLOOKUP(TRIM(LEFT(C68,FIND(" ",C68)-1)),IF(LEFT(C68,1)="A",cizi!A1:M4000,reg!A1:M4000),7,FALSE())="",VLOOKUP(TRIM(MID(C68,FIND(" ",C68)+1,6)),IF(LEFT(C68,1)="A",cizi!A1:M4000,reg!A1:M4000),7,FALSE())=""), CONCATENATE(VLOOKUP(TRIM(LEFT(C68,FIND(" ",C68)-1)),IF(LEFT(C68,1)="A",cizi!A1:M4000,reg!A1:M4000),7,FALSE()), VLOOKUP(TRIM(MID(C68,FIND(" ",C68)+1,6)),IF(LEFT(C68,1)="A",cizi!A1:M4000,reg!A1:M4000),7,FALSE())), MIN(VALUE(VLOOKUP(TRIM(LEFT(C68,FIND(" ",C68)-1)),IF(LEFT(C68,1)="A",cizi!A1:M4000,reg!A1:M4000),7,FALSE())), VALUE(VLOOKUP(TRIM(MID(C68,FIND(" ",C68)+1,6)),IF(LEFT(C68,1)="A",cizi!A1:M4000,reg!A1:M4000),7,FALSE())))))), "9")</f>
        <v>9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50" t="str">
        <f t="shared" si="4"/>
        <v xml:space="preserve"> </v>
      </c>
      <c r="M68" s="50" t="str">
        <f t="shared" si="5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4.1" customHeight="1">
      <c r="A69" s="30">
        <v>67</v>
      </c>
      <c r="B69" s="47"/>
      <c r="C69" s="37"/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9" t="str">
        <f>IF(LEN(C69)&gt;0, CONCATENATE(VLOOKUP(C69,IF(LEFT(C69,1)="A",cizi!A1:M4000,reg!A1:M4000),6,FALSE()),IF(VLOOKUP(C69,IF(LEFT(C69,1)="A",cizi!A1:M4000,reg!A1:M4000),5,FALSE())="t","M","Z"))," ")</f>
        <v xml:space="preserve"> </v>
      </c>
      <c r="G69" s="49" t="str">
        <f>IF(LEN(C69)&gt;0, IF(ISERROR(FIND(" ",C69)), VLOOKUP(C69,IF(LEFT(C69,1)="A",cizi!A1:M4000,reg!A1:M4000),7,FALSE()),IF(OR(VLOOKUP(TRIM(LEFT(C69,FIND(" ",C69)-1)),IF(LEFT(C69,1)="A",cizi!A1:M4000,reg!A1:M4000),7,FALSE())=" MT",VLOOKUP(TRIM(MID(C69,FIND(" ",C69)+1,6)),IF(LEFT(C69,1)="A",cizi!A1:M4000,reg!A1:M4000),7,FALSE())=" MT"), " MT", IF(OR(VLOOKUP(TRIM(LEFT(C69,FIND(" ",C69)-1)),IF(LEFT(C69,1)="A",cizi!A1:M4000,reg!A1:M4000),7,FALSE())="",VLOOKUP(TRIM(MID(C69,FIND(" ",C69)+1,6)),IF(LEFT(C69,1)="A",cizi!A1:M4000,reg!A1:M4000),7,FALSE())=""), CONCATENATE(VLOOKUP(TRIM(LEFT(C69,FIND(" ",C69)-1)),IF(LEFT(C69,1)="A",cizi!A1:M4000,reg!A1:M4000),7,FALSE()), VLOOKUP(TRIM(MID(C69,FIND(" ",C69)+1,6)),IF(LEFT(C69,1)="A",cizi!A1:M4000,reg!A1:M4000),7,FALSE())), MIN(VALUE(VLOOKUP(TRIM(LEFT(C69,FIND(" ",C69)-1)),IF(LEFT(C69,1)="A",cizi!A1:M4000,reg!A1:M4000),7,FALSE())), VALUE(VLOOKUP(TRIM(MID(C69,FIND(" ",C69)+1,6)),IF(LEFT(C69,1)="A",cizi!A1:M4000,reg!A1:M4000),7,FALSE())))))), "9")</f>
        <v>9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50" t="str">
        <f t="shared" si="4"/>
        <v xml:space="preserve"> </v>
      </c>
      <c r="M69" s="50" t="str">
        <f t="shared" si="5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1" customHeight="1">
      <c r="A70" s="30">
        <v>68</v>
      </c>
      <c r="B70" s="47"/>
      <c r="C70" s="37"/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9" t="str">
        <f>IF(LEN(C70)&gt;0, CONCATENATE(VLOOKUP(C70,IF(LEFT(C70,1)="A",cizi!A1:M4000,reg!A1:M4000),6,FALSE()),IF(VLOOKUP(C70,IF(LEFT(C70,1)="A",cizi!A1:M4000,reg!A1:M4000),5,FALSE())="t","M","Z"))," ")</f>
        <v xml:space="preserve"> </v>
      </c>
      <c r="G70" s="49" t="str">
        <f>IF(LEN(C70)&gt;0, IF(ISERROR(FIND(" ",C70)), VLOOKUP(C70,IF(LEFT(C70,1)="A",cizi!A1:M4000,reg!A1:M4000),7,FALSE()),IF(OR(VLOOKUP(TRIM(LEFT(C70,FIND(" ",C70)-1)),IF(LEFT(C70,1)="A",cizi!A1:M4000,reg!A1:M4000),7,FALSE())=" MT",VLOOKUP(TRIM(MID(C70,FIND(" ",C70)+1,6)),IF(LEFT(C70,1)="A",cizi!A1:M4000,reg!A1:M4000),7,FALSE())=" MT"), " MT", IF(OR(VLOOKUP(TRIM(LEFT(C70,FIND(" ",C70)-1)),IF(LEFT(C70,1)="A",cizi!A1:M4000,reg!A1:M4000),7,FALSE())="",VLOOKUP(TRIM(MID(C70,FIND(" ",C70)+1,6)),IF(LEFT(C70,1)="A",cizi!A1:M4000,reg!A1:M4000),7,FALSE())=""), CONCATENATE(VLOOKUP(TRIM(LEFT(C70,FIND(" ",C70)-1)),IF(LEFT(C70,1)="A",cizi!A1:M4000,reg!A1:M4000),7,FALSE()), VLOOKUP(TRIM(MID(C70,FIND(" ",C70)+1,6)),IF(LEFT(C70,1)="A",cizi!A1:M4000,reg!A1:M4000),7,FALSE())), MIN(VALUE(VLOOKUP(TRIM(LEFT(C70,FIND(" ",C70)-1)),IF(LEFT(C70,1)="A",cizi!A1:M4000,reg!A1:M4000),7,FALSE())), VALUE(VLOOKUP(TRIM(MID(C70,FIND(" ",C70)+1,6)),IF(LEFT(C70,1)="A",cizi!A1:M4000,reg!A1:M4000),7,FALSE())))))), "9")</f>
        <v>9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50" t="str">
        <f t="shared" si="4"/>
        <v xml:space="preserve"> </v>
      </c>
      <c r="M70" s="50" t="str">
        <f t="shared" si="5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4.1" customHeight="1">
      <c r="A71" s="30">
        <v>69</v>
      </c>
      <c r="B71" s="47"/>
      <c r="C71" s="37"/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9" t="str">
        <f>IF(LEN(C71)&gt;0, CONCATENATE(VLOOKUP(C71,IF(LEFT(C71,1)="A",cizi!A1:M4000,reg!A1:M4000),6,FALSE()),IF(VLOOKUP(C71,IF(LEFT(C71,1)="A",cizi!A1:M4000,reg!A1:M4000),5,FALSE())="t","M","Z"))," ")</f>
        <v xml:space="preserve"> </v>
      </c>
      <c r="G71" s="49" t="str">
        <f>IF(LEN(C71)&gt;0, IF(ISERROR(FIND(" ",C71)), VLOOKUP(C71,IF(LEFT(C71,1)="A",cizi!A1:M4000,reg!A1:M4000),7,FALSE()),IF(OR(VLOOKUP(TRIM(LEFT(C71,FIND(" ",C71)-1)),IF(LEFT(C71,1)="A",cizi!A1:M4000,reg!A1:M4000),7,FALSE())=" MT",VLOOKUP(TRIM(MID(C71,FIND(" ",C71)+1,6)),IF(LEFT(C71,1)="A",cizi!A1:M4000,reg!A1:M4000),7,FALSE())=" MT"), " MT", IF(OR(VLOOKUP(TRIM(LEFT(C71,FIND(" ",C71)-1)),IF(LEFT(C71,1)="A",cizi!A1:M4000,reg!A1:M4000),7,FALSE())="",VLOOKUP(TRIM(MID(C71,FIND(" ",C71)+1,6)),IF(LEFT(C71,1)="A",cizi!A1:M4000,reg!A1:M4000),7,FALSE())=""), CONCATENATE(VLOOKUP(TRIM(LEFT(C71,FIND(" ",C71)-1)),IF(LEFT(C71,1)="A",cizi!A1:M4000,reg!A1:M4000),7,FALSE()), VLOOKUP(TRIM(MID(C71,FIND(" ",C71)+1,6)),IF(LEFT(C71,1)="A",cizi!A1:M4000,reg!A1:M4000),7,FALSE())), MIN(VALUE(VLOOKUP(TRIM(LEFT(C71,FIND(" ",C71)-1)),IF(LEFT(C71,1)="A",cizi!A1:M4000,reg!A1:M4000),7,FALSE())), VALUE(VLOOKUP(TRIM(MID(C71,FIND(" ",C71)+1,6)),IF(LEFT(C71,1)="A",cizi!A1:M4000,reg!A1:M4000),7,FALSE())))))), "9")</f>
        <v>9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50" t="str">
        <f t="shared" si="4"/>
        <v xml:space="preserve"> </v>
      </c>
      <c r="M71" s="50" t="str">
        <f t="shared" si="5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4.1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>IF(LEN(C72)&gt;0, CONCATENATE(VLOOKUP(C72,IF(LEFT(C72,1)="A",cizi!A1:M4000,reg!A1:M4000),6,FALSE()),IF(VLOOKUP(C72,IF(LEFT(C72,1)="A",cizi!A1:M4000,reg!A1:M4000),5,FALSE())="t","M","Z"))," ")</f>
        <v xml:space="preserve"> </v>
      </c>
      <c r="G72" s="49" t="str">
        <f>IF(LEN(C72)&gt;0, IF(ISERROR(FIND(" ",C72)), VLOOKUP(C72,IF(LEFT(C72,1)="A",cizi!A1:M4000,reg!A1:M4000),7,FALSE()),IF(OR(VLOOKUP(TRIM(LEFT(C72,FIND(" ",C72)-1)),IF(LEFT(C72,1)="A",cizi!A1:M4000,reg!A1:M4000),7,FALSE())=" MT",VLOOKUP(TRIM(MID(C72,FIND(" ",C72)+1,6)),IF(LEFT(C72,1)="A",cizi!A1:M4000,reg!A1:M4000),7,FALSE())=" MT"), " MT", IF(OR(VLOOKUP(TRIM(LEFT(C72,FIND(" ",C72)-1)),IF(LEFT(C72,1)="A",cizi!A1:M4000,reg!A1:M4000),7,FALSE())="",VLOOKUP(TRIM(MID(C72,FIND(" ",C72)+1,6)),IF(LEFT(C72,1)="A",cizi!A1:M4000,reg!A1:M4000),7,FALSE())=""), CONCATENATE(VLOOKUP(TRIM(LEFT(C72,FIND(" ",C72)-1)),IF(LEFT(C72,1)="A",cizi!A1:M4000,reg!A1:M4000),7,FALSE()), VLOOKUP(TRIM(MID(C72,FIND(" ",C72)+1,6)),IF(LEFT(C72,1)="A",cizi!A1:M4000,reg!A1:M4000),7,FALSE())), MIN(VALUE(VLOOKUP(TRIM(LEFT(C72,FIND(" ",C72)-1)),IF(LEFT(C72,1)="A",cizi!A1:M4000,reg!A1:M4000),7,FALSE())), VALUE(VLOOKUP(TRIM(MID(C72,FIND(" ",C72)+1,6)),IF(LEFT(C72,1)="A",cizi!A1:M4000,reg!A1:M4000),7,FALSE())))))),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4"/>
        <v xml:space="preserve"> </v>
      </c>
      <c r="M72" s="50" t="str">
        <f t="shared" si="5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P16" sqref="P16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IF(ISBLANK(VLOOKUP("C1M",param!$A$31:$B$49,2,0)),"C1M",VLOOKUP("C1M",param!$A$31:$B$49,2,0))</f>
        <v>C1M</v>
      </c>
      <c r="C1" s="58"/>
      <c r="D1" s="55" t="str">
        <f>CONCATENATE("STARTOVNÍ LISTINA",IF(ISBLANK(VLOOKUP("C1M",param!$A$31:$C$49,3,0)),"",CONCATENATE(CHAR(10),"barva čísel: ",VLOOKUP("C1M",param!$A$31:$C$49,3,0))))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04.05.14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2962</v>
      </c>
      <c r="B2" s="45" t="s">
        <v>2965</v>
      </c>
      <c r="C2" s="45" t="s">
        <v>2900</v>
      </c>
      <c r="D2" s="45" t="s">
        <v>2966</v>
      </c>
      <c r="E2" s="45" t="s">
        <v>2967</v>
      </c>
      <c r="F2" s="45" t="s">
        <v>2905</v>
      </c>
      <c r="G2" s="45" t="s">
        <v>2968</v>
      </c>
      <c r="H2" s="45" t="s">
        <v>2969</v>
      </c>
      <c r="I2" s="45" t="s">
        <v>2994</v>
      </c>
      <c r="J2" s="45" t="s">
        <v>2995</v>
      </c>
      <c r="K2" s="45" t="s">
        <v>2996</v>
      </c>
      <c r="L2" s="46" t="s">
        <v>2997</v>
      </c>
      <c r="M2" s="46" t="s">
        <v>2998</v>
      </c>
      <c r="N2" s="46" t="s">
        <v>2999</v>
      </c>
      <c r="O2" s="46" t="s">
        <v>3000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1" customHeight="1">
      <c r="A3" s="30">
        <v>1</v>
      </c>
      <c r="B3" s="51">
        <v>1</v>
      </c>
      <c r="C3" s="37">
        <v>9035</v>
      </c>
      <c r="D3" s="48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JEŽEK Stanislav</v>
      </c>
      <c r="E3" s="49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1976</v>
      </c>
      <c r="F3" s="49" t="str">
        <f>IF(LEN(C3)&gt;0, VLOOKUP(C3,IF(LEFT(C3,1)="A",cizi!A1:M4000,reg!A1:M4000),6,FALSE())," ")</f>
        <v>VM</v>
      </c>
      <c r="G3" s="49" t="str">
        <f>IF(LEN(C3)&gt;0, IF(ISERROR(FIND(" ",C3)), VLOOKUP(C3,IF(LEFT(C3,1)="A",cizi!A1:M4000,reg!A1:M4000),8,FALSE()),IF(OR(VLOOKUP(TRIM(LEFT(C3,FIND(" ",C3)-1)),IF(LEFT(C3,1)="A",cizi!A1:M4000,reg!A1:M4000),8,FALSE())=" MT",VLOOKUP(TRIM(MID(C3,FIND(" ",C3)+1,6)),IF(LEFT(C3,1)="A",cizi!A1:M4000,reg!A1:M4000),8,FALSE())=" MT"), " MT", IF(OR(VLOOKUP(TRIM(LEFT(C3,FIND(" ",C3)-1)),IF(LEFT(C3,1)="A",cizi!A1:M4000,reg!A1:M4000),8,FALSE())="",VLOOKUP(TRIM(MID(C3,FIND(" ",C3)+1,6)),IF(LEFT(C3,1)="A",cizi!A1:M4000,reg!A1:M4000),8,FALSE())=""), CONCATENATE(VLOOKUP(TRIM(LEFT(C3,FIND(" ",C3)-1)),IF(LEFT(C3,1)="A",cizi!A1:M4000,reg!A1:M4000),8,FALSE()), VLOOKUP(TRIM(MID(C3,FIND(" ",C3)+1,6)),IF(LEFT(C3,1)="A",cizi!A1:M4000,reg!A1:M4000),8,FALSE())), MIN(VALUE(VLOOKUP(TRIM(LEFT(C3,FIND(" ",C3)-1)),IF(LEFT(C3,1)="A",cizi!A1:M4000,reg!A1:M4000),8,FALSE())), VALUE(VLOOKUP(TRIM(MID(C3,FIND(" ",C3)+1,6)),IF(LEFT(C3,1)="A",cizi!A1:M4000,reg!A1:M4000),8,FALSE())))))), "9")</f>
        <v>MT</v>
      </c>
      <c r="H3" s="48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USK Pha</v>
      </c>
      <c r="I3" s="37"/>
      <c r="J3" s="37"/>
      <c r="K3" s="37" t="s">
        <v>3002</v>
      </c>
      <c r="L3" s="50" t="str">
        <f t="shared" ref="L3:L34" si="0">IF(ISERROR(FIND(" ",C3,1))," ",TRIM(LEFT(E3,FIND(" ",E3,1)-1)))</f>
        <v xml:space="preserve"> </v>
      </c>
      <c r="M3" s="50" t="str">
        <f t="shared" ref="M3:M34" si="1">IF(ISERROR(FIND(" ",C3,1))," ",TRIM(MID(E3,FIND(" ",E3,1)+2,6)))</f>
        <v xml:space="preserve"> </v>
      </c>
      <c r="N3" s="50" t="str">
        <f>IF(ISERROR(FIND(" ",C3,1))," ",VLOOKUP(TRIM(LEFT(C3,FIND(" ",C3,1)-1)),IF(LEFT(C3,1)="A",cizi!A1:M4000,reg!A1:M4000),6,FALSE()))</f>
        <v xml:space="preserve"> </v>
      </c>
      <c r="O3" s="50" t="str">
        <f>IF(ISERROR(FIND(" ",C3,1))," ",VLOOKUP(TRIM(MID(C3,FIND(" ",C3,1)+1,6)),IF(LEFT(C3,1)="A",cizi!A1:M4000,reg!A1:M4000),6,FALSE()))</f>
        <v xml:space="preserve"> 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1" customHeight="1">
      <c r="A4" s="30">
        <v>2</v>
      </c>
      <c r="B4" s="51">
        <v>2</v>
      </c>
      <c r="C4" s="37">
        <v>23060</v>
      </c>
      <c r="D4" s="48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KUNA Alois</v>
      </c>
      <c r="E4" s="49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1988</v>
      </c>
      <c r="F4" s="49" t="str">
        <f>IF(LEN(C4)&gt;0, VLOOKUP(C4,IF(LEFT(C4,1)="A",cizi!A1:M4000,reg!A1:M4000),6,FALSE())," ")</f>
        <v/>
      </c>
      <c r="G4" s="49" t="str">
        <f>IF(LEN(C4)&gt;0, IF(ISERROR(FIND(" ",C4)), VLOOKUP(C4,IF(LEFT(C4,1)="A",cizi!A1:M4000,reg!A1:M4000),8,FALSE()),IF(OR(VLOOKUP(TRIM(LEFT(C4,FIND(" ",C4)-1)),IF(LEFT(C4,1)="A",cizi!A1:M4000,reg!A1:M4000),8,FALSE())=" MT",VLOOKUP(TRIM(MID(C4,FIND(" ",C4)+1,6)),IF(LEFT(C4,1)="A",cizi!A1:M4000,reg!A1:M4000),8,FALSE())=" MT"), " MT", IF(OR(VLOOKUP(TRIM(LEFT(C4,FIND(" ",C4)-1)),IF(LEFT(C4,1)="A",cizi!A1:M4000,reg!A1:M4000),8,FALSE())="",VLOOKUP(TRIM(MID(C4,FIND(" ",C4)+1,6)),IF(LEFT(C4,1)="A",cizi!A1:M4000,reg!A1:M4000),8,FALSE())=""), CONCATENATE(VLOOKUP(TRIM(LEFT(C4,FIND(" ",C4)-1)),IF(LEFT(C4,1)="A",cizi!A1:M4000,reg!A1:M4000),8,FALSE()), VLOOKUP(TRIM(MID(C4,FIND(" ",C4)+1,6)),IF(LEFT(C4,1)="A",cizi!A1:M4000,reg!A1:M4000),8,FALSE())), MIN(VALUE(VLOOKUP(TRIM(LEFT(C4,FIND(" ",C4)-1)),IF(LEFT(C4,1)="A",cizi!A1:M4000,reg!A1:M4000),8,FALSE())), VALUE(VLOOKUP(TRIM(MID(C4,FIND(" ",C4)+1,6)),IF(LEFT(C4,1)="A",cizi!A1:M4000,reg!A1:M4000),8,FALSE())))))), "9")</f>
        <v>1</v>
      </c>
      <c r="H4" s="48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SKVS ČB</v>
      </c>
      <c r="I4" s="37"/>
      <c r="J4" s="37"/>
      <c r="K4" s="37"/>
      <c r="L4" s="50" t="str">
        <f t="shared" si="0"/>
        <v xml:space="preserve"> </v>
      </c>
      <c r="M4" s="50" t="str">
        <f t="shared" si="1"/>
        <v xml:space="preserve"> </v>
      </c>
      <c r="N4" s="50" t="str">
        <f>IF(ISERROR(FIND(" ",C4,1))," ",VLOOKUP(TRIM(LEFT(C4,FIND(" ",C4,1)-1)),IF(LEFT(C4,1)="A",cizi!A1:M4000,reg!A1:M4000),6,FALSE()))</f>
        <v xml:space="preserve"> </v>
      </c>
      <c r="O4" s="50" t="str">
        <f>IF(ISERROR(FIND(" ",C4,1))," ",VLOOKUP(TRIM(MID(C4,FIND(" ",C4,1)+1,6)),IF(LEFT(C4,1)="A",cizi!A1:M4000,reg!A1:M4000),6,FALSE()))</f>
        <v xml:space="preserve"> 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1" customHeight="1">
      <c r="A5" s="30">
        <v>3</v>
      </c>
      <c r="B5" s="51">
        <v>3</v>
      </c>
      <c r="C5" s="37">
        <v>9001</v>
      </c>
      <c r="D5" s="48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BUSTA Jan</v>
      </c>
      <c r="E5" s="49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1989</v>
      </c>
      <c r="F5" s="49" t="str">
        <f>IF(LEN(C5)&gt;0, VLOOKUP(C5,IF(LEFT(C5,1)="A",cizi!A1:M4000,reg!A1:M4000),6,FALSE())," ")</f>
        <v/>
      </c>
      <c r="G5" s="49" t="str">
        <f>IF(LEN(C5)&gt;0, IF(ISERROR(FIND(" ",C5)), VLOOKUP(C5,IF(LEFT(C5,1)="A",cizi!A1:M4000,reg!A1:M4000),8,FALSE()),IF(OR(VLOOKUP(TRIM(LEFT(C5,FIND(" ",C5)-1)),IF(LEFT(C5,1)="A",cizi!A1:M4000,reg!A1:M4000),8,FALSE())=" MT",VLOOKUP(TRIM(MID(C5,FIND(" ",C5)+1,6)),IF(LEFT(C5,1)="A",cizi!A1:M4000,reg!A1:M4000),8,FALSE())=" MT"), " MT", IF(OR(VLOOKUP(TRIM(LEFT(C5,FIND(" ",C5)-1)),IF(LEFT(C5,1)="A",cizi!A1:M4000,reg!A1:M4000),8,FALSE())="",VLOOKUP(TRIM(MID(C5,FIND(" ",C5)+1,6)),IF(LEFT(C5,1)="A",cizi!A1:M4000,reg!A1:M4000),8,FALSE())=""), CONCATENATE(VLOOKUP(TRIM(LEFT(C5,FIND(" ",C5)-1)),IF(LEFT(C5,1)="A",cizi!A1:M4000,reg!A1:M4000),8,FALSE()), VLOOKUP(TRIM(MID(C5,FIND(" ",C5)+1,6)),IF(LEFT(C5,1)="A",cizi!A1:M4000,reg!A1:M4000),8,FALSE())), MIN(VALUE(VLOOKUP(TRIM(LEFT(C5,FIND(" ",C5)-1)),IF(LEFT(C5,1)="A",cizi!A1:M4000,reg!A1:M4000),8,FALSE())), VALUE(VLOOKUP(TRIM(MID(C5,FIND(" ",C5)+1,6)),IF(LEFT(C5,1)="A",cizi!A1:M4000,reg!A1:M4000),8,FALSE())))))), "9")</f>
        <v>1</v>
      </c>
      <c r="H5" s="48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USK Pha</v>
      </c>
      <c r="I5" s="37"/>
      <c r="J5" s="37"/>
      <c r="K5" s="37"/>
      <c r="L5" s="50" t="str">
        <f t="shared" si="0"/>
        <v xml:space="preserve"> </v>
      </c>
      <c r="M5" s="50" t="str">
        <f t="shared" si="1"/>
        <v xml:space="preserve"> </v>
      </c>
      <c r="N5" s="50" t="str">
        <f>IF(ISERROR(FIND(" ",C5,1))," ",VLOOKUP(TRIM(LEFT(C5,FIND(" ",C5,1)-1)),IF(LEFT(C5,1)="A",cizi!A1:M4000,reg!A1:M4000),6,FALSE()))</f>
        <v xml:space="preserve"> </v>
      </c>
      <c r="O5" s="50" t="str">
        <f>IF(ISERROR(FIND(" ",C5,1))," ",VLOOKUP(TRIM(MID(C5,FIND(" ",C5,1)+1,6)),IF(LEFT(C5,1)="A",cizi!A1:M4000,reg!A1:M4000),6,FALSE()))</f>
        <v xml:space="preserve"> 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1" customHeight="1">
      <c r="A6" s="30">
        <v>4</v>
      </c>
      <c r="B6" s="51">
        <v>4</v>
      </c>
      <c r="C6" s="37">
        <v>9033</v>
      </c>
      <c r="D6" s="48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MAŠEK Jan</v>
      </c>
      <c r="E6" s="49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1978</v>
      </c>
      <c r="F6" s="49" t="str">
        <f>IF(LEN(C6)&gt;0, VLOOKUP(C6,IF(LEFT(C6,1)="A",cizi!A1:M4000,reg!A1:M4000),6,FALSE())," ")</f>
        <v>VM</v>
      </c>
      <c r="G6" s="49" t="str">
        <f>IF(LEN(C6)&gt;0, IF(ISERROR(FIND(" ",C6)), VLOOKUP(C6,IF(LEFT(C6,1)="A",cizi!A1:M4000,reg!A1:M4000),8,FALSE()),IF(OR(VLOOKUP(TRIM(LEFT(C6,FIND(" ",C6)-1)),IF(LEFT(C6,1)="A",cizi!A1:M4000,reg!A1:M4000),8,FALSE())=" MT",VLOOKUP(TRIM(MID(C6,FIND(" ",C6)+1,6)),IF(LEFT(C6,1)="A",cizi!A1:M4000,reg!A1:M4000),8,FALSE())=" MT"), " MT", IF(OR(VLOOKUP(TRIM(LEFT(C6,FIND(" ",C6)-1)),IF(LEFT(C6,1)="A",cizi!A1:M4000,reg!A1:M4000),8,FALSE())="",VLOOKUP(TRIM(MID(C6,FIND(" ",C6)+1,6)),IF(LEFT(C6,1)="A",cizi!A1:M4000,reg!A1:M4000),8,FALSE())=""), CONCATENATE(VLOOKUP(TRIM(LEFT(C6,FIND(" ",C6)-1)),IF(LEFT(C6,1)="A",cizi!A1:M4000,reg!A1:M4000),8,FALSE()), VLOOKUP(TRIM(MID(C6,FIND(" ",C6)+1,6)),IF(LEFT(C6,1)="A",cizi!A1:M4000,reg!A1:M4000),8,FALSE())), MIN(VALUE(VLOOKUP(TRIM(LEFT(C6,FIND(" ",C6)-1)),IF(LEFT(C6,1)="A",cizi!A1:M4000,reg!A1:M4000),8,FALSE())), VALUE(VLOOKUP(TRIM(MID(C6,FIND(" ",C6)+1,6)),IF(LEFT(C6,1)="A",cizi!A1:M4000,reg!A1:M4000),8,FALSE())))))), "9")</f>
        <v>1</v>
      </c>
      <c r="H6" s="48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USK Pha</v>
      </c>
      <c r="I6" s="37"/>
      <c r="J6" s="37"/>
      <c r="K6" s="37" t="s">
        <v>3002</v>
      </c>
      <c r="L6" s="50" t="str">
        <f t="shared" si="0"/>
        <v xml:space="preserve"> </v>
      </c>
      <c r="M6" s="50" t="str">
        <f t="shared" si="1"/>
        <v xml:space="preserve"> </v>
      </c>
      <c r="N6" s="50" t="str">
        <f>IF(ISERROR(FIND(" ",C6,1))," ",VLOOKUP(TRIM(LEFT(C6,FIND(" ",C6,1)-1)),IF(LEFT(C6,1)="A",cizi!A1:M4000,reg!A1:M4000),6,FALSE()))</f>
        <v xml:space="preserve"> </v>
      </c>
      <c r="O6" s="50" t="str">
        <f>IF(ISERROR(FIND(" ",C6,1))," ",VLOOKUP(TRIM(MID(C6,FIND(" ",C6,1)+1,6)),IF(LEFT(C6,1)="A",cizi!A1:M4000,reg!A1:M4000),6,FALSE()))</f>
        <v xml:space="preserve"> 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4.1" customHeight="1">
      <c r="A7" s="30">
        <v>5</v>
      </c>
      <c r="B7" s="51">
        <v>5</v>
      </c>
      <c r="C7" s="37">
        <v>23039</v>
      </c>
      <c r="D7" s="48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POSPÍCHAL Radek</v>
      </c>
      <c r="E7" s="49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1994</v>
      </c>
      <c r="F7" s="49" t="str">
        <f>IF(LEN(C7)&gt;0, VLOOKUP(C7,IF(LEFT(C7,1)="A",cizi!A1:M4000,reg!A1:M4000),6,FALSE())," ")</f>
        <v>U23</v>
      </c>
      <c r="G7" s="49" t="str">
        <f>IF(LEN(C7)&gt;0, IF(ISERROR(FIND(" ",C7)), VLOOKUP(C7,IF(LEFT(C7,1)="A",cizi!A1:M4000,reg!A1:M4000),8,FALSE()),IF(OR(VLOOKUP(TRIM(LEFT(C7,FIND(" ",C7)-1)),IF(LEFT(C7,1)="A",cizi!A1:M4000,reg!A1:M4000),8,FALSE())=" MT",VLOOKUP(TRIM(MID(C7,FIND(" ",C7)+1,6)),IF(LEFT(C7,1)="A",cizi!A1:M4000,reg!A1:M4000),8,FALSE())=" MT"), " MT", IF(OR(VLOOKUP(TRIM(LEFT(C7,FIND(" ",C7)-1)),IF(LEFT(C7,1)="A",cizi!A1:M4000,reg!A1:M4000),8,FALSE())="",VLOOKUP(TRIM(MID(C7,FIND(" ",C7)+1,6)),IF(LEFT(C7,1)="A",cizi!A1:M4000,reg!A1:M4000),8,FALSE())=""), CONCATENATE(VLOOKUP(TRIM(LEFT(C7,FIND(" ",C7)-1)),IF(LEFT(C7,1)="A",cizi!A1:M4000,reg!A1:M4000),8,FALSE()), VLOOKUP(TRIM(MID(C7,FIND(" ",C7)+1,6)),IF(LEFT(C7,1)="A",cizi!A1:M4000,reg!A1:M4000),8,FALSE())), MIN(VALUE(VLOOKUP(TRIM(LEFT(C7,FIND(" ",C7)-1)),IF(LEFT(C7,1)="A",cizi!A1:M4000,reg!A1:M4000),8,FALSE())), VALUE(VLOOKUP(TRIM(MID(C7,FIND(" ",C7)+1,6)),IF(LEFT(C7,1)="A",cizi!A1:M4000,reg!A1:M4000),8,FALSE())))))), "9")</f>
        <v>2+</v>
      </c>
      <c r="H7" s="48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SKVS ČB</v>
      </c>
      <c r="I7" s="37"/>
      <c r="J7" s="37"/>
      <c r="K7" s="37"/>
      <c r="L7" s="50" t="str">
        <f t="shared" si="0"/>
        <v xml:space="preserve"> </v>
      </c>
      <c r="M7" s="50" t="str">
        <f t="shared" si="1"/>
        <v xml:space="preserve"> </v>
      </c>
      <c r="N7" s="50" t="str">
        <f>IF(ISERROR(FIND(" ",C7,1))," ",VLOOKUP(TRIM(LEFT(C7,FIND(" ",C7,1)-1)),IF(LEFT(C7,1)="A",cizi!A1:M4000,reg!A1:M4000),6,FALSE()))</f>
        <v xml:space="preserve"> </v>
      </c>
      <c r="O7" s="50" t="str">
        <f>IF(ISERROR(FIND(" ",C7,1))," ",VLOOKUP(TRIM(MID(C7,FIND(" ",C7,1)+1,6)),IF(LEFT(C7,1)="A",cizi!A1:M4000,reg!A1:M4000),6,FALSE()))</f>
        <v xml:space="preserve"> 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1" customHeight="1">
      <c r="A8" s="30">
        <v>6</v>
      </c>
      <c r="B8" s="51">
        <v>6</v>
      </c>
      <c r="C8" s="37">
        <v>23149</v>
      </c>
      <c r="D8" s="48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VLČNOVSKÝ Vilém</v>
      </c>
      <c r="E8" s="49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1994</v>
      </c>
      <c r="F8" s="49" t="str">
        <f>IF(LEN(C8)&gt;0, VLOOKUP(C8,IF(LEFT(C8,1)="A",cizi!A1:M4000,reg!A1:M4000),6,FALSE())," ")</f>
        <v>U23</v>
      </c>
      <c r="G8" s="49" t="str">
        <f>IF(LEN(C8)&gt;0, IF(ISERROR(FIND(" ",C8)), VLOOKUP(C8,IF(LEFT(C8,1)="A",cizi!A1:M4000,reg!A1:M4000),8,FALSE()),IF(OR(VLOOKUP(TRIM(LEFT(C8,FIND(" ",C8)-1)),IF(LEFT(C8,1)="A",cizi!A1:M4000,reg!A1:M4000),8,FALSE())=" MT",VLOOKUP(TRIM(MID(C8,FIND(" ",C8)+1,6)),IF(LEFT(C8,1)="A",cizi!A1:M4000,reg!A1:M4000),8,FALSE())=" MT"), " MT", IF(OR(VLOOKUP(TRIM(LEFT(C8,FIND(" ",C8)-1)),IF(LEFT(C8,1)="A",cizi!A1:M4000,reg!A1:M4000),8,FALSE())="",VLOOKUP(TRIM(MID(C8,FIND(" ",C8)+1,6)),IF(LEFT(C8,1)="A",cizi!A1:M4000,reg!A1:M4000),8,FALSE())=""), CONCATENATE(VLOOKUP(TRIM(LEFT(C8,FIND(" ",C8)-1)),IF(LEFT(C8,1)="A",cizi!A1:M4000,reg!A1:M4000),8,FALSE()), VLOOKUP(TRIM(MID(C8,FIND(" ",C8)+1,6)),IF(LEFT(C8,1)="A",cizi!A1:M4000,reg!A1:M4000),8,FALSE())), MIN(VALUE(VLOOKUP(TRIM(LEFT(C8,FIND(" ",C8)-1)),IF(LEFT(C8,1)="A",cizi!A1:M4000,reg!A1:M4000),8,FALSE())), VALUE(VLOOKUP(TRIM(MID(C8,FIND(" ",C8)+1,6)),IF(LEFT(C8,1)="A",cizi!A1:M4000,reg!A1:M4000),8,FALSE())))))), "9")</f>
        <v>2+</v>
      </c>
      <c r="H8" s="48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SKVS ČB</v>
      </c>
      <c r="I8" s="37"/>
      <c r="J8" s="37"/>
      <c r="K8" s="37"/>
      <c r="L8" s="50" t="str">
        <f t="shared" si="0"/>
        <v xml:space="preserve"> </v>
      </c>
      <c r="M8" s="50" t="str">
        <f t="shared" si="1"/>
        <v xml:space="preserve"> </v>
      </c>
      <c r="N8" s="50" t="str">
        <f>IF(ISERROR(FIND(" ",C8,1))," ",VLOOKUP(TRIM(LEFT(C8,FIND(" ",C8,1)-1)),IF(LEFT(C8,1)="A",cizi!A1:M4000,reg!A1:M4000),6,FALSE()))</f>
        <v xml:space="preserve"> </v>
      </c>
      <c r="O8" s="50" t="str">
        <f>IF(ISERROR(FIND(" ",C8,1))," ",VLOOKUP(TRIM(MID(C8,FIND(" ",C8,1)+1,6)),IF(LEFT(C8,1)="A",cizi!A1:M4000,reg!A1:M4000),6,FALSE()))</f>
        <v xml:space="preserve"> 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1" customHeight="1">
      <c r="A9" s="30">
        <v>7</v>
      </c>
      <c r="B9" s="51">
        <v>7</v>
      </c>
      <c r="C9" s="37">
        <v>23053</v>
      </c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>KREJČÍ Karel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>1972</v>
      </c>
      <c r="F9" s="49" t="str">
        <f>IF(LEN(C9)&gt;0, VLOOKUP(C9,IF(LEFT(C9,1)="A",cizi!A1:M4000,reg!A1:M4000),6,FALSE())," ")</f>
        <v>VM</v>
      </c>
      <c r="G9" s="49" t="str">
        <f>IF(LEN(C9)&gt;0, IF(ISERROR(FIND(" ",C9)), VLOOKUP(C9,IF(LEFT(C9,1)="A",cizi!A1:M4000,reg!A1:M4000),8,FALSE()),IF(OR(VLOOKUP(TRIM(LEFT(C9,FIND(" ",C9)-1)),IF(LEFT(C9,1)="A",cizi!A1:M4000,reg!A1:M4000),8,FALSE())=" MT",VLOOKUP(TRIM(MID(C9,FIND(" ",C9)+1,6)),IF(LEFT(C9,1)="A",cizi!A1:M4000,reg!A1:M4000),8,FALSE())=" MT"), " MT", IF(OR(VLOOKUP(TRIM(LEFT(C9,FIND(" ",C9)-1)),IF(LEFT(C9,1)="A",cizi!A1:M4000,reg!A1:M4000),8,FALSE())="",VLOOKUP(TRIM(MID(C9,FIND(" ",C9)+1,6)),IF(LEFT(C9,1)="A",cizi!A1:M4000,reg!A1:M4000),8,FALSE())=""), CONCATENATE(VLOOKUP(TRIM(LEFT(C9,FIND(" ",C9)-1)),IF(LEFT(C9,1)="A",cizi!A1:M4000,reg!A1:M4000),8,FALSE()), VLOOKUP(TRIM(MID(C9,FIND(" ",C9)+1,6)),IF(LEFT(C9,1)="A",cizi!A1:M4000,reg!A1:M4000),8,FALSE())), MIN(VALUE(VLOOKUP(TRIM(LEFT(C9,FIND(" ",C9)-1)),IF(LEFT(C9,1)="A",cizi!A1:M4000,reg!A1:M4000),8,FALSE())), VALUE(VLOOKUP(TRIM(MID(C9,FIND(" ",C9)+1,6)),IF(LEFT(C9,1)="A",cizi!A1:M4000,reg!A1:M4000),8,FALSE())))))), "9")</f>
        <v>2+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>SKVS ČB</v>
      </c>
      <c r="I9" s="37"/>
      <c r="J9" s="37"/>
      <c r="K9" s="37"/>
      <c r="L9" s="50" t="str">
        <f t="shared" si="0"/>
        <v xml:space="preserve"> </v>
      </c>
      <c r="M9" s="50" t="str">
        <f t="shared" si="1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4.1" customHeight="1">
      <c r="A10" s="30">
        <v>8</v>
      </c>
      <c r="B10" s="51">
        <v>8</v>
      </c>
      <c r="C10" s="37">
        <v>35009</v>
      </c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>KVAPIL Martin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>1976</v>
      </c>
      <c r="F10" s="49" t="str">
        <f>IF(LEN(C10)&gt;0, VLOOKUP(C10,IF(LEFT(C10,1)="A",cizi!A1:M4000,reg!A1:M4000),6,FALSE())," ")</f>
        <v>VM</v>
      </c>
      <c r="G10" s="49" t="str">
        <f>IF(LEN(C10)&gt;0, IF(ISERROR(FIND(" ",C10)), VLOOKUP(C10,IF(LEFT(C10,1)="A",cizi!A1:M4000,reg!A1:M4000),8,FALSE()),IF(OR(VLOOKUP(TRIM(LEFT(C10,FIND(" ",C10)-1)),IF(LEFT(C10,1)="A",cizi!A1:M4000,reg!A1:M4000),8,FALSE())=" MT",VLOOKUP(TRIM(MID(C10,FIND(" ",C10)+1,6)),IF(LEFT(C10,1)="A",cizi!A1:M4000,reg!A1:M4000),8,FALSE())=" MT"), " MT", IF(OR(VLOOKUP(TRIM(LEFT(C10,FIND(" ",C10)-1)),IF(LEFT(C10,1)="A",cizi!A1:M4000,reg!A1:M4000),8,FALSE())="",VLOOKUP(TRIM(MID(C10,FIND(" ",C10)+1,6)),IF(LEFT(C10,1)="A",cizi!A1:M4000,reg!A1:M4000),8,FALSE())=""), CONCATENATE(VLOOKUP(TRIM(LEFT(C10,FIND(" ",C10)-1)),IF(LEFT(C10,1)="A",cizi!A1:M4000,reg!A1:M4000),8,FALSE()), VLOOKUP(TRIM(MID(C10,FIND(" ",C10)+1,6)),IF(LEFT(C10,1)="A",cizi!A1:M4000,reg!A1:M4000),8,FALSE())), MIN(VALUE(VLOOKUP(TRIM(LEFT(C10,FIND(" ",C10)-1)),IF(LEFT(C10,1)="A",cizi!A1:M4000,reg!A1:M4000),8,FALSE())), VALUE(VLOOKUP(TRIM(MID(C10,FIND(" ",C10)+1,6)),IF(LEFT(C10,1)="A",cizi!A1:M4000,reg!A1:M4000),8,FALSE())))))), "9")</f>
        <v>2+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>Sláv.KV</v>
      </c>
      <c r="I10" s="37"/>
      <c r="J10" s="37"/>
      <c r="K10" s="37"/>
      <c r="L10" s="50" t="str">
        <f t="shared" si="0"/>
        <v xml:space="preserve"> </v>
      </c>
      <c r="M10" s="50" t="str">
        <f t="shared" si="1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4.1" customHeight="1">
      <c r="A11" s="30">
        <v>9</v>
      </c>
      <c r="B11" s="51">
        <v>9</v>
      </c>
      <c r="C11" s="37">
        <v>9082</v>
      </c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>PŘÍHODA Matouš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>1998</v>
      </c>
      <c r="F11" s="49" t="str">
        <f>IF(LEN(C11)&gt;0, VLOOKUP(C11,IF(LEFT(C11,1)="A",cizi!A1:M4000,reg!A1:M4000),6,FALSE())," ")</f>
        <v>DM</v>
      </c>
      <c r="G11" s="49" t="str">
        <f>IF(LEN(C11)&gt;0, IF(ISERROR(FIND(" ",C11)), VLOOKUP(C11,IF(LEFT(C11,1)="A",cizi!A1:M4000,reg!A1:M4000),8,FALSE()),IF(OR(VLOOKUP(TRIM(LEFT(C11,FIND(" ",C11)-1)),IF(LEFT(C11,1)="A",cizi!A1:M4000,reg!A1:M4000),8,FALSE())=" MT",VLOOKUP(TRIM(MID(C11,FIND(" ",C11)+1,6)),IF(LEFT(C11,1)="A",cizi!A1:M4000,reg!A1:M4000),8,FALSE())=" MT"), " MT", IF(OR(VLOOKUP(TRIM(LEFT(C11,FIND(" ",C11)-1)),IF(LEFT(C11,1)="A",cizi!A1:M4000,reg!A1:M4000),8,FALSE())="",VLOOKUP(TRIM(MID(C11,FIND(" ",C11)+1,6)),IF(LEFT(C11,1)="A",cizi!A1:M4000,reg!A1:M4000),8,FALSE())=""), CONCATENATE(VLOOKUP(TRIM(LEFT(C11,FIND(" ",C11)-1)),IF(LEFT(C11,1)="A",cizi!A1:M4000,reg!A1:M4000),8,FALSE()), VLOOKUP(TRIM(MID(C11,FIND(" ",C11)+1,6)),IF(LEFT(C11,1)="A",cizi!A1:M4000,reg!A1:M4000),8,FALSE())), MIN(VALUE(VLOOKUP(TRIM(LEFT(C11,FIND(" ",C11)-1)),IF(LEFT(C11,1)="A",cizi!A1:M4000,reg!A1:M4000),8,FALSE())), VALUE(VLOOKUP(TRIM(MID(C11,FIND(" ",C11)+1,6)),IF(LEFT(C11,1)="A",cizi!A1:M4000,reg!A1:M4000),8,FALSE())))))), "9")</f>
        <v>2+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>USK Pha</v>
      </c>
      <c r="I11" s="37"/>
      <c r="J11" s="37"/>
      <c r="K11" s="37"/>
      <c r="L11" s="50" t="str">
        <f t="shared" si="0"/>
        <v xml:space="preserve"> </v>
      </c>
      <c r="M11" s="50" t="str">
        <f t="shared" si="1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4.1" customHeight="1">
      <c r="A12" s="30">
        <v>10</v>
      </c>
      <c r="B12" s="51">
        <v>10</v>
      </c>
      <c r="C12" s="37">
        <v>23133</v>
      </c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>WEBER Oldřich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>1987</v>
      </c>
      <c r="F12" s="49" t="str">
        <f>IF(LEN(C12)&gt;0, VLOOKUP(C12,IF(LEFT(C12,1)="A",cizi!A1:M4000,reg!A1:M4000),6,FALSE())," ")</f>
        <v/>
      </c>
      <c r="G12" s="49" t="str">
        <f>IF(LEN(C12)&gt;0, IF(ISERROR(FIND(" ",C12)), VLOOKUP(C12,IF(LEFT(C12,1)="A",cizi!A1:M4000,reg!A1:M4000),8,FALSE()),IF(OR(VLOOKUP(TRIM(LEFT(C12,FIND(" ",C12)-1)),IF(LEFT(C12,1)="A",cizi!A1:M4000,reg!A1:M4000),8,FALSE())=" MT",VLOOKUP(TRIM(MID(C12,FIND(" ",C12)+1,6)),IF(LEFT(C12,1)="A",cizi!A1:M4000,reg!A1:M4000),8,FALSE())=" MT"), " MT", IF(OR(VLOOKUP(TRIM(LEFT(C12,FIND(" ",C12)-1)),IF(LEFT(C12,1)="A",cizi!A1:M4000,reg!A1:M4000),8,FALSE())="",VLOOKUP(TRIM(MID(C12,FIND(" ",C12)+1,6)),IF(LEFT(C12,1)="A",cizi!A1:M4000,reg!A1:M4000),8,FALSE())=""), CONCATENATE(VLOOKUP(TRIM(LEFT(C12,FIND(" ",C12)-1)),IF(LEFT(C12,1)="A",cizi!A1:M4000,reg!A1:M4000),8,FALSE()), VLOOKUP(TRIM(MID(C12,FIND(" ",C12)+1,6)),IF(LEFT(C12,1)="A",cizi!A1:M4000,reg!A1:M4000),8,FALSE())), MIN(VALUE(VLOOKUP(TRIM(LEFT(C12,FIND(" ",C12)-1)),IF(LEFT(C12,1)="A",cizi!A1:M4000,reg!A1:M4000),8,FALSE())), VALUE(VLOOKUP(TRIM(MID(C12,FIND(" ",C12)+1,6)),IF(LEFT(C12,1)="A",cizi!A1:M4000,reg!A1:M4000),8,FALSE())))))), "9")</f>
        <v>2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>SKVS ČB</v>
      </c>
      <c r="I12" s="37"/>
      <c r="J12" s="37"/>
      <c r="K12" s="37"/>
      <c r="L12" s="50" t="str">
        <f t="shared" si="0"/>
        <v xml:space="preserve"> </v>
      </c>
      <c r="M12" s="50" t="str">
        <f t="shared" si="1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4.1" customHeight="1">
      <c r="A13" s="30">
        <v>11</v>
      </c>
      <c r="B13" s="51">
        <v>11</v>
      </c>
      <c r="C13" s="37">
        <v>62010</v>
      </c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>MILLER Jan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>1968</v>
      </c>
      <c r="F13" s="49" t="str">
        <f>IF(LEN(C13)&gt;0, VLOOKUP(C13,IF(LEFT(C13,1)="A",cizi!A1:M4000,reg!A1:M4000),6,FALSE())," ")</f>
        <v>V</v>
      </c>
      <c r="G13" s="49" t="str">
        <f>IF(LEN(C13)&gt;0, IF(ISERROR(FIND(" ",C13)), VLOOKUP(C13,IF(LEFT(C13,1)="A",cizi!A1:M4000,reg!A1:M4000),8,FALSE()),IF(OR(VLOOKUP(TRIM(LEFT(C13,FIND(" ",C13)-1)),IF(LEFT(C13,1)="A",cizi!A1:M4000,reg!A1:M4000),8,FALSE())=" MT",VLOOKUP(TRIM(MID(C13,FIND(" ",C13)+1,6)),IF(LEFT(C13,1)="A",cizi!A1:M4000,reg!A1:M4000),8,FALSE())=" MT"), " MT", IF(OR(VLOOKUP(TRIM(LEFT(C13,FIND(" ",C13)-1)),IF(LEFT(C13,1)="A",cizi!A1:M4000,reg!A1:M4000),8,FALSE())="",VLOOKUP(TRIM(MID(C13,FIND(" ",C13)+1,6)),IF(LEFT(C13,1)="A",cizi!A1:M4000,reg!A1:M4000),8,FALSE())=""), CONCATENATE(VLOOKUP(TRIM(LEFT(C13,FIND(" ",C13)-1)),IF(LEFT(C13,1)="A",cizi!A1:M4000,reg!A1:M4000),8,FALSE()), VLOOKUP(TRIM(MID(C13,FIND(" ",C13)+1,6)),IF(LEFT(C13,1)="A",cizi!A1:M4000,reg!A1:M4000),8,FALSE())), MIN(VALUE(VLOOKUP(TRIM(LEFT(C13,FIND(" ",C13)-1)),IF(LEFT(C13,1)="A",cizi!A1:M4000,reg!A1:M4000),8,FALSE())), VALUE(VLOOKUP(TRIM(MID(C13,FIND(" ",C13)+1,6)),IF(LEFT(C13,1)="A",cizi!A1:M4000,reg!A1:M4000),8,FALSE())))))), "9")</f>
        <v>2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>Turnov</v>
      </c>
      <c r="I13" s="37"/>
      <c r="J13" s="37"/>
      <c r="K13" s="37" t="s">
        <v>3002</v>
      </c>
      <c r="L13" s="50" t="str">
        <f t="shared" si="0"/>
        <v xml:space="preserve"> </v>
      </c>
      <c r="M13" s="50" t="str">
        <f t="shared" si="1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4.1" customHeight="1">
      <c r="A14" s="30">
        <v>12</v>
      </c>
      <c r="B14" s="51">
        <v>12</v>
      </c>
      <c r="C14" s="37">
        <v>23088</v>
      </c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>PRÜHER Jakub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>1968</v>
      </c>
      <c r="F14" s="49" t="str">
        <f>IF(LEN(C14)&gt;0, VLOOKUP(C14,IF(LEFT(C14,1)="A",cizi!A1:M4000,reg!A1:M4000),6,FALSE())," ")</f>
        <v>V</v>
      </c>
      <c r="G14" s="49" t="str">
        <f>IF(LEN(C14)&gt;0, IF(ISERROR(FIND(" ",C14)), VLOOKUP(C14,IF(LEFT(C14,1)="A",cizi!A1:M4000,reg!A1:M4000),8,FALSE()),IF(OR(VLOOKUP(TRIM(LEFT(C14,FIND(" ",C14)-1)),IF(LEFT(C14,1)="A",cizi!A1:M4000,reg!A1:M4000),8,FALSE())=" MT",VLOOKUP(TRIM(MID(C14,FIND(" ",C14)+1,6)),IF(LEFT(C14,1)="A",cizi!A1:M4000,reg!A1:M4000),8,FALSE())=" MT"), " MT", IF(OR(VLOOKUP(TRIM(LEFT(C14,FIND(" ",C14)-1)),IF(LEFT(C14,1)="A",cizi!A1:M4000,reg!A1:M4000),8,FALSE())="",VLOOKUP(TRIM(MID(C14,FIND(" ",C14)+1,6)),IF(LEFT(C14,1)="A",cizi!A1:M4000,reg!A1:M4000),8,FALSE())=""), CONCATENATE(VLOOKUP(TRIM(LEFT(C14,FIND(" ",C14)-1)),IF(LEFT(C14,1)="A",cizi!A1:M4000,reg!A1:M4000),8,FALSE()), VLOOKUP(TRIM(MID(C14,FIND(" ",C14)+1,6)),IF(LEFT(C14,1)="A",cizi!A1:M4000,reg!A1:M4000),8,FALSE())), MIN(VALUE(VLOOKUP(TRIM(LEFT(C14,FIND(" ",C14)-1)),IF(LEFT(C14,1)="A",cizi!A1:M4000,reg!A1:M4000),8,FALSE())), VALUE(VLOOKUP(TRIM(MID(C14,FIND(" ",C14)+1,6)),IF(LEFT(C14,1)="A",cizi!A1:M4000,reg!A1:M4000),8,FALSE())))))), "9")</f>
        <v>2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>SKVS ČB</v>
      </c>
      <c r="I14" s="37"/>
      <c r="J14" s="37"/>
      <c r="K14" s="37"/>
      <c r="L14" s="50" t="str">
        <f t="shared" si="0"/>
        <v xml:space="preserve"> </v>
      </c>
      <c r="M14" s="50" t="str">
        <f t="shared" si="1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1" customHeight="1">
      <c r="A15" s="30">
        <v>13</v>
      </c>
      <c r="B15" s="51">
        <v>13</v>
      </c>
      <c r="C15" s="37">
        <v>62001</v>
      </c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>MILLER Jan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>1997</v>
      </c>
      <c r="F15" s="49" t="str">
        <f>IF(LEN(C15)&gt;0, VLOOKUP(C15,IF(LEFT(C15,1)="A",cizi!A1:M4000,reg!A1:M4000),6,FALSE())," ")</f>
        <v>DS</v>
      </c>
      <c r="G15" s="49" t="str">
        <f>IF(LEN(C15)&gt;0, IF(ISERROR(FIND(" ",C15)), VLOOKUP(C15,IF(LEFT(C15,1)="A",cizi!A1:M4000,reg!A1:M4000),8,FALSE()),IF(OR(VLOOKUP(TRIM(LEFT(C15,FIND(" ",C15)-1)),IF(LEFT(C15,1)="A",cizi!A1:M4000,reg!A1:M4000),8,FALSE())=" MT",VLOOKUP(TRIM(MID(C15,FIND(" ",C15)+1,6)),IF(LEFT(C15,1)="A",cizi!A1:M4000,reg!A1:M4000),8,FALSE())=" MT"), " MT", IF(OR(VLOOKUP(TRIM(LEFT(C15,FIND(" ",C15)-1)),IF(LEFT(C15,1)="A",cizi!A1:M4000,reg!A1:M4000),8,FALSE())="",VLOOKUP(TRIM(MID(C15,FIND(" ",C15)+1,6)),IF(LEFT(C15,1)="A",cizi!A1:M4000,reg!A1:M4000),8,FALSE())=""), CONCATENATE(VLOOKUP(TRIM(LEFT(C15,FIND(" ",C15)-1)),IF(LEFT(C15,1)="A",cizi!A1:M4000,reg!A1:M4000),8,FALSE()), VLOOKUP(TRIM(MID(C15,FIND(" ",C15)+1,6)),IF(LEFT(C15,1)="A",cizi!A1:M4000,reg!A1:M4000),8,FALSE())), MIN(VALUE(VLOOKUP(TRIM(LEFT(C15,FIND(" ",C15)-1)),IF(LEFT(C15,1)="A",cizi!A1:M4000,reg!A1:M4000),8,FALSE())), VALUE(VLOOKUP(TRIM(MID(C15,FIND(" ",C15)+1,6)),IF(LEFT(C15,1)="A",cizi!A1:M4000,reg!A1:M4000),8,FALSE())))))), "9")</f>
        <v>2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>Turnov</v>
      </c>
      <c r="I15" s="37"/>
      <c r="J15" s="37"/>
      <c r="K15" s="37"/>
      <c r="L15" s="50" t="str">
        <f t="shared" si="0"/>
        <v xml:space="preserve"> </v>
      </c>
      <c r="M15" s="50" t="str">
        <f t="shared" si="1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1" customHeight="1">
      <c r="A16" s="30">
        <v>14</v>
      </c>
      <c r="B16" s="51">
        <v>14</v>
      </c>
      <c r="C16" s="37">
        <v>9085</v>
      </c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>ŽÍŽALA Josef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>1999</v>
      </c>
      <c r="F16" s="49" t="str">
        <f>IF(LEN(C16)&gt;0, VLOOKUP(C16,IF(LEFT(C16,1)="A",cizi!A1:M4000,reg!A1:M4000),6,FALSE())," ")</f>
        <v>DM</v>
      </c>
      <c r="G16" s="49" t="str">
        <f>IF(LEN(C16)&gt;0, IF(ISERROR(FIND(" ",C16)), VLOOKUP(C16,IF(LEFT(C16,1)="A",cizi!A1:M4000,reg!A1:M4000),8,FALSE()),IF(OR(VLOOKUP(TRIM(LEFT(C16,FIND(" ",C16)-1)),IF(LEFT(C16,1)="A",cizi!A1:M4000,reg!A1:M4000),8,FALSE())=" MT",VLOOKUP(TRIM(MID(C16,FIND(" ",C16)+1,6)),IF(LEFT(C16,1)="A",cizi!A1:M4000,reg!A1:M4000),8,FALSE())=" MT"), " MT", IF(OR(VLOOKUP(TRIM(LEFT(C16,FIND(" ",C16)-1)),IF(LEFT(C16,1)="A",cizi!A1:M4000,reg!A1:M4000),8,FALSE())="",VLOOKUP(TRIM(MID(C16,FIND(" ",C16)+1,6)),IF(LEFT(C16,1)="A",cizi!A1:M4000,reg!A1:M4000),8,FALSE())=""), CONCATENATE(VLOOKUP(TRIM(LEFT(C16,FIND(" ",C16)-1)),IF(LEFT(C16,1)="A",cizi!A1:M4000,reg!A1:M4000),8,FALSE()), VLOOKUP(TRIM(MID(C16,FIND(" ",C16)+1,6)),IF(LEFT(C16,1)="A",cizi!A1:M4000,reg!A1:M4000),8,FALSE())), MIN(VALUE(VLOOKUP(TRIM(LEFT(C16,FIND(" ",C16)-1)),IF(LEFT(C16,1)="A",cizi!A1:M4000,reg!A1:M4000),8,FALSE())), VALUE(VLOOKUP(TRIM(MID(C16,FIND(" ",C16)+1,6)),IF(LEFT(C16,1)="A",cizi!A1:M4000,reg!A1:M4000),8,FALSE())))))), "9")</f>
        <v>2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>USK Pha</v>
      </c>
      <c r="I16" s="37"/>
      <c r="J16" s="37"/>
      <c r="K16" s="37" t="s">
        <v>3001</v>
      </c>
      <c r="L16" s="50" t="str">
        <f t="shared" si="0"/>
        <v xml:space="preserve"> </v>
      </c>
      <c r="M16" s="50" t="str">
        <f t="shared" si="1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4.1" customHeight="1">
      <c r="A17" s="30">
        <v>15</v>
      </c>
      <c r="B17" s="51">
        <v>15</v>
      </c>
      <c r="C17" s="37">
        <v>23151</v>
      </c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>KUNA Václav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>1998</v>
      </c>
      <c r="F17" s="49" t="str">
        <f>IF(LEN(C17)&gt;0, VLOOKUP(C17,IF(LEFT(C17,1)="A",cizi!A1:M4000,reg!A1:M4000),6,FALSE())," ")</f>
        <v>DM</v>
      </c>
      <c r="G17" s="49" t="str">
        <f>IF(LEN(C17)&gt;0, IF(ISERROR(FIND(" ",C17)), VLOOKUP(C17,IF(LEFT(C17,1)="A",cizi!A1:M4000,reg!A1:M4000),8,FALSE()),IF(OR(VLOOKUP(TRIM(LEFT(C17,FIND(" ",C17)-1)),IF(LEFT(C17,1)="A",cizi!A1:M4000,reg!A1:M4000),8,FALSE())=" MT",VLOOKUP(TRIM(MID(C17,FIND(" ",C17)+1,6)),IF(LEFT(C17,1)="A",cizi!A1:M4000,reg!A1:M4000),8,FALSE())=" MT"), " MT", IF(OR(VLOOKUP(TRIM(LEFT(C17,FIND(" ",C17)-1)),IF(LEFT(C17,1)="A",cizi!A1:M4000,reg!A1:M4000),8,FALSE())="",VLOOKUP(TRIM(MID(C17,FIND(" ",C17)+1,6)),IF(LEFT(C17,1)="A",cizi!A1:M4000,reg!A1:M4000),8,FALSE())=""), CONCATENATE(VLOOKUP(TRIM(LEFT(C17,FIND(" ",C17)-1)),IF(LEFT(C17,1)="A",cizi!A1:M4000,reg!A1:M4000),8,FALSE()), VLOOKUP(TRIM(MID(C17,FIND(" ",C17)+1,6)),IF(LEFT(C17,1)="A",cizi!A1:M4000,reg!A1:M4000),8,FALSE())), MIN(VALUE(VLOOKUP(TRIM(LEFT(C17,FIND(" ",C17)-1)),IF(LEFT(C17,1)="A",cizi!A1:M4000,reg!A1:M4000),8,FALSE())), VALUE(VLOOKUP(TRIM(MID(C17,FIND(" ",C17)+1,6)),IF(LEFT(C17,1)="A",cizi!A1:M4000,reg!A1:M4000),8,FALSE())))))), "9")</f>
        <v>2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>SKVS ČB</v>
      </c>
      <c r="I17" s="37"/>
      <c r="J17" s="37"/>
      <c r="K17" s="37"/>
      <c r="L17" s="50" t="str">
        <f t="shared" si="0"/>
        <v xml:space="preserve"> </v>
      </c>
      <c r="M17" s="50" t="str">
        <f t="shared" si="1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1" customHeight="1">
      <c r="A18" s="30">
        <v>16</v>
      </c>
      <c r="B18" s="51">
        <v>16</v>
      </c>
      <c r="C18" s="37">
        <v>9081</v>
      </c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>LHOTA Matyáš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>1999</v>
      </c>
      <c r="F18" s="49" t="str">
        <f>IF(LEN(C18)&gt;0, VLOOKUP(C18,IF(LEFT(C18,1)="A",cizi!A1:M4000,reg!A1:M4000),6,FALSE())," ")</f>
        <v>DM</v>
      </c>
      <c r="G18" s="49" t="str">
        <f>IF(LEN(C18)&gt;0, IF(ISERROR(FIND(" ",C18)), VLOOKUP(C18,IF(LEFT(C18,1)="A",cizi!A1:M4000,reg!A1:M4000),8,FALSE()),IF(OR(VLOOKUP(TRIM(LEFT(C18,FIND(" ",C18)-1)),IF(LEFT(C18,1)="A",cizi!A1:M4000,reg!A1:M4000),8,FALSE())=" MT",VLOOKUP(TRIM(MID(C18,FIND(" ",C18)+1,6)),IF(LEFT(C18,1)="A",cizi!A1:M4000,reg!A1:M4000),8,FALSE())=" MT"), " MT", IF(OR(VLOOKUP(TRIM(LEFT(C18,FIND(" ",C18)-1)),IF(LEFT(C18,1)="A",cizi!A1:M4000,reg!A1:M4000),8,FALSE())="",VLOOKUP(TRIM(MID(C18,FIND(" ",C18)+1,6)),IF(LEFT(C18,1)="A",cizi!A1:M4000,reg!A1:M4000),8,FALSE())=""), CONCATENATE(VLOOKUP(TRIM(LEFT(C18,FIND(" ",C18)-1)),IF(LEFT(C18,1)="A",cizi!A1:M4000,reg!A1:M4000),8,FALSE()), VLOOKUP(TRIM(MID(C18,FIND(" ",C18)+1,6)),IF(LEFT(C18,1)="A",cizi!A1:M4000,reg!A1:M4000),8,FALSE())), MIN(VALUE(VLOOKUP(TRIM(LEFT(C18,FIND(" ",C18)-1)),IF(LEFT(C18,1)="A",cizi!A1:M4000,reg!A1:M4000),8,FALSE())), VALUE(VLOOKUP(TRIM(MID(C18,FIND(" ",C18)+1,6)),IF(LEFT(C18,1)="A",cizi!A1:M4000,reg!A1:M4000),8,FALSE())))))), "9")</f>
        <v>2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>USK Pha</v>
      </c>
      <c r="I18" s="37"/>
      <c r="J18" s="37"/>
      <c r="K18" s="37"/>
      <c r="L18" s="50" t="str">
        <f t="shared" si="0"/>
        <v xml:space="preserve"> </v>
      </c>
      <c r="M18" s="50" t="str">
        <f t="shared" si="1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1" customHeight="1">
      <c r="A19" s="30">
        <v>17</v>
      </c>
      <c r="B19" s="51">
        <v>17</v>
      </c>
      <c r="C19" s="37">
        <v>49042</v>
      </c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>ZIMA Tomáš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>2000</v>
      </c>
      <c r="F19" s="49" t="str">
        <f>IF(LEN(C19)&gt;0, VLOOKUP(C19,IF(LEFT(C19,1)="A",cizi!A1:M4000,reg!A1:M4000),6,FALSE())," ")</f>
        <v>ZS</v>
      </c>
      <c r="G19" s="49" t="str">
        <f>IF(LEN(C19)&gt;0, IF(ISERROR(FIND(" ",C19)), VLOOKUP(C19,IF(LEFT(C19,1)="A",cizi!A1:M4000,reg!A1:M4000),8,FALSE()),IF(OR(VLOOKUP(TRIM(LEFT(C19,FIND(" ",C19)-1)),IF(LEFT(C19,1)="A",cizi!A1:M4000,reg!A1:M4000),8,FALSE())=" MT",VLOOKUP(TRIM(MID(C19,FIND(" ",C19)+1,6)),IF(LEFT(C19,1)="A",cizi!A1:M4000,reg!A1:M4000),8,FALSE())=" MT"), " MT", IF(OR(VLOOKUP(TRIM(LEFT(C19,FIND(" ",C19)-1)),IF(LEFT(C19,1)="A",cizi!A1:M4000,reg!A1:M4000),8,FALSE())="",VLOOKUP(TRIM(MID(C19,FIND(" ",C19)+1,6)),IF(LEFT(C19,1)="A",cizi!A1:M4000,reg!A1:M4000),8,FALSE())=""), CONCATENATE(VLOOKUP(TRIM(LEFT(C19,FIND(" ",C19)-1)),IF(LEFT(C19,1)="A",cizi!A1:M4000,reg!A1:M4000),8,FALSE()), VLOOKUP(TRIM(MID(C19,FIND(" ",C19)+1,6)),IF(LEFT(C19,1)="A",cizi!A1:M4000,reg!A1:M4000),8,FALSE())), MIN(VALUE(VLOOKUP(TRIM(LEFT(C19,FIND(" ",C19)-1)),IF(LEFT(C19,1)="A",cizi!A1:M4000,reg!A1:M4000),8,FALSE())), VALUE(VLOOKUP(TRIM(MID(C19,FIND(" ",C19)+1,6)),IF(LEFT(C19,1)="A",cizi!A1:M4000,reg!A1:M4000),8,FALSE())))))), "9")</f>
        <v>2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>Roudnice</v>
      </c>
      <c r="I19" s="37"/>
      <c r="J19" s="37"/>
      <c r="K19" s="37"/>
      <c r="L19" s="50" t="str">
        <f t="shared" si="0"/>
        <v xml:space="preserve"> </v>
      </c>
      <c r="M19" s="50" t="str">
        <f t="shared" si="1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1" customHeight="1">
      <c r="A20" s="30">
        <v>18</v>
      </c>
      <c r="B20" s="51">
        <v>18</v>
      </c>
      <c r="C20" s="37">
        <v>33014</v>
      </c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>CHOD David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>1982</v>
      </c>
      <c r="F20" s="49" t="str">
        <f>IF(LEN(C20)&gt;0, VLOOKUP(C20,IF(LEFT(C20,1)="A",cizi!A1:M4000,reg!A1:M4000),6,FALSE())," ")</f>
        <v/>
      </c>
      <c r="G20" s="49" t="str">
        <f>IF(LEN(C20)&gt;0, IF(ISERROR(FIND(" ",C20)), VLOOKUP(C20,IF(LEFT(C20,1)="A",cizi!A1:M4000,reg!A1:M4000),8,FALSE()),IF(OR(VLOOKUP(TRIM(LEFT(C20,FIND(" ",C20)-1)),IF(LEFT(C20,1)="A",cizi!A1:M4000,reg!A1:M4000),8,FALSE())=" MT",VLOOKUP(TRIM(MID(C20,FIND(" ",C20)+1,6)),IF(LEFT(C20,1)="A",cizi!A1:M4000,reg!A1:M4000),8,FALSE())=" MT"), " MT", IF(OR(VLOOKUP(TRIM(LEFT(C20,FIND(" ",C20)-1)),IF(LEFT(C20,1)="A",cizi!A1:M4000,reg!A1:M4000),8,FALSE())="",VLOOKUP(TRIM(MID(C20,FIND(" ",C20)+1,6)),IF(LEFT(C20,1)="A",cizi!A1:M4000,reg!A1:M4000),8,FALSE())=""), CONCATENATE(VLOOKUP(TRIM(LEFT(C20,FIND(" ",C20)-1)),IF(LEFT(C20,1)="A",cizi!A1:M4000,reg!A1:M4000),8,FALSE()), VLOOKUP(TRIM(MID(C20,FIND(" ",C20)+1,6)),IF(LEFT(C20,1)="A",cizi!A1:M4000,reg!A1:M4000),8,FALSE())), MIN(VALUE(VLOOKUP(TRIM(LEFT(C20,FIND(" ",C20)-1)),IF(LEFT(C20,1)="A",cizi!A1:M4000,reg!A1:M4000),8,FALSE())), VALUE(VLOOKUP(TRIM(MID(C20,FIND(" ",C20)+1,6)),IF(LEFT(C20,1)="A",cizi!A1:M4000,reg!A1:M4000),8,FALSE())))))), "9")</f>
        <v>2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>Blovice</v>
      </c>
      <c r="I20" s="37"/>
      <c r="J20" s="37"/>
      <c r="K20" s="37" t="s">
        <v>3003</v>
      </c>
      <c r="L20" s="50" t="str">
        <f t="shared" si="0"/>
        <v xml:space="preserve"> </v>
      </c>
      <c r="M20" s="50" t="str">
        <f t="shared" si="1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1" customHeight="1">
      <c r="A21" s="30">
        <v>19</v>
      </c>
      <c r="B21" s="51">
        <v>19</v>
      </c>
      <c r="C21" s="37">
        <v>23006</v>
      </c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>BOČEK Zdeněk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>1975</v>
      </c>
      <c r="F21" s="49" t="str">
        <f>IF(LEN(C21)&gt;0, VLOOKUP(C21,IF(LEFT(C21,1)="A",cizi!A1:M4000,reg!A1:M4000),6,FALSE())," ")</f>
        <v>VM</v>
      </c>
      <c r="G21" s="49" t="str">
        <f>IF(LEN(C21)&gt;0, IF(ISERROR(FIND(" ",C21)), VLOOKUP(C21,IF(LEFT(C21,1)="A",cizi!A1:M4000,reg!A1:M4000),8,FALSE()),IF(OR(VLOOKUP(TRIM(LEFT(C21,FIND(" ",C21)-1)),IF(LEFT(C21,1)="A",cizi!A1:M4000,reg!A1:M4000),8,FALSE())=" MT",VLOOKUP(TRIM(MID(C21,FIND(" ",C21)+1,6)),IF(LEFT(C21,1)="A",cizi!A1:M4000,reg!A1:M4000),8,FALSE())=" MT"), " MT", IF(OR(VLOOKUP(TRIM(LEFT(C21,FIND(" ",C21)-1)),IF(LEFT(C21,1)="A",cizi!A1:M4000,reg!A1:M4000),8,FALSE())="",VLOOKUP(TRIM(MID(C21,FIND(" ",C21)+1,6)),IF(LEFT(C21,1)="A",cizi!A1:M4000,reg!A1:M4000),8,FALSE())=""), CONCATENATE(VLOOKUP(TRIM(LEFT(C21,FIND(" ",C21)-1)),IF(LEFT(C21,1)="A",cizi!A1:M4000,reg!A1:M4000),8,FALSE()), VLOOKUP(TRIM(MID(C21,FIND(" ",C21)+1,6)),IF(LEFT(C21,1)="A",cizi!A1:M4000,reg!A1:M4000),8,FALSE())), MIN(VALUE(VLOOKUP(TRIM(LEFT(C21,FIND(" ",C21)-1)),IF(LEFT(C21,1)="A",cizi!A1:M4000,reg!A1:M4000),8,FALSE())), VALUE(VLOOKUP(TRIM(MID(C21,FIND(" ",C21)+1,6)),IF(LEFT(C21,1)="A",cizi!A1:M4000,reg!A1:M4000),8,FALSE())))))), "9")</f>
        <v>3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>SKVS ČB</v>
      </c>
      <c r="I21" s="37"/>
      <c r="J21" s="37"/>
      <c r="K21" s="37" t="s">
        <v>3001</v>
      </c>
      <c r="L21" s="50" t="str">
        <f t="shared" si="0"/>
        <v xml:space="preserve"> </v>
      </c>
      <c r="M21" s="50" t="str">
        <f t="shared" si="1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1" customHeight="1">
      <c r="A22" s="30">
        <v>20</v>
      </c>
      <c r="B22" s="51">
        <v>20</v>
      </c>
      <c r="C22" s="37">
        <v>23035</v>
      </c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>CEPEK Matěj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>1998</v>
      </c>
      <c r="F22" s="49" t="str">
        <f>IF(LEN(C22)&gt;0, VLOOKUP(C22,IF(LEFT(C22,1)="A",cizi!A1:M4000,reg!A1:M4000),6,FALSE())," ")</f>
        <v>DM</v>
      </c>
      <c r="G22" s="49" t="str">
        <f>IF(LEN(C22)&gt;0, IF(ISERROR(FIND(" ",C22)), VLOOKUP(C22,IF(LEFT(C22,1)="A",cizi!A1:M4000,reg!A1:M4000),8,FALSE()),IF(OR(VLOOKUP(TRIM(LEFT(C22,FIND(" ",C22)-1)),IF(LEFT(C22,1)="A",cizi!A1:M4000,reg!A1:M4000),8,FALSE())=" MT",VLOOKUP(TRIM(MID(C22,FIND(" ",C22)+1,6)),IF(LEFT(C22,1)="A",cizi!A1:M4000,reg!A1:M4000),8,FALSE())=" MT"), " MT", IF(OR(VLOOKUP(TRIM(LEFT(C22,FIND(" ",C22)-1)),IF(LEFT(C22,1)="A",cizi!A1:M4000,reg!A1:M4000),8,FALSE())="",VLOOKUP(TRIM(MID(C22,FIND(" ",C22)+1,6)),IF(LEFT(C22,1)="A",cizi!A1:M4000,reg!A1:M4000),8,FALSE())=""), CONCATENATE(VLOOKUP(TRIM(LEFT(C22,FIND(" ",C22)-1)),IF(LEFT(C22,1)="A",cizi!A1:M4000,reg!A1:M4000),8,FALSE()), VLOOKUP(TRIM(MID(C22,FIND(" ",C22)+1,6)),IF(LEFT(C22,1)="A",cizi!A1:M4000,reg!A1:M4000),8,FALSE())), MIN(VALUE(VLOOKUP(TRIM(LEFT(C22,FIND(" ",C22)-1)),IF(LEFT(C22,1)="A",cizi!A1:M4000,reg!A1:M4000),8,FALSE())), VALUE(VLOOKUP(TRIM(MID(C22,FIND(" ",C22)+1,6)),IF(LEFT(C22,1)="A",cizi!A1:M4000,reg!A1:M4000),8,FALSE())))))), "9")</f>
        <v>3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>SKVS ČB</v>
      </c>
      <c r="I22" s="37"/>
      <c r="J22" s="37"/>
      <c r="K22" s="37"/>
      <c r="L22" s="50" t="str">
        <f t="shared" si="0"/>
        <v xml:space="preserve"> </v>
      </c>
      <c r="M22" s="50" t="str">
        <f t="shared" si="1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1" customHeight="1">
      <c r="A23" s="30">
        <v>21</v>
      </c>
      <c r="B23" s="51">
        <v>21</v>
      </c>
      <c r="C23" s="37">
        <v>125041</v>
      </c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>PŘIKRYL Matěj</v>
      </c>
      <c r="E23" s="49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>1999</v>
      </c>
      <c r="F23" s="49" t="str">
        <f>IF(LEN(C23)&gt;0, VLOOKUP(C23,IF(LEFT(C23,1)="A",cizi!A1:M4000,reg!A1:M4000),6,FALSE())," ")</f>
        <v>DM</v>
      </c>
      <c r="G23" s="49" t="str">
        <f>IF(LEN(C23)&gt;0, IF(ISERROR(FIND(" ",C23)), VLOOKUP(C23,IF(LEFT(C23,1)="A",cizi!A1:M4000,reg!A1:M4000),8,FALSE()),IF(OR(VLOOKUP(TRIM(LEFT(C23,FIND(" ",C23)-1)),IF(LEFT(C23,1)="A",cizi!A1:M4000,reg!A1:M4000),8,FALSE())=" MT",VLOOKUP(TRIM(MID(C23,FIND(" ",C23)+1,6)),IF(LEFT(C23,1)="A",cizi!A1:M4000,reg!A1:M4000),8,FALSE())=" MT"), " MT", IF(OR(VLOOKUP(TRIM(LEFT(C23,FIND(" ",C23)-1)),IF(LEFT(C23,1)="A",cizi!A1:M4000,reg!A1:M4000),8,FALSE())="",VLOOKUP(TRIM(MID(C23,FIND(" ",C23)+1,6)),IF(LEFT(C23,1)="A",cizi!A1:M4000,reg!A1:M4000),8,FALSE())=""), CONCATENATE(VLOOKUP(TRIM(LEFT(C23,FIND(" ",C23)-1)),IF(LEFT(C23,1)="A",cizi!A1:M4000,reg!A1:M4000),8,FALSE()), VLOOKUP(TRIM(MID(C23,FIND(" ",C23)+1,6)),IF(LEFT(C23,1)="A",cizi!A1:M4000,reg!A1:M4000),8,FALSE())), MIN(VALUE(VLOOKUP(TRIM(LEFT(C23,FIND(" ",C23)-1)),IF(LEFT(C23,1)="A",cizi!A1:M4000,reg!A1:M4000),8,FALSE())), VALUE(VLOOKUP(TRIM(MID(C23,FIND(" ",C23)+1,6)),IF(LEFT(C23,1)="A",cizi!A1:M4000,reg!A1:M4000),8,FALSE())))))), "9")</f>
        <v>3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>VSKRájec</v>
      </c>
      <c r="I23" s="37"/>
      <c r="J23" s="37"/>
      <c r="K23" s="37"/>
      <c r="L23" s="50" t="str">
        <f t="shared" si="0"/>
        <v xml:space="preserve"> </v>
      </c>
      <c r="M23" s="50" t="str">
        <f t="shared" si="1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1" customHeight="1">
      <c r="A24" s="30">
        <v>22</v>
      </c>
      <c r="B24" s="51">
        <v>22</v>
      </c>
      <c r="C24" s="37">
        <v>66016</v>
      </c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>WENDL Denis</v>
      </c>
      <c r="E24" s="49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>2000</v>
      </c>
      <c r="F24" s="49" t="str">
        <f>IF(LEN(C24)&gt;0, VLOOKUP(C24,IF(LEFT(C24,1)="A",cizi!A1:M4000,reg!A1:M4000),6,FALSE())," ")</f>
        <v>ZS</v>
      </c>
      <c r="G24" s="49" t="str">
        <f>IF(LEN(C24)&gt;0, IF(ISERROR(FIND(" ",C24)), VLOOKUP(C24,IF(LEFT(C24,1)="A",cizi!A1:M4000,reg!A1:M4000),8,FALSE()),IF(OR(VLOOKUP(TRIM(LEFT(C24,FIND(" ",C24)-1)),IF(LEFT(C24,1)="A",cizi!A1:M4000,reg!A1:M4000),8,FALSE())=" MT",VLOOKUP(TRIM(MID(C24,FIND(" ",C24)+1,6)),IF(LEFT(C24,1)="A",cizi!A1:M4000,reg!A1:M4000),8,FALSE())=" MT"), " MT", IF(OR(VLOOKUP(TRIM(LEFT(C24,FIND(" ",C24)-1)),IF(LEFT(C24,1)="A",cizi!A1:M4000,reg!A1:M4000),8,FALSE())="",VLOOKUP(TRIM(MID(C24,FIND(" ",C24)+1,6)),IF(LEFT(C24,1)="A",cizi!A1:M4000,reg!A1:M4000),8,FALSE())=""), CONCATENATE(VLOOKUP(TRIM(LEFT(C24,FIND(" ",C24)-1)),IF(LEFT(C24,1)="A",cizi!A1:M4000,reg!A1:M4000),8,FALSE()), VLOOKUP(TRIM(MID(C24,FIND(" ",C24)+1,6)),IF(LEFT(C24,1)="A",cizi!A1:M4000,reg!A1:M4000),8,FALSE())), MIN(VALUE(VLOOKUP(TRIM(LEFT(C24,FIND(" ",C24)-1)),IF(LEFT(C24,1)="A",cizi!A1:M4000,reg!A1:M4000),8,FALSE())), VALUE(VLOOKUP(TRIM(MID(C24,FIND(" ",C24)+1,6)),IF(LEFT(C24,1)="A",cizi!A1:M4000,reg!A1:M4000),8,FALSE())))))), "9")</f>
        <v>3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>Horš.Týn</v>
      </c>
      <c r="I24" s="37"/>
      <c r="J24" s="37"/>
      <c r="K24" s="37"/>
      <c r="L24" s="50" t="str">
        <f t="shared" si="0"/>
        <v xml:space="preserve"> </v>
      </c>
      <c r="M24" s="50" t="str">
        <f t="shared" si="1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1" customHeight="1">
      <c r="A25" s="30">
        <v>23</v>
      </c>
      <c r="B25" s="51">
        <v>23</v>
      </c>
      <c r="C25" s="37">
        <v>7016</v>
      </c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>LESKOVJAN Martin</v>
      </c>
      <c r="E25" s="49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>1986</v>
      </c>
      <c r="F25" s="49" t="str">
        <f>IF(LEN(C25)&gt;0, VLOOKUP(C25,IF(LEFT(C25,1)="A",cizi!A1:M4000,reg!A1:M4000),6,FALSE())," ")</f>
        <v/>
      </c>
      <c r="G25" s="49">
        <f>IF(LEN(C25)&gt;0, IF(ISERROR(FIND(" ",C25)), VLOOKUP(C25,IF(LEFT(C25,1)="A",cizi!A1:M4000,reg!A1:M4000),8,FALSE()),IF(OR(VLOOKUP(TRIM(LEFT(C25,FIND(" ",C25)-1)),IF(LEFT(C25,1)="A",cizi!A1:M4000,reg!A1:M4000),8,FALSE())=" MT",VLOOKUP(TRIM(MID(C25,FIND(" ",C25)+1,6)),IF(LEFT(C25,1)="A",cizi!A1:M4000,reg!A1:M4000),8,FALSE())=" MT"), " MT", IF(OR(VLOOKUP(TRIM(LEFT(C25,FIND(" ",C25)-1)),IF(LEFT(C25,1)="A",cizi!A1:M4000,reg!A1:M4000),8,FALSE())="",VLOOKUP(TRIM(MID(C25,FIND(" ",C25)+1,6)),IF(LEFT(C25,1)="A",cizi!A1:M4000,reg!A1:M4000),8,FALSE())=""), CONCATENATE(VLOOKUP(TRIM(LEFT(C25,FIND(" ",C25)-1)),IF(LEFT(C25,1)="A",cizi!A1:M4000,reg!A1:M4000),8,FALSE()), VLOOKUP(TRIM(MID(C25,FIND(" ",C25)+1,6)),IF(LEFT(C25,1)="A",cizi!A1:M4000,reg!A1:M4000),8,FALSE())), MIN(VALUE(VLOOKUP(TRIM(LEFT(C25,FIND(" ",C25)-1)),IF(LEFT(C25,1)="A",cizi!A1:M4000,reg!A1:M4000),8,FALSE())), VALUE(VLOOKUP(TRIM(MID(C25,FIND(" ",C25)+1,6)),IF(LEFT(C25,1)="A",cizi!A1:M4000,reg!A1:M4000),8,FALSE())))))), "9")</f>
        <v>0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>Tech.Pha</v>
      </c>
      <c r="I25" s="37"/>
      <c r="J25" s="37"/>
      <c r="K25" s="37" t="s">
        <v>3002</v>
      </c>
      <c r="L25" s="50" t="str">
        <f t="shared" si="0"/>
        <v xml:space="preserve"> </v>
      </c>
      <c r="M25" s="50" t="str">
        <f t="shared" si="1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1" customHeight="1">
      <c r="A26" s="30">
        <v>24</v>
      </c>
      <c r="B26" s="51">
        <v>24</v>
      </c>
      <c r="C26" s="37">
        <v>9117</v>
      </c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>ŘÍHA Matyáš</v>
      </c>
      <c r="E26" s="49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>2003</v>
      </c>
      <c r="F26" s="49" t="str">
        <f>IF(LEN(C26)&gt;0, VLOOKUP(C26,IF(LEFT(C26,1)="A",cizi!A1:M4000,reg!A1:M4000),6,FALSE())," ")</f>
        <v>ZM</v>
      </c>
      <c r="G26" s="49">
        <f>IF(LEN(C26)&gt;0, IF(ISERROR(FIND(" ",C26)), VLOOKUP(C26,IF(LEFT(C26,1)="A",cizi!A1:M4000,reg!A1:M4000),8,FALSE()),IF(OR(VLOOKUP(TRIM(LEFT(C26,FIND(" ",C26)-1)),IF(LEFT(C26,1)="A",cizi!A1:M4000,reg!A1:M4000),8,FALSE())=" MT",VLOOKUP(TRIM(MID(C26,FIND(" ",C26)+1,6)),IF(LEFT(C26,1)="A",cizi!A1:M4000,reg!A1:M4000),8,FALSE())=" MT"), " MT", IF(OR(VLOOKUP(TRIM(LEFT(C26,FIND(" ",C26)-1)),IF(LEFT(C26,1)="A",cizi!A1:M4000,reg!A1:M4000),8,FALSE())="",VLOOKUP(TRIM(MID(C26,FIND(" ",C26)+1,6)),IF(LEFT(C26,1)="A",cizi!A1:M4000,reg!A1:M4000),8,FALSE())=""), CONCATENATE(VLOOKUP(TRIM(LEFT(C26,FIND(" ",C26)-1)),IF(LEFT(C26,1)="A",cizi!A1:M4000,reg!A1:M4000),8,FALSE()), VLOOKUP(TRIM(MID(C26,FIND(" ",C26)+1,6)),IF(LEFT(C26,1)="A",cizi!A1:M4000,reg!A1:M4000),8,FALSE())), MIN(VALUE(VLOOKUP(TRIM(LEFT(C26,FIND(" ",C26)-1)),IF(LEFT(C26,1)="A",cizi!A1:M4000,reg!A1:M4000),8,FALSE())), VALUE(VLOOKUP(TRIM(MID(C26,FIND(" ",C26)+1,6)),IF(LEFT(C26,1)="A",cizi!A1:M4000,reg!A1:M4000),8,FALSE())))))), "9")</f>
        <v>0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>USK Pha</v>
      </c>
      <c r="I26" s="37"/>
      <c r="J26" s="37"/>
      <c r="K26" s="37" t="s">
        <v>3001</v>
      </c>
      <c r="L26" s="50" t="str">
        <f t="shared" si="0"/>
        <v xml:space="preserve"> </v>
      </c>
      <c r="M26" s="50" t="str">
        <f t="shared" si="1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4.1" customHeight="1">
      <c r="A27" s="30">
        <v>25</v>
      </c>
      <c r="B27" s="51">
        <v>25</v>
      </c>
      <c r="C27" s="37">
        <v>30061</v>
      </c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>HABICH Tomáš</v>
      </c>
      <c r="E27" s="49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>1997</v>
      </c>
      <c r="F27" s="49" t="str">
        <f>IF(LEN(C27)&gt;0, VLOOKUP(C27,IF(LEFT(C27,1)="A",cizi!A1:M4000,reg!A1:M4000),6,FALSE())," ")</f>
        <v>DS</v>
      </c>
      <c r="G27" s="49" t="str">
        <f>IF(LEN(C27)&gt;0, IF(ISERROR(FIND(" ",C27)), VLOOKUP(C27,IF(LEFT(C27,1)="A",cizi!A1:M4000,reg!A1:M4000),8,FALSE()),IF(OR(VLOOKUP(TRIM(LEFT(C27,FIND(" ",C27)-1)),IF(LEFT(C27,1)="A",cizi!A1:M4000,reg!A1:M4000),8,FALSE())=" MT",VLOOKUP(TRIM(MID(C27,FIND(" ",C27)+1,6)),IF(LEFT(C27,1)="A",cizi!A1:M4000,reg!A1:M4000),8,FALSE())=" MT"), " MT", IF(OR(VLOOKUP(TRIM(LEFT(C27,FIND(" ",C27)-1)),IF(LEFT(C27,1)="A",cizi!A1:M4000,reg!A1:M4000),8,FALSE())="",VLOOKUP(TRIM(MID(C27,FIND(" ",C27)+1,6)),IF(LEFT(C27,1)="A",cizi!A1:M4000,reg!A1:M4000),8,FALSE())=""), CONCATENATE(VLOOKUP(TRIM(LEFT(C27,FIND(" ",C27)-1)),IF(LEFT(C27,1)="A",cizi!A1:M4000,reg!A1:M4000),8,FALSE()), VLOOKUP(TRIM(MID(C27,FIND(" ",C27)+1,6)),IF(LEFT(C27,1)="A",cizi!A1:M4000,reg!A1:M4000),8,FALSE())), MIN(VALUE(VLOOKUP(TRIM(LEFT(C27,FIND(" ",C27)-1)),IF(LEFT(C27,1)="A",cizi!A1:M4000,reg!A1:M4000),8,FALSE())), VALUE(VLOOKUP(TRIM(MID(C27,FIND(" ",C27)+1,6)),IF(LEFT(C27,1)="A",cizi!A1:M4000,reg!A1:M4000),8,FALSE())))))), "9")</f>
        <v>3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>VS Tábor</v>
      </c>
      <c r="I27" s="37"/>
      <c r="J27" s="37"/>
      <c r="K27" s="37" t="s">
        <v>3001</v>
      </c>
      <c r="L27" s="50" t="str">
        <f t="shared" si="0"/>
        <v xml:space="preserve"> </v>
      </c>
      <c r="M27" s="50" t="str">
        <f t="shared" si="1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1" customHeight="1">
      <c r="A28" s="30">
        <v>26</v>
      </c>
      <c r="B28" s="51">
        <v>26</v>
      </c>
      <c r="C28" s="37">
        <v>48003</v>
      </c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>ČEKAL Josef</v>
      </c>
      <c r="E28" s="49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>1970</v>
      </c>
      <c r="F28" s="49" t="str">
        <f>IF(LEN(C28)&gt;0, VLOOKUP(C28,IF(LEFT(C28,1)="A",cizi!A1:M4000,reg!A1:M4000),6,FALSE())," ")</f>
        <v>VM</v>
      </c>
      <c r="G28" s="49">
        <f>IF(LEN(C28)&gt;0, IF(ISERROR(FIND(" ",C28)), VLOOKUP(C28,IF(LEFT(C28,1)="A",cizi!A1:M4000,reg!A1:M4000),8,FALSE()),IF(OR(VLOOKUP(TRIM(LEFT(C28,FIND(" ",C28)-1)),IF(LEFT(C28,1)="A",cizi!A1:M4000,reg!A1:M4000),8,FALSE())=" MT",VLOOKUP(TRIM(MID(C28,FIND(" ",C28)+1,6)),IF(LEFT(C28,1)="A",cizi!A1:M4000,reg!A1:M4000),8,FALSE())=" MT"), " MT", IF(OR(VLOOKUP(TRIM(LEFT(C28,FIND(" ",C28)-1)),IF(LEFT(C28,1)="A",cizi!A1:M4000,reg!A1:M4000),8,FALSE())="",VLOOKUP(TRIM(MID(C28,FIND(" ",C28)+1,6)),IF(LEFT(C28,1)="A",cizi!A1:M4000,reg!A1:M4000),8,FALSE())=""), CONCATENATE(VLOOKUP(TRIM(LEFT(C28,FIND(" ",C28)-1)),IF(LEFT(C28,1)="A",cizi!A1:M4000,reg!A1:M4000),8,FALSE()), VLOOKUP(TRIM(MID(C28,FIND(" ",C28)+1,6)),IF(LEFT(C28,1)="A",cizi!A1:M4000,reg!A1:M4000),8,FALSE())), MIN(VALUE(VLOOKUP(TRIM(LEFT(C28,FIND(" ",C28)-1)),IF(LEFT(C28,1)="A",cizi!A1:M4000,reg!A1:M4000),8,FALSE())), VALUE(VLOOKUP(TRIM(MID(C28,FIND(" ",C28)+1,6)),IF(LEFT(C28,1)="A",cizi!A1:M4000,reg!A1:M4000),8,FALSE())))))), "9")</f>
        <v>0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>Klášter.</v>
      </c>
      <c r="I28" s="37"/>
      <c r="J28" s="37"/>
      <c r="K28" s="37" t="s">
        <v>3004</v>
      </c>
      <c r="L28" s="50" t="str">
        <f t="shared" si="0"/>
        <v xml:space="preserve"> </v>
      </c>
      <c r="M28" s="50" t="str">
        <f t="shared" si="1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1" customHeight="1">
      <c r="A29" s="30">
        <v>27</v>
      </c>
      <c r="B29" s="51">
        <v>27</v>
      </c>
      <c r="C29" s="37">
        <v>9084</v>
      </c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>PŘÍHODA Lukáš</v>
      </c>
      <c r="E29" s="49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>2001</v>
      </c>
      <c r="F29" s="49" t="str">
        <f>IF(LEN(C29)&gt;0, VLOOKUP(C29,IF(LEFT(C29,1)="A",cizi!A1:M4000,reg!A1:M4000),6,FALSE())," ")</f>
        <v>ZS</v>
      </c>
      <c r="G29" s="49">
        <f>IF(LEN(C29)&gt;0, IF(ISERROR(FIND(" ",C29)), VLOOKUP(C29,IF(LEFT(C29,1)="A",cizi!A1:M4000,reg!A1:M4000),8,FALSE()),IF(OR(VLOOKUP(TRIM(LEFT(C29,FIND(" ",C29)-1)),IF(LEFT(C29,1)="A",cizi!A1:M4000,reg!A1:M4000),8,FALSE())=" MT",VLOOKUP(TRIM(MID(C29,FIND(" ",C29)+1,6)),IF(LEFT(C29,1)="A",cizi!A1:M4000,reg!A1:M4000),8,FALSE())=" MT"), " MT", IF(OR(VLOOKUP(TRIM(LEFT(C29,FIND(" ",C29)-1)),IF(LEFT(C29,1)="A",cizi!A1:M4000,reg!A1:M4000),8,FALSE())="",VLOOKUP(TRIM(MID(C29,FIND(" ",C29)+1,6)),IF(LEFT(C29,1)="A",cizi!A1:M4000,reg!A1:M4000),8,FALSE())=""), CONCATENATE(VLOOKUP(TRIM(LEFT(C29,FIND(" ",C29)-1)),IF(LEFT(C29,1)="A",cizi!A1:M4000,reg!A1:M4000),8,FALSE()), VLOOKUP(TRIM(MID(C29,FIND(" ",C29)+1,6)),IF(LEFT(C29,1)="A",cizi!A1:M4000,reg!A1:M4000),8,FALSE())), MIN(VALUE(VLOOKUP(TRIM(LEFT(C29,FIND(" ",C29)-1)),IF(LEFT(C29,1)="A",cizi!A1:M4000,reg!A1:M4000),8,FALSE())), VALUE(VLOOKUP(TRIM(MID(C29,FIND(" ",C29)+1,6)),IF(LEFT(C29,1)="A",cizi!A1:M4000,reg!A1:M4000),8,FALSE())))))), "9")</f>
        <v>0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>USK Pha</v>
      </c>
      <c r="I29" s="37"/>
      <c r="J29" s="37"/>
      <c r="K29" s="37" t="s">
        <v>3001</v>
      </c>
      <c r="L29" s="50" t="str">
        <f t="shared" si="0"/>
        <v xml:space="preserve"> </v>
      </c>
      <c r="M29" s="50" t="str">
        <f t="shared" si="1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1" customHeight="1">
      <c r="A30" s="30">
        <v>28</v>
      </c>
      <c r="B30" s="47"/>
      <c r="C30" s="37"/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 xml:space="preserve"> </v>
      </c>
      <c r="E30" s="49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 xml:space="preserve"> </v>
      </c>
      <c r="F30" s="49" t="str">
        <f>IF(LEN(C30)&gt;0, VLOOKUP(C30,IF(LEFT(C30,1)="A",cizi!A1:M4000,reg!A1:M4000),6,FALSE())," ")</f>
        <v xml:space="preserve"> </v>
      </c>
      <c r="G30" s="49" t="str">
        <f>IF(LEN(C30)&gt;0, IF(ISERROR(FIND(" ",C30)), VLOOKUP(C30,IF(LEFT(C30,1)="A",cizi!A1:M4000,reg!A1:M4000),8,FALSE()),IF(OR(VLOOKUP(TRIM(LEFT(C30,FIND(" ",C30)-1)),IF(LEFT(C30,1)="A",cizi!A1:M4000,reg!A1:M4000),8,FALSE())=" MT",VLOOKUP(TRIM(MID(C30,FIND(" ",C30)+1,6)),IF(LEFT(C30,1)="A",cizi!A1:M4000,reg!A1:M4000),8,FALSE())=" MT"), " MT", IF(OR(VLOOKUP(TRIM(LEFT(C30,FIND(" ",C30)-1)),IF(LEFT(C30,1)="A",cizi!A1:M4000,reg!A1:M4000),8,FALSE())="",VLOOKUP(TRIM(MID(C30,FIND(" ",C30)+1,6)),IF(LEFT(C30,1)="A",cizi!A1:M4000,reg!A1:M4000),8,FALSE())=""), CONCATENATE(VLOOKUP(TRIM(LEFT(C30,FIND(" ",C30)-1)),IF(LEFT(C30,1)="A",cizi!A1:M4000,reg!A1:M4000),8,FALSE()), VLOOKUP(TRIM(MID(C30,FIND(" ",C30)+1,6)),IF(LEFT(C30,1)="A",cizi!A1:M4000,reg!A1:M4000),8,FALSE())), MIN(VALUE(VLOOKUP(TRIM(LEFT(C30,FIND(" ",C30)-1)),IF(LEFT(C30,1)="A",cizi!A1:M4000,reg!A1:M4000),8,FALSE())), VALUE(VLOOKUP(TRIM(MID(C30,FIND(" ",C30)+1,6)),IF(LEFT(C30,1)="A",cizi!A1:M4000,reg!A1:M4000),8,FALSE())))))), "9")</f>
        <v>9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 xml:space="preserve"> </v>
      </c>
      <c r="I30" s="37"/>
      <c r="J30" s="37"/>
      <c r="K30" s="37"/>
      <c r="L30" s="50" t="str">
        <f t="shared" si="0"/>
        <v xml:space="preserve"> </v>
      </c>
      <c r="M30" s="50" t="str">
        <f t="shared" si="1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4.1" customHeight="1">
      <c r="A31" s="30">
        <v>29</v>
      </c>
      <c r="B31" s="47"/>
      <c r="C31" s="37"/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9" t="str">
        <f>IF(LEN(C31)&gt;0, VLOOKUP(C31,IF(LEFT(C31,1)="A",cizi!A1:M4000,reg!A1:M4000),6,FALSE())," ")</f>
        <v xml:space="preserve"> </v>
      </c>
      <c r="G31" s="49" t="str">
        <f>IF(LEN(C31)&gt;0, IF(ISERROR(FIND(" ",C31)), VLOOKUP(C31,IF(LEFT(C31,1)="A",cizi!A1:M4000,reg!A1:M4000),8,FALSE()),IF(OR(VLOOKUP(TRIM(LEFT(C31,FIND(" ",C31)-1)),IF(LEFT(C31,1)="A",cizi!A1:M4000,reg!A1:M4000),8,FALSE())=" MT",VLOOKUP(TRIM(MID(C31,FIND(" ",C31)+1,6)),IF(LEFT(C31,1)="A",cizi!A1:M4000,reg!A1:M4000),8,FALSE())=" MT"), " MT", IF(OR(VLOOKUP(TRIM(LEFT(C31,FIND(" ",C31)-1)),IF(LEFT(C31,1)="A",cizi!A1:M4000,reg!A1:M4000),8,FALSE())="",VLOOKUP(TRIM(MID(C31,FIND(" ",C31)+1,6)),IF(LEFT(C31,1)="A",cizi!A1:M4000,reg!A1:M4000),8,FALSE())=""), CONCATENATE(VLOOKUP(TRIM(LEFT(C31,FIND(" ",C31)-1)),IF(LEFT(C31,1)="A",cizi!A1:M4000,reg!A1:M4000),8,FALSE()), VLOOKUP(TRIM(MID(C31,FIND(" ",C31)+1,6)),IF(LEFT(C31,1)="A",cizi!A1:M4000,reg!A1:M4000),8,FALSE())), MIN(VALUE(VLOOKUP(TRIM(LEFT(C31,FIND(" ",C31)-1)),IF(LEFT(C31,1)="A",cizi!A1:M4000,reg!A1:M4000),8,FALSE())), VALUE(VLOOKUP(TRIM(MID(C31,FIND(" ",C31)+1,6)),IF(LEFT(C31,1)="A",cizi!A1:M4000,reg!A1:M4000),8,FALSE())))))), "9")</f>
        <v>9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50" t="str">
        <f t="shared" si="0"/>
        <v xml:space="preserve"> </v>
      </c>
      <c r="M31" s="50" t="str">
        <f t="shared" si="1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4.1" customHeight="1">
      <c r="A32" s="30">
        <v>30</v>
      </c>
      <c r="B32" s="47"/>
      <c r="C32" s="37"/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9" t="str">
        <f>IF(LEN(C32)&gt;0, VLOOKUP(C32,IF(LEFT(C32,1)="A",cizi!A1:M4000,reg!A1:M4000),6,FALSE())," ")</f>
        <v xml:space="preserve"> </v>
      </c>
      <c r="G32" s="49" t="str">
        <f>IF(LEN(C32)&gt;0, IF(ISERROR(FIND(" ",C32)), VLOOKUP(C32,IF(LEFT(C32,1)="A",cizi!A1:M4000,reg!A1:M4000),8,FALSE()),IF(OR(VLOOKUP(TRIM(LEFT(C32,FIND(" ",C32)-1)),IF(LEFT(C32,1)="A",cizi!A1:M4000,reg!A1:M4000),8,FALSE())=" MT",VLOOKUP(TRIM(MID(C32,FIND(" ",C32)+1,6)),IF(LEFT(C32,1)="A",cizi!A1:M4000,reg!A1:M4000),8,FALSE())=" MT"), " MT", IF(OR(VLOOKUP(TRIM(LEFT(C32,FIND(" ",C32)-1)),IF(LEFT(C32,1)="A",cizi!A1:M4000,reg!A1:M4000),8,FALSE())="",VLOOKUP(TRIM(MID(C32,FIND(" ",C32)+1,6)),IF(LEFT(C32,1)="A",cizi!A1:M4000,reg!A1:M4000),8,FALSE())=""), CONCATENATE(VLOOKUP(TRIM(LEFT(C32,FIND(" ",C32)-1)),IF(LEFT(C32,1)="A",cizi!A1:M4000,reg!A1:M4000),8,FALSE()), VLOOKUP(TRIM(MID(C32,FIND(" ",C32)+1,6)),IF(LEFT(C32,1)="A",cizi!A1:M4000,reg!A1:M4000),8,FALSE())), MIN(VALUE(VLOOKUP(TRIM(LEFT(C32,FIND(" ",C32)-1)),IF(LEFT(C32,1)="A",cizi!A1:M4000,reg!A1:M4000),8,FALSE())), VALUE(VLOOKUP(TRIM(MID(C32,FIND(" ",C32)+1,6)),IF(LEFT(C32,1)="A",cizi!A1:M4000,reg!A1:M4000),8,FALSE())))))), "9")</f>
        <v>9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50" t="str">
        <f t="shared" si="0"/>
        <v xml:space="preserve"> </v>
      </c>
      <c r="M32" s="50" t="str">
        <f t="shared" si="1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1" customHeight="1">
      <c r="A33" s="30">
        <v>31</v>
      </c>
      <c r="B33" s="47"/>
      <c r="C33" s="37"/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9" t="str">
        <f>IF(LEN(C33)&gt;0, VLOOKUP(C33,IF(LEFT(C33,1)="A",cizi!A1:M4000,reg!A1:M4000),6,FALSE())," ")</f>
        <v xml:space="preserve"> </v>
      </c>
      <c r="G33" s="49" t="str">
        <f>IF(LEN(C33)&gt;0, IF(ISERROR(FIND(" ",C33)), VLOOKUP(C33,IF(LEFT(C33,1)="A",cizi!A1:M4000,reg!A1:M4000),8,FALSE()),IF(OR(VLOOKUP(TRIM(LEFT(C33,FIND(" ",C33)-1)),IF(LEFT(C33,1)="A",cizi!A1:M4000,reg!A1:M4000),8,FALSE())=" MT",VLOOKUP(TRIM(MID(C33,FIND(" ",C33)+1,6)),IF(LEFT(C33,1)="A",cizi!A1:M4000,reg!A1:M4000),8,FALSE())=" MT"), " MT", IF(OR(VLOOKUP(TRIM(LEFT(C33,FIND(" ",C33)-1)),IF(LEFT(C33,1)="A",cizi!A1:M4000,reg!A1:M4000),8,FALSE())="",VLOOKUP(TRIM(MID(C33,FIND(" ",C33)+1,6)),IF(LEFT(C33,1)="A",cizi!A1:M4000,reg!A1:M4000),8,FALSE())=""), CONCATENATE(VLOOKUP(TRIM(LEFT(C33,FIND(" ",C33)-1)),IF(LEFT(C33,1)="A",cizi!A1:M4000,reg!A1:M4000),8,FALSE()), VLOOKUP(TRIM(MID(C33,FIND(" ",C33)+1,6)),IF(LEFT(C33,1)="A",cizi!A1:M4000,reg!A1:M4000),8,FALSE())), MIN(VALUE(VLOOKUP(TRIM(LEFT(C33,FIND(" ",C33)-1)),IF(LEFT(C33,1)="A",cizi!A1:M4000,reg!A1:M4000),8,FALSE())), VALUE(VLOOKUP(TRIM(MID(C33,FIND(" ",C33)+1,6)),IF(LEFT(C33,1)="A",cizi!A1:M4000,reg!A1:M4000),8,FALSE())))))), "9")</f>
        <v>9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50" t="str">
        <f t="shared" si="0"/>
        <v xml:space="preserve"> </v>
      </c>
      <c r="M33" s="50" t="str">
        <f t="shared" si="1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4.1" customHeight="1">
      <c r="A34" s="30">
        <v>32</v>
      </c>
      <c r="B34" s="47"/>
      <c r="C34" s="37"/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9" t="str">
        <f>IF(LEN(C34)&gt;0, VLOOKUP(C34,IF(LEFT(C34,1)="A",cizi!A1:M4000,reg!A1:M4000),6,FALSE())," ")</f>
        <v xml:space="preserve"> </v>
      </c>
      <c r="G34" s="49" t="str">
        <f>IF(LEN(C34)&gt;0, IF(ISERROR(FIND(" ",C34)), VLOOKUP(C34,IF(LEFT(C34,1)="A",cizi!A1:M4000,reg!A1:M4000),8,FALSE()),IF(OR(VLOOKUP(TRIM(LEFT(C34,FIND(" ",C34)-1)),IF(LEFT(C34,1)="A",cizi!A1:M4000,reg!A1:M4000),8,FALSE())=" MT",VLOOKUP(TRIM(MID(C34,FIND(" ",C34)+1,6)),IF(LEFT(C34,1)="A",cizi!A1:M4000,reg!A1:M4000),8,FALSE())=" MT"), " MT", IF(OR(VLOOKUP(TRIM(LEFT(C34,FIND(" ",C34)-1)),IF(LEFT(C34,1)="A",cizi!A1:M4000,reg!A1:M4000),8,FALSE())="",VLOOKUP(TRIM(MID(C34,FIND(" ",C34)+1,6)),IF(LEFT(C34,1)="A",cizi!A1:M4000,reg!A1:M4000),8,FALSE())=""), CONCATENATE(VLOOKUP(TRIM(LEFT(C34,FIND(" ",C34)-1)),IF(LEFT(C34,1)="A",cizi!A1:M4000,reg!A1:M4000),8,FALSE()), VLOOKUP(TRIM(MID(C34,FIND(" ",C34)+1,6)),IF(LEFT(C34,1)="A",cizi!A1:M4000,reg!A1:M4000),8,FALSE())), MIN(VALUE(VLOOKUP(TRIM(LEFT(C34,FIND(" ",C34)-1)),IF(LEFT(C34,1)="A",cizi!A1:M4000,reg!A1:M4000),8,FALSE())), VALUE(VLOOKUP(TRIM(MID(C34,FIND(" ",C34)+1,6)),IF(LEFT(C34,1)="A",cizi!A1:M4000,reg!A1:M4000),8,FALSE())))))), "9")</f>
        <v>9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50" t="str">
        <f t="shared" si="0"/>
        <v xml:space="preserve"> </v>
      </c>
      <c r="M34" s="50" t="str">
        <f t="shared" si="1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4.1" customHeight="1">
      <c r="A35" s="30">
        <v>33</v>
      </c>
      <c r="B35" s="47"/>
      <c r="C35" s="37"/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9" t="str">
        <f>IF(LEN(C35)&gt;0, VLOOKUP(C35,IF(LEFT(C35,1)="A",cizi!A1:M4000,reg!A1:M4000),6,FALSE())," ")</f>
        <v xml:space="preserve"> </v>
      </c>
      <c r="G35" s="49" t="str">
        <f>IF(LEN(C35)&gt;0, IF(ISERROR(FIND(" ",C35)), VLOOKUP(C35,IF(LEFT(C35,1)="A",cizi!A1:M4000,reg!A1:M4000),8,FALSE()),IF(OR(VLOOKUP(TRIM(LEFT(C35,FIND(" ",C35)-1)),IF(LEFT(C35,1)="A",cizi!A1:M4000,reg!A1:M4000),8,FALSE())=" MT",VLOOKUP(TRIM(MID(C35,FIND(" ",C35)+1,6)),IF(LEFT(C35,1)="A",cizi!A1:M4000,reg!A1:M4000),8,FALSE())=" MT"), " MT", IF(OR(VLOOKUP(TRIM(LEFT(C35,FIND(" ",C35)-1)),IF(LEFT(C35,1)="A",cizi!A1:M4000,reg!A1:M4000),8,FALSE())="",VLOOKUP(TRIM(MID(C35,FIND(" ",C35)+1,6)),IF(LEFT(C35,1)="A",cizi!A1:M4000,reg!A1:M4000),8,FALSE())=""), CONCATENATE(VLOOKUP(TRIM(LEFT(C35,FIND(" ",C35)-1)),IF(LEFT(C35,1)="A",cizi!A1:M4000,reg!A1:M4000),8,FALSE()), VLOOKUP(TRIM(MID(C35,FIND(" ",C35)+1,6)),IF(LEFT(C35,1)="A",cizi!A1:M4000,reg!A1:M4000),8,FALSE())), MIN(VALUE(VLOOKUP(TRIM(LEFT(C35,FIND(" ",C35)-1)),IF(LEFT(C35,1)="A",cizi!A1:M4000,reg!A1:M4000),8,FALSE())), VALUE(VLOOKUP(TRIM(MID(C35,FIND(" ",C35)+1,6)),IF(LEFT(C35,1)="A",cizi!A1:M4000,reg!A1:M4000),8,FALSE())))))), "9")</f>
        <v>9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50" t="str">
        <f t="shared" ref="L35:L66" si="2">IF(ISERROR(FIND(" ",C35,1))," ",TRIM(LEFT(E35,FIND(" ",E35,1)-1)))</f>
        <v xml:space="preserve"> </v>
      </c>
      <c r="M35" s="50" t="str">
        <f t="shared" ref="M35:M66" si="3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4.1" customHeight="1">
      <c r="A36" s="30">
        <v>34</v>
      </c>
      <c r="B36" s="47"/>
      <c r="C36" s="37"/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9" t="str">
        <f>IF(LEN(C36)&gt;0, VLOOKUP(C36,IF(LEFT(C36,1)="A",cizi!A1:M4000,reg!A1:M4000),6,FALSE())," ")</f>
        <v xml:space="preserve"> </v>
      </c>
      <c r="G36" s="49" t="str">
        <f>IF(LEN(C36)&gt;0, IF(ISERROR(FIND(" ",C36)), VLOOKUP(C36,IF(LEFT(C36,1)="A",cizi!A1:M4000,reg!A1:M4000),8,FALSE()),IF(OR(VLOOKUP(TRIM(LEFT(C36,FIND(" ",C36)-1)),IF(LEFT(C36,1)="A",cizi!A1:M4000,reg!A1:M4000),8,FALSE())=" MT",VLOOKUP(TRIM(MID(C36,FIND(" ",C36)+1,6)),IF(LEFT(C36,1)="A",cizi!A1:M4000,reg!A1:M4000),8,FALSE())=" MT"), " MT", IF(OR(VLOOKUP(TRIM(LEFT(C36,FIND(" ",C36)-1)),IF(LEFT(C36,1)="A",cizi!A1:M4000,reg!A1:M4000),8,FALSE())="",VLOOKUP(TRIM(MID(C36,FIND(" ",C36)+1,6)),IF(LEFT(C36,1)="A",cizi!A1:M4000,reg!A1:M4000),8,FALSE())=""), CONCATENATE(VLOOKUP(TRIM(LEFT(C36,FIND(" ",C36)-1)),IF(LEFT(C36,1)="A",cizi!A1:M4000,reg!A1:M4000),8,FALSE()), VLOOKUP(TRIM(MID(C36,FIND(" ",C36)+1,6)),IF(LEFT(C36,1)="A",cizi!A1:M4000,reg!A1:M4000),8,FALSE())), MIN(VALUE(VLOOKUP(TRIM(LEFT(C36,FIND(" ",C36)-1)),IF(LEFT(C36,1)="A",cizi!A1:M4000,reg!A1:M4000),8,FALSE())), VALUE(VLOOKUP(TRIM(MID(C36,FIND(" ",C36)+1,6)),IF(LEFT(C36,1)="A",cizi!A1:M4000,reg!A1:M4000),8,FALSE())))))), "9")</f>
        <v>9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50" t="str">
        <f t="shared" si="2"/>
        <v xml:space="preserve"> </v>
      </c>
      <c r="M36" s="50" t="str">
        <f t="shared" si="3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4.1" customHeight="1">
      <c r="A37" s="30">
        <v>35</v>
      </c>
      <c r="B37" s="47"/>
      <c r="C37" s="37"/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9" t="str">
        <f>IF(LEN(C37)&gt;0, VLOOKUP(C37,IF(LEFT(C37,1)="A",cizi!A1:M4000,reg!A1:M4000),6,FALSE())," ")</f>
        <v xml:space="preserve"> </v>
      </c>
      <c r="G37" s="49" t="str">
        <f>IF(LEN(C37)&gt;0, IF(ISERROR(FIND(" ",C37)), VLOOKUP(C37,IF(LEFT(C37,1)="A",cizi!A1:M4000,reg!A1:M4000),8,FALSE()),IF(OR(VLOOKUP(TRIM(LEFT(C37,FIND(" ",C37)-1)),IF(LEFT(C37,1)="A",cizi!A1:M4000,reg!A1:M4000),8,FALSE())=" MT",VLOOKUP(TRIM(MID(C37,FIND(" ",C37)+1,6)),IF(LEFT(C37,1)="A",cizi!A1:M4000,reg!A1:M4000),8,FALSE())=" MT"), " MT", IF(OR(VLOOKUP(TRIM(LEFT(C37,FIND(" ",C37)-1)),IF(LEFT(C37,1)="A",cizi!A1:M4000,reg!A1:M4000),8,FALSE())="",VLOOKUP(TRIM(MID(C37,FIND(" ",C37)+1,6)),IF(LEFT(C37,1)="A",cizi!A1:M4000,reg!A1:M4000),8,FALSE())=""), CONCATENATE(VLOOKUP(TRIM(LEFT(C37,FIND(" ",C37)-1)),IF(LEFT(C37,1)="A",cizi!A1:M4000,reg!A1:M4000),8,FALSE()), VLOOKUP(TRIM(MID(C37,FIND(" ",C37)+1,6)),IF(LEFT(C37,1)="A",cizi!A1:M4000,reg!A1:M4000),8,FALSE())), MIN(VALUE(VLOOKUP(TRIM(LEFT(C37,FIND(" ",C37)-1)),IF(LEFT(C37,1)="A",cizi!A1:M4000,reg!A1:M4000),8,FALSE())), VALUE(VLOOKUP(TRIM(MID(C37,FIND(" ",C37)+1,6)),IF(LEFT(C37,1)="A",cizi!A1:M4000,reg!A1:M4000),8,FALSE())))))), "9")</f>
        <v>9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50" t="str">
        <f t="shared" si="2"/>
        <v xml:space="preserve"> </v>
      </c>
      <c r="M37" s="50" t="str">
        <f t="shared" si="3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4.1" customHeight="1">
      <c r="A38" s="30">
        <v>36</v>
      </c>
      <c r="B38" s="47"/>
      <c r="C38" s="37"/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9" t="str">
        <f>IF(LEN(C38)&gt;0, VLOOKUP(C38,IF(LEFT(C38,1)="A",cizi!A1:M4000,reg!A1:M4000),6,FALSE())," ")</f>
        <v xml:space="preserve"> </v>
      </c>
      <c r="G38" s="49" t="str">
        <f>IF(LEN(C38)&gt;0, IF(ISERROR(FIND(" ",C38)), VLOOKUP(C38,IF(LEFT(C38,1)="A",cizi!A1:M4000,reg!A1:M4000),8,FALSE()),IF(OR(VLOOKUP(TRIM(LEFT(C38,FIND(" ",C38)-1)),IF(LEFT(C38,1)="A",cizi!A1:M4000,reg!A1:M4000),8,FALSE())=" MT",VLOOKUP(TRIM(MID(C38,FIND(" ",C38)+1,6)),IF(LEFT(C38,1)="A",cizi!A1:M4000,reg!A1:M4000),8,FALSE())=" MT"), " MT", IF(OR(VLOOKUP(TRIM(LEFT(C38,FIND(" ",C38)-1)),IF(LEFT(C38,1)="A",cizi!A1:M4000,reg!A1:M4000),8,FALSE())="",VLOOKUP(TRIM(MID(C38,FIND(" ",C38)+1,6)),IF(LEFT(C38,1)="A",cizi!A1:M4000,reg!A1:M4000),8,FALSE())=""), CONCATENATE(VLOOKUP(TRIM(LEFT(C38,FIND(" ",C38)-1)),IF(LEFT(C38,1)="A",cizi!A1:M4000,reg!A1:M4000),8,FALSE()), VLOOKUP(TRIM(MID(C38,FIND(" ",C38)+1,6)),IF(LEFT(C38,1)="A",cizi!A1:M4000,reg!A1:M4000),8,FALSE())), MIN(VALUE(VLOOKUP(TRIM(LEFT(C38,FIND(" ",C38)-1)),IF(LEFT(C38,1)="A",cizi!A1:M4000,reg!A1:M4000),8,FALSE())), VALUE(VLOOKUP(TRIM(MID(C38,FIND(" ",C38)+1,6)),IF(LEFT(C38,1)="A",cizi!A1:M4000,reg!A1:M4000),8,FALSE())))))), "9")</f>
        <v>9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50" t="str">
        <f t="shared" si="2"/>
        <v xml:space="preserve"> </v>
      </c>
      <c r="M38" s="50" t="str">
        <f t="shared" si="3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4.1" customHeight="1">
      <c r="A39" s="30">
        <v>37</v>
      </c>
      <c r="B39" s="47"/>
      <c r="C39" s="37"/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9" t="str">
        <f>IF(LEN(C39)&gt;0, VLOOKUP(C39,IF(LEFT(C39,1)="A",cizi!A1:M4000,reg!A1:M4000),6,FALSE())," ")</f>
        <v xml:space="preserve"> </v>
      </c>
      <c r="G39" s="49" t="str">
        <f>IF(LEN(C39)&gt;0, IF(ISERROR(FIND(" ",C39)), VLOOKUP(C39,IF(LEFT(C39,1)="A",cizi!A1:M4000,reg!A1:M4000),8,FALSE()),IF(OR(VLOOKUP(TRIM(LEFT(C39,FIND(" ",C39)-1)),IF(LEFT(C39,1)="A",cizi!A1:M4000,reg!A1:M4000),8,FALSE())=" MT",VLOOKUP(TRIM(MID(C39,FIND(" ",C39)+1,6)),IF(LEFT(C39,1)="A",cizi!A1:M4000,reg!A1:M4000),8,FALSE())=" MT"), " MT", IF(OR(VLOOKUP(TRIM(LEFT(C39,FIND(" ",C39)-1)),IF(LEFT(C39,1)="A",cizi!A1:M4000,reg!A1:M4000),8,FALSE())="",VLOOKUP(TRIM(MID(C39,FIND(" ",C39)+1,6)),IF(LEFT(C39,1)="A",cizi!A1:M4000,reg!A1:M4000),8,FALSE())=""), CONCATENATE(VLOOKUP(TRIM(LEFT(C39,FIND(" ",C39)-1)),IF(LEFT(C39,1)="A",cizi!A1:M4000,reg!A1:M4000),8,FALSE()), VLOOKUP(TRIM(MID(C39,FIND(" ",C39)+1,6)),IF(LEFT(C39,1)="A",cizi!A1:M4000,reg!A1:M4000),8,FALSE())), MIN(VALUE(VLOOKUP(TRIM(LEFT(C39,FIND(" ",C39)-1)),IF(LEFT(C39,1)="A",cizi!A1:M4000,reg!A1:M4000),8,FALSE())), VALUE(VLOOKUP(TRIM(MID(C39,FIND(" ",C39)+1,6)),IF(LEFT(C39,1)="A",cizi!A1:M4000,reg!A1:M4000),8,FALSE())))))), "9")</f>
        <v>9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50" t="str">
        <f t="shared" si="2"/>
        <v xml:space="preserve"> </v>
      </c>
      <c r="M39" s="50" t="str">
        <f t="shared" si="3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4.1" customHeight="1">
      <c r="A40" s="30">
        <v>38</v>
      </c>
      <c r="B40" s="47"/>
      <c r="C40" s="37"/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9" t="str">
        <f>IF(LEN(C40)&gt;0, VLOOKUP(C40,IF(LEFT(C40,1)="A",cizi!A1:M4000,reg!A1:M4000),6,FALSE())," ")</f>
        <v xml:space="preserve"> </v>
      </c>
      <c r="G40" s="49" t="str">
        <f>IF(LEN(C40)&gt;0, IF(ISERROR(FIND(" ",C40)), VLOOKUP(C40,IF(LEFT(C40,1)="A",cizi!A1:M4000,reg!A1:M4000),8,FALSE()),IF(OR(VLOOKUP(TRIM(LEFT(C40,FIND(" ",C40)-1)),IF(LEFT(C40,1)="A",cizi!A1:M4000,reg!A1:M4000),8,FALSE())=" MT",VLOOKUP(TRIM(MID(C40,FIND(" ",C40)+1,6)),IF(LEFT(C40,1)="A",cizi!A1:M4000,reg!A1:M4000),8,FALSE())=" MT"), " MT", IF(OR(VLOOKUP(TRIM(LEFT(C40,FIND(" ",C40)-1)),IF(LEFT(C40,1)="A",cizi!A1:M4000,reg!A1:M4000),8,FALSE())="",VLOOKUP(TRIM(MID(C40,FIND(" ",C40)+1,6)),IF(LEFT(C40,1)="A",cizi!A1:M4000,reg!A1:M4000),8,FALSE())=""), CONCATENATE(VLOOKUP(TRIM(LEFT(C40,FIND(" ",C40)-1)),IF(LEFT(C40,1)="A",cizi!A1:M4000,reg!A1:M4000),8,FALSE()), VLOOKUP(TRIM(MID(C40,FIND(" ",C40)+1,6)),IF(LEFT(C40,1)="A",cizi!A1:M4000,reg!A1:M4000),8,FALSE())), MIN(VALUE(VLOOKUP(TRIM(LEFT(C40,FIND(" ",C40)-1)),IF(LEFT(C40,1)="A",cizi!A1:M4000,reg!A1:M4000),8,FALSE())), VALUE(VLOOKUP(TRIM(MID(C40,FIND(" ",C40)+1,6)),IF(LEFT(C40,1)="A",cizi!A1:M4000,reg!A1:M4000),8,FALSE())))))), "9")</f>
        <v>9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50" t="str">
        <f t="shared" si="2"/>
        <v xml:space="preserve"> </v>
      </c>
      <c r="M40" s="50" t="str">
        <f t="shared" si="3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4.1" customHeight="1">
      <c r="A41" s="30">
        <v>39</v>
      </c>
      <c r="B41" s="47"/>
      <c r="C41" s="37"/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9" t="str">
        <f>IF(LEN(C41)&gt;0, VLOOKUP(C41,IF(LEFT(C41,1)="A",cizi!A1:M4000,reg!A1:M4000),6,FALSE())," ")</f>
        <v xml:space="preserve"> </v>
      </c>
      <c r="G41" s="49" t="str">
        <f>IF(LEN(C41)&gt;0, IF(ISERROR(FIND(" ",C41)), VLOOKUP(C41,IF(LEFT(C41,1)="A",cizi!A1:M4000,reg!A1:M4000),8,FALSE()),IF(OR(VLOOKUP(TRIM(LEFT(C41,FIND(" ",C41)-1)),IF(LEFT(C41,1)="A",cizi!A1:M4000,reg!A1:M4000),8,FALSE())=" MT",VLOOKUP(TRIM(MID(C41,FIND(" ",C41)+1,6)),IF(LEFT(C41,1)="A",cizi!A1:M4000,reg!A1:M4000),8,FALSE())=" MT"), " MT", IF(OR(VLOOKUP(TRIM(LEFT(C41,FIND(" ",C41)-1)),IF(LEFT(C41,1)="A",cizi!A1:M4000,reg!A1:M4000),8,FALSE())="",VLOOKUP(TRIM(MID(C41,FIND(" ",C41)+1,6)),IF(LEFT(C41,1)="A",cizi!A1:M4000,reg!A1:M4000),8,FALSE())=""), CONCATENATE(VLOOKUP(TRIM(LEFT(C41,FIND(" ",C41)-1)),IF(LEFT(C41,1)="A",cizi!A1:M4000,reg!A1:M4000),8,FALSE()), VLOOKUP(TRIM(MID(C41,FIND(" ",C41)+1,6)),IF(LEFT(C41,1)="A",cizi!A1:M4000,reg!A1:M4000),8,FALSE())), MIN(VALUE(VLOOKUP(TRIM(LEFT(C41,FIND(" ",C41)-1)),IF(LEFT(C41,1)="A",cizi!A1:M4000,reg!A1:M4000),8,FALSE())), VALUE(VLOOKUP(TRIM(MID(C41,FIND(" ",C41)+1,6)),IF(LEFT(C41,1)="A",cizi!A1:M4000,reg!A1:M4000),8,FALSE())))))), "9")</f>
        <v>9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50" t="str">
        <f t="shared" si="2"/>
        <v xml:space="preserve"> </v>
      </c>
      <c r="M41" s="50" t="str">
        <f t="shared" si="3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4.1" customHeight="1">
      <c r="A42" s="30">
        <v>40</v>
      </c>
      <c r="B42" s="47"/>
      <c r="C42" s="37"/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9" t="str">
        <f>IF(LEN(C42)&gt;0, VLOOKUP(C42,IF(LEFT(C42,1)="A",cizi!A1:M4000,reg!A1:M4000),6,FALSE())," ")</f>
        <v xml:space="preserve"> </v>
      </c>
      <c r="G42" s="49" t="str">
        <f>IF(LEN(C42)&gt;0, IF(ISERROR(FIND(" ",C42)), VLOOKUP(C42,IF(LEFT(C42,1)="A",cizi!A1:M4000,reg!A1:M4000),8,FALSE()),IF(OR(VLOOKUP(TRIM(LEFT(C42,FIND(" ",C42)-1)),IF(LEFT(C42,1)="A",cizi!A1:M4000,reg!A1:M4000),8,FALSE())=" MT",VLOOKUP(TRIM(MID(C42,FIND(" ",C42)+1,6)),IF(LEFT(C42,1)="A",cizi!A1:M4000,reg!A1:M4000),8,FALSE())=" MT"), " MT", IF(OR(VLOOKUP(TRIM(LEFT(C42,FIND(" ",C42)-1)),IF(LEFT(C42,1)="A",cizi!A1:M4000,reg!A1:M4000),8,FALSE())="",VLOOKUP(TRIM(MID(C42,FIND(" ",C42)+1,6)),IF(LEFT(C42,1)="A",cizi!A1:M4000,reg!A1:M4000),8,FALSE())=""), CONCATENATE(VLOOKUP(TRIM(LEFT(C42,FIND(" ",C42)-1)),IF(LEFT(C42,1)="A",cizi!A1:M4000,reg!A1:M4000),8,FALSE()), VLOOKUP(TRIM(MID(C42,FIND(" ",C42)+1,6)),IF(LEFT(C42,1)="A",cizi!A1:M4000,reg!A1:M4000),8,FALSE())), MIN(VALUE(VLOOKUP(TRIM(LEFT(C42,FIND(" ",C42)-1)),IF(LEFT(C42,1)="A",cizi!A1:M4000,reg!A1:M4000),8,FALSE())), VALUE(VLOOKUP(TRIM(MID(C42,FIND(" ",C42)+1,6)),IF(LEFT(C42,1)="A",cizi!A1:M4000,reg!A1:M4000),8,FALSE())))))), "9")</f>
        <v>9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50" t="str">
        <f t="shared" si="2"/>
        <v xml:space="preserve"> </v>
      </c>
      <c r="M42" s="50" t="str">
        <f t="shared" si="3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1" customHeight="1">
      <c r="A43" s="30">
        <v>41</v>
      </c>
      <c r="B43" s="47"/>
      <c r="C43" s="37"/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9" t="str">
        <f>IF(LEN(C43)&gt;0, VLOOKUP(C43,IF(LEFT(C43,1)="A",cizi!A1:M4000,reg!A1:M4000),6,FALSE())," ")</f>
        <v xml:space="preserve"> </v>
      </c>
      <c r="G43" s="49" t="str">
        <f>IF(LEN(C43)&gt;0, IF(ISERROR(FIND(" ",C43)), VLOOKUP(C43,IF(LEFT(C43,1)="A",cizi!A1:M4000,reg!A1:M4000),8,FALSE()),IF(OR(VLOOKUP(TRIM(LEFT(C43,FIND(" ",C43)-1)),IF(LEFT(C43,1)="A",cizi!A1:M4000,reg!A1:M4000),8,FALSE())=" MT",VLOOKUP(TRIM(MID(C43,FIND(" ",C43)+1,6)),IF(LEFT(C43,1)="A",cizi!A1:M4000,reg!A1:M4000),8,FALSE())=" MT"), " MT", IF(OR(VLOOKUP(TRIM(LEFT(C43,FIND(" ",C43)-1)),IF(LEFT(C43,1)="A",cizi!A1:M4000,reg!A1:M4000),8,FALSE())="",VLOOKUP(TRIM(MID(C43,FIND(" ",C43)+1,6)),IF(LEFT(C43,1)="A",cizi!A1:M4000,reg!A1:M4000),8,FALSE())=""), CONCATENATE(VLOOKUP(TRIM(LEFT(C43,FIND(" ",C43)-1)),IF(LEFT(C43,1)="A",cizi!A1:M4000,reg!A1:M4000),8,FALSE()), VLOOKUP(TRIM(MID(C43,FIND(" ",C43)+1,6)),IF(LEFT(C43,1)="A",cizi!A1:M4000,reg!A1:M4000),8,FALSE())), MIN(VALUE(VLOOKUP(TRIM(LEFT(C43,FIND(" ",C43)-1)),IF(LEFT(C43,1)="A",cizi!A1:M4000,reg!A1:M4000),8,FALSE())), VALUE(VLOOKUP(TRIM(MID(C43,FIND(" ",C43)+1,6)),IF(LEFT(C43,1)="A",cizi!A1:M4000,reg!A1:M4000),8,FALSE())))))), "9")</f>
        <v>9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50" t="str">
        <f t="shared" si="2"/>
        <v xml:space="preserve"> </v>
      </c>
      <c r="M43" s="50" t="str">
        <f t="shared" si="3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4.1" customHeight="1">
      <c r="A44" s="30">
        <v>42</v>
      </c>
      <c r="B44" s="47"/>
      <c r="C44" s="37"/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9" t="str">
        <f>IF(LEN(C44)&gt;0, VLOOKUP(C44,IF(LEFT(C44,1)="A",cizi!A1:M4000,reg!A1:M4000),6,FALSE())," ")</f>
        <v xml:space="preserve"> </v>
      </c>
      <c r="G44" s="49" t="str">
        <f>IF(LEN(C44)&gt;0, IF(ISERROR(FIND(" ",C44)), VLOOKUP(C44,IF(LEFT(C44,1)="A",cizi!A1:M4000,reg!A1:M4000),8,FALSE()),IF(OR(VLOOKUP(TRIM(LEFT(C44,FIND(" ",C44)-1)),IF(LEFT(C44,1)="A",cizi!A1:M4000,reg!A1:M4000),8,FALSE())=" MT",VLOOKUP(TRIM(MID(C44,FIND(" ",C44)+1,6)),IF(LEFT(C44,1)="A",cizi!A1:M4000,reg!A1:M4000),8,FALSE())=" MT"), " MT", IF(OR(VLOOKUP(TRIM(LEFT(C44,FIND(" ",C44)-1)),IF(LEFT(C44,1)="A",cizi!A1:M4000,reg!A1:M4000),8,FALSE())="",VLOOKUP(TRIM(MID(C44,FIND(" ",C44)+1,6)),IF(LEFT(C44,1)="A",cizi!A1:M4000,reg!A1:M4000),8,FALSE())=""), CONCATENATE(VLOOKUP(TRIM(LEFT(C44,FIND(" ",C44)-1)),IF(LEFT(C44,1)="A",cizi!A1:M4000,reg!A1:M4000),8,FALSE()), VLOOKUP(TRIM(MID(C44,FIND(" ",C44)+1,6)),IF(LEFT(C44,1)="A",cizi!A1:M4000,reg!A1:M4000),8,FALSE())), MIN(VALUE(VLOOKUP(TRIM(LEFT(C44,FIND(" ",C44)-1)),IF(LEFT(C44,1)="A",cizi!A1:M4000,reg!A1:M4000),8,FALSE())), VALUE(VLOOKUP(TRIM(MID(C44,FIND(" ",C44)+1,6)),IF(LEFT(C44,1)="A",cizi!A1:M4000,reg!A1:M4000),8,FALSE())))))), "9")</f>
        <v>9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50" t="str">
        <f t="shared" si="2"/>
        <v xml:space="preserve"> </v>
      </c>
      <c r="M44" s="50" t="str">
        <f t="shared" si="3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4.1" customHeight="1">
      <c r="A45" s="30">
        <v>43</v>
      </c>
      <c r="B45" s="47"/>
      <c r="C45" s="37"/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9" t="str">
        <f>IF(LEN(C45)&gt;0, VLOOKUP(C45,IF(LEFT(C45,1)="A",cizi!A1:M4000,reg!A1:M4000),6,FALSE())," ")</f>
        <v xml:space="preserve"> </v>
      </c>
      <c r="G45" s="49" t="str">
        <f>IF(LEN(C45)&gt;0, IF(ISERROR(FIND(" ",C45)), VLOOKUP(C45,IF(LEFT(C45,1)="A",cizi!A1:M4000,reg!A1:M4000),8,FALSE()),IF(OR(VLOOKUP(TRIM(LEFT(C45,FIND(" ",C45)-1)),IF(LEFT(C45,1)="A",cizi!A1:M4000,reg!A1:M4000),8,FALSE())=" MT",VLOOKUP(TRIM(MID(C45,FIND(" ",C45)+1,6)),IF(LEFT(C45,1)="A",cizi!A1:M4000,reg!A1:M4000),8,FALSE())=" MT"), " MT", IF(OR(VLOOKUP(TRIM(LEFT(C45,FIND(" ",C45)-1)),IF(LEFT(C45,1)="A",cizi!A1:M4000,reg!A1:M4000),8,FALSE())="",VLOOKUP(TRIM(MID(C45,FIND(" ",C45)+1,6)),IF(LEFT(C45,1)="A",cizi!A1:M4000,reg!A1:M4000),8,FALSE())=""), CONCATENATE(VLOOKUP(TRIM(LEFT(C45,FIND(" ",C45)-1)),IF(LEFT(C45,1)="A",cizi!A1:M4000,reg!A1:M4000),8,FALSE()), VLOOKUP(TRIM(MID(C45,FIND(" ",C45)+1,6)),IF(LEFT(C45,1)="A",cizi!A1:M4000,reg!A1:M4000),8,FALSE())), MIN(VALUE(VLOOKUP(TRIM(LEFT(C45,FIND(" ",C45)-1)),IF(LEFT(C45,1)="A",cizi!A1:M4000,reg!A1:M4000),8,FALSE())), VALUE(VLOOKUP(TRIM(MID(C45,FIND(" ",C45)+1,6)),IF(LEFT(C45,1)="A",cizi!A1:M4000,reg!A1:M4000),8,FALSE())))))), "9")</f>
        <v>9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50" t="str">
        <f t="shared" si="2"/>
        <v xml:space="preserve"> </v>
      </c>
      <c r="M45" s="50" t="str">
        <f t="shared" si="3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4.1" customHeight="1">
      <c r="A46" s="30">
        <v>44</v>
      </c>
      <c r="B46" s="47"/>
      <c r="C46" s="37"/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9" t="str">
        <f>IF(LEN(C46)&gt;0, VLOOKUP(C46,IF(LEFT(C46,1)="A",cizi!A1:M4000,reg!A1:M4000),6,FALSE())," ")</f>
        <v xml:space="preserve"> </v>
      </c>
      <c r="G46" s="49" t="str">
        <f>IF(LEN(C46)&gt;0, IF(ISERROR(FIND(" ",C46)), VLOOKUP(C46,IF(LEFT(C46,1)="A",cizi!A1:M4000,reg!A1:M4000),8,FALSE()),IF(OR(VLOOKUP(TRIM(LEFT(C46,FIND(" ",C46)-1)),IF(LEFT(C46,1)="A",cizi!A1:M4000,reg!A1:M4000),8,FALSE())=" MT",VLOOKUP(TRIM(MID(C46,FIND(" ",C46)+1,6)),IF(LEFT(C46,1)="A",cizi!A1:M4000,reg!A1:M4000),8,FALSE())=" MT"), " MT", IF(OR(VLOOKUP(TRIM(LEFT(C46,FIND(" ",C46)-1)),IF(LEFT(C46,1)="A",cizi!A1:M4000,reg!A1:M4000),8,FALSE())="",VLOOKUP(TRIM(MID(C46,FIND(" ",C46)+1,6)),IF(LEFT(C46,1)="A",cizi!A1:M4000,reg!A1:M4000),8,FALSE())=""), CONCATENATE(VLOOKUP(TRIM(LEFT(C46,FIND(" ",C46)-1)),IF(LEFT(C46,1)="A",cizi!A1:M4000,reg!A1:M4000),8,FALSE()), VLOOKUP(TRIM(MID(C46,FIND(" ",C46)+1,6)),IF(LEFT(C46,1)="A",cizi!A1:M4000,reg!A1:M4000),8,FALSE())), MIN(VALUE(VLOOKUP(TRIM(LEFT(C46,FIND(" ",C46)-1)),IF(LEFT(C46,1)="A",cizi!A1:M4000,reg!A1:M4000),8,FALSE())), VALUE(VLOOKUP(TRIM(MID(C46,FIND(" ",C46)+1,6)),IF(LEFT(C46,1)="A",cizi!A1:M4000,reg!A1:M4000),8,FALSE())))))), "9")</f>
        <v>9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50" t="str">
        <f t="shared" si="2"/>
        <v xml:space="preserve"> </v>
      </c>
      <c r="M46" s="50" t="str">
        <f t="shared" si="3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1" customHeight="1">
      <c r="A47" s="30">
        <v>45</v>
      </c>
      <c r="B47" s="47"/>
      <c r="C47" s="37"/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9" t="str">
        <f>IF(LEN(C47)&gt;0, VLOOKUP(C47,IF(LEFT(C47,1)="A",cizi!A1:M4000,reg!A1:M4000),6,FALSE())," ")</f>
        <v xml:space="preserve"> </v>
      </c>
      <c r="G47" s="49" t="str">
        <f>IF(LEN(C47)&gt;0, IF(ISERROR(FIND(" ",C47)), VLOOKUP(C47,IF(LEFT(C47,1)="A",cizi!A1:M4000,reg!A1:M4000),8,FALSE()),IF(OR(VLOOKUP(TRIM(LEFT(C47,FIND(" ",C47)-1)),IF(LEFT(C47,1)="A",cizi!A1:M4000,reg!A1:M4000),8,FALSE())=" MT",VLOOKUP(TRIM(MID(C47,FIND(" ",C47)+1,6)),IF(LEFT(C47,1)="A",cizi!A1:M4000,reg!A1:M4000),8,FALSE())=" MT"), " MT", IF(OR(VLOOKUP(TRIM(LEFT(C47,FIND(" ",C47)-1)),IF(LEFT(C47,1)="A",cizi!A1:M4000,reg!A1:M4000),8,FALSE())="",VLOOKUP(TRIM(MID(C47,FIND(" ",C47)+1,6)),IF(LEFT(C47,1)="A",cizi!A1:M4000,reg!A1:M4000),8,FALSE())=""), CONCATENATE(VLOOKUP(TRIM(LEFT(C47,FIND(" ",C47)-1)),IF(LEFT(C47,1)="A",cizi!A1:M4000,reg!A1:M4000),8,FALSE()), VLOOKUP(TRIM(MID(C47,FIND(" ",C47)+1,6)),IF(LEFT(C47,1)="A",cizi!A1:M4000,reg!A1:M4000),8,FALSE())), MIN(VALUE(VLOOKUP(TRIM(LEFT(C47,FIND(" ",C47)-1)),IF(LEFT(C47,1)="A",cizi!A1:M4000,reg!A1:M4000),8,FALSE())), VALUE(VLOOKUP(TRIM(MID(C47,FIND(" ",C47)+1,6)),IF(LEFT(C47,1)="A",cizi!A1:M4000,reg!A1:M4000),8,FALSE())))))), "9")</f>
        <v>9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50" t="str">
        <f t="shared" si="2"/>
        <v xml:space="preserve"> </v>
      </c>
      <c r="M47" s="50" t="str">
        <f t="shared" si="3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4.1" customHeight="1">
      <c r="A48" s="30">
        <v>46</v>
      </c>
      <c r="B48" s="47"/>
      <c r="C48" s="37"/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9" t="str">
        <f>IF(LEN(C48)&gt;0, VLOOKUP(C48,IF(LEFT(C48,1)="A",cizi!A1:M4000,reg!A1:M4000),6,FALSE())," ")</f>
        <v xml:space="preserve"> </v>
      </c>
      <c r="G48" s="49" t="str">
        <f>IF(LEN(C48)&gt;0, IF(ISERROR(FIND(" ",C48)), VLOOKUP(C48,IF(LEFT(C48,1)="A",cizi!A1:M4000,reg!A1:M4000),8,FALSE()),IF(OR(VLOOKUP(TRIM(LEFT(C48,FIND(" ",C48)-1)),IF(LEFT(C48,1)="A",cizi!A1:M4000,reg!A1:M4000),8,FALSE())=" MT",VLOOKUP(TRIM(MID(C48,FIND(" ",C48)+1,6)),IF(LEFT(C48,1)="A",cizi!A1:M4000,reg!A1:M4000),8,FALSE())=" MT"), " MT", IF(OR(VLOOKUP(TRIM(LEFT(C48,FIND(" ",C48)-1)),IF(LEFT(C48,1)="A",cizi!A1:M4000,reg!A1:M4000),8,FALSE())="",VLOOKUP(TRIM(MID(C48,FIND(" ",C48)+1,6)),IF(LEFT(C48,1)="A",cizi!A1:M4000,reg!A1:M4000),8,FALSE())=""), CONCATENATE(VLOOKUP(TRIM(LEFT(C48,FIND(" ",C48)-1)),IF(LEFT(C48,1)="A",cizi!A1:M4000,reg!A1:M4000),8,FALSE()), VLOOKUP(TRIM(MID(C48,FIND(" ",C48)+1,6)),IF(LEFT(C48,1)="A",cizi!A1:M4000,reg!A1:M4000),8,FALSE())), MIN(VALUE(VLOOKUP(TRIM(LEFT(C48,FIND(" ",C48)-1)),IF(LEFT(C48,1)="A",cizi!A1:M4000,reg!A1:M4000),8,FALSE())), VALUE(VLOOKUP(TRIM(MID(C48,FIND(" ",C48)+1,6)),IF(LEFT(C48,1)="A",cizi!A1:M4000,reg!A1:M4000),8,FALSE())))))), "9")</f>
        <v>9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50" t="str">
        <f t="shared" si="2"/>
        <v xml:space="preserve"> </v>
      </c>
      <c r="M48" s="50" t="str">
        <f t="shared" si="3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1" customHeight="1">
      <c r="A49" s="30">
        <v>47</v>
      </c>
      <c r="B49" s="47"/>
      <c r="C49" s="37"/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9" t="str">
        <f>IF(LEN(C49)&gt;0, VLOOKUP(C49,IF(LEFT(C49,1)="A",cizi!A1:M4000,reg!A1:M4000),6,FALSE())," ")</f>
        <v xml:space="preserve"> </v>
      </c>
      <c r="G49" s="49" t="str">
        <f>IF(LEN(C49)&gt;0, IF(ISERROR(FIND(" ",C49)), VLOOKUP(C49,IF(LEFT(C49,1)="A",cizi!A1:M4000,reg!A1:M4000),8,FALSE()),IF(OR(VLOOKUP(TRIM(LEFT(C49,FIND(" ",C49)-1)),IF(LEFT(C49,1)="A",cizi!A1:M4000,reg!A1:M4000),8,FALSE())=" MT",VLOOKUP(TRIM(MID(C49,FIND(" ",C49)+1,6)),IF(LEFT(C49,1)="A",cizi!A1:M4000,reg!A1:M4000),8,FALSE())=" MT"), " MT", IF(OR(VLOOKUP(TRIM(LEFT(C49,FIND(" ",C49)-1)),IF(LEFT(C49,1)="A",cizi!A1:M4000,reg!A1:M4000),8,FALSE())="",VLOOKUP(TRIM(MID(C49,FIND(" ",C49)+1,6)),IF(LEFT(C49,1)="A",cizi!A1:M4000,reg!A1:M4000),8,FALSE())=""), CONCATENATE(VLOOKUP(TRIM(LEFT(C49,FIND(" ",C49)-1)),IF(LEFT(C49,1)="A",cizi!A1:M4000,reg!A1:M4000),8,FALSE()), VLOOKUP(TRIM(MID(C49,FIND(" ",C49)+1,6)),IF(LEFT(C49,1)="A",cizi!A1:M4000,reg!A1:M4000),8,FALSE())), MIN(VALUE(VLOOKUP(TRIM(LEFT(C49,FIND(" ",C49)-1)),IF(LEFT(C49,1)="A",cizi!A1:M4000,reg!A1:M4000),8,FALSE())), VALUE(VLOOKUP(TRIM(MID(C49,FIND(" ",C49)+1,6)),IF(LEFT(C49,1)="A",cizi!A1:M4000,reg!A1:M4000),8,FALSE())))))), "9")</f>
        <v>9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50" t="str">
        <f t="shared" si="2"/>
        <v xml:space="preserve"> </v>
      </c>
      <c r="M49" s="50" t="str">
        <f t="shared" si="3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1" customHeight="1">
      <c r="A50" s="30">
        <v>48</v>
      </c>
      <c r="B50" s="47"/>
      <c r="C50" s="37"/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9" t="str">
        <f>IF(LEN(C50)&gt;0, VLOOKUP(C50,IF(LEFT(C50,1)="A",cizi!A1:M4000,reg!A1:M4000),6,FALSE())," ")</f>
        <v xml:space="preserve"> </v>
      </c>
      <c r="G50" s="49" t="str">
        <f>IF(LEN(C50)&gt;0, IF(ISERROR(FIND(" ",C50)), VLOOKUP(C50,IF(LEFT(C50,1)="A",cizi!A1:M4000,reg!A1:M4000),8,FALSE()),IF(OR(VLOOKUP(TRIM(LEFT(C50,FIND(" ",C50)-1)),IF(LEFT(C50,1)="A",cizi!A1:M4000,reg!A1:M4000),8,FALSE())=" MT",VLOOKUP(TRIM(MID(C50,FIND(" ",C50)+1,6)),IF(LEFT(C50,1)="A",cizi!A1:M4000,reg!A1:M4000),8,FALSE())=" MT"), " MT", IF(OR(VLOOKUP(TRIM(LEFT(C50,FIND(" ",C50)-1)),IF(LEFT(C50,1)="A",cizi!A1:M4000,reg!A1:M4000),8,FALSE())="",VLOOKUP(TRIM(MID(C50,FIND(" ",C50)+1,6)),IF(LEFT(C50,1)="A",cizi!A1:M4000,reg!A1:M4000),8,FALSE())=""), CONCATENATE(VLOOKUP(TRIM(LEFT(C50,FIND(" ",C50)-1)),IF(LEFT(C50,1)="A",cizi!A1:M4000,reg!A1:M4000),8,FALSE()), VLOOKUP(TRIM(MID(C50,FIND(" ",C50)+1,6)),IF(LEFT(C50,1)="A",cizi!A1:M4000,reg!A1:M4000),8,FALSE())), MIN(VALUE(VLOOKUP(TRIM(LEFT(C50,FIND(" ",C50)-1)),IF(LEFT(C50,1)="A",cizi!A1:M4000,reg!A1:M4000),8,FALSE())), VALUE(VLOOKUP(TRIM(MID(C50,FIND(" ",C50)+1,6)),IF(LEFT(C50,1)="A",cizi!A1:M4000,reg!A1:M4000),8,FALSE())))))), "9")</f>
        <v>9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50" t="str">
        <f t="shared" si="2"/>
        <v xml:space="preserve"> </v>
      </c>
      <c r="M50" s="50" t="str">
        <f t="shared" si="3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1" customHeight="1">
      <c r="A51" s="30">
        <v>49</v>
      </c>
      <c r="B51" s="47"/>
      <c r="C51" s="37"/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9" t="str">
        <f>IF(LEN(C51)&gt;0, VLOOKUP(C51,IF(LEFT(C51,1)="A",cizi!A1:M4000,reg!A1:M4000),6,FALSE())," ")</f>
        <v xml:space="preserve"> </v>
      </c>
      <c r="G51" s="49" t="str">
        <f>IF(LEN(C51)&gt;0, IF(ISERROR(FIND(" ",C51)), VLOOKUP(C51,IF(LEFT(C51,1)="A",cizi!A1:M4000,reg!A1:M4000),8,FALSE()),IF(OR(VLOOKUP(TRIM(LEFT(C51,FIND(" ",C51)-1)),IF(LEFT(C51,1)="A",cizi!A1:M4000,reg!A1:M4000),8,FALSE())=" MT",VLOOKUP(TRIM(MID(C51,FIND(" ",C51)+1,6)),IF(LEFT(C51,1)="A",cizi!A1:M4000,reg!A1:M4000),8,FALSE())=" MT"), " MT", IF(OR(VLOOKUP(TRIM(LEFT(C51,FIND(" ",C51)-1)),IF(LEFT(C51,1)="A",cizi!A1:M4000,reg!A1:M4000),8,FALSE())="",VLOOKUP(TRIM(MID(C51,FIND(" ",C51)+1,6)),IF(LEFT(C51,1)="A",cizi!A1:M4000,reg!A1:M4000),8,FALSE())=""), CONCATENATE(VLOOKUP(TRIM(LEFT(C51,FIND(" ",C51)-1)),IF(LEFT(C51,1)="A",cizi!A1:M4000,reg!A1:M4000),8,FALSE()), VLOOKUP(TRIM(MID(C51,FIND(" ",C51)+1,6)),IF(LEFT(C51,1)="A",cizi!A1:M4000,reg!A1:M4000),8,FALSE())), MIN(VALUE(VLOOKUP(TRIM(LEFT(C51,FIND(" ",C51)-1)),IF(LEFT(C51,1)="A",cizi!A1:M4000,reg!A1:M4000),8,FALSE())), VALUE(VLOOKUP(TRIM(MID(C51,FIND(" ",C51)+1,6)),IF(LEFT(C51,1)="A",cizi!A1:M4000,reg!A1:M4000),8,FALSE())))))), "9")</f>
        <v>9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50" t="str">
        <f t="shared" si="2"/>
        <v xml:space="preserve"> </v>
      </c>
      <c r="M51" s="50" t="str">
        <f t="shared" si="3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1" customHeight="1">
      <c r="A52" s="30">
        <v>50</v>
      </c>
      <c r="B52" s="47"/>
      <c r="C52" s="37"/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9" t="str">
        <f>IF(LEN(C52)&gt;0, VLOOKUP(C52,IF(LEFT(C52,1)="A",cizi!A1:M4000,reg!A1:M4000),6,FALSE())," ")</f>
        <v xml:space="preserve"> </v>
      </c>
      <c r="G52" s="49" t="str">
        <f>IF(LEN(C52)&gt;0, IF(ISERROR(FIND(" ",C52)), VLOOKUP(C52,IF(LEFT(C52,1)="A",cizi!A1:M4000,reg!A1:M4000),8,FALSE()),IF(OR(VLOOKUP(TRIM(LEFT(C52,FIND(" ",C52)-1)),IF(LEFT(C52,1)="A",cizi!A1:M4000,reg!A1:M4000),8,FALSE())=" MT",VLOOKUP(TRIM(MID(C52,FIND(" ",C52)+1,6)),IF(LEFT(C52,1)="A",cizi!A1:M4000,reg!A1:M4000),8,FALSE())=" MT"), " MT", IF(OR(VLOOKUP(TRIM(LEFT(C52,FIND(" ",C52)-1)),IF(LEFT(C52,1)="A",cizi!A1:M4000,reg!A1:M4000),8,FALSE())="",VLOOKUP(TRIM(MID(C52,FIND(" ",C52)+1,6)),IF(LEFT(C52,1)="A",cizi!A1:M4000,reg!A1:M4000),8,FALSE())=""), CONCATENATE(VLOOKUP(TRIM(LEFT(C52,FIND(" ",C52)-1)),IF(LEFT(C52,1)="A",cizi!A1:M4000,reg!A1:M4000),8,FALSE()), VLOOKUP(TRIM(MID(C52,FIND(" ",C52)+1,6)),IF(LEFT(C52,1)="A",cizi!A1:M4000,reg!A1:M4000),8,FALSE())), MIN(VALUE(VLOOKUP(TRIM(LEFT(C52,FIND(" ",C52)-1)),IF(LEFT(C52,1)="A",cizi!A1:M4000,reg!A1:M4000),8,FALSE())), VALUE(VLOOKUP(TRIM(MID(C52,FIND(" ",C52)+1,6)),IF(LEFT(C52,1)="A",cizi!A1:M4000,reg!A1:M4000),8,FALSE())))))), "9")</f>
        <v>9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50" t="str">
        <f t="shared" si="2"/>
        <v xml:space="preserve"> </v>
      </c>
      <c r="M52" s="50" t="str">
        <f t="shared" si="3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1" customHeight="1">
      <c r="A53" s="30">
        <v>51</v>
      </c>
      <c r="B53" s="47"/>
      <c r="C53" s="37"/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9" t="str">
        <f>IF(LEN(C53)&gt;0, VLOOKUP(C53,IF(LEFT(C53,1)="A",cizi!A1:M4000,reg!A1:M4000),6,FALSE())," ")</f>
        <v xml:space="preserve"> </v>
      </c>
      <c r="G53" s="49" t="str">
        <f>IF(LEN(C53)&gt;0, IF(ISERROR(FIND(" ",C53)), VLOOKUP(C53,IF(LEFT(C53,1)="A",cizi!A1:M4000,reg!A1:M4000),8,FALSE()),IF(OR(VLOOKUP(TRIM(LEFT(C53,FIND(" ",C53)-1)),IF(LEFT(C53,1)="A",cizi!A1:M4000,reg!A1:M4000),8,FALSE())=" MT",VLOOKUP(TRIM(MID(C53,FIND(" ",C53)+1,6)),IF(LEFT(C53,1)="A",cizi!A1:M4000,reg!A1:M4000),8,FALSE())=" MT"), " MT", IF(OR(VLOOKUP(TRIM(LEFT(C53,FIND(" ",C53)-1)),IF(LEFT(C53,1)="A",cizi!A1:M4000,reg!A1:M4000),8,FALSE())="",VLOOKUP(TRIM(MID(C53,FIND(" ",C53)+1,6)),IF(LEFT(C53,1)="A",cizi!A1:M4000,reg!A1:M4000),8,FALSE())=""), CONCATENATE(VLOOKUP(TRIM(LEFT(C53,FIND(" ",C53)-1)),IF(LEFT(C53,1)="A",cizi!A1:M4000,reg!A1:M4000),8,FALSE()), VLOOKUP(TRIM(MID(C53,FIND(" ",C53)+1,6)),IF(LEFT(C53,1)="A",cizi!A1:M4000,reg!A1:M4000),8,FALSE())), MIN(VALUE(VLOOKUP(TRIM(LEFT(C53,FIND(" ",C53)-1)),IF(LEFT(C53,1)="A",cizi!A1:M4000,reg!A1:M4000),8,FALSE())), VALUE(VLOOKUP(TRIM(MID(C53,FIND(" ",C53)+1,6)),IF(LEFT(C53,1)="A",cizi!A1:M4000,reg!A1:M4000),8,FALSE())))))), "9")</f>
        <v>9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50" t="str">
        <f t="shared" si="2"/>
        <v xml:space="preserve"> </v>
      </c>
      <c r="M53" s="50" t="str">
        <f t="shared" si="3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4.1" customHeight="1">
      <c r="A54" s="30">
        <v>52</v>
      </c>
      <c r="B54" s="47"/>
      <c r="C54" s="37"/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9" t="str">
        <f>IF(LEN(C54)&gt;0, VLOOKUP(C54,IF(LEFT(C54,1)="A",cizi!A1:M4000,reg!A1:M4000),6,FALSE())," ")</f>
        <v xml:space="preserve"> </v>
      </c>
      <c r="G54" s="49" t="str">
        <f>IF(LEN(C54)&gt;0, IF(ISERROR(FIND(" ",C54)), VLOOKUP(C54,IF(LEFT(C54,1)="A",cizi!A1:M4000,reg!A1:M4000),8,FALSE()),IF(OR(VLOOKUP(TRIM(LEFT(C54,FIND(" ",C54)-1)),IF(LEFT(C54,1)="A",cizi!A1:M4000,reg!A1:M4000),8,FALSE())=" MT",VLOOKUP(TRIM(MID(C54,FIND(" ",C54)+1,6)),IF(LEFT(C54,1)="A",cizi!A1:M4000,reg!A1:M4000),8,FALSE())=" MT"), " MT", IF(OR(VLOOKUP(TRIM(LEFT(C54,FIND(" ",C54)-1)),IF(LEFT(C54,1)="A",cizi!A1:M4000,reg!A1:M4000),8,FALSE())="",VLOOKUP(TRIM(MID(C54,FIND(" ",C54)+1,6)),IF(LEFT(C54,1)="A",cizi!A1:M4000,reg!A1:M4000),8,FALSE())=""), CONCATENATE(VLOOKUP(TRIM(LEFT(C54,FIND(" ",C54)-1)),IF(LEFT(C54,1)="A",cizi!A1:M4000,reg!A1:M4000),8,FALSE()), VLOOKUP(TRIM(MID(C54,FIND(" ",C54)+1,6)),IF(LEFT(C54,1)="A",cizi!A1:M4000,reg!A1:M4000),8,FALSE())), MIN(VALUE(VLOOKUP(TRIM(LEFT(C54,FIND(" ",C54)-1)),IF(LEFT(C54,1)="A",cizi!A1:M4000,reg!A1:M4000),8,FALSE())), VALUE(VLOOKUP(TRIM(MID(C54,FIND(" ",C54)+1,6)),IF(LEFT(C54,1)="A",cizi!A1:M4000,reg!A1:M4000),8,FALSE())))))), "9")</f>
        <v>9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50" t="str">
        <f t="shared" si="2"/>
        <v xml:space="preserve"> </v>
      </c>
      <c r="M54" s="50" t="str">
        <f t="shared" si="3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4.1" customHeight="1">
      <c r="A55" s="30">
        <v>53</v>
      </c>
      <c r="B55" s="47"/>
      <c r="C55" s="37"/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9" t="str">
        <f>IF(LEN(C55)&gt;0, VLOOKUP(C55,IF(LEFT(C55,1)="A",cizi!A1:M4000,reg!A1:M4000),6,FALSE())," ")</f>
        <v xml:space="preserve"> </v>
      </c>
      <c r="G55" s="49" t="str">
        <f>IF(LEN(C55)&gt;0, IF(ISERROR(FIND(" ",C55)), VLOOKUP(C55,IF(LEFT(C55,1)="A",cizi!A1:M4000,reg!A1:M4000),8,FALSE()),IF(OR(VLOOKUP(TRIM(LEFT(C55,FIND(" ",C55)-1)),IF(LEFT(C55,1)="A",cizi!A1:M4000,reg!A1:M4000),8,FALSE())=" MT",VLOOKUP(TRIM(MID(C55,FIND(" ",C55)+1,6)),IF(LEFT(C55,1)="A",cizi!A1:M4000,reg!A1:M4000),8,FALSE())=" MT"), " MT", IF(OR(VLOOKUP(TRIM(LEFT(C55,FIND(" ",C55)-1)),IF(LEFT(C55,1)="A",cizi!A1:M4000,reg!A1:M4000),8,FALSE())="",VLOOKUP(TRIM(MID(C55,FIND(" ",C55)+1,6)),IF(LEFT(C55,1)="A",cizi!A1:M4000,reg!A1:M4000),8,FALSE())=""), CONCATENATE(VLOOKUP(TRIM(LEFT(C55,FIND(" ",C55)-1)),IF(LEFT(C55,1)="A",cizi!A1:M4000,reg!A1:M4000),8,FALSE()), VLOOKUP(TRIM(MID(C55,FIND(" ",C55)+1,6)),IF(LEFT(C55,1)="A",cizi!A1:M4000,reg!A1:M4000),8,FALSE())), MIN(VALUE(VLOOKUP(TRIM(LEFT(C55,FIND(" ",C55)-1)),IF(LEFT(C55,1)="A",cizi!A1:M4000,reg!A1:M4000),8,FALSE())), VALUE(VLOOKUP(TRIM(MID(C55,FIND(" ",C55)+1,6)),IF(LEFT(C55,1)="A",cizi!A1:M4000,reg!A1:M4000),8,FALSE())))))), "9")</f>
        <v>9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50" t="str">
        <f t="shared" si="2"/>
        <v xml:space="preserve"> </v>
      </c>
      <c r="M55" s="50" t="str">
        <f t="shared" si="3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4.1" customHeight="1">
      <c r="A56" s="30">
        <v>54</v>
      </c>
      <c r="B56" s="47"/>
      <c r="C56" s="37"/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9" t="str">
        <f>IF(LEN(C56)&gt;0, VLOOKUP(C56,IF(LEFT(C56,1)="A",cizi!A1:M4000,reg!A1:M4000),6,FALSE())," ")</f>
        <v xml:space="preserve"> </v>
      </c>
      <c r="G56" s="49" t="str">
        <f>IF(LEN(C56)&gt;0, IF(ISERROR(FIND(" ",C56)), VLOOKUP(C56,IF(LEFT(C56,1)="A",cizi!A1:M4000,reg!A1:M4000),8,FALSE()),IF(OR(VLOOKUP(TRIM(LEFT(C56,FIND(" ",C56)-1)),IF(LEFT(C56,1)="A",cizi!A1:M4000,reg!A1:M4000),8,FALSE())=" MT",VLOOKUP(TRIM(MID(C56,FIND(" ",C56)+1,6)),IF(LEFT(C56,1)="A",cizi!A1:M4000,reg!A1:M4000),8,FALSE())=" MT"), " MT", IF(OR(VLOOKUP(TRIM(LEFT(C56,FIND(" ",C56)-1)),IF(LEFT(C56,1)="A",cizi!A1:M4000,reg!A1:M4000),8,FALSE())="",VLOOKUP(TRIM(MID(C56,FIND(" ",C56)+1,6)),IF(LEFT(C56,1)="A",cizi!A1:M4000,reg!A1:M4000),8,FALSE())=""), CONCATENATE(VLOOKUP(TRIM(LEFT(C56,FIND(" ",C56)-1)),IF(LEFT(C56,1)="A",cizi!A1:M4000,reg!A1:M4000),8,FALSE()), VLOOKUP(TRIM(MID(C56,FIND(" ",C56)+1,6)),IF(LEFT(C56,1)="A",cizi!A1:M4000,reg!A1:M4000),8,FALSE())), MIN(VALUE(VLOOKUP(TRIM(LEFT(C56,FIND(" ",C56)-1)),IF(LEFT(C56,1)="A",cizi!A1:M4000,reg!A1:M4000),8,FALSE())), VALUE(VLOOKUP(TRIM(MID(C56,FIND(" ",C56)+1,6)),IF(LEFT(C56,1)="A",cizi!A1:M4000,reg!A1:M4000),8,FALSE())))))), "9")</f>
        <v>9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50" t="str">
        <f t="shared" si="2"/>
        <v xml:space="preserve"> </v>
      </c>
      <c r="M56" s="50" t="str">
        <f t="shared" si="3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4.1" customHeight="1">
      <c r="A57" s="30">
        <v>55</v>
      </c>
      <c r="B57" s="47"/>
      <c r="C57" s="37"/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9" t="str">
        <f>IF(LEN(C57)&gt;0, VLOOKUP(C57,IF(LEFT(C57,1)="A",cizi!A1:M4000,reg!A1:M4000),6,FALSE())," ")</f>
        <v xml:space="preserve"> </v>
      </c>
      <c r="G57" s="49" t="str">
        <f>IF(LEN(C57)&gt;0, IF(ISERROR(FIND(" ",C57)), VLOOKUP(C57,IF(LEFT(C57,1)="A",cizi!A1:M4000,reg!A1:M4000),8,FALSE()),IF(OR(VLOOKUP(TRIM(LEFT(C57,FIND(" ",C57)-1)),IF(LEFT(C57,1)="A",cizi!A1:M4000,reg!A1:M4000),8,FALSE())=" MT",VLOOKUP(TRIM(MID(C57,FIND(" ",C57)+1,6)),IF(LEFT(C57,1)="A",cizi!A1:M4000,reg!A1:M4000),8,FALSE())=" MT"), " MT", IF(OR(VLOOKUP(TRIM(LEFT(C57,FIND(" ",C57)-1)),IF(LEFT(C57,1)="A",cizi!A1:M4000,reg!A1:M4000),8,FALSE())="",VLOOKUP(TRIM(MID(C57,FIND(" ",C57)+1,6)),IF(LEFT(C57,1)="A",cizi!A1:M4000,reg!A1:M4000),8,FALSE())=""), CONCATENATE(VLOOKUP(TRIM(LEFT(C57,FIND(" ",C57)-1)),IF(LEFT(C57,1)="A",cizi!A1:M4000,reg!A1:M4000),8,FALSE()), VLOOKUP(TRIM(MID(C57,FIND(" ",C57)+1,6)),IF(LEFT(C57,1)="A",cizi!A1:M4000,reg!A1:M4000),8,FALSE())), MIN(VALUE(VLOOKUP(TRIM(LEFT(C57,FIND(" ",C57)-1)),IF(LEFT(C57,1)="A",cizi!A1:M4000,reg!A1:M4000),8,FALSE())), VALUE(VLOOKUP(TRIM(MID(C57,FIND(" ",C57)+1,6)),IF(LEFT(C57,1)="A",cizi!A1:M4000,reg!A1:M4000),8,FALSE())))))), "9")</f>
        <v>9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50" t="str">
        <f t="shared" si="2"/>
        <v xml:space="preserve"> </v>
      </c>
      <c r="M57" s="50" t="str">
        <f t="shared" si="3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4.1" customHeight="1">
      <c r="A58" s="30">
        <v>56</v>
      </c>
      <c r="B58" s="47"/>
      <c r="C58" s="37"/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9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9" t="str">
        <f>IF(LEN(C58)&gt;0, VLOOKUP(C58,IF(LEFT(C58,1)="A",cizi!A1:M4000,reg!A1:M4000),6,FALSE())," ")</f>
        <v xml:space="preserve"> </v>
      </c>
      <c r="G58" s="49" t="str">
        <f>IF(LEN(C58)&gt;0, IF(ISERROR(FIND(" ",C58)), VLOOKUP(C58,IF(LEFT(C58,1)="A",cizi!A1:M4000,reg!A1:M4000),8,FALSE()),IF(OR(VLOOKUP(TRIM(LEFT(C58,FIND(" ",C58)-1)),IF(LEFT(C58,1)="A",cizi!A1:M4000,reg!A1:M4000),8,FALSE())=" MT",VLOOKUP(TRIM(MID(C58,FIND(" ",C58)+1,6)),IF(LEFT(C58,1)="A",cizi!A1:M4000,reg!A1:M4000),8,FALSE())=" MT"), " MT", IF(OR(VLOOKUP(TRIM(LEFT(C58,FIND(" ",C58)-1)),IF(LEFT(C58,1)="A",cizi!A1:M4000,reg!A1:M4000),8,FALSE())="",VLOOKUP(TRIM(MID(C58,FIND(" ",C58)+1,6)),IF(LEFT(C58,1)="A",cizi!A1:M4000,reg!A1:M4000),8,FALSE())=""), CONCATENATE(VLOOKUP(TRIM(LEFT(C58,FIND(" ",C58)-1)),IF(LEFT(C58,1)="A",cizi!A1:M4000,reg!A1:M4000),8,FALSE()), VLOOKUP(TRIM(MID(C58,FIND(" ",C58)+1,6)),IF(LEFT(C58,1)="A",cizi!A1:M4000,reg!A1:M4000),8,FALSE())), MIN(VALUE(VLOOKUP(TRIM(LEFT(C58,FIND(" ",C58)-1)),IF(LEFT(C58,1)="A",cizi!A1:M4000,reg!A1:M4000),8,FALSE())), VALUE(VLOOKUP(TRIM(MID(C58,FIND(" ",C58)+1,6)),IF(LEFT(C58,1)="A",cizi!A1:M4000,reg!A1:M4000),8,FALSE())))))), "9")</f>
        <v>9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50" t="str">
        <f t="shared" si="2"/>
        <v xml:space="preserve"> </v>
      </c>
      <c r="M58" s="50" t="str">
        <f t="shared" si="3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4.1" customHeight="1">
      <c r="A59" s="30">
        <v>57</v>
      </c>
      <c r="B59" s="47"/>
      <c r="C59" s="37"/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9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9" t="str">
        <f>IF(LEN(C59)&gt;0, VLOOKUP(C59,IF(LEFT(C59,1)="A",cizi!A1:M4000,reg!A1:M4000),6,FALSE())," ")</f>
        <v xml:space="preserve"> </v>
      </c>
      <c r="G59" s="49" t="str">
        <f>IF(LEN(C59)&gt;0, IF(ISERROR(FIND(" ",C59)), VLOOKUP(C59,IF(LEFT(C59,1)="A",cizi!A1:M4000,reg!A1:M4000),8,FALSE()),IF(OR(VLOOKUP(TRIM(LEFT(C59,FIND(" ",C59)-1)),IF(LEFT(C59,1)="A",cizi!A1:M4000,reg!A1:M4000),8,FALSE())=" MT",VLOOKUP(TRIM(MID(C59,FIND(" ",C59)+1,6)),IF(LEFT(C59,1)="A",cizi!A1:M4000,reg!A1:M4000),8,FALSE())=" MT"), " MT", IF(OR(VLOOKUP(TRIM(LEFT(C59,FIND(" ",C59)-1)),IF(LEFT(C59,1)="A",cizi!A1:M4000,reg!A1:M4000),8,FALSE())="",VLOOKUP(TRIM(MID(C59,FIND(" ",C59)+1,6)),IF(LEFT(C59,1)="A",cizi!A1:M4000,reg!A1:M4000),8,FALSE())=""), CONCATENATE(VLOOKUP(TRIM(LEFT(C59,FIND(" ",C59)-1)),IF(LEFT(C59,1)="A",cizi!A1:M4000,reg!A1:M4000),8,FALSE()), VLOOKUP(TRIM(MID(C59,FIND(" ",C59)+1,6)),IF(LEFT(C59,1)="A",cizi!A1:M4000,reg!A1:M4000),8,FALSE())), MIN(VALUE(VLOOKUP(TRIM(LEFT(C59,FIND(" ",C59)-1)),IF(LEFT(C59,1)="A",cizi!A1:M4000,reg!A1:M4000),8,FALSE())), VALUE(VLOOKUP(TRIM(MID(C59,FIND(" ",C59)+1,6)),IF(LEFT(C59,1)="A",cizi!A1:M4000,reg!A1:M4000),8,FALSE())))))), "9")</f>
        <v>9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50" t="str">
        <f t="shared" si="2"/>
        <v xml:space="preserve"> </v>
      </c>
      <c r="M59" s="50" t="str">
        <f t="shared" si="3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1" customHeight="1">
      <c r="A60" s="30">
        <v>58</v>
      </c>
      <c r="B60" s="47"/>
      <c r="C60" s="37"/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9" t="str">
        <f>IF(LEN(C60)&gt;0, VLOOKUP(C60,IF(LEFT(C60,1)="A",cizi!A1:M4000,reg!A1:M4000),6,FALSE())," ")</f>
        <v xml:space="preserve"> </v>
      </c>
      <c r="G60" s="49" t="str">
        <f>IF(LEN(C60)&gt;0, IF(ISERROR(FIND(" ",C60)), VLOOKUP(C60,IF(LEFT(C60,1)="A",cizi!A1:M4000,reg!A1:M4000),8,FALSE()),IF(OR(VLOOKUP(TRIM(LEFT(C60,FIND(" ",C60)-1)),IF(LEFT(C60,1)="A",cizi!A1:M4000,reg!A1:M4000),8,FALSE())=" MT",VLOOKUP(TRIM(MID(C60,FIND(" ",C60)+1,6)),IF(LEFT(C60,1)="A",cizi!A1:M4000,reg!A1:M4000),8,FALSE())=" MT"), " MT", IF(OR(VLOOKUP(TRIM(LEFT(C60,FIND(" ",C60)-1)),IF(LEFT(C60,1)="A",cizi!A1:M4000,reg!A1:M4000),8,FALSE())="",VLOOKUP(TRIM(MID(C60,FIND(" ",C60)+1,6)),IF(LEFT(C60,1)="A",cizi!A1:M4000,reg!A1:M4000),8,FALSE())=""), CONCATENATE(VLOOKUP(TRIM(LEFT(C60,FIND(" ",C60)-1)),IF(LEFT(C60,1)="A",cizi!A1:M4000,reg!A1:M4000),8,FALSE()), VLOOKUP(TRIM(MID(C60,FIND(" ",C60)+1,6)),IF(LEFT(C60,1)="A",cizi!A1:M4000,reg!A1:M4000),8,FALSE())), MIN(VALUE(VLOOKUP(TRIM(LEFT(C60,FIND(" ",C60)-1)),IF(LEFT(C60,1)="A",cizi!A1:M4000,reg!A1:M4000),8,FALSE())), VALUE(VLOOKUP(TRIM(MID(C60,FIND(" ",C60)+1,6)),IF(LEFT(C60,1)="A",cizi!A1:M4000,reg!A1:M4000),8,FALSE())))))), "9")</f>
        <v>9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50" t="str">
        <f t="shared" si="2"/>
        <v xml:space="preserve"> </v>
      </c>
      <c r="M60" s="50" t="str">
        <f t="shared" si="3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1" customHeight="1">
      <c r="A61" s="30">
        <v>59</v>
      </c>
      <c r="B61" s="47"/>
      <c r="C61" s="37"/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9" t="str">
        <f>IF(LEN(C61)&gt;0, VLOOKUP(C61,IF(LEFT(C61,1)="A",cizi!A1:M4000,reg!A1:M4000),6,FALSE())," ")</f>
        <v xml:space="preserve"> </v>
      </c>
      <c r="G61" s="49" t="str">
        <f>IF(LEN(C61)&gt;0, IF(ISERROR(FIND(" ",C61)), VLOOKUP(C61,IF(LEFT(C61,1)="A",cizi!A1:M4000,reg!A1:M4000),8,FALSE()),IF(OR(VLOOKUP(TRIM(LEFT(C61,FIND(" ",C61)-1)),IF(LEFT(C61,1)="A",cizi!A1:M4000,reg!A1:M4000),8,FALSE())=" MT",VLOOKUP(TRIM(MID(C61,FIND(" ",C61)+1,6)),IF(LEFT(C61,1)="A",cizi!A1:M4000,reg!A1:M4000),8,FALSE())=" MT"), " MT", IF(OR(VLOOKUP(TRIM(LEFT(C61,FIND(" ",C61)-1)),IF(LEFT(C61,1)="A",cizi!A1:M4000,reg!A1:M4000),8,FALSE())="",VLOOKUP(TRIM(MID(C61,FIND(" ",C61)+1,6)),IF(LEFT(C61,1)="A",cizi!A1:M4000,reg!A1:M4000),8,FALSE())=""), CONCATENATE(VLOOKUP(TRIM(LEFT(C61,FIND(" ",C61)-1)),IF(LEFT(C61,1)="A",cizi!A1:M4000,reg!A1:M4000),8,FALSE()), VLOOKUP(TRIM(MID(C61,FIND(" ",C61)+1,6)),IF(LEFT(C61,1)="A",cizi!A1:M4000,reg!A1:M4000),8,FALSE())), MIN(VALUE(VLOOKUP(TRIM(LEFT(C61,FIND(" ",C61)-1)),IF(LEFT(C61,1)="A",cizi!A1:M4000,reg!A1:M4000),8,FALSE())), VALUE(VLOOKUP(TRIM(MID(C61,FIND(" ",C61)+1,6)),IF(LEFT(C61,1)="A",cizi!A1:M4000,reg!A1:M4000),8,FALSE())))))), "9")</f>
        <v>9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50" t="str">
        <f t="shared" si="2"/>
        <v xml:space="preserve"> </v>
      </c>
      <c r="M61" s="50" t="str">
        <f t="shared" si="3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1" customHeight="1">
      <c r="A62" s="30">
        <v>60</v>
      </c>
      <c r="B62" s="47"/>
      <c r="C62" s="37"/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9" t="str">
        <f>IF(LEN(C62)&gt;0, VLOOKUP(C62,IF(LEFT(C62,1)="A",cizi!A1:M4000,reg!A1:M4000),6,FALSE())," ")</f>
        <v xml:space="preserve"> </v>
      </c>
      <c r="G62" s="49" t="str">
        <f>IF(LEN(C62)&gt;0, IF(ISERROR(FIND(" ",C62)), VLOOKUP(C62,IF(LEFT(C62,1)="A",cizi!A1:M4000,reg!A1:M4000),8,FALSE()),IF(OR(VLOOKUP(TRIM(LEFT(C62,FIND(" ",C62)-1)),IF(LEFT(C62,1)="A",cizi!A1:M4000,reg!A1:M4000),8,FALSE())=" MT",VLOOKUP(TRIM(MID(C62,FIND(" ",C62)+1,6)),IF(LEFT(C62,1)="A",cizi!A1:M4000,reg!A1:M4000),8,FALSE())=" MT"), " MT", IF(OR(VLOOKUP(TRIM(LEFT(C62,FIND(" ",C62)-1)),IF(LEFT(C62,1)="A",cizi!A1:M4000,reg!A1:M4000),8,FALSE())="",VLOOKUP(TRIM(MID(C62,FIND(" ",C62)+1,6)),IF(LEFT(C62,1)="A",cizi!A1:M4000,reg!A1:M4000),8,FALSE())=""), CONCATENATE(VLOOKUP(TRIM(LEFT(C62,FIND(" ",C62)-1)),IF(LEFT(C62,1)="A",cizi!A1:M4000,reg!A1:M4000),8,FALSE()), VLOOKUP(TRIM(MID(C62,FIND(" ",C62)+1,6)),IF(LEFT(C62,1)="A",cizi!A1:M4000,reg!A1:M4000),8,FALSE())), MIN(VALUE(VLOOKUP(TRIM(LEFT(C62,FIND(" ",C62)-1)),IF(LEFT(C62,1)="A",cizi!A1:M4000,reg!A1:M4000),8,FALSE())), VALUE(VLOOKUP(TRIM(MID(C62,FIND(" ",C62)+1,6)),IF(LEFT(C62,1)="A",cizi!A1:M4000,reg!A1:M4000),8,FALSE())))))), "9")</f>
        <v>9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50" t="str">
        <f t="shared" si="2"/>
        <v xml:space="preserve"> </v>
      </c>
      <c r="M62" s="50" t="str">
        <f t="shared" si="3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1" customHeight="1">
      <c r="A63" s="30">
        <v>61</v>
      </c>
      <c r="B63" s="47"/>
      <c r="C63" s="37"/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9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9" t="str">
        <f>IF(LEN(C63)&gt;0, VLOOKUP(C63,IF(LEFT(C63,1)="A",cizi!A1:M4000,reg!A1:M4000),6,FALSE())," ")</f>
        <v xml:space="preserve"> </v>
      </c>
      <c r="G63" s="49" t="str">
        <f>IF(LEN(C63)&gt;0, IF(ISERROR(FIND(" ",C63)), VLOOKUP(C63,IF(LEFT(C63,1)="A",cizi!A1:M4000,reg!A1:M4000),8,FALSE()),IF(OR(VLOOKUP(TRIM(LEFT(C63,FIND(" ",C63)-1)),IF(LEFT(C63,1)="A",cizi!A1:M4000,reg!A1:M4000),8,FALSE())=" MT",VLOOKUP(TRIM(MID(C63,FIND(" ",C63)+1,6)),IF(LEFT(C63,1)="A",cizi!A1:M4000,reg!A1:M4000),8,FALSE())=" MT"), " MT", IF(OR(VLOOKUP(TRIM(LEFT(C63,FIND(" ",C63)-1)),IF(LEFT(C63,1)="A",cizi!A1:M4000,reg!A1:M4000),8,FALSE())="",VLOOKUP(TRIM(MID(C63,FIND(" ",C63)+1,6)),IF(LEFT(C63,1)="A",cizi!A1:M4000,reg!A1:M4000),8,FALSE())=""), CONCATENATE(VLOOKUP(TRIM(LEFT(C63,FIND(" ",C63)-1)),IF(LEFT(C63,1)="A",cizi!A1:M4000,reg!A1:M4000),8,FALSE()), VLOOKUP(TRIM(MID(C63,FIND(" ",C63)+1,6)),IF(LEFT(C63,1)="A",cizi!A1:M4000,reg!A1:M4000),8,FALSE())), MIN(VALUE(VLOOKUP(TRIM(LEFT(C63,FIND(" ",C63)-1)),IF(LEFT(C63,1)="A",cizi!A1:M4000,reg!A1:M4000),8,FALSE())), VALUE(VLOOKUP(TRIM(MID(C63,FIND(" ",C63)+1,6)),IF(LEFT(C63,1)="A",cizi!A1:M4000,reg!A1:M4000),8,FALSE())))))), "9")</f>
        <v>9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50" t="str">
        <f t="shared" si="2"/>
        <v xml:space="preserve"> </v>
      </c>
      <c r="M63" s="50" t="str">
        <f t="shared" si="3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1" customHeight="1">
      <c r="A64" s="30">
        <v>62</v>
      </c>
      <c r="B64" s="47"/>
      <c r="C64" s="37"/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9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9" t="str">
        <f>IF(LEN(C64)&gt;0, VLOOKUP(C64,IF(LEFT(C64,1)="A",cizi!A1:M4000,reg!A1:M4000),6,FALSE())," ")</f>
        <v xml:space="preserve"> </v>
      </c>
      <c r="G64" s="49" t="str">
        <f>IF(LEN(C64)&gt;0, IF(ISERROR(FIND(" ",C64)), VLOOKUP(C64,IF(LEFT(C64,1)="A",cizi!A1:M4000,reg!A1:M4000),8,FALSE()),IF(OR(VLOOKUP(TRIM(LEFT(C64,FIND(" ",C64)-1)),IF(LEFT(C64,1)="A",cizi!A1:M4000,reg!A1:M4000),8,FALSE())=" MT",VLOOKUP(TRIM(MID(C64,FIND(" ",C64)+1,6)),IF(LEFT(C64,1)="A",cizi!A1:M4000,reg!A1:M4000),8,FALSE())=" MT"), " MT", IF(OR(VLOOKUP(TRIM(LEFT(C64,FIND(" ",C64)-1)),IF(LEFT(C64,1)="A",cizi!A1:M4000,reg!A1:M4000),8,FALSE())="",VLOOKUP(TRIM(MID(C64,FIND(" ",C64)+1,6)),IF(LEFT(C64,1)="A",cizi!A1:M4000,reg!A1:M4000),8,FALSE())=""), CONCATENATE(VLOOKUP(TRIM(LEFT(C64,FIND(" ",C64)-1)),IF(LEFT(C64,1)="A",cizi!A1:M4000,reg!A1:M4000),8,FALSE()), VLOOKUP(TRIM(MID(C64,FIND(" ",C64)+1,6)),IF(LEFT(C64,1)="A",cizi!A1:M4000,reg!A1:M4000),8,FALSE())), MIN(VALUE(VLOOKUP(TRIM(LEFT(C64,FIND(" ",C64)-1)),IF(LEFT(C64,1)="A",cizi!A1:M4000,reg!A1:M4000),8,FALSE())), VALUE(VLOOKUP(TRIM(MID(C64,FIND(" ",C64)+1,6)),IF(LEFT(C64,1)="A",cizi!A1:M4000,reg!A1:M4000),8,FALSE())))))), "9")</f>
        <v>9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50" t="str">
        <f t="shared" si="2"/>
        <v xml:space="preserve"> </v>
      </c>
      <c r="M64" s="50" t="str">
        <f t="shared" si="3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1" customHeight="1">
      <c r="A65" s="30">
        <v>63</v>
      </c>
      <c r="B65" s="47"/>
      <c r="C65" s="37"/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9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9" t="str">
        <f>IF(LEN(C65)&gt;0, VLOOKUP(C65,IF(LEFT(C65,1)="A",cizi!A1:M4000,reg!A1:M4000),6,FALSE())," ")</f>
        <v xml:space="preserve"> </v>
      </c>
      <c r="G65" s="49" t="str">
        <f>IF(LEN(C65)&gt;0, IF(ISERROR(FIND(" ",C65)), VLOOKUP(C65,IF(LEFT(C65,1)="A",cizi!A1:M4000,reg!A1:M4000),8,FALSE()),IF(OR(VLOOKUP(TRIM(LEFT(C65,FIND(" ",C65)-1)),IF(LEFT(C65,1)="A",cizi!A1:M4000,reg!A1:M4000),8,FALSE())=" MT",VLOOKUP(TRIM(MID(C65,FIND(" ",C65)+1,6)),IF(LEFT(C65,1)="A",cizi!A1:M4000,reg!A1:M4000),8,FALSE())=" MT"), " MT", IF(OR(VLOOKUP(TRIM(LEFT(C65,FIND(" ",C65)-1)),IF(LEFT(C65,1)="A",cizi!A1:M4000,reg!A1:M4000),8,FALSE())="",VLOOKUP(TRIM(MID(C65,FIND(" ",C65)+1,6)),IF(LEFT(C65,1)="A",cizi!A1:M4000,reg!A1:M4000),8,FALSE())=""), CONCATENATE(VLOOKUP(TRIM(LEFT(C65,FIND(" ",C65)-1)),IF(LEFT(C65,1)="A",cizi!A1:M4000,reg!A1:M4000),8,FALSE()), VLOOKUP(TRIM(MID(C65,FIND(" ",C65)+1,6)),IF(LEFT(C65,1)="A",cizi!A1:M4000,reg!A1:M4000),8,FALSE())), MIN(VALUE(VLOOKUP(TRIM(LEFT(C65,FIND(" ",C65)-1)),IF(LEFT(C65,1)="A",cizi!A1:M4000,reg!A1:M4000),8,FALSE())), VALUE(VLOOKUP(TRIM(MID(C65,FIND(" ",C65)+1,6)),IF(LEFT(C65,1)="A",cizi!A1:M4000,reg!A1:M4000),8,FALSE())))))), "9")</f>
        <v>9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50" t="str">
        <f t="shared" si="2"/>
        <v xml:space="preserve"> </v>
      </c>
      <c r="M65" s="50" t="str">
        <f t="shared" si="3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1" customHeight="1">
      <c r="A66" s="30">
        <v>64</v>
      </c>
      <c r="B66" s="47"/>
      <c r="C66" s="37"/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9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9" t="str">
        <f>IF(LEN(C66)&gt;0, VLOOKUP(C66,IF(LEFT(C66,1)="A",cizi!A1:M4000,reg!A1:M4000),6,FALSE())," ")</f>
        <v xml:space="preserve"> </v>
      </c>
      <c r="G66" s="49" t="str">
        <f>IF(LEN(C66)&gt;0, IF(ISERROR(FIND(" ",C66)), VLOOKUP(C66,IF(LEFT(C66,1)="A",cizi!A1:M4000,reg!A1:M4000),8,FALSE()),IF(OR(VLOOKUP(TRIM(LEFT(C66,FIND(" ",C66)-1)),IF(LEFT(C66,1)="A",cizi!A1:M4000,reg!A1:M4000),8,FALSE())=" MT",VLOOKUP(TRIM(MID(C66,FIND(" ",C66)+1,6)),IF(LEFT(C66,1)="A",cizi!A1:M4000,reg!A1:M4000),8,FALSE())=" MT"), " MT", IF(OR(VLOOKUP(TRIM(LEFT(C66,FIND(" ",C66)-1)),IF(LEFT(C66,1)="A",cizi!A1:M4000,reg!A1:M4000),8,FALSE())="",VLOOKUP(TRIM(MID(C66,FIND(" ",C66)+1,6)),IF(LEFT(C66,1)="A",cizi!A1:M4000,reg!A1:M4000),8,FALSE())=""), CONCATENATE(VLOOKUP(TRIM(LEFT(C66,FIND(" ",C66)-1)),IF(LEFT(C66,1)="A",cizi!A1:M4000,reg!A1:M4000),8,FALSE()), VLOOKUP(TRIM(MID(C66,FIND(" ",C66)+1,6)),IF(LEFT(C66,1)="A",cizi!A1:M4000,reg!A1:M4000),8,FALSE())), MIN(VALUE(VLOOKUP(TRIM(LEFT(C66,FIND(" ",C66)-1)),IF(LEFT(C66,1)="A",cizi!A1:M4000,reg!A1:M4000),8,FALSE())), VALUE(VLOOKUP(TRIM(MID(C66,FIND(" ",C66)+1,6)),IF(LEFT(C66,1)="A",cizi!A1:M4000,reg!A1:M4000),8,FALSE())))))), "9")</f>
        <v>9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50" t="str">
        <f t="shared" si="2"/>
        <v xml:space="preserve"> </v>
      </c>
      <c r="M66" s="50" t="str">
        <f t="shared" si="3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1" customHeight="1">
      <c r="A67" s="30">
        <v>65</v>
      </c>
      <c r="B67" s="47"/>
      <c r="C67" s="37"/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9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9" t="str">
        <f>IF(LEN(C67)&gt;0, VLOOKUP(C67,IF(LEFT(C67,1)="A",cizi!A1:M4000,reg!A1:M4000),6,FALSE())," ")</f>
        <v xml:space="preserve"> </v>
      </c>
      <c r="G67" s="49" t="str">
        <f>IF(LEN(C67)&gt;0, IF(ISERROR(FIND(" ",C67)), VLOOKUP(C67,IF(LEFT(C67,1)="A",cizi!A1:M4000,reg!A1:M4000),8,FALSE()),IF(OR(VLOOKUP(TRIM(LEFT(C67,FIND(" ",C67)-1)),IF(LEFT(C67,1)="A",cizi!A1:M4000,reg!A1:M4000),8,FALSE())=" MT",VLOOKUP(TRIM(MID(C67,FIND(" ",C67)+1,6)),IF(LEFT(C67,1)="A",cizi!A1:M4000,reg!A1:M4000),8,FALSE())=" MT"), " MT", IF(OR(VLOOKUP(TRIM(LEFT(C67,FIND(" ",C67)-1)),IF(LEFT(C67,1)="A",cizi!A1:M4000,reg!A1:M4000),8,FALSE())="",VLOOKUP(TRIM(MID(C67,FIND(" ",C67)+1,6)),IF(LEFT(C67,1)="A",cizi!A1:M4000,reg!A1:M4000),8,FALSE())=""), CONCATENATE(VLOOKUP(TRIM(LEFT(C67,FIND(" ",C67)-1)),IF(LEFT(C67,1)="A",cizi!A1:M4000,reg!A1:M4000),8,FALSE()), VLOOKUP(TRIM(MID(C67,FIND(" ",C67)+1,6)),IF(LEFT(C67,1)="A",cizi!A1:M4000,reg!A1:M4000),8,FALSE())), MIN(VALUE(VLOOKUP(TRIM(LEFT(C67,FIND(" ",C67)-1)),IF(LEFT(C67,1)="A",cizi!A1:M4000,reg!A1:M4000),8,FALSE())), VALUE(VLOOKUP(TRIM(MID(C67,FIND(" ",C67)+1,6)),IF(LEFT(C67,1)="A",cizi!A1:M4000,reg!A1:M4000),8,FALSE())))))), "9")</f>
        <v>9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50" t="str">
        <f t="shared" ref="L67:L72" si="4">IF(ISERROR(FIND(" ",C67,1))," ",TRIM(LEFT(E67,FIND(" ",E67,1)-1)))</f>
        <v xml:space="preserve"> </v>
      </c>
      <c r="M67" s="50" t="str">
        <f t="shared" ref="M67:M72" si="5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1" customHeight="1">
      <c r="A68" s="30">
        <v>66</v>
      </c>
      <c r="B68" s="47"/>
      <c r="C68" s="37"/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9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9" t="str">
        <f>IF(LEN(C68)&gt;0, VLOOKUP(C68,IF(LEFT(C68,1)="A",cizi!A1:M4000,reg!A1:M4000),6,FALSE())," ")</f>
        <v xml:space="preserve"> </v>
      </c>
      <c r="G68" s="49" t="str">
        <f>IF(LEN(C68)&gt;0, IF(ISERROR(FIND(" ",C68)), VLOOKUP(C68,IF(LEFT(C68,1)="A",cizi!A1:M4000,reg!A1:M4000),8,FALSE()),IF(OR(VLOOKUP(TRIM(LEFT(C68,FIND(" ",C68)-1)),IF(LEFT(C68,1)="A",cizi!A1:M4000,reg!A1:M4000),8,FALSE())=" MT",VLOOKUP(TRIM(MID(C68,FIND(" ",C68)+1,6)),IF(LEFT(C68,1)="A",cizi!A1:M4000,reg!A1:M4000),8,FALSE())=" MT"), " MT", IF(OR(VLOOKUP(TRIM(LEFT(C68,FIND(" ",C68)-1)),IF(LEFT(C68,1)="A",cizi!A1:M4000,reg!A1:M4000),8,FALSE())="",VLOOKUP(TRIM(MID(C68,FIND(" ",C68)+1,6)),IF(LEFT(C68,1)="A",cizi!A1:M4000,reg!A1:M4000),8,FALSE())=""), CONCATENATE(VLOOKUP(TRIM(LEFT(C68,FIND(" ",C68)-1)),IF(LEFT(C68,1)="A",cizi!A1:M4000,reg!A1:M4000),8,FALSE()), VLOOKUP(TRIM(MID(C68,FIND(" ",C68)+1,6)),IF(LEFT(C68,1)="A",cizi!A1:M4000,reg!A1:M4000),8,FALSE())), MIN(VALUE(VLOOKUP(TRIM(LEFT(C68,FIND(" ",C68)-1)),IF(LEFT(C68,1)="A",cizi!A1:M4000,reg!A1:M4000),8,FALSE())), VALUE(VLOOKUP(TRIM(MID(C68,FIND(" ",C68)+1,6)),IF(LEFT(C68,1)="A",cizi!A1:M4000,reg!A1:M4000),8,FALSE())))))), "9")</f>
        <v>9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50" t="str">
        <f t="shared" si="4"/>
        <v xml:space="preserve"> </v>
      </c>
      <c r="M68" s="50" t="str">
        <f t="shared" si="5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4.1" customHeight="1">
      <c r="A69" s="30">
        <v>67</v>
      </c>
      <c r="B69" s="47"/>
      <c r="C69" s="37"/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9" t="str">
        <f>IF(LEN(C69)&gt;0, VLOOKUP(C69,IF(LEFT(C69,1)="A",cizi!A1:M4000,reg!A1:M4000),6,FALSE())," ")</f>
        <v xml:space="preserve"> </v>
      </c>
      <c r="G69" s="49" t="str">
        <f>IF(LEN(C69)&gt;0, IF(ISERROR(FIND(" ",C69)), VLOOKUP(C69,IF(LEFT(C69,1)="A",cizi!A1:M4000,reg!A1:M4000),8,FALSE()),IF(OR(VLOOKUP(TRIM(LEFT(C69,FIND(" ",C69)-1)),IF(LEFT(C69,1)="A",cizi!A1:M4000,reg!A1:M4000),8,FALSE())=" MT",VLOOKUP(TRIM(MID(C69,FIND(" ",C69)+1,6)),IF(LEFT(C69,1)="A",cizi!A1:M4000,reg!A1:M4000),8,FALSE())=" MT"), " MT", IF(OR(VLOOKUP(TRIM(LEFT(C69,FIND(" ",C69)-1)),IF(LEFT(C69,1)="A",cizi!A1:M4000,reg!A1:M4000),8,FALSE())="",VLOOKUP(TRIM(MID(C69,FIND(" ",C69)+1,6)),IF(LEFT(C69,1)="A",cizi!A1:M4000,reg!A1:M4000),8,FALSE())=""), CONCATENATE(VLOOKUP(TRIM(LEFT(C69,FIND(" ",C69)-1)),IF(LEFT(C69,1)="A",cizi!A1:M4000,reg!A1:M4000),8,FALSE()), VLOOKUP(TRIM(MID(C69,FIND(" ",C69)+1,6)),IF(LEFT(C69,1)="A",cizi!A1:M4000,reg!A1:M4000),8,FALSE())), MIN(VALUE(VLOOKUP(TRIM(LEFT(C69,FIND(" ",C69)-1)),IF(LEFT(C69,1)="A",cizi!A1:M4000,reg!A1:M4000),8,FALSE())), VALUE(VLOOKUP(TRIM(MID(C69,FIND(" ",C69)+1,6)),IF(LEFT(C69,1)="A",cizi!A1:M4000,reg!A1:M4000),8,FALSE())))))), "9")</f>
        <v>9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50" t="str">
        <f t="shared" si="4"/>
        <v xml:space="preserve"> </v>
      </c>
      <c r="M69" s="50" t="str">
        <f t="shared" si="5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1" customHeight="1">
      <c r="A70" s="30">
        <v>68</v>
      </c>
      <c r="B70" s="47"/>
      <c r="C70" s="37"/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9" t="str">
        <f>IF(LEN(C70)&gt;0, VLOOKUP(C70,IF(LEFT(C70,1)="A",cizi!A1:M4000,reg!A1:M4000),6,FALSE())," ")</f>
        <v xml:space="preserve"> </v>
      </c>
      <c r="G70" s="49" t="str">
        <f>IF(LEN(C70)&gt;0, IF(ISERROR(FIND(" ",C70)), VLOOKUP(C70,IF(LEFT(C70,1)="A",cizi!A1:M4000,reg!A1:M4000),8,FALSE()),IF(OR(VLOOKUP(TRIM(LEFT(C70,FIND(" ",C70)-1)),IF(LEFT(C70,1)="A",cizi!A1:M4000,reg!A1:M4000),8,FALSE())=" MT",VLOOKUP(TRIM(MID(C70,FIND(" ",C70)+1,6)),IF(LEFT(C70,1)="A",cizi!A1:M4000,reg!A1:M4000),8,FALSE())=" MT"), " MT", IF(OR(VLOOKUP(TRIM(LEFT(C70,FIND(" ",C70)-1)),IF(LEFT(C70,1)="A",cizi!A1:M4000,reg!A1:M4000),8,FALSE())="",VLOOKUP(TRIM(MID(C70,FIND(" ",C70)+1,6)),IF(LEFT(C70,1)="A",cizi!A1:M4000,reg!A1:M4000),8,FALSE())=""), CONCATENATE(VLOOKUP(TRIM(LEFT(C70,FIND(" ",C70)-1)),IF(LEFT(C70,1)="A",cizi!A1:M4000,reg!A1:M4000),8,FALSE()), VLOOKUP(TRIM(MID(C70,FIND(" ",C70)+1,6)),IF(LEFT(C70,1)="A",cizi!A1:M4000,reg!A1:M4000),8,FALSE())), MIN(VALUE(VLOOKUP(TRIM(LEFT(C70,FIND(" ",C70)-1)),IF(LEFT(C70,1)="A",cizi!A1:M4000,reg!A1:M4000),8,FALSE())), VALUE(VLOOKUP(TRIM(MID(C70,FIND(" ",C70)+1,6)),IF(LEFT(C70,1)="A",cizi!A1:M4000,reg!A1:M4000),8,FALSE())))))), "9")</f>
        <v>9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50" t="str">
        <f t="shared" si="4"/>
        <v xml:space="preserve"> </v>
      </c>
      <c r="M70" s="50" t="str">
        <f t="shared" si="5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4.1" customHeight="1">
      <c r="A71" s="30">
        <v>69</v>
      </c>
      <c r="B71" s="47"/>
      <c r="C71" s="37"/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9" t="str">
        <f>IF(LEN(C71)&gt;0, VLOOKUP(C71,IF(LEFT(C71,1)="A",cizi!A1:M4000,reg!A1:M4000),6,FALSE())," ")</f>
        <v xml:space="preserve"> </v>
      </c>
      <c r="G71" s="49" t="str">
        <f>IF(LEN(C71)&gt;0, IF(ISERROR(FIND(" ",C71)), VLOOKUP(C71,IF(LEFT(C71,1)="A",cizi!A1:M4000,reg!A1:M4000),8,FALSE()),IF(OR(VLOOKUP(TRIM(LEFT(C71,FIND(" ",C71)-1)),IF(LEFT(C71,1)="A",cizi!A1:M4000,reg!A1:M4000),8,FALSE())=" MT",VLOOKUP(TRIM(MID(C71,FIND(" ",C71)+1,6)),IF(LEFT(C71,1)="A",cizi!A1:M4000,reg!A1:M4000),8,FALSE())=" MT"), " MT", IF(OR(VLOOKUP(TRIM(LEFT(C71,FIND(" ",C71)-1)),IF(LEFT(C71,1)="A",cizi!A1:M4000,reg!A1:M4000),8,FALSE())="",VLOOKUP(TRIM(MID(C71,FIND(" ",C71)+1,6)),IF(LEFT(C71,1)="A",cizi!A1:M4000,reg!A1:M4000),8,FALSE())=""), CONCATENATE(VLOOKUP(TRIM(LEFT(C71,FIND(" ",C71)-1)),IF(LEFT(C71,1)="A",cizi!A1:M4000,reg!A1:M4000),8,FALSE()), VLOOKUP(TRIM(MID(C71,FIND(" ",C71)+1,6)),IF(LEFT(C71,1)="A",cizi!A1:M4000,reg!A1:M4000),8,FALSE())), MIN(VALUE(VLOOKUP(TRIM(LEFT(C71,FIND(" ",C71)-1)),IF(LEFT(C71,1)="A",cizi!A1:M4000,reg!A1:M4000),8,FALSE())), VALUE(VLOOKUP(TRIM(MID(C71,FIND(" ",C71)+1,6)),IF(LEFT(C71,1)="A",cizi!A1:M4000,reg!A1:M4000),8,FALSE())))))), "9")</f>
        <v>9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50" t="str">
        <f t="shared" si="4"/>
        <v xml:space="preserve"> </v>
      </c>
      <c r="M71" s="50" t="str">
        <f t="shared" si="5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4.1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>IF(LEN(C72)&gt;0, VLOOKUP(C72,IF(LEFT(C72,1)="A",cizi!A1:M4000,reg!A1:M4000),6,FALSE())," ")</f>
        <v xml:space="preserve"> </v>
      </c>
      <c r="G72" s="49" t="str">
        <f>IF(LEN(C72)&gt;0, IF(ISERROR(FIND(" ",C72)), VLOOKUP(C72,IF(LEFT(C72,1)="A",cizi!A1:M4000,reg!A1:M4000),8,FALSE()),IF(OR(VLOOKUP(TRIM(LEFT(C72,FIND(" ",C72)-1)),IF(LEFT(C72,1)="A",cizi!A1:M4000,reg!A1:M4000),8,FALSE())=" MT",VLOOKUP(TRIM(MID(C72,FIND(" ",C72)+1,6)),IF(LEFT(C72,1)="A",cizi!A1:M4000,reg!A1:M4000),8,FALSE())=" MT"), " MT", IF(OR(VLOOKUP(TRIM(LEFT(C72,FIND(" ",C72)-1)),IF(LEFT(C72,1)="A",cizi!A1:M4000,reg!A1:M4000),8,FALSE())="",VLOOKUP(TRIM(MID(C72,FIND(" ",C72)+1,6)),IF(LEFT(C72,1)="A",cizi!A1:M4000,reg!A1:M4000),8,FALSE())=""), CONCATENATE(VLOOKUP(TRIM(LEFT(C72,FIND(" ",C72)-1)),IF(LEFT(C72,1)="A",cizi!A1:M4000,reg!A1:M4000),8,FALSE()), VLOOKUP(TRIM(MID(C72,FIND(" ",C72)+1,6)),IF(LEFT(C72,1)="A",cizi!A1:M4000,reg!A1:M4000),8,FALSE())), MIN(VALUE(VLOOKUP(TRIM(LEFT(C72,FIND(" ",C72)-1)),IF(LEFT(C72,1)="A",cizi!A1:M4000,reg!A1:M4000),8,FALSE())), VALUE(VLOOKUP(TRIM(MID(C72,FIND(" ",C72)+1,6)),IF(LEFT(C72,1)="A",cizi!A1:M4000,reg!A1:M4000),8,FALSE())))))),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4"/>
        <v xml:space="preserve"> </v>
      </c>
      <c r="M72" s="50" t="str">
        <f t="shared" si="5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P9" sqref="P9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IF(ISBLANK(VLOOKUP("K1Z",param!$A$31:$B$49,2,0)),"K1Z",VLOOKUP("K1Z",param!$A$31:$B$49,2,0))</f>
        <v>K1Z</v>
      </c>
      <c r="C1" s="58"/>
      <c r="D1" s="55" t="str">
        <f>CONCATENATE("STARTOVNÍ LISTINA",IF(ISBLANK(VLOOKUP("K1Z",param!$A$31:$C$49,3,0)),"",CONCATENATE(CHAR(10),"barva čísel: ",VLOOKUP("K1Z",param!$A$31:$C$49,3,0))))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04.05.14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2962</v>
      </c>
      <c r="B2" s="45" t="s">
        <v>2965</v>
      </c>
      <c r="C2" s="45" t="s">
        <v>2900</v>
      </c>
      <c r="D2" s="45" t="s">
        <v>2966</v>
      </c>
      <c r="E2" s="45" t="s">
        <v>2967</v>
      </c>
      <c r="F2" s="45" t="s">
        <v>2905</v>
      </c>
      <c r="G2" s="45" t="s">
        <v>2968</v>
      </c>
      <c r="H2" s="45" t="s">
        <v>2969</v>
      </c>
      <c r="I2" s="45" t="s">
        <v>2994</v>
      </c>
      <c r="J2" s="45" t="s">
        <v>2995</v>
      </c>
      <c r="K2" s="45" t="s">
        <v>2996</v>
      </c>
      <c r="L2" s="46" t="s">
        <v>2997</v>
      </c>
      <c r="M2" s="46" t="s">
        <v>2998</v>
      </c>
      <c r="N2" s="46" t="s">
        <v>2999</v>
      </c>
      <c r="O2" s="46" t="s">
        <v>3000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1" customHeight="1">
      <c r="A3" s="30">
        <v>1</v>
      </c>
      <c r="B3" s="52">
        <v>1</v>
      </c>
      <c r="C3" s="37">
        <v>49027</v>
      </c>
      <c r="D3" s="48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FIŠEROVÁ Tereza</v>
      </c>
      <c r="E3" s="49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1998</v>
      </c>
      <c r="F3" s="49" t="str">
        <f>IF(LEN(C3)&gt;0, VLOOKUP(C3,IF(LEFT(C3,1)="A",cizi!A1:M4000,reg!A1:M4000),6,FALSE())," ")</f>
        <v>DM</v>
      </c>
      <c r="G3" s="49" t="str">
        <f>IF(LEN(C3)&gt;0, IF(ISERROR(FIND(" ",C3)), VLOOKUP(C3,IF(LEFT(C3,1)="A",cizi!A1:M4000,reg!A1:M4000),7,FALSE()),IF(OR(VLOOKUP(TRIM(LEFT(C3,FIND(" ",C3)-1)),IF(LEFT(C3,1)="A",cizi!A1:M4000,reg!A1:M4000),7,FALSE())=" MT",VLOOKUP(TRIM(MID(C3,FIND(" ",C3)+1,6)),IF(LEFT(C3,1)="A",cizi!A1:M4000,reg!A1:M4000),7,FALSE())=" MT"), " MT", IF(OR(VLOOKUP(TRIM(LEFT(C3,FIND(" ",C3)-1)),IF(LEFT(C3,1)="A",cizi!A1:M4000,reg!A1:M4000),7,FALSE())="",VLOOKUP(TRIM(MID(C3,FIND(" ",C3)+1,6)),IF(LEFT(C3,1)="A",cizi!A1:M4000,reg!A1:M4000),7,FALSE())=""), CONCATENATE(VLOOKUP(TRIM(LEFT(C3,FIND(" ",C3)-1)),IF(LEFT(C3,1)="A",cizi!A1:M4000,reg!A1:M4000),7,FALSE()), VLOOKUP(TRIM(MID(C3,FIND(" ",C3)+1,6)),IF(LEFT(C3,1)="A",cizi!A1:M4000,reg!A1:M4000),7,FALSE())), MIN(VALUE(VLOOKUP(TRIM(LEFT(C3,FIND(" ",C3)-1)),IF(LEFT(C3,1)="A",cizi!A1:M4000,reg!A1:M4000),7,FALSE())), VALUE(VLOOKUP(TRIM(MID(C3,FIND(" ",C3)+1,6)),IF(LEFT(C3,1)="A",cizi!A1:M4000,reg!A1:M4000),7,FALSE())))))), "9")</f>
        <v>1</v>
      </c>
      <c r="H3" s="48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Roudnice</v>
      </c>
      <c r="I3" s="37"/>
      <c r="J3" s="37"/>
      <c r="K3" s="37"/>
      <c r="L3" s="50" t="str">
        <f t="shared" ref="L3:L34" si="0">IF(ISERROR(FIND(" ",C3,1))," ",TRIM(LEFT(E3,FIND(" ",E3,1)-1)))</f>
        <v xml:space="preserve"> </v>
      </c>
      <c r="M3" s="50" t="str">
        <f t="shared" ref="M3:M34" si="1">IF(ISERROR(FIND(" ",C3,1))," ",TRIM(MID(E3,FIND(" ",E3,1)+2,6)))</f>
        <v xml:space="preserve"> </v>
      </c>
      <c r="N3" s="50" t="str">
        <f>IF(ISERROR(FIND(" ",C3,1))," ",VLOOKUP(TRIM(LEFT(C3,FIND(" ",C3,1)-1)),IF(LEFT(C3,1)="A",cizi!A1:M4000,reg!A1:M4000),6,FALSE()))</f>
        <v xml:space="preserve"> </v>
      </c>
      <c r="O3" s="50" t="str">
        <f>IF(ISERROR(FIND(" ",C3,1))," ",VLOOKUP(TRIM(MID(C3,FIND(" ",C3,1)+1,6)),IF(LEFT(C3,1)="A",cizi!A1:M4000,reg!A1:M4000),6,FALSE()))</f>
        <v xml:space="preserve"> 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1" customHeight="1">
      <c r="A4" s="30">
        <v>2</v>
      </c>
      <c r="B4" s="52">
        <v>2</v>
      </c>
      <c r="C4" s="37">
        <v>23117</v>
      </c>
      <c r="D4" s="48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ŠMEJKALOVÁ Šárka</v>
      </c>
      <c r="E4" s="49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1984</v>
      </c>
      <c r="F4" s="49" t="str">
        <f>IF(LEN(C4)&gt;0, VLOOKUP(C4,IF(LEFT(C4,1)="A",cizi!A1:M4000,reg!A1:M4000),6,FALSE())," ")</f>
        <v/>
      </c>
      <c r="G4" s="49" t="str">
        <f>IF(LEN(C4)&gt;0, IF(ISERROR(FIND(" ",C4)), VLOOKUP(C4,IF(LEFT(C4,1)="A",cizi!A1:M4000,reg!A1:M4000),7,FALSE()),IF(OR(VLOOKUP(TRIM(LEFT(C4,FIND(" ",C4)-1)),IF(LEFT(C4,1)="A",cizi!A1:M4000,reg!A1:M4000),7,FALSE())=" MT",VLOOKUP(TRIM(MID(C4,FIND(" ",C4)+1,6)),IF(LEFT(C4,1)="A",cizi!A1:M4000,reg!A1:M4000),7,FALSE())=" MT"), " MT", IF(OR(VLOOKUP(TRIM(LEFT(C4,FIND(" ",C4)-1)),IF(LEFT(C4,1)="A",cizi!A1:M4000,reg!A1:M4000),7,FALSE())="",VLOOKUP(TRIM(MID(C4,FIND(" ",C4)+1,6)),IF(LEFT(C4,1)="A",cizi!A1:M4000,reg!A1:M4000),7,FALSE())=""), CONCATENATE(VLOOKUP(TRIM(LEFT(C4,FIND(" ",C4)-1)),IF(LEFT(C4,1)="A",cizi!A1:M4000,reg!A1:M4000),7,FALSE()), VLOOKUP(TRIM(MID(C4,FIND(" ",C4)+1,6)),IF(LEFT(C4,1)="A",cizi!A1:M4000,reg!A1:M4000),7,FALSE())), MIN(VALUE(VLOOKUP(TRIM(LEFT(C4,FIND(" ",C4)-1)),IF(LEFT(C4,1)="A",cizi!A1:M4000,reg!A1:M4000),7,FALSE())), VALUE(VLOOKUP(TRIM(MID(C4,FIND(" ",C4)+1,6)),IF(LEFT(C4,1)="A",cizi!A1:M4000,reg!A1:M4000),7,FALSE())))))), "9")</f>
        <v>2+</v>
      </c>
      <c r="H4" s="48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SKVS ČB</v>
      </c>
      <c r="I4" s="37"/>
      <c r="J4" s="37"/>
      <c r="K4" s="37"/>
      <c r="L4" s="50" t="str">
        <f t="shared" si="0"/>
        <v xml:space="preserve"> </v>
      </c>
      <c r="M4" s="50" t="str">
        <f t="shared" si="1"/>
        <v xml:space="preserve"> </v>
      </c>
      <c r="N4" s="50" t="str">
        <f>IF(ISERROR(FIND(" ",C4,1))," ",VLOOKUP(TRIM(LEFT(C4,FIND(" ",C4,1)-1)),IF(LEFT(C4,1)="A",cizi!A1:M4000,reg!A1:M4000),6,FALSE()))</f>
        <v xml:space="preserve"> </v>
      </c>
      <c r="O4" s="50" t="str">
        <f>IF(ISERROR(FIND(" ",C4,1))," ",VLOOKUP(TRIM(MID(C4,FIND(" ",C4,1)+1,6)),IF(LEFT(C4,1)="A",cizi!A1:M4000,reg!A1:M4000),6,FALSE()))</f>
        <v xml:space="preserve"> 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1" customHeight="1">
      <c r="A5" s="30">
        <v>3</v>
      </c>
      <c r="B5" s="52">
        <v>3</v>
      </c>
      <c r="C5" s="37">
        <v>14038</v>
      </c>
      <c r="D5" s="48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ZÝKOVÁ Barbora</v>
      </c>
      <c r="E5" s="49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1990</v>
      </c>
      <c r="F5" s="49" t="str">
        <f>IF(LEN(C5)&gt;0, VLOOKUP(C5,IF(LEFT(C5,1)="A",cizi!A1:M4000,reg!A1:M4000),6,FALSE())," ")</f>
        <v/>
      </c>
      <c r="G5" s="49" t="str">
        <f>IF(LEN(C5)&gt;0, IF(ISERROR(FIND(" ",C5)), VLOOKUP(C5,IF(LEFT(C5,1)="A",cizi!A1:M4000,reg!A1:M4000),7,FALSE()),IF(OR(VLOOKUP(TRIM(LEFT(C5,FIND(" ",C5)-1)),IF(LEFT(C5,1)="A",cizi!A1:M4000,reg!A1:M4000),7,FALSE())=" MT",VLOOKUP(TRIM(MID(C5,FIND(" ",C5)+1,6)),IF(LEFT(C5,1)="A",cizi!A1:M4000,reg!A1:M4000),7,FALSE())=" MT"), " MT", IF(OR(VLOOKUP(TRIM(LEFT(C5,FIND(" ",C5)-1)),IF(LEFT(C5,1)="A",cizi!A1:M4000,reg!A1:M4000),7,FALSE())="",VLOOKUP(TRIM(MID(C5,FIND(" ",C5)+1,6)),IF(LEFT(C5,1)="A",cizi!A1:M4000,reg!A1:M4000),7,FALSE())=""), CONCATENATE(VLOOKUP(TRIM(LEFT(C5,FIND(" ",C5)-1)),IF(LEFT(C5,1)="A",cizi!A1:M4000,reg!A1:M4000),7,FALSE()), VLOOKUP(TRIM(MID(C5,FIND(" ",C5)+1,6)),IF(LEFT(C5,1)="A",cizi!A1:M4000,reg!A1:M4000),7,FALSE())), MIN(VALUE(VLOOKUP(TRIM(LEFT(C5,FIND(" ",C5)-1)),IF(LEFT(C5,1)="A",cizi!A1:M4000,reg!A1:M4000),7,FALSE())), VALUE(VLOOKUP(TRIM(MID(C5,FIND(" ",C5)+1,6)),IF(LEFT(C5,1)="A",cizi!A1:M4000,reg!A1:M4000),7,FALSE())))))), "9")</f>
        <v>2+</v>
      </c>
      <c r="H5" s="48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Kralupy</v>
      </c>
      <c r="I5" s="37"/>
      <c r="J5" s="37"/>
      <c r="K5" s="37"/>
      <c r="L5" s="50" t="str">
        <f t="shared" si="0"/>
        <v xml:space="preserve"> </v>
      </c>
      <c r="M5" s="50" t="str">
        <f t="shared" si="1"/>
        <v xml:space="preserve"> </v>
      </c>
      <c r="N5" s="50" t="str">
        <f>IF(ISERROR(FIND(" ",C5,1))," ",VLOOKUP(TRIM(LEFT(C5,FIND(" ",C5,1)-1)),IF(LEFT(C5,1)="A",cizi!A1:M4000,reg!A1:M4000),6,FALSE()))</f>
        <v xml:space="preserve"> </v>
      </c>
      <c r="O5" s="50" t="str">
        <f>IF(ISERROR(FIND(" ",C5,1))," ",VLOOKUP(TRIM(MID(C5,FIND(" ",C5,1)+1,6)),IF(LEFT(C5,1)="A",cizi!A1:M4000,reg!A1:M4000),6,FALSE()))</f>
        <v xml:space="preserve"> 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1" customHeight="1">
      <c r="A6" s="30">
        <v>4</v>
      </c>
      <c r="B6" s="52">
        <v>4</v>
      </c>
      <c r="C6" s="37">
        <v>35004</v>
      </c>
      <c r="D6" s="48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KVAPILOVÁ Gabriela</v>
      </c>
      <c r="E6" s="49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1978</v>
      </c>
      <c r="F6" s="49" t="str">
        <f>IF(LEN(C6)&gt;0, VLOOKUP(C6,IF(LEFT(C6,1)="A",cizi!A1:M4000,reg!A1:M4000),6,FALSE())," ")</f>
        <v>VM</v>
      </c>
      <c r="G6" s="49" t="str">
        <f>IF(LEN(C6)&gt;0, IF(ISERROR(FIND(" ",C6)), VLOOKUP(C6,IF(LEFT(C6,1)="A",cizi!A1:M4000,reg!A1:M4000),7,FALSE()),IF(OR(VLOOKUP(TRIM(LEFT(C6,FIND(" ",C6)-1)),IF(LEFT(C6,1)="A",cizi!A1:M4000,reg!A1:M4000),7,FALSE())=" MT",VLOOKUP(TRIM(MID(C6,FIND(" ",C6)+1,6)),IF(LEFT(C6,1)="A",cizi!A1:M4000,reg!A1:M4000),7,FALSE())=" MT"), " MT", IF(OR(VLOOKUP(TRIM(LEFT(C6,FIND(" ",C6)-1)),IF(LEFT(C6,1)="A",cizi!A1:M4000,reg!A1:M4000),7,FALSE())="",VLOOKUP(TRIM(MID(C6,FIND(" ",C6)+1,6)),IF(LEFT(C6,1)="A",cizi!A1:M4000,reg!A1:M4000),7,FALSE())=""), CONCATENATE(VLOOKUP(TRIM(LEFT(C6,FIND(" ",C6)-1)),IF(LEFT(C6,1)="A",cizi!A1:M4000,reg!A1:M4000),7,FALSE()), VLOOKUP(TRIM(MID(C6,FIND(" ",C6)+1,6)),IF(LEFT(C6,1)="A",cizi!A1:M4000,reg!A1:M4000),7,FALSE())), MIN(VALUE(VLOOKUP(TRIM(LEFT(C6,FIND(" ",C6)-1)),IF(LEFT(C6,1)="A",cizi!A1:M4000,reg!A1:M4000),7,FALSE())), VALUE(VLOOKUP(TRIM(MID(C6,FIND(" ",C6)+1,6)),IF(LEFT(C6,1)="A",cizi!A1:M4000,reg!A1:M4000),7,FALSE())))))), "9")</f>
        <v>2+</v>
      </c>
      <c r="H6" s="48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Sláv.KV</v>
      </c>
      <c r="I6" s="37"/>
      <c r="J6" s="37"/>
      <c r="K6" s="37"/>
      <c r="L6" s="50" t="str">
        <f t="shared" si="0"/>
        <v xml:space="preserve"> </v>
      </c>
      <c r="M6" s="50" t="str">
        <f t="shared" si="1"/>
        <v xml:space="preserve"> </v>
      </c>
      <c r="N6" s="50" t="str">
        <f>IF(ISERROR(FIND(" ",C6,1))," ",VLOOKUP(TRIM(LEFT(C6,FIND(" ",C6,1)-1)),IF(LEFT(C6,1)="A",cizi!A1:M4000,reg!A1:M4000),6,FALSE()))</f>
        <v xml:space="preserve"> </v>
      </c>
      <c r="O6" s="50" t="str">
        <f>IF(ISERROR(FIND(" ",C6,1))," ",VLOOKUP(TRIM(MID(C6,FIND(" ",C6,1)+1,6)),IF(LEFT(C6,1)="A",cizi!A1:M4000,reg!A1:M4000),6,FALSE()))</f>
        <v xml:space="preserve"> 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4.1" customHeight="1">
      <c r="A7" s="30">
        <v>5</v>
      </c>
      <c r="B7" s="52">
        <v>5</v>
      </c>
      <c r="C7" s="37">
        <v>9025</v>
      </c>
      <c r="D7" s="48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MAŠKOVÁ Alena</v>
      </c>
      <c r="E7" s="49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1976</v>
      </c>
      <c r="F7" s="49" t="str">
        <f>IF(LEN(C7)&gt;0, VLOOKUP(C7,IF(LEFT(C7,1)="A",cizi!A1:M4000,reg!A1:M4000),6,FALSE())," ")</f>
        <v>VM</v>
      </c>
      <c r="G7" s="49" t="str">
        <f>IF(LEN(C7)&gt;0, IF(ISERROR(FIND(" ",C7)), VLOOKUP(C7,IF(LEFT(C7,1)="A",cizi!A1:M4000,reg!A1:M4000),7,FALSE()),IF(OR(VLOOKUP(TRIM(LEFT(C7,FIND(" ",C7)-1)),IF(LEFT(C7,1)="A",cizi!A1:M4000,reg!A1:M4000),7,FALSE())=" MT",VLOOKUP(TRIM(MID(C7,FIND(" ",C7)+1,6)),IF(LEFT(C7,1)="A",cizi!A1:M4000,reg!A1:M4000),7,FALSE())=" MT"), " MT", IF(OR(VLOOKUP(TRIM(LEFT(C7,FIND(" ",C7)-1)),IF(LEFT(C7,1)="A",cizi!A1:M4000,reg!A1:M4000),7,FALSE())="",VLOOKUP(TRIM(MID(C7,FIND(" ",C7)+1,6)),IF(LEFT(C7,1)="A",cizi!A1:M4000,reg!A1:M4000),7,FALSE())=""), CONCATENATE(VLOOKUP(TRIM(LEFT(C7,FIND(" ",C7)-1)),IF(LEFT(C7,1)="A",cizi!A1:M4000,reg!A1:M4000),7,FALSE()), VLOOKUP(TRIM(MID(C7,FIND(" ",C7)+1,6)),IF(LEFT(C7,1)="A",cizi!A1:M4000,reg!A1:M4000),7,FALSE())), MIN(VALUE(VLOOKUP(TRIM(LEFT(C7,FIND(" ",C7)-1)),IF(LEFT(C7,1)="A",cizi!A1:M4000,reg!A1:M4000),7,FALSE())), VALUE(VLOOKUP(TRIM(MID(C7,FIND(" ",C7)+1,6)),IF(LEFT(C7,1)="A",cizi!A1:M4000,reg!A1:M4000),7,FALSE())))))), "9")</f>
        <v>2+</v>
      </c>
      <c r="H7" s="48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USK Pha</v>
      </c>
      <c r="I7" s="37"/>
      <c r="J7" s="37"/>
      <c r="K7" s="37" t="s">
        <v>3005</v>
      </c>
      <c r="L7" s="50" t="str">
        <f t="shared" si="0"/>
        <v xml:space="preserve"> </v>
      </c>
      <c r="M7" s="50" t="str">
        <f t="shared" si="1"/>
        <v xml:space="preserve"> </v>
      </c>
      <c r="N7" s="50" t="str">
        <f>IF(ISERROR(FIND(" ",C7,1))," ",VLOOKUP(TRIM(LEFT(C7,FIND(" ",C7,1)-1)),IF(LEFT(C7,1)="A",cizi!A1:M4000,reg!A1:M4000),6,FALSE()))</f>
        <v xml:space="preserve"> </v>
      </c>
      <c r="O7" s="50" t="str">
        <f>IF(ISERROR(FIND(" ",C7,1))," ",VLOOKUP(TRIM(MID(C7,FIND(" ",C7,1)+1,6)),IF(LEFT(C7,1)="A",cizi!A1:M4000,reg!A1:M4000),6,FALSE()))</f>
        <v xml:space="preserve"> 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1" customHeight="1">
      <c r="A8" s="30">
        <v>6</v>
      </c>
      <c r="B8" s="52">
        <v>6</v>
      </c>
      <c r="C8" s="37">
        <v>23011</v>
      </c>
      <c r="D8" s="48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ČEKALOVÁ Bára</v>
      </c>
      <c r="E8" s="49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1998</v>
      </c>
      <c r="F8" s="49" t="str">
        <f>IF(LEN(C8)&gt;0, VLOOKUP(C8,IF(LEFT(C8,1)="A",cizi!A1:M4000,reg!A1:M4000),6,FALSE())," ")</f>
        <v>DM</v>
      </c>
      <c r="G8" s="49" t="str">
        <f>IF(LEN(C8)&gt;0, IF(ISERROR(FIND(" ",C8)), VLOOKUP(C8,IF(LEFT(C8,1)="A",cizi!A1:M4000,reg!A1:M4000),7,FALSE()),IF(OR(VLOOKUP(TRIM(LEFT(C8,FIND(" ",C8)-1)),IF(LEFT(C8,1)="A",cizi!A1:M4000,reg!A1:M4000),7,FALSE())=" MT",VLOOKUP(TRIM(MID(C8,FIND(" ",C8)+1,6)),IF(LEFT(C8,1)="A",cizi!A1:M4000,reg!A1:M4000),7,FALSE())=" MT"), " MT", IF(OR(VLOOKUP(TRIM(LEFT(C8,FIND(" ",C8)-1)),IF(LEFT(C8,1)="A",cizi!A1:M4000,reg!A1:M4000),7,FALSE())="",VLOOKUP(TRIM(MID(C8,FIND(" ",C8)+1,6)),IF(LEFT(C8,1)="A",cizi!A1:M4000,reg!A1:M4000),7,FALSE())=""), CONCATENATE(VLOOKUP(TRIM(LEFT(C8,FIND(" ",C8)-1)),IF(LEFT(C8,1)="A",cizi!A1:M4000,reg!A1:M4000),7,FALSE()), VLOOKUP(TRIM(MID(C8,FIND(" ",C8)+1,6)),IF(LEFT(C8,1)="A",cizi!A1:M4000,reg!A1:M4000),7,FALSE())), MIN(VALUE(VLOOKUP(TRIM(LEFT(C8,FIND(" ",C8)-1)),IF(LEFT(C8,1)="A",cizi!A1:M4000,reg!A1:M4000),7,FALSE())), VALUE(VLOOKUP(TRIM(MID(C8,FIND(" ",C8)+1,6)),IF(LEFT(C8,1)="A",cizi!A1:M4000,reg!A1:M4000),7,FALSE())))))), "9")</f>
        <v>2+</v>
      </c>
      <c r="H8" s="48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SKVS ČB</v>
      </c>
      <c r="I8" s="37"/>
      <c r="J8" s="37"/>
      <c r="K8" s="37"/>
      <c r="L8" s="50" t="str">
        <f t="shared" si="0"/>
        <v xml:space="preserve"> </v>
      </c>
      <c r="M8" s="50" t="str">
        <f t="shared" si="1"/>
        <v xml:space="preserve"> </v>
      </c>
      <c r="N8" s="50" t="str">
        <f>IF(ISERROR(FIND(" ",C8,1))," ",VLOOKUP(TRIM(LEFT(C8,FIND(" ",C8,1)-1)),IF(LEFT(C8,1)="A",cizi!A1:M4000,reg!A1:M4000),6,FALSE()))</f>
        <v xml:space="preserve"> </v>
      </c>
      <c r="O8" s="50" t="str">
        <f>IF(ISERROR(FIND(" ",C8,1))," ",VLOOKUP(TRIM(MID(C8,FIND(" ",C8,1)+1,6)),IF(LEFT(C8,1)="A",cizi!A1:M4000,reg!A1:M4000),6,FALSE()))</f>
        <v xml:space="preserve"> 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1" customHeight="1">
      <c r="A9" s="30">
        <v>7</v>
      </c>
      <c r="B9" s="52">
        <v>7</v>
      </c>
      <c r="C9" s="37">
        <v>9078</v>
      </c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>ŘÍHOVÁ Eva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>2000</v>
      </c>
      <c r="F9" s="49" t="str">
        <f>IF(LEN(C9)&gt;0, VLOOKUP(C9,IF(LEFT(C9,1)="A",cizi!A1:M4000,reg!A1:M4000),6,FALSE())," ")</f>
        <v>ZS</v>
      </c>
      <c r="G9" s="49" t="str">
        <f>IF(LEN(C9)&gt;0, IF(ISERROR(FIND(" ",C9)), VLOOKUP(C9,IF(LEFT(C9,1)="A",cizi!A1:M4000,reg!A1:M4000),7,FALSE()),IF(OR(VLOOKUP(TRIM(LEFT(C9,FIND(" ",C9)-1)),IF(LEFT(C9,1)="A",cizi!A1:M4000,reg!A1:M4000),7,FALSE())=" MT",VLOOKUP(TRIM(MID(C9,FIND(" ",C9)+1,6)),IF(LEFT(C9,1)="A",cizi!A1:M4000,reg!A1:M4000),7,FALSE())=" MT"), " MT", IF(OR(VLOOKUP(TRIM(LEFT(C9,FIND(" ",C9)-1)),IF(LEFT(C9,1)="A",cizi!A1:M4000,reg!A1:M4000),7,FALSE())="",VLOOKUP(TRIM(MID(C9,FIND(" ",C9)+1,6)),IF(LEFT(C9,1)="A",cizi!A1:M4000,reg!A1:M4000),7,FALSE())=""), CONCATENATE(VLOOKUP(TRIM(LEFT(C9,FIND(" ",C9)-1)),IF(LEFT(C9,1)="A",cizi!A1:M4000,reg!A1:M4000),7,FALSE()), VLOOKUP(TRIM(MID(C9,FIND(" ",C9)+1,6)),IF(LEFT(C9,1)="A",cizi!A1:M4000,reg!A1:M4000),7,FALSE())), MIN(VALUE(VLOOKUP(TRIM(LEFT(C9,FIND(" ",C9)-1)),IF(LEFT(C9,1)="A",cizi!A1:M4000,reg!A1:M4000),7,FALSE())), VALUE(VLOOKUP(TRIM(MID(C9,FIND(" ",C9)+1,6)),IF(LEFT(C9,1)="A",cizi!A1:M4000,reg!A1:M4000),7,FALSE())))))), "9")</f>
        <v>2+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>USK Pha</v>
      </c>
      <c r="I9" s="37"/>
      <c r="J9" s="37"/>
      <c r="K9" s="37"/>
      <c r="L9" s="50" t="str">
        <f t="shared" si="0"/>
        <v xml:space="preserve"> </v>
      </c>
      <c r="M9" s="50" t="str">
        <f t="shared" si="1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4.1" customHeight="1">
      <c r="A10" s="30">
        <v>8</v>
      </c>
      <c r="B10" s="52">
        <v>8</v>
      </c>
      <c r="C10" s="37">
        <v>808179</v>
      </c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>HRIVÍKOVÁ Eva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>1993</v>
      </c>
      <c r="F10" s="49" t="str">
        <f>IF(LEN(C10)&gt;0, VLOOKUP(C10,IF(LEFT(C10,1)="A",cizi!A1:M4000,reg!A1:M4000),6,FALSE())," ")</f>
        <v>U23</v>
      </c>
      <c r="G10" s="49" t="str">
        <f>IF(LEN(C10)&gt;0, IF(ISERROR(FIND(" ",C10)), VLOOKUP(C10,IF(LEFT(C10,1)="A",cizi!A1:M4000,reg!A1:M4000),7,FALSE()),IF(OR(VLOOKUP(TRIM(LEFT(C10,FIND(" ",C10)-1)),IF(LEFT(C10,1)="A",cizi!A1:M4000,reg!A1:M4000),7,FALSE())=" MT",VLOOKUP(TRIM(MID(C10,FIND(" ",C10)+1,6)),IF(LEFT(C10,1)="A",cizi!A1:M4000,reg!A1:M4000),7,FALSE())=" MT"), " MT", IF(OR(VLOOKUP(TRIM(LEFT(C10,FIND(" ",C10)-1)),IF(LEFT(C10,1)="A",cizi!A1:M4000,reg!A1:M4000),7,FALSE())="",VLOOKUP(TRIM(MID(C10,FIND(" ",C10)+1,6)),IF(LEFT(C10,1)="A",cizi!A1:M4000,reg!A1:M4000),7,FALSE())=""), CONCATENATE(VLOOKUP(TRIM(LEFT(C10,FIND(" ",C10)-1)),IF(LEFT(C10,1)="A",cizi!A1:M4000,reg!A1:M4000),7,FALSE()), VLOOKUP(TRIM(MID(C10,FIND(" ",C10)+1,6)),IF(LEFT(C10,1)="A",cizi!A1:M4000,reg!A1:M4000),7,FALSE())), MIN(VALUE(VLOOKUP(TRIM(LEFT(C10,FIND(" ",C10)-1)),IF(LEFT(C10,1)="A",cizi!A1:M4000,reg!A1:M4000),7,FALSE())), VALUE(VLOOKUP(TRIM(MID(C10,FIND(" ",C10)+1,6)),IF(LEFT(C10,1)="A",cizi!A1:M4000,reg!A1:M4000),7,FALSE())))))), "9")</f>
        <v>2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>USK Pha-8</v>
      </c>
      <c r="I10" s="37"/>
      <c r="J10" s="37"/>
      <c r="K10" s="37"/>
      <c r="L10" s="50" t="str">
        <f t="shared" si="0"/>
        <v xml:space="preserve"> </v>
      </c>
      <c r="M10" s="50" t="str">
        <f t="shared" si="1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4.1" customHeight="1">
      <c r="A11" s="30">
        <v>9</v>
      </c>
      <c r="B11" s="52">
        <v>9</v>
      </c>
      <c r="C11" s="37">
        <v>97012</v>
      </c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>PINKAVOVÁ Marta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>1986</v>
      </c>
      <c r="F11" s="49" t="str">
        <f>IF(LEN(C11)&gt;0, VLOOKUP(C11,IF(LEFT(C11,1)="A",cizi!A1:M4000,reg!A1:M4000),6,FALSE())," ")</f>
        <v/>
      </c>
      <c r="G11" s="49" t="str">
        <f>IF(LEN(C11)&gt;0, IF(ISERROR(FIND(" ",C11)), VLOOKUP(C11,IF(LEFT(C11,1)="A",cizi!A1:M4000,reg!A1:M4000),7,FALSE()),IF(OR(VLOOKUP(TRIM(LEFT(C11,FIND(" ",C11)-1)),IF(LEFT(C11,1)="A",cizi!A1:M4000,reg!A1:M4000),7,FALSE())=" MT",VLOOKUP(TRIM(MID(C11,FIND(" ",C11)+1,6)),IF(LEFT(C11,1)="A",cizi!A1:M4000,reg!A1:M4000),7,FALSE())=" MT"), " MT", IF(OR(VLOOKUP(TRIM(LEFT(C11,FIND(" ",C11)-1)),IF(LEFT(C11,1)="A",cizi!A1:M4000,reg!A1:M4000),7,FALSE())="",VLOOKUP(TRIM(MID(C11,FIND(" ",C11)+1,6)),IF(LEFT(C11,1)="A",cizi!A1:M4000,reg!A1:M4000),7,FALSE())=""), CONCATENATE(VLOOKUP(TRIM(LEFT(C11,FIND(" ",C11)-1)),IF(LEFT(C11,1)="A",cizi!A1:M4000,reg!A1:M4000),7,FALSE()), VLOOKUP(TRIM(MID(C11,FIND(" ",C11)+1,6)),IF(LEFT(C11,1)="A",cizi!A1:M4000,reg!A1:M4000),7,FALSE())), MIN(VALUE(VLOOKUP(TRIM(LEFT(C11,FIND(" ",C11)-1)),IF(LEFT(C11,1)="A",cizi!A1:M4000,reg!A1:M4000),7,FALSE())), VALUE(VLOOKUP(TRIM(MID(C11,FIND(" ",C11)+1,6)),IF(LEFT(C11,1)="A",cizi!A1:M4000,reg!A1:M4000),7,FALSE())))))), "9")</f>
        <v>2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>RK Troja</v>
      </c>
      <c r="I11" s="37"/>
      <c r="J11" s="37"/>
      <c r="K11" s="37"/>
      <c r="L11" s="50" t="str">
        <f t="shared" si="0"/>
        <v xml:space="preserve"> </v>
      </c>
      <c r="M11" s="50" t="str">
        <f t="shared" si="1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4.1" customHeight="1">
      <c r="A12" s="30">
        <v>10</v>
      </c>
      <c r="B12" s="52">
        <v>10</v>
      </c>
      <c r="C12" s="37">
        <v>9070</v>
      </c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>DUŠKOVÁ Kateřina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>1998</v>
      </c>
      <c r="F12" s="49" t="str">
        <f>IF(LEN(C12)&gt;0, VLOOKUP(C12,IF(LEFT(C12,1)="A",cizi!A1:M4000,reg!A1:M4000),6,FALSE())," ")</f>
        <v>DM</v>
      </c>
      <c r="G12" s="49" t="str">
        <f>IF(LEN(C12)&gt;0, IF(ISERROR(FIND(" ",C12)), VLOOKUP(C12,IF(LEFT(C12,1)="A",cizi!A1:M4000,reg!A1:M4000),7,FALSE()),IF(OR(VLOOKUP(TRIM(LEFT(C12,FIND(" ",C12)-1)),IF(LEFT(C12,1)="A",cizi!A1:M4000,reg!A1:M4000),7,FALSE())=" MT",VLOOKUP(TRIM(MID(C12,FIND(" ",C12)+1,6)),IF(LEFT(C12,1)="A",cizi!A1:M4000,reg!A1:M4000),7,FALSE())=" MT"), " MT", IF(OR(VLOOKUP(TRIM(LEFT(C12,FIND(" ",C12)-1)),IF(LEFT(C12,1)="A",cizi!A1:M4000,reg!A1:M4000),7,FALSE())="",VLOOKUP(TRIM(MID(C12,FIND(" ",C12)+1,6)),IF(LEFT(C12,1)="A",cizi!A1:M4000,reg!A1:M4000),7,FALSE())=""), CONCATENATE(VLOOKUP(TRIM(LEFT(C12,FIND(" ",C12)-1)),IF(LEFT(C12,1)="A",cizi!A1:M4000,reg!A1:M4000),7,FALSE()), VLOOKUP(TRIM(MID(C12,FIND(" ",C12)+1,6)),IF(LEFT(C12,1)="A",cizi!A1:M4000,reg!A1:M4000),7,FALSE())), MIN(VALUE(VLOOKUP(TRIM(LEFT(C12,FIND(" ",C12)-1)),IF(LEFT(C12,1)="A",cizi!A1:M4000,reg!A1:M4000),7,FALSE())), VALUE(VLOOKUP(TRIM(MID(C12,FIND(" ",C12)+1,6)),IF(LEFT(C12,1)="A",cizi!A1:M4000,reg!A1:M4000),7,FALSE())))))), "9")</f>
        <v>2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>USK Pha</v>
      </c>
      <c r="I12" s="37"/>
      <c r="J12" s="37"/>
      <c r="K12" s="37"/>
      <c r="L12" s="50" t="str">
        <f t="shared" si="0"/>
        <v xml:space="preserve"> </v>
      </c>
      <c r="M12" s="50" t="str">
        <f t="shared" si="1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4.1" customHeight="1">
      <c r="A13" s="30">
        <v>11</v>
      </c>
      <c r="B13" s="52">
        <v>11</v>
      </c>
      <c r="C13" s="37">
        <v>42031</v>
      </c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>GALUŠKOVÁ Antonie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>2001</v>
      </c>
      <c r="F13" s="49" t="str">
        <f>IF(LEN(C13)&gt;0, VLOOKUP(C13,IF(LEFT(C13,1)="A",cizi!A1:M4000,reg!A1:M4000),6,FALSE())," ")</f>
        <v>ZS</v>
      </c>
      <c r="G13" s="49" t="str">
        <f>IF(LEN(C13)&gt;0, IF(ISERROR(FIND(" ",C13)), VLOOKUP(C13,IF(LEFT(C13,1)="A",cizi!A1:M4000,reg!A1:M4000),7,FALSE()),IF(OR(VLOOKUP(TRIM(LEFT(C13,FIND(" ",C13)-1)),IF(LEFT(C13,1)="A",cizi!A1:M4000,reg!A1:M4000),7,FALSE())=" MT",VLOOKUP(TRIM(MID(C13,FIND(" ",C13)+1,6)),IF(LEFT(C13,1)="A",cizi!A1:M4000,reg!A1:M4000),7,FALSE())=" MT"), " MT", IF(OR(VLOOKUP(TRIM(LEFT(C13,FIND(" ",C13)-1)),IF(LEFT(C13,1)="A",cizi!A1:M4000,reg!A1:M4000),7,FALSE())="",VLOOKUP(TRIM(MID(C13,FIND(" ",C13)+1,6)),IF(LEFT(C13,1)="A",cizi!A1:M4000,reg!A1:M4000),7,FALSE())=""), CONCATENATE(VLOOKUP(TRIM(LEFT(C13,FIND(" ",C13)-1)),IF(LEFT(C13,1)="A",cizi!A1:M4000,reg!A1:M4000),7,FALSE()), VLOOKUP(TRIM(MID(C13,FIND(" ",C13)+1,6)),IF(LEFT(C13,1)="A",cizi!A1:M4000,reg!A1:M4000),7,FALSE())), MIN(VALUE(VLOOKUP(TRIM(LEFT(C13,FIND(" ",C13)-1)),IF(LEFT(C13,1)="A",cizi!A1:M4000,reg!A1:M4000),7,FALSE())), VALUE(VLOOKUP(TRIM(MID(C13,FIND(" ",C13)+1,6)),IF(LEFT(C13,1)="A",cizi!A1:M4000,reg!A1:M4000),7,FALSE())))))), "9")</f>
        <v>2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>Sušice</v>
      </c>
      <c r="I13" s="37"/>
      <c r="J13" s="37"/>
      <c r="K13" s="37"/>
      <c r="L13" s="50" t="str">
        <f t="shared" si="0"/>
        <v xml:space="preserve"> </v>
      </c>
      <c r="M13" s="50" t="str">
        <f t="shared" si="1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4.1" customHeight="1">
      <c r="A14" s="30">
        <v>12</v>
      </c>
      <c r="B14" s="52">
        <v>12</v>
      </c>
      <c r="C14" s="37">
        <v>9105</v>
      </c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>DUŠKOVÁ Michala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>2000</v>
      </c>
      <c r="F14" s="49" t="str">
        <f>IF(LEN(C14)&gt;0, VLOOKUP(C14,IF(LEFT(C14,1)="A",cizi!A1:M4000,reg!A1:M4000),6,FALSE())," ")</f>
        <v>ZS</v>
      </c>
      <c r="G14" s="49" t="str">
        <f>IF(LEN(C14)&gt;0, IF(ISERROR(FIND(" ",C14)), VLOOKUP(C14,IF(LEFT(C14,1)="A",cizi!A1:M4000,reg!A1:M4000),7,FALSE()),IF(OR(VLOOKUP(TRIM(LEFT(C14,FIND(" ",C14)-1)),IF(LEFT(C14,1)="A",cizi!A1:M4000,reg!A1:M4000),7,FALSE())=" MT",VLOOKUP(TRIM(MID(C14,FIND(" ",C14)+1,6)),IF(LEFT(C14,1)="A",cizi!A1:M4000,reg!A1:M4000),7,FALSE())=" MT"), " MT", IF(OR(VLOOKUP(TRIM(LEFT(C14,FIND(" ",C14)-1)),IF(LEFT(C14,1)="A",cizi!A1:M4000,reg!A1:M4000),7,FALSE())="",VLOOKUP(TRIM(MID(C14,FIND(" ",C14)+1,6)),IF(LEFT(C14,1)="A",cizi!A1:M4000,reg!A1:M4000),7,FALSE())=""), CONCATENATE(VLOOKUP(TRIM(LEFT(C14,FIND(" ",C14)-1)),IF(LEFT(C14,1)="A",cizi!A1:M4000,reg!A1:M4000),7,FALSE()), VLOOKUP(TRIM(MID(C14,FIND(" ",C14)+1,6)),IF(LEFT(C14,1)="A",cizi!A1:M4000,reg!A1:M4000),7,FALSE())), MIN(VALUE(VLOOKUP(TRIM(LEFT(C14,FIND(" ",C14)-1)),IF(LEFT(C14,1)="A",cizi!A1:M4000,reg!A1:M4000),7,FALSE())), VALUE(VLOOKUP(TRIM(MID(C14,FIND(" ",C14)+1,6)),IF(LEFT(C14,1)="A",cizi!A1:M4000,reg!A1:M4000),7,FALSE())))))), "9")</f>
        <v>2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>USK Pha</v>
      </c>
      <c r="I14" s="37"/>
      <c r="J14" s="37"/>
      <c r="K14" s="37"/>
      <c r="L14" s="50" t="str">
        <f t="shared" si="0"/>
        <v xml:space="preserve"> </v>
      </c>
      <c r="M14" s="50" t="str">
        <f t="shared" si="1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1" customHeight="1">
      <c r="A15" s="30">
        <v>13</v>
      </c>
      <c r="B15" s="52">
        <v>13</v>
      </c>
      <c r="C15" s="37">
        <v>9072</v>
      </c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>BLAŽKOVÁ Tereza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>2000</v>
      </c>
      <c r="F15" s="49" t="str">
        <f>IF(LEN(C15)&gt;0, VLOOKUP(C15,IF(LEFT(C15,1)="A",cizi!A1:M4000,reg!A1:M4000),6,FALSE())," ")</f>
        <v>ZS</v>
      </c>
      <c r="G15" s="49" t="str">
        <f>IF(LEN(C15)&gt;0, IF(ISERROR(FIND(" ",C15)), VLOOKUP(C15,IF(LEFT(C15,1)="A",cizi!A1:M4000,reg!A1:M4000),7,FALSE()),IF(OR(VLOOKUP(TRIM(LEFT(C15,FIND(" ",C15)-1)),IF(LEFT(C15,1)="A",cizi!A1:M4000,reg!A1:M4000),7,FALSE())=" MT",VLOOKUP(TRIM(MID(C15,FIND(" ",C15)+1,6)),IF(LEFT(C15,1)="A",cizi!A1:M4000,reg!A1:M4000),7,FALSE())=" MT"), " MT", IF(OR(VLOOKUP(TRIM(LEFT(C15,FIND(" ",C15)-1)),IF(LEFT(C15,1)="A",cizi!A1:M4000,reg!A1:M4000),7,FALSE())="",VLOOKUP(TRIM(MID(C15,FIND(" ",C15)+1,6)),IF(LEFT(C15,1)="A",cizi!A1:M4000,reg!A1:M4000),7,FALSE())=""), CONCATENATE(VLOOKUP(TRIM(LEFT(C15,FIND(" ",C15)-1)),IF(LEFT(C15,1)="A",cizi!A1:M4000,reg!A1:M4000),7,FALSE()), VLOOKUP(TRIM(MID(C15,FIND(" ",C15)+1,6)),IF(LEFT(C15,1)="A",cizi!A1:M4000,reg!A1:M4000),7,FALSE())), MIN(VALUE(VLOOKUP(TRIM(LEFT(C15,FIND(" ",C15)-1)),IF(LEFT(C15,1)="A",cizi!A1:M4000,reg!A1:M4000),7,FALSE())), VALUE(VLOOKUP(TRIM(MID(C15,FIND(" ",C15)+1,6)),IF(LEFT(C15,1)="A",cizi!A1:M4000,reg!A1:M4000),7,FALSE())))))), "9")</f>
        <v>2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>USK Pha</v>
      </c>
      <c r="I15" s="37"/>
      <c r="J15" s="37"/>
      <c r="K15" s="37"/>
      <c r="L15" s="50" t="str">
        <f t="shared" si="0"/>
        <v xml:space="preserve"> </v>
      </c>
      <c r="M15" s="50" t="str">
        <f t="shared" si="1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1" customHeight="1">
      <c r="A16" s="30">
        <v>14</v>
      </c>
      <c r="B16" s="52">
        <v>14</v>
      </c>
      <c r="C16" s="37">
        <v>52020</v>
      </c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>NESNÍDALOVÁ Lucie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>2002</v>
      </c>
      <c r="F16" s="49" t="str">
        <f>IF(LEN(C16)&gt;0, VLOOKUP(C16,IF(LEFT(C16,1)="A",cizi!A1:M4000,reg!A1:M4000),6,FALSE())," ")</f>
        <v>ZM</v>
      </c>
      <c r="G16" s="49" t="str">
        <f>IF(LEN(C16)&gt;0, IF(ISERROR(FIND(" ",C16)), VLOOKUP(C16,IF(LEFT(C16,1)="A",cizi!A1:M4000,reg!A1:M4000),7,FALSE()),IF(OR(VLOOKUP(TRIM(LEFT(C16,FIND(" ",C16)-1)),IF(LEFT(C16,1)="A",cizi!A1:M4000,reg!A1:M4000),7,FALSE())=" MT",VLOOKUP(TRIM(MID(C16,FIND(" ",C16)+1,6)),IF(LEFT(C16,1)="A",cizi!A1:M4000,reg!A1:M4000),7,FALSE())=" MT"), " MT", IF(OR(VLOOKUP(TRIM(LEFT(C16,FIND(" ",C16)-1)),IF(LEFT(C16,1)="A",cizi!A1:M4000,reg!A1:M4000),7,FALSE())="",VLOOKUP(TRIM(MID(C16,FIND(" ",C16)+1,6)),IF(LEFT(C16,1)="A",cizi!A1:M4000,reg!A1:M4000),7,FALSE())=""), CONCATENATE(VLOOKUP(TRIM(LEFT(C16,FIND(" ",C16)-1)),IF(LEFT(C16,1)="A",cizi!A1:M4000,reg!A1:M4000),7,FALSE()), VLOOKUP(TRIM(MID(C16,FIND(" ",C16)+1,6)),IF(LEFT(C16,1)="A",cizi!A1:M4000,reg!A1:M4000),7,FALSE())), MIN(VALUE(VLOOKUP(TRIM(LEFT(C16,FIND(" ",C16)-1)),IF(LEFT(C16,1)="A",cizi!A1:M4000,reg!A1:M4000),7,FALSE())), VALUE(VLOOKUP(TRIM(MID(C16,FIND(" ",C16)+1,6)),IF(LEFT(C16,1)="A",cizi!A1:M4000,reg!A1:M4000),7,FALSE())))))), "9")</f>
        <v>2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>L.Žatec</v>
      </c>
      <c r="I16" s="37"/>
      <c r="J16" s="37"/>
      <c r="K16" s="37"/>
      <c r="L16" s="50" t="str">
        <f t="shared" si="0"/>
        <v xml:space="preserve"> </v>
      </c>
      <c r="M16" s="50" t="str">
        <f t="shared" si="1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4.1" customHeight="1">
      <c r="A17" s="30">
        <v>15</v>
      </c>
      <c r="B17" s="52">
        <v>15</v>
      </c>
      <c r="C17" s="37">
        <v>10106</v>
      </c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>URBANOVÁ Miroslava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>1988</v>
      </c>
      <c r="F17" s="49" t="str">
        <f>IF(LEN(C17)&gt;0, VLOOKUP(C17,IF(LEFT(C17,1)="A",cizi!A1:M4000,reg!A1:M4000),6,FALSE())," ")</f>
        <v/>
      </c>
      <c r="G17" s="49" t="str">
        <f>IF(LEN(C17)&gt;0, IF(ISERROR(FIND(" ",C17)), VLOOKUP(C17,IF(LEFT(C17,1)="A",cizi!A1:M4000,reg!A1:M4000),7,FALSE()),IF(OR(VLOOKUP(TRIM(LEFT(C17,FIND(" ",C17)-1)),IF(LEFT(C17,1)="A",cizi!A1:M4000,reg!A1:M4000),7,FALSE())=" MT",VLOOKUP(TRIM(MID(C17,FIND(" ",C17)+1,6)),IF(LEFT(C17,1)="A",cizi!A1:M4000,reg!A1:M4000),7,FALSE())=" MT"), " MT", IF(OR(VLOOKUP(TRIM(LEFT(C17,FIND(" ",C17)-1)),IF(LEFT(C17,1)="A",cizi!A1:M4000,reg!A1:M4000),7,FALSE())="",VLOOKUP(TRIM(MID(C17,FIND(" ",C17)+1,6)),IF(LEFT(C17,1)="A",cizi!A1:M4000,reg!A1:M4000),7,FALSE())=""), CONCATENATE(VLOOKUP(TRIM(LEFT(C17,FIND(" ",C17)-1)),IF(LEFT(C17,1)="A",cizi!A1:M4000,reg!A1:M4000),7,FALSE()), VLOOKUP(TRIM(MID(C17,FIND(" ",C17)+1,6)),IF(LEFT(C17,1)="A",cizi!A1:M4000,reg!A1:M4000),7,FALSE())), MIN(VALUE(VLOOKUP(TRIM(LEFT(C17,FIND(" ",C17)-1)),IF(LEFT(C17,1)="A",cizi!A1:M4000,reg!A1:M4000),7,FALSE())), VALUE(VLOOKUP(TRIM(MID(C17,FIND(" ",C17)+1,6)),IF(LEFT(C17,1)="A",cizi!A1:M4000,reg!A1:M4000),7,FALSE())))))), "9")</f>
        <v>3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>Benátky</v>
      </c>
      <c r="I17" s="37"/>
      <c r="J17" s="37"/>
      <c r="K17" s="37"/>
      <c r="L17" s="50" t="str">
        <f t="shared" si="0"/>
        <v xml:space="preserve"> </v>
      </c>
      <c r="M17" s="50" t="str">
        <f t="shared" si="1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1" customHeight="1">
      <c r="A18" s="30">
        <v>16</v>
      </c>
      <c r="B18" s="52">
        <v>16</v>
      </c>
      <c r="C18" s="37">
        <v>30043</v>
      </c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>VAŇKOVÁ Klára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>2001</v>
      </c>
      <c r="F18" s="49" t="str">
        <f>IF(LEN(C18)&gt;0, VLOOKUP(C18,IF(LEFT(C18,1)="A",cizi!A1:M4000,reg!A1:M4000),6,FALSE())," ")</f>
        <v>ZS</v>
      </c>
      <c r="G18" s="49" t="str">
        <f>IF(LEN(C18)&gt;0, IF(ISERROR(FIND(" ",C18)), VLOOKUP(C18,IF(LEFT(C18,1)="A",cizi!A1:M4000,reg!A1:M4000),7,FALSE()),IF(OR(VLOOKUP(TRIM(LEFT(C18,FIND(" ",C18)-1)),IF(LEFT(C18,1)="A",cizi!A1:M4000,reg!A1:M4000),7,FALSE())=" MT",VLOOKUP(TRIM(MID(C18,FIND(" ",C18)+1,6)),IF(LEFT(C18,1)="A",cizi!A1:M4000,reg!A1:M4000),7,FALSE())=" MT"), " MT", IF(OR(VLOOKUP(TRIM(LEFT(C18,FIND(" ",C18)-1)),IF(LEFT(C18,1)="A",cizi!A1:M4000,reg!A1:M4000),7,FALSE())="",VLOOKUP(TRIM(MID(C18,FIND(" ",C18)+1,6)),IF(LEFT(C18,1)="A",cizi!A1:M4000,reg!A1:M4000),7,FALSE())=""), CONCATENATE(VLOOKUP(TRIM(LEFT(C18,FIND(" ",C18)-1)),IF(LEFT(C18,1)="A",cizi!A1:M4000,reg!A1:M4000),7,FALSE()), VLOOKUP(TRIM(MID(C18,FIND(" ",C18)+1,6)),IF(LEFT(C18,1)="A",cizi!A1:M4000,reg!A1:M4000),7,FALSE())), MIN(VALUE(VLOOKUP(TRIM(LEFT(C18,FIND(" ",C18)-1)),IF(LEFT(C18,1)="A",cizi!A1:M4000,reg!A1:M4000),7,FALSE())), VALUE(VLOOKUP(TRIM(MID(C18,FIND(" ",C18)+1,6)),IF(LEFT(C18,1)="A",cizi!A1:M4000,reg!A1:M4000),7,FALSE())))))), "9")</f>
        <v>3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>VS Tábor</v>
      </c>
      <c r="I18" s="37"/>
      <c r="J18" s="37"/>
      <c r="K18" s="37" t="s">
        <v>3006</v>
      </c>
      <c r="L18" s="50" t="str">
        <f t="shared" si="0"/>
        <v xml:space="preserve"> </v>
      </c>
      <c r="M18" s="50" t="str">
        <f t="shared" si="1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1" customHeight="1">
      <c r="A19" s="30">
        <v>17</v>
      </c>
      <c r="B19" s="52">
        <v>17</v>
      </c>
      <c r="C19" s="37">
        <v>49025</v>
      </c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>KYZLÍKOVÁ Monika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>2001</v>
      </c>
      <c r="F19" s="49" t="str">
        <f>IF(LEN(C19)&gt;0, VLOOKUP(C19,IF(LEFT(C19,1)="A",cizi!A1:M4000,reg!A1:M4000),6,FALSE())," ")</f>
        <v>ZS</v>
      </c>
      <c r="G19" s="49" t="str">
        <f>IF(LEN(C19)&gt;0, IF(ISERROR(FIND(" ",C19)), VLOOKUP(C19,IF(LEFT(C19,1)="A",cizi!A1:M4000,reg!A1:M4000),7,FALSE()),IF(OR(VLOOKUP(TRIM(LEFT(C19,FIND(" ",C19)-1)),IF(LEFT(C19,1)="A",cizi!A1:M4000,reg!A1:M4000),7,FALSE())=" MT",VLOOKUP(TRIM(MID(C19,FIND(" ",C19)+1,6)),IF(LEFT(C19,1)="A",cizi!A1:M4000,reg!A1:M4000),7,FALSE())=" MT"), " MT", IF(OR(VLOOKUP(TRIM(LEFT(C19,FIND(" ",C19)-1)),IF(LEFT(C19,1)="A",cizi!A1:M4000,reg!A1:M4000),7,FALSE())="",VLOOKUP(TRIM(MID(C19,FIND(" ",C19)+1,6)),IF(LEFT(C19,1)="A",cizi!A1:M4000,reg!A1:M4000),7,FALSE())=""), CONCATENATE(VLOOKUP(TRIM(LEFT(C19,FIND(" ",C19)-1)),IF(LEFT(C19,1)="A",cizi!A1:M4000,reg!A1:M4000),7,FALSE()), VLOOKUP(TRIM(MID(C19,FIND(" ",C19)+1,6)),IF(LEFT(C19,1)="A",cizi!A1:M4000,reg!A1:M4000),7,FALSE())), MIN(VALUE(VLOOKUP(TRIM(LEFT(C19,FIND(" ",C19)-1)),IF(LEFT(C19,1)="A",cizi!A1:M4000,reg!A1:M4000),7,FALSE())), VALUE(VLOOKUP(TRIM(MID(C19,FIND(" ",C19)+1,6)),IF(LEFT(C19,1)="A",cizi!A1:M4000,reg!A1:M4000),7,FALSE())))))), "9")</f>
        <v>3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>Roudnice</v>
      </c>
      <c r="I19" s="37"/>
      <c r="J19" s="37"/>
      <c r="K19" s="37"/>
      <c r="L19" s="50" t="str">
        <f t="shared" si="0"/>
        <v xml:space="preserve"> </v>
      </c>
      <c r="M19" s="50" t="str">
        <f t="shared" si="1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1" customHeight="1">
      <c r="A20" s="30">
        <v>18</v>
      </c>
      <c r="B20" s="52">
        <v>18</v>
      </c>
      <c r="C20" s="37">
        <v>9071</v>
      </c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>DVOŘÁKOVÁ Eliška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>2001</v>
      </c>
      <c r="F20" s="49" t="str">
        <f>IF(LEN(C20)&gt;0, VLOOKUP(C20,IF(LEFT(C20,1)="A",cizi!A1:M4000,reg!A1:M4000),6,FALSE())," ")</f>
        <v>ZS</v>
      </c>
      <c r="G20" s="49" t="str">
        <f>IF(LEN(C20)&gt;0, IF(ISERROR(FIND(" ",C20)), VLOOKUP(C20,IF(LEFT(C20,1)="A",cizi!A1:M4000,reg!A1:M4000),7,FALSE()),IF(OR(VLOOKUP(TRIM(LEFT(C20,FIND(" ",C20)-1)),IF(LEFT(C20,1)="A",cizi!A1:M4000,reg!A1:M4000),7,FALSE())=" MT",VLOOKUP(TRIM(MID(C20,FIND(" ",C20)+1,6)),IF(LEFT(C20,1)="A",cizi!A1:M4000,reg!A1:M4000),7,FALSE())=" MT"), " MT", IF(OR(VLOOKUP(TRIM(LEFT(C20,FIND(" ",C20)-1)),IF(LEFT(C20,1)="A",cizi!A1:M4000,reg!A1:M4000),7,FALSE())="",VLOOKUP(TRIM(MID(C20,FIND(" ",C20)+1,6)),IF(LEFT(C20,1)="A",cizi!A1:M4000,reg!A1:M4000),7,FALSE())=""), CONCATENATE(VLOOKUP(TRIM(LEFT(C20,FIND(" ",C20)-1)),IF(LEFT(C20,1)="A",cizi!A1:M4000,reg!A1:M4000),7,FALSE()), VLOOKUP(TRIM(MID(C20,FIND(" ",C20)+1,6)),IF(LEFT(C20,1)="A",cizi!A1:M4000,reg!A1:M4000),7,FALSE())), MIN(VALUE(VLOOKUP(TRIM(LEFT(C20,FIND(" ",C20)-1)),IF(LEFT(C20,1)="A",cizi!A1:M4000,reg!A1:M4000),7,FALSE())), VALUE(VLOOKUP(TRIM(MID(C20,FIND(" ",C20)+1,6)),IF(LEFT(C20,1)="A",cizi!A1:M4000,reg!A1:M4000),7,FALSE())))))), "9")</f>
        <v>3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>USK Pha</v>
      </c>
      <c r="I20" s="37"/>
      <c r="J20" s="37"/>
      <c r="K20" s="37"/>
      <c r="L20" s="50" t="str">
        <f t="shared" si="0"/>
        <v xml:space="preserve"> </v>
      </c>
      <c r="M20" s="50" t="str">
        <f t="shared" si="1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1" customHeight="1">
      <c r="A21" s="30">
        <v>19</v>
      </c>
      <c r="B21" s="52">
        <v>19</v>
      </c>
      <c r="C21" s="37">
        <v>27003</v>
      </c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>LÁNOVÁ Zuzana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>1998</v>
      </c>
      <c r="F21" s="49" t="str">
        <f>IF(LEN(C21)&gt;0, VLOOKUP(C21,IF(LEFT(C21,1)="A",cizi!A1:M4000,reg!A1:M4000),6,FALSE())," ")</f>
        <v>DM</v>
      </c>
      <c r="G21" s="49">
        <f>IF(LEN(C21)&gt;0, IF(ISERROR(FIND(" ",C21)), VLOOKUP(C21,IF(LEFT(C21,1)="A",cizi!A1:M4000,reg!A1:M4000),7,FALSE()),IF(OR(VLOOKUP(TRIM(LEFT(C21,FIND(" ",C21)-1)),IF(LEFT(C21,1)="A",cizi!A1:M4000,reg!A1:M4000),7,FALSE())=" MT",VLOOKUP(TRIM(MID(C21,FIND(" ",C21)+1,6)),IF(LEFT(C21,1)="A",cizi!A1:M4000,reg!A1:M4000),7,FALSE())=" MT"), " MT", IF(OR(VLOOKUP(TRIM(LEFT(C21,FIND(" ",C21)-1)),IF(LEFT(C21,1)="A",cizi!A1:M4000,reg!A1:M4000),7,FALSE())="",VLOOKUP(TRIM(MID(C21,FIND(" ",C21)+1,6)),IF(LEFT(C21,1)="A",cizi!A1:M4000,reg!A1:M4000),7,FALSE())=""), CONCATENATE(VLOOKUP(TRIM(LEFT(C21,FIND(" ",C21)-1)),IF(LEFT(C21,1)="A",cizi!A1:M4000,reg!A1:M4000),7,FALSE()), VLOOKUP(TRIM(MID(C21,FIND(" ",C21)+1,6)),IF(LEFT(C21,1)="A",cizi!A1:M4000,reg!A1:M4000),7,FALSE())), MIN(VALUE(VLOOKUP(TRIM(LEFT(C21,FIND(" ",C21)-1)),IF(LEFT(C21,1)="A",cizi!A1:M4000,reg!A1:M4000),7,FALSE())), VALUE(VLOOKUP(TRIM(MID(C21,FIND(" ",C21)+1,6)),IF(LEFT(C21,1)="A",cizi!A1:M4000,reg!A1:M4000),7,FALSE())))))), "9")</f>
        <v>0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>Ot.Strak</v>
      </c>
      <c r="I21" s="37"/>
      <c r="J21" s="37"/>
      <c r="K21" s="37" t="s">
        <v>3006</v>
      </c>
      <c r="L21" s="50" t="str">
        <f t="shared" si="0"/>
        <v xml:space="preserve"> </v>
      </c>
      <c r="M21" s="50" t="str">
        <f t="shared" si="1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1" customHeight="1">
      <c r="A22" s="30">
        <v>20</v>
      </c>
      <c r="B22" s="52">
        <v>20</v>
      </c>
      <c r="C22" s="37">
        <v>27002</v>
      </c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>DUNOVSKÁ Viktorie Mia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>2003</v>
      </c>
      <c r="F22" s="49" t="str">
        <f>IF(LEN(C22)&gt;0, VLOOKUP(C22,IF(LEFT(C22,1)="A",cizi!A1:M4000,reg!A1:M4000),6,FALSE())," ")</f>
        <v>ZM</v>
      </c>
      <c r="G22" s="49">
        <f>IF(LEN(C22)&gt;0, IF(ISERROR(FIND(" ",C22)), VLOOKUP(C22,IF(LEFT(C22,1)="A",cizi!A1:M4000,reg!A1:M4000),7,FALSE()),IF(OR(VLOOKUP(TRIM(LEFT(C22,FIND(" ",C22)-1)),IF(LEFT(C22,1)="A",cizi!A1:M4000,reg!A1:M4000),7,FALSE())=" MT",VLOOKUP(TRIM(MID(C22,FIND(" ",C22)+1,6)),IF(LEFT(C22,1)="A",cizi!A1:M4000,reg!A1:M4000),7,FALSE())=" MT"), " MT", IF(OR(VLOOKUP(TRIM(LEFT(C22,FIND(" ",C22)-1)),IF(LEFT(C22,1)="A",cizi!A1:M4000,reg!A1:M4000),7,FALSE())="",VLOOKUP(TRIM(MID(C22,FIND(" ",C22)+1,6)),IF(LEFT(C22,1)="A",cizi!A1:M4000,reg!A1:M4000),7,FALSE())=""), CONCATENATE(VLOOKUP(TRIM(LEFT(C22,FIND(" ",C22)-1)),IF(LEFT(C22,1)="A",cizi!A1:M4000,reg!A1:M4000),7,FALSE()), VLOOKUP(TRIM(MID(C22,FIND(" ",C22)+1,6)),IF(LEFT(C22,1)="A",cizi!A1:M4000,reg!A1:M4000),7,FALSE())), MIN(VALUE(VLOOKUP(TRIM(LEFT(C22,FIND(" ",C22)-1)),IF(LEFT(C22,1)="A",cizi!A1:M4000,reg!A1:M4000),7,FALSE())), VALUE(VLOOKUP(TRIM(MID(C22,FIND(" ",C22)+1,6)),IF(LEFT(C22,1)="A",cizi!A1:M4000,reg!A1:M4000),7,FALSE())))))), "9")</f>
        <v>0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>Ot.Strak</v>
      </c>
      <c r="I22" s="37"/>
      <c r="J22" s="37"/>
      <c r="K22" s="37" t="s">
        <v>3006</v>
      </c>
      <c r="L22" s="50" t="str">
        <f t="shared" si="0"/>
        <v xml:space="preserve"> </v>
      </c>
      <c r="M22" s="50" t="str">
        <f t="shared" si="1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1" customHeight="1">
      <c r="A23" s="30">
        <v>21</v>
      </c>
      <c r="B23" s="52">
        <v>21</v>
      </c>
      <c r="C23" s="37" t="s">
        <v>2922</v>
      </c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>PODOBRYAEVA Evdokia </v>
      </c>
      <c r="E23" s="49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>2001</v>
      </c>
      <c r="F23" s="49">
        <f>IF(LEN(C23)&gt;0, VLOOKUP(C23,IF(LEFT(C23,1)="A",cizi!A1:M4000,reg!A1:M4000),6,FALSE())," ")</f>
        <v>0</v>
      </c>
      <c r="G23" s="49">
        <f>IF(LEN(C23)&gt;0, IF(ISERROR(FIND(" ",C23)), VLOOKUP(C23,IF(LEFT(C23,1)="A",cizi!A1:M4000,reg!A1:M4000),7,FALSE()),IF(OR(VLOOKUP(TRIM(LEFT(C23,FIND(" ",C23)-1)),IF(LEFT(C23,1)="A",cizi!A1:M4000,reg!A1:M4000),7,FALSE())=" MT",VLOOKUP(TRIM(MID(C23,FIND(" ",C23)+1,6)),IF(LEFT(C23,1)="A",cizi!A1:M4000,reg!A1:M4000),7,FALSE())=" MT"), " MT", IF(OR(VLOOKUP(TRIM(LEFT(C23,FIND(" ",C23)-1)),IF(LEFT(C23,1)="A",cizi!A1:M4000,reg!A1:M4000),7,FALSE())="",VLOOKUP(TRIM(MID(C23,FIND(" ",C23)+1,6)),IF(LEFT(C23,1)="A",cizi!A1:M4000,reg!A1:M4000),7,FALSE())=""), CONCATENATE(VLOOKUP(TRIM(LEFT(C23,FIND(" ",C23)-1)),IF(LEFT(C23,1)="A",cizi!A1:M4000,reg!A1:M4000),7,FALSE()), VLOOKUP(TRIM(MID(C23,FIND(" ",C23)+1,6)),IF(LEFT(C23,1)="A",cizi!A1:M4000,reg!A1:M4000),7,FALSE())), MIN(VALUE(VLOOKUP(TRIM(LEFT(C23,FIND(" ",C23)-1)),IF(LEFT(C23,1)="A",cizi!A1:M4000,reg!A1:M4000),7,FALSE())), VALUE(VLOOKUP(TRIM(MID(C23,FIND(" ",C23)+1,6)),IF(LEFT(C23,1)="A",cizi!A1:M4000,reg!A1:M4000),7,FALSE())))))), "9")</f>
        <v>0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>RUS</v>
      </c>
      <c r="I23" s="37"/>
      <c r="J23" s="37"/>
      <c r="K23" s="37"/>
      <c r="L23" s="50" t="str">
        <f t="shared" si="0"/>
        <v xml:space="preserve"> </v>
      </c>
      <c r="M23" s="50" t="str">
        <f t="shared" si="1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1" customHeight="1">
      <c r="A24" s="30">
        <v>22</v>
      </c>
      <c r="B24" s="52">
        <v>22</v>
      </c>
      <c r="C24" s="37" t="s">
        <v>2933</v>
      </c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>HRAMTSOVA Anna</v>
      </c>
      <c r="E24" s="49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>1987</v>
      </c>
      <c r="F24" s="49">
        <f>IF(LEN(C24)&gt;0, VLOOKUP(C24,IF(LEFT(C24,1)="A",cizi!A1:M4000,reg!A1:M4000),6,FALSE())," ")</f>
        <v>0</v>
      </c>
      <c r="G24" s="49">
        <f>IF(LEN(C24)&gt;0, IF(ISERROR(FIND(" ",C24)), VLOOKUP(C24,IF(LEFT(C24,1)="A",cizi!A1:M4000,reg!A1:M4000),7,FALSE()),IF(OR(VLOOKUP(TRIM(LEFT(C24,FIND(" ",C24)-1)),IF(LEFT(C24,1)="A",cizi!A1:M4000,reg!A1:M4000),7,FALSE())=" MT",VLOOKUP(TRIM(MID(C24,FIND(" ",C24)+1,6)),IF(LEFT(C24,1)="A",cizi!A1:M4000,reg!A1:M4000),7,FALSE())=" MT"), " MT", IF(OR(VLOOKUP(TRIM(LEFT(C24,FIND(" ",C24)-1)),IF(LEFT(C24,1)="A",cizi!A1:M4000,reg!A1:M4000),7,FALSE())="",VLOOKUP(TRIM(MID(C24,FIND(" ",C24)+1,6)),IF(LEFT(C24,1)="A",cizi!A1:M4000,reg!A1:M4000),7,FALSE())=""), CONCATENATE(VLOOKUP(TRIM(LEFT(C24,FIND(" ",C24)-1)),IF(LEFT(C24,1)="A",cizi!A1:M4000,reg!A1:M4000),7,FALSE()), VLOOKUP(TRIM(MID(C24,FIND(" ",C24)+1,6)),IF(LEFT(C24,1)="A",cizi!A1:M4000,reg!A1:M4000),7,FALSE())), MIN(VALUE(VLOOKUP(TRIM(LEFT(C24,FIND(" ",C24)-1)),IF(LEFT(C24,1)="A",cizi!A1:M4000,reg!A1:M4000),7,FALSE())), VALUE(VLOOKUP(TRIM(MID(C24,FIND(" ",C24)+1,6)),IF(LEFT(C24,1)="A",cizi!A1:M4000,reg!A1:M4000),7,FALSE())))))), "9")</f>
        <v>0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>RUS</v>
      </c>
      <c r="I24" s="37"/>
      <c r="J24" s="37"/>
      <c r="K24" s="37"/>
      <c r="L24" s="50" t="str">
        <f t="shared" si="0"/>
        <v xml:space="preserve"> </v>
      </c>
      <c r="M24" s="50" t="str">
        <f t="shared" si="1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1" customHeight="1">
      <c r="A25" s="30">
        <v>23</v>
      </c>
      <c r="B25" s="52">
        <v>23</v>
      </c>
      <c r="C25" s="37" t="s">
        <v>2935</v>
      </c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>GOTOVTSEVA Yana</v>
      </c>
      <c r="E25" s="49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>1978</v>
      </c>
      <c r="F25" s="49">
        <f>IF(LEN(C25)&gt;0, VLOOKUP(C25,IF(LEFT(C25,1)="A",cizi!A1:M4000,reg!A1:M4000),6,FALSE())," ")</f>
        <v>0</v>
      </c>
      <c r="G25" s="49">
        <f>IF(LEN(C25)&gt;0, IF(ISERROR(FIND(" ",C25)), VLOOKUP(C25,IF(LEFT(C25,1)="A",cizi!A1:M4000,reg!A1:M4000),7,FALSE()),IF(OR(VLOOKUP(TRIM(LEFT(C25,FIND(" ",C25)-1)),IF(LEFT(C25,1)="A",cizi!A1:M4000,reg!A1:M4000),7,FALSE())=" MT",VLOOKUP(TRIM(MID(C25,FIND(" ",C25)+1,6)),IF(LEFT(C25,1)="A",cizi!A1:M4000,reg!A1:M4000),7,FALSE())=" MT"), " MT", IF(OR(VLOOKUP(TRIM(LEFT(C25,FIND(" ",C25)-1)),IF(LEFT(C25,1)="A",cizi!A1:M4000,reg!A1:M4000),7,FALSE())="",VLOOKUP(TRIM(MID(C25,FIND(" ",C25)+1,6)),IF(LEFT(C25,1)="A",cizi!A1:M4000,reg!A1:M4000),7,FALSE())=""), CONCATENATE(VLOOKUP(TRIM(LEFT(C25,FIND(" ",C25)-1)),IF(LEFT(C25,1)="A",cizi!A1:M4000,reg!A1:M4000),7,FALSE()), VLOOKUP(TRIM(MID(C25,FIND(" ",C25)+1,6)),IF(LEFT(C25,1)="A",cizi!A1:M4000,reg!A1:M4000),7,FALSE())), MIN(VALUE(VLOOKUP(TRIM(LEFT(C25,FIND(" ",C25)-1)),IF(LEFT(C25,1)="A",cizi!A1:M4000,reg!A1:M4000),7,FALSE())), VALUE(VLOOKUP(TRIM(MID(C25,FIND(" ",C25)+1,6)),IF(LEFT(C25,1)="A",cizi!A1:M4000,reg!A1:M4000),7,FALSE())))))), "9")</f>
        <v>0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>RUS</v>
      </c>
      <c r="I25" s="37"/>
      <c r="J25" s="37"/>
      <c r="K25" s="37"/>
      <c r="L25" s="50" t="str">
        <f t="shared" si="0"/>
        <v xml:space="preserve"> </v>
      </c>
      <c r="M25" s="50" t="str">
        <f t="shared" si="1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1" customHeight="1">
      <c r="A26" s="30">
        <v>24</v>
      </c>
      <c r="B26" s="52">
        <v>24</v>
      </c>
      <c r="C26" s="37" t="s">
        <v>2938</v>
      </c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>KALUGINA Maria</v>
      </c>
      <c r="E26" s="49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>1986</v>
      </c>
      <c r="F26" s="49">
        <f>IF(LEN(C26)&gt;0, VLOOKUP(C26,IF(LEFT(C26,1)="A",cizi!A1:M4000,reg!A1:M4000),6,FALSE())," ")</f>
        <v>0</v>
      </c>
      <c r="G26" s="49">
        <f>IF(LEN(C26)&gt;0, IF(ISERROR(FIND(" ",C26)), VLOOKUP(C26,IF(LEFT(C26,1)="A",cizi!A1:M4000,reg!A1:M4000),7,FALSE()),IF(OR(VLOOKUP(TRIM(LEFT(C26,FIND(" ",C26)-1)),IF(LEFT(C26,1)="A",cizi!A1:M4000,reg!A1:M4000),7,FALSE())=" MT",VLOOKUP(TRIM(MID(C26,FIND(" ",C26)+1,6)),IF(LEFT(C26,1)="A",cizi!A1:M4000,reg!A1:M4000),7,FALSE())=" MT"), " MT", IF(OR(VLOOKUP(TRIM(LEFT(C26,FIND(" ",C26)-1)),IF(LEFT(C26,1)="A",cizi!A1:M4000,reg!A1:M4000),7,FALSE())="",VLOOKUP(TRIM(MID(C26,FIND(" ",C26)+1,6)),IF(LEFT(C26,1)="A",cizi!A1:M4000,reg!A1:M4000),7,FALSE())=""), CONCATENATE(VLOOKUP(TRIM(LEFT(C26,FIND(" ",C26)-1)),IF(LEFT(C26,1)="A",cizi!A1:M4000,reg!A1:M4000),7,FALSE()), VLOOKUP(TRIM(MID(C26,FIND(" ",C26)+1,6)),IF(LEFT(C26,1)="A",cizi!A1:M4000,reg!A1:M4000),7,FALSE())), MIN(VALUE(VLOOKUP(TRIM(LEFT(C26,FIND(" ",C26)-1)),IF(LEFT(C26,1)="A",cizi!A1:M4000,reg!A1:M4000),7,FALSE())), VALUE(VLOOKUP(TRIM(MID(C26,FIND(" ",C26)+1,6)),IF(LEFT(C26,1)="A",cizi!A1:M4000,reg!A1:M4000),7,FALSE())))))), "9")</f>
        <v>0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>RUS</v>
      </c>
      <c r="I26" s="37"/>
      <c r="J26" s="37"/>
      <c r="K26" s="37"/>
      <c r="L26" s="50" t="str">
        <f t="shared" si="0"/>
        <v xml:space="preserve"> </v>
      </c>
      <c r="M26" s="50" t="str">
        <f t="shared" si="1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4.1" customHeight="1">
      <c r="A27" s="30">
        <v>25</v>
      </c>
      <c r="B27" s="52">
        <v>25</v>
      </c>
      <c r="C27" s="37" t="s">
        <v>2941</v>
      </c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>GOROHOVSKAYA Evgenia</v>
      </c>
      <c r="E27" s="49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>1987</v>
      </c>
      <c r="F27" s="49">
        <f>IF(LEN(C27)&gt;0, VLOOKUP(C27,IF(LEFT(C27,1)="A",cizi!A1:M4000,reg!A1:M4000),6,FALSE())," ")</f>
        <v>0</v>
      </c>
      <c r="G27" s="49">
        <f>IF(LEN(C27)&gt;0, IF(ISERROR(FIND(" ",C27)), VLOOKUP(C27,IF(LEFT(C27,1)="A",cizi!A1:M4000,reg!A1:M4000),7,FALSE()),IF(OR(VLOOKUP(TRIM(LEFT(C27,FIND(" ",C27)-1)),IF(LEFT(C27,1)="A",cizi!A1:M4000,reg!A1:M4000),7,FALSE())=" MT",VLOOKUP(TRIM(MID(C27,FIND(" ",C27)+1,6)),IF(LEFT(C27,1)="A",cizi!A1:M4000,reg!A1:M4000),7,FALSE())=" MT"), " MT", IF(OR(VLOOKUP(TRIM(LEFT(C27,FIND(" ",C27)-1)),IF(LEFT(C27,1)="A",cizi!A1:M4000,reg!A1:M4000),7,FALSE())="",VLOOKUP(TRIM(MID(C27,FIND(" ",C27)+1,6)),IF(LEFT(C27,1)="A",cizi!A1:M4000,reg!A1:M4000),7,FALSE())=""), CONCATENATE(VLOOKUP(TRIM(LEFT(C27,FIND(" ",C27)-1)),IF(LEFT(C27,1)="A",cizi!A1:M4000,reg!A1:M4000),7,FALSE()), VLOOKUP(TRIM(MID(C27,FIND(" ",C27)+1,6)),IF(LEFT(C27,1)="A",cizi!A1:M4000,reg!A1:M4000),7,FALSE())), MIN(VALUE(VLOOKUP(TRIM(LEFT(C27,FIND(" ",C27)-1)),IF(LEFT(C27,1)="A",cizi!A1:M4000,reg!A1:M4000),7,FALSE())), VALUE(VLOOKUP(TRIM(MID(C27,FIND(" ",C27)+1,6)),IF(LEFT(C27,1)="A",cizi!A1:M4000,reg!A1:M4000),7,FALSE())))))), "9")</f>
        <v>0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>RUS</v>
      </c>
      <c r="I27" s="37"/>
      <c r="J27" s="37"/>
      <c r="K27" s="37"/>
      <c r="L27" s="50" t="str">
        <f t="shared" si="0"/>
        <v xml:space="preserve"> </v>
      </c>
      <c r="M27" s="50" t="str">
        <f t="shared" si="1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1" customHeight="1">
      <c r="A28" s="30">
        <v>26</v>
      </c>
      <c r="B28" s="52">
        <v>26</v>
      </c>
      <c r="C28" s="37" t="s">
        <v>2944</v>
      </c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>KOROTKOVA Polina</v>
      </c>
      <c r="E28" s="49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>1985</v>
      </c>
      <c r="F28" s="49">
        <f>IF(LEN(C28)&gt;0, VLOOKUP(C28,IF(LEFT(C28,1)="A",cizi!A1:M4000,reg!A1:M4000),6,FALSE())," ")</f>
        <v>0</v>
      </c>
      <c r="G28" s="49">
        <f>IF(LEN(C28)&gt;0, IF(ISERROR(FIND(" ",C28)), VLOOKUP(C28,IF(LEFT(C28,1)="A",cizi!A1:M4000,reg!A1:M4000),7,FALSE()),IF(OR(VLOOKUP(TRIM(LEFT(C28,FIND(" ",C28)-1)),IF(LEFT(C28,1)="A",cizi!A1:M4000,reg!A1:M4000),7,FALSE())=" MT",VLOOKUP(TRIM(MID(C28,FIND(" ",C28)+1,6)),IF(LEFT(C28,1)="A",cizi!A1:M4000,reg!A1:M4000),7,FALSE())=" MT"), " MT", IF(OR(VLOOKUP(TRIM(LEFT(C28,FIND(" ",C28)-1)),IF(LEFT(C28,1)="A",cizi!A1:M4000,reg!A1:M4000),7,FALSE())="",VLOOKUP(TRIM(MID(C28,FIND(" ",C28)+1,6)),IF(LEFT(C28,1)="A",cizi!A1:M4000,reg!A1:M4000),7,FALSE())=""), CONCATENATE(VLOOKUP(TRIM(LEFT(C28,FIND(" ",C28)-1)),IF(LEFT(C28,1)="A",cizi!A1:M4000,reg!A1:M4000),7,FALSE()), VLOOKUP(TRIM(MID(C28,FIND(" ",C28)+1,6)),IF(LEFT(C28,1)="A",cizi!A1:M4000,reg!A1:M4000),7,FALSE())), MIN(VALUE(VLOOKUP(TRIM(LEFT(C28,FIND(" ",C28)-1)),IF(LEFT(C28,1)="A",cizi!A1:M4000,reg!A1:M4000),7,FALSE())), VALUE(VLOOKUP(TRIM(MID(C28,FIND(" ",C28)+1,6)),IF(LEFT(C28,1)="A",cizi!A1:M4000,reg!A1:M4000),7,FALSE())))))), "9")</f>
        <v>0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>RUS</v>
      </c>
      <c r="I28" s="37"/>
      <c r="J28" s="37"/>
      <c r="K28" s="37"/>
      <c r="L28" s="50" t="str">
        <f t="shared" si="0"/>
        <v xml:space="preserve"> </v>
      </c>
      <c r="M28" s="50" t="str">
        <f t="shared" si="1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1" customHeight="1">
      <c r="A29" s="30">
        <v>27</v>
      </c>
      <c r="B29" s="52">
        <v>27</v>
      </c>
      <c r="C29" s="37" t="s">
        <v>2947</v>
      </c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>SAPOZHNIKOVA Victoria</v>
      </c>
      <c r="E29" s="49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>1994</v>
      </c>
      <c r="F29" s="49">
        <f>IF(LEN(C29)&gt;0, VLOOKUP(C29,IF(LEFT(C29,1)="A",cizi!A1:M4000,reg!A1:M4000),6,FALSE())," ")</f>
        <v>0</v>
      </c>
      <c r="G29" s="49">
        <f>IF(LEN(C29)&gt;0, IF(ISERROR(FIND(" ",C29)), VLOOKUP(C29,IF(LEFT(C29,1)="A",cizi!A1:M4000,reg!A1:M4000),7,FALSE()),IF(OR(VLOOKUP(TRIM(LEFT(C29,FIND(" ",C29)-1)),IF(LEFT(C29,1)="A",cizi!A1:M4000,reg!A1:M4000),7,FALSE())=" MT",VLOOKUP(TRIM(MID(C29,FIND(" ",C29)+1,6)),IF(LEFT(C29,1)="A",cizi!A1:M4000,reg!A1:M4000),7,FALSE())=" MT"), " MT", IF(OR(VLOOKUP(TRIM(LEFT(C29,FIND(" ",C29)-1)),IF(LEFT(C29,1)="A",cizi!A1:M4000,reg!A1:M4000),7,FALSE())="",VLOOKUP(TRIM(MID(C29,FIND(" ",C29)+1,6)),IF(LEFT(C29,1)="A",cizi!A1:M4000,reg!A1:M4000),7,FALSE())=""), CONCATENATE(VLOOKUP(TRIM(LEFT(C29,FIND(" ",C29)-1)),IF(LEFT(C29,1)="A",cizi!A1:M4000,reg!A1:M4000),7,FALSE()), VLOOKUP(TRIM(MID(C29,FIND(" ",C29)+1,6)),IF(LEFT(C29,1)="A",cizi!A1:M4000,reg!A1:M4000),7,FALSE())), MIN(VALUE(VLOOKUP(TRIM(LEFT(C29,FIND(" ",C29)-1)),IF(LEFT(C29,1)="A",cizi!A1:M4000,reg!A1:M4000),7,FALSE())), VALUE(VLOOKUP(TRIM(MID(C29,FIND(" ",C29)+1,6)),IF(LEFT(C29,1)="A",cizi!A1:M4000,reg!A1:M4000),7,FALSE())))))), "9")</f>
        <v>0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>RUS</v>
      </c>
      <c r="I29" s="37"/>
      <c r="J29" s="37"/>
      <c r="K29" s="37"/>
      <c r="L29" s="50" t="str">
        <f t="shared" si="0"/>
        <v xml:space="preserve"> </v>
      </c>
      <c r="M29" s="50" t="str">
        <f t="shared" si="1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1" customHeight="1">
      <c r="A30" s="30">
        <v>28</v>
      </c>
      <c r="B30" s="52">
        <v>28</v>
      </c>
      <c r="C30" s="37" t="s">
        <v>2958</v>
      </c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>ROMASHKINA Ekatarina</v>
      </c>
      <c r="E30" s="49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>1900</v>
      </c>
      <c r="F30" s="49">
        <f>IF(LEN(C30)&gt;0, VLOOKUP(C30,IF(LEFT(C30,1)="A",cizi!A1:M4000,reg!A1:M4000),6,FALSE())," ")</f>
        <v>0</v>
      </c>
      <c r="G30" s="49">
        <f>IF(LEN(C30)&gt;0, IF(ISERROR(FIND(" ",C30)), VLOOKUP(C30,IF(LEFT(C30,1)="A",cizi!A1:M4000,reg!A1:M4000),7,FALSE()),IF(OR(VLOOKUP(TRIM(LEFT(C30,FIND(" ",C30)-1)),IF(LEFT(C30,1)="A",cizi!A1:M4000,reg!A1:M4000),7,FALSE())=" MT",VLOOKUP(TRIM(MID(C30,FIND(" ",C30)+1,6)),IF(LEFT(C30,1)="A",cizi!A1:M4000,reg!A1:M4000),7,FALSE())=" MT"), " MT", IF(OR(VLOOKUP(TRIM(LEFT(C30,FIND(" ",C30)-1)),IF(LEFT(C30,1)="A",cizi!A1:M4000,reg!A1:M4000),7,FALSE())="",VLOOKUP(TRIM(MID(C30,FIND(" ",C30)+1,6)),IF(LEFT(C30,1)="A",cizi!A1:M4000,reg!A1:M4000),7,FALSE())=""), CONCATENATE(VLOOKUP(TRIM(LEFT(C30,FIND(" ",C30)-1)),IF(LEFT(C30,1)="A",cizi!A1:M4000,reg!A1:M4000),7,FALSE()), VLOOKUP(TRIM(MID(C30,FIND(" ",C30)+1,6)),IF(LEFT(C30,1)="A",cizi!A1:M4000,reg!A1:M4000),7,FALSE())), MIN(VALUE(VLOOKUP(TRIM(LEFT(C30,FIND(" ",C30)-1)),IF(LEFT(C30,1)="A",cizi!A1:M4000,reg!A1:M4000),7,FALSE())), VALUE(VLOOKUP(TRIM(MID(C30,FIND(" ",C30)+1,6)),IF(LEFT(C30,1)="A",cizi!A1:M4000,reg!A1:M4000),7,FALSE())))))), "9")</f>
        <v>0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>RUS</v>
      </c>
      <c r="I30" s="37"/>
      <c r="J30" s="37"/>
      <c r="K30" s="37"/>
      <c r="L30" s="50" t="str">
        <f t="shared" si="0"/>
        <v xml:space="preserve"> </v>
      </c>
      <c r="M30" s="50" t="str">
        <f t="shared" si="1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4.1" customHeight="1">
      <c r="A31" s="30">
        <v>29</v>
      </c>
      <c r="B31" s="47"/>
      <c r="C31" s="37"/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9" t="str">
        <f>IF(LEN(C31)&gt;0, VLOOKUP(C31,IF(LEFT(C31,1)="A",cizi!A1:M4000,reg!A1:M4000),6,FALSE())," ")</f>
        <v xml:space="preserve"> </v>
      </c>
      <c r="G31" s="49" t="str">
        <f>IF(LEN(C31)&gt;0, IF(ISERROR(FIND(" ",C31)), VLOOKUP(C31,IF(LEFT(C31,1)="A",cizi!A1:M4000,reg!A1:M4000),7,FALSE()),IF(OR(VLOOKUP(TRIM(LEFT(C31,FIND(" ",C31)-1)),IF(LEFT(C31,1)="A",cizi!A1:M4000,reg!A1:M4000),7,FALSE())=" MT",VLOOKUP(TRIM(MID(C31,FIND(" ",C31)+1,6)),IF(LEFT(C31,1)="A",cizi!A1:M4000,reg!A1:M4000),7,FALSE())=" MT"), " MT", IF(OR(VLOOKUP(TRIM(LEFT(C31,FIND(" ",C31)-1)),IF(LEFT(C31,1)="A",cizi!A1:M4000,reg!A1:M4000),7,FALSE())="",VLOOKUP(TRIM(MID(C31,FIND(" ",C31)+1,6)),IF(LEFT(C31,1)="A",cizi!A1:M4000,reg!A1:M4000),7,FALSE())=""), CONCATENATE(VLOOKUP(TRIM(LEFT(C31,FIND(" ",C31)-1)),IF(LEFT(C31,1)="A",cizi!A1:M4000,reg!A1:M4000),7,FALSE()), VLOOKUP(TRIM(MID(C31,FIND(" ",C31)+1,6)),IF(LEFT(C31,1)="A",cizi!A1:M4000,reg!A1:M4000),7,FALSE())), MIN(VALUE(VLOOKUP(TRIM(LEFT(C31,FIND(" ",C31)-1)),IF(LEFT(C31,1)="A",cizi!A1:M4000,reg!A1:M4000),7,FALSE())), VALUE(VLOOKUP(TRIM(MID(C31,FIND(" ",C31)+1,6)),IF(LEFT(C31,1)="A",cizi!A1:M4000,reg!A1:M4000),7,FALSE())))))), "9")</f>
        <v>9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50" t="str">
        <f t="shared" si="0"/>
        <v xml:space="preserve"> </v>
      </c>
      <c r="M31" s="50" t="str">
        <f t="shared" si="1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4.1" customHeight="1">
      <c r="A32" s="30">
        <v>30</v>
      </c>
      <c r="B32" s="47"/>
      <c r="C32" s="37"/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9" t="str">
        <f>IF(LEN(C32)&gt;0, VLOOKUP(C32,IF(LEFT(C32,1)="A",cizi!A1:M4000,reg!A1:M4000),6,FALSE())," ")</f>
        <v xml:space="preserve"> </v>
      </c>
      <c r="G32" s="49" t="str">
        <f>IF(LEN(C32)&gt;0, IF(ISERROR(FIND(" ",C32)), VLOOKUP(C32,IF(LEFT(C32,1)="A",cizi!A1:M4000,reg!A1:M4000),7,FALSE()),IF(OR(VLOOKUP(TRIM(LEFT(C32,FIND(" ",C32)-1)),IF(LEFT(C32,1)="A",cizi!A1:M4000,reg!A1:M4000),7,FALSE())=" MT",VLOOKUP(TRIM(MID(C32,FIND(" ",C32)+1,6)),IF(LEFT(C32,1)="A",cizi!A1:M4000,reg!A1:M4000),7,FALSE())=" MT"), " MT", IF(OR(VLOOKUP(TRIM(LEFT(C32,FIND(" ",C32)-1)),IF(LEFT(C32,1)="A",cizi!A1:M4000,reg!A1:M4000),7,FALSE())="",VLOOKUP(TRIM(MID(C32,FIND(" ",C32)+1,6)),IF(LEFT(C32,1)="A",cizi!A1:M4000,reg!A1:M4000),7,FALSE())=""), CONCATENATE(VLOOKUP(TRIM(LEFT(C32,FIND(" ",C32)-1)),IF(LEFT(C32,1)="A",cizi!A1:M4000,reg!A1:M4000),7,FALSE()), VLOOKUP(TRIM(MID(C32,FIND(" ",C32)+1,6)),IF(LEFT(C32,1)="A",cizi!A1:M4000,reg!A1:M4000),7,FALSE())), MIN(VALUE(VLOOKUP(TRIM(LEFT(C32,FIND(" ",C32)-1)),IF(LEFT(C32,1)="A",cizi!A1:M4000,reg!A1:M4000),7,FALSE())), VALUE(VLOOKUP(TRIM(MID(C32,FIND(" ",C32)+1,6)),IF(LEFT(C32,1)="A",cizi!A1:M4000,reg!A1:M4000),7,FALSE())))))), "9")</f>
        <v>9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50" t="str">
        <f t="shared" si="0"/>
        <v xml:space="preserve"> </v>
      </c>
      <c r="M32" s="50" t="str">
        <f t="shared" si="1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1" customHeight="1">
      <c r="A33" s="30">
        <v>31</v>
      </c>
      <c r="B33" s="47"/>
      <c r="C33" s="37"/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9" t="str">
        <f>IF(LEN(C33)&gt;0, VLOOKUP(C33,IF(LEFT(C33,1)="A",cizi!A1:M4000,reg!A1:M4000),6,FALSE())," ")</f>
        <v xml:space="preserve"> </v>
      </c>
      <c r="G33" s="49" t="str">
        <f>IF(LEN(C33)&gt;0, IF(ISERROR(FIND(" ",C33)), VLOOKUP(C33,IF(LEFT(C33,1)="A",cizi!A1:M4000,reg!A1:M4000),7,FALSE()),IF(OR(VLOOKUP(TRIM(LEFT(C33,FIND(" ",C33)-1)),IF(LEFT(C33,1)="A",cizi!A1:M4000,reg!A1:M4000),7,FALSE())=" MT",VLOOKUP(TRIM(MID(C33,FIND(" ",C33)+1,6)),IF(LEFT(C33,1)="A",cizi!A1:M4000,reg!A1:M4000),7,FALSE())=" MT"), " MT", IF(OR(VLOOKUP(TRIM(LEFT(C33,FIND(" ",C33)-1)),IF(LEFT(C33,1)="A",cizi!A1:M4000,reg!A1:M4000),7,FALSE())="",VLOOKUP(TRIM(MID(C33,FIND(" ",C33)+1,6)),IF(LEFT(C33,1)="A",cizi!A1:M4000,reg!A1:M4000),7,FALSE())=""), CONCATENATE(VLOOKUP(TRIM(LEFT(C33,FIND(" ",C33)-1)),IF(LEFT(C33,1)="A",cizi!A1:M4000,reg!A1:M4000),7,FALSE()), VLOOKUP(TRIM(MID(C33,FIND(" ",C33)+1,6)),IF(LEFT(C33,1)="A",cizi!A1:M4000,reg!A1:M4000),7,FALSE())), MIN(VALUE(VLOOKUP(TRIM(LEFT(C33,FIND(" ",C33)-1)),IF(LEFT(C33,1)="A",cizi!A1:M4000,reg!A1:M4000),7,FALSE())), VALUE(VLOOKUP(TRIM(MID(C33,FIND(" ",C33)+1,6)),IF(LEFT(C33,1)="A",cizi!A1:M4000,reg!A1:M4000),7,FALSE())))))), "9")</f>
        <v>9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50" t="str">
        <f t="shared" si="0"/>
        <v xml:space="preserve"> </v>
      </c>
      <c r="M33" s="50" t="str">
        <f t="shared" si="1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4.1" customHeight="1">
      <c r="A34" s="30">
        <v>32</v>
      </c>
      <c r="B34" s="47"/>
      <c r="C34" s="37"/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9" t="str">
        <f>IF(LEN(C34)&gt;0, VLOOKUP(C34,IF(LEFT(C34,1)="A",cizi!A1:M4000,reg!A1:M4000),6,FALSE())," ")</f>
        <v xml:space="preserve"> </v>
      </c>
      <c r="G34" s="49" t="str">
        <f>IF(LEN(C34)&gt;0, IF(ISERROR(FIND(" ",C34)), VLOOKUP(C34,IF(LEFT(C34,1)="A",cizi!A1:M4000,reg!A1:M4000),7,FALSE()),IF(OR(VLOOKUP(TRIM(LEFT(C34,FIND(" ",C34)-1)),IF(LEFT(C34,1)="A",cizi!A1:M4000,reg!A1:M4000),7,FALSE())=" MT",VLOOKUP(TRIM(MID(C34,FIND(" ",C34)+1,6)),IF(LEFT(C34,1)="A",cizi!A1:M4000,reg!A1:M4000),7,FALSE())=" MT"), " MT", IF(OR(VLOOKUP(TRIM(LEFT(C34,FIND(" ",C34)-1)),IF(LEFT(C34,1)="A",cizi!A1:M4000,reg!A1:M4000),7,FALSE())="",VLOOKUP(TRIM(MID(C34,FIND(" ",C34)+1,6)),IF(LEFT(C34,1)="A",cizi!A1:M4000,reg!A1:M4000),7,FALSE())=""), CONCATENATE(VLOOKUP(TRIM(LEFT(C34,FIND(" ",C34)-1)),IF(LEFT(C34,1)="A",cizi!A1:M4000,reg!A1:M4000),7,FALSE()), VLOOKUP(TRIM(MID(C34,FIND(" ",C34)+1,6)),IF(LEFT(C34,1)="A",cizi!A1:M4000,reg!A1:M4000),7,FALSE())), MIN(VALUE(VLOOKUP(TRIM(LEFT(C34,FIND(" ",C34)-1)),IF(LEFT(C34,1)="A",cizi!A1:M4000,reg!A1:M4000),7,FALSE())), VALUE(VLOOKUP(TRIM(MID(C34,FIND(" ",C34)+1,6)),IF(LEFT(C34,1)="A",cizi!A1:M4000,reg!A1:M4000),7,FALSE())))))), "9")</f>
        <v>9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50" t="str">
        <f t="shared" si="0"/>
        <v xml:space="preserve"> </v>
      </c>
      <c r="M34" s="50" t="str">
        <f t="shared" si="1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4.1" customHeight="1">
      <c r="A35" s="30">
        <v>33</v>
      </c>
      <c r="B35" s="47"/>
      <c r="C35" s="37"/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9" t="str">
        <f>IF(LEN(C35)&gt;0, VLOOKUP(C35,IF(LEFT(C35,1)="A",cizi!A1:M4000,reg!A1:M4000),6,FALSE())," ")</f>
        <v xml:space="preserve"> </v>
      </c>
      <c r="G35" s="49" t="str">
        <f>IF(LEN(C35)&gt;0, IF(ISERROR(FIND(" ",C35)), VLOOKUP(C35,IF(LEFT(C35,1)="A",cizi!A1:M4000,reg!A1:M4000),7,FALSE()),IF(OR(VLOOKUP(TRIM(LEFT(C35,FIND(" ",C35)-1)),IF(LEFT(C35,1)="A",cizi!A1:M4000,reg!A1:M4000),7,FALSE())=" MT",VLOOKUP(TRIM(MID(C35,FIND(" ",C35)+1,6)),IF(LEFT(C35,1)="A",cizi!A1:M4000,reg!A1:M4000),7,FALSE())=" MT"), " MT", IF(OR(VLOOKUP(TRIM(LEFT(C35,FIND(" ",C35)-1)),IF(LEFT(C35,1)="A",cizi!A1:M4000,reg!A1:M4000),7,FALSE())="",VLOOKUP(TRIM(MID(C35,FIND(" ",C35)+1,6)),IF(LEFT(C35,1)="A",cizi!A1:M4000,reg!A1:M4000),7,FALSE())=""), CONCATENATE(VLOOKUP(TRIM(LEFT(C35,FIND(" ",C35)-1)),IF(LEFT(C35,1)="A",cizi!A1:M4000,reg!A1:M4000),7,FALSE()), VLOOKUP(TRIM(MID(C35,FIND(" ",C35)+1,6)),IF(LEFT(C35,1)="A",cizi!A1:M4000,reg!A1:M4000),7,FALSE())), MIN(VALUE(VLOOKUP(TRIM(LEFT(C35,FIND(" ",C35)-1)),IF(LEFT(C35,1)="A",cizi!A1:M4000,reg!A1:M4000),7,FALSE())), VALUE(VLOOKUP(TRIM(MID(C35,FIND(" ",C35)+1,6)),IF(LEFT(C35,1)="A",cizi!A1:M4000,reg!A1:M4000),7,FALSE())))))), "9")</f>
        <v>9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50" t="str">
        <f t="shared" ref="L35:L66" si="2">IF(ISERROR(FIND(" ",C35,1))," ",TRIM(LEFT(E35,FIND(" ",E35,1)-1)))</f>
        <v xml:space="preserve"> </v>
      </c>
      <c r="M35" s="50" t="str">
        <f t="shared" ref="M35:M66" si="3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4.1" customHeight="1">
      <c r="A36" s="30">
        <v>34</v>
      </c>
      <c r="B36" s="47"/>
      <c r="C36" s="37"/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9" t="str">
        <f>IF(LEN(C36)&gt;0, VLOOKUP(C36,IF(LEFT(C36,1)="A",cizi!A1:M4000,reg!A1:M4000),6,FALSE())," ")</f>
        <v xml:space="preserve"> </v>
      </c>
      <c r="G36" s="49" t="str">
        <f>IF(LEN(C36)&gt;0, IF(ISERROR(FIND(" ",C36)), VLOOKUP(C36,IF(LEFT(C36,1)="A",cizi!A1:M4000,reg!A1:M4000),7,FALSE()),IF(OR(VLOOKUP(TRIM(LEFT(C36,FIND(" ",C36)-1)),IF(LEFT(C36,1)="A",cizi!A1:M4000,reg!A1:M4000),7,FALSE())=" MT",VLOOKUP(TRIM(MID(C36,FIND(" ",C36)+1,6)),IF(LEFT(C36,1)="A",cizi!A1:M4000,reg!A1:M4000),7,FALSE())=" MT"), " MT", IF(OR(VLOOKUP(TRIM(LEFT(C36,FIND(" ",C36)-1)),IF(LEFT(C36,1)="A",cizi!A1:M4000,reg!A1:M4000),7,FALSE())="",VLOOKUP(TRIM(MID(C36,FIND(" ",C36)+1,6)),IF(LEFT(C36,1)="A",cizi!A1:M4000,reg!A1:M4000),7,FALSE())=""), CONCATENATE(VLOOKUP(TRIM(LEFT(C36,FIND(" ",C36)-1)),IF(LEFT(C36,1)="A",cizi!A1:M4000,reg!A1:M4000),7,FALSE()), VLOOKUP(TRIM(MID(C36,FIND(" ",C36)+1,6)),IF(LEFT(C36,1)="A",cizi!A1:M4000,reg!A1:M4000),7,FALSE())), MIN(VALUE(VLOOKUP(TRIM(LEFT(C36,FIND(" ",C36)-1)),IF(LEFT(C36,1)="A",cizi!A1:M4000,reg!A1:M4000),7,FALSE())), VALUE(VLOOKUP(TRIM(MID(C36,FIND(" ",C36)+1,6)),IF(LEFT(C36,1)="A",cizi!A1:M4000,reg!A1:M4000),7,FALSE())))))), "9")</f>
        <v>9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50" t="str">
        <f t="shared" si="2"/>
        <v xml:space="preserve"> </v>
      </c>
      <c r="M36" s="50" t="str">
        <f t="shared" si="3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4.1" customHeight="1">
      <c r="A37" s="30">
        <v>35</v>
      </c>
      <c r="B37" s="47"/>
      <c r="C37" s="37"/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9" t="str">
        <f>IF(LEN(C37)&gt;0, VLOOKUP(C37,IF(LEFT(C37,1)="A",cizi!A1:M4000,reg!A1:M4000),6,FALSE())," ")</f>
        <v xml:space="preserve"> </v>
      </c>
      <c r="G37" s="49" t="str">
        <f>IF(LEN(C37)&gt;0, IF(ISERROR(FIND(" ",C37)), VLOOKUP(C37,IF(LEFT(C37,1)="A",cizi!A1:M4000,reg!A1:M4000),7,FALSE()),IF(OR(VLOOKUP(TRIM(LEFT(C37,FIND(" ",C37)-1)),IF(LEFT(C37,1)="A",cizi!A1:M4000,reg!A1:M4000),7,FALSE())=" MT",VLOOKUP(TRIM(MID(C37,FIND(" ",C37)+1,6)),IF(LEFT(C37,1)="A",cizi!A1:M4000,reg!A1:M4000),7,FALSE())=" MT"), " MT", IF(OR(VLOOKUP(TRIM(LEFT(C37,FIND(" ",C37)-1)),IF(LEFT(C37,1)="A",cizi!A1:M4000,reg!A1:M4000),7,FALSE())="",VLOOKUP(TRIM(MID(C37,FIND(" ",C37)+1,6)),IF(LEFT(C37,1)="A",cizi!A1:M4000,reg!A1:M4000),7,FALSE())=""), CONCATENATE(VLOOKUP(TRIM(LEFT(C37,FIND(" ",C37)-1)),IF(LEFT(C37,1)="A",cizi!A1:M4000,reg!A1:M4000),7,FALSE()), VLOOKUP(TRIM(MID(C37,FIND(" ",C37)+1,6)),IF(LEFT(C37,1)="A",cizi!A1:M4000,reg!A1:M4000),7,FALSE())), MIN(VALUE(VLOOKUP(TRIM(LEFT(C37,FIND(" ",C37)-1)),IF(LEFT(C37,1)="A",cizi!A1:M4000,reg!A1:M4000),7,FALSE())), VALUE(VLOOKUP(TRIM(MID(C37,FIND(" ",C37)+1,6)),IF(LEFT(C37,1)="A",cizi!A1:M4000,reg!A1:M4000),7,FALSE())))))), "9")</f>
        <v>9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50" t="str">
        <f t="shared" si="2"/>
        <v xml:space="preserve"> </v>
      </c>
      <c r="M37" s="50" t="str">
        <f t="shared" si="3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4.1" customHeight="1">
      <c r="A38" s="30">
        <v>36</v>
      </c>
      <c r="B38" s="47"/>
      <c r="C38" s="37"/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9" t="str">
        <f>IF(LEN(C38)&gt;0, VLOOKUP(C38,IF(LEFT(C38,1)="A",cizi!A1:M4000,reg!A1:M4000),6,FALSE())," ")</f>
        <v xml:space="preserve"> </v>
      </c>
      <c r="G38" s="49" t="str">
        <f>IF(LEN(C38)&gt;0, IF(ISERROR(FIND(" ",C38)), VLOOKUP(C38,IF(LEFT(C38,1)="A",cizi!A1:M4000,reg!A1:M4000),7,FALSE()),IF(OR(VLOOKUP(TRIM(LEFT(C38,FIND(" ",C38)-1)),IF(LEFT(C38,1)="A",cizi!A1:M4000,reg!A1:M4000),7,FALSE())=" MT",VLOOKUP(TRIM(MID(C38,FIND(" ",C38)+1,6)),IF(LEFT(C38,1)="A",cizi!A1:M4000,reg!A1:M4000),7,FALSE())=" MT"), " MT", IF(OR(VLOOKUP(TRIM(LEFT(C38,FIND(" ",C38)-1)),IF(LEFT(C38,1)="A",cizi!A1:M4000,reg!A1:M4000),7,FALSE())="",VLOOKUP(TRIM(MID(C38,FIND(" ",C38)+1,6)),IF(LEFT(C38,1)="A",cizi!A1:M4000,reg!A1:M4000),7,FALSE())=""), CONCATENATE(VLOOKUP(TRIM(LEFT(C38,FIND(" ",C38)-1)),IF(LEFT(C38,1)="A",cizi!A1:M4000,reg!A1:M4000),7,FALSE()), VLOOKUP(TRIM(MID(C38,FIND(" ",C38)+1,6)),IF(LEFT(C38,1)="A",cizi!A1:M4000,reg!A1:M4000),7,FALSE())), MIN(VALUE(VLOOKUP(TRIM(LEFT(C38,FIND(" ",C38)-1)),IF(LEFT(C38,1)="A",cizi!A1:M4000,reg!A1:M4000),7,FALSE())), VALUE(VLOOKUP(TRIM(MID(C38,FIND(" ",C38)+1,6)),IF(LEFT(C38,1)="A",cizi!A1:M4000,reg!A1:M4000),7,FALSE())))))), "9")</f>
        <v>9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50" t="str">
        <f t="shared" si="2"/>
        <v xml:space="preserve"> </v>
      </c>
      <c r="M38" s="50" t="str">
        <f t="shared" si="3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4.1" customHeight="1">
      <c r="A39" s="30">
        <v>37</v>
      </c>
      <c r="B39" s="47"/>
      <c r="C39" s="37"/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9" t="str">
        <f>IF(LEN(C39)&gt;0, VLOOKUP(C39,IF(LEFT(C39,1)="A",cizi!A1:M4000,reg!A1:M4000),6,FALSE())," ")</f>
        <v xml:space="preserve"> </v>
      </c>
      <c r="G39" s="49" t="str">
        <f>IF(LEN(C39)&gt;0, IF(ISERROR(FIND(" ",C39)), VLOOKUP(C39,IF(LEFT(C39,1)="A",cizi!A1:M4000,reg!A1:M4000),7,FALSE()),IF(OR(VLOOKUP(TRIM(LEFT(C39,FIND(" ",C39)-1)),IF(LEFT(C39,1)="A",cizi!A1:M4000,reg!A1:M4000),7,FALSE())=" MT",VLOOKUP(TRIM(MID(C39,FIND(" ",C39)+1,6)),IF(LEFT(C39,1)="A",cizi!A1:M4000,reg!A1:M4000),7,FALSE())=" MT"), " MT", IF(OR(VLOOKUP(TRIM(LEFT(C39,FIND(" ",C39)-1)),IF(LEFT(C39,1)="A",cizi!A1:M4000,reg!A1:M4000),7,FALSE())="",VLOOKUP(TRIM(MID(C39,FIND(" ",C39)+1,6)),IF(LEFT(C39,1)="A",cizi!A1:M4000,reg!A1:M4000),7,FALSE())=""), CONCATENATE(VLOOKUP(TRIM(LEFT(C39,FIND(" ",C39)-1)),IF(LEFT(C39,1)="A",cizi!A1:M4000,reg!A1:M4000),7,FALSE()), VLOOKUP(TRIM(MID(C39,FIND(" ",C39)+1,6)),IF(LEFT(C39,1)="A",cizi!A1:M4000,reg!A1:M4000),7,FALSE())), MIN(VALUE(VLOOKUP(TRIM(LEFT(C39,FIND(" ",C39)-1)),IF(LEFT(C39,1)="A",cizi!A1:M4000,reg!A1:M4000),7,FALSE())), VALUE(VLOOKUP(TRIM(MID(C39,FIND(" ",C39)+1,6)),IF(LEFT(C39,1)="A",cizi!A1:M4000,reg!A1:M4000),7,FALSE())))))), "9")</f>
        <v>9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50" t="str">
        <f t="shared" si="2"/>
        <v xml:space="preserve"> </v>
      </c>
      <c r="M39" s="50" t="str">
        <f t="shared" si="3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4.1" customHeight="1">
      <c r="A40" s="30">
        <v>38</v>
      </c>
      <c r="B40" s="47"/>
      <c r="C40" s="37"/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9" t="str">
        <f>IF(LEN(C40)&gt;0, VLOOKUP(C40,IF(LEFT(C40,1)="A",cizi!A1:M4000,reg!A1:M4000),6,FALSE())," ")</f>
        <v xml:space="preserve"> </v>
      </c>
      <c r="G40" s="49" t="str">
        <f>IF(LEN(C40)&gt;0, IF(ISERROR(FIND(" ",C40)), VLOOKUP(C40,IF(LEFT(C40,1)="A",cizi!A1:M4000,reg!A1:M4000),7,FALSE()),IF(OR(VLOOKUP(TRIM(LEFT(C40,FIND(" ",C40)-1)),IF(LEFT(C40,1)="A",cizi!A1:M4000,reg!A1:M4000),7,FALSE())=" MT",VLOOKUP(TRIM(MID(C40,FIND(" ",C40)+1,6)),IF(LEFT(C40,1)="A",cizi!A1:M4000,reg!A1:M4000),7,FALSE())=" MT"), " MT", IF(OR(VLOOKUP(TRIM(LEFT(C40,FIND(" ",C40)-1)),IF(LEFT(C40,1)="A",cizi!A1:M4000,reg!A1:M4000),7,FALSE())="",VLOOKUP(TRIM(MID(C40,FIND(" ",C40)+1,6)),IF(LEFT(C40,1)="A",cizi!A1:M4000,reg!A1:M4000),7,FALSE())=""), CONCATENATE(VLOOKUP(TRIM(LEFT(C40,FIND(" ",C40)-1)),IF(LEFT(C40,1)="A",cizi!A1:M4000,reg!A1:M4000),7,FALSE()), VLOOKUP(TRIM(MID(C40,FIND(" ",C40)+1,6)),IF(LEFT(C40,1)="A",cizi!A1:M4000,reg!A1:M4000),7,FALSE())), MIN(VALUE(VLOOKUP(TRIM(LEFT(C40,FIND(" ",C40)-1)),IF(LEFT(C40,1)="A",cizi!A1:M4000,reg!A1:M4000),7,FALSE())), VALUE(VLOOKUP(TRIM(MID(C40,FIND(" ",C40)+1,6)),IF(LEFT(C40,1)="A",cizi!A1:M4000,reg!A1:M4000),7,FALSE())))))), "9")</f>
        <v>9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50" t="str">
        <f t="shared" si="2"/>
        <v xml:space="preserve"> </v>
      </c>
      <c r="M40" s="50" t="str">
        <f t="shared" si="3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4.1" customHeight="1">
      <c r="A41" s="30">
        <v>39</v>
      </c>
      <c r="B41" s="47"/>
      <c r="C41" s="37"/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9" t="str">
        <f>IF(LEN(C41)&gt;0, VLOOKUP(C41,IF(LEFT(C41,1)="A",cizi!A1:M4000,reg!A1:M4000),6,FALSE())," ")</f>
        <v xml:space="preserve"> </v>
      </c>
      <c r="G41" s="49" t="str">
        <f>IF(LEN(C41)&gt;0, IF(ISERROR(FIND(" ",C41)), VLOOKUP(C41,IF(LEFT(C41,1)="A",cizi!A1:M4000,reg!A1:M4000),7,FALSE()),IF(OR(VLOOKUP(TRIM(LEFT(C41,FIND(" ",C41)-1)),IF(LEFT(C41,1)="A",cizi!A1:M4000,reg!A1:M4000),7,FALSE())=" MT",VLOOKUP(TRIM(MID(C41,FIND(" ",C41)+1,6)),IF(LEFT(C41,1)="A",cizi!A1:M4000,reg!A1:M4000),7,FALSE())=" MT"), " MT", IF(OR(VLOOKUP(TRIM(LEFT(C41,FIND(" ",C41)-1)),IF(LEFT(C41,1)="A",cizi!A1:M4000,reg!A1:M4000),7,FALSE())="",VLOOKUP(TRIM(MID(C41,FIND(" ",C41)+1,6)),IF(LEFT(C41,1)="A",cizi!A1:M4000,reg!A1:M4000),7,FALSE())=""), CONCATENATE(VLOOKUP(TRIM(LEFT(C41,FIND(" ",C41)-1)),IF(LEFT(C41,1)="A",cizi!A1:M4000,reg!A1:M4000),7,FALSE()), VLOOKUP(TRIM(MID(C41,FIND(" ",C41)+1,6)),IF(LEFT(C41,1)="A",cizi!A1:M4000,reg!A1:M4000),7,FALSE())), MIN(VALUE(VLOOKUP(TRIM(LEFT(C41,FIND(" ",C41)-1)),IF(LEFT(C41,1)="A",cizi!A1:M4000,reg!A1:M4000),7,FALSE())), VALUE(VLOOKUP(TRIM(MID(C41,FIND(" ",C41)+1,6)),IF(LEFT(C41,1)="A",cizi!A1:M4000,reg!A1:M4000),7,FALSE())))))), "9")</f>
        <v>9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50" t="str">
        <f t="shared" si="2"/>
        <v xml:space="preserve"> </v>
      </c>
      <c r="M41" s="50" t="str">
        <f t="shared" si="3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4.1" customHeight="1">
      <c r="A42" s="30">
        <v>40</v>
      </c>
      <c r="B42" s="47"/>
      <c r="C42" s="37"/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9" t="str">
        <f>IF(LEN(C42)&gt;0, VLOOKUP(C42,IF(LEFT(C42,1)="A",cizi!A1:M4000,reg!A1:M4000),6,FALSE())," ")</f>
        <v xml:space="preserve"> </v>
      </c>
      <c r="G42" s="49" t="str">
        <f>IF(LEN(C42)&gt;0, IF(ISERROR(FIND(" ",C42)), VLOOKUP(C42,IF(LEFT(C42,1)="A",cizi!A1:M4000,reg!A1:M4000),7,FALSE()),IF(OR(VLOOKUP(TRIM(LEFT(C42,FIND(" ",C42)-1)),IF(LEFT(C42,1)="A",cizi!A1:M4000,reg!A1:M4000),7,FALSE())=" MT",VLOOKUP(TRIM(MID(C42,FIND(" ",C42)+1,6)),IF(LEFT(C42,1)="A",cizi!A1:M4000,reg!A1:M4000),7,FALSE())=" MT"), " MT", IF(OR(VLOOKUP(TRIM(LEFT(C42,FIND(" ",C42)-1)),IF(LEFT(C42,1)="A",cizi!A1:M4000,reg!A1:M4000),7,FALSE())="",VLOOKUP(TRIM(MID(C42,FIND(" ",C42)+1,6)),IF(LEFT(C42,1)="A",cizi!A1:M4000,reg!A1:M4000),7,FALSE())=""), CONCATENATE(VLOOKUP(TRIM(LEFT(C42,FIND(" ",C42)-1)),IF(LEFT(C42,1)="A",cizi!A1:M4000,reg!A1:M4000),7,FALSE()), VLOOKUP(TRIM(MID(C42,FIND(" ",C42)+1,6)),IF(LEFT(C42,1)="A",cizi!A1:M4000,reg!A1:M4000),7,FALSE())), MIN(VALUE(VLOOKUP(TRIM(LEFT(C42,FIND(" ",C42)-1)),IF(LEFT(C42,1)="A",cizi!A1:M4000,reg!A1:M4000),7,FALSE())), VALUE(VLOOKUP(TRIM(MID(C42,FIND(" ",C42)+1,6)),IF(LEFT(C42,1)="A",cizi!A1:M4000,reg!A1:M4000),7,FALSE())))))), "9")</f>
        <v>9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50" t="str">
        <f t="shared" si="2"/>
        <v xml:space="preserve"> </v>
      </c>
      <c r="M42" s="50" t="str">
        <f t="shared" si="3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1" customHeight="1">
      <c r="A43" s="30">
        <v>41</v>
      </c>
      <c r="B43" s="47"/>
      <c r="C43" s="37"/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9" t="str">
        <f>IF(LEN(C43)&gt;0, VLOOKUP(C43,IF(LEFT(C43,1)="A",cizi!A1:M4000,reg!A1:M4000),6,FALSE())," ")</f>
        <v xml:space="preserve"> </v>
      </c>
      <c r="G43" s="49" t="str">
        <f>IF(LEN(C43)&gt;0, IF(ISERROR(FIND(" ",C43)), VLOOKUP(C43,IF(LEFT(C43,1)="A",cizi!A1:M4000,reg!A1:M4000),7,FALSE()),IF(OR(VLOOKUP(TRIM(LEFT(C43,FIND(" ",C43)-1)),IF(LEFT(C43,1)="A",cizi!A1:M4000,reg!A1:M4000),7,FALSE())=" MT",VLOOKUP(TRIM(MID(C43,FIND(" ",C43)+1,6)),IF(LEFT(C43,1)="A",cizi!A1:M4000,reg!A1:M4000),7,FALSE())=" MT"), " MT", IF(OR(VLOOKUP(TRIM(LEFT(C43,FIND(" ",C43)-1)),IF(LEFT(C43,1)="A",cizi!A1:M4000,reg!A1:M4000),7,FALSE())="",VLOOKUP(TRIM(MID(C43,FIND(" ",C43)+1,6)),IF(LEFT(C43,1)="A",cizi!A1:M4000,reg!A1:M4000),7,FALSE())=""), CONCATENATE(VLOOKUP(TRIM(LEFT(C43,FIND(" ",C43)-1)),IF(LEFT(C43,1)="A",cizi!A1:M4000,reg!A1:M4000),7,FALSE()), VLOOKUP(TRIM(MID(C43,FIND(" ",C43)+1,6)),IF(LEFT(C43,1)="A",cizi!A1:M4000,reg!A1:M4000),7,FALSE())), MIN(VALUE(VLOOKUP(TRIM(LEFT(C43,FIND(" ",C43)-1)),IF(LEFT(C43,1)="A",cizi!A1:M4000,reg!A1:M4000),7,FALSE())), VALUE(VLOOKUP(TRIM(MID(C43,FIND(" ",C43)+1,6)),IF(LEFT(C43,1)="A",cizi!A1:M4000,reg!A1:M4000),7,FALSE())))))), "9")</f>
        <v>9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50" t="str">
        <f t="shared" si="2"/>
        <v xml:space="preserve"> </v>
      </c>
      <c r="M43" s="50" t="str">
        <f t="shared" si="3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4.1" customHeight="1">
      <c r="A44" s="30">
        <v>42</v>
      </c>
      <c r="B44" s="47"/>
      <c r="C44" s="37"/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9" t="str">
        <f>IF(LEN(C44)&gt;0, VLOOKUP(C44,IF(LEFT(C44,1)="A",cizi!A1:M4000,reg!A1:M4000),6,FALSE())," ")</f>
        <v xml:space="preserve"> </v>
      </c>
      <c r="G44" s="49" t="str">
        <f>IF(LEN(C44)&gt;0, IF(ISERROR(FIND(" ",C44)), VLOOKUP(C44,IF(LEFT(C44,1)="A",cizi!A1:M4000,reg!A1:M4000),7,FALSE()),IF(OR(VLOOKUP(TRIM(LEFT(C44,FIND(" ",C44)-1)),IF(LEFT(C44,1)="A",cizi!A1:M4000,reg!A1:M4000),7,FALSE())=" MT",VLOOKUP(TRIM(MID(C44,FIND(" ",C44)+1,6)),IF(LEFT(C44,1)="A",cizi!A1:M4000,reg!A1:M4000),7,FALSE())=" MT"), " MT", IF(OR(VLOOKUP(TRIM(LEFT(C44,FIND(" ",C44)-1)),IF(LEFT(C44,1)="A",cizi!A1:M4000,reg!A1:M4000),7,FALSE())="",VLOOKUP(TRIM(MID(C44,FIND(" ",C44)+1,6)),IF(LEFT(C44,1)="A",cizi!A1:M4000,reg!A1:M4000),7,FALSE())=""), CONCATENATE(VLOOKUP(TRIM(LEFT(C44,FIND(" ",C44)-1)),IF(LEFT(C44,1)="A",cizi!A1:M4000,reg!A1:M4000),7,FALSE()), VLOOKUP(TRIM(MID(C44,FIND(" ",C44)+1,6)),IF(LEFT(C44,1)="A",cizi!A1:M4000,reg!A1:M4000),7,FALSE())), MIN(VALUE(VLOOKUP(TRIM(LEFT(C44,FIND(" ",C44)-1)),IF(LEFT(C44,1)="A",cizi!A1:M4000,reg!A1:M4000),7,FALSE())), VALUE(VLOOKUP(TRIM(MID(C44,FIND(" ",C44)+1,6)),IF(LEFT(C44,1)="A",cizi!A1:M4000,reg!A1:M4000),7,FALSE())))))), "9")</f>
        <v>9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50" t="str">
        <f t="shared" si="2"/>
        <v xml:space="preserve"> </v>
      </c>
      <c r="M44" s="50" t="str">
        <f t="shared" si="3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4.1" customHeight="1">
      <c r="A45" s="30">
        <v>43</v>
      </c>
      <c r="B45" s="47"/>
      <c r="C45" s="37"/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9" t="str">
        <f>IF(LEN(C45)&gt;0, VLOOKUP(C45,IF(LEFT(C45,1)="A",cizi!A1:M4000,reg!A1:M4000),6,FALSE())," ")</f>
        <v xml:space="preserve"> </v>
      </c>
      <c r="G45" s="49" t="str">
        <f>IF(LEN(C45)&gt;0, IF(ISERROR(FIND(" ",C45)), VLOOKUP(C45,IF(LEFT(C45,1)="A",cizi!A1:M4000,reg!A1:M4000),7,FALSE()),IF(OR(VLOOKUP(TRIM(LEFT(C45,FIND(" ",C45)-1)),IF(LEFT(C45,1)="A",cizi!A1:M4000,reg!A1:M4000),7,FALSE())=" MT",VLOOKUP(TRIM(MID(C45,FIND(" ",C45)+1,6)),IF(LEFT(C45,1)="A",cizi!A1:M4000,reg!A1:M4000),7,FALSE())=" MT"), " MT", IF(OR(VLOOKUP(TRIM(LEFT(C45,FIND(" ",C45)-1)),IF(LEFT(C45,1)="A",cizi!A1:M4000,reg!A1:M4000),7,FALSE())="",VLOOKUP(TRIM(MID(C45,FIND(" ",C45)+1,6)),IF(LEFT(C45,1)="A",cizi!A1:M4000,reg!A1:M4000),7,FALSE())=""), CONCATENATE(VLOOKUP(TRIM(LEFT(C45,FIND(" ",C45)-1)),IF(LEFT(C45,1)="A",cizi!A1:M4000,reg!A1:M4000),7,FALSE()), VLOOKUP(TRIM(MID(C45,FIND(" ",C45)+1,6)),IF(LEFT(C45,1)="A",cizi!A1:M4000,reg!A1:M4000),7,FALSE())), MIN(VALUE(VLOOKUP(TRIM(LEFT(C45,FIND(" ",C45)-1)),IF(LEFT(C45,1)="A",cizi!A1:M4000,reg!A1:M4000),7,FALSE())), VALUE(VLOOKUP(TRIM(MID(C45,FIND(" ",C45)+1,6)),IF(LEFT(C45,1)="A",cizi!A1:M4000,reg!A1:M4000),7,FALSE())))))), "9")</f>
        <v>9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50" t="str">
        <f t="shared" si="2"/>
        <v xml:space="preserve"> </v>
      </c>
      <c r="M45" s="50" t="str">
        <f t="shared" si="3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4.1" customHeight="1">
      <c r="A46" s="30">
        <v>44</v>
      </c>
      <c r="B46" s="47"/>
      <c r="C46" s="37"/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9" t="str">
        <f>IF(LEN(C46)&gt;0, VLOOKUP(C46,IF(LEFT(C46,1)="A",cizi!A1:M4000,reg!A1:M4000),6,FALSE())," ")</f>
        <v xml:space="preserve"> </v>
      </c>
      <c r="G46" s="49" t="str">
        <f>IF(LEN(C46)&gt;0, IF(ISERROR(FIND(" ",C46)), VLOOKUP(C46,IF(LEFT(C46,1)="A",cizi!A1:M4000,reg!A1:M4000),7,FALSE()),IF(OR(VLOOKUP(TRIM(LEFT(C46,FIND(" ",C46)-1)),IF(LEFT(C46,1)="A",cizi!A1:M4000,reg!A1:M4000),7,FALSE())=" MT",VLOOKUP(TRIM(MID(C46,FIND(" ",C46)+1,6)),IF(LEFT(C46,1)="A",cizi!A1:M4000,reg!A1:M4000),7,FALSE())=" MT"), " MT", IF(OR(VLOOKUP(TRIM(LEFT(C46,FIND(" ",C46)-1)),IF(LEFT(C46,1)="A",cizi!A1:M4000,reg!A1:M4000),7,FALSE())="",VLOOKUP(TRIM(MID(C46,FIND(" ",C46)+1,6)),IF(LEFT(C46,1)="A",cizi!A1:M4000,reg!A1:M4000),7,FALSE())=""), CONCATENATE(VLOOKUP(TRIM(LEFT(C46,FIND(" ",C46)-1)),IF(LEFT(C46,1)="A",cizi!A1:M4000,reg!A1:M4000),7,FALSE()), VLOOKUP(TRIM(MID(C46,FIND(" ",C46)+1,6)),IF(LEFT(C46,1)="A",cizi!A1:M4000,reg!A1:M4000),7,FALSE())), MIN(VALUE(VLOOKUP(TRIM(LEFT(C46,FIND(" ",C46)-1)),IF(LEFT(C46,1)="A",cizi!A1:M4000,reg!A1:M4000),7,FALSE())), VALUE(VLOOKUP(TRIM(MID(C46,FIND(" ",C46)+1,6)),IF(LEFT(C46,1)="A",cizi!A1:M4000,reg!A1:M4000),7,FALSE())))))), "9")</f>
        <v>9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50" t="str">
        <f t="shared" si="2"/>
        <v xml:space="preserve"> </v>
      </c>
      <c r="M46" s="50" t="str">
        <f t="shared" si="3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1" customHeight="1">
      <c r="A47" s="30">
        <v>45</v>
      </c>
      <c r="B47" s="47"/>
      <c r="C47" s="37"/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9" t="str">
        <f>IF(LEN(C47)&gt;0, VLOOKUP(C47,IF(LEFT(C47,1)="A",cizi!A1:M4000,reg!A1:M4000),6,FALSE())," ")</f>
        <v xml:space="preserve"> </v>
      </c>
      <c r="G47" s="49" t="str">
        <f>IF(LEN(C47)&gt;0, IF(ISERROR(FIND(" ",C47)), VLOOKUP(C47,IF(LEFT(C47,1)="A",cizi!A1:M4000,reg!A1:M4000),7,FALSE()),IF(OR(VLOOKUP(TRIM(LEFT(C47,FIND(" ",C47)-1)),IF(LEFT(C47,1)="A",cizi!A1:M4000,reg!A1:M4000),7,FALSE())=" MT",VLOOKUP(TRIM(MID(C47,FIND(" ",C47)+1,6)),IF(LEFT(C47,1)="A",cizi!A1:M4000,reg!A1:M4000),7,FALSE())=" MT"), " MT", IF(OR(VLOOKUP(TRIM(LEFT(C47,FIND(" ",C47)-1)),IF(LEFT(C47,1)="A",cizi!A1:M4000,reg!A1:M4000),7,FALSE())="",VLOOKUP(TRIM(MID(C47,FIND(" ",C47)+1,6)),IF(LEFT(C47,1)="A",cizi!A1:M4000,reg!A1:M4000),7,FALSE())=""), CONCATENATE(VLOOKUP(TRIM(LEFT(C47,FIND(" ",C47)-1)),IF(LEFT(C47,1)="A",cizi!A1:M4000,reg!A1:M4000),7,FALSE()), VLOOKUP(TRIM(MID(C47,FIND(" ",C47)+1,6)),IF(LEFT(C47,1)="A",cizi!A1:M4000,reg!A1:M4000),7,FALSE())), MIN(VALUE(VLOOKUP(TRIM(LEFT(C47,FIND(" ",C47)-1)),IF(LEFT(C47,1)="A",cizi!A1:M4000,reg!A1:M4000),7,FALSE())), VALUE(VLOOKUP(TRIM(MID(C47,FIND(" ",C47)+1,6)),IF(LEFT(C47,1)="A",cizi!A1:M4000,reg!A1:M4000),7,FALSE())))))), "9")</f>
        <v>9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50" t="str">
        <f t="shared" si="2"/>
        <v xml:space="preserve"> </v>
      </c>
      <c r="M47" s="50" t="str">
        <f t="shared" si="3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4.1" customHeight="1">
      <c r="A48" s="30">
        <v>46</v>
      </c>
      <c r="B48" s="47"/>
      <c r="C48" s="37"/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9" t="str">
        <f>IF(LEN(C48)&gt;0, VLOOKUP(C48,IF(LEFT(C48,1)="A",cizi!A1:M4000,reg!A1:M4000),6,FALSE())," ")</f>
        <v xml:space="preserve"> </v>
      </c>
      <c r="G48" s="49" t="str">
        <f>IF(LEN(C48)&gt;0, IF(ISERROR(FIND(" ",C48)), VLOOKUP(C48,IF(LEFT(C48,1)="A",cizi!A1:M4000,reg!A1:M4000),7,FALSE()),IF(OR(VLOOKUP(TRIM(LEFT(C48,FIND(" ",C48)-1)),IF(LEFT(C48,1)="A",cizi!A1:M4000,reg!A1:M4000),7,FALSE())=" MT",VLOOKUP(TRIM(MID(C48,FIND(" ",C48)+1,6)),IF(LEFT(C48,1)="A",cizi!A1:M4000,reg!A1:M4000),7,FALSE())=" MT"), " MT", IF(OR(VLOOKUP(TRIM(LEFT(C48,FIND(" ",C48)-1)),IF(LEFT(C48,1)="A",cizi!A1:M4000,reg!A1:M4000),7,FALSE())="",VLOOKUP(TRIM(MID(C48,FIND(" ",C48)+1,6)),IF(LEFT(C48,1)="A",cizi!A1:M4000,reg!A1:M4000),7,FALSE())=""), CONCATENATE(VLOOKUP(TRIM(LEFT(C48,FIND(" ",C48)-1)),IF(LEFT(C48,1)="A",cizi!A1:M4000,reg!A1:M4000),7,FALSE()), VLOOKUP(TRIM(MID(C48,FIND(" ",C48)+1,6)),IF(LEFT(C48,1)="A",cizi!A1:M4000,reg!A1:M4000),7,FALSE())), MIN(VALUE(VLOOKUP(TRIM(LEFT(C48,FIND(" ",C48)-1)),IF(LEFT(C48,1)="A",cizi!A1:M4000,reg!A1:M4000),7,FALSE())), VALUE(VLOOKUP(TRIM(MID(C48,FIND(" ",C48)+1,6)),IF(LEFT(C48,1)="A",cizi!A1:M4000,reg!A1:M4000),7,FALSE())))))), "9")</f>
        <v>9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50" t="str">
        <f t="shared" si="2"/>
        <v xml:space="preserve"> </v>
      </c>
      <c r="M48" s="50" t="str">
        <f t="shared" si="3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1" customHeight="1">
      <c r="A49" s="30">
        <v>47</v>
      </c>
      <c r="B49" s="47"/>
      <c r="C49" s="37"/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9" t="str">
        <f>IF(LEN(C49)&gt;0, VLOOKUP(C49,IF(LEFT(C49,1)="A",cizi!A1:M4000,reg!A1:M4000),6,FALSE())," ")</f>
        <v xml:space="preserve"> </v>
      </c>
      <c r="G49" s="49" t="str">
        <f>IF(LEN(C49)&gt;0, IF(ISERROR(FIND(" ",C49)), VLOOKUP(C49,IF(LEFT(C49,1)="A",cizi!A1:M4000,reg!A1:M4000),7,FALSE()),IF(OR(VLOOKUP(TRIM(LEFT(C49,FIND(" ",C49)-1)),IF(LEFT(C49,1)="A",cizi!A1:M4000,reg!A1:M4000),7,FALSE())=" MT",VLOOKUP(TRIM(MID(C49,FIND(" ",C49)+1,6)),IF(LEFT(C49,1)="A",cizi!A1:M4000,reg!A1:M4000),7,FALSE())=" MT"), " MT", IF(OR(VLOOKUP(TRIM(LEFT(C49,FIND(" ",C49)-1)),IF(LEFT(C49,1)="A",cizi!A1:M4000,reg!A1:M4000),7,FALSE())="",VLOOKUP(TRIM(MID(C49,FIND(" ",C49)+1,6)),IF(LEFT(C49,1)="A",cizi!A1:M4000,reg!A1:M4000),7,FALSE())=""), CONCATENATE(VLOOKUP(TRIM(LEFT(C49,FIND(" ",C49)-1)),IF(LEFT(C49,1)="A",cizi!A1:M4000,reg!A1:M4000),7,FALSE()), VLOOKUP(TRIM(MID(C49,FIND(" ",C49)+1,6)),IF(LEFT(C49,1)="A",cizi!A1:M4000,reg!A1:M4000),7,FALSE())), MIN(VALUE(VLOOKUP(TRIM(LEFT(C49,FIND(" ",C49)-1)),IF(LEFT(C49,1)="A",cizi!A1:M4000,reg!A1:M4000),7,FALSE())), VALUE(VLOOKUP(TRIM(MID(C49,FIND(" ",C49)+1,6)),IF(LEFT(C49,1)="A",cizi!A1:M4000,reg!A1:M4000),7,FALSE())))))), "9")</f>
        <v>9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50" t="str">
        <f t="shared" si="2"/>
        <v xml:space="preserve"> </v>
      </c>
      <c r="M49" s="50" t="str">
        <f t="shared" si="3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1" customHeight="1">
      <c r="A50" s="30">
        <v>48</v>
      </c>
      <c r="B50" s="47"/>
      <c r="C50" s="37"/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9" t="str">
        <f>IF(LEN(C50)&gt;0, VLOOKUP(C50,IF(LEFT(C50,1)="A",cizi!A1:M4000,reg!A1:M4000),6,FALSE())," ")</f>
        <v xml:space="preserve"> </v>
      </c>
      <c r="G50" s="49" t="str">
        <f>IF(LEN(C50)&gt;0, IF(ISERROR(FIND(" ",C50)), VLOOKUP(C50,IF(LEFT(C50,1)="A",cizi!A1:M4000,reg!A1:M4000),7,FALSE()),IF(OR(VLOOKUP(TRIM(LEFT(C50,FIND(" ",C50)-1)),IF(LEFT(C50,1)="A",cizi!A1:M4000,reg!A1:M4000),7,FALSE())=" MT",VLOOKUP(TRIM(MID(C50,FIND(" ",C50)+1,6)),IF(LEFT(C50,1)="A",cizi!A1:M4000,reg!A1:M4000),7,FALSE())=" MT"), " MT", IF(OR(VLOOKUP(TRIM(LEFT(C50,FIND(" ",C50)-1)),IF(LEFT(C50,1)="A",cizi!A1:M4000,reg!A1:M4000),7,FALSE())="",VLOOKUP(TRIM(MID(C50,FIND(" ",C50)+1,6)),IF(LEFT(C50,1)="A",cizi!A1:M4000,reg!A1:M4000),7,FALSE())=""), CONCATENATE(VLOOKUP(TRIM(LEFT(C50,FIND(" ",C50)-1)),IF(LEFT(C50,1)="A",cizi!A1:M4000,reg!A1:M4000),7,FALSE()), VLOOKUP(TRIM(MID(C50,FIND(" ",C50)+1,6)),IF(LEFT(C50,1)="A",cizi!A1:M4000,reg!A1:M4000),7,FALSE())), MIN(VALUE(VLOOKUP(TRIM(LEFT(C50,FIND(" ",C50)-1)),IF(LEFT(C50,1)="A",cizi!A1:M4000,reg!A1:M4000),7,FALSE())), VALUE(VLOOKUP(TRIM(MID(C50,FIND(" ",C50)+1,6)),IF(LEFT(C50,1)="A",cizi!A1:M4000,reg!A1:M4000),7,FALSE())))))), "9")</f>
        <v>9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50" t="str">
        <f t="shared" si="2"/>
        <v xml:space="preserve"> </v>
      </c>
      <c r="M50" s="50" t="str">
        <f t="shared" si="3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1" customHeight="1">
      <c r="A51" s="30">
        <v>49</v>
      </c>
      <c r="B51" s="47"/>
      <c r="C51" s="37"/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9" t="str">
        <f>IF(LEN(C51)&gt;0, VLOOKUP(C51,IF(LEFT(C51,1)="A",cizi!A1:M4000,reg!A1:M4000),6,FALSE())," ")</f>
        <v xml:space="preserve"> </v>
      </c>
      <c r="G51" s="49" t="str">
        <f>IF(LEN(C51)&gt;0, IF(ISERROR(FIND(" ",C51)), VLOOKUP(C51,IF(LEFT(C51,1)="A",cizi!A1:M4000,reg!A1:M4000),7,FALSE()),IF(OR(VLOOKUP(TRIM(LEFT(C51,FIND(" ",C51)-1)),IF(LEFT(C51,1)="A",cizi!A1:M4000,reg!A1:M4000),7,FALSE())=" MT",VLOOKUP(TRIM(MID(C51,FIND(" ",C51)+1,6)),IF(LEFT(C51,1)="A",cizi!A1:M4000,reg!A1:M4000),7,FALSE())=" MT"), " MT", IF(OR(VLOOKUP(TRIM(LEFT(C51,FIND(" ",C51)-1)),IF(LEFT(C51,1)="A",cizi!A1:M4000,reg!A1:M4000),7,FALSE())="",VLOOKUP(TRIM(MID(C51,FIND(" ",C51)+1,6)),IF(LEFT(C51,1)="A",cizi!A1:M4000,reg!A1:M4000),7,FALSE())=""), CONCATENATE(VLOOKUP(TRIM(LEFT(C51,FIND(" ",C51)-1)),IF(LEFT(C51,1)="A",cizi!A1:M4000,reg!A1:M4000),7,FALSE()), VLOOKUP(TRIM(MID(C51,FIND(" ",C51)+1,6)),IF(LEFT(C51,1)="A",cizi!A1:M4000,reg!A1:M4000),7,FALSE())), MIN(VALUE(VLOOKUP(TRIM(LEFT(C51,FIND(" ",C51)-1)),IF(LEFT(C51,1)="A",cizi!A1:M4000,reg!A1:M4000),7,FALSE())), VALUE(VLOOKUP(TRIM(MID(C51,FIND(" ",C51)+1,6)),IF(LEFT(C51,1)="A",cizi!A1:M4000,reg!A1:M4000),7,FALSE())))))), "9")</f>
        <v>9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50" t="str">
        <f t="shared" si="2"/>
        <v xml:space="preserve"> </v>
      </c>
      <c r="M51" s="50" t="str">
        <f t="shared" si="3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1" customHeight="1">
      <c r="A52" s="30">
        <v>50</v>
      </c>
      <c r="B52" s="47"/>
      <c r="C52" s="37"/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9" t="str">
        <f>IF(LEN(C52)&gt;0, VLOOKUP(C52,IF(LEFT(C52,1)="A",cizi!A1:M4000,reg!A1:M4000),6,FALSE())," ")</f>
        <v xml:space="preserve"> </v>
      </c>
      <c r="G52" s="49" t="str">
        <f>IF(LEN(C52)&gt;0, IF(ISERROR(FIND(" ",C52)), VLOOKUP(C52,IF(LEFT(C52,1)="A",cizi!A1:M4000,reg!A1:M4000),7,FALSE()),IF(OR(VLOOKUP(TRIM(LEFT(C52,FIND(" ",C52)-1)),IF(LEFT(C52,1)="A",cizi!A1:M4000,reg!A1:M4000),7,FALSE())=" MT",VLOOKUP(TRIM(MID(C52,FIND(" ",C52)+1,6)),IF(LEFT(C52,1)="A",cizi!A1:M4000,reg!A1:M4000),7,FALSE())=" MT"), " MT", IF(OR(VLOOKUP(TRIM(LEFT(C52,FIND(" ",C52)-1)),IF(LEFT(C52,1)="A",cizi!A1:M4000,reg!A1:M4000),7,FALSE())="",VLOOKUP(TRIM(MID(C52,FIND(" ",C52)+1,6)),IF(LEFT(C52,1)="A",cizi!A1:M4000,reg!A1:M4000),7,FALSE())=""), CONCATENATE(VLOOKUP(TRIM(LEFT(C52,FIND(" ",C52)-1)),IF(LEFT(C52,1)="A",cizi!A1:M4000,reg!A1:M4000),7,FALSE()), VLOOKUP(TRIM(MID(C52,FIND(" ",C52)+1,6)),IF(LEFT(C52,1)="A",cizi!A1:M4000,reg!A1:M4000),7,FALSE())), MIN(VALUE(VLOOKUP(TRIM(LEFT(C52,FIND(" ",C52)-1)),IF(LEFT(C52,1)="A",cizi!A1:M4000,reg!A1:M4000),7,FALSE())), VALUE(VLOOKUP(TRIM(MID(C52,FIND(" ",C52)+1,6)),IF(LEFT(C52,1)="A",cizi!A1:M4000,reg!A1:M4000),7,FALSE())))))), "9")</f>
        <v>9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50" t="str">
        <f t="shared" si="2"/>
        <v xml:space="preserve"> </v>
      </c>
      <c r="M52" s="50" t="str">
        <f t="shared" si="3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1" customHeight="1">
      <c r="A53" s="30">
        <v>51</v>
      </c>
      <c r="B53" s="47"/>
      <c r="C53" s="37"/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9" t="str">
        <f>IF(LEN(C53)&gt;0, VLOOKUP(C53,IF(LEFT(C53,1)="A",cizi!A1:M4000,reg!A1:M4000),6,FALSE())," ")</f>
        <v xml:space="preserve"> </v>
      </c>
      <c r="G53" s="49" t="str">
        <f>IF(LEN(C53)&gt;0, IF(ISERROR(FIND(" ",C53)), VLOOKUP(C53,IF(LEFT(C53,1)="A",cizi!A1:M4000,reg!A1:M4000),7,FALSE()),IF(OR(VLOOKUP(TRIM(LEFT(C53,FIND(" ",C53)-1)),IF(LEFT(C53,1)="A",cizi!A1:M4000,reg!A1:M4000),7,FALSE())=" MT",VLOOKUP(TRIM(MID(C53,FIND(" ",C53)+1,6)),IF(LEFT(C53,1)="A",cizi!A1:M4000,reg!A1:M4000),7,FALSE())=" MT"), " MT", IF(OR(VLOOKUP(TRIM(LEFT(C53,FIND(" ",C53)-1)),IF(LEFT(C53,1)="A",cizi!A1:M4000,reg!A1:M4000),7,FALSE())="",VLOOKUP(TRIM(MID(C53,FIND(" ",C53)+1,6)),IF(LEFT(C53,1)="A",cizi!A1:M4000,reg!A1:M4000),7,FALSE())=""), CONCATENATE(VLOOKUP(TRIM(LEFT(C53,FIND(" ",C53)-1)),IF(LEFT(C53,1)="A",cizi!A1:M4000,reg!A1:M4000),7,FALSE()), VLOOKUP(TRIM(MID(C53,FIND(" ",C53)+1,6)),IF(LEFT(C53,1)="A",cizi!A1:M4000,reg!A1:M4000),7,FALSE())), MIN(VALUE(VLOOKUP(TRIM(LEFT(C53,FIND(" ",C53)-1)),IF(LEFT(C53,1)="A",cizi!A1:M4000,reg!A1:M4000),7,FALSE())), VALUE(VLOOKUP(TRIM(MID(C53,FIND(" ",C53)+1,6)),IF(LEFT(C53,1)="A",cizi!A1:M4000,reg!A1:M4000),7,FALSE())))))), "9")</f>
        <v>9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50" t="str">
        <f t="shared" si="2"/>
        <v xml:space="preserve"> </v>
      </c>
      <c r="M53" s="50" t="str">
        <f t="shared" si="3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4.1" customHeight="1">
      <c r="A54" s="30">
        <v>52</v>
      </c>
      <c r="B54" s="47"/>
      <c r="C54" s="37"/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9" t="str">
        <f>IF(LEN(C54)&gt;0, VLOOKUP(C54,IF(LEFT(C54,1)="A",cizi!A1:M4000,reg!A1:M4000),6,FALSE())," ")</f>
        <v xml:space="preserve"> </v>
      </c>
      <c r="G54" s="49" t="str">
        <f>IF(LEN(C54)&gt;0, IF(ISERROR(FIND(" ",C54)), VLOOKUP(C54,IF(LEFT(C54,1)="A",cizi!A1:M4000,reg!A1:M4000),7,FALSE()),IF(OR(VLOOKUP(TRIM(LEFT(C54,FIND(" ",C54)-1)),IF(LEFT(C54,1)="A",cizi!A1:M4000,reg!A1:M4000),7,FALSE())=" MT",VLOOKUP(TRIM(MID(C54,FIND(" ",C54)+1,6)),IF(LEFT(C54,1)="A",cizi!A1:M4000,reg!A1:M4000),7,FALSE())=" MT"), " MT", IF(OR(VLOOKUP(TRIM(LEFT(C54,FIND(" ",C54)-1)),IF(LEFT(C54,1)="A",cizi!A1:M4000,reg!A1:M4000),7,FALSE())="",VLOOKUP(TRIM(MID(C54,FIND(" ",C54)+1,6)),IF(LEFT(C54,1)="A",cizi!A1:M4000,reg!A1:M4000),7,FALSE())=""), CONCATENATE(VLOOKUP(TRIM(LEFT(C54,FIND(" ",C54)-1)),IF(LEFT(C54,1)="A",cizi!A1:M4000,reg!A1:M4000),7,FALSE()), VLOOKUP(TRIM(MID(C54,FIND(" ",C54)+1,6)),IF(LEFT(C54,1)="A",cizi!A1:M4000,reg!A1:M4000),7,FALSE())), MIN(VALUE(VLOOKUP(TRIM(LEFT(C54,FIND(" ",C54)-1)),IF(LEFT(C54,1)="A",cizi!A1:M4000,reg!A1:M4000),7,FALSE())), VALUE(VLOOKUP(TRIM(MID(C54,FIND(" ",C54)+1,6)),IF(LEFT(C54,1)="A",cizi!A1:M4000,reg!A1:M4000),7,FALSE())))))), "9")</f>
        <v>9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50" t="str">
        <f t="shared" si="2"/>
        <v xml:space="preserve"> </v>
      </c>
      <c r="M54" s="50" t="str">
        <f t="shared" si="3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4.1" customHeight="1">
      <c r="A55" s="30">
        <v>53</v>
      </c>
      <c r="B55" s="47"/>
      <c r="C55" s="37"/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9" t="str">
        <f>IF(LEN(C55)&gt;0, VLOOKUP(C55,IF(LEFT(C55,1)="A",cizi!A1:M4000,reg!A1:M4000),6,FALSE())," ")</f>
        <v xml:space="preserve"> </v>
      </c>
      <c r="G55" s="49" t="str">
        <f>IF(LEN(C55)&gt;0, IF(ISERROR(FIND(" ",C55)), VLOOKUP(C55,IF(LEFT(C55,1)="A",cizi!A1:M4000,reg!A1:M4000),7,FALSE()),IF(OR(VLOOKUP(TRIM(LEFT(C55,FIND(" ",C55)-1)),IF(LEFT(C55,1)="A",cizi!A1:M4000,reg!A1:M4000),7,FALSE())=" MT",VLOOKUP(TRIM(MID(C55,FIND(" ",C55)+1,6)),IF(LEFT(C55,1)="A",cizi!A1:M4000,reg!A1:M4000),7,FALSE())=" MT"), " MT", IF(OR(VLOOKUP(TRIM(LEFT(C55,FIND(" ",C55)-1)),IF(LEFT(C55,1)="A",cizi!A1:M4000,reg!A1:M4000),7,FALSE())="",VLOOKUP(TRIM(MID(C55,FIND(" ",C55)+1,6)),IF(LEFT(C55,1)="A",cizi!A1:M4000,reg!A1:M4000),7,FALSE())=""), CONCATENATE(VLOOKUP(TRIM(LEFT(C55,FIND(" ",C55)-1)),IF(LEFT(C55,1)="A",cizi!A1:M4000,reg!A1:M4000),7,FALSE()), VLOOKUP(TRIM(MID(C55,FIND(" ",C55)+1,6)),IF(LEFT(C55,1)="A",cizi!A1:M4000,reg!A1:M4000),7,FALSE())), MIN(VALUE(VLOOKUP(TRIM(LEFT(C55,FIND(" ",C55)-1)),IF(LEFT(C55,1)="A",cizi!A1:M4000,reg!A1:M4000),7,FALSE())), VALUE(VLOOKUP(TRIM(MID(C55,FIND(" ",C55)+1,6)),IF(LEFT(C55,1)="A",cizi!A1:M4000,reg!A1:M4000),7,FALSE())))))), "9")</f>
        <v>9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50" t="str">
        <f t="shared" si="2"/>
        <v xml:space="preserve"> </v>
      </c>
      <c r="M55" s="50" t="str">
        <f t="shared" si="3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4.1" customHeight="1">
      <c r="A56" s="30">
        <v>54</v>
      </c>
      <c r="B56" s="47"/>
      <c r="C56" s="37"/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9" t="str">
        <f>IF(LEN(C56)&gt;0, VLOOKUP(C56,IF(LEFT(C56,1)="A",cizi!A1:M4000,reg!A1:M4000),6,FALSE())," ")</f>
        <v xml:space="preserve"> </v>
      </c>
      <c r="G56" s="49" t="str">
        <f>IF(LEN(C56)&gt;0, IF(ISERROR(FIND(" ",C56)), VLOOKUP(C56,IF(LEFT(C56,1)="A",cizi!A1:M4000,reg!A1:M4000),7,FALSE()),IF(OR(VLOOKUP(TRIM(LEFT(C56,FIND(" ",C56)-1)),IF(LEFT(C56,1)="A",cizi!A1:M4000,reg!A1:M4000),7,FALSE())=" MT",VLOOKUP(TRIM(MID(C56,FIND(" ",C56)+1,6)),IF(LEFT(C56,1)="A",cizi!A1:M4000,reg!A1:M4000),7,FALSE())=" MT"), " MT", IF(OR(VLOOKUP(TRIM(LEFT(C56,FIND(" ",C56)-1)),IF(LEFT(C56,1)="A",cizi!A1:M4000,reg!A1:M4000),7,FALSE())="",VLOOKUP(TRIM(MID(C56,FIND(" ",C56)+1,6)),IF(LEFT(C56,1)="A",cizi!A1:M4000,reg!A1:M4000),7,FALSE())=""), CONCATENATE(VLOOKUP(TRIM(LEFT(C56,FIND(" ",C56)-1)),IF(LEFT(C56,1)="A",cizi!A1:M4000,reg!A1:M4000),7,FALSE()), VLOOKUP(TRIM(MID(C56,FIND(" ",C56)+1,6)),IF(LEFT(C56,1)="A",cizi!A1:M4000,reg!A1:M4000),7,FALSE())), MIN(VALUE(VLOOKUP(TRIM(LEFT(C56,FIND(" ",C56)-1)),IF(LEFT(C56,1)="A",cizi!A1:M4000,reg!A1:M4000),7,FALSE())), VALUE(VLOOKUP(TRIM(MID(C56,FIND(" ",C56)+1,6)),IF(LEFT(C56,1)="A",cizi!A1:M4000,reg!A1:M4000),7,FALSE())))))), "9")</f>
        <v>9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50" t="str">
        <f t="shared" si="2"/>
        <v xml:space="preserve"> </v>
      </c>
      <c r="M56" s="50" t="str">
        <f t="shared" si="3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4.1" customHeight="1">
      <c r="A57" s="30">
        <v>55</v>
      </c>
      <c r="B57" s="47"/>
      <c r="C57" s="37"/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9" t="str">
        <f>IF(LEN(C57)&gt;0, VLOOKUP(C57,IF(LEFT(C57,1)="A",cizi!A1:M4000,reg!A1:M4000),6,FALSE())," ")</f>
        <v xml:space="preserve"> </v>
      </c>
      <c r="G57" s="49" t="str">
        <f>IF(LEN(C57)&gt;0, IF(ISERROR(FIND(" ",C57)), VLOOKUP(C57,IF(LEFT(C57,1)="A",cizi!A1:M4000,reg!A1:M4000),7,FALSE()),IF(OR(VLOOKUP(TRIM(LEFT(C57,FIND(" ",C57)-1)),IF(LEFT(C57,1)="A",cizi!A1:M4000,reg!A1:M4000),7,FALSE())=" MT",VLOOKUP(TRIM(MID(C57,FIND(" ",C57)+1,6)),IF(LEFT(C57,1)="A",cizi!A1:M4000,reg!A1:M4000),7,FALSE())=" MT"), " MT", IF(OR(VLOOKUP(TRIM(LEFT(C57,FIND(" ",C57)-1)),IF(LEFT(C57,1)="A",cizi!A1:M4000,reg!A1:M4000),7,FALSE())="",VLOOKUP(TRIM(MID(C57,FIND(" ",C57)+1,6)),IF(LEFT(C57,1)="A",cizi!A1:M4000,reg!A1:M4000),7,FALSE())=""), CONCATENATE(VLOOKUP(TRIM(LEFT(C57,FIND(" ",C57)-1)),IF(LEFT(C57,1)="A",cizi!A1:M4000,reg!A1:M4000),7,FALSE()), VLOOKUP(TRIM(MID(C57,FIND(" ",C57)+1,6)),IF(LEFT(C57,1)="A",cizi!A1:M4000,reg!A1:M4000),7,FALSE())), MIN(VALUE(VLOOKUP(TRIM(LEFT(C57,FIND(" ",C57)-1)),IF(LEFT(C57,1)="A",cizi!A1:M4000,reg!A1:M4000),7,FALSE())), VALUE(VLOOKUP(TRIM(MID(C57,FIND(" ",C57)+1,6)),IF(LEFT(C57,1)="A",cizi!A1:M4000,reg!A1:M4000),7,FALSE())))))), "9")</f>
        <v>9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50" t="str">
        <f t="shared" si="2"/>
        <v xml:space="preserve"> </v>
      </c>
      <c r="M57" s="50" t="str">
        <f t="shared" si="3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4.1" customHeight="1">
      <c r="A58" s="30">
        <v>56</v>
      </c>
      <c r="B58" s="47"/>
      <c r="C58" s="37"/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9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9" t="str">
        <f>IF(LEN(C58)&gt;0, VLOOKUP(C58,IF(LEFT(C58,1)="A",cizi!A1:M4000,reg!A1:M4000),6,FALSE())," ")</f>
        <v xml:space="preserve"> </v>
      </c>
      <c r="G58" s="49" t="str">
        <f>IF(LEN(C58)&gt;0, IF(ISERROR(FIND(" ",C58)), VLOOKUP(C58,IF(LEFT(C58,1)="A",cizi!A1:M4000,reg!A1:M4000),7,FALSE()),IF(OR(VLOOKUP(TRIM(LEFT(C58,FIND(" ",C58)-1)),IF(LEFT(C58,1)="A",cizi!A1:M4000,reg!A1:M4000),7,FALSE())=" MT",VLOOKUP(TRIM(MID(C58,FIND(" ",C58)+1,6)),IF(LEFT(C58,1)="A",cizi!A1:M4000,reg!A1:M4000),7,FALSE())=" MT"), " MT", IF(OR(VLOOKUP(TRIM(LEFT(C58,FIND(" ",C58)-1)),IF(LEFT(C58,1)="A",cizi!A1:M4000,reg!A1:M4000),7,FALSE())="",VLOOKUP(TRIM(MID(C58,FIND(" ",C58)+1,6)),IF(LEFT(C58,1)="A",cizi!A1:M4000,reg!A1:M4000),7,FALSE())=""), CONCATENATE(VLOOKUP(TRIM(LEFT(C58,FIND(" ",C58)-1)),IF(LEFT(C58,1)="A",cizi!A1:M4000,reg!A1:M4000),7,FALSE()), VLOOKUP(TRIM(MID(C58,FIND(" ",C58)+1,6)),IF(LEFT(C58,1)="A",cizi!A1:M4000,reg!A1:M4000),7,FALSE())), MIN(VALUE(VLOOKUP(TRIM(LEFT(C58,FIND(" ",C58)-1)),IF(LEFT(C58,1)="A",cizi!A1:M4000,reg!A1:M4000),7,FALSE())), VALUE(VLOOKUP(TRIM(MID(C58,FIND(" ",C58)+1,6)),IF(LEFT(C58,1)="A",cizi!A1:M4000,reg!A1:M4000),7,FALSE())))))), "9")</f>
        <v>9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50" t="str">
        <f t="shared" si="2"/>
        <v xml:space="preserve"> </v>
      </c>
      <c r="M58" s="50" t="str">
        <f t="shared" si="3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4.1" customHeight="1">
      <c r="A59" s="30">
        <v>57</v>
      </c>
      <c r="B59" s="47"/>
      <c r="C59" s="37"/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9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9" t="str">
        <f>IF(LEN(C59)&gt;0, VLOOKUP(C59,IF(LEFT(C59,1)="A",cizi!A1:M4000,reg!A1:M4000),6,FALSE())," ")</f>
        <v xml:space="preserve"> </v>
      </c>
      <c r="G59" s="49" t="str">
        <f>IF(LEN(C59)&gt;0, IF(ISERROR(FIND(" ",C59)), VLOOKUP(C59,IF(LEFT(C59,1)="A",cizi!A1:M4000,reg!A1:M4000),7,FALSE()),IF(OR(VLOOKUP(TRIM(LEFT(C59,FIND(" ",C59)-1)),IF(LEFT(C59,1)="A",cizi!A1:M4000,reg!A1:M4000),7,FALSE())=" MT",VLOOKUP(TRIM(MID(C59,FIND(" ",C59)+1,6)),IF(LEFT(C59,1)="A",cizi!A1:M4000,reg!A1:M4000),7,FALSE())=" MT"), " MT", IF(OR(VLOOKUP(TRIM(LEFT(C59,FIND(" ",C59)-1)),IF(LEFT(C59,1)="A",cizi!A1:M4000,reg!A1:M4000),7,FALSE())="",VLOOKUP(TRIM(MID(C59,FIND(" ",C59)+1,6)),IF(LEFT(C59,1)="A",cizi!A1:M4000,reg!A1:M4000),7,FALSE())=""), CONCATENATE(VLOOKUP(TRIM(LEFT(C59,FIND(" ",C59)-1)),IF(LEFT(C59,1)="A",cizi!A1:M4000,reg!A1:M4000),7,FALSE()), VLOOKUP(TRIM(MID(C59,FIND(" ",C59)+1,6)),IF(LEFT(C59,1)="A",cizi!A1:M4000,reg!A1:M4000),7,FALSE())), MIN(VALUE(VLOOKUP(TRIM(LEFT(C59,FIND(" ",C59)-1)),IF(LEFT(C59,1)="A",cizi!A1:M4000,reg!A1:M4000),7,FALSE())), VALUE(VLOOKUP(TRIM(MID(C59,FIND(" ",C59)+1,6)),IF(LEFT(C59,1)="A",cizi!A1:M4000,reg!A1:M4000),7,FALSE())))))), "9")</f>
        <v>9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50" t="str">
        <f t="shared" si="2"/>
        <v xml:space="preserve"> </v>
      </c>
      <c r="M59" s="50" t="str">
        <f t="shared" si="3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1" customHeight="1">
      <c r="A60" s="30">
        <v>58</v>
      </c>
      <c r="B60" s="47"/>
      <c r="C60" s="37"/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9" t="str">
        <f>IF(LEN(C60)&gt;0, VLOOKUP(C60,IF(LEFT(C60,1)="A",cizi!A1:M4000,reg!A1:M4000),6,FALSE())," ")</f>
        <v xml:space="preserve"> </v>
      </c>
      <c r="G60" s="49" t="str">
        <f>IF(LEN(C60)&gt;0, IF(ISERROR(FIND(" ",C60)), VLOOKUP(C60,IF(LEFT(C60,1)="A",cizi!A1:M4000,reg!A1:M4000),7,FALSE()),IF(OR(VLOOKUP(TRIM(LEFT(C60,FIND(" ",C60)-1)),IF(LEFT(C60,1)="A",cizi!A1:M4000,reg!A1:M4000),7,FALSE())=" MT",VLOOKUP(TRIM(MID(C60,FIND(" ",C60)+1,6)),IF(LEFT(C60,1)="A",cizi!A1:M4000,reg!A1:M4000),7,FALSE())=" MT"), " MT", IF(OR(VLOOKUP(TRIM(LEFT(C60,FIND(" ",C60)-1)),IF(LEFT(C60,1)="A",cizi!A1:M4000,reg!A1:M4000),7,FALSE())="",VLOOKUP(TRIM(MID(C60,FIND(" ",C60)+1,6)),IF(LEFT(C60,1)="A",cizi!A1:M4000,reg!A1:M4000),7,FALSE())=""), CONCATENATE(VLOOKUP(TRIM(LEFT(C60,FIND(" ",C60)-1)),IF(LEFT(C60,1)="A",cizi!A1:M4000,reg!A1:M4000),7,FALSE()), VLOOKUP(TRIM(MID(C60,FIND(" ",C60)+1,6)),IF(LEFT(C60,1)="A",cizi!A1:M4000,reg!A1:M4000),7,FALSE())), MIN(VALUE(VLOOKUP(TRIM(LEFT(C60,FIND(" ",C60)-1)),IF(LEFT(C60,1)="A",cizi!A1:M4000,reg!A1:M4000),7,FALSE())), VALUE(VLOOKUP(TRIM(MID(C60,FIND(" ",C60)+1,6)),IF(LEFT(C60,1)="A",cizi!A1:M4000,reg!A1:M4000),7,FALSE())))))), "9")</f>
        <v>9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50" t="str">
        <f t="shared" si="2"/>
        <v xml:space="preserve"> </v>
      </c>
      <c r="M60" s="50" t="str">
        <f t="shared" si="3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1" customHeight="1">
      <c r="A61" s="30">
        <v>59</v>
      </c>
      <c r="B61" s="47"/>
      <c r="C61" s="37"/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9" t="str">
        <f>IF(LEN(C61)&gt;0, VLOOKUP(C61,IF(LEFT(C61,1)="A",cizi!A1:M4000,reg!A1:M4000),6,FALSE())," ")</f>
        <v xml:space="preserve"> </v>
      </c>
      <c r="G61" s="49" t="str">
        <f>IF(LEN(C61)&gt;0, IF(ISERROR(FIND(" ",C61)), VLOOKUP(C61,IF(LEFT(C61,1)="A",cizi!A1:M4000,reg!A1:M4000),7,FALSE()),IF(OR(VLOOKUP(TRIM(LEFT(C61,FIND(" ",C61)-1)),IF(LEFT(C61,1)="A",cizi!A1:M4000,reg!A1:M4000),7,FALSE())=" MT",VLOOKUP(TRIM(MID(C61,FIND(" ",C61)+1,6)),IF(LEFT(C61,1)="A",cizi!A1:M4000,reg!A1:M4000),7,FALSE())=" MT"), " MT", IF(OR(VLOOKUP(TRIM(LEFT(C61,FIND(" ",C61)-1)),IF(LEFT(C61,1)="A",cizi!A1:M4000,reg!A1:M4000),7,FALSE())="",VLOOKUP(TRIM(MID(C61,FIND(" ",C61)+1,6)),IF(LEFT(C61,1)="A",cizi!A1:M4000,reg!A1:M4000),7,FALSE())=""), CONCATENATE(VLOOKUP(TRIM(LEFT(C61,FIND(" ",C61)-1)),IF(LEFT(C61,1)="A",cizi!A1:M4000,reg!A1:M4000),7,FALSE()), VLOOKUP(TRIM(MID(C61,FIND(" ",C61)+1,6)),IF(LEFT(C61,1)="A",cizi!A1:M4000,reg!A1:M4000),7,FALSE())), MIN(VALUE(VLOOKUP(TRIM(LEFT(C61,FIND(" ",C61)-1)),IF(LEFT(C61,1)="A",cizi!A1:M4000,reg!A1:M4000),7,FALSE())), VALUE(VLOOKUP(TRIM(MID(C61,FIND(" ",C61)+1,6)),IF(LEFT(C61,1)="A",cizi!A1:M4000,reg!A1:M4000),7,FALSE())))))), "9")</f>
        <v>9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50" t="str">
        <f t="shared" si="2"/>
        <v xml:space="preserve"> </v>
      </c>
      <c r="M61" s="50" t="str">
        <f t="shared" si="3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1" customHeight="1">
      <c r="A62" s="30">
        <v>60</v>
      </c>
      <c r="B62" s="47"/>
      <c r="C62" s="37"/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9" t="str">
        <f>IF(LEN(C62)&gt;0, VLOOKUP(C62,IF(LEFT(C62,1)="A",cizi!A1:M4000,reg!A1:M4000),6,FALSE())," ")</f>
        <v xml:space="preserve"> </v>
      </c>
      <c r="G62" s="49" t="str">
        <f>IF(LEN(C62)&gt;0, IF(ISERROR(FIND(" ",C62)), VLOOKUP(C62,IF(LEFT(C62,1)="A",cizi!A1:M4000,reg!A1:M4000),7,FALSE()),IF(OR(VLOOKUP(TRIM(LEFT(C62,FIND(" ",C62)-1)),IF(LEFT(C62,1)="A",cizi!A1:M4000,reg!A1:M4000),7,FALSE())=" MT",VLOOKUP(TRIM(MID(C62,FIND(" ",C62)+1,6)),IF(LEFT(C62,1)="A",cizi!A1:M4000,reg!A1:M4000),7,FALSE())=" MT"), " MT", IF(OR(VLOOKUP(TRIM(LEFT(C62,FIND(" ",C62)-1)),IF(LEFT(C62,1)="A",cizi!A1:M4000,reg!A1:M4000),7,FALSE())="",VLOOKUP(TRIM(MID(C62,FIND(" ",C62)+1,6)),IF(LEFT(C62,1)="A",cizi!A1:M4000,reg!A1:M4000),7,FALSE())=""), CONCATENATE(VLOOKUP(TRIM(LEFT(C62,FIND(" ",C62)-1)),IF(LEFT(C62,1)="A",cizi!A1:M4000,reg!A1:M4000),7,FALSE()), VLOOKUP(TRIM(MID(C62,FIND(" ",C62)+1,6)),IF(LEFT(C62,1)="A",cizi!A1:M4000,reg!A1:M4000),7,FALSE())), MIN(VALUE(VLOOKUP(TRIM(LEFT(C62,FIND(" ",C62)-1)),IF(LEFT(C62,1)="A",cizi!A1:M4000,reg!A1:M4000),7,FALSE())), VALUE(VLOOKUP(TRIM(MID(C62,FIND(" ",C62)+1,6)),IF(LEFT(C62,1)="A",cizi!A1:M4000,reg!A1:M4000),7,FALSE())))))), "9")</f>
        <v>9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50" t="str">
        <f t="shared" si="2"/>
        <v xml:space="preserve"> </v>
      </c>
      <c r="M62" s="50" t="str">
        <f t="shared" si="3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1" customHeight="1">
      <c r="A63" s="30">
        <v>61</v>
      </c>
      <c r="B63" s="47"/>
      <c r="C63" s="37"/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9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9" t="str">
        <f>IF(LEN(C63)&gt;0, VLOOKUP(C63,IF(LEFT(C63,1)="A",cizi!A1:M4000,reg!A1:M4000),6,FALSE())," ")</f>
        <v xml:space="preserve"> </v>
      </c>
      <c r="G63" s="49" t="str">
        <f>IF(LEN(C63)&gt;0, IF(ISERROR(FIND(" ",C63)), VLOOKUP(C63,IF(LEFT(C63,1)="A",cizi!A1:M4000,reg!A1:M4000),7,FALSE()),IF(OR(VLOOKUP(TRIM(LEFT(C63,FIND(" ",C63)-1)),IF(LEFT(C63,1)="A",cizi!A1:M4000,reg!A1:M4000),7,FALSE())=" MT",VLOOKUP(TRIM(MID(C63,FIND(" ",C63)+1,6)),IF(LEFT(C63,1)="A",cizi!A1:M4000,reg!A1:M4000),7,FALSE())=" MT"), " MT", IF(OR(VLOOKUP(TRIM(LEFT(C63,FIND(" ",C63)-1)),IF(LEFT(C63,1)="A",cizi!A1:M4000,reg!A1:M4000),7,FALSE())="",VLOOKUP(TRIM(MID(C63,FIND(" ",C63)+1,6)),IF(LEFT(C63,1)="A",cizi!A1:M4000,reg!A1:M4000),7,FALSE())=""), CONCATENATE(VLOOKUP(TRIM(LEFT(C63,FIND(" ",C63)-1)),IF(LEFT(C63,1)="A",cizi!A1:M4000,reg!A1:M4000),7,FALSE()), VLOOKUP(TRIM(MID(C63,FIND(" ",C63)+1,6)),IF(LEFT(C63,1)="A",cizi!A1:M4000,reg!A1:M4000),7,FALSE())), MIN(VALUE(VLOOKUP(TRIM(LEFT(C63,FIND(" ",C63)-1)),IF(LEFT(C63,1)="A",cizi!A1:M4000,reg!A1:M4000),7,FALSE())), VALUE(VLOOKUP(TRIM(MID(C63,FIND(" ",C63)+1,6)),IF(LEFT(C63,1)="A",cizi!A1:M4000,reg!A1:M4000),7,FALSE())))))), "9")</f>
        <v>9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50" t="str">
        <f t="shared" si="2"/>
        <v xml:space="preserve"> </v>
      </c>
      <c r="M63" s="50" t="str">
        <f t="shared" si="3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1" customHeight="1">
      <c r="A64" s="30">
        <v>62</v>
      </c>
      <c r="B64" s="47"/>
      <c r="C64" s="37"/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9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9" t="str">
        <f>IF(LEN(C64)&gt;0, VLOOKUP(C64,IF(LEFT(C64,1)="A",cizi!A1:M4000,reg!A1:M4000),6,FALSE())," ")</f>
        <v xml:space="preserve"> </v>
      </c>
      <c r="G64" s="49" t="str">
        <f>IF(LEN(C64)&gt;0, IF(ISERROR(FIND(" ",C64)), VLOOKUP(C64,IF(LEFT(C64,1)="A",cizi!A1:M4000,reg!A1:M4000),7,FALSE()),IF(OR(VLOOKUP(TRIM(LEFT(C64,FIND(" ",C64)-1)),IF(LEFT(C64,1)="A",cizi!A1:M4000,reg!A1:M4000),7,FALSE())=" MT",VLOOKUP(TRIM(MID(C64,FIND(" ",C64)+1,6)),IF(LEFT(C64,1)="A",cizi!A1:M4000,reg!A1:M4000),7,FALSE())=" MT"), " MT", IF(OR(VLOOKUP(TRIM(LEFT(C64,FIND(" ",C64)-1)),IF(LEFT(C64,1)="A",cizi!A1:M4000,reg!A1:M4000),7,FALSE())="",VLOOKUP(TRIM(MID(C64,FIND(" ",C64)+1,6)),IF(LEFT(C64,1)="A",cizi!A1:M4000,reg!A1:M4000),7,FALSE())=""), CONCATENATE(VLOOKUP(TRIM(LEFT(C64,FIND(" ",C64)-1)),IF(LEFT(C64,1)="A",cizi!A1:M4000,reg!A1:M4000),7,FALSE()), VLOOKUP(TRIM(MID(C64,FIND(" ",C64)+1,6)),IF(LEFT(C64,1)="A",cizi!A1:M4000,reg!A1:M4000),7,FALSE())), MIN(VALUE(VLOOKUP(TRIM(LEFT(C64,FIND(" ",C64)-1)),IF(LEFT(C64,1)="A",cizi!A1:M4000,reg!A1:M4000),7,FALSE())), VALUE(VLOOKUP(TRIM(MID(C64,FIND(" ",C64)+1,6)),IF(LEFT(C64,1)="A",cizi!A1:M4000,reg!A1:M4000),7,FALSE())))))), "9")</f>
        <v>9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50" t="str">
        <f t="shared" si="2"/>
        <v xml:space="preserve"> </v>
      </c>
      <c r="M64" s="50" t="str">
        <f t="shared" si="3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1" customHeight="1">
      <c r="A65" s="30">
        <v>63</v>
      </c>
      <c r="B65" s="47"/>
      <c r="C65" s="37"/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9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9" t="str">
        <f>IF(LEN(C65)&gt;0, VLOOKUP(C65,IF(LEFT(C65,1)="A",cizi!A1:M4000,reg!A1:M4000),6,FALSE())," ")</f>
        <v xml:space="preserve"> </v>
      </c>
      <c r="G65" s="49" t="str">
        <f>IF(LEN(C65)&gt;0, IF(ISERROR(FIND(" ",C65)), VLOOKUP(C65,IF(LEFT(C65,1)="A",cizi!A1:M4000,reg!A1:M4000),7,FALSE()),IF(OR(VLOOKUP(TRIM(LEFT(C65,FIND(" ",C65)-1)),IF(LEFT(C65,1)="A",cizi!A1:M4000,reg!A1:M4000),7,FALSE())=" MT",VLOOKUP(TRIM(MID(C65,FIND(" ",C65)+1,6)),IF(LEFT(C65,1)="A",cizi!A1:M4000,reg!A1:M4000),7,FALSE())=" MT"), " MT", IF(OR(VLOOKUP(TRIM(LEFT(C65,FIND(" ",C65)-1)),IF(LEFT(C65,1)="A",cizi!A1:M4000,reg!A1:M4000),7,FALSE())="",VLOOKUP(TRIM(MID(C65,FIND(" ",C65)+1,6)),IF(LEFT(C65,1)="A",cizi!A1:M4000,reg!A1:M4000),7,FALSE())=""), CONCATENATE(VLOOKUP(TRIM(LEFT(C65,FIND(" ",C65)-1)),IF(LEFT(C65,1)="A",cizi!A1:M4000,reg!A1:M4000),7,FALSE()), VLOOKUP(TRIM(MID(C65,FIND(" ",C65)+1,6)),IF(LEFT(C65,1)="A",cizi!A1:M4000,reg!A1:M4000),7,FALSE())), MIN(VALUE(VLOOKUP(TRIM(LEFT(C65,FIND(" ",C65)-1)),IF(LEFT(C65,1)="A",cizi!A1:M4000,reg!A1:M4000),7,FALSE())), VALUE(VLOOKUP(TRIM(MID(C65,FIND(" ",C65)+1,6)),IF(LEFT(C65,1)="A",cizi!A1:M4000,reg!A1:M4000),7,FALSE())))))), "9")</f>
        <v>9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50" t="str">
        <f t="shared" si="2"/>
        <v xml:space="preserve"> </v>
      </c>
      <c r="M65" s="50" t="str">
        <f t="shared" si="3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1" customHeight="1">
      <c r="A66" s="30">
        <v>64</v>
      </c>
      <c r="B66" s="47"/>
      <c r="C66" s="37"/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9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9" t="str">
        <f>IF(LEN(C66)&gt;0, VLOOKUP(C66,IF(LEFT(C66,1)="A",cizi!A1:M4000,reg!A1:M4000),6,FALSE())," ")</f>
        <v xml:space="preserve"> </v>
      </c>
      <c r="G66" s="49" t="str">
        <f>IF(LEN(C66)&gt;0, IF(ISERROR(FIND(" ",C66)), VLOOKUP(C66,IF(LEFT(C66,1)="A",cizi!A1:M4000,reg!A1:M4000),7,FALSE()),IF(OR(VLOOKUP(TRIM(LEFT(C66,FIND(" ",C66)-1)),IF(LEFT(C66,1)="A",cizi!A1:M4000,reg!A1:M4000),7,FALSE())=" MT",VLOOKUP(TRIM(MID(C66,FIND(" ",C66)+1,6)),IF(LEFT(C66,1)="A",cizi!A1:M4000,reg!A1:M4000),7,FALSE())=" MT"), " MT", IF(OR(VLOOKUP(TRIM(LEFT(C66,FIND(" ",C66)-1)),IF(LEFT(C66,1)="A",cizi!A1:M4000,reg!A1:M4000),7,FALSE())="",VLOOKUP(TRIM(MID(C66,FIND(" ",C66)+1,6)),IF(LEFT(C66,1)="A",cizi!A1:M4000,reg!A1:M4000),7,FALSE())=""), CONCATENATE(VLOOKUP(TRIM(LEFT(C66,FIND(" ",C66)-1)),IF(LEFT(C66,1)="A",cizi!A1:M4000,reg!A1:M4000),7,FALSE()), VLOOKUP(TRIM(MID(C66,FIND(" ",C66)+1,6)),IF(LEFT(C66,1)="A",cizi!A1:M4000,reg!A1:M4000),7,FALSE())), MIN(VALUE(VLOOKUP(TRIM(LEFT(C66,FIND(" ",C66)-1)),IF(LEFT(C66,1)="A",cizi!A1:M4000,reg!A1:M4000),7,FALSE())), VALUE(VLOOKUP(TRIM(MID(C66,FIND(" ",C66)+1,6)),IF(LEFT(C66,1)="A",cizi!A1:M4000,reg!A1:M4000),7,FALSE())))))), "9")</f>
        <v>9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50" t="str">
        <f t="shared" si="2"/>
        <v xml:space="preserve"> </v>
      </c>
      <c r="M66" s="50" t="str">
        <f t="shared" si="3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1" customHeight="1">
      <c r="A67" s="30">
        <v>65</v>
      </c>
      <c r="B67" s="47"/>
      <c r="C67" s="37"/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9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9" t="str">
        <f>IF(LEN(C67)&gt;0, VLOOKUP(C67,IF(LEFT(C67,1)="A",cizi!A1:M4000,reg!A1:M4000),6,FALSE())," ")</f>
        <v xml:space="preserve"> </v>
      </c>
      <c r="G67" s="49" t="str">
        <f>IF(LEN(C67)&gt;0, IF(ISERROR(FIND(" ",C67)), VLOOKUP(C67,IF(LEFT(C67,1)="A",cizi!A1:M4000,reg!A1:M4000),7,FALSE()),IF(OR(VLOOKUP(TRIM(LEFT(C67,FIND(" ",C67)-1)),IF(LEFT(C67,1)="A",cizi!A1:M4000,reg!A1:M4000),7,FALSE())=" MT",VLOOKUP(TRIM(MID(C67,FIND(" ",C67)+1,6)),IF(LEFT(C67,1)="A",cizi!A1:M4000,reg!A1:M4000),7,FALSE())=" MT"), " MT", IF(OR(VLOOKUP(TRIM(LEFT(C67,FIND(" ",C67)-1)),IF(LEFT(C67,1)="A",cizi!A1:M4000,reg!A1:M4000),7,FALSE())="",VLOOKUP(TRIM(MID(C67,FIND(" ",C67)+1,6)),IF(LEFT(C67,1)="A",cizi!A1:M4000,reg!A1:M4000),7,FALSE())=""), CONCATENATE(VLOOKUP(TRIM(LEFT(C67,FIND(" ",C67)-1)),IF(LEFT(C67,1)="A",cizi!A1:M4000,reg!A1:M4000),7,FALSE()), VLOOKUP(TRIM(MID(C67,FIND(" ",C67)+1,6)),IF(LEFT(C67,1)="A",cizi!A1:M4000,reg!A1:M4000),7,FALSE())), MIN(VALUE(VLOOKUP(TRIM(LEFT(C67,FIND(" ",C67)-1)),IF(LEFT(C67,1)="A",cizi!A1:M4000,reg!A1:M4000),7,FALSE())), VALUE(VLOOKUP(TRIM(MID(C67,FIND(" ",C67)+1,6)),IF(LEFT(C67,1)="A",cizi!A1:M4000,reg!A1:M4000),7,FALSE())))))), "9")</f>
        <v>9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50" t="str">
        <f t="shared" ref="L67:L72" si="4">IF(ISERROR(FIND(" ",C67,1))," ",TRIM(LEFT(E67,FIND(" ",E67,1)-1)))</f>
        <v xml:space="preserve"> </v>
      </c>
      <c r="M67" s="50" t="str">
        <f t="shared" ref="M67:M72" si="5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1" customHeight="1">
      <c r="A68" s="30">
        <v>66</v>
      </c>
      <c r="B68" s="47"/>
      <c r="C68" s="37"/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9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9" t="str">
        <f>IF(LEN(C68)&gt;0, VLOOKUP(C68,IF(LEFT(C68,1)="A",cizi!A1:M4000,reg!A1:M4000),6,FALSE())," ")</f>
        <v xml:space="preserve"> </v>
      </c>
      <c r="G68" s="49" t="str">
        <f>IF(LEN(C68)&gt;0, IF(ISERROR(FIND(" ",C68)), VLOOKUP(C68,IF(LEFT(C68,1)="A",cizi!A1:M4000,reg!A1:M4000),7,FALSE()),IF(OR(VLOOKUP(TRIM(LEFT(C68,FIND(" ",C68)-1)),IF(LEFT(C68,1)="A",cizi!A1:M4000,reg!A1:M4000),7,FALSE())=" MT",VLOOKUP(TRIM(MID(C68,FIND(" ",C68)+1,6)),IF(LEFT(C68,1)="A",cizi!A1:M4000,reg!A1:M4000),7,FALSE())=" MT"), " MT", IF(OR(VLOOKUP(TRIM(LEFT(C68,FIND(" ",C68)-1)),IF(LEFT(C68,1)="A",cizi!A1:M4000,reg!A1:M4000),7,FALSE())="",VLOOKUP(TRIM(MID(C68,FIND(" ",C68)+1,6)),IF(LEFT(C68,1)="A",cizi!A1:M4000,reg!A1:M4000),7,FALSE())=""), CONCATENATE(VLOOKUP(TRIM(LEFT(C68,FIND(" ",C68)-1)),IF(LEFT(C68,1)="A",cizi!A1:M4000,reg!A1:M4000),7,FALSE()), VLOOKUP(TRIM(MID(C68,FIND(" ",C68)+1,6)),IF(LEFT(C68,1)="A",cizi!A1:M4000,reg!A1:M4000),7,FALSE())), MIN(VALUE(VLOOKUP(TRIM(LEFT(C68,FIND(" ",C68)-1)),IF(LEFT(C68,1)="A",cizi!A1:M4000,reg!A1:M4000),7,FALSE())), VALUE(VLOOKUP(TRIM(MID(C68,FIND(" ",C68)+1,6)),IF(LEFT(C68,1)="A",cizi!A1:M4000,reg!A1:M4000),7,FALSE())))))), "9")</f>
        <v>9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50" t="str">
        <f t="shared" si="4"/>
        <v xml:space="preserve"> </v>
      </c>
      <c r="M68" s="50" t="str">
        <f t="shared" si="5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4.1" customHeight="1">
      <c r="A69" s="30">
        <v>67</v>
      </c>
      <c r="B69" s="47"/>
      <c r="C69" s="37"/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9" t="str">
        <f>IF(LEN(C69)&gt;0, VLOOKUP(C69,IF(LEFT(C69,1)="A",cizi!A1:M4000,reg!A1:M4000),6,FALSE())," ")</f>
        <v xml:space="preserve"> </v>
      </c>
      <c r="G69" s="49" t="str">
        <f>IF(LEN(C69)&gt;0, IF(ISERROR(FIND(" ",C69)), VLOOKUP(C69,IF(LEFT(C69,1)="A",cizi!A1:M4000,reg!A1:M4000),7,FALSE()),IF(OR(VLOOKUP(TRIM(LEFT(C69,FIND(" ",C69)-1)),IF(LEFT(C69,1)="A",cizi!A1:M4000,reg!A1:M4000),7,FALSE())=" MT",VLOOKUP(TRIM(MID(C69,FIND(" ",C69)+1,6)),IF(LEFT(C69,1)="A",cizi!A1:M4000,reg!A1:M4000),7,FALSE())=" MT"), " MT", IF(OR(VLOOKUP(TRIM(LEFT(C69,FIND(" ",C69)-1)),IF(LEFT(C69,1)="A",cizi!A1:M4000,reg!A1:M4000),7,FALSE())="",VLOOKUP(TRIM(MID(C69,FIND(" ",C69)+1,6)),IF(LEFT(C69,1)="A",cizi!A1:M4000,reg!A1:M4000),7,FALSE())=""), CONCATENATE(VLOOKUP(TRIM(LEFT(C69,FIND(" ",C69)-1)),IF(LEFT(C69,1)="A",cizi!A1:M4000,reg!A1:M4000),7,FALSE()), VLOOKUP(TRIM(MID(C69,FIND(" ",C69)+1,6)),IF(LEFT(C69,1)="A",cizi!A1:M4000,reg!A1:M4000),7,FALSE())), MIN(VALUE(VLOOKUP(TRIM(LEFT(C69,FIND(" ",C69)-1)),IF(LEFT(C69,1)="A",cizi!A1:M4000,reg!A1:M4000),7,FALSE())), VALUE(VLOOKUP(TRIM(MID(C69,FIND(" ",C69)+1,6)),IF(LEFT(C69,1)="A",cizi!A1:M4000,reg!A1:M4000),7,FALSE())))))), "9")</f>
        <v>9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50" t="str">
        <f t="shared" si="4"/>
        <v xml:space="preserve"> </v>
      </c>
      <c r="M69" s="50" t="str">
        <f t="shared" si="5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1" customHeight="1">
      <c r="A70" s="30">
        <v>68</v>
      </c>
      <c r="B70" s="47"/>
      <c r="C70" s="37"/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9" t="str">
        <f>IF(LEN(C70)&gt;0, VLOOKUP(C70,IF(LEFT(C70,1)="A",cizi!A1:M4000,reg!A1:M4000),6,FALSE())," ")</f>
        <v xml:space="preserve"> </v>
      </c>
      <c r="G70" s="49" t="str">
        <f>IF(LEN(C70)&gt;0, IF(ISERROR(FIND(" ",C70)), VLOOKUP(C70,IF(LEFT(C70,1)="A",cizi!A1:M4000,reg!A1:M4000),7,FALSE()),IF(OR(VLOOKUP(TRIM(LEFT(C70,FIND(" ",C70)-1)),IF(LEFT(C70,1)="A",cizi!A1:M4000,reg!A1:M4000),7,FALSE())=" MT",VLOOKUP(TRIM(MID(C70,FIND(" ",C70)+1,6)),IF(LEFT(C70,1)="A",cizi!A1:M4000,reg!A1:M4000),7,FALSE())=" MT"), " MT", IF(OR(VLOOKUP(TRIM(LEFT(C70,FIND(" ",C70)-1)),IF(LEFT(C70,1)="A",cizi!A1:M4000,reg!A1:M4000),7,FALSE())="",VLOOKUP(TRIM(MID(C70,FIND(" ",C70)+1,6)),IF(LEFT(C70,1)="A",cizi!A1:M4000,reg!A1:M4000),7,FALSE())=""), CONCATENATE(VLOOKUP(TRIM(LEFT(C70,FIND(" ",C70)-1)),IF(LEFT(C70,1)="A",cizi!A1:M4000,reg!A1:M4000),7,FALSE()), VLOOKUP(TRIM(MID(C70,FIND(" ",C70)+1,6)),IF(LEFT(C70,1)="A",cizi!A1:M4000,reg!A1:M4000),7,FALSE())), MIN(VALUE(VLOOKUP(TRIM(LEFT(C70,FIND(" ",C70)-1)),IF(LEFT(C70,1)="A",cizi!A1:M4000,reg!A1:M4000),7,FALSE())), VALUE(VLOOKUP(TRIM(MID(C70,FIND(" ",C70)+1,6)),IF(LEFT(C70,1)="A",cizi!A1:M4000,reg!A1:M4000),7,FALSE())))))), "9")</f>
        <v>9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50" t="str">
        <f t="shared" si="4"/>
        <v xml:space="preserve"> </v>
      </c>
      <c r="M70" s="50" t="str">
        <f t="shared" si="5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4.1" customHeight="1">
      <c r="A71" s="30">
        <v>69</v>
      </c>
      <c r="B71" s="47"/>
      <c r="C71" s="37"/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9" t="str">
        <f>IF(LEN(C71)&gt;0, VLOOKUP(C71,IF(LEFT(C71,1)="A",cizi!A1:M4000,reg!A1:M4000),6,FALSE())," ")</f>
        <v xml:space="preserve"> </v>
      </c>
      <c r="G71" s="49" t="str">
        <f>IF(LEN(C71)&gt;0, IF(ISERROR(FIND(" ",C71)), VLOOKUP(C71,IF(LEFT(C71,1)="A",cizi!A1:M4000,reg!A1:M4000),7,FALSE()),IF(OR(VLOOKUP(TRIM(LEFT(C71,FIND(" ",C71)-1)),IF(LEFT(C71,1)="A",cizi!A1:M4000,reg!A1:M4000),7,FALSE())=" MT",VLOOKUP(TRIM(MID(C71,FIND(" ",C71)+1,6)),IF(LEFT(C71,1)="A",cizi!A1:M4000,reg!A1:M4000),7,FALSE())=" MT"), " MT", IF(OR(VLOOKUP(TRIM(LEFT(C71,FIND(" ",C71)-1)),IF(LEFT(C71,1)="A",cizi!A1:M4000,reg!A1:M4000),7,FALSE())="",VLOOKUP(TRIM(MID(C71,FIND(" ",C71)+1,6)),IF(LEFT(C71,1)="A",cizi!A1:M4000,reg!A1:M4000),7,FALSE())=""), CONCATENATE(VLOOKUP(TRIM(LEFT(C71,FIND(" ",C71)-1)),IF(LEFT(C71,1)="A",cizi!A1:M4000,reg!A1:M4000),7,FALSE()), VLOOKUP(TRIM(MID(C71,FIND(" ",C71)+1,6)),IF(LEFT(C71,1)="A",cizi!A1:M4000,reg!A1:M4000),7,FALSE())), MIN(VALUE(VLOOKUP(TRIM(LEFT(C71,FIND(" ",C71)-1)),IF(LEFT(C71,1)="A",cizi!A1:M4000,reg!A1:M4000),7,FALSE())), VALUE(VLOOKUP(TRIM(MID(C71,FIND(" ",C71)+1,6)),IF(LEFT(C71,1)="A",cizi!A1:M4000,reg!A1:M4000),7,FALSE())))))), "9")</f>
        <v>9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50" t="str">
        <f t="shared" si="4"/>
        <v xml:space="preserve"> </v>
      </c>
      <c r="M71" s="50" t="str">
        <f t="shared" si="5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4.1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>IF(LEN(C72)&gt;0, VLOOKUP(C72,IF(LEFT(C72,1)="A",cizi!A1:M4000,reg!A1:M4000),6,FALSE())," ")</f>
        <v xml:space="preserve"> </v>
      </c>
      <c r="G72" s="49" t="str">
        <f>IF(LEN(C72)&gt;0, IF(ISERROR(FIND(" ",C72)), VLOOKUP(C72,IF(LEFT(C72,1)="A",cizi!A1:M4000,reg!A1:M4000),7,FALSE()),IF(OR(VLOOKUP(TRIM(LEFT(C72,FIND(" ",C72)-1)),IF(LEFT(C72,1)="A",cizi!A1:M4000,reg!A1:M4000),7,FALSE())=" MT",VLOOKUP(TRIM(MID(C72,FIND(" ",C72)+1,6)),IF(LEFT(C72,1)="A",cizi!A1:M4000,reg!A1:M4000),7,FALSE())=" MT"), " MT", IF(OR(VLOOKUP(TRIM(LEFT(C72,FIND(" ",C72)-1)),IF(LEFT(C72,1)="A",cizi!A1:M4000,reg!A1:M4000),7,FALSE())="",VLOOKUP(TRIM(MID(C72,FIND(" ",C72)+1,6)),IF(LEFT(C72,1)="A",cizi!A1:M4000,reg!A1:M4000),7,FALSE())=""), CONCATENATE(VLOOKUP(TRIM(LEFT(C72,FIND(" ",C72)-1)),IF(LEFT(C72,1)="A",cizi!A1:M4000,reg!A1:M4000),7,FALSE()), VLOOKUP(TRIM(MID(C72,FIND(" ",C72)+1,6)),IF(LEFT(C72,1)="A",cizi!A1:M4000,reg!A1:M4000),7,FALSE())), MIN(VALUE(VLOOKUP(TRIM(LEFT(C72,FIND(" ",C72)-1)),IF(LEFT(C72,1)="A",cizi!A1:M4000,reg!A1:M4000),7,FALSE())), VALUE(VLOOKUP(TRIM(MID(C72,FIND(" ",C72)+1,6)),IF(LEFT(C72,1)="A",cizi!A1:M4000,reg!A1:M4000),7,FALSE())))))),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4"/>
        <v xml:space="preserve"> </v>
      </c>
      <c r="M72" s="50" t="str">
        <f t="shared" si="5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K7" sqref="K7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IF(ISBLANK(VLOOKUP("C2M",param!$A$31:$B$49,2,0)),"C2M",VLOOKUP("C2M",param!$A$31:$B$49,2,0))</f>
        <v>C2M</v>
      </c>
      <c r="C1" s="58"/>
      <c r="D1" s="55" t="str">
        <f>CONCATENATE("STARTOVNÍ LISTINA",IF(ISBLANK(VLOOKUP("C2M",param!$A$31:$C$49,3,0)),"",CONCATENATE(CHAR(10),"barva čísel: ",VLOOKUP("C2M",param!$A$31:$C$49,3,0))))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04.05.14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2962</v>
      </c>
      <c r="B2" s="45" t="s">
        <v>2965</v>
      </c>
      <c r="C2" s="45" t="s">
        <v>2900</v>
      </c>
      <c r="D2" s="45" t="s">
        <v>2966</v>
      </c>
      <c r="E2" s="45" t="s">
        <v>2967</v>
      </c>
      <c r="F2" s="45" t="s">
        <v>2905</v>
      </c>
      <c r="G2" s="45" t="s">
        <v>2968</v>
      </c>
      <c r="H2" s="45" t="s">
        <v>2969</v>
      </c>
      <c r="I2" s="45" t="s">
        <v>2994</v>
      </c>
      <c r="J2" s="45" t="s">
        <v>2995</v>
      </c>
      <c r="K2" s="45" t="s">
        <v>2996</v>
      </c>
      <c r="L2" s="46" t="s">
        <v>2997</v>
      </c>
      <c r="M2" s="46" t="s">
        <v>2998</v>
      </c>
      <c r="N2" s="46" t="s">
        <v>2999</v>
      </c>
      <c r="O2" s="46" t="s">
        <v>3000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22.7" customHeight="1">
      <c r="A3" s="30">
        <v>1</v>
      </c>
      <c r="B3" s="53">
        <v>1</v>
      </c>
      <c r="C3" s="37" t="s">
        <v>3007</v>
      </c>
      <c r="D3" s="48" t="e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#N/A</v>
      </c>
      <c r="E3" s="49" t="e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#N/A</v>
      </c>
      <c r="F3" s="49" t="e">
        <f t="shared" ref="F3:F34" si="0">IF(ISERROR(FIND(" ",C3,1))," ",IF(ISERROR(FIND("V",CONCATENATE(N3,O3),1)),IF(L3&lt;M3,N3,O3), IF(AND(LEFT(N3,1)="V",LEFT(O3,1)="V"),IF(L3&gt;M3,O3,N3)," ")))</f>
        <v>#N/A</v>
      </c>
      <c r="G3" s="49" t="e">
        <f>IF(LEN(C3)&gt;0, IF(ISERROR(FIND(" ",C3)), VLOOKUP(C3,IF(LEFT(C3,1)="A",cizi!A1:M4000,reg!A1:M4000),9,FALSE()),IF(OR(VLOOKUP(TRIM(LEFT(C3,FIND(" ",C3)-1)),IF(LEFT(C3,1)="A",cizi!A1:M4000,reg!A1:M4000),9,FALSE())=" MT",VLOOKUP(TRIM(MID(C3,FIND(" ",C3)+1,6)),IF(LEFT(C3,1)="A",cizi!A1:M4000,reg!A1:M4000),9,FALSE())=" MT"), " MT", IF(OR(VLOOKUP(TRIM(LEFT(C3,FIND(" ",C3)-1)),IF(LEFT(C3,1)="A",cizi!A1:M4000,reg!A1:M4000),9,FALSE())="",VLOOKUP(TRIM(MID(C3,FIND(" ",C3)+1,6)),IF(LEFT(C3,1)="A",cizi!A1:M4000,reg!A1:M4000),9,FALSE())=""), CONCATENATE(VLOOKUP(TRIM(LEFT(C3,FIND(" ",C3)-1)),IF(LEFT(C3,1)="A",cizi!A1:M4000,reg!A1:M4000),9,FALSE()), VLOOKUP(TRIM(MID(C3,FIND(" ",C3)+1,6)),IF(LEFT(C3,1)="A",cizi!A1:M4000,reg!A1:M4000),9,FALSE())), MIN(VALUE(VLOOKUP(TRIM(LEFT(C3,FIND(" ",C3)-1)),IF(LEFT(C3,1)="A",cizi!A1:M4000,reg!A1:M4000),9,FALSE())), VALUE(VLOOKUP(TRIM(MID(C3,FIND(" ",C3)+1,6)),IF(LEFT(C3,1)="A",cizi!A1:M4000,reg!A1:M4000),9,FALSE())))))), "9")</f>
        <v>#N/A</v>
      </c>
      <c r="H3" s="48" t="e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#N/A</v>
      </c>
      <c r="I3" s="37"/>
      <c r="J3" s="37"/>
      <c r="K3" s="37"/>
      <c r="L3" s="50" t="e">
        <f t="shared" ref="L3:L34" si="1">IF(ISERROR(FIND(" ",C3,1))," ",TRIM(LEFT(E3,FIND(" ",E3,1)-1)))</f>
        <v>#N/A</v>
      </c>
      <c r="M3" s="50" t="e">
        <f t="shared" ref="M3:M34" si="2">IF(ISERROR(FIND(" ",C3,1))," ",TRIM(MID(E3,FIND(" ",E3,1)+2,6)))</f>
        <v>#N/A</v>
      </c>
      <c r="N3" s="50" t="e">
        <f>IF(ISERROR(FIND(" ",C3,1))," ",VLOOKUP(TRIM(LEFT(C3,FIND(" ",C3,1)-1)),IF(LEFT(C3,1)="A",cizi!A1:M4000,reg!A1:M4000),6,FALSE()))</f>
        <v>#N/A</v>
      </c>
      <c r="O3" s="50" t="e">
        <f>IF(ISERROR(FIND(" ",C3,1))," ",VLOOKUP(TRIM(MID(C3,FIND(" ",C3,1)+1,6)),IF(LEFT(C3,1)="A",cizi!A1:M4000,reg!A1:M4000),6,FALSE()))</f>
        <v>#N/A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22.7" customHeight="1">
      <c r="A4" s="30">
        <v>2</v>
      </c>
      <c r="B4" s="53">
        <v>2</v>
      </c>
      <c r="C4" s="37" t="s">
        <v>3008</v>
      </c>
      <c r="D4" s="48" t="e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#N/A</v>
      </c>
      <c r="E4" s="49" t="e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#N/A</v>
      </c>
      <c r="F4" s="49" t="e">
        <f t="shared" si="0"/>
        <v>#N/A</v>
      </c>
      <c r="G4" s="49" t="e">
        <f>IF(LEN(C4)&gt;0, IF(ISERROR(FIND(" ",C4)), VLOOKUP(C4,IF(LEFT(C4,1)="A",cizi!A1:M4000,reg!A1:M4000),9,FALSE()),IF(OR(VLOOKUP(TRIM(LEFT(C4,FIND(" ",C4)-1)),IF(LEFT(C4,1)="A",cizi!A1:M4000,reg!A1:M4000),9,FALSE())=" MT",VLOOKUP(TRIM(MID(C4,FIND(" ",C4)+1,6)),IF(LEFT(C4,1)="A",cizi!A1:M4000,reg!A1:M4000),9,FALSE())=" MT"), " MT", IF(OR(VLOOKUP(TRIM(LEFT(C4,FIND(" ",C4)-1)),IF(LEFT(C4,1)="A",cizi!A1:M4000,reg!A1:M4000),9,FALSE())="",VLOOKUP(TRIM(MID(C4,FIND(" ",C4)+1,6)),IF(LEFT(C4,1)="A",cizi!A1:M4000,reg!A1:M4000),9,FALSE())=""), CONCATENATE(VLOOKUP(TRIM(LEFT(C4,FIND(" ",C4)-1)),IF(LEFT(C4,1)="A",cizi!A1:M4000,reg!A1:M4000),9,FALSE()), VLOOKUP(TRIM(MID(C4,FIND(" ",C4)+1,6)),IF(LEFT(C4,1)="A",cizi!A1:M4000,reg!A1:M4000),9,FALSE())), MIN(VALUE(VLOOKUP(TRIM(LEFT(C4,FIND(" ",C4)-1)),IF(LEFT(C4,1)="A",cizi!A1:M4000,reg!A1:M4000),9,FALSE())), VALUE(VLOOKUP(TRIM(MID(C4,FIND(" ",C4)+1,6)),IF(LEFT(C4,1)="A",cizi!A1:M4000,reg!A1:M4000),9,FALSE())))))), "9")</f>
        <v>#N/A</v>
      </c>
      <c r="H4" s="48" t="e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#N/A</v>
      </c>
      <c r="I4" s="37"/>
      <c r="J4" s="37"/>
      <c r="K4" s="37"/>
      <c r="L4" s="50" t="e">
        <f t="shared" si="1"/>
        <v>#N/A</v>
      </c>
      <c r="M4" s="50" t="e">
        <f t="shared" si="2"/>
        <v>#N/A</v>
      </c>
      <c r="N4" s="50" t="e">
        <f>IF(ISERROR(FIND(" ",C4,1))," ",VLOOKUP(TRIM(LEFT(C4,FIND(" ",C4,1)-1)),IF(LEFT(C4,1)="A",cizi!A1:M4000,reg!A1:M4000),6,FALSE()))</f>
        <v>#N/A</v>
      </c>
      <c r="O4" s="50" t="e">
        <f>IF(ISERROR(FIND(" ",C4,1))," ",VLOOKUP(TRIM(MID(C4,FIND(" ",C4,1)+1,6)),IF(LEFT(C4,1)="A",cizi!A1:M4000,reg!A1:M4000),6,FALSE()))</f>
        <v>#N/A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22.7" customHeight="1">
      <c r="A5" s="30">
        <v>3</v>
      </c>
      <c r="B5" s="53">
        <v>3</v>
      </c>
      <c r="C5" s="37" t="s">
        <v>3009</v>
      </c>
      <c r="D5" s="48" t="e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#N/A</v>
      </c>
      <c r="E5" s="49" t="e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#N/A</v>
      </c>
      <c r="F5" s="49" t="e">
        <f t="shared" si="0"/>
        <v>#N/A</v>
      </c>
      <c r="G5" s="49" t="e">
        <f>IF(LEN(C5)&gt;0, IF(ISERROR(FIND(" ",C5)), VLOOKUP(C5,IF(LEFT(C5,1)="A",cizi!A1:M4000,reg!A1:M4000),9,FALSE()),IF(OR(VLOOKUP(TRIM(LEFT(C5,FIND(" ",C5)-1)),IF(LEFT(C5,1)="A",cizi!A1:M4000,reg!A1:M4000),9,FALSE())=" MT",VLOOKUP(TRIM(MID(C5,FIND(" ",C5)+1,6)),IF(LEFT(C5,1)="A",cizi!A1:M4000,reg!A1:M4000),9,FALSE())=" MT"), " MT", IF(OR(VLOOKUP(TRIM(LEFT(C5,FIND(" ",C5)-1)),IF(LEFT(C5,1)="A",cizi!A1:M4000,reg!A1:M4000),9,FALSE())="",VLOOKUP(TRIM(MID(C5,FIND(" ",C5)+1,6)),IF(LEFT(C5,1)="A",cizi!A1:M4000,reg!A1:M4000),9,FALSE())=""), CONCATENATE(VLOOKUP(TRIM(LEFT(C5,FIND(" ",C5)-1)),IF(LEFT(C5,1)="A",cizi!A1:M4000,reg!A1:M4000),9,FALSE()), VLOOKUP(TRIM(MID(C5,FIND(" ",C5)+1,6)),IF(LEFT(C5,1)="A",cizi!A1:M4000,reg!A1:M4000),9,FALSE())), MIN(VALUE(VLOOKUP(TRIM(LEFT(C5,FIND(" ",C5)-1)),IF(LEFT(C5,1)="A",cizi!A1:M4000,reg!A1:M4000),9,FALSE())), VALUE(VLOOKUP(TRIM(MID(C5,FIND(" ",C5)+1,6)),IF(LEFT(C5,1)="A",cizi!A1:M4000,reg!A1:M4000),9,FALSE())))))), "9")</f>
        <v>#N/A</v>
      </c>
      <c r="H5" s="48" t="e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#N/A</v>
      </c>
      <c r="I5" s="37"/>
      <c r="J5" s="37"/>
      <c r="K5" s="37"/>
      <c r="L5" s="50" t="e">
        <f t="shared" si="1"/>
        <v>#N/A</v>
      </c>
      <c r="M5" s="50" t="e">
        <f t="shared" si="2"/>
        <v>#N/A</v>
      </c>
      <c r="N5" s="50" t="e">
        <f>IF(ISERROR(FIND(" ",C5,1))," ",VLOOKUP(TRIM(LEFT(C5,FIND(" ",C5,1)-1)),IF(LEFT(C5,1)="A",cizi!A1:M4000,reg!A1:M4000),6,FALSE()))</f>
        <v>#N/A</v>
      </c>
      <c r="O5" s="50" t="e">
        <f>IF(ISERROR(FIND(" ",C5,1))," ",VLOOKUP(TRIM(MID(C5,FIND(" ",C5,1)+1,6)),IF(LEFT(C5,1)="A",cizi!A1:M4000,reg!A1:M4000),6,FALSE()))</f>
        <v>#N/A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22.7" customHeight="1">
      <c r="A6" s="30">
        <v>4</v>
      </c>
      <c r="B6" s="53">
        <v>4</v>
      </c>
      <c r="C6" s="37" t="s">
        <v>3010</v>
      </c>
      <c r="D6" s="48" t="e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#N/A</v>
      </c>
      <c r="E6" s="49" t="e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#N/A</v>
      </c>
      <c r="F6" s="49" t="e">
        <f t="shared" si="0"/>
        <v>#N/A</v>
      </c>
      <c r="G6" s="49" t="e">
        <f>IF(LEN(C6)&gt;0, IF(ISERROR(FIND(" ",C6)), VLOOKUP(C6,IF(LEFT(C6,1)="A",cizi!A1:M4000,reg!A1:M4000),9,FALSE()),IF(OR(VLOOKUP(TRIM(LEFT(C6,FIND(" ",C6)-1)),IF(LEFT(C6,1)="A",cizi!A1:M4000,reg!A1:M4000),9,FALSE())=" MT",VLOOKUP(TRIM(MID(C6,FIND(" ",C6)+1,6)),IF(LEFT(C6,1)="A",cizi!A1:M4000,reg!A1:M4000),9,FALSE())=" MT"), " MT", IF(OR(VLOOKUP(TRIM(LEFT(C6,FIND(" ",C6)-1)),IF(LEFT(C6,1)="A",cizi!A1:M4000,reg!A1:M4000),9,FALSE())="",VLOOKUP(TRIM(MID(C6,FIND(" ",C6)+1,6)),IF(LEFT(C6,1)="A",cizi!A1:M4000,reg!A1:M4000),9,FALSE())=""), CONCATENATE(VLOOKUP(TRIM(LEFT(C6,FIND(" ",C6)-1)),IF(LEFT(C6,1)="A",cizi!A1:M4000,reg!A1:M4000),9,FALSE()), VLOOKUP(TRIM(MID(C6,FIND(" ",C6)+1,6)),IF(LEFT(C6,1)="A",cizi!A1:M4000,reg!A1:M4000),9,FALSE())), MIN(VALUE(VLOOKUP(TRIM(LEFT(C6,FIND(" ",C6)-1)),IF(LEFT(C6,1)="A",cizi!A1:M4000,reg!A1:M4000),9,FALSE())), VALUE(VLOOKUP(TRIM(MID(C6,FIND(" ",C6)+1,6)),IF(LEFT(C6,1)="A",cizi!A1:M4000,reg!A1:M4000),9,FALSE())))))), "9")</f>
        <v>#N/A</v>
      </c>
      <c r="H6" s="48" t="e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#N/A</v>
      </c>
      <c r="I6" s="37"/>
      <c r="J6" s="37"/>
      <c r="K6" s="37"/>
      <c r="L6" s="50" t="e">
        <f t="shared" si="1"/>
        <v>#N/A</v>
      </c>
      <c r="M6" s="50" t="e">
        <f t="shared" si="2"/>
        <v>#N/A</v>
      </c>
      <c r="N6" s="50" t="e">
        <f>IF(ISERROR(FIND(" ",C6,1))," ",VLOOKUP(TRIM(LEFT(C6,FIND(" ",C6,1)-1)),IF(LEFT(C6,1)="A",cizi!A1:M4000,reg!A1:M4000),6,FALSE()))</f>
        <v>#N/A</v>
      </c>
      <c r="O6" s="50" t="e">
        <f>IF(ISERROR(FIND(" ",C6,1))," ",VLOOKUP(TRIM(MID(C6,FIND(" ",C6,1)+1,6)),IF(LEFT(C6,1)="A",cizi!A1:M4000,reg!A1:M4000),6,FALSE()))</f>
        <v>#N/A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22.7" customHeight="1">
      <c r="A7" s="30">
        <v>5</v>
      </c>
      <c r="B7" s="53">
        <v>5</v>
      </c>
      <c r="C7" s="37" t="s">
        <v>3011</v>
      </c>
      <c r="D7" s="48" t="e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#N/A</v>
      </c>
      <c r="E7" s="49" t="e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#N/A</v>
      </c>
      <c r="F7" s="49" t="e">
        <f t="shared" si="0"/>
        <v>#N/A</v>
      </c>
      <c r="G7" s="49" t="e">
        <f>IF(LEN(C7)&gt;0, IF(ISERROR(FIND(" ",C7)), VLOOKUP(C7,IF(LEFT(C7,1)="A",cizi!A1:M4000,reg!A1:M4000),9,FALSE()),IF(OR(VLOOKUP(TRIM(LEFT(C7,FIND(" ",C7)-1)),IF(LEFT(C7,1)="A",cizi!A1:M4000,reg!A1:M4000),9,FALSE())=" MT",VLOOKUP(TRIM(MID(C7,FIND(" ",C7)+1,6)),IF(LEFT(C7,1)="A",cizi!A1:M4000,reg!A1:M4000),9,FALSE())=" MT"), " MT", IF(OR(VLOOKUP(TRIM(LEFT(C7,FIND(" ",C7)-1)),IF(LEFT(C7,1)="A",cizi!A1:M4000,reg!A1:M4000),9,FALSE())="",VLOOKUP(TRIM(MID(C7,FIND(" ",C7)+1,6)),IF(LEFT(C7,1)="A",cizi!A1:M4000,reg!A1:M4000),9,FALSE())=""), CONCATENATE(VLOOKUP(TRIM(LEFT(C7,FIND(" ",C7)-1)),IF(LEFT(C7,1)="A",cizi!A1:M4000,reg!A1:M4000),9,FALSE()), VLOOKUP(TRIM(MID(C7,FIND(" ",C7)+1,6)),IF(LEFT(C7,1)="A",cizi!A1:M4000,reg!A1:M4000),9,FALSE())), MIN(VALUE(VLOOKUP(TRIM(LEFT(C7,FIND(" ",C7)-1)),IF(LEFT(C7,1)="A",cizi!A1:M4000,reg!A1:M4000),9,FALSE())), VALUE(VLOOKUP(TRIM(MID(C7,FIND(" ",C7)+1,6)),IF(LEFT(C7,1)="A",cizi!A1:M4000,reg!A1:M4000),9,FALSE())))))), "9")</f>
        <v>#N/A</v>
      </c>
      <c r="H7" s="48" t="e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#N/A</v>
      </c>
      <c r="I7" s="37"/>
      <c r="J7" s="37"/>
      <c r="K7" s="37" t="s">
        <v>3002</v>
      </c>
      <c r="L7" s="50" t="e">
        <f t="shared" si="1"/>
        <v>#N/A</v>
      </c>
      <c r="M7" s="50" t="e">
        <f t="shared" si="2"/>
        <v>#N/A</v>
      </c>
      <c r="N7" s="50" t="e">
        <f>IF(ISERROR(FIND(" ",C7,1))," ",VLOOKUP(TRIM(LEFT(C7,FIND(" ",C7,1)-1)),IF(LEFT(C7,1)="A",cizi!A1:M4000,reg!A1:M4000),6,FALSE()))</f>
        <v>#N/A</v>
      </c>
      <c r="O7" s="50" t="e">
        <f>IF(ISERROR(FIND(" ",C7,1))," ",VLOOKUP(TRIM(MID(C7,FIND(" ",C7,1)+1,6)),IF(LEFT(C7,1)="A",cizi!A1:M4000,reg!A1:M4000),6,FALSE()))</f>
        <v>#N/A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22.7" customHeight="1">
      <c r="A8" s="30">
        <v>6</v>
      </c>
      <c r="B8" s="47">
        <v>100</v>
      </c>
      <c r="C8" s="37" t="s">
        <v>3012</v>
      </c>
      <c r="D8" s="48" t="e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#N/A</v>
      </c>
      <c r="E8" s="49" t="e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#N/A</v>
      </c>
      <c r="F8" s="49" t="e">
        <f t="shared" si="0"/>
        <v>#N/A</v>
      </c>
      <c r="G8" s="49" t="e">
        <f>IF(LEN(C8)&gt;0, IF(ISERROR(FIND(" ",C8)), VLOOKUP(C8,IF(LEFT(C8,1)="A",cizi!A1:M4000,reg!A1:M4000),9,FALSE()),IF(OR(VLOOKUP(TRIM(LEFT(C8,FIND(" ",C8)-1)),IF(LEFT(C8,1)="A",cizi!A1:M4000,reg!A1:M4000),9,FALSE())=" MT",VLOOKUP(TRIM(MID(C8,FIND(" ",C8)+1,6)),IF(LEFT(C8,1)="A",cizi!A1:M4000,reg!A1:M4000),9,FALSE())=" MT"), " MT", IF(OR(VLOOKUP(TRIM(LEFT(C8,FIND(" ",C8)-1)),IF(LEFT(C8,1)="A",cizi!A1:M4000,reg!A1:M4000),9,FALSE())="",VLOOKUP(TRIM(MID(C8,FIND(" ",C8)+1,6)),IF(LEFT(C8,1)="A",cizi!A1:M4000,reg!A1:M4000),9,FALSE())=""), CONCATENATE(VLOOKUP(TRIM(LEFT(C8,FIND(" ",C8)-1)),IF(LEFT(C8,1)="A",cizi!A1:M4000,reg!A1:M4000),9,FALSE()), VLOOKUP(TRIM(MID(C8,FIND(" ",C8)+1,6)),IF(LEFT(C8,1)="A",cizi!A1:M4000,reg!A1:M4000),9,FALSE())), MIN(VALUE(VLOOKUP(TRIM(LEFT(C8,FIND(" ",C8)-1)),IF(LEFT(C8,1)="A",cizi!A1:M4000,reg!A1:M4000),9,FALSE())), VALUE(VLOOKUP(TRIM(MID(C8,FIND(" ",C8)+1,6)),IF(LEFT(C8,1)="A",cizi!A1:M4000,reg!A1:M4000),9,FALSE())))))), "9")</f>
        <v>#N/A</v>
      </c>
      <c r="H8" s="48" t="e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#N/A</v>
      </c>
      <c r="I8" s="37"/>
      <c r="J8" s="37"/>
      <c r="K8" s="37" t="s">
        <v>3013</v>
      </c>
      <c r="L8" s="50" t="e">
        <f t="shared" si="1"/>
        <v>#N/A</v>
      </c>
      <c r="M8" s="50" t="e">
        <f t="shared" si="2"/>
        <v>#N/A</v>
      </c>
      <c r="N8" s="50" t="e">
        <f>IF(ISERROR(FIND(" ",C8,1))," ",VLOOKUP(TRIM(LEFT(C8,FIND(" ",C8,1)-1)),IF(LEFT(C8,1)="A",cizi!A1:M4000,reg!A1:M4000),6,FALSE()))</f>
        <v>#N/A</v>
      </c>
      <c r="O8" s="50" t="e">
        <f>IF(ISERROR(FIND(" ",C8,1))," ",VLOOKUP(TRIM(MID(C8,FIND(" ",C8,1)+1,6)),IF(LEFT(C8,1)="A",cizi!A1:M4000,reg!A1:M4000),6,FALSE()))</f>
        <v>#N/A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22.7" customHeight="1">
      <c r="A9" s="30">
        <v>7</v>
      </c>
      <c r="B9" s="47"/>
      <c r="C9" s="37"/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 xml:space="preserve"> 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 xml:space="preserve"> </v>
      </c>
      <c r="F9" s="49" t="str">
        <f t="shared" si="0"/>
        <v xml:space="preserve"> </v>
      </c>
      <c r="G9" s="49" t="str">
        <f>IF(LEN(C9)&gt;0, IF(ISERROR(FIND(" ",C9)), VLOOKUP(C9,IF(LEFT(C9,1)="A",cizi!A1:M4000,reg!A1:M4000),9,FALSE()),IF(OR(VLOOKUP(TRIM(LEFT(C9,FIND(" ",C9)-1)),IF(LEFT(C9,1)="A",cizi!A1:M4000,reg!A1:M4000),9,FALSE())=" MT",VLOOKUP(TRIM(MID(C9,FIND(" ",C9)+1,6)),IF(LEFT(C9,1)="A",cizi!A1:M4000,reg!A1:M4000),9,FALSE())=" MT"), " MT", IF(OR(VLOOKUP(TRIM(LEFT(C9,FIND(" ",C9)-1)),IF(LEFT(C9,1)="A",cizi!A1:M4000,reg!A1:M4000),9,FALSE())="",VLOOKUP(TRIM(MID(C9,FIND(" ",C9)+1,6)),IF(LEFT(C9,1)="A",cizi!A1:M4000,reg!A1:M4000),9,FALSE())=""), CONCATENATE(VLOOKUP(TRIM(LEFT(C9,FIND(" ",C9)-1)),IF(LEFT(C9,1)="A",cizi!A1:M4000,reg!A1:M4000),9,FALSE()), VLOOKUP(TRIM(MID(C9,FIND(" ",C9)+1,6)),IF(LEFT(C9,1)="A",cizi!A1:M4000,reg!A1:M4000),9,FALSE())), MIN(VALUE(VLOOKUP(TRIM(LEFT(C9,FIND(" ",C9)-1)),IF(LEFT(C9,1)="A",cizi!A1:M4000,reg!A1:M4000),9,FALSE())), VALUE(VLOOKUP(TRIM(MID(C9,FIND(" ",C9)+1,6)),IF(LEFT(C9,1)="A",cizi!A1:M4000,reg!A1:M4000),9,FALSE())))))), "9")</f>
        <v>9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 xml:space="preserve"> </v>
      </c>
      <c r="I9" s="37"/>
      <c r="J9" s="37"/>
      <c r="K9" s="37"/>
      <c r="L9" s="50" t="str">
        <f t="shared" si="1"/>
        <v xml:space="preserve"> </v>
      </c>
      <c r="M9" s="50" t="str">
        <f t="shared" si="2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22.7" customHeight="1">
      <c r="A10" s="30">
        <v>8</v>
      </c>
      <c r="B10" s="47"/>
      <c r="C10" s="37"/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 xml:space="preserve"> 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 xml:space="preserve"> </v>
      </c>
      <c r="F10" s="49" t="str">
        <f t="shared" si="0"/>
        <v xml:space="preserve"> </v>
      </c>
      <c r="G10" s="49" t="str">
        <f>IF(LEN(C10)&gt;0, IF(ISERROR(FIND(" ",C10)), VLOOKUP(C10,IF(LEFT(C10,1)="A",cizi!A1:M4000,reg!A1:M4000),9,FALSE()),IF(OR(VLOOKUP(TRIM(LEFT(C10,FIND(" ",C10)-1)),IF(LEFT(C10,1)="A",cizi!A1:M4000,reg!A1:M4000),9,FALSE())=" MT",VLOOKUP(TRIM(MID(C10,FIND(" ",C10)+1,6)),IF(LEFT(C10,1)="A",cizi!A1:M4000,reg!A1:M4000),9,FALSE())=" MT"), " MT", IF(OR(VLOOKUP(TRIM(LEFT(C10,FIND(" ",C10)-1)),IF(LEFT(C10,1)="A",cizi!A1:M4000,reg!A1:M4000),9,FALSE())="",VLOOKUP(TRIM(MID(C10,FIND(" ",C10)+1,6)),IF(LEFT(C10,1)="A",cizi!A1:M4000,reg!A1:M4000),9,FALSE())=""), CONCATENATE(VLOOKUP(TRIM(LEFT(C10,FIND(" ",C10)-1)),IF(LEFT(C10,1)="A",cizi!A1:M4000,reg!A1:M4000),9,FALSE()), VLOOKUP(TRIM(MID(C10,FIND(" ",C10)+1,6)),IF(LEFT(C10,1)="A",cizi!A1:M4000,reg!A1:M4000),9,FALSE())), MIN(VALUE(VLOOKUP(TRIM(LEFT(C10,FIND(" ",C10)-1)),IF(LEFT(C10,1)="A",cizi!A1:M4000,reg!A1:M4000),9,FALSE())), VALUE(VLOOKUP(TRIM(MID(C10,FIND(" ",C10)+1,6)),IF(LEFT(C10,1)="A",cizi!A1:M4000,reg!A1:M4000),9,FALSE())))))), "9")</f>
        <v>9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 xml:space="preserve"> </v>
      </c>
      <c r="I10" s="37"/>
      <c r="J10" s="37"/>
      <c r="K10" s="37"/>
      <c r="L10" s="50" t="str">
        <f t="shared" si="1"/>
        <v xml:space="preserve"> </v>
      </c>
      <c r="M10" s="50" t="str">
        <f t="shared" si="2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22.7" customHeight="1">
      <c r="A11" s="30">
        <v>9</v>
      </c>
      <c r="B11" s="47"/>
      <c r="C11" s="37"/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 xml:space="preserve"> 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 xml:space="preserve"> </v>
      </c>
      <c r="F11" s="49" t="str">
        <f t="shared" si="0"/>
        <v xml:space="preserve"> </v>
      </c>
      <c r="G11" s="49" t="str">
        <f>IF(LEN(C11)&gt;0, IF(ISERROR(FIND(" ",C11)), VLOOKUP(C11,IF(LEFT(C11,1)="A",cizi!A1:M4000,reg!A1:M4000),9,FALSE()),IF(OR(VLOOKUP(TRIM(LEFT(C11,FIND(" ",C11)-1)),IF(LEFT(C11,1)="A",cizi!A1:M4000,reg!A1:M4000),9,FALSE())=" MT",VLOOKUP(TRIM(MID(C11,FIND(" ",C11)+1,6)),IF(LEFT(C11,1)="A",cizi!A1:M4000,reg!A1:M4000),9,FALSE())=" MT"), " MT", IF(OR(VLOOKUP(TRIM(LEFT(C11,FIND(" ",C11)-1)),IF(LEFT(C11,1)="A",cizi!A1:M4000,reg!A1:M4000),9,FALSE())="",VLOOKUP(TRIM(MID(C11,FIND(" ",C11)+1,6)),IF(LEFT(C11,1)="A",cizi!A1:M4000,reg!A1:M4000),9,FALSE())=""), CONCATENATE(VLOOKUP(TRIM(LEFT(C11,FIND(" ",C11)-1)),IF(LEFT(C11,1)="A",cizi!A1:M4000,reg!A1:M4000),9,FALSE()), VLOOKUP(TRIM(MID(C11,FIND(" ",C11)+1,6)),IF(LEFT(C11,1)="A",cizi!A1:M4000,reg!A1:M4000),9,FALSE())), MIN(VALUE(VLOOKUP(TRIM(LEFT(C11,FIND(" ",C11)-1)),IF(LEFT(C11,1)="A",cizi!A1:M4000,reg!A1:M4000),9,FALSE())), VALUE(VLOOKUP(TRIM(MID(C11,FIND(" ",C11)+1,6)),IF(LEFT(C11,1)="A",cizi!A1:M4000,reg!A1:M4000),9,FALSE())))))), "9")</f>
        <v>9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 xml:space="preserve"> </v>
      </c>
      <c r="I11" s="37"/>
      <c r="J11" s="37"/>
      <c r="K11" s="37"/>
      <c r="L11" s="50" t="str">
        <f t="shared" si="1"/>
        <v xml:space="preserve"> </v>
      </c>
      <c r="M11" s="50" t="str">
        <f t="shared" si="2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22.7" customHeight="1">
      <c r="A12" s="30">
        <v>10</v>
      </c>
      <c r="B12" s="47"/>
      <c r="C12" s="37"/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 xml:space="preserve"> 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 xml:space="preserve"> </v>
      </c>
      <c r="F12" s="49" t="str">
        <f t="shared" si="0"/>
        <v xml:space="preserve"> </v>
      </c>
      <c r="G12" s="49" t="str">
        <f>IF(LEN(C12)&gt;0, IF(ISERROR(FIND(" ",C12)), VLOOKUP(C12,IF(LEFT(C12,1)="A",cizi!A1:M4000,reg!A1:M4000),9,FALSE()),IF(OR(VLOOKUP(TRIM(LEFT(C12,FIND(" ",C12)-1)),IF(LEFT(C12,1)="A",cizi!A1:M4000,reg!A1:M4000),9,FALSE())=" MT",VLOOKUP(TRIM(MID(C12,FIND(" ",C12)+1,6)),IF(LEFT(C12,1)="A",cizi!A1:M4000,reg!A1:M4000),9,FALSE())=" MT"), " MT", IF(OR(VLOOKUP(TRIM(LEFT(C12,FIND(" ",C12)-1)),IF(LEFT(C12,1)="A",cizi!A1:M4000,reg!A1:M4000),9,FALSE())="",VLOOKUP(TRIM(MID(C12,FIND(" ",C12)+1,6)),IF(LEFT(C12,1)="A",cizi!A1:M4000,reg!A1:M4000),9,FALSE())=""), CONCATENATE(VLOOKUP(TRIM(LEFT(C12,FIND(" ",C12)-1)),IF(LEFT(C12,1)="A",cizi!A1:M4000,reg!A1:M4000),9,FALSE()), VLOOKUP(TRIM(MID(C12,FIND(" ",C12)+1,6)),IF(LEFT(C12,1)="A",cizi!A1:M4000,reg!A1:M4000),9,FALSE())), MIN(VALUE(VLOOKUP(TRIM(LEFT(C12,FIND(" ",C12)-1)),IF(LEFT(C12,1)="A",cizi!A1:M4000,reg!A1:M4000),9,FALSE())), VALUE(VLOOKUP(TRIM(MID(C12,FIND(" ",C12)+1,6)),IF(LEFT(C12,1)="A",cizi!A1:M4000,reg!A1:M4000),9,FALSE())))))), "9")</f>
        <v>9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 xml:space="preserve"> </v>
      </c>
      <c r="I12" s="37"/>
      <c r="J12" s="37"/>
      <c r="K12" s="37"/>
      <c r="L12" s="50" t="str">
        <f t="shared" si="1"/>
        <v xml:space="preserve"> </v>
      </c>
      <c r="M12" s="50" t="str">
        <f t="shared" si="2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22.7" customHeight="1">
      <c r="A13" s="30">
        <v>11</v>
      </c>
      <c r="B13" s="47"/>
      <c r="C13" s="37"/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 xml:space="preserve"> 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 xml:space="preserve"> </v>
      </c>
      <c r="F13" s="49" t="str">
        <f t="shared" si="0"/>
        <v xml:space="preserve"> </v>
      </c>
      <c r="G13" s="49" t="str">
        <f>IF(LEN(C13)&gt;0, IF(ISERROR(FIND(" ",C13)), VLOOKUP(C13,IF(LEFT(C13,1)="A",cizi!A1:M4000,reg!A1:M4000),9,FALSE()),IF(OR(VLOOKUP(TRIM(LEFT(C13,FIND(" ",C13)-1)),IF(LEFT(C13,1)="A",cizi!A1:M4000,reg!A1:M4000),9,FALSE())=" MT",VLOOKUP(TRIM(MID(C13,FIND(" ",C13)+1,6)),IF(LEFT(C13,1)="A",cizi!A1:M4000,reg!A1:M4000),9,FALSE())=" MT"), " MT", IF(OR(VLOOKUP(TRIM(LEFT(C13,FIND(" ",C13)-1)),IF(LEFT(C13,1)="A",cizi!A1:M4000,reg!A1:M4000),9,FALSE())="",VLOOKUP(TRIM(MID(C13,FIND(" ",C13)+1,6)),IF(LEFT(C13,1)="A",cizi!A1:M4000,reg!A1:M4000),9,FALSE())=""), CONCATENATE(VLOOKUP(TRIM(LEFT(C13,FIND(" ",C13)-1)),IF(LEFT(C13,1)="A",cizi!A1:M4000,reg!A1:M4000),9,FALSE()), VLOOKUP(TRIM(MID(C13,FIND(" ",C13)+1,6)),IF(LEFT(C13,1)="A",cizi!A1:M4000,reg!A1:M4000),9,FALSE())), MIN(VALUE(VLOOKUP(TRIM(LEFT(C13,FIND(" ",C13)-1)),IF(LEFT(C13,1)="A",cizi!A1:M4000,reg!A1:M4000),9,FALSE())), VALUE(VLOOKUP(TRIM(MID(C13,FIND(" ",C13)+1,6)),IF(LEFT(C13,1)="A",cizi!A1:M4000,reg!A1:M4000),9,FALSE())))))), "9")</f>
        <v>9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 xml:space="preserve"> </v>
      </c>
      <c r="I13" s="37"/>
      <c r="J13" s="37"/>
      <c r="K13" s="37"/>
      <c r="L13" s="50" t="str">
        <f t="shared" si="1"/>
        <v xml:space="preserve"> </v>
      </c>
      <c r="M13" s="50" t="str">
        <f t="shared" si="2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22.7" customHeight="1">
      <c r="A14" s="30">
        <v>12</v>
      </c>
      <c r="B14" s="47"/>
      <c r="C14" s="37"/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 xml:space="preserve"> 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 xml:space="preserve"> </v>
      </c>
      <c r="F14" s="49" t="str">
        <f t="shared" si="0"/>
        <v xml:space="preserve"> </v>
      </c>
      <c r="G14" s="49" t="str">
        <f>IF(LEN(C14)&gt;0, IF(ISERROR(FIND(" ",C14)), VLOOKUP(C14,IF(LEFT(C14,1)="A",cizi!A1:M4000,reg!A1:M4000),9,FALSE()),IF(OR(VLOOKUP(TRIM(LEFT(C14,FIND(" ",C14)-1)),IF(LEFT(C14,1)="A",cizi!A1:M4000,reg!A1:M4000),9,FALSE())=" MT",VLOOKUP(TRIM(MID(C14,FIND(" ",C14)+1,6)),IF(LEFT(C14,1)="A",cizi!A1:M4000,reg!A1:M4000),9,FALSE())=" MT"), " MT", IF(OR(VLOOKUP(TRIM(LEFT(C14,FIND(" ",C14)-1)),IF(LEFT(C14,1)="A",cizi!A1:M4000,reg!A1:M4000),9,FALSE())="",VLOOKUP(TRIM(MID(C14,FIND(" ",C14)+1,6)),IF(LEFT(C14,1)="A",cizi!A1:M4000,reg!A1:M4000),9,FALSE())=""), CONCATENATE(VLOOKUP(TRIM(LEFT(C14,FIND(" ",C14)-1)),IF(LEFT(C14,1)="A",cizi!A1:M4000,reg!A1:M4000),9,FALSE()), VLOOKUP(TRIM(MID(C14,FIND(" ",C14)+1,6)),IF(LEFT(C14,1)="A",cizi!A1:M4000,reg!A1:M4000),9,FALSE())), MIN(VALUE(VLOOKUP(TRIM(LEFT(C14,FIND(" ",C14)-1)),IF(LEFT(C14,1)="A",cizi!A1:M4000,reg!A1:M4000),9,FALSE())), VALUE(VLOOKUP(TRIM(MID(C14,FIND(" ",C14)+1,6)),IF(LEFT(C14,1)="A",cizi!A1:M4000,reg!A1:M4000),9,FALSE())))))), "9")</f>
        <v>9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 xml:space="preserve"> </v>
      </c>
      <c r="I14" s="37"/>
      <c r="J14" s="37"/>
      <c r="K14" s="37"/>
      <c r="L14" s="50" t="str">
        <f t="shared" si="1"/>
        <v xml:space="preserve"> </v>
      </c>
      <c r="M14" s="50" t="str">
        <f t="shared" si="2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22.7" customHeight="1">
      <c r="A15" s="30">
        <v>13</v>
      </c>
      <c r="B15" s="47"/>
      <c r="C15" s="37"/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 xml:space="preserve"> 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 xml:space="preserve"> </v>
      </c>
      <c r="F15" s="49" t="str">
        <f t="shared" si="0"/>
        <v xml:space="preserve"> </v>
      </c>
      <c r="G15" s="49" t="str">
        <f>IF(LEN(C15)&gt;0, IF(ISERROR(FIND(" ",C15)), VLOOKUP(C15,IF(LEFT(C15,1)="A",cizi!A1:M4000,reg!A1:M4000),9,FALSE()),IF(OR(VLOOKUP(TRIM(LEFT(C15,FIND(" ",C15)-1)),IF(LEFT(C15,1)="A",cizi!A1:M4000,reg!A1:M4000),9,FALSE())=" MT",VLOOKUP(TRIM(MID(C15,FIND(" ",C15)+1,6)),IF(LEFT(C15,1)="A",cizi!A1:M4000,reg!A1:M4000),9,FALSE())=" MT"), " MT", IF(OR(VLOOKUP(TRIM(LEFT(C15,FIND(" ",C15)-1)),IF(LEFT(C15,1)="A",cizi!A1:M4000,reg!A1:M4000),9,FALSE())="",VLOOKUP(TRIM(MID(C15,FIND(" ",C15)+1,6)),IF(LEFT(C15,1)="A",cizi!A1:M4000,reg!A1:M4000),9,FALSE())=""), CONCATENATE(VLOOKUP(TRIM(LEFT(C15,FIND(" ",C15)-1)),IF(LEFT(C15,1)="A",cizi!A1:M4000,reg!A1:M4000),9,FALSE()), VLOOKUP(TRIM(MID(C15,FIND(" ",C15)+1,6)),IF(LEFT(C15,1)="A",cizi!A1:M4000,reg!A1:M4000),9,FALSE())), MIN(VALUE(VLOOKUP(TRIM(LEFT(C15,FIND(" ",C15)-1)),IF(LEFT(C15,1)="A",cizi!A1:M4000,reg!A1:M4000),9,FALSE())), VALUE(VLOOKUP(TRIM(MID(C15,FIND(" ",C15)+1,6)),IF(LEFT(C15,1)="A",cizi!A1:M4000,reg!A1:M4000),9,FALSE())))))), "9")</f>
        <v>9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 xml:space="preserve"> </v>
      </c>
      <c r="I15" s="37"/>
      <c r="J15" s="37"/>
      <c r="K15" s="37"/>
      <c r="L15" s="50" t="str">
        <f t="shared" si="1"/>
        <v xml:space="preserve"> </v>
      </c>
      <c r="M15" s="50" t="str">
        <f t="shared" si="2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22.7" customHeight="1">
      <c r="A16" s="30">
        <v>14</v>
      </c>
      <c r="B16" s="47"/>
      <c r="C16" s="37"/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 xml:space="preserve"> 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 xml:space="preserve"> </v>
      </c>
      <c r="F16" s="49" t="str">
        <f t="shared" si="0"/>
        <v xml:space="preserve"> </v>
      </c>
      <c r="G16" s="49" t="str">
        <f>IF(LEN(C16)&gt;0, IF(ISERROR(FIND(" ",C16)), VLOOKUP(C16,IF(LEFT(C16,1)="A",cizi!A1:M4000,reg!A1:M4000),9,FALSE()),IF(OR(VLOOKUP(TRIM(LEFT(C16,FIND(" ",C16)-1)),IF(LEFT(C16,1)="A",cizi!A1:M4000,reg!A1:M4000),9,FALSE())=" MT",VLOOKUP(TRIM(MID(C16,FIND(" ",C16)+1,6)),IF(LEFT(C16,1)="A",cizi!A1:M4000,reg!A1:M4000),9,FALSE())=" MT"), " MT", IF(OR(VLOOKUP(TRIM(LEFT(C16,FIND(" ",C16)-1)),IF(LEFT(C16,1)="A",cizi!A1:M4000,reg!A1:M4000),9,FALSE())="",VLOOKUP(TRIM(MID(C16,FIND(" ",C16)+1,6)),IF(LEFT(C16,1)="A",cizi!A1:M4000,reg!A1:M4000),9,FALSE())=""), CONCATENATE(VLOOKUP(TRIM(LEFT(C16,FIND(" ",C16)-1)),IF(LEFT(C16,1)="A",cizi!A1:M4000,reg!A1:M4000),9,FALSE()), VLOOKUP(TRIM(MID(C16,FIND(" ",C16)+1,6)),IF(LEFT(C16,1)="A",cizi!A1:M4000,reg!A1:M4000),9,FALSE())), MIN(VALUE(VLOOKUP(TRIM(LEFT(C16,FIND(" ",C16)-1)),IF(LEFT(C16,1)="A",cizi!A1:M4000,reg!A1:M4000),9,FALSE())), VALUE(VLOOKUP(TRIM(MID(C16,FIND(" ",C16)+1,6)),IF(LEFT(C16,1)="A",cizi!A1:M4000,reg!A1:M4000),9,FALSE())))))), "9")</f>
        <v>9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 xml:space="preserve"> </v>
      </c>
      <c r="I16" s="37"/>
      <c r="J16" s="37"/>
      <c r="K16" s="37"/>
      <c r="L16" s="50" t="str">
        <f t="shared" si="1"/>
        <v xml:space="preserve"> </v>
      </c>
      <c r="M16" s="50" t="str">
        <f t="shared" si="2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22.7" customHeight="1">
      <c r="A17" s="30">
        <v>15</v>
      </c>
      <c r="B17" s="47"/>
      <c r="C17" s="37"/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 xml:space="preserve"> 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 xml:space="preserve"> </v>
      </c>
      <c r="F17" s="49" t="str">
        <f t="shared" si="0"/>
        <v xml:space="preserve"> </v>
      </c>
      <c r="G17" s="49" t="str">
        <f>IF(LEN(C17)&gt;0, IF(ISERROR(FIND(" ",C17)), VLOOKUP(C17,IF(LEFT(C17,1)="A",cizi!A1:M4000,reg!A1:M4000),9,FALSE()),IF(OR(VLOOKUP(TRIM(LEFT(C17,FIND(" ",C17)-1)),IF(LEFT(C17,1)="A",cizi!A1:M4000,reg!A1:M4000),9,FALSE())=" MT",VLOOKUP(TRIM(MID(C17,FIND(" ",C17)+1,6)),IF(LEFT(C17,1)="A",cizi!A1:M4000,reg!A1:M4000),9,FALSE())=" MT"), " MT", IF(OR(VLOOKUP(TRIM(LEFT(C17,FIND(" ",C17)-1)),IF(LEFT(C17,1)="A",cizi!A1:M4000,reg!A1:M4000),9,FALSE())="",VLOOKUP(TRIM(MID(C17,FIND(" ",C17)+1,6)),IF(LEFT(C17,1)="A",cizi!A1:M4000,reg!A1:M4000),9,FALSE())=""), CONCATENATE(VLOOKUP(TRIM(LEFT(C17,FIND(" ",C17)-1)),IF(LEFT(C17,1)="A",cizi!A1:M4000,reg!A1:M4000),9,FALSE()), VLOOKUP(TRIM(MID(C17,FIND(" ",C17)+1,6)),IF(LEFT(C17,1)="A",cizi!A1:M4000,reg!A1:M4000),9,FALSE())), MIN(VALUE(VLOOKUP(TRIM(LEFT(C17,FIND(" ",C17)-1)),IF(LEFT(C17,1)="A",cizi!A1:M4000,reg!A1:M4000),9,FALSE())), VALUE(VLOOKUP(TRIM(MID(C17,FIND(" ",C17)+1,6)),IF(LEFT(C17,1)="A",cizi!A1:M4000,reg!A1:M4000),9,FALSE())))))), "9")</f>
        <v>9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 xml:space="preserve"> </v>
      </c>
      <c r="I17" s="37"/>
      <c r="J17" s="37"/>
      <c r="K17" s="37"/>
      <c r="L17" s="50" t="str">
        <f t="shared" si="1"/>
        <v xml:space="preserve"> </v>
      </c>
      <c r="M17" s="50" t="str">
        <f t="shared" si="2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22.7" customHeight="1">
      <c r="A18" s="30">
        <v>16</v>
      </c>
      <c r="B18" s="47"/>
      <c r="C18" s="37"/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 xml:space="preserve"> 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 xml:space="preserve"> </v>
      </c>
      <c r="F18" s="49" t="str">
        <f t="shared" si="0"/>
        <v xml:space="preserve"> </v>
      </c>
      <c r="G18" s="49" t="str">
        <f>IF(LEN(C18)&gt;0, IF(ISERROR(FIND(" ",C18)), VLOOKUP(C18,IF(LEFT(C18,1)="A",cizi!A1:M4000,reg!A1:M4000),9,FALSE()),IF(OR(VLOOKUP(TRIM(LEFT(C18,FIND(" ",C18)-1)),IF(LEFT(C18,1)="A",cizi!A1:M4000,reg!A1:M4000),9,FALSE())=" MT",VLOOKUP(TRIM(MID(C18,FIND(" ",C18)+1,6)),IF(LEFT(C18,1)="A",cizi!A1:M4000,reg!A1:M4000),9,FALSE())=" MT"), " MT", IF(OR(VLOOKUP(TRIM(LEFT(C18,FIND(" ",C18)-1)),IF(LEFT(C18,1)="A",cizi!A1:M4000,reg!A1:M4000),9,FALSE())="",VLOOKUP(TRIM(MID(C18,FIND(" ",C18)+1,6)),IF(LEFT(C18,1)="A",cizi!A1:M4000,reg!A1:M4000),9,FALSE())=""), CONCATENATE(VLOOKUP(TRIM(LEFT(C18,FIND(" ",C18)-1)),IF(LEFT(C18,1)="A",cizi!A1:M4000,reg!A1:M4000),9,FALSE()), VLOOKUP(TRIM(MID(C18,FIND(" ",C18)+1,6)),IF(LEFT(C18,1)="A",cizi!A1:M4000,reg!A1:M4000),9,FALSE())), MIN(VALUE(VLOOKUP(TRIM(LEFT(C18,FIND(" ",C18)-1)),IF(LEFT(C18,1)="A",cizi!A1:M4000,reg!A1:M4000),9,FALSE())), VALUE(VLOOKUP(TRIM(MID(C18,FIND(" ",C18)+1,6)),IF(LEFT(C18,1)="A",cizi!A1:M4000,reg!A1:M4000),9,FALSE())))))), "9")</f>
        <v>9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 xml:space="preserve"> </v>
      </c>
      <c r="I18" s="37"/>
      <c r="J18" s="37"/>
      <c r="K18" s="37"/>
      <c r="L18" s="50" t="str">
        <f t="shared" si="1"/>
        <v xml:space="preserve"> </v>
      </c>
      <c r="M18" s="50" t="str">
        <f t="shared" si="2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22.7" customHeight="1">
      <c r="A19" s="30">
        <v>17</v>
      </c>
      <c r="B19" s="47"/>
      <c r="C19" s="37"/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 xml:space="preserve"> 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 xml:space="preserve"> </v>
      </c>
      <c r="F19" s="49" t="str">
        <f t="shared" si="0"/>
        <v xml:space="preserve"> </v>
      </c>
      <c r="G19" s="49" t="str">
        <f>IF(LEN(C19)&gt;0, IF(ISERROR(FIND(" ",C19)), VLOOKUP(C19,IF(LEFT(C19,1)="A",cizi!A1:M4000,reg!A1:M4000),9,FALSE()),IF(OR(VLOOKUP(TRIM(LEFT(C19,FIND(" ",C19)-1)),IF(LEFT(C19,1)="A",cizi!A1:M4000,reg!A1:M4000),9,FALSE())=" MT",VLOOKUP(TRIM(MID(C19,FIND(" ",C19)+1,6)),IF(LEFT(C19,1)="A",cizi!A1:M4000,reg!A1:M4000),9,FALSE())=" MT"), " MT", IF(OR(VLOOKUP(TRIM(LEFT(C19,FIND(" ",C19)-1)),IF(LEFT(C19,1)="A",cizi!A1:M4000,reg!A1:M4000),9,FALSE())="",VLOOKUP(TRIM(MID(C19,FIND(" ",C19)+1,6)),IF(LEFT(C19,1)="A",cizi!A1:M4000,reg!A1:M4000),9,FALSE())=""), CONCATENATE(VLOOKUP(TRIM(LEFT(C19,FIND(" ",C19)-1)),IF(LEFT(C19,1)="A",cizi!A1:M4000,reg!A1:M4000),9,FALSE()), VLOOKUP(TRIM(MID(C19,FIND(" ",C19)+1,6)),IF(LEFT(C19,1)="A",cizi!A1:M4000,reg!A1:M4000),9,FALSE())), MIN(VALUE(VLOOKUP(TRIM(LEFT(C19,FIND(" ",C19)-1)),IF(LEFT(C19,1)="A",cizi!A1:M4000,reg!A1:M4000),9,FALSE())), VALUE(VLOOKUP(TRIM(MID(C19,FIND(" ",C19)+1,6)),IF(LEFT(C19,1)="A",cizi!A1:M4000,reg!A1:M4000),9,FALSE())))))), "9")</f>
        <v>9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 xml:space="preserve"> </v>
      </c>
      <c r="I19" s="37"/>
      <c r="J19" s="37"/>
      <c r="K19" s="37"/>
      <c r="L19" s="50" t="str">
        <f t="shared" si="1"/>
        <v xml:space="preserve"> </v>
      </c>
      <c r="M19" s="50" t="str">
        <f t="shared" si="2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22.7" customHeight="1">
      <c r="A20" s="30">
        <v>18</v>
      </c>
      <c r="B20" s="47"/>
      <c r="C20" s="37"/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 xml:space="preserve"> 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 xml:space="preserve"> </v>
      </c>
      <c r="F20" s="49" t="str">
        <f t="shared" si="0"/>
        <v xml:space="preserve"> </v>
      </c>
      <c r="G20" s="49" t="str">
        <f>IF(LEN(C20)&gt;0, IF(ISERROR(FIND(" ",C20)), VLOOKUP(C20,IF(LEFT(C20,1)="A",cizi!A1:M4000,reg!A1:M4000),9,FALSE()),IF(OR(VLOOKUP(TRIM(LEFT(C20,FIND(" ",C20)-1)),IF(LEFT(C20,1)="A",cizi!A1:M4000,reg!A1:M4000),9,FALSE())=" MT",VLOOKUP(TRIM(MID(C20,FIND(" ",C20)+1,6)),IF(LEFT(C20,1)="A",cizi!A1:M4000,reg!A1:M4000),9,FALSE())=" MT"), " MT", IF(OR(VLOOKUP(TRIM(LEFT(C20,FIND(" ",C20)-1)),IF(LEFT(C20,1)="A",cizi!A1:M4000,reg!A1:M4000),9,FALSE())="",VLOOKUP(TRIM(MID(C20,FIND(" ",C20)+1,6)),IF(LEFT(C20,1)="A",cizi!A1:M4000,reg!A1:M4000),9,FALSE())=""), CONCATENATE(VLOOKUP(TRIM(LEFT(C20,FIND(" ",C20)-1)),IF(LEFT(C20,1)="A",cizi!A1:M4000,reg!A1:M4000),9,FALSE()), VLOOKUP(TRIM(MID(C20,FIND(" ",C20)+1,6)),IF(LEFT(C20,1)="A",cizi!A1:M4000,reg!A1:M4000),9,FALSE())), MIN(VALUE(VLOOKUP(TRIM(LEFT(C20,FIND(" ",C20)-1)),IF(LEFT(C20,1)="A",cizi!A1:M4000,reg!A1:M4000),9,FALSE())), VALUE(VLOOKUP(TRIM(MID(C20,FIND(" ",C20)+1,6)),IF(LEFT(C20,1)="A",cizi!A1:M4000,reg!A1:M4000),9,FALSE())))))), "9")</f>
        <v>9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 xml:space="preserve"> </v>
      </c>
      <c r="I20" s="37"/>
      <c r="J20" s="37"/>
      <c r="K20" s="37"/>
      <c r="L20" s="50" t="str">
        <f t="shared" si="1"/>
        <v xml:space="preserve"> </v>
      </c>
      <c r="M20" s="50" t="str">
        <f t="shared" si="2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22.7" customHeight="1">
      <c r="A21" s="30">
        <v>19</v>
      </c>
      <c r="B21" s="47"/>
      <c r="C21" s="37"/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 xml:space="preserve"> 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 xml:space="preserve"> </v>
      </c>
      <c r="F21" s="49" t="str">
        <f t="shared" si="0"/>
        <v xml:space="preserve"> </v>
      </c>
      <c r="G21" s="49" t="str">
        <f>IF(LEN(C21)&gt;0, IF(ISERROR(FIND(" ",C21)), VLOOKUP(C21,IF(LEFT(C21,1)="A",cizi!A1:M4000,reg!A1:M4000),9,FALSE()),IF(OR(VLOOKUP(TRIM(LEFT(C21,FIND(" ",C21)-1)),IF(LEFT(C21,1)="A",cizi!A1:M4000,reg!A1:M4000),9,FALSE())=" MT",VLOOKUP(TRIM(MID(C21,FIND(" ",C21)+1,6)),IF(LEFT(C21,1)="A",cizi!A1:M4000,reg!A1:M4000),9,FALSE())=" MT"), " MT", IF(OR(VLOOKUP(TRIM(LEFT(C21,FIND(" ",C21)-1)),IF(LEFT(C21,1)="A",cizi!A1:M4000,reg!A1:M4000),9,FALSE())="",VLOOKUP(TRIM(MID(C21,FIND(" ",C21)+1,6)),IF(LEFT(C21,1)="A",cizi!A1:M4000,reg!A1:M4000),9,FALSE())=""), CONCATENATE(VLOOKUP(TRIM(LEFT(C21,FIND(" ",C21)-1)),IF(LEFT(C21,1)="A",cizi!A1:M4000,reg!A1:M4000),9,FALSE()), VLOOKUP(TRIM(MID(C21,FIND(" ",C21)+1,6)),IF(LEFT(C21,1)="A",cizi!A1:M4000,reg!A1:M4000),9,FALSE())), MIN(VALUE(VLOOKUP(TRIM(LEFT(C21,FIND(" ",C21)-1)),IF(LEFT(C21,1)="A",cizi!A1:M4000,reg!A1:M4000),9,FALSE())), VALUE(VLOOKUP(TRIM(MID(C21,FIND(" ",C21)+1,6)),IF(LEFT(C21,1)="A",cizi!A1:M4000,reg!A1:M4000),9,FALSE())))))), "9")</f>
        <v>9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 xml:space="preserve"> </v>
      </c>
      <c r="I21" s="37"/>
      <c r="J21" s="37"/>
      <c r="K21" s="37"/>
      <c r="L21" s="50" t="str">
        <f t="shared" si="1"/>
        <v xml:space="preserve"> </v>
      </c>
      <c r="M21" s="50" t="str">
        <f t="shared" si="2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22.7" customHeight="1">
      <c r="A22" s="30">
        <v>20</v>
      </c>
      <c r="B22" s="47"/>
      <c r="C22" s="37"/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 xml:space="preserve"> 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 xml:space="preserve"> </v>
      </c>
      <c r="F22" s="49" t="str">
        <f t="shared" si="0"/>
        <v xml:space="preserve"> </v>
      </c>
      <c r="G22" s="49" t="str">
        <f>IF(LEN(C22)&gt;0, IF(ISERROR(FIND(" ",C22)), VLOOKUP(C22,IF(LEFT(C22,1)="A",cizi!A1:M4000,reg!A1:M4000),9,FALSE()),IF(OR(VLOOKUP(TRIM(LEFT(C22,FIND(" ",C22)-1)),IF(LEFT(C22,1)="A",cizi!A1:M4000,reg!A1:M4000),9,FALSE())=" MT",VLOOKUP(TRIM(MID(C22,FIND(" ",C22)+1,6)),IF(LEFT(C22,1)="A",cizi!A1:M4000,reg!A1:M4000),9,FALSE())=" MT"), " MT", IF(OR(VLOOKUP(TRIM(LEFT(C22,FIND(" ",C22)-1)),IF(LEFT(C22,1)="A",cizi!A1:M4000,reg!A1:M4000),9,FALSE())="",VLOOKUP(TRIM(MID(C22,FIND(" ",C22)+1,6)),IF(LEFT(C22,1)="A",cizi!A1:M4000,reg!A1:M4000),9,FALSE())=""), CONCATENATE(VLOOKUP(TRIM(LEFT(C22,FIND(" ",C22)-1)),IF(LEFT(C22,1)="A",cizi!A1:M4000,reg!A1:M4000),9,FALSE()), VLOOKUP(TRIM(MID(C22,FIND(" ",C22)+1,6)),IF(LEFT(C22,1)="A",cizi!A1:M4000,reg!A1:M4000),9,FALSE())), MIN(VALUE(VLOOKUP(TRIM(LEFT(C22,FIND(" ",C22)-1)),IF(LEFT(C22,1)="A",cizi!A1:M4000,reg!A1:M4000),9,FALSE())), VALUE(VLOOKUP(TRIM(MID(C22,FIND(" ",C22)+1,6)),IF(LEFT(C22,1)="A",cizi!A1:M4000,reg!A1:M4000),9,FALSE())))))), "9")</f>
        <v>9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 xml:space="preserve"> </v>
      </c>
      <c r="I22" s="37"/>
      <c r="J22" s="37"/>
      <c r="K22" s="37"/>
      <c r="L22" s="50" t="str">
        <f t="shared" si="1"/>
        <v xml:space="preserve"> </v>
      </c>
      <c r="M22" s="50" t="str">
        <f t="shared" si="2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22.7" customHeight="1">
      <c r="A23" s="30">
        <v>21</v>
      </c>
      <c r="B23" s="47"/>
      <c r="C23" s="37"/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 xml:space="preserve"> </v>
      </c>
      <c r="E23" s="49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 xml:space="preserve"> </v>
      </c>
      <c r="F23" s="49" t="str">
        <f t="shared" si="0"/>
        <v xml:space="preserve"> </v>
      </c>
      <c r="G23" s="49" t="str">
        <f>IF(LEN(C23)&gt;0, IF(ISERROR(FIND(" ",C23)), VLOOKUP(C23,IF(LEFT(C23,1)="A",cizi!A1:M4000,reg!A1:M4000),9,FALSE()),IF(OR(VLOOKUP(TRIM(LEFT(C23,FIND(" ",C23)-1)),IF(LEFT(C23,1)="A",cizi!A1:M4000,reg!A1:M4000),9,FALSE())=" MT",VLOOKUP(TRIM(MID(C23,FIND(" ",C23)+1,6)),IF(LEFT(C23,1)="A",cizi!A1:M4000,reg!A1:M4000),9,FALSE())=" MT"), " MT", IF(OR(VLOOKUP(TRIM(LEFT(C23,FIND(" ",C23)-1)),IF(LEFT(C23,1)="A",cizi!A1:M4000,reg!A1:M4000),9,FALSE())="",VLOOKUP(TRIM(MID(C23,FIND(" ",C23)+1,6)),IF(LEFT(C23,1)="A",cizi!A1:M4000,reg!A1:M4000),9,FALSE())=""), CONCATENATE(VLOOKUP(TRIM(LEFT(C23,FIND(" ",C23)-1)),IF(LEFT(C23,1)="A",cizi!A1:M4000,reg!A1:M4000),9,FALSE()), VLOOKUP(TRIM(MID(C23,FIND(" ",C23)+1,6)),IF(LEFT(C23,1)="A",cizi!A1:M4000,reg!A1:M4000),9,FALSE())), MIN(VALUE(VLOOKUP(TRIM(LEFT(C23,FIND(" ",C23)-1)),IF(LEFT(C23,1)="A",cizi!A1:M4000,reg!A1:M4000),9,FALSE())), VALUE(VLOOKUP(TRIM(MID(C23,FIND(" ",C23)+1,6)),IF(LEFT(C23,1)="A",cizi!A1:M4000,reg!A1:M4000),9,FALSE())))))), "9")</f>
        <v>9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 xml:space="preserve"> </v>
      </c>
      <c r="I23" s="37"/>
      <c r="J23" s="37"/>
      <c r="K23" s="37"/>
      <c r="L23" s="50" t="str">
        <f t="shared" si="1"/>
        <v xml:space="preserve"> </v>
      </c>
      <c r="M23" s="50" t="str">
        <f t="shared" si="2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22.7" customHeight="1">
      <c r="A24" s="30">
        <v>22</v>
      </c>
      <c r="B24" s="47"/>
      <c r="C24" s="37"/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 xml:space="preserve"> </v>
      </c>
      <c r="E24" s="49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 xml:space="preserve"> </v>
      </c>
      <c r="F24" s="49" t="str">
        <f t="shared" si="0"/>
        <v xml:space="preserve"> </v>
      </c>
      <c r="G24" s="49" t="str">
        <f>IF(LEN(C24)&gt;0, IF(ISERROR(FIND(" ",C24)), VLOOKUP(C24,IF(LEFT(C24,1)="A",cizi!A1:M4000,reg!A1:M4000),9,FALSE()),IF(OR(VLOOKUP(TRIM(LEFT(C24,FIND(" ",C24)-1)),IF(LEFT(C24,1)="A",cizi!A1:M4000,reg!A1:M4000),9,FALSE())=" MT",VLOOKUP(TRIM(MID(C24,FIND(" ",C24)+1,6)),IF(LEFT(C24,1)="A",cizi!A1:M4000,reg!A1:M4000),9,FALSE())=" MT"), " MT", IF(OR(VLOOKUP(TRIM(LEFT(C24,FIND(" ",C24)-1)),IF(LEFT(C24,1)="A",cizi!A1:M4000,reg!A1:M4000),9,FALSE())="",VLOOKUP(TRIM(MID(C24,FIND(" ",C24)+1,6)),IF(LEFT(C24,1)="A",cizi!A1:M4000,reg!A1:M4000),9,FALSE())=""), CONCATENATE(VLOOKUP(TRIM(LEFT(C24,FIND(" ",C24)-1)),IF(LEFT(C24,1)="A",cizi!A1:M4000,reg!A1:M4000),9,FALSE()), VLOOKUP(TRIM(MID(C24,FIND(" ",C24)+1,6)),IF(LEFT(C24,1)="A",cizi!A1:M4000,reg!A1:M4000),9,FALSE())), MIN(VALUE(VLOOKUP(TRIM(LEFT(C24,FIND(" ",C24)-1)),IF(LEFT(C24,1)="A",cizi!A1:M4000,reg!A1:M4000),9,FALSE())), VALUE(VLOOKUP(TRIM(MID(C24,FIND(" ",C24)+1,6)),IF(LEFT(C24,1)="A",cizi!A1:M4000,reg!A1:M4000),9,FALSE())))))), "9")</f>
        <v>9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 xml:space="preserve"> </v>
      </c>
      <c r="I24" s="37"/>
      <c r="J24" s="37"/>
      <c r="K24" s="37"/>
      <c r="L24" s="50" t="str">
        <f t="shared" si="1"/>
        <v xml:space="preserve"> </v>
      </c>
      <c r="M24" s="50" t="str">
        <f t="shared" si="2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22.7" customHeight="1">
      <c r="A25" s="30">
        <v>23</v>
      </c>
      <c r="B25" s="47"/>
      <c r="C25" s="37"/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 xml:space="preserve"> </v>
      </c>
      <c r="E25" s="49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 xml:space="preserve"> </v>
      </c>
      <c r="F25" s="49" t="str">
        <f t="shared" si="0"/>
        <v xml:space="preserve"> </v>
      </c>
      <c r="G25" s="49" t="str">
        <f>IF(LEN(C25)&gt;0, IF(ISERROR(FIND(" ",C25)), VLOOKUP(C25,IF(LEFT(C25,1)="A",cizi!A1:M4000,reg!A1:M4000),9,FALSE()),IF(OR(VLOOKUP(TRIM(LEFT(C25,FIND(" ",C25)-1)),IF(LEFT(C25,1)="A",cizi!A1:M4000,reg!A1:M4000),9,FALSE())=" MT",VLOOKUP(TRIM(MID(C25,FIND(" ",C25)+1,6)),IF(LEFT(C25,1)="A",cizi!A1:M4000,reg!A1:M4000),9,FALSE())=" MT"), " MT", IF(OR(VLOOKUP(TRIM(LEFT(C25,FIND(" ",C25)-1)),IF(LEFT(C25,1)="A",cizi!A1:M4000,reg!A1:M4000),9,FALSE())="",VLOOKUP(TRIM(MID(C25,FIND(" ",C25)+1,6)),IF(LEFT(C25,1)="A",cizi!A1:M4000,reg!A1:M4000),9,FALSE())=""), CONCATENATE(VLOOKUP(TRIM(LEFT(C25,FIND(" ",C25)-1)),IF(LEFT(C25,1)="A",cizi!A1:M4000,reg!A1:M4000),9,FALSE()), VLOOKUP(TRIM(MID(C25,FIND(" ",C25)+1,6)),IF(LEFT(C25,1)="A",cizi!A1:M4000,reg!A1:M4000),9,FALSE())), MIN(VALUE(VLOOKUP(TRIM(LEFT(C25,FIND(" ",C25)-1)),IF(LEFT(C25,1)="A",cizi!A1:M4000,reg!A1:M4000),9,FALSE())), VALUE(VLOOKUP(TRIM(MID(C25,FIND(" ",C25)+1,6)),IF(LEFT(C25,1)="A",cizi!A1:M4000,reg!A1:M4000),9,FALSE())))))), "9")</f>
        <v>9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 xml:space="preserve"> </v>
      </c>
      <c r="I25" s="37"/>
      <c r="J25" s="37"/>
      <c r="K25" s="37"/>
      <c r="L25" s="50" t="str">
        <f t="shared" si="1"/>
        <v xml:space="preserve"> </v>
      </c>
      <c r="M25" s="50" t="str">
        <f t="shared" si="2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22.7" customHeight="1">
      <c r="A26" s="30">
        <v>24</v>
      </c>
      <c r="B26" s="47"/>
      <c r="C26" s="37"/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 xml:space="preserve"> </v>
      </c>
      <c r="E26" s="49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 xml:space="preserve"> </v>
      </c>
      <c r="F26" s="49" t="str">
        <f t="shared" si="0"/>
        <v xml:space="preserve"> </v>
      </c>
      <c r="G26" s="49" t="str">
        <f>IF(LEN(C26)&gt;0, IF(ISERROR(FIND(" ",C26)), VLOOKUP(C26,IF(LEFT(C26,1)="A",cizi!A1:M4000,reg!A1:M4000),9,FALSE()),IF(OR(VLOOKUP(TRIM(LEFT(C26,FIND(" ",C26)-1)),IF(LEFT(C26,1)="A",cizi!A1:M4000,reg!A1:M4000),9,FALSE())=" MT",VLOOKUP(TRIM(MID(C26,FIND(" ",C26)+1,6)),IF(LEFT(C26,1)="A",cizi!A1:M4000,reg!A1:M4000),9,FALSE())=" MT"), " MT", IF(OR(VLOOKUP(TRIM(LEFT(C26,FIND(" ",C26)-1)),IF(LEFT(C26,1)="A",cizi!A1:M4000,reg!A1:M4000),9,FALSE())="",VLOOKUP(TRIM(MID(C26,FIND(" ",C26)+1,6)),IF(LEFT(C26,1)="A",cizi!A1:M4000,reg!A1:M4000),9,FALSE())=""), CONCATENATE(VLOOKUP(TRIM(LEFT(C26,FIND(" ",C26)-1)),IF(LEFT(C26,1)="A",cizi!A1:M4000,reg!A1:M4000),9,FALSE()), VLOOKUP(TRIM(MID(C26,FIND(" ",C26)+1,6)),IF(LEFT(C26,1)="A",cizi!A1:M4000,reg!A1:M4000),9,FALSE())), MIN(VALUE(VLOOKUP(TRIM(LEFT(C26,FIND(" ",C26)-1)),IF(LEFT(C26,1)="A",cizi!A1:M4000,reg!A1:M4000),9,FALSE())), VALUE(VLOOKUP(TRIM(MID(C26,FIND(" ",C26)+1,6)),IF(LEFT(C26,1)="A",cizi!A1:M4000,reg!A1:M4000),9,FALSE())))))), "9")</f>
        <v>9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 xml:space="preserve"> </v>
      </c>
      <c r="I26" s="37"/>
      <c r="J26" s="37"/>
      <c r="K26" s="37"/>
      <c r="L26" s="50" t="str">
        <f t="shared" si="1"/>
        <v xml:space="preserve"> </v>
      </c>
      <c r="M26" s="50" t="str">
        <f t="shared" si="2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22.7" customHeight="1">
      <c r="A27" s="30">
        <v>25</v>
      </c>
      <c r="B27" s="47"/>
      <c r="C27" s="37"/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 xml:space="preserve"> </v>
      </c>
      <c r="E27" s="49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 xml:space="preserve"> </v>
      </c>
      <c r="F27" s="49" t="str">
        <f t="shared" si="0"/>
        <v xml:space="preserve"> </v>
      </c>
      <c r="G27" s="49" t="str">
        <f>IF(LEN(C27)&gt;0, IF(ISERROR(FIND(" ",C27)), VLOOKUP(C27,IF(LEFT(C27,1)="A",cizi!A1:M4000,reg!A1:M4000),9,FALSE()),IF(OR(VLOOKUP(TRIM(LEFT(C27,FIND(" ",C27)-1)),IF(LEFT(C27,1)="A",cizi!A1:M4000,reg!A1:M4000),9,FALSE())=" MT",VLOOKUP(TRIM(MID(C27,FIND(" ",C27)+1,6)),IF(LEFT(C27,1)="A",cizi!A1:M4000,reg!A1:M4000),9,FALSE())=" MT"), " MT", IF(OR(VLOOKUP(TRIM(LEFT(C27,FIND(" ",C27)-1)),IF(LEFT(C27,1)="A",cizi!A1:M4000,reg!A1:M4000),9,FALSE())="",VLOOKUP(TRIM(MID(C27,FIND(" ",C27)+1,6)),IF(LEFT(C27,1)="A",cizi!A1:M4000,reg!A1:M4000),9,FALSE())=""), CONCATENATE(VLOOKUP(TRIM(LEFT(C27,FIND(" ",C27)-1)),IF(LEFT(C27,1)="A",cizi!A1:M4000,reg!A1:M4000),9,FALSE()), VLOOKUP(TRIM(MID(C27,FIND(" ",C27)+1,6)),IF(LEFT(C27,1)="A",cizi!A1:M4000,reg!A1:M4000),9,FALSE())), MIN(VALUE(VLOOKUP(TRIM(LEFT(C27,FIND(" ",C27)-1)),IF(LEFT(C27,1)="A",cizi!A1:M4000,reg!A1:M4000),9,FALSE())), VALUE(VLOOKUP(TRIM(MID(C27,FIND(" ",C27)+1,6)),IF(LEFT(C27,1)="A",cizi!A1:M4000,reg!A1:M4000),9,FALSE())))))), "9")</f>
        <v>9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 xml:space="preserve"> </v>
      </c>
      <c r="I27" s="37"/>
      <c r="J27" s="37"/>
      <c r="K27" s="37"/>
      <c r="L27" s="50" t="str">
        <f t="shared" si="1"/>
        <v xml:space="preserve"> </v>
      </c>
      <c r="M27" s="50" t="str">
        <f t="shared" si="2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22.7" customHeight="1">
      <c r="A28" s="30">
        <v>26</v>
      </c>
      <c r="B28" s="47"/>
      <c r="C28" s="37"/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 xml:space="preserve"> </v>
      </c>
      <c r="E28" s="49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 xml:space="preserve"> </v>
      </c>
      <c r="F28" s="49" t="str">
        <f t="shared" si="0"/>
        <v xml:space="preserve"> </v>
      </c>
      <c r="G28" s="49" t="str">
        <f>IF(LEN(C28)&gt;0, IF(ISERROR(FIND(" ",C28)), VLOOKUP(C28,IF(LEFT(C28,1)="A",cizi!A1:M4000,reg!A1:M4000),9,FALSE()),IF(OR(VLOOKUP(TRIM(LEFT(C28,FIND(" ",C28)-1)),IF(LEFT(C28,1)="A",cizi!A1:M4000,reg!A1:M4000),9,FALSE())=" MT",VLOOKUP(TRIM(MID(C28,FIND(" ",C28)+1,6)),IF(LEFT(C28,1)="A",cizi!A1:M4000,reg!A1:M4000),9,FALSE())=" MT"), " MT", IF(OR(VLOOKUP(TRIM(LEFT(C28,FIND(" ",C28)-1)),IF(LEFT(C28,1)="A",cizi!A1:M4000,reg!A1:M4000),9,FALSE())="",VLOOKUP(TRIM(MID(C28,FIND(" ",C28)+1,6)),IF(LEFT(C28,1)="A",cizi!A1:M4000,reg!A1:M4000),9,FALSE())=""), CONCATENATE(VLOOKUP(TRIM(LEFT(C28,FIND(" ",C28)-1)),IF(LEFT(C28,1)="A",cizi!A1:M4000,reg!A1:M4000),9,FALSE()), VLOOKUP(TRIM(MID(C28,FIND(" ",C28)+1,6)),IF(LEFT(C28,1)="A",cizi!A1:M4000,reg!A1:M4000),9,FALSE())), MIN(VALUE(VLOOKUP(TRIM(LEFT(C28,FIND(" ",C28)-1)),IF(LEFT(C28,1)="A",cizi!A1:M4000,reg!A1:M4000),9,FALSE())), VALUE(VLOOKUP(TRIM(MID(C28,FIND(" ",C28)+1,6)),IF(LEFT(C28,1)="A",cizi!A1:M4000,reg!A1:M4000),9,FALSE())))))), "9")</f>
        <v>9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 xml:space="preserve"> </v>
      </c>
      <c r="I28" s="37"/>
      <c r="J28" s="37"/>
      <c r="K28" s="37"/>
      <c r="L28" s="50" t="str">
        <f t="shared" si="1"/>
        <v xml:space="preserve"> </v>
      </c>
      <c r="M28" s="50" t="str">
        <f t="shared" si="2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22.7" customHeight="1">
      <c r="A29" s="30">
        <v>27</v>
      </c>
      <c r="B29" s="47"/>
      <c r="C29" s="37"/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 xml:space="preserve"> </v>
      </c>
      <c r="E29" s="49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 xml:space="preserve"> </v>
      </c>
      <c r="F29" s="49" t="str">
        <f t="shared" si="0"/>
        <v xml:space="preserve"> </v>
      </c>
      <c r="G29" s="49" t="str">
        <f>IF(LEN(C29)&gt;0, IF(ISERROR(FIND(" ",C29)), VLOOKUP(C29,IF(LEFT(C29,1)="A",cizi!A1:M4000,reg!A1:M4000),9,FALSE()),IF(OR(VLOOKUP(TRIM(LEFT(C29,FIND(" ",C29)-1)),IF(LEFT(C29,1)="A",cizi!A1:M4000,reg!A1:M4000),9,FALSE())=" MT",VLOOKUP(TRIM(MID(C29,FIND(" ",C29)+1,6)),IF(LEFT(C29,1)="A",cizi!A1:M4000,reg!A1:M4000),9,FALSE())=" MT"), " MT", IF(OR(VLOOKUP(TRIM(LEFT(C29,FIND(" ",C29)-1)),IF(LEFT(C29,1)="A",cizi!A1:M4000,reg!A1:M4000),9,FALSE())="",VLOOKUP(TRIM(MID(C29,FIND(" ",C29)+1,6)),IF(LEFT(C29,1)="A",cizi!A1:M4000,reg!A1:M4000),9,FALSE())=""), CONCATENATE(VLOOKUP(TRIM(LEFT(C29,FIND(" ",C29)-1)),IF(LEFT(C29,1)="A",cizi!A1:M4000,reg!A1:M4000),9,FALSE()), VLOOKUP(TRIM(MID(C29,FIND(" ",C29)+1,6)),IF(LEFT(C29,1)="A",cizi!A1:M4000,reg!A1:M4000),9,FALSE())), MIN(VALUE(VLOOKUP(TRIM(LEFT(C29,FIND(" ",C29)-1)),IF(LEFT(C29,1)="A",cizi!A1:M4000,reg!A1:M4000),9,FALSE())), VALUE(VLOOKUP(TRIM(MID(C29,FIND(" ",C29)+1,6)),IF(LEFT(C29,1)="A",cizi!A1:M4000,reg!A1:M4000),9,FALSE())))))), "9")</f>
        <v>9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 xml:space="preserve"> </v>
      </c>
      <c r="I29" s="37"/>
      <c r="J29" s="37"/>
      <c r="K29" s="37"/>
      <c r="L29" s="50" t="str">
        <f t="shared" si="1"/>
        <v xml:space="preserve"> </v>
      </c>
      <c r="M29" s="50" t="str">
        <f t="shared" si="2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22.7" customHeight="1">
      <c r="A30" s="30">
        <v>28</v>
      </c>
      <c r="B30" s="47"/>
      <c r="C30" s="37"/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 xml:space="preserve"> </v>
      </c>
      <c r="E30" s="49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 xml:space="preserve"> </v>
      </c>
      <c r="F30" s="49" t="str">
        <f t="shared" si="0"/>
        <v xml:space="preserve"> </v>
      </c>
      <c r="G30" s="49" t="str">
        <f>IF(LEN(C30)&gt;0, IF(ISERROR(FIND(" ",C30)), VLOOKUP(C30,IF(LEFT(C30,1)="A",cizi!A1:M4000,reg!A1:M4000),9,FALSE()),IF(OR(VLOOKUP(TRIM(LEFT(C30,FIND(" ",C30)-1)),IF(LEFT(C30,1)="A",cizi!A1:M4000,reg!A1:M4000),9,FALSE())=" MT",VLOOKUP(TRIM(MID(C30,FIND(" ",C30)+1,6)),IF(LEFT(C30,1)="A",cizi!A1:M4000,reg!A1:M4000),9,FALSE())=" MT"), " MT", IF(OR(VLOOKUP(TRIM(LEFT(C30,FIND(" ",C30)-1)),IF(LEFT(C30,1)="A",cizi!A1:M4000,reg!A1:M4000),9,FALSE())="",VLOOKUP(TRIM(MID(C30,FIND(" ",C30)+1,6)),IF(LEFT(C30,1)="A",cizi!A1:M4000,reg!A1:M4000),9,FALSE())=""), CONCATENATE(VLOOKUP(TRIM(LEFT(C30,FIND(" ",C30)-1)),IF(LEFT(C30,1)="A",cizi!A1:M4000,reg!A1:M4000),9,FALSE()), VLOOKUP(TRIM(MID(C30,FIND(" ",C30)+1,6)),IF(LEFT(C30,1)="A",cizi!A1:M4000,reg!A1:M4000),9,FALSE())), MIN(VALUE(VLOOKUP(TRIM(LEFT(C30,FIND(" ",C30)-1)),IF(LEFT(C30,1)="A",cizi!A1:M4000,reg!A1:M4000),9,FALSE())), VALUE(VLOOKUP(TRIM(MID(C30,FIND(" ",C30)+1,6)),IF(LEFT(C30,1)="A",cizi!A1:M4000,reg!A1:M4000),9,FALSE())))))), "9")</f>
        <v>9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 xml:space="preserve"> </v>
      </c>
      <c r="I30" s="37"/>
      <c r="J30" s="37"/>
      <c r="K30" s="37"/>
      <c r="L30" s="50" t="str">
        <f t="shared" si="1"/>
        <v xml:space="preserve"> </v>
      </c>
      <c r="M30" s="50" t="str">
        <f t="shared" si="2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22.7" customHeight="1">
      <c r="A31" s="30">
        <v>29</v>
      </c>
      <c r="B31" s="47"/>
      <c r="C31" s="37"/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9" t="str">
        <f t="shared" si="0"/>
        <v xml:space="preserve"> </v>
      </c>
      <c r="G31" s="49" t="str">
        <f>IF(LEN(C31)&gt;0, IF(ISERROR(FIND(" ",C31)), VLOOKUP(C31,IF(LEFT(C31,1)="A",cizi!A1:M4000,reg!A1:M4000),9,FALSE()),IF(OR(VLOOKUP(TRIM(LEFT(C31,FIND(" ",C31)-1)),IF(LEFT(C31,1)="A",cizi!A1:M4000,reg!A1:M4000),9,FALSE())=" MT",VLOOKUP(TRIM(MID(C31,FIND(" ",C31)+1,6)),IF(LEFT(C31,1)="A",cizi!A1:M4000,reg!A1:M4000),9,FALSE())=" MT"), " MT", IF(OR(VLOOKUP(TRIM(LEFT(C31,FIND(" ",C31)-1)),IF(LEFT(C31,1)="A",cizi!A1:M4000,reg!A1:M4000),9,FALSE())="",VLOOKUP(TRIM(MID(C31,FIND(" ",C31)+1,6)),IF(LEFT(C31,1)="A",cizi!A1:M4000,reg!A1:M4000),9,FALSE())=""), CONCATENATE(VLOOKUP(TRIM(LEFT(C31,FIND(" ",C31)-1)),IF(LEFT(C31,1)="A",cizi!A1:M4000,reg!A1:M4000),9,FALSE()), VLOOKUP(TRIM(MID(C31,FIND(" ",C31)+1,6)),IF(LEFT(C31,1)="A",cizi!A1:M4000,reg!A1:M4000),9,FALSE())), MIN(VALUE(VLOOKUP(TRIM(LEFT(C31,FIND(" ",C31)-1)),IF(LEFT(C31,1)="A",cizi!A1:M4000,reg!A1:M4000),9,FALSE())), VALUE(VLOOKUP(TRIM(MID(C31,FIND(" ",C31)+1,6)),IF(LEFT(C31,1)="A",cizi!A1:M4000,reg!A1:M4000),9,FALSE())))))), "9")</f>
        <v>9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50" t="str">
        <f t="shared" si="1"/>
        <v xml:space="preserve"> </v>
      </c>
      <c r="M31" s="50" t="str">
        <f t="shared" si="2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22.7" customHeight="1">
      <c r="A32" s="30">
        <v>30</v>
      </c>
      <c r="B32" s="47"/>
      <c r="C32" s="37"/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9" t="str">
        <f t="shared" si="0"/>
        <v xml:space="preserve"> </v>
      </c>
      <c r="G32" s="49" t="str">
        <f>IF(LEN(C32)&gt;0, IF(ISERROR(FIND(" ",C32)), VLOOKUP(C32,IF(LEFT(C32,1)="A",cizi!A1:M4000,reg!A1:M4000),9,FALSE()),IF(OR(VLOOKUP(TRIM(LEFT(C32,FIND(" ",C32)-1)),IF(LEFT(C32,1)="A",cizi!A1:M4000,reg!A1:M4000),9,FALSE())=" MT",VLOOKUP(TRIM(MID(C32,FIND(" ",C32)+1,6)),IF(LEFT(C32,1)="A",cizi!A1:M4000,reg!A1:M4000),9,FALSE())=" MT"), " MT", IF(OR(VLOOKUP(TRIM(LEFT(C32,FIND(" ",C32)-1)),IF(LEFT(C32,1)="A",cizi!A1:M4000,reg!A1:M4000),9,FALSE())="",VLOOKUP(TRIM(MID(C32,FIND(" ",C32)+1,6)),IF(LEFT(C32,1)="A",cizi!A1:M4000,reg!A1:M4000),9,FALSE())=""), CONCATENATE(VLOOKUP(TRIM(LEFT(C32,FIND(" ",C32)-1)),IF(LEFT(C32,1)="A",cizi!A1:M4000,reg!A1:M4000),9,FALSE()), VLOOKUP(TRIM(MID(C32,FIND(" ",C32)+1,6)),IF(LEFT(C32,1)="A",cizi!A1:M4000,reg!A1:M4000),9,FALSE())), MIN(VALUE(VLOOKUP(TRIM(LEFT(C32,FIND(" ",C32)-1)),IF(LEFT(C32,1)="A",cizi!A1:M4000,reg!A1:M4000),9,FALSE())), VALUE(VLOOKUP(TRIM(MID(C32,FIND(" ",C32)+1,6)),IF(LEFT(C32,1)="A",cizi!A1:M4000,reg!A1:M4000),9,FALSE())))))), "9")</f>
        <v>9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50" t="str">
        <f t="shared" si="1"/>
        <v xml:space="preserve"> </v>
      </c>
      <c r="M32" s="50" t="str">
        <f t="shared" si="2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22.7" customHeight="1">
      <c r="A33" s="30">
        <v>31</v>
      </c>
      <c r="B33" s="47"/>
      <c r="C33" s="37"/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9" t="str">
        <f t="shared" si="0"/>
        <v xml:space="preserve"> </v>
      </c>
      <c r="G33" s="49" t="str">
        <f>IF(LEN(C33)&gt;0, IF(ISERROR(FIND(" ",C33)), VLOOKUP(C33,IF(LEFT(C33,1)="A",cizi!A1:M4000,reg!A1:M4000),9,FALSE()),IF(OR(VLOOKUP(TRIM(LEFT(C33,FIND(" ",C33)-1)),IF(LEFT(C33,1)="A",cizi!A1:M4000,reg!A1:M4000),9,FALSE())=" MT",VLOOKUP(TRIM(MID(C33,FIND(" ",C33)+1,6)),IF(LEFT(C33,1)="A",cizi!A1:M4000,reg!A1:M4000),9,FALSE())=" MT"), " MT", IF(OR(VLOOKUP(TRIM(LEFT(C33,FIND(" ",C33)-1)),IF(LEFT(C33,1)="A",cizi!A1:M4000,reg!A1:M4000),9,FALSE())="",VLOOKUP(TRIM(MID(C33,FIND(" ",C33)+1,6)),IF(LEFT(C33,1)="A",cizi!A1:M4000,reg!A1:M4000),9,FALSE())=""), CONCATENATE(VLOOKUP(TRIM(LEFT(C33,FIND(" ",C33)-1)),IF(LEFT(C33,1)="A",cizi!A1:M4000,reg!A1:M4000),9,FALSE()), VLOOKUP(TRIM(MID(C33,FIND(" ",C33)+1,6)),IF(LEFT(C33,1)="A",cizi!A1:M4000,reg!A1:M4000),9,FALSE())), MIN(VALUE(VLOOKUP(TRIM(LEFT(C33,FIND(" ",C33)-1)),IF(LEFT(C33,1)="A",cizi!A1:M4000,reg!A1:M4000),9,FALSE())), VALUE(VLOOKUP(TRIM(MID(C33,FIND(" ",C33)+1,6)),IF(LEFT(C33,1)="A",cizi!A1:M4000,reg!A1:M4000),9,FALSE())))))), "9")</f>
        <v>9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50" t="str">
        <f t="shared" si="1"/>
        <v xml:space="preserve"> </v>
      </c>
      <c r="M33" s="50" t="str">
        <f t="shared" si="2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22.7" customHeight="1">
      <c r="A34" s="30">
        <v>32</v>
      </c>
      <c r="B34" s="47"/>
      <c r="C34" s="37"/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9" t="str">
        <f t="shared" si="0"/>
        <v xml:space="preserve"> </v>
      </c>
      <c r="G34" s="49" t="str">
        <f>IF(LEN(C34)&gt;0, IF(ISERROR(FIND(" ",C34)), VLOOKUP(C34,IF(LEFT(C34,1)="A",cizi!A1:M4000,reg!A1:M4000),9,FALSE()),IF(OR(VLOOKUP(TRIM(LEFT(C34,FIND(" ",C34)-1)),IF(LEFT(C34,1)="A",cizi!A1:M4000,reg!A1:M4000),9,FALSE())=" MT",VLOOKUP(TRIM(MID(C34,FIND(" ",C34)+1,6)),IF(LEFT(C34,1)="A",cizi!A1:M4000,reg!A1:M4000),9,FALSE())=" MT"), " MT", IF(OR(VLOOKUP(TRIM(LEFT(C34,FIND(" ",C34)-1)),IF(LEFT(C34,1)="A",cizi!A1:M4000,reg!A1:M4000),9,FALSE())="",VLOOKUP(TRIM(MID(C34,FIND(" ",C34)+1,6)),IF(LEFT(C34,1)="A",cizi!A1:M4000,reg!A1:M4000),9,FALSE())=""), CONCATENATE(VLOOKUP(TRIM(LEFT(C34,FIND(" ",C34)-1)),IF(LEFT(C34,1)="A",cizi!A1:M4000,reg!A1:M4000),9,FALSE()), VLOOKUP(TRIM(MID(C34,FIND(" ",C34)+1,6)),IF(LEFT(C34,1)="A",cizi!A1:M4000,reg!A1:M4000),9,FALSE())), MIN(VALUE(VLOOKUP(TRIM(LEFT(C34,FIND(" ",C34)-1)),IF(LEFT(C34,1)="A",cizi!A1:M4000,reg!A1:M4000),9,FALSE())), VALUE(VLOOKUP(TRIM(MID(C34,FIND(" ",C34)+1,6)),IF(LEFT(C34,1)="A",cizi!A1:M4000,reg!A1:M4000),9,FALSE())))))), "9")</f>
        <v>9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50" t="str">
        <f t="shared" si="1"/>
        <v xml:space="preserve"> </v>
      </c>
      <c r="M34" s="50" t="str">
        <f t="shared" si="2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22.7" customHeight="1">
      <c r="A35" s="30">
        <v>33</v>
      </c>
      <c r="B35" s="47"/>
      <c r="C35" s="37"/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9" t="str">
        <f t="shared" ref="F35:F66" si="3">IF(ISERROR(FIND(" ",C35,1))," ",IF(ISERROR(FIND("V",CONCATENATE(N35,O35),1)),IF(L35&lt;M35,N35,O35), IF(AND(LEFT(N35,1)="V",LEFT(O35,1)="V"),IF(L35&gt;M35,O35,N35)," ")))</f>
        <v xml:space="preserve"> </v>
      </c>
      <c r="G35" s="49" t="str">
        <f>IF(LEN(C35)&gt;0, IF(ISERROR(FIND(" ",C35)), VLOOKUP(C35,IF(LEFT(C35,1)="A",cizi!A1:M4000,reg!A1:M4000),9,FALSE()),IF(OR(VLOOKUP(TRIM(LEFT(C35,FIND(" ",C35)-1)),IF(LEFT(C35,1)="A",cizi!A1:M4000,reg!A1:M4000),9,FALSE())=" MT",VLOOKUP(TRIM(MID(C35,FIND(" ",C35)+1,6)),IF(LEFT(C35,1)="A",cizi!A1:M4000,reg!A1:M4000),9,FALSE())=" MT"), " MT", IF(OR(VLOOKUP(TRIM(LEFT(C35,FIND(" ",C35)-1)),IF(LEFT(C35,1)="A",cizi!A1:M4000,reg!A1:M4000),9,FALSE())="",VLOOKUP(TRIM(MID(C35,FIND(" ",C35)+1,6)),IF(LEFT(C35,1)="A",cizi!A1:M4000,reg!A1:M4000),9,FALSE())=""), CONCATENATE(VLOOKUP(TRIM(LEFT(C35,FIND(" ",C35)-1)),IF(LEFT(C35,1)="A",cizi!A1:M4000,reg!A1:M4000),9,FALSE()), VLOOKUP(TRIM(MID(C35,FIND(" ",C35)+1,6)),IF(LEFT(C35,1)="A",cizi!A1:M4000,reg!A1:M4000),9,FALSE())), MIN(VALUE(VLOOKUP(TRIM(LEFT(C35,FIND(" ",C35)-1)),IF(LEFT(C35,1)="A",cizi!A1:M4000,reg!A1:M4000),9,FALSE())), VALUE(VLOOKUP(TRIM(MID(C35,FIND(" ",C35)+1,6)),IF(LEFT(C35,1)="A",cizi!A1:M4000,reg!A1:M4000),9,FALSE())))))), "9")</f>
        <v>9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50" t="str">
        <f t="shared" ref="L35:L66" si="4">IF(ISERROR(FIND(" ",C35,1))," ",TRIM(LEFT(E35,FIND(" ",E35,1)-1)))</f>
        <v xml:space="preserve"> </v>
      </c>
      <c r="M35" s="50" t="str">
        <f t="shared" ref="M35:M66" si="5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22.7" customHeight="1">
      <c r="A36" s="30">
        <v>34</v>
      </c>
      <c r="B36" s="47"/>
      <c r="C36" s="37"/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9" t="str">
        <f t="shared" si="3"/>
        <v xml:space="preserve"> </v>
      </c>
      <c r="G36" s="49" t="str">
        <f>IF(LEN(C36)&gt;0, IF(ISERROR(FIND(" ",C36)), VLOOKUP(C36,IF(LEFT(C36,1)="A",cizi!A1:M4000,reg!A1:M4000),9,FALSE()),IF(OR(VLOOKUP(TRIM(LEFT(C36,FIND(" ",C36)-1)),IF(LEFT(C36,1)="A",cizi!A1:M4000,reg!A1:M4000),9,FALSE())=" MT",VLOOKUP(TRIM(MID(C36,FIND(" ",C36)+1,6)),IF(LEFT(C36,1)="A",cizi!A1:M4000,reg!A1:M4000),9,FALSE())=" MT"), " MT", IF(OR(VLOOKUP(TRIM(LEFT(C36,FIND(" ",C36)-1)),IF(LEFT(C36,1)="A",cizi!A1:M4000,reg!A1:M4000),9,FALSE())="",VLOOKUP(TRIM(MID(C36,FIND(" ",C36)+1,6)),IF(LEFT(C36,1)="A",cizi!A1:M4000,reg!A1:M4000),9,FALSE())=""), CONCATENATE(VLOOKUP(TRIM(LEFT(C36,FIND(" ",C36)-1)),IF(LEFT(C36,1)="A",cizi!A1:M4000,reg!A1:M4000),9,FALSE()), VLOOKUP(TRIM(MID(C36,FIND(" ",C36)+1,6)),IF(LEFT(C36,1)="A",cizi!A1:M4000,reg!A1:M4000),9,FALSE())), MIN(VALUE(VLOOKUP(TRIM(LEFT(C36,FIND(" ",C36)-1)),IF(LEFT(C36,1)="A",cizi!A1:M4000,reg!A1:M4000),9,FALSE())), VALUE(VLOOKUP(TRIM(MID(C36,FIND(" ",C36)+1,6)),IF(LEFT(C36,1)="A",cizi!A1:M4000,reg!A1:M4000),9,FALSE())))))), "9")</f>
        <v>9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50" t="str">
        <f t="shared" si="4"/>
        <v xml:space="preserve"> </v>
      </c>
      <c r="M36" s="50" t="str">
        <f t="shared" si="5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22.7" customHeight="1">
      <c r="A37" s="30">
        <v>35</v>
      </c>
      <c r="B37" s="47"/>
      <c r="C37" s="37"/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9" t="str">
        <f t="shared" si="3"/>
        <v xml:space="preserve"> </v>
      </c>
      <c r="G37" s="49" t="str">
        <f>IF(LEN(C37)&gt;0, IF(ISERROR(FIND(" ",C37)), VLOOKUP(C37,IF(LEFT(C37,1)="A",cizi!A1:M4000,reg!A1:M4000),9,FALSE()),IF(OR(VLOOKUP(TRIM(LEFT(C37,FIND(" ",C37)-1)),IF(LEFT(C37,1)="A",cizi!A1:M4000,reg!A1:M4000),9,FALSE())=" MT",VLOOKUP(TRIM(MID(C37,FIND(" ",C37)+1,6)),IF(LEFT(C37,1)="A",cizi!A1:M4000,reg!A1:M4000),9,FALSE())=" MT"), " MT", IF(OR(VLOOKUP(TRIM(LEFT(C37,FIND(" ",C37)-1)),IF(LEFT(C37,1)="A",cizi!A1:M4000,reg!A1:M4000),9,FALSE())="",VLOOKUP(TRIM(MID(C37,FIND(" ",C37)+1,6)),IF(LEFT(C37,1)="A",cizi!A1:M4000,reg!A1:M4000),9,FALSE())=""), CONCATENATE(VLOOKUP(TRIM(LEFT(C37,FIND(" ",C37)-1)),IF(LEFT(C37,1)="A",cizi!A1:M4000,reg!A1:M4000),9,FALSE()), VLOOKUP(TRIM(MID(C37,FIND(" ",C37)+1,6)),IF(LEFT(C37,1)="A",cizi!A1:M4000,reg!A1:M4000),9,FALSE())), MIN(VALUE(VLOOKUP(TRIM(LEFT(C37,FIND(" ",C37)-1)),IF(LEFT(C37,1)="A",cizi!A1:M4000,reg!A1:M4000),9,FALSE())), VALUE(VLOOKUP(TRIM(MID(C37,FIND(" ",C37)+1,6)),IF(LEFT(C37,1)="A",cizi!A1:M4000,reg!A1:M4000),9,FALSE())))))), "9")</f>
        <v>9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50" t="str">
        <f t="shared" si="4"/>
        <v xml:space="preserve"> </v>
      </c>
      <c r="M37" s="50" t="str">
        <f t="shared" si="5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22.7" customHeight="1">
      <c r="A38" s="30">
        <v>36</v>
      </c>
      <c r="B38" s="47"/>
      <c r="C38" s="37"/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9" t="str">
        <f t="shared" si="3"/>
        <v xml:space="preserve"> </v>
      </c>
      <c r="G38" s="49" t="str">
        <f>IF(LEN(C38)&gt;0, IF(ISERROR(FIND(" ",C38)), VLOOKUP(C38,IF(LEFT(C38,1)="A",cizi!A1:M4000,reg!A1:M4000),9,FALSE()),IF(OR(VLOOKUP(TRIM(LEFT(C38,FIND(" ",C38)-1)),IF(LEFT(C38,1)="A",cizi!A1:M4000,reg!A1:M4000),9,FALSE())=" MT",VLOOKUP(TRIM(MID(C38,FIND(" ",C38)+1,6)),IF(LEFT(C38,1)="A",cizi!A1:M4000,reg!A1:M4000),9,FALSE())=" MT"), " MT", IF(OR(VLOOKUP(TRIM(LEFT(C38,FIND(" ",C38)-1)),IF(LEFT(C38,1)="A",cizi!A1:M4000,reg!A1:M4000),9,FALSE())="",VLOOKUP(TRIM(MID(C38,FIND(" ",C38)+1,6)),IF(LEFT(C38,1)="A",cizi!A1:M4000,reg!A1:M4000),9,FALSE())=""), CONCATENATE(VLOOKUP(TRIM(LEFT(C38,FIND(" ",C38)-1)),IF(LEFT(C38,1)="A",cizi!A1:M4000,reg!A1:M4000),9,FALSE()), VLOOKUP(TRIM(MID(C38,FIND(" ",C38)+1,6)),IF(LEFT(C38,1)="A",cizi!A1:M4000,reg!A1:M4000),9,FALSE())), MIN(VALUE(VLOOKUP(TRIM(LEFT(C38,FIND(" ",C38)-1)),IF(LEFT(C38,1)="A",cizi!A1:M4000,reg!A1:M4000),9,FALSE())), VALUE(VLOOKUP(TRIM(MID(C38,FIND(" ",C38)+1,6)),IF(LEFT(C38,1)="A",cizi!A1:M4000,reg!A1:M4000),9,FALSE())))))), "9")</f>
        <v>9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50" t="str">
        <f t="shared" si="4"/>
        <v xml:space="preserve"> </v>
      </c>
      <c r="M38" s="50" t="str">
        <f t="shared" si="5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22.7" customHeight="1">
      <c r="A39" s="30">
        <v>37</v>
      </c>
      <c r="B39" s="47"/>
      <c r="C39" s="37"/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9" t="str">
        <f t="shared" si="3"/>
        <v xml:space="preserve"> </v>
      </c>
      <c r="G39" s="49" t="str">
        <f>IF(LEN(C39)&gt;0, IF(ISERROR(FIND(" ",C39)), VLOOKUP(C39,IF(LEFT(C39,1)="A",cizi!A1:M4000,reg!A1:M4000),9,FALSE()),IF(OR(VLOOKUP(TRIM(LEFT(C39,FIND(" ",C39)-1)),IF(LEFT(C39,1)="A",cizi!A1:M4000,reg!A1:M4000),9,FALSE())=" MT",VLOOKUP(TRIM(MID(C39,FIND(" ",C39)+1,6)),IF(LEFT(C39,1)="A",cizi!A1:M4000,reg!A1:M4000),9,FALSE())=" MT"), " MT", IF(OR(VLOOKUP(TRIM(LEFT(C39,FIND(" ",C39)-1)),IF(LEFT(C39,1)="A",cizi!A1:M4000,reg!A1:M4000),9,FALSE())="",VLOOKUP(TRIM(MID(C39,FIND(" ",C39)+1,6)),IF(LEFT(C39,1)="A",cizi!A1:M4000,reg!A1:M4000),9,FALSE())=""), CONCATENATE(VLOOKUP(TRIM(LEFT(C39,FIND(" ",C39)-1)),IF(LEFT(C39,1)="A",cizi!A1:M4000,reg!A1:M4000),9,FALSE()), VLOOKUP(TRIM(MID(C39,FIND(" ",C39)+1,6)),IF(LEFT(C39,1)="A",cizi!A1:M4000,reg!A1:M4000),9,FALSE())), MIN(VALUE(VLOOKUP(TRIM(LEFT(C39,FIND(" ",C39)-1)),IF(LEFT(C39,1)="A",cizi!A1:M4000,reg!A1:M4000),9,FALSE())), VALUE(VLOOKUP(TRIM(MID(C39,FIND(" ",C39)+1,6)),IF(LEFT(C39,1)="A",cizi!A1:M4000,reg!A1:M4000),9,FALSE())))))), "9")</f>
        <v>9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50" t="str">
        <f t="shared" si="4"/>
        <v xml:space="preserve"> </v>
      </c>
      <c r="M39" s="50" t="str">
        <f t="shared" si="5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22.7" customHeight="1">
      <c r="A40" s="30">
        <v>38</v>
      </c>
      <c r="B40" s="47"/>
      <c r="C40" s="37"/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9" t="str">
        <f t="shared" si="3"/>
        <v xml:space="preserve"> </v>
      </c>
      <c r="G40" s="49" t="str">
        <f>IF(LEN(C40)&gt;0, IF(ISERROR(FIND(" ",C40)), VLOOKUP(C40,IF(LEFT(C40,1)="A",cizi!A1:M4000,reg!A1:M4000),9,FALSE()),IF(OR(VLOOKUP(TRIM(LEFT(C40,FIND(" ",C40)-1)),IF(LEFT(C40,1)="A",cizi!A1:M4000,reg!A1:M4000),9,FALSE())=" MT",VLOOKUP(TRIM(MID(C40,FIND(" ",C40)+1,6)),IF(LEFT(C40,1)="A",cizi!A1:M4000,reg!A1:M4000),9,FALSE())=" MT"), " MT", IF(OR(VLOOKUP(TRIM(LEFT(C40,FIND(" ",C40)-1)),IF(LEFT(C40,1)="A",cizi!A1:M4000,reg!A1:M4000),9,FALSE())="",VLOOKUP(TRIM(MID(C40,FIND(" ",C40)+1,6)),IF(LEFT(C40,1)="A",cizi!A1:M4000,reg!A1:M4000),9,FALSE())=""), CONCATENATE(VLOOKUP(TRIM(LEFT(C40,FIND(" ",C40)-1)),IF(LEFT(C40,1)="A",cizi!A1:M4000,reg!A1:M4000),9,FALSE()), VLOOKUP(TRIM(MID(C40,FIND(" ",C40)+1,6)),IF(LEFT(C40,1)="A",cizi!A1:M4000,reg!A1:M4000),9,FALSE())), MIN(VALUE(VLOOKUP(TRIM(LEFT(C40,FIND(" ",C40)-1)),IF(LEFT(C40,1)="A",cizi!A1:M4000,reg!A1:M4000),9,FALSE())), VALUE(VLOOKUP(TRIM(MID(C40,FIND(" ",C40)+1,6)),IF(LEFT(C40,1)="A",cizi!A1:M4000,reg!A1:M4000),9,FALSE())))))), "9")</f>
        <v>9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50" t="str">
        <f t="shared" si="4"/>
        <v xml:space="preserve"> </v>
      </c>
      <c r="M40" s="50" t="str">
        <f t="shared" si="5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22.7" customHeight="1">
      <c r="A41" s="30">
        <v>39</v>
      </c>
      <c r="B41" s="47"/>
      <c r="C41" s="37"/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9" t="str">
        <f t="shared" si="3"/>
        <v xml:space="preserve"> </v>
      </c>
      <c r="G41" s="49" t="str">
        <f>IF(LEN(C41)&gt;0, IF(ISERROR(FIND(" ",C41)), VLOOKUP(C41,IF(LEFT(C41,1)="A",cizi!A1:M4000,reg!A1:M4000),9,FALSE()),IF(OR(VLOOKUP(TRIM(LEFT(C41,FIND(" ",C41)-1)),IF(LEFT(C41,1)="A",cizi!A1:M4000,reg!A1:M4000),9,FALSE())=" MT",VLOOKUP(TRIM(MID(C41,FIND(" ",C41)+1,6)),IF(LEFT(C41,1)="A",cizi!A1:M4000,reg!A1:M4000),9,FALSE())=" MT"), " MT", IF(OR(VLOOKUP(TRIM(LEFT(C41,FIND(" ",C41)-1)),IF(LEFT(C41,1)="A",cizi!A1:M4000,reg!A1:M4000),9,FALSE())="",VLOOKUP(TRIM(MID(C41,FIND(" ",C41)+1,6)),IF(LEFT(C41,1)="A",cizi!A1:M4000,reg!A1:M4000),9,FALSE())=""), CONCATENATE(VLOOKUP(TRIM(LEFT(C41,FIND(" ",C41)-1)),IF(LEFT(C41,1)="A",cizi!A1:M4000,reg!A1:M4000),9,FALSE()), VLOOKUP(TRIM(MID(C41,FIND(" ",C41)+1,6)),IF(LEFT(C41,1)="A",cizi!A1:M4000,reg!A1:M4000),9,FALSE())), MIN(VALUE(VLOOKUP(TRIM(LEFT(C41,FIND(" ",C41)-1)),IF(LEFT(C41,1)="A",cizi!A1:M4000,reg!A1:M4000),9,FALSE())), VALUE(VLOOKUP(TRIM(MID(C41,FIND(" ",C41)+1,6)),IF(LEFT(C41,1)="A",cizi!A1:M4000,reg!A1:M4000),9,FALSE())))))), "9")</f>
        <v>9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50" t="str">
        <f t="shared" si="4"/>
        <v xml:space="preserve"> </v>
      </c>
      <c r="M41" s="50" t="str">
        <f t="shared" si="5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22.7" customHeight="1">
      <c r="A42" s="30">
        <v>40</v>
      </c>
      <c r="B42" s="47"/>
      <c r="C42" s="37"/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9" t="str">
        <f t="shared" si="3"/>
        <v xml:space="preserve"> </v>
      </c>
      <c r="G42" s="49" t="str">
        <f>IF(LEN(C42)&gt;0, IF(ISERROR(FIND(" ",C42)), VLOOKUP(C42,IF(LEFT(C42,1)="A",cizi!A1:M4000,reg!A1:M4000),9,FALSE()),IF(OR(VLOOKUP(TRIM(LEFT(C42,FIND(" ",C42)-1)),IF(LEFT(C42,1)="A",cizi!A1:M4000,reg!A1:M4000),9,FALSE())=" MT",VLOOKUP(TRIM(MID(C42,FIND(" ",C42)+1,6)),IF(LEFT(C42,1)="A",cizi!A1:M4000,reg!A1:M4000),9,FALSE())=" MT"), " MT", IF(OR(VLOOKUP(TRIM(LEFT(C42,FIND(" ",C42)-1)),IF(LEFT(C42,1)="A",cizi!A1:M4000,reg!A1:M4000),9,FALSE())="",VLOOKUP(TRIM(MID(C42,FIND(" ",C42)+1,6)),IF(LEFT(C42,1)="A",cizi!A1:M4000,reg!A1:M4000),9,FALSE())=""), CONCATENATE(VLOOKUP(TRIM(LEFT(C42,FIND(" ",C42)-1)),IF(LEFT(C42,1)="A",cizi!A1:M4000,reg!A1:M4000),9,FALSE()), VLOOKUP(TRIM(MID(C42,FIND(" ",C42)+1,6)),IF(LEFT(C42,1)="A",cizi!A1:M4000,reg!A1:M4000),9,FALSE())), MIN(VALUE(VLOOKUP(TRIM(LEFT(C42,FIND(" ",C42)-1)),IF(LEFT(C42,1)="A",cizi!A1:M4000,reg!A1:M4000),9,FALSE())), VALUE(VLOOKUP(TRIM(MID(C42,FIND(" ",C42)+1,6)),IF(LEFT(C42,1)="A",cizi!A1:M4000,reg!A1:M4000),9,FALSE())))))), "9")</f>
        <v>9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50" t="str">
        <f t="shared" si="4"/>
        <v xml:space="preserve"> </v>
      </c>
      <c r="M42" s="50" t="str">
        <f t="shared" si="5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22.7" customHeight="1">
      <c r="A43" s="30">
        <v>41</v>
      </c>
      <c r="B43" s="47"/>
      <c r="C43" s="37"/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9" t="str">
        <f t="shared" si="3"/>
        <v xml:space="preserve"> </v>
      </c>
      <c r="G43" s="49" t="str">
        <f>IF(LEN(C43)&gt;0, IF(ISERROR(FIND(" ",C43)), VLOOKUP(C43,IF(LEFT(C43,1)="A",cizi!A1:M4000,reg!A1:M4000),9,FALSE()),IF(OR(VLOOKUP(TRIM(LEFT(C43,FIND(" ",C43)-1)),IF(LEFT(C43,1)="A",cizi!A1:M4000,reg!A1:M4000),9,FALSE())=" MT",VLOOKUP(TRIM(MID(C43,FIND(" ",C43)+1,6)),IF(LEFT(C43,1)="A",cizi!A1:M4000,reg!A1:M4000),9,FALSE())=" MT"), " MT", IF(OR(VLOOKUP(TRIM(LEFT(C43,FIND(" ",C43)-1)),IF(LEFT(C43,1)="A",cizi!A1:M4000,reg!A1:M4000),9,FALSE())="",VLOOKUP(TRIM(MID(C43,FIND(" ",C43)+1,6)),IF(LEFT(C43,1)="A",cizi!A1:M4000,reg!A1:M4000),9,FALSE())=""), CONCATENATE(VLOOKUP(TRIM(LEFT(C43,FIND(" ",C43)-1)),IF(LEFT(C43,1)="A",cizi!A1:M4000,reg!A1:M4000),9,FALSE()), VLOOKUP(TRIM(MID(C43,FIND(" ",C43)+1,6)),IF(LEFT(C43,1)="A",cizi!A1:M4000,reg!A1:M4000),9,FALSE())), MIN(VALUE(VLOOKUP(TRIM(LEFT(C43,FIND(" ",C43)-1)),IF(LEFT(C43,1)="A",cizi!A1:M4000,reg!A1:M4000),9,FALSE())), VALUE(VLOOKUP(TRIM(MID(C43,FIND(" ",C43)+1,6)),IF(LEFT(C43,1)="A",cizi!A1:M4000,reg!A1:M4000),9,FALSE())))))), "9")</f>
        <v>9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50" t="str">
        <f t="shared" si="4"/>
        <v xml:space="preserve"> </v>
      </c>
      <c r="M43" s="50" t="str">
        <f t="shared" si="5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22.7" customHeight="1">
      <c r="A44" s="30">
        <v>42</v>
      </c>
      <c r="B44" s="47"/>
      <c r="C44" s="37"/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9" t="str">
        <f t="shared" si="3"/>
        <v xml:space="preserve"> </v>
      </c>
      <c r="G44" s="49" t="str">
        <f>IF(LEN(C44)&gt;0, IF(ISERROR(FIND(" ",C44)), VLOOKUP(C44,IF(LEFT(C44,1)="A",cizi!A1:M4000,reg!A1:M4000),9,FALSE()),IF(OR(VLOOKUP(TRIM(LEFT(C44,FIND(" ",C44)-1)),IF(LEFT(C44,1)="A",cizi!A1:M4000,reg!A1:M4000),9,FALSE())=" MT",VLOOKUP(TRIM(MID(C44,FIND(" ",C44)+1,6)),IF(LEFT(C44,1)="A",cizi!A1:M4000,reg!A1:M4000),9,FALSE())=" MT"), " MT", IF(OR(VLOOKUP(TRIM(LEFT(C44,FIND(" ",C44)-1)),IF(LEFT(C44,1)="A",cizi!A1:M4000,reg!A1:M4000),9,FALSE())="",VLOOKUP(TRIM(MID(C44,FIND(" ",C44)+1,6)),IF(LEFT(C44,1)="A",cizi!A1:M4000,reg!A1:M4000),9,FALSE())=""), CONCATENATE(VLOOKUP(TRIM(LEFT(C44,FIND(" ",C44)-1)),IF(LEFT(C44,1)="A",cizi!A1:M4000,reg!A1:M4000),9,FALSE()), VLOOKUP(TRIM(MID(C44,FIND(" ",C44)+1,6)),IF(LEFT(C44,1)="A",cizi!A1:M4000,reg!A1:M4000),9,FALSE())), MIN(VALUE(VLOOKUP(TRIM(LEFT(C44,FIND(" ",C44)-1)),IF(LEFT(C44,1)="A",cizi!A1:M4000,reg!A1:M4000),9,FALSE())), VALUE(VLOOKUP(TRIM(MID(C44,FIND(" ",C44)+1,6)),IF(LEFT(C44,1)="A",cizi!A1:M4000,reg!A1:M4000),9,FALSE())))))), "9")</f>
        <v>9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50" t="str">
        <f t="shared" si="4"/>
        <v xml:space="preserve"> </v>
      </c>
      <c r="M44" s="50" t="str">
        <f t="shared" si="5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22.7" customHeight="1">
      <c r="A45" s="30">
        <v>43</v>
      </c>
      <c r="B45" s="47"/>
      <c r="C45" s="37"/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9" t="str">
        <f t="shared" si="3"/>
        <v xml:space="preserve"> </v>
      </c>
      <c r="G45" s="49" t="str">
        <f>IF(LEN(C45)&gt;0, IF(ISERROR(FIND(" ",C45)), VLOOKUP(C45,IF(LEFT(C45,1)="A",cizi!A1:M4000,reg!A1:M4000),9,FALSE()),IF(OR(VLOOKUP(TRIM(LEFT(C45,FIND(" ",C45)-1)),IF(LEFT(C45,1)="A",cizi!A1:M4000,reg!A1:M4000),9,FALSE())=" MT",VLOOKUP(TRIM(MID(C45,FIND(" ",C45)+1,6)),IF(LEFT(C45,1)="A",cizi!A1:M4000,reg!A1:M4000),9,FALSE())=" MT"), " MT", IF(OR(VLOOKUP(TRIM(LEFT(C45,FIND(" ",C45)-1)),IF(LEFT(C45,1)="A",cizi!A1:M4000,reg!A1:M4000),9,FALSE())="",VLOOKUP(TRIM(MID(C45,FIND(" ",C45)+1,6)),IF(LEFT(C45,1)="A",cizi!A1:M4000,reg!A1:M4000),9,FALSE())=""), CONCATENATE(VLOOKUP(TRIM(LEFT(C45,FIND(" ",C45)-1)),IF(LEFT(C45,1)="A",cizi!A1:M4000,reg!A1:M4000),9,FALSE()), VLOOKUP(TRIM(MID(C45,FIND(" ",C45)+1,6)),IF(LEFT(C45,1)="A",cizi!A1:M4000,reg!A1:M4000),9,FALSE())), MIN(VALUE(VLOOKUP(TRIM(LEFT(C45,FIND(" ",C45)-1)),IF(LEFT(C45,1)="A",cizi!A1:M4000,reg!A1:M4000),9,FALSE())), VALUE(VLOOKUP(TRIM(MID(C45,FIND(" ",C45)+1,6)),IF(LEFT(C45,1)="A",cizi!A1:M4000,reg!A1:M4000),9,FALSE())))))), "9")</f>
        <v>9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50" t="str">
        <f t="shared" si="4"/>
        <v xml:space="preserve"> </v>
      </c>
      <c r="M45" s="50" t="str">
        <f t="shared" si="5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22.7" customHeight="1">
      <c r="A46" s="30">
        <v>44</v>
      </c>
      <c r="B46" s="47"/>
      <c r="C46" s="37"/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9" t="str">
        <f t="shared" si="3"/>
        <v xml:space="preserve"> </v>
      </c>
      <c r="G46" s="49" t="str">
        <f>IF(LEN(C46)&gt;0, IF(ISERROR(FIND(" ",C46)), VLOOKUP(C46,IF(LEFT(C46,1)="A",cizi!A1:M4000,reg!A1:M4000),9,FALSE()),IF(OR(VLOOKUP(TRIM(LEFT(C46,FIND(" ",C46)-1)),IF(LEFT(C46,1)="A",cizi!A1:M4000,reg!A1:M4000),9,FALSE())=" MT",VLOOKUP(TRIM(MID(C46,FIND(" ",C46)+1,6)),IF(LEFT(C46,1)="A",cizi!A1:M4000,reg!A1:M4000),9,FALSE())=" MT"), " MT", IF(OR(VLOOKUP(TRIM(LEFT(C46,FIND(" ",C46)-1)),IF(LEFT(C46,1)="A",cizi!A1:M4000,reg!A1:M4000),9,FALSE())="",VLOOKUP(TRIM(MID(C46,FIND(" ",C46)+1,6)),IF(LEFT(C46,1)="A",cizi!A1:M4000,reg!A1:M4000),9,FALSE())=""), CONCATENATE(VLOOKUP(TRIM(LEFT(C46,FIND(" ",C46)-1)),IF(LEFT(C46,1)="A",cizi!A1:M4000,reg!A1:M4000),9,FALSE()), VLOOKUP(TRIM(MID(C46,FIND(" ",C46)+1,6)),IF(LEFT(C46,1)="A",cizi!A1:M4000,reg!A1:M4000),9,FALSE())), MIN(VALUE(VLOOKUP(TRIM(LEFT(C46,FIND(" ",C46)-1)),IF(LEFT(C46,1)="A",cizi!A1:M4000,reg!A1:M4000),9,FALSE())), VALUE(VLOOKUP(TRIM(MID(C46,FIND(" ",C46)+1,6)),IF(LEFT(C46,1)="A",cizi!A1:M4000,reg!A1:M4000),9,FALSE())))))), "9")</f>
        <v>9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50" t="str">
        <f t="shared" si="4"/>
        <v xml:space="preserve"> </v>
      </c>
      <c r="M46" s="50" t="str">
        <f t="shared" si="5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22.7" customHeight="1">
      <c r="A47" s="30">
        <v>45</v>
      </c>
      <c r="B47" s="47"/>
      <c r="C47" s="37"/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9" t="str">
        <f t="shared" si="3"/>
        <v xml:space="preserve"> </v>
      </c>
      <c r="G47" s="49" t="str">
        <f>IF(LEN(C47)&gt;0, IF(ISERROR(FIND(" ",C47)), VLOOKUP(C47,IF(LEFT(C47,1)="A",cizi!A1:M4000,reg!A1:M4000),9,FALSE()),IF(OR(VLOOKUP(TRIM(LEFT(C47,FIND(" ",C47)-1)),IF(LEFT(C47,1)="A",cizi!A1:M4000,reg!A1:M4000),9,FALSE())=" MT",VLOOKUP(TRIM(MID(C47,FIND(" ",C47)+1,6)),IF(LEFT(C47,1)="A",cizi!A1:M4000,reg!A1:M4000),9,FALSE())=" MT"), " MT", IF(OR(VLOOKUP(TRIM(LEFT(C47,FIND(" ",C47)-1)),IF(LEFT(C47,1)="A",cizi!A1:M4000,reg!A1:M4000),9,FALSE())="",VLOOKUP(TRIM(MID(C47,FIND(" ",C47)+1,6)),IF(LEFT(C47,1)="A",cizi!A1:M4000,reg!A1:M4000),9,FALSE())=""), CONCATENATE(VLOOKUP(TRIM(LEFT(C47,FIND(" ",C47)-1)),IF(LEFT(C47,1)="A",cizi!A1:M4000,reg!A1:M4000),9,FALSE()), VLOOKUP(TRIM(MID(C47,FIND(" ",C47)+1,6)),IF(LEFT(C47,1)="A",cizi!A1:M4000,reg!A1:M4000),9,FALSE())), MIN(VALUE(VLOOKUP(TRIM(LEFT(C47,FIND(" ",C47)-1)),IF(LEFT(C47,1)="A",cizi!A1:M4000,reg!A1:M4000),9,FALSE())), VALUE(VLOOKUP(TRIM(MID(C47,FIND(" ",C47)+1,6)),IF(LEFT(C47,1)="A",cizi!A1:M4000,reg!A1:M4000),9,FALSE())))))), "9")</f>
        <v>9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50" t="str">
        <f t="shared" si="4"/>
        <v xml:space="preserve"> </v>
      </c>
      <c r="M47" s="50" t="str">
        <f t="shared" si="5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22.7" customHeight="1">
      <c r="A48" s="30">
        <v>46</v>
      </c>
      <c r="B48" s="47"/>
      <c r="C48" s="37"/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9" t="str">
        <f t="shared" si="3"/>
        <v xml:space="preserve"> </v>
      </c>
      <c r="G48" s="49" t="str">
        <f>IF(LEN(C48)&gt;0, IF(ISERROR(FIND(" ",C48)), VLOOKUP(C48,IF(LEFT(C48,1)="A",cizi!A1:M4000,reg!A1:M4000),9,FALSE()),IF(OR(VLOOKUP(TRIM(LEFT(C48,FIND(" ",C48)-1)),IF(LEFT(C48,1)="A",cizi!A1:M4000,reg!A1:M4000),9,FALSE())=" MT",VLOOKUP(TRIM(MID(C48,FIND(" ",C48)+1,6)),IF(LEFT(C48,1)="A",cizi!A1:M4000,reg!A1:M4000),9,FALSE())=" MT"), " MT", IF(OR(VLOOKUP(TRIM(LEFT(C48,FIND(" ",C48)-1)),IF(LEFT(C48,1)="A",cizi!A1:M4000,reg!A1:M4000),9,FALSE())="",VLOOKUP(TRIM(MID(C48,FIND(" ",C48)+1,6)),IF(LEFT(C48,1)="A",cizi!A1:M4000,reg!A1:M4000),9,FALSE())=""), CONCATENATE(VLOOKUP(TRIM(LEFT(C48,FIND(" ",C48)-1)),IF(LEFT(C48,1)="A",cizi!A1:M4000,reg!A1:M4000),9,FALSE()), VLOOKUP(TRIM(MID(C48,FIND(" ",C48)+1,6)),IF(LEFT(C48,1)="A",cizi!A1:M4000,reg!A1:M4000),9,FALSE())), MIN(VALUE(VLOOKUP(TRIM(LEFT(C48,FIND(" ",C48)-1)),IF(LEFT(C48,1)="A",cizi!A1:M4000,reg!A1:M4000),9,FALSE())), VALUE(VLOOKUP(TRIM(MID(C48,FIND(" ",C48)+1,6)),IF(LEFT(C48,1)="A",cizi!A1:M4000,reg!A1:M4000),9,FALSE())))))), "9")</f>
        <v>9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50" t="str">
        <f t="shared" si="4"/>
        <v xml:space="preserve"> </v>
      </c>
      <c r="M48" s="50" t="str">
        <f t="shared" si="5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22.7" customHeight="1">
      <c r="A49" s="30">
        <v>47</v>
      </c>
      <c r="B49" s="47"/>
      <c r="C49" s="37"/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9" t="str">
        <f t="shared" si="3"/>
        <v xml:space="preserve"> </v>
      </c>
      <c r="G49" s="49" t="str">
        <f>IF(LEN(C49)&gt;0, IF(ISERROR(FIND(" ",C49)), VLOOKUP(C49,IF(LEFT(C49,1)="A",cizi!A1:M4000,reg!A1:M4000),9,FALSE()),IF(OR(VLOOKUP(TRIM(LEFT(C49,FIND(" ",C49)-1)),IF(LEFT(C49,1)="A",cizi!A1:M4000,reg!A1:M4000),9,FALSE())=" MT",VLOOKUP(TRIM(MID(C49,FIND(" ",C49)+1,6)),IF(LEFT(C49,1)="A",cizi!A1:M4000,reg!A1:M4000),9,FALSE())=" MT"), " MT", IF(OR(VLOOKUP(TRIM(LEFT(C49,FIND(" ",C49)-1)),IF(LEFT(C49,1)="A",cizi!A1:M4000,reg!A1:M4000),9,FALSE())="",VLOOKUP(TRIM(MID(C49,FIND(" ",C49)+1,6)),IF(LEFT(C49,1)="A",cizi!A1:M4000,reg!A1:M4000),9,FALSE())=""), CONCATENATE(VLOOKUP(TRIM(LEFT(C49,FIND(" ",C49)-1)),IF(LEFT(C49,1)="A",cizi!A1:M4000,reg!A1:M4000),9,FALSE()), VLOOKUP(TRIM(MID(C49,FIND(" ",C49)+1,6)),IF(LEFT(C49,1)="A",cizi!A1:M4000,reg!A1:M4000),9,FALSE())), MIN(VALUE(VLOOKUP(TRIM(LEFT(C49,FIND(" ",C49)-1)),IF(LEFT(C49,1)="A",cizi!A1:M4000,reg!A1:M4000),9,FALSE())), VALUE(VLOOKUP(TRIM(MID(C49,FIND(" ",C49)+1,6)),IF(LEFT(C49,1)="A",cizi!A1:M4000,reg!A1:M4000),9,FALSE())))))), "9")</f>
        <v>9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50" t="str">
        <f t="shared" si="4"/>
        <v xml:space="preserve"> </v>
      </c>
      <c r="M49" s="50" t="str">
        <f t="shared" si="5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22.7" customHeight="1">
      <c r="A50" s="30">
        <v>48</v>
      </c>
      <c r="B50" s="47"/>
      <c r="C50" s="37"/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9" t="str">
        <f t="shared" si="3"/>
        <v xml:space="preserve"> </v>
      </c>
      <c r="G50" s="49" t="str">
        <f>IF(LEN(C50)&gt;0, IF(ISERROR(FIND(" ",C50)), VLOOKUP(C50,IF(LEFT(C50,1)="A",cizi!A1:M4000,reg!A1:M4000),9,FALSE()),IF(OR(VLOOKUP(TRIM(LEFT(C50,FIND(" ",C50)-1)),IF(LEFT(C50,1)="A",cizi!A1:M4000,reg!A1:M4000),9,FALSE())=" MT",VLOOKUP(TRIM(MID(C50,FIND(" ",C50)+1,6)),IF(LEFT(C50,1)="A",cizi!A1:M4000,reg!A1:M4000),9,FALSE())=" MT"), " MT", IF(OR(VLOOKUP(TRIM(LEFT(C50,FIND(" ",C50)-1)),IF(LEFT(C50,1)="A",cizi!A1:M4000,reg!A1:M4000),9,FALSE())="",VLOOKUP(TRIM(MID(C50,FIND(" ",C50)+1,6)),IF(LEFT(C50,1)="A",cizi!A1:M4000,reg!A1:M4000),9,FALSE())=""), CONCATENATE(VLOOKUP(TRIM(LEFT(C50,FIND(" ",C50)-1)),IF(LEFT(C50,1)="A",cizi!A1:M4000,reg!A1:M4000),9,FALSE()), VLOOKUP(TRIM(MID(C50,FIND(" ",C50)+1,6)),IF(LEFT(C50,1)="A",cizi!A1:M4000,reg!A1:M4000),9,FALSE())), MIN(VALUE(VLOOKUP(TRIM(LEFT(C50,FIND(" ",C50)-1)),IF(LEFT(C50,1)="A",cizi!A1:M4000,reg!A1:M4000),9,FALSE())), VALUE(VLOOKUP(TRIM(MID(C50,FIND(" ",C50)+1,6)),IF(LEFT(C50,1)="A",cizi!A1:M4000,reg!A1:M4000),9,FALSE())))))), "9")</f>
        <v>9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50" t="str">
        <f t="shared" si="4"/>
        <v xml:space="preserve"> </v>
      </c>
      <c r="M50" s="50" t="str">
        <f t="shared" si="5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22.7" customHeight="1">
      <c r="A51" s="30">
        <v>49</v>
      </c>
      <c r="B51" s="47"/>
      <c r="C51" s="37"/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9" t="str">
        <f t="shared" si="3"/>
        <v xml:space="preserve"> </v>
      </c>
      <c r="G51" s="49" t="str">
        <f>IF(LEN(C51)&gt;0, IF(ISERROR(FIND(" ",C51)), VLOOKUP(C51,IF(LEFT(C51,1)="A",cizi!A1:M4000,reg!A1:M4000),9,FALSE()),IF(OR(VLOOKUP(TRIM(LEFT(C51,FIND(" ",C51)-1)),IF(LEFT(C51,1)="A",cizi!A1:M4000,reg!A1:M4000),9,FALSE())=" MT",VLOOKUP(TRIM(MID(C51,FIND(" ",C51)+1,6)),IF(LEFT(C51,1)="A",cizi!A1:M4000,reg!A1:M4000),9,FALSE())=" MT"), " MT", IF(OR(VLOOKUP(TRIM(LEFT(C51,FIND(" ",C51)-1)),IF(LEFT(C51,1)="A",cizi!A1:M4000,reg!A1:M4000),9,FALSE())="",VLOOKUP(TRIM(MID(C51,FIND(" ",C51)+1,6)),IF(LEFT(C51,1)="A",cizi!A1:M4000,reg!A1:M4000),9,FALSE())=""), CONCATENATE(VLOOKUP(TRIM(LEFT(C51,FIND(" ",C51)-1)),IF(LEFT(C51,1)="A",cizi!A1:M4000,reg!A1:M4000),9,FALSE()), VLOOKUP(TRIM(MID(C51,FIND(" ",C51)+1,6)),IF(LEFT(C51,1)="A",cizi!A1:M4000,reg!A1:M4000),9,FALSE())), MIN(VALUE(VLOOKUP(TRIM(LEFT(C51,FIND(" ",C51)-1)),IF(LEFT(C51,1)="A",cizi!A1:M4000,reg!A1:M4000),9,FALSE())), VALUE(VLOOKUP(TRIM(MID(C51,FIND(" ",C51)+1,6)),IF(LEFT(C51,1)="A",cizi!A1:M4000,reg!A1:M4000),9,FALSE())))))), "9")</f>
        <v>9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50" t="str">
        <f t="shared" si="4"/>
        <v xml:space="preserve"> </v>
      </c>
      <c r="M51" s="50" t="str">
        <f t="shared" si="5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22.7" customHeight="1">
      <c r="A52" s="30">
        <v>50</v>
      </c>
      <c r="B52" s="47"/>
      <c r="C52" s="37"/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9" t="str">
        <f t="shared" si="3"/>
        <v xml:space="preserve"> </v>
      </c>
      <c r="G52" s="49" t="str">
        <f>IF(LEN(C52)&gt;0, IF(ISERROR(FIND(" ",C52)), VLOOKUP(C52,IF(LEFT(C52,1)="A",cizi!A1:M4000,reg!A1:M4000),9,FALSE()),IF(OR(VLOOKUP(TRIM(LEFT(C52,FIND(" ",C52)-1)),IF(LEFT(C52,1)="A",cizi!A1:M4000,reg!A1:M4000),9,FALSE())=" MT",VLOOKUP(TRIM(MID(C52,FIND(" ",C52)+1,6)),IF(LEFT(C52,1)="A",cizi!A1:M4000,reg!A1:M4000),9,FALSE())=" MT"), " MT", IF(OR(VLOOKUP(TRIM(LEFT(C52,FIND(" ",C52)-1)),IF(LEFT(C52,1)="A",cizi!A1:M4000,reg!A1:M4000),9,FALSE())="",VLOOKUP(TRIM(MID(C52,FIND(" ",C52)+1,6)),IF(LEFT(C52,1)="A",cizi!A1:M4000,reg!A1:M4000),9,FALSE())=""), CONCATENATE(VLOOKUP(TRIM(LEFT(C52,FIND(" ",C52)-1)),IF(LEFT(C52,1)="A",cizi!A1:M4000,reg!A1:M4000),9,FALSE()), VLOOKUP(TRIM(MID(C52,FIND(" ",C52)+1,6)),IF(LEFT(C52,1)="A",cizi!A1:M4000,reg!A1:M4000),9,FALSE())), MIN(VALUE(VLOOKUP(TRIM(LEFT(C52,FIND(" ",C52)-1)),IF(LEFT(C52,1)="A",cizi!A1:M4000,reg!A1:M4000),9,FALSE())), VALUE(VLOOKUP(TRIM(MID(C52,FIND(" ",C52)+1,6)),IF(LEFT(C52,1)="A",cizi!A1:M4000,reg!A1:M4000),9,FALSE())))))), "9")</f>
        <v>9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50" t="str">
        <f t="shared" si="4"/>
        <v xml:space="preserve"> </v>
      </c>
      <c r="M52" s="50" t="str">
        <f t="shared" si="5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22.7" customHeight="1">
      <c r="A53" s="30">
        <v>51</v>
      </c>
      <c r="B53" s="47"/>
      <c r="C53" s="37"/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9" t="str">
        <f t="shared" si="3"/>
        <v xml:space="preserve"> </v>
      </c>
      <c r="G53" s="49" t="str">
        <f>IF(LEN(C53)&gt;0, IF(ISERROR(FIND(" ",C53)), VLOOKUP(C53,IF(LEFT(C53,1)="A",cizi!A1:M4000,reg!A1:M4000),9,FALSE()),IF(OR(VLOOKUP(TRIM(LEFT(C53,FIND(" ",C53)-1)),IF(LEFT(C53,1)="A",cizi!A1:M4000,reg!A1:M4000),9,FALSE())=" MT",VLOOKUP(TRIM(MID(C53,FIND(" ",C53)+1,6)),IF(LEFT(C53,1)="A",cizi!A1:M4000,reg!A1:M4000),9,FALSE())=" MT"), " MT", IF(OR(VLOOKUP(TRIM(LEFT(C53,FIND(" ",C53)-1)),IF(LEFT(C53,1)="A",cizi!A1:M4000,reg!A1:M4000),9,FALSE())="",VLOOKUP(TRIM(MID(C53,FIND(" ",C53)+1,6)),IF(LEFT(C53,1)="A",cizi!A1:M4000,reg!A1:M4000),9,FALSE())=""), CONCATENATE(VLOOKUP(TRIM(LEFT(C53,FIND(" ",C53)-1)),IF(LEFT(C53,1)="A",cizi!A1:M4000,reg!A1:M4000),9,FALSE()), VLOOKUP(TRIM(MID(C53,FIND(" ",C53)+1,6)),IF(LEFT(C53,1)="A",cizi!A1:M4000,reg!A1:M4000),9,FALSE())), MIN(VALUE(VLOOKUP(TRIM(LEFT(C53,FIND(" ",C53)-1)),IF(LEFT(C53,1)="A",cizi!A1:M4000,reg!A1:M4000),9,FALSE())), VALUE(VLOOKUP(TRIM(MID(C53,FIND(" ",C53)+1,6)),IF(LEFT(C53,1)="A",cizi!A1:M4000,reg!A1:M4000),9,FALSE())))))), "9")</f>
        <v>9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50" t="str">
        <f t="shared" si="4"/>
        <v xml:space="preserve"> </v>
      </c>
      <c r="M53" s="50" t="str">
        <f t="shared" si="5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22.7" customHeight="1">
      <c r="A54" s="30">
        <v>52</v>
      </c>
      <c r="B54" s="47"/>
      <c r="C54" s="37"/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9" t="str">
        <f t="shared" si="3"/>
        <v xml:space="preserve"> </v>
      </c>
      <c r="G54" s="49" t="str">
        <f>IF(LEN(C54)&gt;0, IF(ISERROR(FIND(" ",C54)), VLOOKUP(C54,IF(LEFT(C54,1)="A",cizi!A1:M4000,reg!A1:M4000),9,FALSE()),IF(OR(VLOOKUP(TRIM(LEFT(C54,FIND(" ",C54)-1)),IF(LEFT(C54,1)="A",cizi!A1:M4000,reg!A1:M4000),9,FALSE())=" MT",VLOOKUP(TRIM(MID(C54,FIND(" ",C54)+1,6)),IF(LEFT(C54,1)="A",cizi!A1:M4000,reg!A1:M4000),9,FALSE())=" MT"), " MT", IF(OR(VLOOKUP(TRIM(LEFT(C54,FIND(" ",C54)-1)),IF(LEFT(C54,1)="A",cizi!A1:M4000,reg!A1:M4000),9,FALSE())="",VLOOKUP(TRIM(MID(C54,FIND(" ",C54)+1,6)),IF(LEFT(C54,1)="A",cizi!A1:M4000,reg!A1:M4000),9,FALSE())=""), CONCATENATE(VLOOKUP(TRIM(LEFT(C54,FIND(" ",C54)-1)),IF(LEFT(C54,1)="A",cizi!A1:M4000,reg!A1:M4000),9,FALSE()), VLOOKUP(TRIM(MID(C54,FIND(" ",C54)+1,6)),IF(LEFT(C54,1)="A",cizi!A1:M4000,reg!A1:M4000),9,FALSE())), MIN(VALUE(VLOOKUP(TRIM(LEFT(C54,FIND(" ",C54)-1)),IF(LEFT(C54,1)="A",cizi!A1:M4000,reg!A1:M4000),9,FALSE())), VALUE(VLOOKUP(TRIM(MID(C54,FIND(" ",C54)+1,6)),IF(LEFT(C54,1)="A",cizi!A1:M4000,reg!A1:M4000),9,FALSE())))))), "9")</f>
        <v>9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50" t="str">
        <f t="shared" si="4"/>
        <v xml:space="preserve"> </v>
      </c>
      <c r="M54" s="50" t="str">
        <f t="shared" si="5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22.7" customHeight="1">
      <c r="A55" s="30">
        <v>53</v>
      </c>
      <c r="B55" s="47"/>
      <c r="C55" s="37"/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9" t="str">
        <f t="shared" si="3"/>
        <v xml:space="preserve"> </v>
      </c>
      <c r="G55" s="49" t="str">
        <f>IF(LEN(C55)&gt;0, IF(ISERROR(FIND(" ",C55)), VLOOKUP(C55,IF(LEFT(C55,1)="A",cizi!A1:M4000,reg!A1:M4000),9,FALSE()),IF(OR(VLOOKUP(TRIM(LEFT(C55,FIND(" ",C55)-1)),IF(LEFT(C55,1)="A",cizi!A1:M4000,reg!A1:M4000),9,FALSE())=" MT",VLOOKUP(TRIM(MID(C55,FIND(" ",C55)+1,6)),IF(LEFT(C55,1)="A",cizi!A1:M4000,reg!A1:M4000),9,FALSE())=" MT"), " MT", IF(OR(VLOOKUP(TRIM(LEFT(C55,FIND(" ",C55)-1)),IF(LEFT(C55,1)="A",cizi!A1:M4000,reg!A1:M4000),9,FALSE())="",VLOOKUP(TRIM(MID(C55,FIND(" ",C55)+1,6)),IF(LEFT(C55,1)="A",cizi!A1:M4000,reg!A1:M4000),9,FALSE())=""), CONCATENATE(VLOOKUP(TRIM(LEFT(C55,FIND(" ",C55)-1)),IF(LEFT(C55,1)="A",cizi!A1:M4000,reg!A1:M4000),9,FALSE()), VLOOKUP(TRIM(MID(C55,FIND(" ",C55)+1,6)),IF(LEFT(C55,1)="A",cizi!A1:M4000,reg!A1:M4000),9,FALSE())), MIN(VALUE(VLOOKUP(TRIM(LEFT(C55,FIND(" ",C55)-1)),IF(LEFT(C55,1)="A",cizi!A1:M4000,reg!A1:M4000),9,FALSE())), VALUE(VLOOKUP(TRIM(MID(C55,FIND(" ",C55)+1,6)),IF(LEFT(C55,1)="A",cizi!A1:M4000,reg!A1:M4000),9,FALSE())))))), "9")</f>
        <v>9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50" t="str">
        <f t="shared" si="4"/>
        <v xml:space="preserve"> </v>
      </c>
      <c r="M55" s="50" t="str">
        <f t="shared" si="5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22.7" customHeight="1">
      <c r="A56" s="30">
        <v>54</v>
      </c>
      <c r="B56" s="47"/>
      <c r="C56" s="37"/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9" t="str">
        <f t="shared" si="3"/>
        <v xml:space="preserve"> </v>
      </c>
      <c r="G56" s="49" t="str">
        <f>IF(LEN(C56)&gt;0, IF(ISERROR(FIND(" ",C56)), VLOOKUP(C56,IF(LEFT(C56,1)="A",cizi!A1:M4000,reg!A1:M4000),9,FALSE()),IF(OR(VLOOKUP(TRIM(LEFT(C56,FIND(" ",C56)-1)),IF(LEFT(C56,1)="A",cizi!A1:M4000,reg!A1:M4000),9,FALSE())=" MT",VLOOKUP(TRIM(MID(C56,FIND(" ",C56)+1,6)),IF(LEFT(C56,1)="A",cizi!A1:M4000,reg!A1:M4000),9,FALSE())=" MT"), " MT", IF(OR(VLOOKUP(TRIM(LEFT(C56,FIND(" ",C56)-1)),IF(LEFT(C56,1)="A",cizi!A1:M4000,reg!A1:M4000),9,FALSE())="",VLOOKUP(TRIM(MID(C56,FIND(" ",C56)+1,6)),IF(LEFT(C56,1)="A",cizi!A1:M4000,reg!A1:M4000),9,FALSE())=""), CONCATENATE(VLOOKUP(TRIM(LEFT(C56,FIND(" ",C56)-1)),IF(LEFT(C56,1)="A",cizi!A1:M4000,reg!A1:M4000),9,FALSE()), VLOOKUP(TRIM(MID(C56,FIND(" ",C56)+1,6)),IF(LEFT(C56,1)="A",cizi!A1:M4000,reg!A1:M4000),9,FALSE())), MIN(VALUE(VLOOKUP(TRIM(LEFT(C56,FIND(" ",C56)-1)),IF(LEFT(C56,1)="A",cizi!A1:M4000,reg!A1:M4000),9,FALSE())), VALUE(VLOOKUP(TRIM(MID(C56,FIND(" ",C56)+1,6)),IF(LEFT(C56,1)="A",cizi!A1:M4000,reg!A1:M4000),9,FALSE())))))), "9")</f>
        <v>9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50" t="str">
        <f t="shared" si="4"/>
        <v xml:space="preserve"> </v>
      </c>
      <c r="M56" s="50" t="str">
        <f t="shared" si="5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22.7" customHeight="1">
      <c r="A57" s="30">
        <v>55</v>
      </c>
      <c r="B57" s="47"/>
      <c r="C57" s="37"/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9" t="str">
        <f t="shared" si="3"/>
        <v xml:space="preserve"> </v>
      </c>
      <c r="G57" s="49" t="str">
        <f>IF(LEN(C57)&gt;0, IF(ISERROR(FIND(" ",C57)), VLOOKUP(C57,IF(LEFT(C57,1)="A",cizi!A1:M4000,reg!A1:M4000),9,FALSE()),IF(OR(VLOOKUP(TRIM(LEFT(C57,FIND(" ",C57)-1)),IF(LEFT(C57,1)="A",cizi!A1:M4000,reg!A1:M4000),9,FALSE())=" MT",VLOOKUP(TRIM(MID(C57,FIND(" ",C57)+1,6)),IF(LEFT(C57,1)="A",cizi!A1:M4000,reg!A1:M4000),9,FALSE())=" MT"), " MT", IF(OR(VLOOKUP(TRIM(LEFT(C57,FIND(" ",C57)-1)),IF(LEFT(C57,1)="A",cizi!A1:M4000,reg!A1:M4000),9,FALSE())="",VLOOKUP(TRIM(MID(C57,FIND(" ",C57)+1,6)),IF(LEFT(C57,1)="A",cizi!A1:M4000,reg!A1:M4000),9,FALSE())=""), CONCATENATE(VLOOKUP(TRIM(LEFT(C57,FIND(" ",C57)-1)),IF(LEFT(C57,1)="A",cizi!A1:M4000,reg!A1:M4000),9,FALSE()), VLOOKUP(TRIM(MID(C57,FIND(" ",C57)+1,6)),IF(LEFT(C57,1)="A",cizi!A1:M4000,reg!A1:M4000),9,FALSE())), MIN(VALUE(VLOOKUP(TRIM(LEFT(C57,FIND(" ",C57)-1)),IF(LEFT(C57,1)="A",cizi!A1:M4000,reg!A1:M4000),9,FALSE())), VALUE(VLOOKUP(TRIM(MID(C57,FIND(" ",C57)+1,6)),IF(LEFT(C57,1)="A",cizi!A1:M4000,reg!A1:M4000),9,FALSE())))))), "9")</f>
        <v>9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50" t="str">
        <f t="shared" si="4"/>
        <v xml:space="preserve"> </v>
      </c>
      <c r="M57" s="50" t="str">
        <f t="shared" si="5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22.7" customHeight="1">
      <c r="A58" s="30">
        <v>56</v>
      </c>
      <c r="B58" s="47"/>
      <c r="C58" s="37"/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9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9" t="str">
        <f t="shared" si="3"/>
        <v xml:space="preserve"> </v>
      </c>
      <c r="G58" s="49" t="str">
        <f>IF(LEN(C58)&gt;0, IF(ISERROR(FIND(" ",C58)), VLOOKUP(C58,IF(LEFT(C58,1)="A",cizi!A1:M4000,reg!A1:M4000),9,FALSE()),IF(OR(VLOOKUP(TRIM(LEFT(C58,FIND(" ",C58)-1)),IF(LEFT(C58,1)="A",cizi!A1:M4000,reg!A1:M4000),9,FALSE())=" MT",VLOOKUP(TRIM(MID(C58,FIND(" ",C58)+1,6)),IF(LEFT(C58,1)="A",cizi!A1:M4000,reg!A1:M4000),9,FALSE())=" MT"), " MT", IF(OR(VLOOKUP(TRIM(LEFT(C58,FIND(" ",C58)-1)),IF(LEFT(C58,1)="A",cizi!A1:M4000,reg!A1:M4000),9,FALSE())="",VLOOKUP(TRIM(MID(C58,FIND(" ",C58)+1,6)),IF(LEFT(C58,1)="A",cizi!A1:M4000,reg!A1:M4000),9,FALSE())=""), CONCATENATE(VLOOKUP(TRIM(LEFT(C58,FIND(" ",C58)-1)),IF(LEFT(C58,1)="A",cizi!A1:M4000,reg!A1:M4000),9,FALSE()), VLOOKUP(TRIM(MID(C58,FIND(" ",C58)+1,6)),IF(LEFT(C58,1)="A",cizi!A1:M4000,reg!A1:M4000),9,FALSE())), MIN(VALUE(VLOOKUP(TRIM(LEFT(C58,FIND(" ",C58)-1)),IF(LEFT(C58,1)="A",cizi!A1:M4000,reg!A1:M4000),9,FALSE())), VALUE(VLOOKUP(TRIM(MID(C58,FIND(" ",C58)+1,6)),IF(LEFT(C58,1)="A",cizi!A1:M4000,reg!A1:M4000),9,FALSE())))))), "9")</f>
        <v>9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50" t="str">
        <f t="shared" si="4"/>
        <v xml:space="preserve"> </v>
      </c>
      <c r="M58" s="50" t="str">
        <f t="shared" si="5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22.7" customHeight="1">
      <c r="A59" s="30">
        <v>57</v>
      </c>
      <c r="B59" s="47"/>
      <c r="C59" s="37"/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9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9" t="str">
        <f t="shared" si="3"/>
        <v xml:space="preserve"> </v>
      </c>
      <c r="G59" s="49" t="str">
        <f>IF(LEN(C59)&gt;0, IF(ISERROR(FIND(" ",C59)), VLOOKUP(C59,IF(LEFT(C59,1)="A",cizi!A1:M4000,reg!A1:M4000),9,FALSE()),IF(OR(VLOOKUP(TRIM(LEFT(C59,FIND(" ",C59)-1)),IF(LEFT(C59,1)="A",cizi!A1:M4000,reg!A1:M4000),9,FALSE())=" MT",VLOOKUP(TRIM(MID(C59,FIND(" ",C59)+1,6)),IF(LEFT(C59,1)="A",cizi!A1:M4000,reg!A1:M4000),9,FALSE())=" MT"), " MT", IF(OR(VLOOKUP(TRIM(LEFT(C59,FIND(" ",C59)-1)),IF(LEFT(C59,1)="A",cizi!A1:M4000,reg!A1:M4000),9,FALSE())="",VLOOKUP(TRIM(MID(C59,FIND(" ",C59)+1,6)),IF(LEFT(C59,1)="A",cizi!A1:M4000,reg!A1:M4000),9,FALSE())=""), CONCATENATE(VLOOKUP(TRIM(LEFT(C59,FIND(" ",C59)-1)),IF(LEFT(C59,1)="A",cizi!A1:M4000,reg!A1:M4000),9,FALSE()), VLOOKUP(TRIM(MID(C59,FIND(" ",C59)+1,6)),IF(LEFT(C59,1)="A",cizi!A1:M4000,reg!A1:M4000),9,FALSE())), MIN(VALUE(VLOOKUP(TRIM(LEFT(C59,FIND(" ",C59)-1)),IF(LEFT(C59,1)="A",cizi!A1:M4000,reg!A1:M4000),9,FALSE())), VALUE(VLOOKUP(TRIM(MID(C59,FIND(" ",C59)+1,6)),IF(LEFT(C59,1)="A",cizi!A1:M4000,reg!A1:M4000),9,FALSE())))))), "9")</f>
        <v>9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50" t="str">
        <f t="shared" si="4"/>
        <v xml:space="preserve"> </v>
      </c>
      <c r="M59" s="50" t="str">
        <f t="shared" si="5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22.7" customHeight="1">
      <c r="A60" s="30">
        <v>58</v>
      </c>
      <c r="B60" s="47"/>
      <c r="C60" s="37"/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9" t="str">
        <f t="shared" si="3"/>
        <v xml:space="preserve"> </v>
      </c>
      <c r="G60" s="49" t="str">
        <f>IF(LEN(C60)&gt;0, IF(ISERROR(FIND(" ",C60)), VLOOKUP(C60,IF(LEFT(C60,1)="A",cizi!A1:M4000,reg!A1:M4000),9,FALSE()),IF(OR(VLOOKUP(TRIM(LEFT(C60,FIND(" ",C60)-1)),IF(LEFT(C60,1)="A",cizi!A1:M4000,reg!A1:M4000),9,FALSE())=" MT",VLOOKUP(TRIM(MID(C60,FIND(" ",C60)+1,6)),IF(LEFT(C60,1)="A",cizi!A1:M4000,reg!A1:M4000),9,FALSE())=" MT"), " MT", IF(OR(VLOOKUP(TRIM(LEFT(C60,FIND(" ",C60)-1)),IF(LEFT(C60,1)="A",cizi!A1:M4000,reg!A1:M4000),9,FALSE())="",VLOOKUP(TRIM(MID(C60,FIND(" ",C60)+1,6)),IF(LEFT(C60,1)="A",cizi!A1:M4000,reg!A1:M4000),9,FALSE())=""), CONCATENATE(VLOOKUP(TRIM(LEFT(C60,FIND(" ",C60)-1)),IF(LEFT(C60,1)="A",cizi!A1:M4000,reg!A1:M4000),9,FALSE()), VLOOKUP(TRIM(MID(C60,FIND(" ",C60)+1,6)),IF(LEFT(C60,1)="A",cizi!A1:M4000,reg!A1:M4000),9,FALSE())), MIN(VALUE(VLOOKUP(TRIM(LEFT(C60,FIND(" ",C60)-1)),IF(LEFT(C60,1)="A",cizi!A1:M4000,reg!A1:M4000),9,FALSE())), VALUE(VLOOKUP(TRIM(MID(C60,FIND(" ",C60)+1,6)),IF(LEFT(C60,1)="A",cizi!A1:M4000,reg!A1:M4000),9,FALSE())))))), "9")</f>
        <v>9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50" t="str">
        <f t="shared" si="4"/>
        <v xml:space="preserve"> </v>
      </c>
      <c r="M60" s="50" t="str">
        <f t="shared" si="5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22.7" customHeight="1">
      <c r="A61" s="30">
        <v>59</v>
      </c>
      <c r="B61" s="47"/>
      <c r="C61" s="37"/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9" t="str">
        <f t="shared" si="3"/>
        <v xml:space="preserve"> </v>
      </c>
      <c r="G61" s="49" t="str">
        <f>IF(LEN(C61)&gt;0, IF(ISERROR(FIND(" ",C61)), VLOOKUP(C61,IF(LEFT(C61,1)="A",cizi!A1:M4000,reg!A1:M4000),9,FALSE()),IF(OR(VLOOKUP(TRIM(LEFT(C61,FIND(" ",C61)-1)),IF(LEFT(C61,1)="A",cizi!A1:M4000,reg!A1:M4000),9,FALSE())=" MT",VLOOKUP(TRIM(MID(C61,FIND(" ",C61)+1,6)),IF(LEFT(C61,1)="A",cizi!A1:M4000,reg!A1:M4000),9,FALSE())=" MT"), " MT", IF(OR(VLOOKUP(TRIM(LEFT(C61,FIND(" ",C61)-1)),IF(LEFT(C61,1)="A",cizi!A1:M4000,reg!A1:M4000),9,FALSE())="",VLOOKUP(TRIM(MID(C61,FIND(" ",C61)+1,6)),IF(LEFT(C61,1)="A",cizi!A1:M4000,reg!A1:M4000),9,FALSE())=""), CONCATENATE(VLOOKUP(TRIM(LEFT(C61,FIND(" ",C61)-1)),IF(LEFT(C61,1)="A",cizi!A1:M4000,reg!A1:M4000),9,FALSE()), VLOOKUP(TRIM(MID(C61,FIND(" ",C61)+1,6)),IF(LEFT(C61,1)="A",cizi!A1:M4000,reg!A1:M4000),9,FALSE())), MIN(VALUE(VLOOKUP(TRIM(LEFT(C61,FIND(" ",C61)-1)),IF(LEFT(C61,1)="A",cizi!A1:M4000,reg!A1:M4000),9,FALSE())), VALUE(VLOOKUP(TRIM(MID(C61,FIND(" ",C61)+1,6)),IF(LEFT(C61,1)="A",cizi!A1:M4000,reg!A1:M4000),9,FALSE())))))), "9")</f>
        <v>9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50" t="str">
        <f t="shared" si="4"/>
        <v xml:space="preserve"> </v>
      </c>
      <c r="M61" s="50" t="str">
        <f t="shared" si="5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22.7" customHeight="1">
      <c r="A62" s="30">
        <v>60</v>
      </c>
      <c r="B62" s="47"/>
      <c r="C62" s="37"/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9" t="str">
        <f t="shared" si="3"/>
        <v xml:space="preserve"> </v>
      </c>
      <c r="G62" s="49" t="str">
        <f>IF(LEN(C62)&gt;0, IF(ISERROR(FIND(" ",C62)), VLOOKUP(C62,IF(LEFT(C62,1)="A",cizi!A1:M4000,reg!A1:M4000),9,FALSE()),IF(OR(VLOOKUP(TRIM(LEFT(C62,FIND(" ",C62)-1)),IF(LEFT(C62,1)="A",cizi!A1:M4000,reg!A1:M4000),9,FALSE())=" MT",VLOOKUP(TRIM(MID(C62,FIND(" ",C62)+1,6)),IF(LEFT(C62,1)="A",cizi!A1:M4000,reg!A1:M4000),9,FALSE())=" MT"), " MT", IF(OR(VLOOKUP(TRIM(LEFT(C62,FIND(" ",C62)-1)),IF(LEFT(C62,1)="A",cizi!A1:M4000,reg!A1:M4000),9,FALSE())="",VLOOKUP(TRIM(MID(C62,FIND(" ",C62)+1,6)),IF(LEFT(C62,1)="A",cizi!A1:M4000,reg!A1:M4000),9,FALSE())=""), CONCATENATE(VLOOKUP(TRIM(LEFT(C62,FIND(" ",C62)-1)),IF(LEFT(C62,1)="A",cizi!A1:M4000,reg!A1:M4000),9,FALSE()), VLOOKUP(TRIM(MID(C62,FIND(" ",C62)+1,6)),IF(LEFT(C62,1)="A",cizi!A1:M4000,reg!A1:M4000),9,FALSE())), MIN(VALUE(VLOOKUP(TRIM(LEFT(C62,FIND(" ",C62)-1)),IF(LEFT(C62,1)="A",cizi!A1:M4000,reg!A1:M4000),9,FALSE())), VALUE(VLOOKUP(TRIM(MID(C62,FIND(" ",C62)+1,6)),IF(LEFT(C62,1)="A",cizi!A1:M4000,reg!A1:M4000),9,FALSE())))))), "9")</f>
        <v>9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50" t="str">
        <f t="shared" si="4"/>
        <v xml:space="preserve"> </v>
      </c>
      <c r="M62" s="50" t="str">
        <f t="shared" si="5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22.7" customHeight="1">
      <c r="A63" s="30">
        <v>61</v>
      </c>
      <c r="B63" s="47"/>
      <c r="C63" s="37"/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9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9" t="str">
        <f t="shared" si="3"/>
        <v xml:space="preserve"> </v>
      </c>
      <c r="G63" s="49" t="str">
        <f>IF(LEN(C63)&gt;0, IF(ISERROR(FIND(" ",C63)), VLOOKUP(C63,IF(LEFT(C63,1)="A",cizi!A1:M4000,reg!A1:M4000),9,FALSE()),IF(OR(VLOOKUP(TRIM(LEFT(C63,FIND(" ",C63)-1)),IF(LEFT(C63,1)="A",cizi!A1:M4000,reg!A1:M4000),9,FALSE())=" MT",VLOOKUP(TRIM(MID(C63,FIND(" ",C63)+1,6)),IF(LEFT(C63,1)="A",cizi!A1:M4000,reg!A1:M4000),9,FALSE())=" MT"), " MT", IF(OR(VLOOKUP(TRIM(LEFT(C63,FIND(" ",C63)-1)),IF(LEFT(C63,1)="A",cizi!A1:M4000,reg!A1:M4000),9,FALSE())="",VLOOKUP(TRIM(MID(C63,FIND(" ",C63)+1,6)),IF(LEFT(C63,1)="A",cizi!A1:M4000,reg!A1:M4000),9,FALSE())=""), CONCATENATE(VLOOKUP(TRIM(LEFT(C63,FIND(" ",C63)-1)),IF(LEFT(C63,1)="A",cizi!A1:M4000,reg!A1:M4000),9,FALSE()), VLOOKUP(TRIM(MID(C63,FIND(" ",C63)+1,6)),IF(LEFT(C63,1)="A",cizi!A1:M4000,reg!A1:M4000),9,FALSE())), MIN(VALUE(VLOOKUP(TRIM(LEFT(C63,FIND(" ",C63)-1)),IF(LEFT(C63,1)="A",cizi!A1:M4000,reg!A1:M4000),9,FALSE())), VALUE(VLOOKUP(TRIM(MID(C63,FIND(" ",C63)+1,6)),IF(LEFT(C63,1)="A",cizi!A1:M4000,reg!A1:M4000),9,FALSE())))))), "9")</f>
        <v>9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50" t="str">
        <f t="shared" si="4"/>
        <v xml:space="preserve"> </v>
      </c>
      <c r="M63" s="50" t="str">
        <f t="shared" si="5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22.7" customHeight="1">
      <c r="A64" s="30">
        <v>62</v>
      </c>
      <c r="B64" s="47"/>
      <c r="C64" s="37"/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9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9" t="str">
        <f t="shared" si="3"/>
        <v xml:space="preserve"> </v>
      </c>
      <c r="G64" s="49" t="str">
        <f>IF(LEN(C64)&gt;0, IF(ISERROR(FIND(" ",C64)), VLOOKUP(C64,IF(LEFT(C64,1)="A",cizi!A1:M4000,reg!A1:M4000),9,FALSE()),IF(OR(VLOOKUP(TRIM(LEFT(C64,FIND(" ",C64)-1)),IF(LEFT(C64,1)="A",cizi!A1:M4000,reg!A1:M4000),9,FALSE())=" MT",VLOOKUP(TRIM(MID(C64,FIND(" ",C64)+1,6)),IF(LEFT(C64,1)="A",cizi!A1:M4000,reg!A1:M4000),9,FALSE())=" MT"), " MT", IF(OR(VLOOKUP(TRIM(LEFT(C64,FIND(" ",C64)-1)),IF(LEFT(C64,1)="A",cizi!A1:M4000,reg!A1:M4000),9,FALSE())="",VLOOKUP(TRIM(MID(C64,FIND(" ",C64)+1,6)),IF(LEFT(C64,1)="A",cizi!A1:M4000,reg!A1:M4000),9,FALSE())=""), CONCATENATE(VLOOKUP(TRIM(LEFT(C64,FIND(" ",C64)-1)),IF(LEFT(C64,1)="A",cizi!A1:M4000,reg!A1:M4000),9,FALSE()), VLOOKUP(TRIM(MID(C64,FIND(" ",C64)+1,6)),IF(LEFT(C64,1)="A",cizi!A1:M4000,reg!A1:M4000),9,FALSE())), MIN(VALUE(VLOOKUP(TRIM(LEFT(C64,FIND(" ",C64)-1)),IF(LEFT(C64,1)="A",cizi!A1:M4000,reg!A1:M4000),9,FALSE())), VALUE(VLOOKUP(TRIM(MID(C64,FIND(" ",C64)+1,6)),IF(LEFT(C64,1)="A",cizi!A1:M4000,reg!A1:M4000),9,FALSE())))))), "9")</f>
        <v>9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50" t="str">
        <f t="shared" si="4"/>
        <v xml:space="preserve"> </v>
      </c>
      <c r="M64" s="50" t="str">
        <f t="shared" si="5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22.7" customHeight="1">
      <c r="A65" s="30">
        <v>63</v>
      </c>
      <c r="B65" s="47"/>
      <c r="C65" s="37"/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9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9" t="str">
        <f t="shared" si="3"/>
        <v xml:space="preserve"> </v>
      </c>
      <c r="G65" s="49" t="str">
        <f>IF(LEN(C65)&gt;0, IF(ISERROR(FIND(" ",C65)), VLOOKUP(C65,IF(LEFT(C65,1)="A",cizi!A1:M4000,reg!A1:M4000),9,FALSE()),IF(OR(VLOOKUP(TRIM(LEFT(C65,FIND(" ",C65)-1)),IF(LEFT(C65,1)="A",cizi!A1:M4000,reg!A1:M4000),9,FALSE())=" MT",VLOOKUP(TRIM(MID(C65,FIND(" ",C65)+1,6)),IF(LEFT(C65,1)="A",cizi!A1:M4000,reg!A1:M4000),9,FALSE())=" MT"), " MT", IF(OR(VLOOKUP(TRIM(LEFT(C65,FIND(" ",C65)-1)),IF(LEFT(C65,1)="A",cizi!A1:M4000,reg!A1:M4000),9,FALSE())="",VLOOKUP(TRIM(MID(C65,FIND(" ",C65)+1,6)),IF(LEFT(C65,1)="A",cizi!A1:M4000,reg!A1:M4000),9,FALSE())=""), CONCATENATE(VLOOKUP(TRIM(LEFT(C65,FIND(" ",C65)-1)),IF(LEFT(C65,1)="A",cizi!A1:M4000,reg!A1:M4000),9,FALSE()), VLOOKUP(TRIM(MID(C65,FIND(" ",C65)+1,6)),IF(LEFT(C65,1)="A",cizi!A1:M4000,reg!A1:M4000),9,FALSE())), MIN(VALUE(VLOOKUP(TRIM(LEFT(C65,FIND(" ",C65)-1)),IF(LEFT(C65,1)="A",cizi!A1:M4000,reg!A1:M4000),9,FALSE())), VALUE(VLOOKUP(TRIM(MID(C65,FIND(" ",C65)+1,6)),IF(LEFT(C65,1)="A",cizi!A1:M4000,reg!A1:M4000),9,FALSE())))))), "9")</f>
        <v>9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50" t="str">
        <f t="shared" si="4"/>
        <v xml:space="preserve"> </v>
      </c>
      <c r="M65" s="50" t="str">
        <f t="shared" si="5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22.7" customHeight="1">
      <c r="A66" s="30">
        <v>64</v>
      </c>
      <c r="B66" s="47"/>
      <c r="C66" s="37"/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9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9" t="str">
        <f t="shared" si="3"/>
        <v xml:space="preserve"> </v>
      </c>
      <c r="G66" s="49" t="str">
        <f>IF(LEN(C66)&gt;0, IF(ISERROR(FIND(" ",C66)), VLOOKUP(C66,IF(LEFT(C66,1)="A",cizi!A1:M4000,reg!A1:M4000),9,FALSE()),IF(OR(VLOOKUP(TRIM(LEFT(C66,FIND(" ",C66)-1)),IF(LEFT(C66,1)="A",cizi!A1:M4000,reg!A1:M4000),9,FALSE())=" MT",VLOOKUP(TRIM(MID(C66,FIND(" ",C66)+1,6)),IF(LEFT(C66,1)="A",cizi!A1:M4000,reg!A1:M4000),9,FALSE())=" MT"), " MT", IF(OR(VLOOKUP(TRIM(LEFT(C66,FIND(" ",C66)-1)),IF(LEFT(C66,1)="A",cizi!A1:M4000,reg!A1:M4000),9,FALSE())="",VLOOKUP(TRIM(MID(C66,FIND(" ",C66)+1,6)),IF(LEFT(C66,1)="A",cizi!A1:M4000,reg!A1:M4000),9,FALSE())=""), CONCATENATE(VLOOKUP(TRIM(LEFT(C66,FIND(" ",C66)-1)),IF(LEFT(C66,1)="A",cizi!A1:M4000,reg!A1:M4000),9,FALSE()), VLOOKUP(TRIM(MID(C66,FIND(" ",C66)+1,6)),IF(LEFT(C66,1)="A",cizi!A1:M4000,reg!A1:M4000),9,FALSE())), MIN(VALUE(VLOOKUP(TRIM(LEFT(C66,FIND(" ",C66)-1)),IF(LEFT(C66,1)="A",cizi!A1:M4000,reg!A1:M4000),9,FALSE())), VALUE(VLOOKUP(TRIM(MID(C66,FIND(" ",C66)+1,6)),IF(LEFT(C66,1)="A",cizi!A1:M4000,reg!A1:M4000),9,FALSE())))))), "9")</f>
        <v>9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50" t="str">
        <f t="shared" si="4"/>
        <v xml:space="preserve"> </v>
      </c>
      <c r="M66" s="50" t="str">
        <f t="shared" si="5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22.7" customHeight="1">
      <c r="A67" s="30">
        <v>65</v>
      </c>
      <c r="B67" s="47"/>
      <c r="C67" s="37"/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9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9" t="str">
        <f t="shared" ref="F67:F72" si="6">IF(ISERROR(FIND(" ",C67,1))," ",IF(ISERROR(FIND("V",CONCATENATE(N67,O67),1)),IF(L67&lt;M67,N67,O67), IF(AND(LEFT(N67,1)="V",LEFT(O67,1)="V"),IF(L67&gt;M67,O67,N67)," ")))</f>
        <v xml:space="preserve"> </v>
      </c>
      <c r="G67" s="49" t="str">
        <f>IF(LEN(C67)&gt;0, IF(ISERROR(FIND(" ",C67)), VLOOKUP(C67,IF(LEFT(C67,1)="A",cizi!A1:M4000,reg!A1:M4000),9,FALSE()),IF(OR(VLOOKUP(TRIM(LEFT(C67,FIND(" ",C67)-1)),IF(LEFT(C67,1)="A",cizi!A1:M4000,reg!A1:M4000),9,FALSE())=" MT",VLOOKUP(TRIM(MID(C67,FIND(" ",C67)+1,6)),IF(LEFT(C67,1)="A",cizi!A1:M4000,reg!A1:M4000),9,FALSE())=" MT"), " MT", IF(OR(VLOOKUP(TRIM(LEFT(C67,FIND(" ",C67)-1)),IF(LEFT(C67,1)="A",cizi!A1:M4000,reg!A1:M4000),9,FALSE())="",VLOOKUP(TRIM(MID(C67,FIND(" ",C67)+1,6)),IF(LEFT(C67,1)="A",cizi!A1:M4000,reg!A1:M4000),9,FALSE())=""), CONCATENATE(VLOOKUP(TRIM(LEFT(C67,FIND(" ",C67)-1)),IF(LEFT(C67,1)="A",cizi!A1:M4000,reg!A1:M4000),9,FALSE()), VLOOKUP(TRIM(MID(C67,FIND(" ",C67)+1,6)),IF(LEFT(C67,1)="A",cizi!A1:M4000,reg!A1:M4000),9,FALSE())), MIN(VALUE(VLOOKUP(TRIM(LEFT(C67,FIND(" ",C67)-1)),IF(LEFT(C67,1)="A",cizi!A1:M4000,reg!A1:M4000),9,FALSE())), VALUE(VLOOKUP(TRIM(MID(C67,FIND(" ",C67)+1,6)),IF(LEFT(C67,1)="A",cizi!A1:M4000,reg!A1:M4000),9,FALSE())))))), "9")</f>
        <v>9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50" t="str">
        <f t="shared" ref="L67:L72" si="7">IF(ISERROR(FIND(" ",C67,1))," ",TRIM(LEFT(E67,FIND(" ",E67,1)-1)))</f>
        <v xml:space="preserve"> </v>
      </c>
      <c r="M67" s="50" t="str">
        <f t="shared" ref="M67:M72" si="8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22.7" customHeight="1">
      <c r="A68" s="30">
        <v>66</v>
      </c>
      <c r="B68" s="47"/>
      <c r="C68" s="37"/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9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9" t="str">
        <f t="shared" si="6"/>
        <v xml:space="preserve"> </v>
      </c>
      <c r="G68" s="49" t="str">
        <f>IF(LEN(C68)&gt;0, IF(ISERROR(FIND(" ",C68)), VLOOKUP(C68,IF(LEFT(C68,1)="A",cizi!A1:M4000,reg!A1:M4000),9,FALSE()),IF(OR(VLOOKUP(TRIM(LEFT(C68,FIND(" ",C68)-1)),IF(LEFT(C68,1)="A",cizi!A1:M4000,reg!A1:M4000),9,FALSE())=" MT",VLOOKUP(TRIM(MID(C68,FIND(" ",C68)+1,6)),IF(LEFT(C68,1)="A",cizi!A1:M4000,reg!A1:M4000),9,FALSE())=" MT"), " MT", IF(OR(VLOOKUP(TRIM(LEFT(C68,FIND(" ",C68)-1)),IF(LEFT(C68,1)="A",cizi!A1:M4000,reg!A1:M4000),9,FALSE())="",VLOOKUP(TRIM(MID(C68,FIND(" ",C68)+1,6)),IF(LEFT(C68,1)="A",cizi!A1:M4000,reg!A1:M4000),9,FALSE())=""), CONCATENATE(VLOOKUP(TRIM(LEFT(C68,FIND(" ",C68)-1)),IF(LEFT(C68,1)="A",cizi!A1:M4000,reg!A1:M4000),9,FALSE()), VLOOKUP(TRIM(MID(C68,FIND(" ",C68)+1,6)),IF(LEFT(C68,1)="A",cizi!A1:M4000,reg!A1:M4000),9,FALSE())), MIN(VALUE(VLOOKUP(TRIM(LEFT(C68,FIND(" ",C68)-1)),IF(LEFT(C68,1)="A",cizi!A1:M4000,reg!A1:M4000),9,FALSE())), VALUE(VLOOKUP(TRIM(MID(C68,FIND(" ",C68)+1,6)),IF(LEFT(C68,1)="A",cizi!A1:M4000,reg!A1:M4000),9,FALSE())))))), "9")</f>
        <v>9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50" t="str">
        <f t="shared" si="7"/>
        <v xml:space="preserve"> </v>
      </c>
      <c r="M68" s="50" t="str">
        <f t="shared" si="8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22.7" customHeight="1">
      <c r="A69" s="30">
        <v>67</v>
      </c>
      <c r="B69" s="47"/>
      <c r="C69" s="37"/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9" t="str">
        <f t="shared" si="6"/>
        <v xml:space="preserve"> </v>
      </c>
      <c r="G69" s="49" t="str">
        <f>IF(LEN(C69)&gt;0, IF(ISERROR(FIND(" ",C69)), VLOOKUP(C69,IF(LEFT(C69,1)="A",cizi!A1:M4000,reg!A1:M4000),9,FALSE()),IF(OR(VLOOKUP(TRIM(LEFT(C69,FIND(" ",C69)-1)),IF(LEFT(C69,1)="A",cizi!A1:M4000,reg!A1:M4000),9,FALSE())=" MT",VLOOKUP(TRIM(MID(C69,FIND(" ",C69)+1,6)),IF(LEFT(C69,1)="A",cizi!A1:M4000,reg!A1:M4000),9,FALSE())=" MT"), " MT", IF(OR(VLOOKUP(TRIM(LEFT(C69,FIND(" ",C69)-1)),IF(LEFT(C69,1)="A",cizi!A1:M4000,reg!A1:M4000),9,FALSE())="",VLOOKUP(TRIM(MID(C69,FIND(" ",C69)+1,6)),IF(LEFT(C69,1)="A",cizi!A1:M4000,reg!A1:M4000),9,FALSE())=""), CONCATENATE(VLOOKUP(TRIM(LEFT(C69,FIND(" ",C69)-1)),IF(LEFT(C69,1)="A",cizi!A1:M4000,reg!A1:M4000),9,FALSE()), VLOOKUP(TRIM(MID(C69,FIND(" ",C69)+1,6)),IF(LEFT(C69,1)="A",cizi!A1:M4000,reg!A1:M4000),9,FALSE())), MIN(VALUE(VLOOKUP(TRIM(LEFT(C69,FIND(" ",C69)-1)),IF(LEFT(C69,1)="A",cizi!A1:M4000,reg!A1:M4000),9,FALSE())), VALUE(VLOOKUP(TRIM(MID(C69,FIND(" ",C69)+1,6)),IF(LEFT(C69,1)="A",cizi!A1:M4000,reg!A1:M4000),9,FALSE())))))), "9")</f>
        <v>9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50" t="str">
        <f t="shared" si="7"/>
        <v xml:space="preserve"> </v>
      </c>
      <c r="M69" s="50" t="str">
        <f t="shared" si="8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22.7" customHeight="1">
      <c r="A70" s="30">
        <v>68</v>
      </c>
      <c r="B70" s="47"/>
      <c r="C70" s="37"/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9" t="str">
        <f t="shared" si="6"/>
        <v xml:space="preserve"> </v>
      </c>
      <c r="G70" s="49" t="str">
        <f>IF(LEN(C70)&gt;0, IF(ISERROR(FIND(" ",C70)), VLOOKUP(C70,IF(LEFT(C70,1)="A",cizi!A1:M4000,reg!A1:M4000),9,FALSE()),IF(OR(VLOOKUP(TRIM(LEFT(C70,FIND(" ",C70)-1)),IF(LEFT(C70,1)="A",cizi!A1:M4000,reg!A1:M4000),9,FALSE())=" MT",VLOOKUP(TRIM(MID(C70,FIND(" ",C70)+1,6)),IF(LEFT(C70,1)="A",cizi!A1:M4000,reg!A1:M4000),9,FALSE())=" MT"), " MT", IF(OR(VLOOKUP(TRIM(LEFT(C70,FIND(" ",C70)-1)),IF(LEFT(C70,1)="A",cizi!A1:M4000,reg!A1:M4000),9,FALSE())="",VLOOKUP(TRIM(MID(C70,FIND(" ",C70)+1,6)),IF(LEFT(C70,1)="A",cizi!A1:M4000,reg!A1:M4000),9,FALSE())=""), CONCATENATE(VLOOKUP(TRIM(LEFT(C70,FIND(" ",C70)-1)),IF(LEFT(C70,1)="A",cizi!A1:M4000,reg!A1:M4000),9,FALSE()), VLOOKUP(TRIM(MID(C70,FIND(" ",C70)+1,6)),IF(LEFT(C70,1)="A",cizi!A1:M4000,reg!A1:M4000),9,FALSE())), MIN(VALUE(VLOOKUP(TRIM(LEFT(C70,FIND(" ",C70)-1)),IF(LEFT(C70,1)="A",cizi!A1:M4000,reg!A1:M4000),9,FALSE())), VALUE(VLOOKUP(TRIM(MID(C70,FIND(" ",C70)+1,6)),IF(LEFT(C70,1)="A",cizi!A1:M4000,reg!A1:M4000),9,FALSE())))))), "9")</f>
        <v>9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50" t="str">
        <f t="shared" si="7"/>
        <v xml:space="preserve"> </v>
      </c>
      <c r="M70" s="50" t="str">
        <f t="shared" si="8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22.7" customHeight="1">
      <c r="A71" s="30">
        <v>69</v>
      </c>
      <c r="B71" s="47"/>
      <c r="C71" s="37"/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9" t="str">
        <f t="shared" si="6"/>
        <v xml:space="preserve"> </v>
      </c>
      <c r="G71" s="49" t="str">
        <f>IF(LEN(C71)&gt;0, IF(ISERROR(FIND(" ",C71)), VLOOKUP(C71,IF(LEFT(C71,1)="A",cizi!A1:M4000,reg!A1:M4000),9,FALSE()),IF(OR(VLOOKUP(TRIM(LEFT(C71,FIND(" ",C71)-1)),IF(LEFT(C71,1)="A",cizi!A1:M4000,reg!A1:M4000),9,FALSE())=" MT",VLOOKUP(TRIM(MID(C71,FIND(" ",C71)+1,6)),IF(LEFT(C71,1)="A",cizi!A1:M4000,reg!A1:M4000),9,FALSE())=" MT"), " MT", IF(OR(VLOOKUP(TRIM(LEFT(C71,FIND(" ",C71)-1)),IF(LEFT(C71,1)="A",cizi!A1:M4000,reg!A1:M4000),9,FALSE())="",VLOOKUP(TRIM(MID(C71,FIND(" ",C71)+1,6)),IF(LEFT(C71,1)="A",cizi!A1:M4000,reg!A1:M4000),9,FALSE())=""), CONCATENATE(VLOOKUP(TRIM(LEFT(C71,FIND(" ",C71)-1)),IF(LEFT(C71,1)="A",cizi!A1:M4000,reg!A1:M4000),9,FALSE()), VLOOKUP(TRIM(MID(C71,FIND(" ",C71)+1,6)),IF(LEFT(C71,1)="A",cizi!A1:M4000,reg!A1:M4000),9,FALSE())), MIN(VALUE(VLOOKUP(TRIM(LEFT(C71,FIND(" ",C71)-1)),IF(LEFT(C71,1)="A",cizi!A1:M4000,reg!A1:M4000),9,FALSE())), VALUE(VLOOKUP(TRIM(MID(C71,FIND(" ",C71)+1,6)),IF(LEFT(C71,1)="A",cizi!A1:M4000,reg!A1:M4000),9,FALSE())))))), "9")</f>
        <v>9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50" t="str">
        <f t="shared" si="7"/>
        <v xml:space="preserve"> </v>
      </c>
      <c r="M71" s="50" t="str">
        <f t="shared" si="8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22.7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 t="shared" si="6"/>
        <v xml:space="preserve"> </v>
      </c>
      <c r="G72" s="49" t="str">
        <f>IF(LEN(C72)&gt;0, IF(ISERROR(FIND(" ",C72)), VLOOKUP(C72,IF(LEFT(C72,1)="A",cizi!A1:M4000,reg!A1:M4000),9,FALSE()),IF(OR(VLOOKUP(TRIM(LEFT(C72,FIND(" ",C72)-1)),IF(LEFT(C72,1)="A",cizi!A1:M4000,reg!A1:M4000),9,FALSE())=" MT",VLOOKUP(TRIM(MID(C72,FIND(" ",C72)+1,6)),IF(LEFT(C72,1)="A",cizi!A1:M4000,reg!A1:M4000),9,FALSE())=" MT"), " MT", IF(OR(VLOOKUP(TRIM(LEFT(C72,FIND(" ",C72)-1)),IF(LEFT(C72,1)="A",cizi!A1:M4000,reg!A1:M4000),9,FALSE())="",VLOOKUP(TRIM(MID(C72,FIND(" ",C72)+1,6)),IF(LEFT(C72,1)="A",cizi!A1:M4000,reg!A1:M4000),9,FALSE())=""), CONCATENATE(VLOOKUP(TRIM(LEFT(C72,FIND(" ",C72)-1)),IF(LEFT(C72,1)="A",cizi!A1:M4000,reg!A1:M4000),9,FALSE()), VLOOKUP(TRIM(MID(C72,FIND(" ",C72)+1,6)),IF(LEFT(C72,1)="A",cizi!A1:M4000,reg!A1:M4000),9,FALSE())), MIN(VALUE(VLOOKUP(TRIM(LEFT(C72,FIND(" ",C72)-1)),IF(LEFT(C72,1)="A",cizi!A1:M4000,reg!A1:M4000),9,FALSE())), VALUE(VLOOKUP(TRIM(MID(C72,FIND(" ",C72)+1,6)),IF(LEFT(C72,1)="A",cizi!A1:M4000,reg!A1:M4000),9,FALSE())))))),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7"/>
        <v xml:space="preserve"> </v>
      </c>
      <c r="M72" s="50" t="str">
        <f t="shared" si="8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K3" sqref="K3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IF(ISBLANK(VLOOKUP("K1M",param!$A$31:$B$49,2,0)),"K1M",VLOOKUP("K1M",param!$A$31:$B$49,2,0))</f>
        <v>K1M</v>
      </c>
      <c r="C1" s="58"/>
      <c r="D1" s="55" t="str">
        <f>CONCATENATE("STARTOVNÍ LISTINA",IF(ISBLANK(VLOOKUP("K1M",param!$A$31:$C$49,3,0)),"",CONCATENATE(CHAR(10),"barva čísel: ",VLOOKUP("K1M",param!$A$31:$C$49,3,0))))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04.05.14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2962</v>
      </c>
      <c r="B2" s="45" t="s">
        <v>2965</v>
      </c>
      <c r="C2" s="45" t="s">
        <v>2900</v>
      </c>
      <c r="D2" s="45" t="s">
        <v>2966</v>
      </c>
      <c r="E2" s="45" t="s">
        <v>2967</v>
      </c>
      <c r="F2" s="45" t="s">
        <v>2905</v>
      </c>
      <c r="G2" s="45" t="s">
        <v>2968</v>
      </c>
      <c r="H2" s="45" t="s">
        <v>2969</v>
      </c>
      <c r="I2" s="45" t="s">
        <v>2994</v>
      </c>
      <c r="J2" s="45" t="s">
        <v>2995</v>
      </c>
      <c r="K2" s="45" t="s">
        <v>2996</v>
      </c>
      <c r="L2" s="46" t="s">
        <v>2997</v>
      </c>
      <c r="M2" s="46" t="s">
        <v>2998</v>
      </c>
      <c r="N2" s="46" t="s">
        <v>2999</v>
      </c>
      <c r="O2" s="46" t="s">
        <v>3000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1" customHeight="1">
      <c r="A3" s="30">
        <v>1</v>
      </c>
      <c r="B3" s="47">
        <v>1</v>
      </c>
      <c r="C3" s="37">
        <v>70003</v>
      </c>
      <c r="D3" s="48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LHOTA Zbyšek</v>
      </c>
      <c r="E3" s="49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1984</v>
      </c>
      <c r="F3" s="49" t="str">
        <f>IF(LEN(C3)&gt;0, VLOOKUP(C3,IF(LEFT(C3,1)="A",cizi!A1:M4000,reg!A1:M4000),6,FALSE())," ")</f>
        <v/>
      </c>
      <c r="G3" s="49" t="str">
        <f>IF(LEN(C3)&gt;0, IF(ISERROR(FIND(" ",C3)), VLOOKUP(C3,IF(LEFT(C3,1)="A",cizi!A1:M4000,reg!A1:M4000),7,FALSE()),IF(OR(VLOOKUP(TRIM(LEFT(C3,FIND(" ",C3)-1)),IF(LEFT(C3,1)="A",cizi!A1:M4000,reg!A1:M4000),7,FALSE())=" MT",VLOOKUP(TRIM(MID(C3,FIND(" ",C3)+1,6)),IF(LEFT(C3,1)="A",cizi!A1:M4000,reg!A1:M4000),7,FALSE())=" MT"), " MT", IF(OR(VLOOKUP(TRIM(LEFT(C3,FIND(" ",C3)-1)),IF(LEFT(C3,1)="A",cizi!A1:M4000,reg!A1:M4000),7,FALSE())="",VLOOKUP(TRIM(MID(C3,FIND(" ",C3)+1,6)),IF(LEFT(C3,1)="A",cizi!A1:M4000,reg!A1:M4000),7,FALSE())=""), CONCATENATE(VLOOKUP(TRIM(LEFT(C3,FIND(" ",C3)-1)),IF(LEFT(C3,1)="A",cizi!A1:M4000,reg!A1:M4000),7,FALSE()), VLOOKUP(TRIM(MID(C3,FIND(" ",C3)+1,6)),IF(LEFT(C3,1)="A",cizi!A1:M4000,reg!A1:M4000),7,FALSE())), MIN(VALUE(VLOOKUP(TRIM(LEFT(C3,FIND(" ",C3)-1)),IF(LEFT(C3,1)="A",cizi!A1:M4000,reg!A1:M4000),7,FALSE())), VALUE(VLOOKUP(TRIM(MID(C3,FIND(" ",C3)+1,6)),IF(LEFT(C3,1)="A",cizi!A1:M4000,reg!A1:M4000),7,FALSE())))))), "9")</f>
        <v>1</v>
      </c>
      <c r="H3" s="48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Žel.Brod</v>
      </c>
      <c r="I3" s="37"/>
      <c r="J3" s="37"/>
      <c r="K3" s="37" t="s">
        <v>3002</v>
      </c>
      <c r="L3" s="50" t="str">
        <f t="shared" ref="L3:L34" si="0">IF(ISERROR(FIND(" ",C3,1))," ",TRIM(LEFT(E3,FIND(" ",E3,1)-1)))</f>
        <v xml:space="preserve"> </v>
      </c>
      <c r="M3" s="50" t="str">
        <f t="shared" ref="M3:M34" si="1">IF(ISERROR(FIND(" ",C3,1))," ",TRIM(MID(E3,FIND(" ",E3,1)+2,6)))</f>
        <v xml:space="preserve"> </v>
      </c>
      <c r="N3" s="50" t="str">
        <f>IF(ISERROR(FIND(" ",C3,1))," ",VLOOKUP(TRIM(LEFT(C3,FIND(" ",C3,1)-1)),IF(LEFT(C3,1)="A",cizi!A1:M4000,reg!A1:M4000),6,FALSE()))</f>
        <v xml:space="preserve"> </v>
      </c>
      <c r="O3" s="50" t="str">
        <f>IF(ISERROR(FIND(" ",C3,1))," ",VLOOKUP(TRIM(MID(C3,FIND(" ",C3,1)+1,6)),IF(LEFT(C3,1)="A",cizi!A1:M4000,reg!A1:M4000),6,FALSE()))</f>
        <v xml:space="preserve"> 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1" customHeight="1">
      <c r="A4" s="30">
        <v>2</v>
      </c>
      <c r="B4" s="47">
        <v>2</v>
      </c>
      <c r="C4" s="37">
        <v>49047</v>
      </c>
      <c r="D4" s="48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ZAJÍC Ondřej</v>
      </c>
      <c r="E4" s="49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1990</v>
      </c>
      <c r="F4" s="49" t="str">
        <f>IF(LEN(C4)&gt;0, VLOOKUP(C4,IF(LEFT(C4,1)="A",cizi!A1:M4000,reg!A1:M4000),6,FALSE())," ")</f>
        <v/>
      </c>
      <c r="G4" s="49" t="str">
        <f>IF(LEN(C4)&gt;0, IF(ISERROR(FIND(" ",C4)), VLOOKUP(C4,IF(LEFT(C4,1)="A",cizi!A1:M4000,reg!A1:M4000),7,FALSE()),IF(OR(VLOOKUP(TRIM(LEFT(C4,FIND(" ",C4)-1)),IF(LEFT(C4,1)="A",cizi!A1:M4000,reg!A1:M4000),7,FALSE())=" MT",VLOOKUP(TRIM(MID(C4,FIND(" ",C4)+1,6)),IF(LEFT(C4,1)="A",cizi!A1:M4000,reg!A1:M4000),7,FALSE())=" MT"), " MT", IF(OR(VLOOKUP(TRIM(LEFT(C4,FIND(" ",C4)-1)),IF(LEFT(C4,1)="A",cizi!A1:M4000,reg!A1:M4000),7,FALSE())="",VLOOKUP(TRIM(MID(C4,FIND(" ",C4)+1,6)),IF(LEFT(C4,1)="A",cizi!A1:M4000,reg!A1:M4000),7,FALSE())=""), CONCATENATE(VLOOKUP(TRIM(LEFT(C4,FIND(" ",C4)-1)),IF(LEFT(C4,1)="A",cizi!A1:M4000,reg!A1:M4000),7,FALSE()), VLOOKUP(TRIM(MID(C4,FIND(" ",C4)+1,6)),IF(LEFT(C4,1)="A",cizi!A1:M4000,reg!A1:M4000),7,FALSE())), MIN(VALUE(VLOOKUP(TRIM(LEFT(C4,FIND(" ",C4)-1)),IF(LEFT(C4,1)="A",cizi!A1:M4000,reg!A1:M4000),7,FALSE())), VALUE(VLOOKUP(TRIM(MID(C4,FIND(" ",C4)+1,6)),IF(LEFT(C4,1)="A",cizi!A1:M4000,reg!A1:M4000),7,FALSE())))))), "9")</f>
        <v>1</v>
      </c>
      <c r="H4" s="48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Roudnice</v>
      </c>
      <c r="I4" s="37"/>
      <c r="J4" s="37"/>
      <c r="K4" s="37"/>
      <c r="L4" s="50" t="str">
        <f t="shared" si="0"/>
        <v xml:space="preserve"> </v>
      </c>
      <c r="M4" s="50" t="str">
        <f t="shared" si="1"/>
        <v xml:space="preserve"> </v>
      </c>
      <c r="N4" s="50" t="str">
        <f>IF(ISERROR(FIND(" ",C4,1))," ",VLOOKUP(TRIM(LEFT(C4,FIND(" ",C4,1)-1)),IF(LEFT(C4,1)="A",cizi!A1:M4000,reg!A1:M4000),6,FALSE()))</f>
        <v xml:space="preserve"> </v>
      </c>
      <c r="O4" s="50" t="str">
        <f>IF(ISERROR(FIND(" ",C4,1))," ",VLOOKUP(TRIM(MID(C4,FIND(" ",C4,1)+1,6)),IF(LEFT(C4,1)="A",cizi!A1:M4000,reg!A1:M4000),6,FALSE()))</f>
        <v xml:space="preserve"> 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1" customHeight="1">
      <c r="A5" s="30">
        <v>3</v>
      </c>
      <c r="B5" s="47">
        <v>3</v>
      </c>
      <c r="C5" s="37">
        <v>34033</v>
      </c>
      <c r="D5" s="48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BUCHTEL Martin</v>
      </c>
      <c r="E5" s="49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1982</v>
      </c>
      <c r="F5" s="49" t="str">
        <f>IF(LEN(C5)&gt;0, VLOOKUP(C5,IF(LEFT(C5,1)="A",cizi!A1:M4000,reg!A1:M4000),6,FALSE())," ")</f>
        <v/>
      </c>
      <c r="G5" s="49" t="str">
        <f>IF(LEN(C5)&gt;0, IF(ISERROR(FIND(" ",C5)), VLOOKUP(C5,IF(LEFT(C5,1)="A",cizi!A1:M4000,reg!A1:M4000),7,FALSE()),IF(OR(VLOOKUP(TRIM(LEFT(C5,FIND(" ",C5)-1)),IF(LEFT(C5,1)="A",cizi!A1:M4000,reg!A1:M4000),7,FALSE())=" MT",VLOOKUP(TRIM(MID(C5,FIND(" ",C5)+1,6)),IF(LEFT(C5,1)="A",cizi!A1:M4000,reg!A1:M4000),7,FALSE())=" MT"), " MT", IF(OR(VLOOKUP(TRIM(LEFT(C5,FIND(" ",C5)-1)),IF(LEFT(C5,1)="A",cizi!A1:M4000,reg!A1:M4000),7,FALSE())="",VLOOKUP(TRIM(MID(C5,FIND(" ",C5)+1,6)),IF(LEFT(C5,1)="A",cizi!A1:M4000,reg!A1:M4000),7,FALSE())=""), CONCATENATE(VLOOKUP(TRIM(LEFT(C5,FIND(" ",C5)-1)),IF(LEFT(C5,1)="A",cizi!A1:M4000,reg!A1:M4000),7,FALSE()), VLOOKUP(TRIM(MID(C5,FIND(" ",C5)+1,6)),IF(LEFT(C5,1)="A",cizi!A1:M4000,reg!A1:M4000),7,FALSE())), MIN(VALUE(VLOOKUP(TRIM(LEFT(C5,FIND(" ",C5)-1)),IF(LEFT(C5,1)="A",cizi!A1:M4000,reg!A1:M4000),7,FALSE())), VALUE(VLOOKUP(TRIM(MID(C5,FIND(" ",C5)+1,6)),IF(LEFT(C5,1)="A",cizi!A1:M4000,reg!A1:M4000),7,FALSE())))))), "9")</f>
        <v>1</v>
      </c>
      <c r="H5" s="48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Hubertus</v>
      </c>
      <c r="I5" s="37"/>
      <c r="J5" s="37"/>
      <c r="K5" s="37" t="s">
        <v>3002</v>
      </c>
      <c r="L5" s="50" t="str">
        <f t="shared" si="0"/>
        <v xml:space="preserve"> </v>
      </c>
      <c r="M5" s="50" t="str">
        <f t="shared" si="1"/>
        <v xml:space="preserve"> </v>
      </c>
      <c r="N5" s="50" t="str">
        <f>IF(ISERROR(FIND(" ",C5,1))," ",VLOOKUP(TRIM(LEFT(C5,FIND(" ",C5,1)-1)),IF(LEFT(C5,1)="A",cizi!A1:M4000,reg!A1:M4000),6,FALSE()))</f>
        <v xml:space="preserve"> </v>
      </c>
      <c r="O5" s="50" t="str">
        <f>IF(ISERROR(FIND(" ",C5,1))," ",VLOOKUP(TRIM(MID(C5,FIND(" ",C5,1)+1,6)),IF(LEFT(C5,1)="A",cizi!A1:M4000,reg!A1:M4000),6,FALSE()))</f>
        <v xml:space="preserve"> 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1" customHeight="1">
      <c r="A6" s="30">
        <v>4</v>
      </c>
      <c r="B6" s="47">
        <v>4</v>
      </c>
      <c r="C6" s="37">
        <v>103020</v>
      </c>
      <c r="D6" s="48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HOŠEK Ondřej</v>
      </c>
      <c r="E6" s="49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1995</v>
      </c>
      <c r="F6" s="49" t="str">
        <f>IF(LEN(C6)&gt;0, VLOOKUP(C6,IF(LEFT(C6,1)="A",cizi!A1:M4000,reg!A1:M4000),6,FALSE())," ")</f>
        <v>U23</v>
      </c>
      <c r="G6" s="49" t="str">
        <f>IF(LEN(C6)&gt;0, IF(ISERROR(FIND(" ",C6)), VLOOKUP(C6,IF(LEFT(C6,1)="A",cizi!A1:M4000,reg!A1:M4000),7,FALSE()),IF(OR(VLOOKUP(TRIM(LEFT(C6,FIND(" ",C6)-1)),IF(LEFT(C6,1)="A",cizi!A1:M4000,reg!A1:M4000),7,FALSE())=" MT",VLOOKUP(TRIM(MID(C6,FIND(" ",C6)+1,6)),IF(LEFT(C6,1)="A",cizi!A1:M4000,reg!A1:M4000),7,FALSE())=" MT"), " MT", IF(OR(VLOOKUP(TRIM(LEFT(C6,FIND(" ",C6)-1)),IF(LEFT(C6,1)="A",cizi!A1:M4000,reg!A1:M4000),7,FALSE())="",VLOOKUP(TRIM(MID(C6,FIND(" ",C6)+1,6)),IF(LEFT(C6,1)="A",cizi!A1:M4000,reg!A1:M4000),7,FALSE())=""), CONCATENATE(VLOOKUP(TRIM(LEFT(C6,FIND(" ",C6)-1)),IF(LEFT(C6,1)="A",cizi!A1:M4000,reg!A1:M4000),7,FALSE()), VLOOKUP(TRIM(MID(C6,FIND(" ",C6)+1,6)),IF(LEFT(C6,1)="A",cizi!A1:M4000,reg!A1:M4000),7,FALSE())), MIN(VALUE(VLOOKUP(TRIM(LEFT(C6,FIND(" ",C6)-1)),IF(LEFT(C6,1)="A",cizi!A1:M4000,reg!A1:M4000),7,FALSE())), VALUE(VLOOKUP(TRIM(MID(C6,FIND(" ",C6)+1,6)),IF(LEFT(C6,1)="A",cizi!A1:M4000,reg!A1:M4000),7,FALSE())))))), "9")</f>
        <v>1</v>
      </c>
      <c r="H6" s="48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KK Brno</v>
      </c>
      <c r="I6" s="37"/>
      <c r="J6" s="37"/>
      <c r="K6" s="37"/>
      <c r="L6" s="50" t="str">
        <f t="shared" si="0"/>
        <v xml:space="preserve"> </v>
      </c>
      <c r="M6" s="50" t="str">
        <f t="shared" si="1"/>
        <v xml:space="preserve"> </v>
      </c>
      <c r="N6" s="50" t="str">
        <f>IF(ISERROR(FIND(" ",C6,1))," ",VLOOKUP(TRIM(LEFT(C6,FIND(" ",C6,1)-1)),IF(LEFT(C6,1)="A",cizi!A1:M4000,reg!A1:M4000),6,FALSE()))</f>
        <v xml:space="preserve"> </v>
      </c>
      <c r="O6" s="50" t="str">
        <f>IF(ISERROR(FIND(" ",C6,1))," ",VLOOKUP(TRIM(MID(C6,FIND(" ",C6,1)+1,6)),IF(LEFT(C6,1)="A",cizi!A1:M4000,reg!A1:M4000),6,FALSE()))</f>
        <v xml:space="preserve"> 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4.1" customHeight="1">
      <c r="A7" s="30">
        <v>5</v>
      </c>
      <c r="B7" s="47">
        <v>5</v>
      </c>
      <c r="C7" s="37">
        <v>10013</v>
      </c>
      <c r="D7" s="48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ABRAHAM Tomáš</v>
      </c>
      <c r="E7" s="49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1992</v>
      </c>
      <c r="F7" s="49" t="str">
        <f>IF(LEN(C7)&gt;0, VLOOKUP(C7,IF(LEFT(C7,1)="A",cizi!A1:M4000,reg!A1:M4000),6,FALSE())," ")</f>
        <v>U23</v>
      </c>
      <c r="G7" s="49" t="str">
        <f>IF(LEN(C7)&gt;0, IF(ISERROR(FIND(" ",C7)), VLOOKUP(C7,IF(LEFT(C7,1)="A",cizi!A1:M4000,reg!A1:M4000),7,FALSE()),IF(OR(VLOOKUP(TRIM(LEFT(C7,FIND(" ",C7)-1)),IF(LEFT(C7,1)="A",cizi!A1:M4000,reg!A1:M4000),7,FALSE())=" MT",VLOOKUP(TRIM(MID(C7,FIND(" ",C7)+1,6)),IF(LEFT(C7,1)="A",cizi!A1:M4000,reg!A1:M4000),7,FALSE())=" MT"), " MT", IF(OR(VLOOKUP(TRIM(LEFT(C7,FIND(" ",C7)-1)),IF(LEFT(C7,1)="A",cizi!A1:M4000,reg!A1:M4000),7,FALSE())="",VLOOKUP(TRIM(MID(C7,FIND(" ",C7)+1,6)),IF(LEFT(C7,1)="A",cizi!A1:M4000,reg!A1:M4000),7,FALSE())=""), CONCATENATE(VLOOKUP(TRIM(LEFT(C7,FIND(" ",C7)-1)),IF(LEFT(C7,1)="A",cizi!A1:M4000,reg!A1:M4000),7,FALSE()), VLOOKUP(TRIM(MID(C7,FIND(" ",C7)+1,6)),IF(LEFT(C7,1)="A",cizi!A1:M4000,reg!A1:M4000),7,FALSE())), MIN(VALUE(VLOOKUP(TRIM(LEFT(C7,FIND(" ",C7)-1)),IF(LEFT(C7,1)="A",cizi!A1:M4000,reg!A1:M4000),7,FALSE())), VALUE(VLOOKUP(TRIM(MID(C7,FIND(" ",C7)+1,6)),IF(LEFT(C7,1)="A",cizi!A1:M4000,reg!A1:M4000),7,FALSE())))))), "9")</f>
        <v>2+</v>
      </c>
      <c r="H7" s="48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Benátky</v>
      </c>
      <c r="I7" s="37"/>
      <c r="J7" s="37"/>
      <c r="K7" s="37"/>
      <c r="L7" s="50" t="str">
        <f t="shared" si="0"/>
        <v xml:space="preserve"> </v>
      </c>
      <c r="M7" s="50" t="str">
        <f t="shared" si="1"/>
        <v xml:space="preserve"> </v>
      </c>
      <c r="N7" s="50" t="str">
        <f>IF(ISERROR(FIND(" ",C7,1))," ",VLOOKUP(TRIM(LEFT(C7,FIND(" ",C7,1)-1)),IF(LEFT(C7,1)="A",cizi!A1:M4000,reg!A1:M4000),6,FALSE()))</f>
        <v xml:space="preserve"> </v>
      </c>
      <c r="O7" s="50" t="str">
        <f>IF(ISERROR(FIND(" ",C7,1))," ",VLOOKUP(TRIM(MID(C7,FIND(" ",C7,1)+1,6)),IF(LEFT(C7,1)="A",cizi!A1:M4000,reg!A1:M4000),6,FALSE()))</f>
        <v xml:space="preserve"> 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1" customHeight="1">
      <c r="A8" s="30">
        <v>6</v>
      </c>
      <c r="B8" s="47">
        <v>6</v>
      </c>
      <c r="C8" s="37">
        <v>133058</v>
      </c>
      <c r="D8" s="48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KOŠÍK Michal</v>
      </c>
      <c r="E8" s="49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1995</v>
      </c>
      <c r="F8" s="49" t="str">
        <f>IF(LEN(C8)&gt;0, VLOOKUP(C8,IF(LEFT(C8,1)="A",cizi!A1:M4000,reg!A1:M4000),6,FALSE())," ")</f>
        <v>U23</v>
      </c>
      <c r="G8" s="49" t="str">
        <f>IF(LEN(C8)&gt;0, IF(ISERROR(FIND(" ",C8)), VLOOKUP(C8,IF(LEFT(C8,1)="A",cizi!A1:M4000,reg!A1:M4000),7,FALSE()),IF(OR(VLOOKUP(TRIM(LEFT(C8,FIND(" ",C8)-1)),IF(LEFT(C8,1)="A",cizi!A1:M4000,reg!A1:M4000),7,FALSE())=" MT",VLOOKUP(TRIM(MID(C8,FIND(" ",C8)+1,6)),IF(LEFT(C8,1)="A",cizi!A1:M4000,reg!A1:M4000),7,FALSE())=" MT"), " MT", IF(OR(VLOOKUP(TRIM(LEFT(C8,FIND(" ",C8)-1)),IF(LEFT(C8,1)="A",cizi!A1:M4000,reg!A1:M4000),7,FALSE())="",VLOOKUP(TRIM(MID(C8,FIND(" ",C8)+1,6)),IF(LEFT(C8,1)="A",cizi!A1:M4000,reg!A1:M4000),7,FALSE())=""), CONCATENATE(VLOOKUP(TRIM(LEFT(C8,FIND(" ",C8)-1)),IF(LEFT(C8,1)="A",cizi!A1:M4000,reg!A1:M4000),7,FALSE()), VLOOKUP(TRIM(MID(C8,FIND(" ",C8)+1,6)),IF(LEFT(C8,1)="A",cizi!A1:M4000,reg!A1:M4000),7,FALSE())), MIN(VALUE(VLOOKUP(TRIM(LEFT(C8,FIND(" ",C8)-1)),IF(LEFT(C8,1)="A",cizi!A1:M4000,reg!A1:M4000),7,FALSE())), VALUE(VLOOKUP(TRIM(MID(C8,FIND(" ",C8)+1,6)),IF(LEFT(C8,1)="A",cizi!A1:M4000,reg!A1:M4000),7,FALSE())))))), "9")</f>
        <v>2+</v>
      </c>
      <c r="H8" s="48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SKVeselí</v>
      </c>
      <c r="I8" s="37"/>
      <c r="J8" s="37"/>
      <c r="K8" s="37"/>
      <c r="L8" s="50" t="str">
        <f t="shared" si="0"/>
        <v xml:space="preserve"> </v>
      </c>
      <c r="M8" s="50" t="str">
        <f t="shared" si="1"/>
        <v xml:space="preserve"> </v>
      </c>
      <c r="N8" s="50" t="str">
        <f>IF(ISERROR(FIND(" ",C8,1))," ",VLOOKUP(TRIM(LEFT(C8,FIND(" ",C8,1)-1)),IF(LEFT(C8,1)="A",cizi!A1:M4000,reg!A1:M4000),6,FALSE()))</f>
        <v xml:space="preserve"> </v>
      </c>
      <c r="O8" s="50" t="str">
        <f>IF(ISERROR(FIND(" ",C8,1))," ",VLOOKUP(TRIM(MID(C8,FIND(" ",C8,1)+1,6)),IF(LEFT(C8,1)="A",cizi!A1:M4000,reg!A1:M4000),6,FALSE()))</f>
        <v xml:space="preserve"> 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1" customHeight="1">
      <c r="A9" s="30">
        <v>7</v>
      </c>
      <c r="B9" s="47">
        <v>7</v>
      </c>
      <c r="C9" s="37">
        <v>23079</v>
      </c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>PECHLÁT Hynek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>1995</v>
      </c>
      <c r="F9" s="49" t="str">
        <f>IF(LEN(C9)&gt;0, VLOOKUP(C9,IF(LEFT(C9,1)="A",cizi!A1:M4000,reg!A1:M4000),6,FALSE())," ")</f>
        <v>U23</v>
      </c>
      <c r="G9" s="49" t="str">
        <f>IF(LEN(C9)&gt;0, IF(ISERROR(FIND(" ",C9)), VLOOKUP(C9,IF(LEFT(C9,1)="A",cizi!A1:M4000,reg!A1:M4000),7,FALSE()),IF(OR(VLOOKUP(TRIM(LEFT(C9,FIND(" ",C9)-1)),IF(LEFT(C9,1)="A",cizi!A1:M4000,reg!A1:M4000),7,FALSE())=" MT",VLOOKUP(TRIM(MID(C9,FIND(" ",C9)+1,6)),IF(LEFT(C9,1)="A",cizi!A1:M4000,reg!A1:M4000),7,FALSE())=" MT"), " MT", IF(OR(VLOOKUP(TRIM(LEFT(C9,FIND(" ",C9)-1)),IF(LEFT(C9,1)="A",cizi!A1:M4000,reg!A1:M4000),7,FALSE())="",VLOOKUP(TRIM(MID(C9,FIND(" ",C9)+1,6)),IF(LEFT(C9,1)="A",cizi!A1:M4000,reg!A1:M4000),7,FALSE())=""), CONCATENATE(VLOOKUP(TRIM(LEFT(C9,FIND(" ",C9)-1)),IF(LEFT(C9,1)="A",cizi!A1:M4000,reg!A1:M4000),7,FALSE()), VLOOKUP(TRIM(MID(C9,FIND(" ",C9)+1,6)),IF(LEFT(C9,1)="A",cizi!A1:M4000,reg!A1:M4000),7,FALSE())), MIN(VALUE(VLOOKUP(TRIM(LEFT(C9,FIND(" ",C9)-1)),IF(LEFT(C9,1)="A",cizi!A1:M4000,reg!A1:M4000),7,FALSE())), VALUE(VLOOKUP(TRIM(MID(C9,FIND(" ",C9)+1,6)),IF(LEFT(C9,1)="A",cizi!A1:M4000,reg!A1:M4000),7,FALSE())))))), "9")</f>
        <v>2+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>SKVS ČB</v>
      </c>
      <c r="I9" s="37"/>
      <c r="J9" s="37"/>
      <c r="K9" s="37"/>
      <c r="L9" s="50" t="str">
        <f t="shared" si="0"/>
        <v xml:space="preserve"> </v>
      </c>
      <c r="M9" s="50" t="str">
        <f t="shared" si="1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4.1" customHeight="1">
      <c r="A10" s="30">
        <v>8</v>
      </c>
      <c r="B10" s="47">
        <v>8</v>
      </c>
      <c r="C10" s="37">
        <v>23040</v>
      </c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>ZVOLÁNEK Jan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>1995</v>
      </c>
      <c r="F10" s="49" t="str">
        <f>IF(LEN(C10)&gt;0, VLOOKUP(C10,IF(LEFT(C10,1)="A",cizi!A1:M4000,reg!A1:M4000),6,FALSE())," ")</f>
        <v>U23</v>
      </c>
      <c r="G10" s="49" t="str">
        <f>IF(LEN(C10)&gt;0, IF(ISERROR(FIND(" ",C10)), VLOOKUP(C10,IF(LEFT(C10,1)="A",cizi!A1:M4000,reg!A1:M4000),7,FALSE()),IF(OR(VLOOKUP(TRIM(LEFT(C10,FIND(" ",C10)-1)),IF(LEFT(C10,1)="A",cizi!A1:M4000,reg!A1:M4000),7,FALSE())=" MT",VLOOKUP(TRIM(MID(C10,FIND(" ",C10)+1,6)),IF(LEFT(C10,1)="A",cizi!A1:M4000,reg!A1:M4000),7,FALSE())=" MT"), " MT", IF(OR(VLOOKUP(TRIM(LEFT(C10,FIND(" ",C10)-1)),IF(LEFT(C10,1)="A",cizi!A1:M4000,reg!A1:M4000),7,FALSE())="",VLOOKUP(TRIM(MID(C10,FIND(" ",C10)+1,6)),IF(LEFT(C10,1)="A",cizi!A1:M4000,reg!A1:M4000),7,FALSE())=""), CONCATENATE(VLOOKUP(TRIM(LEFT(C10,FIND(" ",C10)-1)),IF(LEFT(C10,1)="A",cizi!A1:M4000,reg!A1:M4000),7,FALSE()), VLOOKUP(TRIM(MID(C10,FIND(" ",C10)+1,6)),IF(LEFT(C10,1)="A",cizi!A1:M4000,reg!A1:M4000),7,FALSE())), MIN(VALUE(VLOOKUP(TRIM(LEFT(C10,FIND(" ",C10)-1)),IF(LEFT(C10,1)="A",cizi!A1:M4000,reg!A1:M4000),7,FALSE())), VALUE(VLOOKUP(TRIM(MID(C10,FIND(" ",C10)+1,6)),IF(LEFT(C10,1)="A",cizi!A1:M4000,reg!A1:M4000),7,FALSE())))))), "9")</f>
        <v>2+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>SKVS ČB</v>
      </c>
      <c r="I10" s="37"/>
      <c r="J10" s="37"/>
      <c r="K10" s="37"/>
      <c r="L10" s="50" t="str">
        <f t="shared" si="0"/>
        <v xml:space="preserve"> </v>
      </c>
      <c r="M10" s="50" t="str">
        <f t="shared" si="1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4.1" customHeight="1">
      <c r="A11" s="30">
        <v>9</v>
      </c>
      <c r="B11" s="47">
        <v>9</v>
      </c>
      <c r="C11" s="37">
        <v>23028</v>
      </c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>MULAČ Viktor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>1975</v>
      </c>
      <c r="F11" s="49" t="str">
        <f>IF(LEN(C11)&gt;0, VLOOKUP(C11,IF(LEFT(C11,1)="A",cizi!A1:M4000,reg!A1:M4000),6,FALSE())," ")</f>
        <v>VM</v>
      </c>
      <c r="G11" s="49" t="str">
        <f>IF(LEN(C11)&gt;0, IF(ISERROR(FIND(" ",C11)), VLOOKUP(C11,IF(LEFT(C11,1)="A",cizi!A1:M4000,reg!A1:M4000),7,FALSE()),IF(OR(VLOOKUP(TRIM(LEFT(C11,FIND(" ",C11)-1)),IF(LEFT(C11,1)="A",cizi!A1:M4000,reg!A1:M4000),7,FALSE())=" MT",VLOOKUP(TRIM(MID(C11,FIND(" ",C11)+1,6)),IF(LEFT(C11,1)="A",cizi!A1:M4000,reg!A1:M4000),7,FALSE())=" MT"), " MT", IF(OR(VLOOKUP(TRIM(LEFT(C11,FIND(" ",C11)-1)),IF(LEFT(C11,1)="A",cizi!A1:M4000,reg!A1:M4000),7,FALSE())="",VLOOKUP(TRIM(MID(C11,FIND(" ",C11)+1,6)),IF(LEFT(C11,1)="A",cizi!A1:M4000,reg!A1:M4000),7,FALSE())=""), CONCATENATE(VLOOKUP(TRIM(LEFT(C11,FIND(" ",C11)-1)),IF(LEFT(C11,1)="A",cizi!A1:M4000,reg!A1:M4000),7,FALSE()), VLOOKUP(TRIM(MID(C11,FIND(" ",C11)+1,6)),IF(LEFT(C11,1)="A",cizi!A1:M4000,reg!A1:M4000),7,FALSE())), MIN(VALUE(VLOOKUP(TRIM(LEFT(C11,FIND(" ",C11)-1)),IF(LEFT(C11,1)="A",cizi!A1:M4000,reg!A1:M4000),7,FALSE())), VALUE(VLOOKUP(TRIM(MID(C11,FIND(" ",C11)+1,6)),IF(LEFT(C11,1)="A",cizi!A1:M4000,reg!A1:M4000),7,FALSE())))))), "9")</f>
        <v>2+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>SKVS ČB</v>
      </c>
      <c r="I11" s="37"/>
      <c r="J11" s="37"/>
      <c r="K11" s="37"/>
      <c r="L11" s="50" t="str">
        <f t="shared" si="0"/>
        <v xml:space="preserve"> </v>
      </c>
      <c r="M11" s="50" t="str">
        <f t="shared" si="1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4.1" customHeight="1">
      <c r="A12" s="30">
        <v>10</v>
      </c>
      <c r="B12" s="47">
        <v>10</v>
      </c>
      <c r="C12" s="37">
        <v>34017</v>
      </c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>LEPÍK Filip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>1976</v>
      </c>
      <c r="F12" s="49" t="str">
        <f>IF(LEN(C12)&gt;0, VLOOKUP(C12,IF(LEFT(C12,1)="A",cizi!A1:M4000,reg!A1:M4000),6,FALSE())," ")</f>
        <v>VM</v>
      </c>
      <c r="G12" s="49" t="str">
        <f>IF(LEN(C12)&gt;0, IF(ISERROR(FIND(" ",C12)), VLOOKUP(C12,IF(LEFT(C12,1)="A",cizi!A1:M4000,reg!A1:M4000),7,FALSE()),IF(OR(VLOOKUP(TRIM(LEFT(C12,FIND(" ",C12)-1)),IF(LEFT(C12,1)="A",cizi!A1:M4000,reg!A1:M4000),7,FALSE())=" MT",VLOOKUP(TRIM(MID(C12,FIND(" ",C12)+1,6)),IF(LEFT(C12,1)="A",cizi!A1:M4000,reg!A1:M4000),7,FALSE())=" MT"), " MT", IF(OR(VLOOKUP(TRIM(LEFT(C12,FIND(" ",C12)-1)),IF(LEFT(C12,1)="A",cizi!A1:M4000,reg!A1:M4000),7,FALSE())="",VLOOKUP(TRIM(MID(C12,FIND(" ",C12)+1,6)),IF(LEFT(C12,1)="A",cizi!A1:M4000,reg!A1:M4000),7,FALSE())=""), CONCATENATE(VLOOKUP(TRIM(LEFT(C12,FIND(" ",C12)-1)),IF(LEFT(C12,1)="A",cizi!A1:M4000,reg!A1:M4000),7,FALSE()), VLOOKUP(TRIM(MID(C12,FIND(" ",C12)+1,6)),IF(LEFT(C12,1)="A",cizi!A1:M4000,reg!A1:M4000),7,FALSE())), MIN(VALUE(VLOOKUP(TRIM(LEFT(C12,FIND(" ",C12)-1)),IF(LEFT(C12,1)="A",cizi!A1:M4000,reg!A1:M4000),7,FALSE())), VALUE(VLOOKUP(TRIM(MID(C12,FIND(" ",C12)+1,6)),IF(LEFT(C12,1)="A",cizi!A1:M4000,reg!A1:M4000),7,FALSE())))))), "9")</f>
        <v>2+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>Hubertus</v>
      </c>
      <c r="I12" s="37"/>
      <c r="J12" s="37"/>
      <c r="K12" s="37"/>
      <c r="L12" s="50" t="str">
        <f t="shared" si="0"/>
        <v xml:space="preserve"> </v>
      </c>
      <c r="M12" s="50" t="str">
        <f t="shared" si="1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4.1" customHeight="1">
      <c r="A13" s="30">
        <v>11</v>
      </c>
      <c r="B13" s="47">
        <v>11</v>
      </c>
      <c r="C13" s="37">
        <v>39047</v>
      </c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>GROSSMANN Petr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>1974</v>
      </c>
      <c r="F13" s="49" t="str">
        <f>IF(LEN(C13)&gt;0, VLOOKUP(C13,IF(LEFT(C13,1)="A",cizi!A1:M4000,reg!A1:M4000),6,FALSE())," ")</f>
        <v>VM</v>
      </c>
      <c r="G13" s="49" t="str">
        <f>IF(LEN(C13)&gt;0, IF(ISERROR(FIND(" ",C13)), VLOOKUP(C13,IF(LEFT(C13,1)="A",cizi!A1:M4000,reg!A1:M4000),7,FALSE()),IF(OR(VLOOKUP(TRIM(LEFT(C13,FIND(" ",C13)-1)),IF(LEFT(C13,1)="A",cizi!A1:M4000,reg!A1:M4000),7,FALSE())=" MT",VLOOKUP(TRIM(MID(C13,FIND(" ",C13)+1,6)),IF(LEFT(C13,1)="A",cizi!A1:M4000,reg!A1:M4000),7,FALSE())=" MT"), " MT", IF(OR(VLOOKUP(TRIM(LEFT(C13,FIND(" ",C13)-1)),IF(LEFT(C13,1)="A",cizi!A1:M4000,reg!A1:M4000),7,FALSE())="",VLOOKUP(TRIM(MID(C13,FIND(" ",C13)+1,6)),IF(LEFT(C13,1)="A",cizi!A1:M4000,reg!A1:M4000),7,FALSE())=""), CONCATENATE(VLOOKUP(TRIM(LEFT(C13,FIND(" ",C13)-1)),IF(LEFT(C13,1)="A",cizi!A1:M4000,reg!A1:M4000),7,FALSE()), VLOOKUP(TRIM(MID(C13,FIND(" ",C13)+1,6)),IF(LEFT(C13,1)="A",cizi!A1:M4000,reg!A1:M4000),7,FALSE())), MIN(VALUE(VLOOKUP(TRIM(LEFT(C13,FIND(" ",C13)-1)),IF(LEFT(C13,1)="A",cizi!A1:M4000,reg!A1:M4000),7,FALSE())), VALUE(VLOOKUP(TRIM(MID(C13,FIND(" ",C13)+1,6)),IF(LEFT(C13,1)="A",cizi!A1:M4000,reg!A1:M4000),7,FALSE())))))), "9")</f>
        <v>2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>Loko Plz</v>
      </c>
      <c r="I13" s="37"/>
      <c r="J13" s="37"/>
      <c r="K13" s="37"/>
      <c r="L13" s="50" t="str">
        <f t="shared" si="0"/>
        <v xml:space="preserve"> </v>
      </c>
      <c r="M13" s="50" t="str">
        <f t="shared" si="1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4.1" customHeight="1">
      <c r="A14" s="30">
        <v>12</v>
      </c>
      <c r="B14" s="47">
        <v>12</v>
      </c>
      <c r="C14" s="37">
        <v>52012</v>
      </c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>MILYÁN Daniel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>1971</v>
      </c>
      <c r="F14" s="49" t="str">
        <f>IF(LEN(C14)&gt;0, VLOOKUP(C14,IF(LEFT(C14,1)="A",cizi!A1:M4000,reg!A1:M4000),6,FALSE())," ")</f>
        <v>VM</v>
      </c>
      <c r="G14" s="49" t="str">
        <f>IF(LEN(C14)&gt;0, IF(ISERROR(FIND(" ",C14)), VLOOKUP(C14,IF(LEFT(C14,1)="A",cizi!A1:M4000,reg!A1:M4000),7,FALSE()),IF(OR(VLOOKUP(TRIM(LEFT(C14,FIND(" ",C14)-1)),IF(LEFT(C14,1)="A",cizi!A1:M4000,reg!A1:M4000),7,FALSE())=" MT",VLOOKUP(TRIM(MID(C14,FIND(" ",C14)+1,6)),IF(LEFT(C14,1)="A",cizi!A1:M4000,reg!A1:M4000),7,FALSE())=" MT"), " MT", IF(OR(VLOOKUP(TRIM(LEFT(C14,FIND(" ",C14)-1)),IF(LEFT(C14,1)="A",cizi!A1:M4000,reg!A1:M4000),7,FALSE())="",VLOOKUP(TRIM(MID(C14,FIND(" ",C14)+1,6)),IF(LEFT(C14,1)="A",cizi!A1:M4000,reg!A1:M4000),7,FALSE())=""), CONCATENATE(VLOOKUP(TRIM(LEFT(C14,FIND(" ",C14)-1)),IF(LEFT(C14,1)="A",cizi!A1:M4000,reg!A1:M4000),7,FALSE()), VLOOKUP(TRIM(MID(C14,FIND(" ",C14)+1,6)),IF(LEFT(C14,1)="A",cizi!A1:M4000,reg!A1:M4000),7,FALSE())), MIN(VALUE(VLOOKUP(TRIM(LEFT(C14,FIND(" ",C14)-1)),IF(LEFT(C14,1)="A",cizi!A1:M4000,reg!A1:M4000),7,FALSE())), VALUE(VLOOKUP(TRIM(MID(C14,FIND(" ",C14)+1,6)),IF(LEFT(C14,1)="A",cizi!A1:M4000,reg!A1:M4000),7,FALSE())))))), "9")</f>
        <v>2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>L.Žatec</v>
      </c>
      <c r="I14" s="37"/>
      <c r="J14" s="37"/>
      <c r="K14" s="37"/>
      <c r="L14" s="50" t="str">
        <f t="shared" si="0"/>
        <v xml:space="preserve"> </v>
      </c>
      <c r="M14" s="50" t="str">
        <f t="shared" si="1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1" customHeight="1">
      <c r="A15" s="30">
        <v>13</v>
      </c>
      <c r="B15" s="47">
        <v>13</v>
      </c>
      <c r="C15" s="37">
        <v>23006</v>
      </c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>BOČEK Zdeněk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>1975</v>
      </c>
      <c r="F15" s="49" t="str">
        <f>IF(LEN(C15)&gt;0, VLOOKUP(C15,IF(LEFT(C15,1)="A",cizi!A1:M4000,reg!A1:M4000),6,FALSE())," ")</f>
        <v>VM</v>
      </c>
      <c r="G15" s="49" t="str">
        <f>IF(LEN(C15)&gt;0, IF(ISERROR(FIND(" ",C15)), VLOOKUP(C15,IF(LEFT(C15,1)="A",cizi!A1:M4000,reg!A1:M4000),7,FALSE()),IF(OR(VLOOKUP(TRIM(LEFT(C15,FIND(" ",C15)-1)),IF(LEFT(C15,1)="A",cizi!A1:M4000,reg!A1:M4000),7,FALSE())=" MT",VLOOKUP(TRIM(MID(C15,FIND(" ",C15)+1,6)),IF(LEFT(C15,1)="A",cizi!A1:M4000,reg!A1:M4000),7,FALSE())=" MT"), " MT", IF(OR(VLOOKUP(TRIM(LEFT(C15,FIND(" ",C15)-1)),IF(LEFT(C15,1)="A",cizi!A1:M4000,reg!A1:M4000),7,FALSE())="",VLOOKUP(TRIM(MID(C15,FIND(" ",C15)+1,6)),IF(LEFT(C15,1)="A",cizi!A1:M4000,reg!A1:M4000),7,FALSE())=""), CONCATENATE(VLOOKUP(TRIM(LEFT(C15,FIND(" ",C15)-1)),IF(LEFT(C15,1)="A",cizi!A1:M4000,reg!A1:M4000),7,FALSE()), VLOOKUP(TRIM(MID(C15,FIND(" ",C15)+1,6)),IF(LEFT(C15,1)="A",cizi!A1:M4000,reg!A1:M4000),7,FALSE())), MIN(VALUE(VLOOKUP(TRIM(LEFT(C15,FIND(" ",C15)-1)),IF(LEFT(C15,1)="A",cizi!A1:M4000,reg!A1:M4000),7,FALSE())), VALUE(VLOOKUP(TRIM(MID(C15,FIND(" ",C15)+1,6)),IF(LEFT(C15,1)="A",cizi!A1:M4000,reg!A1:M4000),7,FALSE())))))), "9")</f>
        <v>2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>SKVS ČB</v>
      </c>
      <c r="I15" s="37"/>
      <c r="J15" s="37"/>
      <c r="K15" s="37"/>
      <c r="L15" s="50" t="str">
        <f t="shared" si="0"/>
        <v xml:space="preserve"> </v>
      </c>
      <c r="M15" s="50" t="str">
        <f t="shared" si="1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1" customHeight="1">
      <c r="A16" s="30">
        <v>14</v>
      </c>
      <c r="B16" s="47">
        <v>14</v>
      </c>
      <c r="C16" s="37">
        <v>38017</v>
      </c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>KRAUS Filip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>1997</v>
      </c>
      <c r="F16" s="49" t="str">
        <f>IF(LEN(C16)&gt;0, VLOOKUP(C16,IF(LEFT(C16,1)="A",cizi!A1:M4000,reg!A1:M4000),6,FALSE())," ")</f>
        <v>DS</v>
      </c>
      <c r="G16" s="49" t="str">
        <f>IF(LEN(C16)&gt;0, IF(ISERROR(FIND(" ",C16)), VLOOKUP(C16,IF(LEFT(C16,1)="A",cizi!A1:M4000,reg!A1:M4000),7,FALSE()),IF(OR(VLOOKUP(TRIM(LEFT(C16,FIND(" ",C16)-1)),IF(LEFT(C16,1)="A",cizi!A1:M4000,reg!A1:M4000),7,FALSE())=" MT",VLOOKUP(TRIM(MID(C16,FIND(" ",C16)+1,6)),IF(LEFT(C16,1)="A",cizi!A1:M4000,reg!A1:M4000),7,FALSE())=" MT"), " MT", IF(OR(VLOOKUP(TRIM(LEFT(C16,FIND(" ",C16)-1)),IF(LEFT(C16,1)="A",cizi!A1:M4000,reg!A1:M4000),7,FALSE())="",VLOOKUP(TRIM(MID(C16,FIND(" ",C16)+1,6)),IF(LEFT(C16,1)="A",cizi!A1:M4000,reg!A1:M4000),7,FALSE())=""), CONCATENATE(VLOOKUP(TRIM(LEFT(C16,FIND(" ",C16)-1)),IF(LEFT(C16,1)="A",cizi!A1:M4000,reg!A1:M4000),7,FALSE()), VLOOKUP(TRIM(MID(C16,FIND(" ",C16)+1,6)),IF(LEFT(C16,1)="A",cizi!A1:M4000,reg!A1:M4000),7,FALSE())), MIN(VALUE(VLOOKUP(TRIM(LEFT(C16,FIND(" ",C16)-1)),IF(LEFT(C16,1)="A",cizi!A1:M4000,reg!A1:M4000),7,FALSE())), VALUE(VLOOKUP(TRIM(MID(C16,FIND(" ",C16)+1,6)),IF(LEFT(C16,1)="A",cizi!A1:M4000,reg!A1:M4000),7,FALSE())))))), "9")</f>
        <v>2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>ČSAD Plz</v>
      </c>
      <c r="I16" s="37"/>
      <c r="J16" s="37"/>
      <c r="K16" s="37" t="s">
        <v>3003</v>
      </c>
      <c r="L16" s="50" t="str">
        <f t="shared" si="0"/>
        <v xml:space="preserve"> </v>
      </c>
      <c r="M16" s="50" t="str">
        <f t="shared" si="1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4.1" customHeight="1">
      <c r="A17" s="30">
        <v>15</v>
      </c>
      <c r="B17" s="47">
        <v>15</v>
      </c>
      <c r="C17" s="37">
        <v>10100</v>
      </c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>ŠPALEK Vojtěch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>1996</v>
      </c>
      <c r="F17" s="49" t="str">
        <f>IF(LEN(C17)&gt;0, VLOOKUP(C17,IF(LEFT(C17,1)="A",cizi!A1:M4000,reg!A1:M4000),6,FALSE())," ")</f>
        <v>DS</v>
      </c>
      <c r="G17" s="49" t="str">
        <f>IF(LEN(C17)&gt;0, IF(ISERROR(FIND(" ",C17)), VLOOKUP(C17,IF(LEFT(C17,1)="A",cizi!A1:M4000,reg!A1:M4000),7,FALSE()),IF(OR(VLOOKUP(TRIM(LEFT(C17,FIND(" ",C17)-1)),IF(LEFT(C17,1)="A",cizi!A1:M4000,reg!A1:M4000),7,FALSE())=" MT",VLOOKUP(TRIM(MID(C17,FIND(" ",C17)+1,6)),IF(LEFT(C17,1)="A",cizi!A1:M4000,reg!A1:M4000),7,FALSE())=" MT"), " MT", IF(OR(VLOOKUP(TRIM(LEFT(C17,FIND(" ",C17)-1)),IF(LEFT(C17,1)="A",cizi!A1:M4000,reg!A1:M4000),7,FALSE())="",VLOOKUP(TRIM(MID(C17,FIND(" ",C17)+1,6)),IF(LEFT(C17,1)="A",cizi!A1:M4000,reg!A1:M4000),7,FALSE())=""), CONCATENATE(VLOOKUP(TRIM(LEFT(C17,FIND(" ",C17)-1)),IF(LEFT(C17,1)="A",cizi!A1:M4000,reg!A1:M4000),7,FALSE()), VLOOKUP(TRIM(MID(C17,FIND(" ",C17)+1,6)),IF(LEFT(C17,1)="A",cizi!A1:M4000,reg!A1:M4000),7,FALSE())), MIN(VALUE(VLOOKUP(TRIM(LEFT(C17,FIND(" ",C17)-1)),IF(LEFT(C17,1)="A",cizi!A1:M4000,reg!A1:M4000),7,FALSE())), VALUE(VLOOKUP(TRIM(MID(C17,FIND(" ",C17)+1,6)),IF(LEFT(C17,1)="A",cizi!A1:M4000,reg!A1:M4000),7,FALSE())))))), "9")</f>
        <v>2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>Benátky</v>
      </c>
      <c r="I17" s="37"/>
      <c r="J17" s="37"/>
      <c r="K17" s="37"/>
      <c r="L17" s="50" t="str">
        <f t="shared" si="0"/>
        <v xml:space="preserve"> </v>
      </c>
      <c r="M17" s="50" t="str">
        <f t="shared" si="1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1" customHeight="1">
      <c r="A18" s="30">
        <v>16</v>
      </c>
      <c r="B18" s="47">
        <v>16</v>
      </c>
      <c r="C18" s="37">
        <v>34043</v>
      </c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>ČERVENKA Ondřej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>1996</v>
      </c>
      <c r="F18" s="49" t="str">
        <f>IF(LEN(C18)&gt;0, VLOOKUP(C18,IF(LEFT(C18,1)="A",cizi!A1:M4000,reg!A1:M4000),6,FALSE())," ")</f>
        <v>DS</v>
      </c>
      <c r="G18" s="49" t="str">
        <f>IF(LEN(C18)&gt;0, IF(ISERROR(FIND(" ",C18)), VLOOKUP(C18,IF(LEFT(C18,1)="A",cizi!A1:M4000,reg!A1:M4000),7,FALSE()),IF(OR(VLOOKUP(TRIM(LEFT(C18,FIND(" ",C18)-1)),IF(LEFT(C18,1)="A",cizi!A1:M4000,reg!A1:M4000),7,FALSE())=" MT",VLOOKUP(TRIM(MID(C18,FIND(" ",C18)+1,6)),IF(LEFT(C18,1)="A",cizi!A1:M4000,reg!A1:M4000),7,FALSE())=" MT"), " MT", IF(OR(VLOOKUP(TRIM(LEFT(C18,FIND(" ",C18)-1)),IF(LEFT(C18,1)="A",cizi!A1:M4000,reg!A1:M4000),7,FALSE())="",VLOOKUP(TRIM(MID(C18,FIND(" ",C18)+1,6)),IF(LEFT(C18,1)="A",cizi!A1:M4000,reg!A1:M4000),7,FALSE())=""), CONCATENATE(VLOOKUP(TRIM(LEFT(C18,FIND(" ",C18)-1)),IF(LEFT(C18,1)="A",cizi!A1:M4000,reg!A1:M4000),7,FALSE()), VLOOKUP(TRIM(MID(C18,FIND(" ",C18)+1,6)),IF(LEFT(C18,1)="A",cizi!A1:M4000,reg!A1:M4000),7,FALSE())), MIN(VALUE(VLOOKUP(TRIM(LEFT(C18,FIND(" ",C18)-1)),IF(LEFT(C18,1)="A",cizi!A1:M4000,reg!A1:M4000),7,FALSE())), VALUE(VLOOKUP(TRIM(MID(C18,FIND(" ",C18)+1,6)),IF(LEFT(C18,1)="A",cizi!A1:M4000,reg!A1:M4000),7,FALSE())))))), "9")</f>
        <v>2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>Hubertus</v>
      </c>
      <c r="I18" s="37"/>
      <c r="J18" s="37"/>
      <c r="K18" s="37"/>
      <c r="L18" s="50" t="str">
        <f t="shared" si="0"/>
        <v xml:space="preserve"> </v>
      </c>
      <c r="M18" s="50" t="str">
        <f t="shared" si="1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1" customHeight="1">
      <c r="A19" s="30">
        <v>17</v>
      </c>
      <c r="B19" s="47">
        <v>17</v>
      </c>
      <c r="C19" s="37">
        <v>17043</v>
      </c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>KOUDELKA Václav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>1997</v>
      </c>
      <c r="F19" s="49" t="str">
        <f>IF(LEN(C19)&gt;0, VLOOKUP(C19,IF(LEFT(C19,1)="A",cizi!A1:M4000,reg!A1:M4000),6,FALSE())," ")</f>
        <v>DS</v>
      </c>
      <c r="G19" s="49" t="str">
        <f>IF(LEN(C19)&gt;0, IF(ISERROR(FIND(" ",C19)), VLOOKUP(C19,IF(LEFT(C19,1)="A",cizi!A1:M4000,reg!A1:M4000),7,FALSE()),IF(OR(VLOOKUP(TRIM(LEFT(C19,FIND(" ",C19)-1)),IF(LEFT(C19,1)="A",cizi!A1:M4000,reg!A1:M4000),7,FALSE())=" MT",VLOOKUP(TRIM(MID(C19,FIND(" ",C19)+1,6)),IF(LEFT(C19,1)="A",cizi!A1:M4000,reg!A1:M4000),7,FALSE())=" MT"), " MT", IF(OR(VLOOKUP(TRIM(LEFT(C19,FIND(" ",C19)-1)),IF(LEFT(C19,1)="A",cizi!A1:M4000,reg!A1:M4000),7,FALSE())="",VLOOKUP(TRIM(MID(C19,FIND(" ",C19)+1,6)),IF(LEFT(C19,1)="A",cizi!A1:M4000,reg!A1:M4000),7,FALSE())=""), CONCATENATE(VLOOKUP(TRIM(LEFT(C19,FIND(" ",C19)-1)),IF(LEFT(C19,1)="A",cizi!A1:M4000,reg!A1:M4000),7,FALSE()), VLOOKUP(TRIM(MID(C19,FIND(" ",C19)+1,6)),IF(LEFT(C19,1)="A",cizi!A1:M4000,reg!A1:M4000),7,FALSE())), MIN(VALUE(VLOOKUP(TRIM(LEFT(C19,FIND(" ",C19)-1)),IF(LEFT(C19,1)="A",cizi!A1:M4000,reg!A1:M4000),7,FALSE())), VALUE(VLOOKUP(TRIM(MID(C19,FIND(" ",C19)+1,6)),IF(LEFT(C19,1)="A",cizi!A1:M4000,reg!A1:M4000),7,FALSE())))))), "9")</f>
        <v>2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>Rakovník</v>
      </c>
      <c r="I19" s="37"/>
      <c r="J19" s="37"/>
      <c r="K19" s="37"/>
      <c r="L19" s="50" t="str">
        <f t="shared" si="0"/>
        <v xml:space="preserve"> </v>
      </c>
      <c r="M19" s="50" t="str">
        <f t="shared" si="1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1" customHeight="1">
      <c r="A20" s="30">
        <v>18</v>
      </c>
      <c r="B20" s="47">
        <v>18</v>
      </c>
      <c r="C20" s="37">
        <v>61024</v>
      </c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>ŘÍHA Jan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>1996</v>
      </c>
      <c r="F20" s="49" t="str">
        <f>IF(LEN(C20)&gt;0, VLOOKUP(C20,IF(LEFT(C20,1)="A",cizi!A1:M4000,reg!A1:M4000),6,FALSE())," ")</f>
        <v>DS</v>
      </c>
      <c r="G20" s="49" t="str">
        <f>IF(LEN(C20)&gt;0, IF(ISERROR(FIND(" ",C20)), VLOOKUP(C20,IF(LEFT(C20,1)="A",cizi!A1:M4000,reg!A1:M4000),7,FALSE()),IF(OR(VLOOKUP(TRIM(LEFT(C20,FIND(" ",C20)-1)),IF(LEFT(C20,1)="A",cizi!A1:M4000,reg!A1:M4000),7,FALSE())=" MT",VLOOKUP(TRIM(MID(C20,FIND(" ",C20)+1,6)),IF(LEFT(C20,1)="A",cizi!A1:M4000,reg!A1:M4000),7,FALSE())=" MT"), " MT", IF(OR(VLOOKUP(TRIM(LEFT(C20,FIND(" ",C20)-1)),IF(LEFT(C20,1)="A",cizi!A1:M4000,reg!A1:M4000),7,FALSE())="",VLOOKUP(TRIM(MID(C20,FIND(" ",C20)+1,6)),IF(LEFT(C20,1)="A",cizi!A1:M4000,reg!A1:M4000),7,FALSE())=""), CONCATENATE(VLOOKUP(TRIM(LEFT(C20,FIND(" ",C20)-1)),IF(LEFT(C20,1)="A",cizi!A1:M4000,reg!A1:M4000),7,FALSE()), VLOOKUP(TRIM(MID(C20,FIND(" ",C20)+1,6)),IF(LEFT(C20,1)="A",cizi!A1:M4000,reg!A1:M4000),7,FALSE())), MIN(VALUE(VLOOKUP(TRIM(LEFT(C20,FIND(" ",C20)-1)),IF(LEFT(C20,1)="A",cizi!A1:M4000,reg!A1:M4000),7,FALSE())), VALUE(VLOOKUP(TRIM(MID(C20,FIND(" ",C20)+1,6)),IF(LEFT(C20,1)="A",cizi!A1:M4000,reg!A1:M4000),7,FALSE())))))), "9")</f>
        <v>2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>Třebech.</v>
      </c>
      <c r="I20" s="37"/>
      <c r="J20" s="37"/>
      <c r="K20" s="37"/>
      <c r="L20" s="50" t="str">
        <f t="shared" si="0"/>
        <v xml:space="preserve"> </v>
      </c>
      <c r="M20" s="50" t="str">
        <f t="shared" si="1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1" customHeight="1">
      <c r="A21" s="30">
        <v>19</v>
      </c>
      <c r="B21" s="47">
        <v>19</v>
      </c>
      <c r="C21" s="37">
        <v>9064</v>
      </c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>KOŘÍNEK Vilém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>1999</v>
      </c>
      <c r="F21" s="49" t="str">
        <f>IF(LEN(C21)&gt;0, VLOOKUP(C21,IF(LEFT(C21,1)="A",cizi!A1:M4000,reg!A1:M4000),6,FALSE())," ")</f>
        <v>DM</v>
      </c>
      <c r="G21" s="49" t="str">
        <f>IF(LEN(C21)&gt;0, IF(ISERROR(FIND(" ",C21)), VLOOKUP(C21,IF(LEFT(C21,1)="A",cizi!A1:M4000,reg!A1:M4000),7,FALSE()),IF(OR(VLOOKUP(TRIM(LEFT(C21,FIND(" ",C21)-1)),IF(LEFT(C21,1)="A",cizi!A1:M4000,reg!A1:M4000),7,FALSE())=" MT",VLOOKUP(TRIM(MID(C21,FIND(" ",C21)+1,6)),IF(LEFT(C21,1)="A",cizi!A1:M4000,reg!A1:M4000),7,FALSE())=" MT"), " MT", IF(OR(VLOOKUP(TRIM(LEFT(C21,FIND(" ",C21)-1)),IF(LEFT(C21,1)="A",cizi!A1:M4000,reg!A1:M4000),7,FALSE())="",VLOOKUP(TRIM(MID(C21,FIND(" ",C21)+1,6)),IF(LEFT(C21,1)="A",cizi!A1:M4000,reg!A1:M4000),7,FALSE())=""), CONCATENATE(VLOOKUP(TRIM(LEFT(C21,FIND(" ",C21)-1)),IF(LEFT(C21,1)="A",cizi!A1:M4000,reg!A1:M4000),7,FALSE()), VLOOKUP(TRIM(MID(C21,FIND(" ",C21)+1,6)),IF(LEFT(C21,1)="A",cizi!A1:M4000,reg!A1:M4000),7,FALSE())), MIN(VALUE(VLOOKUP(TRIM(LEFT(C21,FIND(" ",C21)-1)),IF(LEFT(C21,1)="A",cizi!A1:M4000,reg!A1:M4000),7,FALSE())), VALUE(VLOOKUP(TRIM(MID(C21,FIND(" ",C21)+1,6)),IF(LEFT(C21,1)="A",cizi!A1:M4000,reg!A1:M4000),7,FALSE())))))), "9")</f>
        <v>2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>USK Pha</v>
      </c>
      <c r="I21" s="37"/>
      <c r="J21" s="37"/>
      <c r="K21" s="37"/>
      <c r="L21" s="50" t="str">
        <f t="shared" si="0"/>
        <v xml:space="preserve"> </v>
      </c>
      <c r="M21" s="50" t="str">
        <f t="shared" si="1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1" customHeight="1">
      <c r="A22" s="30">
        <v>20</v>
      </c>
      <c r="B22" s="47">
        <v>20</v>
      </c>
      <c r="C22" s="37">
        <v>9052</v>
      </c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>WALLISCH Vít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>1999</v>
      </c>
      <c r="F22" s="49" t="str">
        <f>IF(LEN(C22)&gt;0, VLOOKUP(C22,IF(LEFT(C22,1)="A",cizi!A1:M4000,reg!A1:M4000),6,FALSE())," ")</f>
        <v>DM</v>
      </c>
      <c r="G22" s="49" t="str">
        <f>IF(LEN(C22)&gt;0, IF(ISERROR(FIND(" ",C22)), VLOOKUP(C22,IF(LEFT(C22,1)="A",cizi!A1:M4000,reg!A1:M4000),7,FALSE()),IF(OR(VLOOKUP(TRIM(LEFT(C22,FIND(" ",C22)-1)),IF(LEFT(C22,1)="A",cizi!A1:M4000,reg!A1:M4000),7,FALSE())=" MT",VLOOKUP(TRIM(MID(C22,FIND(" ",C22)+1,6)),IF(LEFT(C22,1)="A",cizi!A1:M4000,reg!A1:M4000),7,FALSE())=" MT"), " MT", IF(OR(VLOOKUP(TRIM(LEFT(C22,FIND(" ",C22)-1)),IF(LEFT(C22,1)="A",cizi!A1:M4000,reg!A1:M4000),7,FALSE())="",VLOOKUP(TRIM(MID(C22,FIND(" ",C22)+1,6)),IF(LEFT(C22,1)="A",cizi!A1:M4000,reg!A1:M4000),7,FALSE())=""), CONCATENATE(VLOOKUP(TRIM(LEFT(C22,FIND(" ",C22)-1)),IF(LEFT(C22,1)="A",cizi!A1:M4000,reg!A1:M4000),7,FALSE()), VLOOKUP(TRIM(MID(C22,FIND(" ",C22)+1,6)),IF(LEFT(C22,1)="A",cizi!A1:M4000,reg!A1:M4000),7,FALSE())), MIN(VALUE(VLOOKUP(TRIM(LEFT(C22,FIND(" ",C22)-1)),IF(LEFT(C22,1)="A",cizi!A1:M4000,reg!A1:M4000),7,FALSE())), VALUE(VLOOKUP(TRIM(MID(C22,FIND(" ",C22)+1,6)),IF(LEFT(C22,1)="A",cizi!A1:M4000,reg!A1:M4000),7,FALSE())))))), "9")</f>
        <v>2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>USK Pha</v>
      </c>
      <c r="I22" s="37"/>
      <c r="J22" s="37"/>
      <c r="K22" s="37"/>
      <c r="L22" s="50" t="str">
        <f t="shared" si="0"/>
        <v xml:space="preserve"> </v>
      </c>
      <c r="M22" s="50" t="str">
        <f t="shared" si="1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1" customHeight="1">
      <c r="A23" s="30">
        <v>21</v>
      </c>
      <c r="B23" s="47">
        <v>21</v>
      </c>
      <c r="C23" s="37">
        <v>10026</v>
      </c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>STRÁNSKÝ Dominik</v>
      </c>
      <c r="E23" s="49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>1999</v>
      </c>
      <c r="F23" s="49" t="str">
        <f>IF(LEN(C23)&gt;0, VLOOKUP(C23,IF(LEFT(C23,1)="A",cizi!A1:M4000,reg!A1:M4000),6,FALSE())," ")</f>
        <v>DM</v>
      </c>
      <c r="G23" s="49" t="str">
        <f>IF(LEN(C23)&gt;0, IF(ISERROR(FIND(" ",C23)), VLOOKUP(C23,IF(LEFT(C23,1)="A",cizi!A1:M4000,reg!A1:M4000),7,FALSE()),IF(OR(VLOOKUP(TRIM(LEFT(C23,FIND(" ",C23)-1)),IF(LEFT(C23,1)="A",cizi!A1:M4000,reg!A1:M4000),7,FALSE())=" MT",VLOOKUP(TRIM(MID(C23,FIND(" ",C23)+1,6)),IF(LEFT(C23,1)="A",cizi!A1:M4000,reg!A1:M4000),7,FALSE())=" MT"), " MT", IF(OR(VLOOKUP(TRIM(LEFT(C23,FIND(" ",C23)-1)),IF(LEFT(C23,1)="A",cizi!A1:M4000,reg!A1:M4000),7,FALSE())="",VLOOKUP(TRIM(MID(C23,FIND(" ",C23)+1,6)),IF(LEFT(C23,1)="A",cizi!A1:M4000,reg!A1:M4000),7,FALSE())=""), CONCATENATE(VLOOKUP(TRIM(LEFT(C23,FIND(" ",C23)-1)),IF(LEFT(C23,1)="A",cizi!A1:M4000,reg!A1:M4000),7,FALSE()), VLOOKUP(TRIM(MID(C23,FIND(" ",C23)+1,6)),IF(LEFT(C23,1)="A",cizi!A1:M4000,reg!A1:M4000),7,FALSE())), MIN(VALUE(VLOOKUP(TRIM(LEFT(C23,FIND(" ",C23)-1)),IF(LEFT(C23,1)="A",cizi!A1:M4000,reg!A1:M4000),7,FALSE())), VALUE(VLOOKUP(TRIM(MID(C23,FIND(" ",C23)+1,6)),IF(LEFT(C23,1)="A",cizi!A1:M4000,reg!A1:M4000),7,FALSE())))))), "9")</f>
        <v>2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>Benátky</v>
      </c>
      <c r="I23" s="37"/>
      <c r="J23" s="37"/>
      <c r="K23" s="37"/>
      <c r="L23" s="50" t="str">
        <f t="shared" si="0"/>
        <v xml:space="preserve"> </v>
      </c>
      <c r="M23" s="50" t="str">
        <f t="shared" si="1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1" customHeight="1">
      <c r="A24" s="30">
        <v>22</v>
      </c>
      <c r="B24" s="47">
        <v>22</v>
      </c>
      <c r="C24" s="37">
        <v>61014</v>
      </c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>PAVLÍK Pavel</v>
      </c>
      <c r="E24" s="49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>1998</v>
      </c>
      <c r="F24" s="49" t="str">
        <f>IF(LEN(C24)&gt;0, VLOOKUP(C24,IF(LEFT(C24,1)="A",cizi!A1:M4000,reg!A1:M4000),6,FALSE())," ")</f>
        <v>DM</v>
      </c>
      <c r="G24" s="49" t="str">
        <f>IF(LEN(C24)&gt;0, IF(ISERROR(FIND(" ",C24)), VLOOKUP(C24,IF(LEFT(C24,1)="A",cizi!A1:M4000,reg!A1:M4000),7,FALSE()),IF(OR(VLOOKUP(TRIM(LEFT(C24,FIND(" ",C24)-1)),IF(LEFT(C24,1)="A",cizi!A1:M4000,reg!A1:M4000),7,FALSE())=" MT",VLOOKUP(TRIM(MID(C24,FIND(" ",C24)+1,6)),IF(LEFT(C24,1)="A",cizi!A1:M4000,reg!A1:M4000),7,FALSE())=" MT"), " MT", IF(OR(VLOOKUP(TRIM(LEFT(C24,FIND(" ",C24)-1)),IF(LEFT(C24,1)="A",cizi!A1:M4000,reg!A1:M4000),7,FALSE())="",VLOOKUP(TRIM(MID(C24,FIND(" ",C24)+1,6)),IF(LEFT(C24,1)="A",cizi!A1:M4000,reg!A1:M4000),7,FALSE())=""), CONCATENATE(VLOOKUP(TRIM(LEFT(C24,FIND(" ",C24)-1)),IF(LEFT(C24,1)="A",cizi!A1:M4000,reg!A1:M4000),7,FALSE()), VLOOKUP(TRIM(MID(C24,FIND(" ",C24)+1,6)),IF(LEFT(C24,1)="A",cizi!A1:M4000,reg!A1:M4000),7,FALSE())), MIN(VALUE(VLOOKUP(TRIM(LEFT(C24,FIND(" ",C24)-1)),IF(LEFT(C24,1)="A",cizi!A1:M4000,reg!A1:M4000),7,FALSE())), VALUE(VLOOKUP(TRIM(MID(C24,FIND(" ",C24)+1,6)),IF(LEFT(C24,1)="A",cizi!A1:M4000,reg!A1:M4000),7,FALSE())))))), "9")</f>
        <v>2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>Třebech.</v>
      </c>
      <c r="I24" s="37"/>
      <c r="J24" s="37"/>
      <c r="K24" s="37"/>
      <c r="L24" s="50" t="str">
        <f t="shared" si="0"/>
        <v xml:space="preserve"> </v>
      </c>
      <c r="M24" s="50" t="str">
        <f t="shared" si="1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1" customHeight="1">
      <c r="A25" s="30">
        <v>23</v>
      </c>
      <c r="B25" s="47">
        <v>23</v>
      </c>
      <c r="C25" s="37">
        <v>49018</v>
      </c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>KYZLÍK Milan</v>
      </c>
      <c r="E25" s="49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>1999</v>
      </c>
      <c r="F25" s="49" t="str">
        <f>IF(LEN(C25)&gt;0, VLOOKUP(C25,IF(LEFT(C25,1)="A",cizi!A1:M4000,reg!A1:M4000),6,FALSE())," ")</f>
        <v>DM</v>
      </c>
      <c r="G25" s="49" t="str">
        <f>IF(LEN(C25)&gt;0, IF(ISERROR(FIND(" ",C25)), VLOOKUP(C25,IF(LEFT(C25,1)="A",cizi!A1:M4000,reg!A1:M4000),7,FALSE()),IF(OR(VLOOKUP(TRIM(LEFT(C25,FIND(" ",C25)-1)),IF(LEFT(C25,1)="A",cizi!A1:M4000,reg!A1:M4000),7,FALSE())=" MT",VLOOKUP(TRIM(MID(C25,FIND(" ",C25)+1,6)),IF(LEFT(C25,1)="A",cizi!A1:M4000,reg!A1:M4000),7,FALSE())=" MT"), " MT", IF(OR(VLOOKUP(TRIM(LEFT(C25,FIND(" ",C25)-1)),IF(LEFT(C25,1)="A",cizi!A1:M4000,reg!A1:M4000),7,FALSE())="",VLOOKUP(TRIM(MID(C25,FIND(" ",C25)+1,6)),IF(LEFT(C25,1)="A",cizi!A1:M4000,reg!A1:M4000),7,FALSE())=""), CONCATENATE(VLOOKUP(TRIM(LEFT(C25,FIND(" ",C25)-1)),IF(LEFT(C25,1)="A",cizi!A1:M4000,reg!A1:M4000),7,FALSE()), VLOOKUP(TRIM(MID(C25,FIND(" ",C25)+1,6)),IF(LEFT(C25,1)="A",cizi!A1:M4000,reg!A1:M4000),7,FALSE())), MIN(VALUE(VLOOKUP(TRIM(LEFT(C25,FIND(" ",C25)-1)),IF(LEFT(C25,1)="A",cizi!A1:M4000,reg!A1:M4000),7,FALSE())), VALUE(VLOOKUP(TRIM(MID(C25,FIND(" ",C25)+1,6)),IF(LEFT(C25,1)="A",cizi!A1:M4000,reg!A1:M4000),7,FALSE())))))), "9")</f>
        <v>2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>Roudnice</v>
      </c>
      <c r="I25" s="37"/>
      <c r="J25" s="37"/>
      <c r="K25" s="37"/>
      <c r="L25" s="50" t="str">
        <f t="shared" si="0"/>
        <v xml:space="preserve"> </v>
      </c>
      <c r="M25" s="50" t="str">
        <f t="shared" si="1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1" customHeight="1">
      <c r="A26" s="30">
        <v>24</v>
      </c>
      <c r="B26" s="47">
        <v>24</v>
      </c>
      <c r="C26" s="37">
        <v>9085</v>
      </c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>ŽÍŽALA Josef</v>
      </c>
      <c r="E26" s="49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>1999</v>
      </c>
      <c r="F26" s="49" t="str">
        <f>IF(LEN(C26)&gt;0, VLOOKUP(C26,IF(LEFT(C26,1)="A",cizi!A1:M4000,reg!A1:M4000),6,FALSE())," ")</f>
        <v>DM</v>
      </c>
      <c r="G26" s="49" t="str">
        <f>IF(LEN(C26)&gt;0, IF(ISERROR(FIND(" ",C26)), VLOOKUP(C26,IF(LEFT(C26,1)="A",cizi!A1:M4000,reg!A1:M4000),7,FALSE()),IF(OR(VLOOKUP(TRIM(LEFT(C26,FIND(" ",C26)-1)),IF(LEFT(C26,1)="A",cizi!A1:M4000,reg!A1:M4000),7,FALSE())=" MT",VLOOKUP(TRIM(MID(C26,FIND(" ",C26)+1,6)),IF(LEFT(C26,1)="A",cizi!A1:M4000,reg!A1:M4000),7,FALSE())=" MT"), " MT", IF(OR(VLOOKUP(TRIM(LEFT(C26,FIND(" ",C26)-1)),IF(LEFT(C26,1)="A",cizi!A1:M4000,reg!A1:M4000),7,FALSE())="",VLOOKUP(TRIM(MID(C26,FIND(" ",C26)+1,6)),IF(LEFT(C26,1)="A",cizi!A1:M4000,reg!A1:M4000),7,FALSE())=""), CONCATENATE(VLOOKUP(TRIM(LEFT(C26,FIND(" ",C26)-1)),IF(LEFT(C26,1)="A",cizi!A1:M4000,reg!A1:M4000),7,FALSE()), VLOOKUP(TRIM(MID(C26,FIND(" ",C26)+1,6)),IF(LEFT(C26,1)="A",cizi!A1:M4000,reg!A1:M4000),7,FALSE())), MIN(VALUE(VLOOKUP(TRIM(LEFT(C26,FIND(" ",C26)-1)),IF(LEFT(C26,1)="A",cizi!A1:M4000,reg!A1:M4000),7,FALSE())), VALUE(VLOOKUP(TRIM(MID(C26,FIND(" ",C26)+1,6)),IF(LEFT(C26,1)="A",cizi!A1:M4000,reg!A1:M4000),7,FALSE())))))), "9")</f>
        <v>2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>USK Pha</v>
      </c>
      <c r="I26" s="37"/>
      <c r="J26" s="37"/>
      <c r="K26" s="37"/>
      <c r="L26" s="50" t="str">
        <f t="shared" si="0"/>
        <v xml:space="preserve"> </v>
      </c>
      <c r="M26" s="50" t="str">
        <f t="shared" si="1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4.1" customHeight="1">
      <c r="A27" s="30">
        <v>25</v>
      </c>
      <c r="B27" s="47">
        <v>25</v>
      </c>
      <c r="C27" s="37">
        <v>36019</v>
      </c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>POHANKA Vítek</v>
      </c>
      <c r="E27" s="49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>2000</v>
      </c>
      <c r="F27" s="49" t="str">
        <f>IF(LEN(C27)&gt;0, VLOOKUP(C27,IF(LEFT(C27,1)="A",cizi!A1:M4000,reg!A1:M4000),6,FALSE())," ")</f>
        <v>ZS</v>
      </c>
      <c r="G27" s="49" t="str">
        <f>IF(LEN(C27)&gt;0, IF(ISERROR(FIND(" ",C27)), VLOOKUP(C27,IF(LEFT(C27,1)="A",cizi!A1:M4000,reg!A1:M4000),7,FALSE()),IF(OR(VLOOKUP(TRIM(LEFT(C27,FIND(" ",C27)-1)),IF(LEFT(C27,1)="A",cizi!A1:M4000,reg!A1:M4000),7,FALSE())=" MT",VLOOKUP(TRIM(MID(C27,FIND(" ",C27)+1,6)),IF(LEFT(C27,1)="A",cizi!A1:M4000,reg!A1:M4000),7,FALSE())=" MT"), " MT", IF(OR(VLOOKUP(TRIM(LEFT(C27,FIND(" ",C27)-1)),IF(LEFT(C27,1)="A",cizi!A1:M4000,reg!A1:M4000),7,FALSE())="",VLOOKUP(TRIM(MID(C27,FIND(" ",C27)+1,6)),IF(LEFT(C27,1)="A",cizi!A1:M4000,reg!A1:M4000),7,FALSE())=""), CONCATENATE(VLOOKUP(TRIM(LEFT(C27,FIND(" ",C27)-1)),IF(LEFT(C27,1)="A",cizi!A1:M4000,reg!A1:M4000),7,FALSE()), VLOOKUP(TRIM(MID(C27,FIND(" ",C27)+1,6)),IF(LEFT(C27,1)="A",cizi!A1:M4000,reg!A1:M4000),7,FALSE())), MIN(VALUE(VLOOKUP(TRIM(LEFT(C27,FIND(" ",C27)-1)),IF(LEFT(C27,1)="A",cizi!A1:M4000,reg!A1:M4000),7,FALSE())), VALUE(VLOOKUP(TRIM(MID(C27,FIND(" ",C27)+1,6)),IF(LEFT(C27,1)="A",cizi!A1:M4000,reg!A1:M4000),7,FALSE())))))), "9")</f>
        <v>2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>Klatovy</v>
      </c>
      <c r="I27" s="37"/>
      <c r="J27" s="37"/>
      <c r="K27" s="37"/>
      <c r="L27" s="50" t="str">
        <f t="shared" si="0"/>
        <v xml:space="preserve"> </v>
      </c>
      <c r="M27" s="50" t="str">
        <f t="shared" si="1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1" customHeight="1">
      <c r="A28" s="30">
        <v>26</v>
      </c>
      <c r="B28" s="47">
        <v>26</v>
      </c>
      <c r="C28" s="37">
        <v>9102</v>
      </c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>ZEMAN Vojtěch</v>
      </c>
      <c r="E28" s="49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>2000</v>
      </c>
      <c r="F28" s="49" t="str">
        <f>IF(LEN(C28)&gt;0, VLOOKUP(C28,IF(LEFT(C28,1)="A",cizi!A1:M4000,reg!A1:M4000),6,FALSE())," ")</f>
        <v>ZS</v>
      </c>
      <c r="G28" s="49" t="str">
        <f>IF(LEN(C28)&gt;0, IF(ISERROR(FIND(" ",C28)), VLOOKUP(C28,IF(LEFT(C28,1)="A",cizi!A1:M4000,reg!A1:M4000),7,FALSE()),IF(OR(VLOOKUP(TRIM(LEFT(C28,FIND(" ",C28)-1)),IF(LEFT(C28,1)="A",cizi!A1:M4000,reg!A1:M4000),7,FALSE())=" MT",VLOOKUP(TRIM(MID(C28,FIND(" ",C28)+1,6)),IF(LEFT(C28,1)="A",cizi!A1:M4000,reg!A1:M4000),7,FALSE())=" MT"), " MT", IF(OR(VLOOKUP(TRIM(LEFT(C28,FIND(" ",C28)-1)),IF(LEFT(C28,1)="A",cizi!A1:M4000,reg!A1:M4000),7,FALSE())="",VLOOKUP(TRIM(MID(C28,FIND(" ",C28)+1,6)),IF(LEFT(C28,1)="A",cizi!A1:M4000,reg!A1:M4000),7,FALSE())=""), CONCATENATE(VLOOKUP(TRIM(LEFT(C28,FIND(" ",C28)-1)),IF(LEFT(C28,1)="A",cizi!A1:M4000,reg!A1:M4000),7,FALSE()), VLOOKUP(TRIM(MID(C28,FIND(" ",C28)+1,6)),IF(LEFT(C28,1)="A",cizi!A1:M4000,reg!A1:M4000),7,FALSE())), MIN(VALUE(VLOOKUP(TRIM(LEFT(C28,FIND(" ",C28)-1)),IF(LEFT(C28,1)="A",cizi!A1:M4000,reg!A1:M4000),7,FALSE())), VALUE(VLOOKUP(TRIM(MID(C28,FIND(" ",C28)+1,6)),IF(LEFT(C28,1)="A",cizi!A1:M4000,reg!A1:M4000),7,FALSE())))))), "9")</f>
        <v>2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>USK Pha</v>
      </c>
      <c r="I28" s="37"/>
      <c r="J28" s="37"/>
      <c r="K28" s="37"/>
      <c r="L28" s="50" t="str">
        <f t="shared" si="0"/>
        <v xml:space="preserve"> </v>
      </c>
      <c r="M28" s="50" t="str">
        <f t="shared" si="1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1" customHeight="1">
      <c r="A29" s="30">
        <v>27</v>
      </c>
      <c r="B29" s="47">
        <v>27</v>
      </c>
      <c r="C29" s="37">
        <v>49042</v>
      </c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>ZIMA Tomáš</v>
      </c>
      <c r="E29" s="49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>2000</v>
      </c>
      <c r="F29" s="49" t="str">
        <f>IF(LEN(C29)&gt;0, VLOOKUP(C29,IF(LEFT(C29,1)="A",cizi!A1:M4000,reg!A1:M4000),6,FALSE())," ")</f>
        <v>ZS</v>
      </c>
      <c r="G29" s="49" t="str">
        <f>IF(LEN(C29)&gt;0, IF(ISERROR(FIND(" ",C29)), VLOOKUP(C29,IF(LEFT(C29,1)="A",cizi!A1:M4000,reg!A1:M4000),7,FALSE()),IF(OR(VLOOKUP(TRIM(LEFT(C29,FIND(" ",C29)-1)),IF(LEFT(C29,1)="A",cizi!A1:M4000,reg!A1:M4000),7,FALSE())=" MT",VLOOKUP(TRIM(MID(C29,FIND(" ",C29)+1,6)),IF(LEFT(C29,1)="A",cizi!A1:M4000,reg!A1:M4000),7,FALSE())=" MT"), " MT", IF(OR(VLOOKUP(TRIM(LEFT(C29,FIND(" ",C29)-1)),IF(LEFT(C29,1)="A",cizi!A1:M4000,reg!A1:M4000),7,FALSE())="",VLOOKUP(TRIM(MID(C29,FIND(" ",C29)+1,6)),IF(LEFT(C29,1)="A",cizi!A1:M4000,reg!A1:M4000),7,FALSE())=""), CONCATENATE(VLOOKUP(TRIM(LEFT(C29,FIND(" ",C29)-1)),IF(LEFT(C29,1)="A",cizi!A1:M4000,reg!A1:M4000),7,FALSE()), VLOOKUP(TRIM(MID(C29,FIND(" ",C29)+1,6)),IF(LEFT(C29,1)="A",cizi!A1:M4000,reg!A1:M4000),7,FALSE())), MIN(VALUE(VLOOKUP(TRIM(LEFT(C29,FIND(" ",C29)-1)),IF(LEFT(C29,1)="A",cizi!A1:M4000,reg!A1:M4000),7,FALSE())), VALUE(VLOOKUP(TRIM(MID(C29,FIND(" ",C29)+1,6)),IF(LEFT(C29,1)="A",cizi!A1:M4000,reg!A1:M4000),7,FALSE())))))), "9")</f>
        <v>2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>Roudnice</v>
      </c>
      <c r="I29" s="37"/>
      <c r="J29" s="37"/>
      <c r="K29" s="37"/>
      <c r="L29" s="50" t="str">
        <f t="shared" si="0"/>
        <v xml:space="preserve"> </v>
      </c>
      <c r="M29" s="50" t="str">
        <f t="shared" si="1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1" customHeight="1">
      <c r="A30" s="30">
        <v>28</v>
      </c>
      <c r="B30" s="47">
        <v>28</v>
      </c>
      <c r="C30" s="37">
        <v>10099</v>
      </c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>ŠPALEK Matěj</v>
      </c>
      <c r="E30" s="49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>2000</v>
      </c>
      <c r="F30" s="49" t="str">
        <f>IF(LEN(C30)&gt;0, VLOOKUP(C30,IF(LEFT(C30,1)="A",cizi!A1:M4000,reg!A1:M4000),6,FALSE())," ")</f>
        <v>ZS</v>
      </c>
      <c r="G30" s="49" t="str">
        <f>IF(LEN(C30)&gt;0, IF(ISERROR(FIND(" ",C30)), VLOOKUP(C30,IF(LEFT(C30,1)="A",cizi!A1:M4000,reg!A1:M4000),7,FALSE()),IF(OR(VLOOKUP(TRIM(LEFT(C30,FIND(" ",C30)-1)),IF(LEFT(C30,1)="A",cizi!A1:M4000,reg!A1:M4000),7,FALSE())=" MT",VLOOKUP(TRIM(MID(C30,FIND(" ",C30)+1,6)),IF(LEFT(C30,1)="A",cizi!A1:M4000,reg!A1:M4000),7,FALSE())=" MT"), " MT", IF(OR(VLOOKUP(TRIM(LEFT(C30,FIND(" ",C30)-1)),IF(LEFT(C30,1)="A",cizi!A1:M4000,reg!A1:M4000),7,FALSE())="",VLOOKUP(TRIM(MID(C30,FIND(" ",C30)+1,6)),IF(LEFT(C30,1)="A",cizi!A1:M4000,reg!A1:M4000),7,FALSE())=""), CONCATENATE(VLOOKUP(TRIM(LEFT(C30,FIND(" ",C30)-1)),IF(LEFT(C30,1)="A",cizi!A1:M4000,reg!A1:M4000),7,FALSE()), VLOOKUP(TRIM(MID(C30,FIND(" ",C30)+1,6)),IF(LEFT(C30,1)="A",cizi!A1:M4000,reg!A1:M4000),7,FALSE())), MIN(VALUE(VLOOKUP(TRIM(LEFT(C30,FIND(" ",C30)-1)),IF(LEFT(C30,1)="A",cizi!A1:M4000,reg!A1:M4000),7,FALSE())), VALUE(VLOOKUP(TRIM(MID(C30,FIND(" ",C30)+1,6)),IF(LEFT(C30,1)="A",cizi!A1:M4000,reg!A1:M4000),7,FALSE())))))), "9")</f>
        <v>2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>Benátky</v>
      </c>
      <c r="I30" s="37"/>
      <c r="J30" s="37"/>
      <c r="K30" s="37"/>
      <c r="L30" s="50" t="str">
        <f t="shared" si="0"/>
        <v xml:space="preserve"> </v>
      </c>
      <c r="M30" s="50" t="str">
        <f t="shared" si="1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4.1" customHeight="1">
      <c r="A31" s="30">
        <v>29</v>
      </c>
      <c r="B31" s="47">
        <v>29</v>
      </c>
      <c r="C31" s="37">
        <v>9058</v>
      </c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>BERAN Václav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>2000</v>
      </c>
      <c r="F31" s="49" t="str">
        <f>IF(LEN(C31)&gt;0, VLOOKUP(C31,IF(LEFT(C31,1)="A",cizi!A1:M4000,reg!A1:M4000),6,FALSE())," ")</f>
        <v>ZS</v>
      </c>
      <c r="G31" s="49" t="str">
        <f>IF(LEN(C31)&gt;0, IF(ISERROR(FIND(" ",C31)), VLOOKUP(C31,IF(LEFT(C31,1)="A",cizi!A1:M4000,reg!A1:M4000),7,FALSE()),IF(OR(VLOOKUP(TRIM(LEFT(C31,FIND(" ",C31)-1)),IF(LEFT(C31,1)="A",cizi!A1:M4000,reg!A1:M4000),7,FALSE())=" MT",VLOOKUP(TRIM(MID(C31,FIND(" ",C31)+1,6)),IF(LEFT(C31,1)="A",cizi!A1:M4000,reg!A1:M4000),7,FALSE())=" MT"), " MT", IF(OR(VLOOKUP(TRIM(LEFT(C31,FIND(" ",C31)-1)),IF(LEFT(C31,1)="A",cizi!A1:M4000,reg!A1:M4000),7,FALSE())="",VLOOKUP(TRIM(MID(C31,FIND(" ",C31)+1,6)),IF(LEFT(C31,1)="A",cizi!A1:M4000,reg!A1:M4000),7,FALSE())=""), CONCATENATE(VLOOKUP(TRIM(LEFT(C31,FIND(" ",C31)-1)),IF(LEFT(C31,1)="A",cizi!A1:M4000,reg!A1:M4000),7,FALSE()), VLOOKUP(TRIM(MID(C31,FIND(" ",C31)+1,6)),IF(LEFT(C31,1)="A",cizi!A1:M4000,reg!A1:M4000),7,FALSE())), MIN(VALUE(VLOOKUP(TRIM(LEFT(C31,FIND(" ",C31)-1)),IF(LEFT(C31,1)="A",cizi!A1:M4000,reg!A1:M4000),7,FALSE())), VALUE(VLOOKUP(TRIM(MID(C31,FIND(" ",C31)+1,6)),IF(LEFT(C31,1)="A",cizi!A1:M4000,reg!A1:M4000),7,FALSE())))))), "9")</f>
        <v>2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>USK Pha</v>
      </c>
      <c r="I31" s="37"/>
      <c r="J31" s="37"/>
      <c r="K31" s="37"/>
      <c r="L31" s="50" t="str">
        <f t="shared" si="0"/>
        <v xml:space="preserve"> </v>
      </c>
      <c r="M31" s="50" t="str">
        <f t="shared" si="1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4.1" customHeight="1">
      <c r="A32" s="30">
        <v>30</v>
      </c>
      <c r="B32" s="47">
        <v>30</v>
      </c>
      <c r="C32" s="37">
        <v>14043</v>
      </c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>BÁRTA Jan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>2000</v>
      </c>
      <c r="F32" s="49" t="str">
        <f>IF(LEN(C32)&gt;0, VLOOKUP(C32,IF(LEFT(C32,1)="A",cizi!A1:M4000,reg!A1:M4000),6,FALSE())," ")</f>
        <v>ZS</v>
      </c>
      <c r="G32" s="49" t="str">
        <f>IF(LEN(C32)&gt;0, IF(ISERROR(FIND(" ",C32)), VLOOKUP(C32,IF(LEFT(C32,1)="A",cizi!A1:M4000,reg!A1:M4000),7,FALSE()),IF(OR(VLOOKUP(TRIM(LEFT(C32,FIND(" ",C32)-1)),IF(LEFT(C32,1)="A",cizi!A1:M4000,reg!A1:M4000),7,FALSE())=" MT",VLOOKUP(TRIM(MID(C32,FIND(" ",C32)+1,6)),IF(LEFT(C32,1)="A",cizi!A1:M4000,reg!A1:M4000),7,FALSE())=" MT"), " MT", IF(OR(VLOOKUP(TRIM(LEFT(C32,FIND(" ",C32)-1)),IF(LEFT(C32,1)="A",cizi!A1:M4000,reg!A1:M4000),7,FALSE())="",VLOOKUP(TRIM(MID(C32,FIND(" ",C32)+1,6)),IF(LEFT(C32,1)="A",cizi!A1:M4000,reg!A1:M4000),7,FALSE())=""), CONCATENATE(VLOOKUP(TRIM(LEFT(C32,FIND(" ",C32)-1)),IF(LEFT(C32,1)="A",cizi!A1:M4000,reg!A1:M4000),7,FALSE()), VLOOKUP(TRIM(MID(C32,FIND(" ",C32)+1,6)),IF(LEFT(C32,1)="A",cizi!A1:M4000,reg!A1:M4000),7,FALSE())), MIN(VALUE(VLOOKUP(TRIM(LEFT(C32,FIND(" ",C32)-1)),IF(LEFT(C32,1)="A",cizi!A1:M4000,reg!A1:M4000),7,FALSE())), VALUE(VLOOKUP(TRIM(MID(C32,FIND(" ",C32)+1,6)),IF(LEFT(C32,1)="A",cizi!A1:M4000,reg!A1:M4000),7,FALSE())))))), "9")</f>
        <v>2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>Kralupy</v>
      </c>
      <c r="I32" s="37"/>
      <c r="J32" s="37"/>
      <c r="K32" s="37"/>
      <c r="L32" s="50" t="str">
        <f t="shared" si="0"/>
        <v xml:space="preserve"> </v>
      </c>
      <c r="M32" s="50" t="str">
        <f t="shared" si="1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1" customHeight="1">
      <c r="A33" s="30">
        <v>31</v>
      </c>
      <c r="B33" s="47">
        <v>31</v>
      </c>
      <c r="C33" s="37">
        <v>19022</v>
      </c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>ŠANDA Petr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>2000</v>
      </c>
      <c r="F33" s="49" t="str">
        <f>IF(LEN(C33)&gt;0, VLOOKUP(C33,IF(LEFT(C33,1)="A",cizi!A1:M4000,reg!A1:M4000),6,FALSE())," ")</f>
        <v>ZS</v>
      </c>
      <c r="G33" s="49" t="str">
        <f>IF(LEN(C33)&gt;0, IF(ISERROR(FIND(" ",C33)), VLOOKUP(C33,IF(LEFT(C33,1)="A",cizi!A1:M4000,reg!A1:M4000),7,FALSE()),IF(OR(VLOOKUP(TRIM(LEFT(C33,FIND(" ",C33)-1)),IF(LEFT(C33,1)="A",cizi!A1:M4000,reg!A1:M4000),7,FALSE())=" MT",VLOOKUP(TRIM(MID(C33,FIND(" ",C33)+1,6)),IF(LEFT(C33,1)="A",cizi!A1:M4000,reg!A1:M4000),7,FALSE())=" MT"), " MT", IF(OR(VLOOKUP(TRIM(LEFT(C33,FIND(" ",C33)-1)),IF(LEFT(C33,1)="A",cizi!A1:M4000,reg!A1:M4000),7,FALSE())="",VLOOKUP(TRIM(MID(C33,FIND(" ",C33)+1,6)),IF(LEFT(C33,1)="A",cizi!A1:M4000,reg!A1:M4000),7,FALSE())=""), CONCATENATE(VLOOKUP(TRIM(LEFT(C33,FIND(" ",C33)-1)),IF(LEFT(C33,1)="A",cizi!A1:M4000,reg!A1:M4000),7,FALSE()), VLOOKUP(TRIM(MID(C33,FIND(" ",C33)+1,6)),IF(LEFT(C33,1)="A",cizi!A1:M4000,reg!A1:M4000),7,FALSE())), MIN(VALUE(VLOOKUP(TRIM(LEFT(C33,FIND(" ",C33)-1)),IF(LEFT(C33,1)="A",cizi!A1:M4000,reg!A1:M4000),7,FALSE())), VALUE(VLOOKUP(TRIM(MID(C33,FIND(" ",C33)+1,6)),IF(LEFT(C33,1)="A",cizi!A1:M4000,reg!A1:M4000),7,FALSE())))))), "9")</f>
        <v>2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>Vlašim</v>
      </c>
      <c r="I33" s="37"/>
      <c r="J33" s="37"/>
      <c r="K33" s="37"/>
      <c r="L33" s="50" t="str">
        <f t="shared" si="0"/>
        <v xml:space="preserve"> </v>
      </c>
      <c r="M33" s="50" t="str">
        <f t="shared" si="1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4.1" customHeight="1">
      <c r="A34" s="30">
        <v>32</v>
      </c>
      <c r="B34" s="47">
        <v>32</v>
      </c>
      <c r="C34" s="37">
        <v>99016</v>
      </c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>PŘÍHODA Tomáš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>1970</v>
      </c>
      <c r="F34" s="49" t="str">
        <f>IF(LEN(C34)&gt;0, VLOOKUP(C34,IF(LEFT(C34,1)="A",cizi!A1:M4000,reg!A1:M4000),6,FALSE())," ")</f>
        <v>VM</v>
      </c>
      <c r="G34" s="49" t="str">
        <f>IF(LEN(C34)&gt;0, IF(ISERROR(FIND(" ",C34)), VLOOKUP(C34,IF(LEFT(C34,1)="A",cizi!A1:M4000,reg!A1:M4000),7,FALSE()),IF(OR(VLOOKUP(TRIM(LEFT(C34,FIND(" ",C34)-1)),IF(LEFT(C34,1)="A",cizi!A1:M4000,reg!A1:M4000),7,FALSE())=" MT",VLOOKUP(TRIM(MID(C34,FIND(" ",C34)+1,6)),IF(LEFT(C34,1)="A",cizi!A1:M4000,reg!A1:M4000),7,FALSE())=" MT"), " MT", IF(OR(VLOOKUP(TRIM(LEFT(C34,FIND(" ",C34)-1)),IF(LEFT(C34,1)="A",cizi!A1:M4000,reg!A1:M4000),7,FALSE())="",VLOOKUP(TRIM(MID(C34,FIND(" ",C34)+1,6)),IF(LEFT(C34,1)="A",cizi!A1:M4000,reg!A1:M4000),7,FALSE())=""), CONCATENATE(VLOOKUP(TRIM(LEFT(C34,FIND(" ",C34)-1)),IF(LEFT(C34,1)="A",cizi!A1:M4000,reg!A1:M4000),7,FALSE()), VLOOKUP(TRIM(MID(C34,FIND(" ",C34)+1,6)),IF(LEFT(C34,1)="A",cizi!A1:M4000,reg!A1:M4000),7,FALSE())), MIN(VALUE(VLOOKUP(TRIM(LEFT(C34,FIND(" ",C34)-1)),IF(LEFT(C34,1)="A",cizi!A1:M4000,reg!A1:M4000),7,FALSE())), VALUE(VLOOKUP(TRIM(MID(C34,FIND(" ",C34)+1,6)),IF(LEFT(C34,1)="A",cizi!A1:M4000,reg!A1:M4000),7,FALSE())))))), "9")</f>
        <v>3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>Happy Life</v>
      </c>
      <c r="I34" s="37"/>
      <c r="J34" s="37"/>
      <c r="K34" s="37"/>
      <c r="L34" s="50" t="str">
        <f t="shared" si="0"/>
        <v xml:space="preserve"> </v>
      </c>
      <c r="M34" s="50" t="str">
        <f t="shared" si="1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4.1" customHeight="1">
      <c r="A35" s="30">
        <v>33</v>
      </c>
      <c r="B35" s="47">
        <v>33</v>
      </c>
      <c r="C35" s="37">
        <v>23110</v>
      </c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>TESAŘ Robert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>1972</v>
      </c>
      <c r="F35" s="49" t="str">
        <f>IF(LEN(C35)&gt;0, VLOOKUP(C35,IF(LEFT(C35,1)="A",cizi!A1:M4000,reg!A1:M4000),6,FALSE())," ")</f>
        <v>VM</v>
      </c>
      <c r="G35" s="49" t="str">
        <f>IF(LEN(C35)&gt;0, IF(ISERROR(FIND(" ",C35)), VLOOKUP(C35,IF(LEFT(C35,1)="A",cizi!A1:M4000,reg!A1:M4000),7,FALSE()),IF(OR(VLOOKUP(TRIM(LEFT(C35,FIND(" ",C35)-1)),IF(LEFT(C35,1)="A",cizi!A1:M4000,reg!A1:M4000),7,FALSE())=" MT",VLOOKUP(TRIM(MID(C35,FIND(" ",C35)+1,6)),IF(LEFT(C35,1)="A",cizi!A1:M4000,reg!A1:M4000),7,FALSE())=" MT"), " MT", IF(OR(VLOOKUP(TRIM(LEFT(C35,FIND(" ",C35)-1)),IF(LEFT(C35,1)="A",cizi!A1:M4000,reg!A1:M4000),7,FALSE())="",VLOOKUP(TRIM(MID(C35,FIND(" ",C35)+1,6)),IF(LEFT(C35,1)="A",cizi!A1:M4000,reg!A1:M4000),7,FALSE())=""), CONCATENATE(VLOOKUP(TRIM(LEFT(C35,FIND(" ",C35)-1)),IF(LEFT(C35,1)="A",cizi!A1:M4000,reg!A1:M4000),7,FALSE()), VLOOKUP(TRIM(MID(C35,FIND(" ",C35)+1,6)),IF(LEFT(C35,1)="A",cizi!A1:M4000,reg!A1:M4000),7,FALSE())), MIN(VALUE(VLOOKUP(TRIM(LEFT(C35,FIND(" ",C35)-1)),IF(LEFT(C35,1)="A",cizi!A1:M4000,reg!A1:M4000),7,FALSE())), VALUE(VLOOKUP(TRIM(MID(C35,FIND(" ",C35)+1,6)),IF(LEFT(C35,1)="A",cizi!A1:M4000,reg!A1:M4000),7,FALSE())))))), "9")</f>
        <v>3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>SKVS ČB</v>
      </c>
      <c r="I35" s="37"/>
      <c r="J35" s="37"/>
      <c r="K35" s="37" t="s">
        <v>3002</v>
      </c>
      <c r="L35" s="50" t="str">
        <f t="shared" ref="L35:L66" si="2">IF(ISERROR(FIND(" ",C35,1))," ",TRIM(LEFT(E35,FIND(" ",E35,1)-1)))</f>
        <v xml:space="preserve"> </v>
      </c>
      <c r="M35" s="50" t="str">
        <f t="shared" ref="M35:M66" si="3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4.1" customHeight="1">
      <c r="A36" s="30">
        <v>34</v>
      </c>
      <c r="B36" s="47">
        <v>34</v>
      </c>
      <c r="C36" s="37">
        <v>23154</v>
      </c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>JÁŠA Filip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>1997</v>
      </c>
      <c r="F36" s="49" t="str">
        <f>IF(LEN(C36)&gt;0, VLOOKUP(C36,IF(LEFT(C36,1)="A",cizi!A1:M4000,reg!A1:M4000),6,FALSE())," ")</f>
        <v>DS</v>
      </c>
      <c r="G36" s="49" t="str">
        <f>IF(LEN(C36)&gt;0, IF(ISERROR(FIND(" ",C36)), VLOOKUP(C36,IF(LEFT(C36,1)="A",cizi!A1:M4000,reg!A1:M4000),7,FALSE()),IF(OR(VLOOKUP(TRIM(LEFT(C36,FIND(" ",C36)-1)),IF(LEFT(C36,1)="A",cizi!A1:M4000,reg!A1:M4000),7,FALSE())=" MT",VLOOKUP(TRIM(MID(C36,FIND(" ",C36)+1,6)),IF(LEFT(C36,1)="A",cizi!A1:M4000,reg!A1:M4000),7,FALSE())=" MT"), " MT", IF(OR(VLOOKUP(TRIM(LEFT(C36,FIND(" ",C36)-1)),IF(LEFT(C36,1)="A",cizi!A1:M4000,reg!A1:M4000),7,FALSE())="",VLOOKUP(TRIM(MID(C36,FIND(" ",C36)+1,6)),IF(LEFT(C36,1)="A",cizi!A1:M4000,reg!A1:M4000),7,FALSE())=""), CONCATENATE(VLOOKUP(TRIM(LEFT(C36,FIND(" ",C36)-1)),IF(LEFT(C36,1)="A",cizi!A1:M4000,reg!A1:M4000),7,FALSE()), VLOOKUP(TRIM(MID(C36,FIND(" ",C36)+1,6)),IF(LEFT(C36,1)="A",cizi!A1:M4000,reg!A1:M4000),7,FALSE())), MIN(VALUE(VLOOKUP(TRIM(LEFT(C36,FIND(" ",C36)-1)),IF(LEFT(C36,1)="A",cizi!A1:M4000,reg!A1:M4000),7,FALSE())), VALUE(VLOOKUP(TRIM(MID(C36,FIND(" ",C36)+1,6)),IF(LEFT(C36,1)="A",cizi!A1:M4000,reg!A1:M4000),7,FALSE())))))), "9")</f>
        <v>3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>SKVS ČB</v>
      </c>
      <c r="I36" s="37"/>
      <c r="J36" s="37"/>
      <c r="K36" s="37" t="s">
        <v>3014</v>
      </c>
      <c r="L36" s="50" t="str">
        <f t="shared" si="2"/>
        <v xml:space="preserve"> </v>
      </c>
      <c r="M36" s="50" t="str">
        <f t="shared" si="3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4.1" customHeight="1">
      <c r="A37" s="30">
        <v>35</v>
      </c>
      <c r="B37" s="47">
        <v>35</v>
      </c>
      <c r="C37" s="37">
        <v>11012</v>
      </c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>HŘEBÍČEK Jakub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>1999</v>
      </c>
      <c r="F37" s="49" t="str">
        <f>IF(LEN(C37)&gt;0, VLOOKUP(C37,IF(LEFT(C37,1)="A",cizi!A1:M4000,reg!A1:M4000),6,FALSE())," ")</f>
        <v>DM</v>
      </c>
      <c r="G37" s="49" t="str">
        <f>IF(LEN(C37)&gt;0, IF(ISERROR(FIND(" ",C37)), VLOOKUP(C37,IF(LEFT(C37,1)="A",cizi!A1:M4000,reg!A1:M4000),7,FALSE()),IF(OR(VLOOKUP(TRIM(LEFT(C37,FIND(" ",C37)-1)),IF(LEFT(C37,1)="A",cizi!A1:M4000,reg!A1:M4000),7,FALSE())=" MT",VLOOKUP(TRIM(MID(C37,FIND(" ",C37)+1,6)),IF(LEFT(C37,1)="A",cizi!A1:M4000,reg!A1:M4000),7,FALSE())=" MT"), " MT", IF(OR(VLOOKUP(TRIM(LEFT(C37,FIND(" ",C37)-1)),IF(LEFT(C37,1)="A",cizi!A1:M4000,reg!A1:M4000),7,FALSE())="",VLOOKUP(TRIM(MID(C37,FIND(" ",C37)+1,6)),IF(LEFT(C37,1)="A",cizi!A1:M4000,reg!A1:M4000),7,FALSE())=""), CONCATENATE(VLOOKUP(TRIM(LEFT(C37,FIND(" ",C37)-1)),IF(LEFT(C37,1)="A",cizi!A1:M4000,reg!A1:M4000),7,FALSE()), VLOOKUP(TRIM(MID(C37,FIND(" ",C37)+1,6)),IF(LEFT(C37,1)="A",cizi!A1:M4000,reg!A1:M4000),7,FALSE())), MIN(VALUE(VLOOKUP(TRIM(LEFT(C37,FIND(" ",C37)-1)),IF(LEFT(C37,1)="A",cizi!A1:M4000,reg!A1:M4000),7,FALSE())), VALUE(VLOOKUP(TRIM(MID(C37,FIND(" ",C37)+1,6)),IF(LEFT(C37,1)="A",cizi!A1:M4000,reg!A1:M4000),7,FALSE())))))), "9")</f>
        <v>3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>KK Brand</v>
      </c>
      <c r="I37" s="37"/>
      <c r="J37" s="37"/>
      <c r="K37" s="37" t="s">
        <v>3015</v>
      </c>
      <c r="L37" s="50" t="str">
        <f t="shared" si="2"/>
        <v xml:space="preserve"> </v>
      </c>
      <c r="M37" s="50" t="str">
        <f t="shared" si="3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4.1" customHeight="1">
      <c r="A38" s="30">
        <v>36</v>
      </c>
      <c r="B38" s="47">
        <v>36</v>
      </c>
      <c r="C38" s="37">
        <v>38011</v>
      </c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>SOFRON Tomáš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>1999</v>
      </c>
      <c r="F38" s="49" t="str">
        <f>IF(LEN(C38)&gt;0, VLOOKUP(C38,IF(LEFT(C38,1)="A",cizi!A1:M4000,reg!A1:M4000),6,FALSE())," ")</f>
        <v>DM</v>
      </c>
      <c r="G38" s="49" t="str">
        <f>IF(LEN(C38)&gt;0, IF(ISERROR(FIND(" ",C38)), VLOOKUP(C38,IF(LEFT(C38,1)="A",cizi!A1:M4000,reg!A1:M4000),7,FALSE()),IF(OR(VLOOKUP(TRIM(LEFT(C38,FIND(" ",C38)-1)),IF(LEFT(C38,1)="A",cizi!A1:M4000,reg!A1:M4000),7,FALSE())=" MT",VLOOKUP(TRIM(MID(C38,FIND(" ",C38)+1,6)),IF(LEFT(C38,1)="A",cizi!A1:M4000,reg!A1:M4000),7,FALSE())=" MT"), " MT", IF(OR(VLOOKUP(TRIM(LEFT(C38,FIND(" ",C38)-1)),IF(LEFT(C38,1)="A",cizi!A1:M4000,reg!A1:M4000),7,FALSE())="",VLOOKUP(TRIM(MID(C38,FIND(" ",C38)+1,6)),IF(LEFT(C38,1)="A",cizi!A1:M4000,reg!A1:M4000),7,FALSE())=""), CONCATENATE(VLOOKUP(TRIM(LEFT(C38,FIND(" ",C38)-1)),IF(LEFT(C38,1)="A",cizi!A1:M4000,reg!A1:M4000),7,FALSE()), VLOOKUP(TRIM(MID(C38,FIND(" ",C38)+1,6)),IF(LEFT(C38,1)="A",cizi!A1:M4000,reg!A1:M4000),7,FALSE())), MIN(VALUE(VLOOKUP(TRIM(LEFT(C38,FIND(" ",C38)-1)),IF(LEFT(C38,1)="A",cizi!A1:M4000,reg!A1:M4000),7,FALSE())), VALUE(VLOOKUP(TRIM(MID(C38,FIND(" ",C38)+1,6)),IF(LEFT(C38,1)="A",cizi!A1:M4000,reg!A1:M4000),7,FALSE())))))), "9")</f>
        <v>3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>ČSAD Plz</v>
      </c>
      <c r="I38" s="37"/>
      <c r="J38" s="37"/>
      <c r="K38" s="37" t="s">
        <v>3005</v>
      </c>
      <c r="L38" s="50" t="str">
        <f t="shared" si="2"/>
        <v xml:space="preserve"> </v>
      </c>
      <c r="M38" s="50" t="str">
        <f t="shared" si="3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4.1" customHeight="1">
      <c r="A39" s="30">
        <v>37</v>
      </c>
      <c r="B39" s="47">
        <v>37</v>
      </c>
      <c r="C39" s="37">
        <v>49048</v>
      </c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>PECHMAN Štěpán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>1999</v>
      </c>
      <c r="F39" s="49" t="str">
        <f>IF(LEN(C39)&gt;0, VLOOKUP(C39,IF(LEFT(C39,1)="A",cizi!A1:M4000,reg!A1:M4000),6,FALSE())," ")</f>
        <v>DM</v>
      </c>
      <c r="G39" s="49" t="str">
        <f>IF(LEN(C39)&gt;0, IF(ISERROR(FIND(" ",C39)), VLOOKUP(C39,IF(LEFT(C39,1)="A",cizi!A1:M4000,reg!A1:M4000),7,FALSE()),IF(OR(VLOOKUP(TRIM(LEFT(C39,FIND(" ",C39)-1)),IF(LEFT(C39,1)="A",cizi!A1:M4000,reg!A1:M4000),7,FALSE())=" MT",VLOOKUP(TRIM(MID(C39,FIND(" ",C39)+1,6)),IF(LEFT(C39,1)="A",cizi!A1:M4000,reg!A1:M4000),7,FALSE())=" MT"), " MT", IF(OR(VLOOKUP(TRIM(LEFT(C39,FIND(" ",C39)-1)),IF(LEFT(C39,1)="A",cizi!A1:M4000,reg!A1:M4000),7,FALSE())="",VLOOKUP(TRIM(MID(C39,FIND(" ",C39)+1,6)),IF(LEFT(C39,1)="A",cizi!A1:M4000,reg!A1:M4000),7,FALSE())=""), CONCATENATE(VLOOKUP(TRIM(LEFT(C39,FIND(" ",C39)-1)),IF(LEFT(C39,1)="A",cizi!A1:M4000,reg!A1:M4000),7,FALSE()), VLOOKUP(TRIM(MID(C39,FIND(" ",C39)+1,6)),IF(LEFT(C39,1)="A",cizi!A1:M4000,reg!A1:M4000),7,FALSE())), MIN(VALUE(VLOOKUP(TRIM(LEFT(C39,FIND(" ",C39)-1)),IF(LEFT(C39,1)="A",cizi!A1:M4000,reg!A1:M4000),7,FALSE())), VALUE(VLOOKUP(TRIM(MID(C39,FIND(" ",C39)+1,6)),IF(LEFT(C39,1)="A",cizi!A1:M4000,reg!A1:M4000),7,FALSE())))))), "9")</f>
        <v>3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>Roudnice</v>
      </c>
      <c r="I39" s="37"/>
      <c r="J39" s="37"/>
      <c r="K39" s="37"/>
      <c r="L39" s="50" t="str">
        <f t="shared" si="2"/>
        <v xml:space="preserve"> </v>
      </c>
      <c r="M39" s="50" t="str">
        <f t="shared" si="3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4.1" customHeight="1">
      <c r="A40" s="30">
        <v>38</v>
      </c>
      <c r="B40" s="47">
        <v>38</v>
      </c>
      <c r="C40" s="37">
        <v>12056</v>
      </c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>ŠTERCL Vít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>1999</v>
      </c>
      <c r="F40" s="49" t="str">
        <f>IF(LEN(C40)&gt;0, VLOOKUP(C40,IF(LEFT(C40,1)="A",cizi!A1:M4000,reg!A1:M4000),6,FALSE())," ")</f>
        <v>DM</v>
      </c>
      <c r="G40" s="49" t="str">
        <f>IF(LEN(C40)&gt;0, IF(ISERROR(FIND(" ",C40)), VLOOKUP(C40,IF(LEFT(C40,1)="A",cizi!A1:M4000,reg!A1:M4000),7,FALSE()),IF(OR(VLOOKUP(TRIM(LEFT(C40,FIND(" ",C40)-1)),IF(LEFT(C40,1)="A",cizi!A1:M4000,reg!A1:M4000),7,FALSE())=" MT",VLOOKUP(TRIM(MID(C40,FIND(" ",C40)+1,6)),IF(LEFT(C40,1)="A",cizi!A1:M4000,reg!A1:M4000),7,FALSE())=" MT"), " MT", IF(OR(VLOOKUP(TRIM(LEFT(C40,FIND(" ",C40)-1)),IF(LEFT(C40,1)="A",cizi!A1:M4000,reg!A1:M4000),7,FALSE())="",VLOOKUP(TRIM(MID(C40,FIND(" ",C40)+1,6)),IF(LEFT(C40,1)="A",cizi!A1:M4000,reg!A1:M4000),7,FALSE())=""), CONCATENATE(VLOOKUP(TRIM(LEFT(C40,FIND(" ",C40)-1)),IF(LEFT(C40,1)="A",cizi!A1:M4000,reg!A1:M4000),7,FALSE()), VLOOKUP(TRIM(MID(C40,FIND(" ",C40)+1,6)),IF(LEFT(C40,1)="A",cizi!A1:M4000,reg!A1:M4000),7,FALSE())), MIN(VALUE(VLOOKUP(TRIM(LEFT(C40,FIND(" ",C40)-1)),IF(LEFT(C40,1)="A",cizi!A1:M4000,reg!A1:M4000),7,FALSE())), VALUE(VLOOKUP(TRIM(MID(C40,FIND(" ",C40)+1,6)),IF(LEFT(C40,1)="A",cizi!A1:M4000,reg!A1:M4000),7,FALSE())))))), "9")</f>
        <v>3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>Dukla B.</v>
      </c>
      <c r="I40" s="37"/>
      <c r="J40" s="37"/>
      <c r="K40" s="37"/>
      <c r="L40" s="50" t="str">
        <f t="shared" si="2"/>
        <v xml:space="preserve"> </v>
      </c>
      <c r="M40" s="50" t="str">
        <f t="shared" si="3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4.1" customHeight="1">
      <c r="A41" s="30">
        <v>39</v>
      </c>
      <c r="B41" s="47">
        <v>39</v>
      </c>
      <c r="C41" s="37">
        <v>38008</v>
      </c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>CUBR Filip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>2000</v>
      </c>
      <c r="F41" s="49" t="str">
        <f>IF(LEN(C41)&gt;0, VLOOKUP(C41,IF(LEFT(C41,1)="A",cizi!A1:M4000,reg!A1:M4000),6,FALSE())," ")</f>
        <v>ZS</v>
      </c>
      <c r="G41" s="49" t="str">
        <f>IF(LEN(C41)&gt;0, IF(ISERROR(FIND(" ",C41)), VLOOKUP(C41,IF(LEFT(C41,1)="A",cizi!A1:M4000,reg!A1:M4000),7,FALSE()),IF(OR(VLOOKUP(TRIM(LEFT(C41,FIND(" ",C41)-1)),IF(LEFT(C41,1)="A",cizi!A1:M4000,reg!A1:M4000),7,FALSE())=" MT",VLOOKUP(TRIM(MID(C41,FIND(" ",C41)+1,6)),IF(LEFT(C41,1)="A",cizi!A1:M4000,reg!A1:M4000),7,FALSE())=" MT"), " MT", IF(OR(VLOOKUP(TRIM(LEFT(C41,FIND(" ",C41)-1)),IF(LEFT(C41,1)="A",cizi!A1:M4000,reg!A1:M4000),7,FALSE())="",VLOOKUP(TRIM(MID(C41,FIND(" ",C41)+1,6)),IF(LEFT(C41,1)="A",cizi!A1:M4000,reg!A1:M4000),7,FALSE())=""), CONCATENATE(VLOOKUP(TRIM(LEFT(C41,FIND(" ",C41)-1)),IF(LEFT(C41,1)="A",cizi!A1:M4000,reg!A1:M4000),7,FALSE()), VLOOKUP(TRIM(MID(C41,FIND(" ",C41)+1,6)),IF(LEFT(C41,1)="A",cizi!A1:M4000,reg!A1:M4000),7,FALSE())), MIN(VALUE(VLOOKUP(TRIM(LEFT(C41,FIND(" ",C41)-1)),IF(LEFT(C41,1)="A",cizi!A1:M4000,reg!A1:M4000),7,FALSE())), VALUE(VLOOKUP(TRIM(MID(C41,FIND(" ",C41)+1,6)),IF(LEFT(C41,1)="A",cizi!A1:M4000,reg!A1:M4000),7,FALSE())))))), "9")</f>
        <v>3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>ČSAD Plz</v>
      </c>
      <c r="I41" s="37"/>
      <c r="J41" s="37"/>
      <c r="K41" s="37" t="s">
        <v>3005</v>
      </c>
      <c r="L41" s="50" t="str">
        <f t="shared" si="2"/>
        <v xml:space="preserve"> </v>
      </c>
      <c r="M41" s="50" t="str">
        <f t="shared" si="3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4.1" customHeight="1">
      <c r="A42" s="30">
        <v>40</v>
      </c>
      <c r="B42" s="47">
        <v>40</v>
      </c>
      <c r="C42" s="37">
        <v>52003</v>
      </c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>MILYÁN David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>2001</v>
      </c>
      <c r="F42" s="49" t="str">
        <f>IF(LEN(C42)&gt;0, VLOOKUP(C42,IF(LEFT(C42,1)="A",cizi!A1:M4000,reg!A1:M4000),6,FALSE())," ")</f>
        <v>ZS</v>
      </c>
      <c r="G42" s="49" t="str">
        <f>IF(LEN(C42)&gt;0, IF(ISERROR(FIND(" ",C42)), VLOOKUP(C42,IF(LEFT(C42,1)="A",cizi!A1:M4000,reg!A1:M4000),7,FALSE()),IF(OR(VLOOKUP(TRIM(LEFT(C42,FIND(" ",C42)-1)),IF(LEFT(C42,1)="A",cizi!A1:M4000,reg!A1:M4000),7,FALSE())=" MT",VLOOKUP(TRIM(MID(C42,FIND(" ",C42)+1,6)),IF(LEFT(C42,1)="A",cizi!A1:M4000,reg!A1:M4000),7,FALSE())=" MT"), " MT", IF(OR(VLOOKUP(TRIM(LEFT(C42,FIND(" ",C42)-1)),IF(LEFT(C42,1)="A",cizi!A1:M4000,reg!A1:M4000),7,FALSE())="",VLOOKUP(TRIM(MID(C42,FIND(" ",C42)+1,6)),IF(LEFT(C42,1)="A",cizi!A1:M4000,reg!A1:M4000),7,FALSE())=""), CONCATENATE(VLOOKUP(TRIM(LEFT(C42,FIND(" ",C42)-1)),IF(LEFT(C42,1)="A",cizi!A1:M4000,reg!A1:M4000),7,FALSE()), VLOOKUP(TRIM(MID(C42,FIND(" ",C42)+1,6)),IF(LEFT(C42,1)="A",cizi!A1:M4000,reg!A1:M4000),7,FALSE())), MIN(VALUE(VLOOKUP(TRIM(LEFT(C42,FIND(" ",C42)-1)),IF(LEFT(C42,1)="A",cizi!A1:M4000,reg!A1:M4000),7,FALSE())), VALUE(VLOOKUP(TRIM(MID(C42,FIND(" ",C42)+1,6)),IF(LEFT(C42,1)="A",cizi!A1:M4000,reg!A1:M4000),7,FALSE())))))), "9")</f>
        <v>3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>L.Žatec</v>
      </c>
      <c r="I42" s="37"/>
      <c r="J42" s="37"/>
      <c r="K42" s="37"/>
      <c r="L42" s="50" t="str">
        <f t="shared" si="2"/>
        <v xml:space="preserve"> </v>
      </c>
      <c r="M42" s="50" t="str">
        <f t="shared" si="3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1" customHeight="1">
      <c r="A43" s="30">
        <v>41</v>
      </c>
      <c r="B43" s="47">
        <v>41</v>
      </c>
      <c r="C43" s="37">
        <v>61003</v>
      </c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>BOHATÝ Karel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>2001</v>
      </c>
      <c r="F43" s="49" t="str">
        <f>IF(LEN(C43)&gt;0, VLOOKUP(C43,IF(LEFT(C43,1)="A",cizi!A1:M4000,reg!A1:M4000),6,FALSE())," ")</f>
        <v>ZS</v>
      </c>
      <c r="G43" s="49" t="str">
        <f>IF(LEN(C43)&gt;0, IF(ISERROR(FIND(" ",C43)), VLOOKUP(C43,IF(LEFT(C43,1)="A",cizi!A1:M4000,reg!A1:M4000),7,FALSE()),IF(OR(VLOOKUP(TRIM(LEFT(C43,FIND(" ",C43)-1)),IF(LEFT(C43,1)="A",cizi!A1:M4000,reg!A1:M4000),7,FALSE())=" MT",VLOOKUP(TRIM(MID(C43,FIND(" ",C43)+1,6)),IF(LEFT(C43,1)="A",cizi!A1:M4000,reg!A1:M4000),7,FALSE())=" MT"), " MT", IF(OR(VLOOKUP(TRIM(LEFT(C43,FIND(" ",C43)-1)),IF(LEFT(C43,1)="A",cizi!A1:M4000,reg!A1:M4000),7,FALSE())="",VLOOKUP(TRIM(MID(C43,FIND(" ",C43)+1,6)),IF(LEFT(C43,1)="A",cizi!A1:M4000,reg!A1:M4000),7,FALSE())=""), CONCATENATE(VLOOKUP(TRIM(LEFT(C43,FIND(" ",C43)-1)),IF(LEFT(C43,1)="A",cizi!A1:M4000,reg!A1:M4000),7,FALSE()), VLOOKUP(TRIM(MID(C43,FIND(" ",C43)+1,6)),IF(LEFT(C43,1)="A",cizi!A1:M4000,reg!A1:M4000),7,FALSE())), MIN(VALUE(VLOOKUP(TRIM(LEFT(C43,FIND(" ",C43)-1)),IF(LEFT(C43,1)="A",cizi!A1:M4000,reg!A1:M4000),7,FALSE())), VALUE(VLOOKUP(TRIM(MID(C43,FIND(" ",C43)+1,6)),IF(LEFT(C43,1)="A",cizi!A1:M4000,reg!A1:M4000),7,FALSE())))))), "9")</f>
        <v>3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>Třebech.</v>
      </c>
      <c r="I43" s="37"/>
      <c r="J43" s="37"/>
      <c r="K43" s="37"/>
      <c r="L43" s="50" t="str">
        <f t="shared" si="2"/>
        <v xml:space="preserve"> </v>
      </c>
      <c r="M43" s="50" t="str">
        <f t="shared" si="3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4.1" customHeight="1">
      <c r="A44" s="30">
        <v>42</v>
      </c>
      <c r="B44" s="47">
        <v>42</v>
      </c>
      <c r="C44" s="37">
        <v>9080</v>
      </c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>RAŠKA Tomáš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>2001</v>
      </c>
      <c r="F44" s="49" t="str">
        <f>IF(LEN(C44)&gt;0, VLOOKUP(C44,IF(LEFT(C44,1)="A",cizi!A1:M4000,reg!A1:M4000),6,FALSE())," ")</f>
        <v>ZS</v>
      </c>
      <c r="G44" s="49" t="str">
        <f>IF(LEN(C44)&gt;0, IF(ISERROR(FIND(" ",C44)), VLOOKUP(C44,IF(LEFT(C44,1)="A",cizi!A1:M4000,reg!A1:M4000),7,FALSE()),IF(OR(VLOOKUP(TRIM(LEFT(C44,FIND(" ",C44)-1)),IF(LEFT(C44,1)="A",cizi!A1:M4000,reg!A1:M4000),7,FALSE())=" MT",VLOOKUP(TRIM(MID(C44,FIND(" ",C44)+1,6)),IF(LEFT(C44,1)="A",cizi!A1:M4000,reg!A1:M4000),7,FALSE())=" MT"), " MT", IF(OR(VLOOKUP(TRIM(LEFT(C44,FIND(" ",C44)-1)),IF(LEFT(C44,1)="A",cizi!A1:M4000,reg!A1:M4000),7,FALSE())="",VLOOKUP(TRIM(MID(C44,FIND(" ",C44)+1,6)),IF(LEFT(C44,1)="A",cizi!A1:M4000,reg!A1:M4000),7,FALSE())=""), CONCATENATE(VLOOKUP(TRIM(LEFT(C44,FIND(" ",C44)-1)),IF(LEFT(C44,1)="A",cizi!A1:M4000,reg!A1:M4000),7,FALSE()), VLOOKUP(TRIM(MID(C44,FIND(" ",C44)+1,6)),IF(LEFT(C44,1)="A",cizi!A1:M4000,reg!A1:M4000),7,FALSE())), MIN(VALUE(VLOOKUP(TRIM(LEFT(C44,FIND(" ",C44)-1)),IF(LEFT(C44,1)="A",cizi!A1:M4000,reg!A1:M4000),7,FALSE())), VALUE(VLOOKUP(TRIM(MID(C44,FIND(" ",C44)+1,6)),IF(LEFT(C44,1)="A",cizi!A1:M4000,reg!A1:M4000),7,FALSE())))))), "9")</f>
        <v>3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>USK Pha</v>
      </c>
      <c r="I44" s="37"/>
      <c r="J44" s="37"/>
      <c r="K44" s="37"/>
      <c r="L44" s="50" t="str">
        <f t="shared" si="2"/>
        <v xml:space="preserve"> </v>
      </c>
      <c r="M44" s="50" t="str">
        <f t="shared" si="3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4.1" customHeight="1">
      <c r="A45" s="30">
        <v>43</v>
      </c>
      <c r="B45" s="47">
        <v>43</v>
      </c>
      <c r="C45" s="37">
        <v>52027</v>
      </c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>NESNÍDAL Radek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>2000</v>
      </c>
      <c r="F45" s="49" t="str">
        <f>IF(LEN(C45)&gt;0, VLOOKUP(C45,IF(LEFT(C45,1)="A",cizi!A1:M4000,reg!A1:M4000),6,FALSE())," ")</f>
        <v>ZS</v>
      </c>
      <c r="G45" s="49" t="str">
        <f>IF(LEN(C45)&gt;0, IF(ISERROR(FIND(" ",C45)), VLOOKUP(C45,IF(LEFT(C45,1)="A",cizi!A1:M4000,reg!A1:M4000),7,FALSE()),IF(OR(VLOOKUP(TRIM(LEFT(C45,FIND(" ",C45)-1)),IF(LEFT(C45,1)="A",cizi!A1:M4000,reg!A1:M4000),7,FALSE())=" MT",VLOOKUP(TRIM(MID(C45,FIND(" ",C45)+1,6)),IF(LEFT(C45,1)="A",cizi!A1:M4000,reg!A1:M4000),7,FALSE())=" MT"), " MT", IF(OR(VLOOKUP(TRIM(LEFT(C45,FIND(" ",C45)-1)),IF(LEFT(C45,1)="A",cizi!A1:M4000,reg!A1:M4000),7,FALSE())="",VLOOKUP(TRIM(MID(C45,FIND(" ",C45)+1,6)),IF(LEFT(C45,1)="A",cizi!A1:M4000,reg!A1:M4000),7,FALSE())=""), CONCATENATE(VLOOKUP(TRIM(LEFT(C45,FIND(" ",C45)-1)),IF(LEFT(C45,1)="A",cizi!A1:M4000,reg!A1:M4000),7,FALSE()), VLOOKUP(TRIM(MID(C45,FIND(" ",C45)+1,6)),IF(LEFT(C45,1)="A",cizi!A1:M4000,reg!A1:M4000),7,FALSE())), MIN(VALUE(VLOOKUP(TRIM(LEFT(C45,FIND(" ",C45)-1)),IF(LEFT(C45,1)="A",cizi!A1:M4000,reg!A1:M4000),7,FALSE())), VALUE(VLOOKUP(TRIM(MID(C45,FIND(" ",C45)+1,6)),IF(LEFT(C45,1)="A",cizi!A1:M4000,reg!A1:M4000),7,FALSE())))))), "9")</f>
        <v>3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>L.Žatec</v>
      </c>
      <c r="I45" s="37"/>
      <c r="J45" s="37"/>
      <c r="K45" s="37"/>
      <c r="L45" s="50" t="str">
        <f t="shared" si="2"/>
        <v xml:space="preserve"> </v>
      </c>
      <c r="M45" s="50" t="str">
        <f t="shared" si="3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4.1" customHeight="1">
      <c r="A46" s="30">
        <v>44</v>
      </c>
      <c r="B46" s="47">
        <v>44</v>
      </c>
      <c r="C46" s="37">
        <v>9012</v>
      </c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>ELIÁŠ Ondřej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>2000</v>
      </c>
      <c r="F46" s="49" t="str">
        <f>IF(LEN(C46)&gt;0, VLOOKUP(C46,IF(LEFT(C46,1)="A",cizi!A1:M4000,reg!A1:M4000),6,FALSE())," ")</f>
        <v>ZS</v>
      </c>
      <c r="G46" s="49" t="str">
        <f>IF(LEN(C46)&gt;0, IF(ISERROR(FIND(" ",C46)), VLOOKUP(C46,IF(LEFT(C46,1)="A",cizi!A1:M4000,reg!A1:M4000),7,FALSE()),IF(OR(VLOOKUP(TRIM(LEFT(C46,FIND(" ",C46)-1)),IF(LEFT(C46,1)="A",cizi!A1:M4000,reg!A1:M4000),7,FALSE())=" MT",VLOOKUP(TRIM(MID(C46,FIND(" ",C46)+1,6)),IF(LEFT(C46,1)="A",cizi!A1:M4000,reg!A1:M4000),7,FALSE())=" MT"), " MT", IF(OR(VLOOKUP(TRIM(LEFT(C46,FIND(" ",C46)-1)),IF(LEFT(C46,1)="A",cizi!A1:M4000,reg!A1:M4000),7,FALSE())="",VLOOKUP(TRIM(MID(C46,FIND(" ",C46)+1,6)),IF(LEFT(C46,1)="A",cizi!A1:M4000,reg!A1:M4000),7,FALSE())=""), CONCATENATE(VLOOKUP(TRIM(LEFT(C46,FIND(" ",C46)-1)),IF(LEFT(C46,1)="A",cizi!A1:M4000,reg!A1:M4000),7,FALSE()), VLOOKUP(TRIM(MID(C46,FIND(" ",C46)+1,6)),IF(LEFT(C46,1)="A",cizi!A1:M4000,reg!A1:M4000),7,FALSE())), MIN(VALUE(VLOOKUP(TRIM(LEFT(C46,FIND(" ",C46)-1)),IF(LEFT(C46,1)="A",cizi!A1:M4000,reg!A1:M4000),7,FALSE())), VALUE(VLOOKUP(TRIM(MID(C46,FIND(" ",C46)+1,6)),IF(LEFT(C46,1)="A",cizi!A1:M4000,reg!A1:M4000),7,FALSE())))))), "9")</f>
        <v>3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>USK Pha</v>
      </c>
      <c r="I46" s="37"/>
      <c r="J46" s="37"/>
      <c r="K46" s="37" t="s">
        <v>3001</v>
      </c>
      <c r="L46" s="50" t="str">
        <f t="shared" si="2"/>
        <v xml:space="preserve"> </v>
      </c>
      <c r="M46" s="50" t="str">
        <f t="shared" si="3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1" customHeight="1">
      <c r="A47" s="30">
        <v>45</v>
      </c>
      <c r="B47" s="47">
        <v>45</v>
      </c>
      <c r="C47" s="37">
        <v>49019</v>
      </c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>KLEMENT Maxim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>2001</v>
      </c>
      <c r="F47" s="49" t="str">
        <f>IF(LEN(C47)&gt;0, VLOOKUP(C47,IF(LEFT(C47,1)="A",cizi!A1:M4000,reg!A1:M4000),6,FALSE())," ")</f>
        <v>ZS</v>
      </c>
      <c r="G47" s="49" t="str">
        <f>IF(LEN(C47)&gt;0, IF(ISERROR(FIND(" ",C47)), VLOOKUP(C47,IF(LEFT(C47,1)="A",cizi!A1:M4000,reg!A1:M4000),7,FALSE()),IF(OR(VLOOKUP(TRIM(LEFT(C47,FIND(" ",C47)-1)),IF(LEFT(C47,1)="A",cizi!A1:M4000,reg!A1:M4000),7,FALSE())=" MT",VLOOKUP(TRIM(MID(C47,FIND(" ",C47)+1,6)),IF(LEFT(C47,1)="A",cizi!A1:M4000,reg!A1:M4000),7,FALSE())=" MT"), " MT", IF(OR(VLOOKUP(TRIM(LEFT(C47,FIND(" ",C47)-1)),IF(LEFT(C47,1)="A",cizi!A1:M4000,reg!A1:M4000),7,FALSE())="",VLOOKUP(TRIM(MID(C47,FIND(" ",C47)+1,6)),IF(LEFT(C47,1)="A",cizi!A1:M4000,reg!A1:M4000),7,FALSE())=""), CONCATENATE(VLOOKUP(TRIM(LEFT(C47,FIND(" ",C47)-1)),IF(LEFT(C47,1)="A",cizi!A1:M4000,reg!A1:M4000),7,FALSE()), VLOOKUP(TRIM(MID(C47,FIND(" ",C47)+1,6)),IF(LEFT(C47,1)="A",cizi!A1:M4000,reg!A1:M4000),7,FALSE())), MIN(VALUE(VLOOKUP(TRIM(LEFT(C47,FIND(" ",C47)-1)),IF(LEFT(C47,1)="A",cizi!A1:M4000,reg!A1:M4000),7,FALSE())), VALUE(VLOOKUP(TRIM(MID(C47,FIND(" ",C47)+1,6)),IF(LEFT(C47,1)="A",cizi!A1:M4000,reg!A1:M4000),7,FALSE())))))), "9")</f>
        <v>3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>Roudnice</v>
      </c>
      <c r="I47" s="37"/>
      <c r="J47" s="37"/>
      <c r="K47" s="37"/>
      <c r="L47" s="50" t="str">
        <f t="shared" si="2"/>
        <v xml:space="preserve"> </v>
      </c>
      <c r="M47" s="50" t="str">
        <f t="shared" si="3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4.1" customHeight="1">
      <c r="A48" s="30">
        <v>46</v>
      </c>
      <c r="B48" s="47">
        <v>46</v>
      </c>
      <c r="C48" s="37">
        <v>23162</v>
      </c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>REZEK Tomáš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>2001</v>
      </c>
      <c r="F48" s="49" t="str">
        <f>IF(LEN(C48)&gt;0, VLOOKUP(C48,IF(LEFT(C48,1)="A",cizi!A1:M4000,reg!A1:M4000),6,FALSE())," ")</f>
        <v>ZS</v>
      </c>
      <c r="G48" s="49" t="str">
        <f>IF(LEN(C48)&gt;0, IF(ISERROR(FIND(" ",C48)), VLOOKUP(C48,IF(LEFT(C48,1)="A",cizi!A1:M4000,reg!A1:M4000),7,FALSE()),IF(OR(VLOOKUP(TRIM(LEFT(C48,FIND(" ",C48)-1)),IF(LEFT(C48,1)="A",cizi!A1:M4000,reg!A1:M4000),7,FALSE())=" MT",VLOOKUP(TRIM(MID(C48,FIND(" ",C48)+1,6)),IF(LEFT(C48,1)="A",cizi!A1:M4000,reg!A1:M4000),7,FALSE())=" MT"), " MT", IF(OR(VLOOKUP(TRIM(LEFT(C48,FIND(" ",C48)-1)),IF(LEFT(C48,1)="A",cizi!A1:M4000,reg!A1:M4000),7,FALSE())="",VLOOKUP(TRIM(MID(C48,FIND(" ",C48)+1,6)),IF(LEFT(C48,1)="A",cizi!A1:M4000,reg!A1:M4000),7,FALSE())=""), CONCATENATE(VLOOKUP(TRIM(LEFT(C48,FIND(" ",C48)-1)),IF(LEFT(C48,1)="A",cizi!A1:M4000,reg!A1:M4000),7,FALSE()), VLOOKUP(TRIM(MID(C48,FIND(" ",C48)+1,6)),IF(LEFT(C48,1)="A",cizi!A1:M4000,reg!A1:M4000),7,FALSE())), MIN(VALUE(VLOOKUP(TRIM(LEFT(C48,FIND(" ",C48)-1)),IF(LEFT(C48,1)="A",cizi!A1:M4000,reg!A1:M4000),7,FALSE())), VALUE(VLOOKUP(TRIM(MID(C48,FIND(" ",C48)+1,6)),IF(LEFT(C48,1)="A",cizi!A1:M4000,reg!A1:M4000),7,FALSE())))))), "9")</f>
        <v>3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>SKVS ČB</v>
      </c>
      <c r="I48" s="37"/>
      <c r="J48" s="37"/>
      <c r="K48" s="37"/>
      <c r="L48" s="50" t="str">
        <f t="shared" si="2"/>
        <v xml:space="preserve"> </v>
      </c>
      <c r="M48" s="50" t="str">
        <f t="shared" si="3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1" customHeight="1">
      <c r="A49" s="30">
        <v>47</v>
      </c>
      <c r="B49" s="47">
        <v>47</v>
      </c>
      <c r="C49" s="37">
        <v>23054</v>
      </c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>KREJČÍ Jakub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>2002</v>
      </c>
      <c r="F49" s="49" t="str">
        <f>IF(LEN(C49)&gt;0, VLOOKUP(C49,IF(LEFT(C49,1)="A",cizi!A1:M4000,reg!A1:M4000),6,FALSE())," ")</f>
        <v>ZM</v>
      </c>
      <c r="G49" s="49" t="str">
        <f>IF(LEN(C49)&gt;0, IF(ISERROR(FIND(" ",C49)), VLOOKUP(C49,IF(LEFT(C49,1)="A",cizi!A1:M4000,reg!A1:M4000),7,FALSE()),IF(OR(VLOOKUP(TRIM(LEFT(C49,FIND(" ",C49)-1)),IF(LEFT(C49,1)="A",cizi!A1:M4000,reg!A1:M4000),7,FALSE())=" MT",VLOOKUP(TRIM(MID(C49,FIND(" ",C49)+1,6)),IF(LEFT(C49,1)="A",cizi!A1:M4000,reg!A1:M4000),7,FALSE())=" MT"), " MT", IF(OR(VLOOKUP(TRIM(LEFT(C49,FIND(" ",C49)-1)),IF(LEFT(C49,1)="A",cizi!A1:M4000,reg!A1:M4000),7,FALSE())="",VLOOKUP(TRIM(MID(C49,FIND(" ",C49)+1,6)),IF(LEFT(C49,1)="A",cizi!A1:M4000,reg!A1:M4000),7,FALSE())=""), CONCATENATE(VLOOKUP(TRIM(LEFT(C49,FIND(" ",C49)-1)),IF(LEFT(C49,1)="A",cizi!A1:M4000,reg!A1:M4000),7,FALSE()), VLOOKUP(TRIM(MID(C49,FIND(" ",C49)+1,6)),IF(LEFT(C49,1)="A",cizi!A1:M4000,reg!A1:M4000),7,FALSE())), MIN(VALUE(VLOOKUP(TRIM(LEFT(C49,FIND(" ",C49)-1)),IF(LEFT(C49,1)="A",cizi!A1:M4000,reg!A1:M4000),7,FALSE())), VALUE(VLOOKUP(TRIM(MID(C49,FIND(" ",C49)+1,6)),IF(LEFT(C49,1)="A",cizi!A1:M4000,reg!A1:M4000),7,FALSE())))))), "9")</f>
        <v>3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>SKVS ČB</v>
      </c>
      <c r="I49" s="37"/>
      <c r="J49" s="37"/>
      <c r="K49" s="37"/>
      <c r="L49" s="50" t="str">
        <f t="shared" si="2"/>
        <v xml:space="preserve"> </v>
      </c>
      <c r="M49" s="50" t="str">
        <f t="shared" si="3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1" customHeight="1">
      <c r="A50" s="30">
        <v>48</v>
      </c>
      <c r="B50" s="47">
        <v>48</v>
      </c>
      <c r="C50" s="37">
        <v>9106</v>
      </c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>LHOTA Kryštof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>2002</v>
      </c>
      <c r="F50" s="49" t="str">
        <f>IF(LEN(C50)&gt;0, VLOOKUP(C50,IF(LEFT(C50,1)="A",cizi!A1:M4000,reg!A1:M4000),6,FALSE())," ")</f>
        <v>ZM</v>
      </c>
      <c r="G50" s="49" t="str">
        <f>IF(LEN(C50)&gt;0, IF(ISERROR(FIND(" ",C50)), VLOOKUP(C50,IF(LEFT(C50,1)="A",cizi!A1:M4000,reg!A1:M4000),7,FALSE()),IF(OR(VLOOKUP(TRIM(LEFT(C50,FIND(" ",C50)-1)),IF(LEFT(C50,1)="A",cizi!A1:M4000,reg!A1:M4000),7,FALSE())=" MT",VLOOKUP(TRIM(MID(C50,FIND(" ",C50)+1,6)),IF(LEFT(C50,1)="A",cizi!A1:M4000,reg!A1:M4000),7,FALSE())=" MT"), " MT", IF(OR(VLOOKUP(TRIM(LEFT(C50,FIND(" ",C50)-1)),IF(LEFT(C50,1)="A",cizi!A1:M4000,reg!A1:M4000),7,FALSE())="",VLOOKUP(TRIM(MID(C50,FIND(" ",C50)+1,6)),IF(LEFT(C50,1)="A",cizi!A1:M4000,reg!A1:M4000),7,FALSE())=""), CONCATENATE(VLOOKUP(TRIM(LEFT(C50,FIND(" ",C50)-1)),IF(LEFT(C50,1)="A",cizi!A1:M4000,reg!A1:M4000),7,FALSE()), VLOOKUP(TRIM(MID(C50,FIND(" ",C50)+1,6)),IF(LEFT(C50,1)="A",cizi!A1:M4000,reg!A1:M4000),7,FALSE())), MIN(VALUE(VLOOKUP(TRIM(LEFT(C50,FIND(" ",C50)-1)),IF(LEFT(C50,1)="A",cizi!A1:M4000,reg!A1:M4000),7,FALSE())), VALUE(VLOOKUP(TRIM(MID(C50,FIND(" ",C50)+1,6)),IF(LEFT(C50,1)="A",cizi!A1:M4000,reg!A1:M4000),7,FALSE())))))), "9")</f>
        <v>3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>USK Pha</v>
      </c>
      <c r="I50" s="37"/>
      <c r="J50" s="37"/>
      <c r="K50" s="37"/>
      <c r="L50" s="50" t="str">
        <f t="shared" si="2"/>
        <v xml:space="preserve"> </v>
      </c>
      <c r="M50" s="50" t="str">
        <f t="shared" si="3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1" customHeight="1">
      <c r="A51" s="30">
        <v>49</v>
      </c>
      <c r="B51" s="47">
        <v>49</v>
      </c>
      <c r="C51" s="37">
        <v>23066</v>
      </c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>LENC Miroslav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>1986</v>
      </c>
      <c r="F51" s="49" t="str">
        <f>IF(LEN(C51)&gt;0, VLOOKUP(C51,IF(LEFT(C51,1)="A",cizi!A1:M4000,reg!A1:M4000),6,FALSE())," ")</f>
        <v/>
      </c>
      <c r="G51" s="49">
        <f>IF(LEN(C51)&gt;0, IF(ISERROR(FIND(" ",C51)), VLOOKUP(C51,IF(LEFT(C51,1)="A",cizi!A1:M4000,reg!A1:M4000),7,FALSE()),IF(OR(VLOOKUP(TRIM(LEFT(C51,FIND(" ",C51)-1)),IF(LEFT(C51,1)="A",cizi!A1:M4000,reg!A1:M4000),7,FALSE())=" MT",VLOOKUP(TRIM(MID(C51,FIND(" ",C51)+1,6)),IF(LEFT(C51,1)="A",cizi!A1:M4000,reg!A1:M4000),7,FALSE())=" MT"), " MT", IF(OR(VLOOKUP(TRIM(LEFT(C51,FIND(" ",C51)-1)),IF(LEFT(C51,1)="A",cizi!A1:M4000,reg!A1:M4000),7,FALSE())="",VLOOKUP(TRIM(MID(C51,FIND(" ",C51)+1,6)),IF(LEFT(C51,1)="A",cizi!A1:M4000,reg!A1:M4000),7,FALSE())=""), CONCATENATE(VLOOKUP(TRIM(LEFT(C51,FIND(" ",C51)-1)),IF(LEFT(C51,1)="A",cizi!A1:M4000,reg!A1:M4000),7,FALSE()), VLOOKUP(TRIM(MID(C51,FIND(" ",C51)+1,6)),IF(LEFT(C51,1)="A",cizi!A1:M4000,reg!A1:M4000),7,FALSE())), MIN(VALUE(VLOOKUP(TRIM(LEFT(C51,FIND(" ",C51)-1)),IF(LEFT(C51,1)="A",cizi!A1:M4000,reg!A1:M4000),7,FALSE())), VALUE(VLOOKUP(TRIM(MID(C51,FIND(" ",C51)+1,6)),IF(LEFT(C51,1)="A",cizi!A1:M4000,reg!A1:M4000),7,FALSE())))))), "9")</f>
        <v>0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>SKVS ČB</v>
      </c>
      <c r="I51" s="37"/>
      <c r="J51" s="37"/>
      <c r="K51" s="37"/>
      <c r="L51" s="50" t="str">
        <f t="shared" si="2"/>
        <v xml:space="preserve"> </v>
      </c>
      <c r="M51" s="50" t="str">
        <f t="shared" si="3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1" customHeight="1">
      <c r="A52" s="30">
        <v>50</v>
      </c>
      <c r="B52" s="47">
        <v>50</v>
      </c>
      <c r="C52" s="37">
        <v>23094</v>
      </c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>STACH Daniel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>1988</v>
      </c>
      <c r="F52" s="49" t="str">
        <f>IF(LEN(C52)&gt;0, VLOOKUP(C52,IF(LEFT(C52,1)="A",cizi!A1:M4000,reg!A1:M4000),6,FALSE())," ")</f>
        <v/>
      </c>
      <c r="G52" s="49">
        <f>IF(LEN(C52)&gt;0, IF(ISERROR(FIND(" ",C52)), VLOOKUP(C52,IF(LEFT(C52,1)="A",cizi!A1:M4000,reg!A1:M4000),7,FALSE()),IF(OR(VLOOKUP(TRIM(LEFT(C52,FIND(" ",C52)-1)),IF(LEFT(C52,1)="A",cizi!A1:M4000,reg!A1:M4000),7,FALSE())=" MT",VLOOKUP(TRIM(MID(C52,FIND(" ",C52)+1,6)),IF(LEFT(C52,1)="A",cizi!A1:M4000,reg!A1:M4000),7,FALSE())=" MT"), " MT", IF(OR(VLOOKUP(TRIM(LEFT(C52,FIND(" ",C52)-1)),IF(LEFT(C52,1)="A",cizi!A1:M4000,reg!A1:M4000),7,FALSE())="",VLOOKUP(TRIM(MID(C52,FIND(" ",C52)+1,6)),IF(LEFT(C52,1)="A",cizi!A1:M4000,reg!A1:M4000),7,FALSE())=""), CONCATENATE(VLOOKUP(TRIM(LEFT(C52,FIND(" ",C52)-1)),IF(LEFT(C52,1)="A",cizi!A1:M4000,reg!A1:M4000),7,FALSE()), VLOOKUP(TRIM(MID(C52,FIND(" ",C52)+1,6)),IF(LEFT(C52,1)="A",cizi!A1:M4000,reg!A1:M4000),7,FALSE())), MIN(VALUE(VLOOKUP(TRIM(LEFT(C52,FIND(" ",C52)-1)),IF(LEFT(C52,1)="A",cizi!A1:M4000,reg!A1:M4000),7,FALSE())), VALUE(VLOOKUP(TRIM(MID(C52,FIND(" ",C52)+1,6)),IF(LEFT(C52,1)="A",cizi!A1:M4000,reg!A1:M4000),7,FALSE())))))), "9")</f>
        <v>0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>SKVS ČB</v>
      </c>
      <c r="I52" s="37"/>
      <c r="J52" s="37"/>
      <c r="K52" s="37"/>
      <c r="L52" s="50" t="str">
        <f t="shared" si="2"/>
        <v xml:space="preserve"> </v>
      </c>
      <c r="M52" s="50" t="str">
        <f t="shared" si="3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1" customHeight="1">
      <c r="A53" s="30">
        <v>51</v>
      </c>
      <c r="B53" s="47">
        <v>51</v>
      </c>
      <c r="C53" s="37">
        <v>23072</v>
      </c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>MAREK Aleš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>1999</v>
      </c>
      <c r="F53" s="49" t="str">
        <f>IF(LEN(C53)&gt;0, VLOOKUP(C53,IF(LEFT(C53,1)="A",cizi!A1:M4000,reg!A1:M4000),6,FALSE())," ")</f>
        <v>DM</v>
      </c>
      <c r="G53" s="49">
        <f>IF(LEN(C53)&gt;0, IF(ISERROR(FIND(" ",C53)), VLOOKUP(C53,IF(LEFT(C53,1)="A",cizi!A1:M4000,reg!A1:M4000),7,FALSE()),IF(OR(VLOOKUP(TRIM(LEFT(C53,FIND(" ",C53)-1)),IF(LEFT(C53,1)="A",cizi!A1:M4000,reg!A1:M4000),7,FALSE())=" MT",VLOOKUP(TRIM(MID(C53,FIND(" ",C53)+1,6)),IF(LEFT(C53,1)="A",cizi!A1:M4000,reg!A1:M4000),7,FALSE())=" MT"), " MT", IF(OR(VLOOKUP(TRIM(LEFT(C53,FIND(" ",C53)-1)),IF(LEFT(C53,1)="A",cizi!A1:M4000,reg!A1:M4000),7,FALSE())="",VLOOKUP(TRIM(MID(C53,FIND(" ",C53)+1,6)),IF(LEFT(C53,1)="A",cizi!A1:M4000,reg!A1:M4000),7,FALSE())=""), CONCATENATE(VLOOKUP(TRIM(LEFT(C53,FIND(" ",C53)-1)),IF(LEFT(C53,1)="A",cizi!A1:M4000,reg!A1:M4000),7,FALSE()), VLOOKUP(TRIM(MID(C53,FIND(" ",C53)+1,6)),IF(LEFT(C53,1)="A",cizi!A1:M4000,reg!A1:M4000),7,FALSE())), MIN(VALUE(VLOOKUP(TRIM(LEFT(C53,FIND(" ",C53)-1)),IF(LEFT(C53,1)="A",cizi!A1:M4000,reg!A1:M4000),7,FALSE())), VALUE(VLOOKUP(TRIM(MID(C53,FIND(" ",C53)+1,6)),IF(LEFT(C53,1)="A",cizi!A1:M4000,reg!A1:M4000),7,FALSE())))))), "9")</f>
        <v>0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>SKVS ČB</v>
      </c>
      <c r="I53" s="37"/>
      <c r="J53" s="37"/>
      <c r="K53" s="37" t="s">
        <v>3005</v>
      </c>
      <c r="L53" s="50" t="str">
        <f t="shared" si="2"/>
        <v xml:space="preserve"> </v>
      </c>
      <c r="M53" s="50" t="str">
        <f t="shared" si="3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4.1" customHeight="1">
      <c r="A54" s="30">
        <v>52</v>
      </c>
      <c r="B54" s="47">
        <v>52</v>
      </c>
      <c r="C54" s="37">
        <v>23069</v>
      </c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>ČIHOVSKÝ Šimon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>2003</v>
      </c>
      <c r="F54" s="49" t="str">
        <f>IF(LEN(C54)&gt;0, VLOOKUP(C54,IF(LEFT(C54,1)="A",cizi!A1:M4000,reg!A1:M4000),6,FALSE())," ")</f>
        <v>ZM</v>
      </c>
      <c r="G54" s="49">
        <f>IF(LEN(C54)&gt;0, IF(ISERROR(FIND(" ",C54)), VLOOKUP(C54,IF(LEFT(C54,1)="A",cizi!A1:M4000,reg!A1:M4000),7,FALSE()),IF(OR(VLOOKUP(TRIM(LEFT(C54,FIND(" ",C54)-1)),IF(LEFT(C54,1)="A",cizi!A1:M4000,reg!A1:M4000),7,FALSE())=" MT",VLOOKUP(TRIM(MID(C54,FIND(" ",C54)+1,6)),IF(LEFT(C54,1)="A",cizi!A1:M4000,reg!A1:M4000),7,FALSE())=" MT"), " MT", IF(OR(VLOOKUP(TRIM(LEFT(C54,FIND(" ",C54)-1)),IF(LEFT(C54,1)="A",cizi!A1:M4000,reg!A1:M4000),7,FALSE())="",VLOOKUP(TRIM(MID(C54,FIND(" ",C54)+1,6)),IF(LEFT(C54,1)="A",cizi!A1:M4000,reg!A1:M4000),7,FALSE())=""), CONCATENATE(VLOOKUP(TRIM(LEFT(C54,FIND(" ",C54)-1)),IF(LEFT(C54,1)="A",cizi!A1:M4000,reg!A1:M4000),7,FALSE()), VLOOKUP(TRIM(MID(C54,FIND(" ",C54)+1,6)),IF(LEFT(C54,1)="A",cizi!A1:M4000,reg!A1:M4000),7,FALSE())), MIN(VALUE(VLOOKUP(TRIM(LEFT(C54,FIND(" ",C54)-1)),IF(LEFT(C54,1)="A",cizi!A1:M4000,reg!A1:M4000),7,FALSE())), VALUE(VLOOKUP(TRIM(MID(C54,FIND(" ",C54)+1,6)),IF(LEFT(C54,1)="A",cizi!A1:M4000,reg!A1:M4000),7,FALSE())))))), "9")</f>
        <v>0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>SKVS ČB</v>
      </c>
      <c r="I54" s="37"/>
      <c r="J54" s="37"/>
      <c r="K54" s="37" t="s">
        <v>3001</v>
      </c>
      <c r="L54" s="50" t="str">
        <f t="shared" si="2"/>
        <v xml:space="preserve"> </v>
      </c>
      <c r="M54" s="50" t="str">
        <f t="shared" si="3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4.1" customHeight="1">
      <c r="A55" s="30">
        <v>53</v>
      </c>
      <c r="B55" s="47">
        <v>53</v>
      </c>
      <c r="C55" s="37">
        <v>23042</v>
      </c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>STANOVSKÝ Vojtěch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>2002</v>
      </c>
      <c r="F55" s="49" t="str">
        <f>IF(LEN(C55)&gt;0, VLOOKUP(C55,IF(LEFT(C55,1)="A",cizi!A1:M4000,reg!A1:M4000),6,FALSE())," ")</f>
        <v>ZM</v>
      </c>
      <c r="G55" s="49">
        <f>IF(LEN(C55)&gt;0, IF(ISERROR(FIND(" ",C55)), VLOOKUP(C55,IF(LEFT(C55,1)="A",cizi!A1:M4000,reg!A1:M4000),7,FALSE()),IF(OR(VLOOKUP(TRIM(LEFT(C55,FIND(" ",C55)-1)),IF(LEFT(C55,1)="A",cizi!A1:M4000,reg!A1:M4000),7,FALSE())=" MT",VLOOKUP(TRIM(MID(C55,FIND(" ",C55)+1,6)),IF(LEFT(C55,1)="A",cizi!A1:M4000,reg!A1:M4000),7,FALSE())=" MT"), " MT", IF(OR(VLOOKUP(TRIM(LEFT(C55,FIND(" ",C55)-1)),IF(LEFT(C55,1)="A",cizi!A1:M4000,reg!A1:M4000),7,FALSE())="",VLOOKUP(TRIM(MID(C55,FIND(" ",C55)+1,6)),IF(LEFT(C55,1)="A",cizi!A1:M4000,reg!A1:M4000),7,FALSE())=""), CONCATENATE(VLOOKUP(TRIM(LEFT(C55,FIND(" ",C55)-1)),IF(LEFT(C55,1)="A",cizi!A1:M4000,reg!A1:M4000),7,FALSE()), VLOOKUP(TRIM(MID(C55,FIND(" ",C55)+1,6)),IF(LEFT(C55,1)="A",cizi!A1:M4000,reg!A1:M4000),7,FALSE())), MIN(VALUE(VLOOKUP(TRIM(LEFT(C55,FIND(" ",C55)-1)),IF(LEFT(C55,1)="A",cizi!A1:M4000,reg!A1:M4000),7,FALSE())), VALUE(VLOOKUP(TRIM(MID(C55,FIND(" ",C55)+1,6)),IF(LEFT(C55,1)="A",cizi!A1:M4000,reg!A1:M4000),7,FALSE())))))), "9")</f>
        <v>0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>SKVS ČB</v>
      </c>
      <c r="I55" s="37"/>
      <c r="J55" s="37"/>
      <c r="K55" s="37" t="s">
        <v>3001</v>
      </c>
      <c r="L55" s="50" t="str">
        <f t="shared" si="2"/>
        <v xml:space="preserve"> </v>
      </c>
      <c r="M55" s="50" t="str">
        <f t="shared" si="3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4.1" customHeight="1">
      <c r="A56" s="30">
        <v>54</v>
      </c>
      <c r="B56" s="47">
        <v>54</v>
      </c>
      <c r="C56" s="37">
        <v>23134</v>
      </c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>ŠEDIVÝ Jan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>2003</v>
      </c>
      <c r="F56" s="49" t="str">
        <f>IF(LEN(C56)&gt;0, VLOOKUP(C56,IF(LEFT(C56,1)="A",cizi!A1:M4000,reg!A1:M4000),6,FALSE())," ")</f>
        <v>ZM</v>
      </c>
      <c r="G56" s="49">
        <f>IF(LEN(C56)&gt;0, IF(ISERROR(FIND(" ",C56)), VLOOKUP(C56,IF(LEFT(C56,1)="A",cizi!A1:M4000,reg!A1:M4000),7,FALSE()),IF(OR(VLOOKUP(TRIM(LEFT(C56,FIND(" ",C56)-1)),IF(LEFT(C56,1)="A",cizi!A1:M4000,reg!A1:M4000),7,FALSE())=" MT",VLOOKUP(TRIM(MID(C56,FIND(" ",C56)+1,6)),IF(LEFT(C56,1)="A",cizi!A1:M4000,reg!A1:M4000),7,FALSE())=" MT"), " MT", IF(OR(VLOOKUP(TRIM(LEFT(C56,FIND(" ",C56)-1)),IF(LEFT(C56,1)="A",cizi!A1:M4000,reg!A1:M4000),7,FALSE())="",VLOOKUP(TRIM(MID(C56,FIND(" ",C56)+1,6)),IF(LEFT(C56,1)="A",cizi!A1:M4000,reg!A1:M4000),7,FALSE())=""), CONCATENATE(VLOOKUP(TRIM(LEFT(C56,FIND(" ",C56)-1)),IF(LEFT(C56,1)="A",cizi!A1:M4000,reg!A1:M4000),7,FALSE()), VLOOKUP(TRIM(MID(C56,FIND(" ",C56)+1,6)),IF(LEFT(C56,1)="A",cizi!A1:M4000,reg!A1:M4000),7,FALSE())), MIN(VALUE(VLOOKUP(TRIM(LEFT(C56,FIND(" ",C56)-1)),IF(LEFT(C56,1)="A",cizi!A1:M4000,reg!A1:M4000),7,FALSE())), VALUE(VLOOKUP(TRIM(MID(C56,FIND(" ",C56)+1,6)),IF(LEFT(C56,1)="A",cizi!A1:M4000,reg!A1:M4000),7,FALSE())))))), "9")</f>
        <v>0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>SKVS ČB</v>
      </c>
      <c r="I56" s="37"/>
      <c r="J56" s="37"/>
      <c r="K56" s="37" t="s">
        <v>3001</v>
      </c>
      <c r="L56" s="50" t="str">
        <f t="shared" si="2"/>
        <v xml:space="preserve"> </v>
      </c>
      <c r="M56" s="50" t="str">
        <f t="shared" si="3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4.1" customHeight="1">
      <c r="A57" s="30">
        <v>55</v>
      </c>
      <c r="B57" s="47">
        <v>55</v>
      </c>
      <c r="C57" s="37">
        <v>23077</v>
      </c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>TESAŘ Vojtěch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>2002</v>
      </c>
      <c r="F57" s="49" t="str">
        <f>IF(LEN(C57)&gt;0, VLOOKUP(C57,IF(LEFT(C57,1)="A",cizi!A1:M4000,reg!A1:M4000),6,FALSE())," ")</f>
        <v>ZM</v>
      </c>
      <c r="G57" s="49">
        <f>IF(LEN(C57)&gt;0, IF(ISERROR(FIND(" ",C57)), VLOOKUP(C57,IF(LEFT(C57,1)="A",cizi!A1:M4000,reg!A1:M4000),7,FALSE()),IF(OR(VLOOKUP(TRIM(LEFT(C57,FIND(" ",C57)-1)),IF(LEFT(C57,1)="A",cizi!A1:M4000,reg!A1:M4000),7,FALSE())=" MT",VLOOKUP(TRIM(MID(C57,FIND(" ",C57)+1,6)),IF(LEFT(C57,1)="A",cizi!A1:M4000,reg!A1:M4000),7,FALSE())=" MT"), " MT", IF(OR(VLOOKUP(TRIM(LEFT(C57,FIND(" ",C57)-1)),IF(LEFT(C57,1)="A",cizi!A1:M4000,reg!A1:M4000),7,FALSE())="",VLOOKUP(TRIM(MID(C57,FIND(" ",C57)+1,6)),IF(LEFT(C57,1)="A",cizi!A1:M4000,reg!A1:M4000),7,FALSE())=""), CONCATENATE(VLOOKUP(TRIM(LEFT(C57,FIND(" ",C57)-1)),IF(LEFT(C57,1)="A",cizi!A1:M4000,reg!A1:M4000),7,FALSE()), VLOOKUP(TRIM(MID(C57,FIND(" ",C57)+1,6)),IF(LEFT(C57,1)="A",cizi!A1:M4000,reg!A1:M4000),7,FALSE())), MIN(VALUE(VLOOKUP(TRIM(LEFT(C57,FIND(" ",C57)-1)),IF(LEFT(C57,1)="A",cizi!A1:M4000,reg!A1:M4000),7,FALSE())), VALUE(VLOOKUP(TRIM(MID(C57,FIND(" ",C57)+1,6)),IF(LEFT(C57,1)="A",cizi!A1:M4000,reg!A1:M4000),7,FALSE())))))), "9")</f>
        <v>0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>SKVS ČB</v>
      </c>
      <c r="I57" s="37"/>
      <c r="J57" s="37"/>
      <c r="K57" s="37" t="s">
        <v>3001</v>
      </c>
      <c r="L57" s="50" t="str">
        <f t="shared" si="2"/>
        <v xml:space="preserve"> </v>
      </c>
      <c r="M57" s="50" t="str">
        <f t="shared" si="3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4.1" customHeight="1">
      <c r="A58" s="30">
        <v>56</v>
      </c>
      <c r="B58" s="47">
        <v>59</v>
      </c>
      <c r="C58" s="37" t="s">
        <v>2915</v>
      </c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>PODOBRYAEV Alexey </v>
      </c>
      <c r="E58" s="49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>1978</v>
      </c>
      <c r="F58" s="49">
        <f>IF(LEN(C58)&gt;0, VLOOKUP(C58,IF(LEFT(C58,1)="A",cizi!A1:M4000,reg!A1:M4000),6,FALSE())," ")</f>
        <v>0</v>
      </c>
      <c r="G58" s="49">
        <f>IF(LEN(C58)&gt;0, IF(ISERROR(FIND(" ",C58)), VLOOKUP(C58,IF(LEFT(C58,1)="A",cizi!A1:M4000,reg!A1:M4000),7,FALSE()),IF(OR(VLOOKUP(TRIM(LEFT(C58,FIND(" ",C58)-1)),IF(LEFT(C58,1)="A",cizi!A1:M4000,reg!A1:M4000),7,FALSE())=" MT",VLOOKUP(TRIM(MID(C58,FIND(" ",C58)+1,6)),IF(LEFT(C58,1)="A",cizi!A1:M4000,reg!A1:M4000),7,FALSE())=" MT"), " MT", IF(OR(VLOOKUP(TRIM(LEFT(C58,FIND(" ",C58)-1)),IF(LEFT(C58,1)="A",cizi!A1:M4000,reg!A1:M4000),7,FALSE())="",VLOOKUP(TRIM(MID(C58,FIND(" ",C58)+1,6)),IF(LEFT(C58,1)="A",cizi!A1:M4000,reg!A1:M4000),7,FALSE())=""), CONCATENATE(VLOOKUP(TRIM(LEFT(C58,FIND(" ",C58)-1)),IF(LEFT(C58,1)="A",cizi!A1:M4000,reg!A1:M4000),7,FALSE()), VLOOKUP(TRIM(MID(C58,FIND(" ",C58)+1,6)),IF(LEFT(C58,1)="A",cizi!A1:M4000,reg!A1:M4000),7,FALSE())), MIN(VALUE(VLOOKUP(TRIM(LEFT(C58,FIND(" ",C58)-1)),IF(LEFT(C58,1)="A",cizi!A1:M4000,reg!A1:M4000),7,FALSE())), VALUE(VLOOKUP(TRIM(MID(C58,FIND(" ",C58)+1,6)),IF(LEFT(C58,1)="A",cizi!A1:M4000,reg!A1:M4000),7,FALSE())))))), "9")</f>
        <v>0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>RUS</v>
      </c>
      <c r="I58" s="37"/>
      <c r="J58" s="37"/>
      <c r="K58" s="37"/>
      <c r="L58" s="50" t="str">
        <f t="shared" si="2"/>
        <v xml:space="preserve"> </v>
      </c>
      <c r="M58" s="50" t="str">
        <f t="shared" si="3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4.1" customHeight="1">
      <c r="A59" s="30">
        <v>57</v>
      </c>
      <c r="B59" s="47">
        <v>60</v>
      </c>
      <c r="C59" s="37" t="s">
        <v>2919</v>
      </c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>BUKRINSKIY Sergey </v>
      </c>
      <c r="E59" s="49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>1986</v>
      </c>
      <c r="F59" s="49">
        <f>IF(LEN(C59)&gt;0, VLOOKUP(C59,IF(LEFT(C59,1)="A",cizi!A1:M4000,reg!A1:M4000),6,FALSE())," ")</f>
        <v>0</v>
      </c>
      <c r="G59" s="49">
        <f>IF(LEN(C59)&gt;0, IF(ISERROR(FIND(" ",C59)), VLOOKUP(C59,IF(LEFT(C59,1)="A",cizi!A1:M4000,reg!A1:M4000),7,FALSE()),IF(OR(VLOOKUP(TRIM(LEFT(C59,FIND(" ",C59)-1)),IF(LEFT(C59,1)="A",cizi!A1:M4000,reg!A1:M4000),7,FALSE())=" MT",VLOOKUP(TRIM(MID(C59,FIND(" ",C59)+1,6)),IF(LEFT(C59,1)="A",cizi!A1:M4000,reg!A1:M4000),7,FALSE())=" MT"), " MT", IF(OR(VLOOKUP(TRIM(LEFT(C59,FIND(" ",C59)-1)),IF(LEFT(C59,1)="A",cizi!A1:M4000,reg!A1:M4000),7,FALSE())="",VLOOKUP(TRIM(MID(C59,FIND(" ",C59)+1,6)),IF(LEFT(C59,1)="A",cizi!A1:M4000,reg!A1:M4000),7,FALSE())=""), CONCATENATE(VLOOKUP(TRIM(LEFT(C59,FIND(" ",C59)-1)),IF(LEFT(C59,1)="A",cizi!A1:M4000,reg!A1:M4000),7,FALSE()), VLOOKUP(TRIM(MID(C59,FIND(" ",C59)+1,6)),IF(LEFT(C59,1)="A",cizi!A1:M4000,reg!A1:M4000),7,FALSE())), MIN(VALUE(VLOOKUP(TRIM(LEFT(C59,FIND(" ",C59)-1)),IF(LEFT(C59,1)="A",cizi!A1:M4000,reg!A1:M4000),7,FALSE())), VALUE(VLOOKUP(TRIM(MID(C59,FIND(" ",C59)+1,6)),IF(LEFT(C59,1)="A",cizi!A1:M4000,reg!A1:M4000),7,FALSE())))))), "9")</f>
        <v>0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>RUS</v>
      </c>
      <c r="I59" s="37"/>
      <c r="J59" s="37"/>
      <c r="K59" s="37"/>
      <c r="L59" s="50" t="str">
        <f t="shared" si="2"/>
        <v xml:space="preserve"> </v>
      </c>
      <c r="M59" s="50" t="str">
        <f t="shared" si="3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1" customHeight="1">
      <c r="A60" s="30">
        <v>58</v>
      </c>
      <c r="B60" s="47">
        <v>61</v>
      </c>
      <c r="C60" s="37">
        <v>99001</v>
      </c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>LHOTA David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>1971</v>
      </c>
      <c r="F60" s="49" t="str">
        <f>IF(LEN(C60)&gt;0, VLOOKUP(C60,IF(LEFT(C60,1)="A",cizi!A1:M4000,reg!A1:M4000),6,FALSE())," ")</f>
        <v>VM</v>
      </c>
      <c r="G60" s="49" t="str">
        <f>IF(LEN(C60)&gt;0, IF(ISERROR(FIND(" ",C60)), VLOOKUP(C60,IF(LEFT(C60,1)="A",cizi!A1:M4000,reg!A1:M4000),7,FALSE()),IF(OR(VLOOKUP(TRIM(LEFT(C60,FIND(" ",C60)-1)),IF(LEFT(C60,1)="A",cizi!A1:M4000,reg!A1:M4000),7,FALSE())=" MT",VLOOKUP(TRIM(MID(C60,FIND(" ",C60)+1,6)),IF(LEFT(C60,1)="A",cizi!A1:M4000,reg!A1:M4000),7,FALSE())=" MT"), " MT", IF(OR(VLOOKUP(TRIM(LEFT(C60,FIND(" ",C60)-1)),IF(LEFT(C60,1)="A",cizi!A1:M4000,reg!A1:M4000),7,FALSE())="",VLOOKUP(TRIM(MID(C60,FIND(" ",C60)+1,6)),IF(LEFT(C60,1)="A",cizi!A1:M4000,reg!A1:M4000),7,FALSE())=""), CONCATENATE(VLOOKUP(TRIM(LEFT(C60,FIND(" ",C60)-1)),IF(LEFT(C60,1)="A",cizi!A1:M4000,reg!A1:M4000),7,FALSE()), VLOOKUP(TRIM(MID(C60,FIND(" ",C60)+1,6)),IF(LEFT(C60,1)="A",cizi!A1:M4000,reg!A1:M4000),7,FALSE())), MIN(VALUE(VLOOKUP(TRIM(LEFT(C60,FIND(" ",C60)-1)),IF(LEFT(C60,1)="A",cizi!A1:M4000,reg!A1:M4000),7,FALSE())), VALUE(VLOOKUP(TRIM(MID(C60,FIND(" ",C60)+1,6)),IF(LEFT(C60,1)="A",cizi!A1:M4000,reg!A1:M4000),7,FALSE())))))), "9")</f>
        <v>3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>Happy Life</v>
      </c>
      <c r="I60" s="37"/>
      <c r="J60" s="37"/>
      <c r="K60" s="37" t="s">
        <v>3001</v>
      </c>
      <c r="L60" s="50" t="str">
        <f t="shared" si="2"/>
        <v xml:space="preserve"> </v>
      </c>
      <c r="M60" s="50" t="str">
        <f t="shared" si="3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1" customHeight="1">
      <c r="A61" s="30">
        <v>59</v>
      </c>
      <c r="B61" s="47">
        <v>62</v>
      </c>
      <c r="C61" s="37">
        <v>23115</v>
      </c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>ŠTĚTKA Matěj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>1996</v>
      </c>
      <c r="F61" s="49" t="str">
        <f>IF(LEN(C61)&gt;0, VLOOKUP(C61,IF(LEFT(C61,1)="A",cizi!A1:M4000,reg!A1:M4000),6,FALSE())," ")</f>
        <v>DS</v>
      </c>
      <c r="G61" s="49" t="str">
        <f>IF(LEN(C61)&gt;0, IF(ISERROR(FIND(" ",C61)), VLOOKUP(C61,IF(LEFT(C61,1)="A",cizi!A1:M4000,reg!A1:M4000),7,FALSE()),IF(OR(VLOOKUP(TRIM(LEFT(C61,FIND(" ",C61)-1)),IF(LEFT(C61,1)="A",cizi!A1:M4000,reg!A1:M4000),7,FALSE())=" MT",VLOOKUP(TRIM(MID(C61,FIND(" ",C61)+1,6)),IF(LEFT(C61,1)="A",cizi!A1:M4000,reg!A1:M4000),7,FALSE())=" MT"), " MT", IF(OR(VLOOKUP(TRIM(LEFT(C61,FIND(" ",C61)-1)),IF(LEFT(C61,1)="A",cizi!A1:M4000,reg!A1:M4000),7,FALSE())="",VLOOKUP(TRIM(MID(C61,FIND(" ",C61)+1,6)),IF(LEFT(C61,1)="A",cizi!A1:M4000,reg!A1:M4000),7,FALSE())=""), CONCATENATE(VLOOKUP(TRIM(LEFT(C61,FIND(" ",C61)-1)),IF(LEFT(C61,1)="A",cizi!A1:M4000,reg!A1:M4000),7,FALSE()), VLOOKUP(TRIM(MID(C61,FIND(" ",C61)+1,6)),IF(LEFT(C61,1)="A",cizi!A1:M4000,reg!A1:M4000),7,FALSE())), MIN(VALUE(VLOOKUP(TRIM(LEFT(C61,FIND(" ",C61)-1)),IF(LEFT(C61,1)="A",cizi!A1:M4000,reg!A1:M4000),7,FALSE())), VALUE(VLOOKUP(TRIM(MID(C61,FIND(" ",C61)+1,6)),IF(LEFT(C61,1)="A",cizi!A1:M4000,reg!A1:M4000),7,FALSE())))))), "9")</f>
        <v>2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>SKVS ČB</v>
      </c>
      <c r="I61" s="37"/>
      <c r="J61" s="37"/>
      <c r="K61" s="37"/>
      <c r="L61" s="50" t="str">
        <f t="shared" si="2"/>
        <v xml:space="preserve"> </v>
      </c>
      <c r="M61" s="50" t="str">
        <f t="shared" si="3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1" customHeight="1">
      <c r="A62" s="30">
        <v>60</v>
      </c>
      <c r="B62" s="47">
        <v>63</v>
      </c>
      <c r="C62" s="37">
        <v>23113</v>
      </c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>TONCAR Martin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>1975</v>
      </c>
      <c r="F62" s="49" t="str">
        <f>IF(LEN(C62)&gt;0, VLOOKUP(C62,IF(LEFT(C62,1)="A",cizi!A1:M4000,reg!A1:M4000),6,FALSE())," ")</f>
        <v>VM</v>
      </c>
      <c r="G62" s="49" t="str">
        <f>IF(LEN(C62)&gt;0, IF(ISERROR(FIND(" ",C62)), VLOOKUP(C62,IF(LEFT(C62,1)="A",cizi!A1:M4000,reg!A1:M4000),7,FALSE()),IF(OR(VLOOKUP(TRIM(LEFT(C62,FIND(" ",C62)-1)),IF(LEFT(C62,1)="A",cizi!A1:M4000,reg!A1:M4000),7,FALSE())=" MT",VLOOKUP(TRIM(MID(C62,FIND(" ",C62)+1,6)),IF(LEFT(C62,1)="A",cizi!A1:M4000,reg!A1:M4000),7,FALSE())=" MT"), " MT", IF(OR(VLOOKUP(TRIM(LEFT(C62,FIND(" ",C62)-1)),IF(LEFT(C62,1)="A",cizi!A1:M4000,reg!A1:M4000),7,FALSE())="",VLOOKUP(TRIM(MID(C62,FIND(" ",C62)+1,6)),IF(LEFT(C62,1)="A",cizi!A1:M4000,reg!A1:M4000),7,FALSE())=""), CONCATENATE(VLOOKUP(TRIM(LEFT(C62,FIND(" ",C62)-1)),IF(LEFT(C62,1)="A",cizi!A1:M4000,reg!A1:M4000),7,FALSE()), VLOOKUP(TRIM(MID(C62,FIND(" ",C62)+1,6)),IF(LEFT(C62,1)="A",cizi!A1:M4000,reg!A1:M4000),7,FALSE())), MIN(VALUE(VLOOKUP(TRIM(LEFT(C62,FIND(" ",C62)-1)),IF(LEFT(C62,1)="A",cizi!A1:M4000,reg!A1:M4000),7,FALSE())), VALUE(VLOOKUP(TRIM(MID(C62,FIND(" ",C62)+1,6)),IF(LEFT(C62,1)="A",cizi!A1:M4000,reg!A1:M4000),7,FALSE())))))), "9")</f>
        <v>3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>SKVS ČB</v>
      </c>
      <c r="I62" s="37"/>
      <c r="J62" s="37"/>
      <c r="K62" s="37"/>
      <c r="L62" s="50" t="str">
        <f t="shared" si="2"/>
        <v xml:space="preserve"> </v>
      </c>
      <c r="M62" s="50" t="str">
        <f t="shared" si="3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1" customHeight="1">
      <c r="A63" s="30">
        <v>61</v>
      </c>
      <c r="B63" s="47">
        <v>64</v>
      </c>
      <c r="C63" s="37" t="s">
        <v>2925</v>
      </c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>PARFENOV Dmitriy</v>
      </c>
      <c r="E63" s="49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>2002</v>
      </c>
      <c r="F63" s="49">
        <f>IF(LEN(C63)&gt;0, VLOOKUP(C63,IF(LEFT(C63,1)="A",cizi!A1:M4000,reg!A1:M4000),6,FALSE())," ")</f>
        <v>0</v>
      </c>
      <c r="G63" s="49">
        <f>IF(LEN(C63)&gt;0, IF(ISERROR(FIND(" ",C63)), VLOOKUP(C63,IF(LEFT(C63,1)="A",cizi!A1:M4000,reg!A1:M4000),7,FALSE()),IF(OR(VLOOKUP(TRIM(LEFT(C63,FIND(" ",C63)-1)),IF(LEFT(C63,1)="A",cizi!A1:M4000,reg!A1:M4000),7,FALSE())=" MT",VLOOKUP(TRIM(MID(C63,FIND(" ",C63)+1,6)),IF(LEFT(C63,1)="A",cizi!A1:M4000,reg!A1:M4000),7,FALSE())=" MT"), " MT", IF(OR(VLOOKUP(TRIM(LEFT(C63,FIND(" ",C63)-1)),IF(LEFT(C63,1)="A",cizi!A1:M4000,reg!A1:M4000),7,FALSE())="",VLOOKUP(TRIM(MID(C63,FIND(" ",C63)+1,6)),IF(LEFT(C63,1)="A",cizi!A1:M4000,reg!A1:M4000),7,FALSE())=""), CONCATENATE(VLOOKUP(TRIM(LEFT(C63,FIND(" ",C63)-1)),IF(LEFT(C63,1)="A",cizi!A1:M4000,reg!A1:M4000),7,FALSE()), VLOOKUP(TRIM(MID(C63,FIND(" ",C63)+1,6)),IF(LEFT(C63,1)="A",cizi!A1:M4000,reg!A1:M4000),7,FALSE())), MIN(VALUE(VLOOKUP(TRIM(LEFT(C63,FIND(" ",C63)-1)),IF(LEFT(C63,1)="A",cizi!A1:M4000,reg!A1:M4000),7,FALSE())), VALUE(VLOOKUP(TRIM(MID(C63,FIND(" ",C63)+1,6)),IF(LEFT(C63,1)="A",cizi!A1:M4000,reg!A1:M4000),7,FALSE())))))), "9")</f>
        <v>0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>RUS</v>
      </c>
      <c r="I63" s="37"/>
      <c r="J63" s="37"/>
      <c r="K63" s="37" t="s">
        <v>3001</v>
      </c>
      <c r="L63" s="50" t="str">
        <f t="shared" si="2"/>
        <v xml:space="preserve"> </v>
      </c>
      <c r="M63" s="50" t="str">
        <f t="shared" si="3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1" customHeight="1">
      <c r="A64" s="30">
        <v>62</v>
      </c>
      <c r="B64" s="47">
        <v>65</v>
      </c>
      <c r="C64" s="37" t="s">
        <v>2928</v>
      </c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>GONCHAROV Alexey </v>
      </c>
      <c r="E64" s="49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>1986</v>
      </c>
      <c r="F64" s="49">
        <f>IF(LEN(C64)&gt;0, VLOOKUP(C64,IF(LEFT(C64,1)="A",cizi!A1:M4000,reg!A1:M4000),6,FALSE())," ")</f>
        <v>0</v>
      </c>
      <c r="G64" s="49">
        <f>IF(LEN(C64)&gt;0, IF(ISERROR(FIND(" ",C64)), VLOOKUP(C64,IF(LEFT(C64,1)="A",cizi!A1:M4000,reg!A1:M4000),7,FALSE()),IF(OR(VLOOKUP(TRIM(LEFT(C64,FIND(" ",C64)-1)),IF(LEFT(C64,1)="A",cizi!A1:M4000,reg!A1:M4000),7,FALSE())=" MT",VLOOKUP(TRIM(MID(C64,FIND(" ",C64)+1,6)),IF(LEFT(C64,1)="A",cizi!A1:M4000,reg!A1:M4000),7,FALSE())=" MT"), " MT", IF(OR(VLOOKUP(TRIM(LEFT(C64,FIND(" ",C64)-1)),IF(LEFT(C64,1)="A",cizi!A1:M4000,reg!A1:M4000),7,FALSE())="",VLOOKUP(TRIM(MID(C64,FIND(" ",C64)+1,6)),IF(LEFT(C64,1)="A",cizi!A1:M4000,reg!A1:M4000),7,FALSE())=""), CONCATENATE(VLOOKUP(TRIM(LEFT(C64,FIND(" ",C64)-1)),IF(LEFT(C64,1)="A",cizi!A1:M4000,reg!A1:M4000),7,FALSE()), VLOOKUP(TRIM(MID(C64,FIND(" ",C64)+1,6)),IF(LEFT(C64,1)="A",cizi!A1:M4000,reg!A1:M4000),7,FALSE())), MIN(VALUE(VLOOKUP(TRIM(LEFT(C64,FIND(" ",C64)-1)),IF(LEFT(C64,1)="A",cizi!A1:M4000,reg!A1:M4000),7,FALSE())), VALUE(VLOOKUP(TRIM(MID(C64,FIND(" ",C64)+1,6)),IF(LEFT(C64,1)="A",cizi!A1:M4000,reg!A1:M4000),7,FALSE())))))), "9")</f>
        <v>0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>RUS</v>
      </c>
      <c r="I64" s="37"/>
      <c r="J64" s="37"/>
      <c r="K64" s="37"/>
      <c r="L64" s="50" t="str">
        <f t="shared" si="2"/>
        <v xml:space="preserve"> </v>
      </c>
      <c r="M64" s="50" t="str">
        <f t="shared" si="3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1" customHeight="1">
      <c r="A65" s="30">
        <v>63</v>
      </c>
      <c r="B65" s="47">
        <v>66</v>
      </c>
      <c r="C65" s="37" t="s">
        <v>2930</v>
      </c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>GOTOVTSEV Andrey</v>
      </c>
      <c r="E65" s="49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>1980</v>
      </c>
      <c r="F65" s="49">
        <f>IF(LEN(C65)&gt;0, VLOOKUP(C65,IF(LEFT(C65,1)="A",cizi!A1:M4000,reg!A1:M4000),6,FALSE())," ")</f>
        <v>0</v>
      </c>
      <c r="G65" s="49">
        <f>IF(LEN(C65)&gt;0, IF(ISERROR(FIND(" ",C65)), VLOOKUP(C65,IF(LEFT(C65,1)="A",cizi!A1:M4000,reg!A1:M4000),7,FALSE()),IF(OR(VLOOKUP(TRIM(LEFT(C65,FIND(" ",C65)-1)),IF(LEFT(C65,1)="A",cizi!A1:M4000,reg!A1:M4000),7,FALSE())=" MT",VLOOKUP(TRIM(MID(C65,FIND(" ",C65)+1,6)),IF(LEFT(C65,1)="A",cizi!A1:M4000,reg!A1:M4000),7,FALSE())=" MT"), " MT", IF(OR(VLOOKUP(TRIM(LEFT(C65,FIND(" ",C65)-1)),IF(LEFT(C65,1)="A",cizi!A1:M4000,reg!A1:M4000),7,FALSE())="",VLOOKUP(TRIM(MID(C65,FIND(" ",C65)+1,6)),IF(LEFT(C65,1)="A",cizi!A1:M4000,reg!A1:M4000),7,FALSE())=""), CONCATENATE(VLOOKUP(TRIM(LEFT(C65,FIND(" ",C65)-1)),IF(LEFT(C65,1)="A",cizi!A1:M4000,reg!A1:M4000),7,FALSE()), VLOOKUP(TRIM(MID(C65,FIND(" ",C65)+1,6)),IF(LEFT(C65,1)="A",cizi!A1:M4000,reg!A1:M4000),7,FALSE())), MIN(VALUE(VLOOKUP(TRIM(LEFT(C65,FIND(" ",C65)-1)),IF(LEFT(C65,1)="A",cizi!A1:M4000,reg!A1:M4000),7,FALSE())), VALUE(VLOOKUP(TRIM(MID(C65,FIND(" ",C65)+1,6)),IF(LEFT(C65,1)="A",cizi!A1:M4000,reg!A1:M4000),7,FALSE())))))), "9")</f>
        <v>0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>RUS</v>
      </c>
      <c r="I65" s="37"/>
      <c r="J65" s="37"/>
      <c r="K65" s="37"/>
      <c r="L65" s="50" t="str">
        <f t="shared" si="2"/>
        <v xml:space="preserve"> </v>
      </c>
      <c r="M65" s="50" t="str">
        <f t="shared" si="3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1" customHeight="1">
      <c r="A66" s="30">
        <v>64</v>
      </c>
      <c r="B66" s="47">
        <v>67</v>
      </c>
      <c r="C66" s="37" t="s">
        <v>2950</v>
      </c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>ROMASHKIN Dmitry</v>
      </c>
      <c r="E66" s="49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>1900</v>
      </c>
      <c r="F66" s="49">
        <f>IF(LEN(C66)&gt;0, VLOOKUP(C66,IF(LEFT(C66,1)="A",cizi!A1:M4000,reg!A1:M4000),6,FALSE())," ")</f>
        <v>0</v>
      </c>
      <c r="G66" s="49">
        <f>IF(LEN(C66)&gt;0, IF(ISERROR(FIND(" ",C66)), VLOOKUP(C66,IF(LEFT(C66,1)="A",cizi!A1:M4000,reg!A1:M4000),7,FALSE()),IF(OR(VLOOKUP(TRIM(LEFT(C66,FIND(" ",C66)-1)),IF(LEFT(C66,1)="A",cizi!A1:M4000,reg!A1:M4000),7,FALSE())=" MT",VLOOKUP(TRIM(MID(C66,FIND(" ",C66)+1,6)),IF(LEFT(C66,1)="A",cizi!A1:M4000,reg!A1:M4000),7,FALSE())=" MT"), " MT", IF(OR(VLOOKUP(TRIM(LEFT(C66,FIND(" ",C66)-1)),IF(LEFT(C66,1)="A",cizi!A1:M4000,reg!A1:M4000),7,FALSE())="",VLOOKUP(TRIM(MID(C66,FIND(" ",C66)+1,6)),IF(LEFT(C66,1)="A",cizi!A1:M4000,reg!A1:M4000),7,FALSE())=""), CONCATENATE(VLOOKUP(TRIM(LEFT(C66,FIND(" ",C66)-1)),IF(LEFT(C66,1)="A",cizi!A1:M4000,reg!A1:M4000),7,FALSE()), VLOOKUP(TRIM(MID(C66,FIND(" ",C66)+1,6)),IF(LEFT(C66,1)="A",cizi!A1:M4000,reg!A1:M4000),7,FALSE())), MIN(VALUE(VLOOKUP(TRIM(LEFT(C66,FIND(" ",C66)-1)),IF(LEFT(C66,1)="A",cizi!A1:M4000,reg!A1:M4000),7,FALSE())), VALUE(VLOOKUP(TRIM(MID(C66,FIND(" ",C66)+1,6)),IF(LEFT(C66,1)="A",cizi!A1:M4000,reg!A1:M4000),7,FALSE())))))), "9")</f>
        <v>0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>RUS</v>
      </c>
      <c r="I66" s="37"/>
      <c r="J66" s="37"/>
      <c r="K66" s="37"/>
      <c r="L66" s="50" t="str">
        <f t="shared" si="2"/>
        <v xml:space="preserve"> </v>
      </c>
      <c r="M66" s="50" t="str">
        <f t="shared" si="3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1" customHeight="1">
      <c r="A67" s="30">
        <v>65</v>
      </c>
      <c r="B67" s="47">
        <v>68</v>
      </c>
      <c r="C67" s="37" t="s">
        <v>2953</v>
      </c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>GROTOV Alex</v>
      </c>
      <c r="E67" s="49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>1900</v>
      </c>
      <c r="F67" s="49">
        <f>IF(LEN(C67)&gt;0, VLOOKUP(C67,IF(LEFT(C67,1)="A",cizi!A1:M4000,reg!A1:M4000),6,FALSE())," ")</f>
        <v>0</v>
      </c>
      <c r="G67" s="49">
        <f>IF(LEN(C67)&gt;0, IF(ISERROR(FIND(" ",C67)), VLOOKUP(C67,IF(LEFT(C67,1)="A",cizi!A1:M4000,reg!A1:M4000),7,FALSE()),IF(OR(VLOOKUP(TRIM(LEFT(C67,FIND(" ",C67)-1)),IF(LEFT(C67,1)="A",cizi!A1:M4000,reg!A1:M4000),7,FALSE())=" MT",VLOOKUP(TRIM(MID(C67,FIND(" ",C67)+1,6)),IF(LEFT(C67,1)="A",cizi!A1:M4000,reg!A1:M4000),7,FALSE())=" MT"), " MT", IF(OR(VLOOKUP(TRIM(LEFT(C67,FIND(" ",C67)-1)),IF(LEFT(C67,1)="A",cizi!A1:M4000,reg!A1:M4000),7,FALSE())="",VLOOKUP(TRIM(MID(C67,FIND(" ",C67)+1,6)),IF(LEFT(C67,1)="A",cizi!A1:M4000,reg!A1:M4000),7,FALSE())=""), CONCATENATE(VLOOKUP(TRIM(LEFT(C67,FIND(" ",C67)-1)),IF(LEFT(C67,1)="A",cizi!A1:M4000,reg!A1:M4000),7,FALSE()), VLOOKUP(TRIM(MID(C67,FIND(" ",C67)+1,6)),IF(LEFT(C67,1)="A",cizi!A1:M4000,reg!A1:M4000),7,FALSE())), MIN(VALUE(VLOOKUP(TRIM(LEFT(C67,FIND(" ",C67)-1)),IF(LEFT(C67,1)="A",cizi!A1:M4000,reg!A1:M4000),7,FALSE())), VALUE(VLOOKUP(TRIM(MID(C67,FIND(" ",C67)+1,6)),IF(LEFT(C67,1)="A",cizi!A1:M4000,reg!A1:M4000),7,FALSE())))))), "9")</f>
        <v>0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>RUS</v>
      </c>
      <c r="I67" s="37"/>
      <c r="J67" s="37"/>
      <c r="K67" s="37"/>
      <c r="L67" s="50" t="str">
        <f t="shared" ref="L67:L72" si="4">IF(ISERROR(FIND(" ",C67,1))," ",TRIM(LEFT(E67,FIND(" ",E67,1)-1)))</f>
        <v xml:space="preserve"> </v>
      </c>
      <c r="M67" s="50" t="str">
        <f t="shared" ref="M67:M72" si="5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1" customHeight="1">
      <c r="A68" s="30">
        <v>66</v>
      </c>
      <c r="B68" s="47">
        <v>69</v>
      </c>
      <c r="C68" s="37" t="s">
        <v>2956</v>
      </c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>YHOKHOV Alexander</v>
      </c>
      <c r="E68" s="49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>1900</v>
      </c>
      <c r="F68" s="49">
        <f>IF(LEN(C68)&gt;0, VLOOKUP(C68,IF(LEFT(C68,1)="A",cizi!A1:M4000,reg!A1:M4000),6,FALSE())," ")</f>
        <v>0</v>
      </c>
      <c r="G68" s="49">
        <f>IF(LEN(C68)&gt;0, IF(ISERROR(FIND(" ",C68)), VLOOKUP(C68,IF(LEFT(C68,1)="A",cizi!A1:M4000,reg!A1:M4000),7,FALSE()),IF(OR(VLOOKUP(TRIM(LEFT(C68,FIND(" ",C68)-1)),IF(LEFT(C68,1)="A",cizi!A1:M4000,reg!A1:M4000),7,FALSE())=" MT",VLOOKUP(TRIM(MID(C68,FIND(" ",C68)+1,6)),IF(LEFT(C68,1)="A",cizi!A1:M4000,reg!A1:M4000),7,FALSE())=" MT"), " MT", IF(OR(VLOOKUP(TRIM(LEFT(C68,FIND(" ",C68)-1)),IF(LEFT(C68,1)="A",cizi!A1:M4000,reg!A1:M4000),7,FALSE())="",VLOOKUP(TRIM(MID(C68,FIND(" ",C68)+1,6)),IF(LEFT(C68,1)="A",cizi!A1:M4000,reg!A1:M4000),7,FALSE())=""), CONCATENATE(VLOOKUP(TRIM(LEFT(C68,FIND(" ",C68)-1)),IF(LEFT(C68,1)="A",cizi!A1:M4000,reg!A1:M4000),7,FALSE()), VLOOKUP(TRIM(MID(C68,FIND(" ",C68)+1,6)),IF(LEFT(C68,1)="A",cizi!A1:M4000,reg!A1:M4000),7,FALSE())), MIN(VALUE(VLOOKUP(TRIM(LEFT(C68,FIND(" ",C68)-1)),IF(LEFT(C68,1)="A",cizi!A1:M4000,reg!A1:M4000),7,FALSE())), VALUE(VLOOKUP(TRIM(MID(C68,FIND(" ",C68)+1,6)),IF(LEFT(C68,1)="A",cizi!A1:M4000,reg!A1:M4000),7,FALSE())))))), "9")</f>
        <v>0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>RUS</v>
      </c>
      <c r="I68" s="37"/>
      <c r="J68" s="37"/>
      <c r="K68" s="37"/>
      <c r="L68" s="50" t="str">
        <f t="shared" si="4"/>
        <v xml:space="preserve"> </v>
      </c>
      <c r="M68" s="50" t="str">
        <f t="shared" si="5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4.1" customHeight="1">
      <c r="A69" s="30">
        <v>67</v>
      </c>
      <c r="B69" s="47">
        <v>70</v>
      </c>
      <c r="C69" s="37">
        <v>62015</v>
      </c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>ZUMMER Dušan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>1970</v>
      </c>
      <c r="F69" s="49" t="str">
        <f>IF(LEN(C69)&gt;0, VLOOKUP(C69,IF(LEFT(C69,1)="A",cizi!A1:M4000,reg!A1:M4000),6,FALSE())," ")</f>
        <v>VM</v>
      </c>
      <c r="G69" s="49" t="str">
        <f>IF(LEN(C69)&gt;0, IF(ISERROR(FIND(" ",C69)), VLOOKUP(C69,IF(LEFT(C69,1)="A",cizi!A1:M4000,reg!A1:M4000),7,FALSE()),IF(OR(VLOOKUP(TRIM(LEFT(C69,FIND(" ",C69)-1)),IF(LEFT(C69,1)="A",cizi!A1:M4000,reg!A1:M4000),7,FALSE())=" MT",VLOOKUP(TRIM(MID(C69,FIND(" ",C69)+1,6)),IF(LEFT(C69,1)="A",cizi!A1:M4000,reg!A1:M4000),7,FALSE())=" MT"), " MT", IF(OR(VLOOKUP(TRIM(LEFT(C69,FIND(" ",C69)-1)),IF(LEFT(C69,1)="A",cizi!A1:M4000,reg!A1:M4000),7,FALSE())="",VLOOKUP(TRIM(MID(C69,FIND(" ",C69)+1,6)),IF(LEFT(C69,1)="A",cizi!A1:M4000,reg!A1:M4000),7,FALSE())=""), CONCATENATE(VLOOKUP(TRIM(LEFT(C69,FIND(" ",C69)-1)),IF(LEFT(C69,1)="A",cizi!A1:M4000,reg!A1:M4000),7,FALSE()), VLOOKUP(TRIM(MID(C69,FIND(" ",C69)+1,6)),IF(LEFT(C69,1)="A",cizi!A1:M4000,reg!A1:M4000),7,FALSE())), MIN(VALUE(VLOOKUP(TRIM(LEFT(C69,FIND(" ",C69)-1)),IF(LEFT(C69,1)="A",cizi!A1:M4000,reg!A1:M4000),7,FALSE())), VALUE(VLOOKUP(TRIM(MID(C69,FIND(" ",C69)+1,6)),IF(LEFT(C69,1)="A",cizi!A1:M4000,reg!A1:M4000),7,FALSE())))))), "9")</f>
        <v>3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>Turnov</v>
      </c>
      <c r="I69" s="37"/>
      <c r="J69" s="37"/>
      <c r="K69" s="37"/>
      <c r="L69" s="50" t="str">
        <f t="shared" si="4"/>
        <v xml:space="preserve"> </v>
      </c>
      <c r="M69" s="50" t="str">
        <f t="shared" si="5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1" customHeight="1">
      <c r="A70" s="30">
        <v>68</v>
      </c>
      <c r="B70" s="47">
        <v>71</v>
      </c>
      <c r="C70" s="37">
        <v>9084</v>
      </c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>PŘÍHODA Lukáš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>2001</v>
      </c>
      <c r="F70" s="49" t="str">
        <f>IF(LEN(C70)&gt;0, VLOOKUP(C70,IF(LEFT(C70,1)="A",cizi!A1:M4000,reg!A1:M4000),6,FALSE())," ")</f>
        <v>ZS</v>
      </c>
      <c r="G70" s="49" t="str">
        <f>IF(LEN(C70)&gt;0, IF(ISERROR(FIND(" ",C70)), VLOOKUP(C70,IF(LEFT(C70,1)="A",cizi!A1:M4000,reg!A1:M4000),7,FALSE()),IF(OR(VLOOKUP(TRIM(LEFT(C70,FIND(" ",C70)-1)),IF(LEFT(C70,1)="A",cizi!A1:M4000,reg!A1:M4000),7,FALSE())=" MT",VLOOKUP(TRIM(MID(C70,FIND(" ",C70)+1,6)),IF(LEFT(C70,1)="A",cizi!A1:M4000,reg!A1:M4000),7,FALSE())=" MT"), " MT", IF(OR(VLOOKUP(TRIM(LEFT(C70,FIND(" ",C70)-1)),IF(LEFT(C70,1)="A",cizi!A1:M4000,reg!A1:M4000),7,FALSE())="",VLOOKUP(TRIM(MID(C70,FIND(" ",C70)+1,6)),IF(LEFT(C70,1)="A",cizi!A1:M4000,reg!A1:M4000),7,FALSE())=""), CONCATENATE(VLOOKUP(TRIM(LEFT(C70,FIND(" ",C70)-1)),IF(LEFT(C70,1)="A",cizi!A1:M4000,reg!A1:M4000),7,FALSE()), VLOOKUP(TRIM(MID(C70,FIND(" ",C70)+1,6)),IF(LEFT(C70,1)="A",cizi!A1:M4000,reg!A1:M4000),7,FALSE())), MIN(VALUE(VLOOKUP(TRIM(LEFT(C70,FIND(" ",C70)-1)),IF(LEFT(C70,1)="A",cizi!A1:M4000,reg!A1:M4000),7,FALSE())), VALUE(VLOOKUP(TRIM(MID(C70,FIND(" ",C70)+1,6)),IF(LEFT(C70,1)="A",cizi!A1:M4000,reg!A1:M4000),7,FALSE())))))), "9")</f>
        <v>3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>USK Pha</v>
      </c>
      <c r="I70" s="37"/>
      <c r="J70" s="37"/>
      <c r="K70" s="37"/>
      <c r="L70" s="50" t="str">
        <f t="shared" si="4"/>
        <v xml:space="preserve"> </v>
      </c>
      <c r="M70" s="50" t="str">
        <f t="shared" si="5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4.1" customHeight="1">
      <c r="A71" s="30">
        <v>69</v>
      </c>
      <c r="B71" s="47">
        <v>72</v>
      </c>
      <c r="C71" s="37">
        <v>10028</v>
      </c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>ŠTĚPÁN Bronislav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>1996</v>
      </c>
      <c r="F71" s="49" t="str">
        <f>IF(LEN(C71)&gt;0, VLOOKUP(C71,IF(LEFT(C71,1)="A",cizi!A1:M4000,reg!A1:M4000),6,FALSE())," ")</f>
        <v>DS</v>
      </c>
      <c r="G71" s="49" t="str">
        <f>IF(LEN(C71)&gt;0, IF(ISERROR(FIND(" ",C71)), VLOOKUP(C71,IF(LEFT(C71,1)="A",cizi!A1:M4000,reg!A1:M4000),7,FALSE()),IF(OR(VLOOKUP(TRIM(LEFT(C71,FIND(" ",C71)-1)),IF(LEFT(C71,1)="A",cizi!A1:M4000,reg!A1:M4000),7,FALSE())=" MT",VLOOKUP(TRIM(MID(C71,FIND(" ",C71)+1,6)),IF(LEFT(C71,1)="A",cizi!A1:M4000,reg!A1:M4000),7,FALSE())=" MT"), " MT", IF(OR(VLOOKUP(TRIM(LEFT(C71,FIND(" ",C71)-1)),IF(LEFT(C71,1)="A",cizi!A1:M4000,reg!A1:M4000),7,FALSE())="",VLOOKUP(TRIM(MID(C71,FIND(" ",C71)+1,6)),IF(LEFT(C71,1)="A",cizi!A1:M4000,reg!A1:M4000),7,FALSE())=""), CONCATENATE(VLOOKUP(TRIM(LEFT(C71,FIND(" ",C71)-1)),IF(LEFT(C71,1)="A",cizi!A1:M4000,reg!A1:M4000),7,FALSE()), VLOOKUP(TRIM(MID(C71,FIND(" ",C71)+1,6)),IF(LEFT(C71,1)="A",cizi!A1:M4000,reg!A1:M4000),7,FALSE())), MIN(VALUE(VLOOKUP(TRIM(LEFT(C71,FIND(" ",C71)-1)),IF(LEFT(C71,1)="A",cizi!A1:M4000,reg!A1:M4000),7,FALSE())), VALUE(VLOOKUP(TRIM(MID(C71,FIND(" ",C71)+1,6)),IF(LEFT(C71,1)="A",cizi!A1:M4000,reg!A1:M4000),7,FALSE())))))), "9")</f>
        <v>2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>Benátky</v>
      </c>
      <c r="I71" s="37"/>
      <c r="J71" s="37"/>
      <c r="K71" s="37"/>
      <c r="L71" s="50" t="str">
        <f t="shared" si="4"/>
        <v xml:space="preserve"> </v>
      </c>
      <c r="M71" s="50" t="str">
        <f t="shared" si="5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4.1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>IF(LEN(C72)&gt;0, VLOOKUP(C72,IF(LEFT(C72,1)="A",cizi!A1:M4000,reg!A1:M4000),6,FALSE())," ")</f>
        <v xml:space="preserve"> </v>
      </c>
      <c r="G72" s="49" t="str">
        <f>IF(LEN(C72)&gt;0, IF(ISERROR(FIND(" ",C72)), VLOOKUP(C72,IF(LEFT(C72,1)="A",cizi!A1:M4000,reg!A1:M4000),7,FALSE()),IF(OR(VLOOKUP(TRIM(LEFT(C72,FIND(" ",C72)-1)),IF(LEFT(C72,1)="A",cizi!A1:M4000,reg!A1:M4000),7,FALSE())=" MT",VLOOKUP(TRIM(MID(C72,FIND(" ",C72)+1,6)),IF(LEFT(C72,1)="A",cizi!A1:M4000,reg!A1:M4000),7,FALSE())=" MT"), " MT", IF(OR(VLOOKUP(TRIM(LEFT(C72,FIND(" ",C72)-1)),IF(LEFT(C72,1)="A",cizi!A1:M4000,reg!A1:M4000),7,FALSE())="",VLOOKUP(TRIM(MID(C72,FIND(" ",C72)+1,6)),IF(LEFT(C72,1)="A",cizi!A1:M4000,reg!A1:M4000),7,FALSE())=""), CONCATENATE(VLOOKUP(TRIM(LEFT(C72,FIND(" ",C72)-1)),IF(LEFT(C72,1)="A",cizi!A1:M4000,reg!A1:M4000),7,FALSE()), VLOOKUP(TRIM(MID(C72,FIND(" ",C72)+1,6)),IF(LEFT(C72,1)="A",cizi!A1:M4000,reg!A1:M4000),7,FALSE())), MIN(VALUE(VLOOKUP(TRIM(LEFT(C72,FIND(" ",C72)-1)),IF(LEFT(C72,1)="A",cizi!A1:M4000,reg!A1:M4000),7,FALSE())), VALUE(VLOOKUP(TRIM(MID(C72,FIND(" ",C72)+1,6)),IF(LEFT(C72,1)="A",cizi!A1:M4000,reg!A1:M4000),7,FALSE())))))),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4"/>
        <v xml:space="preserve"> </v>
      </c>
      <c r="M72" s="50" t="str">
        <f t="shared" si="5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K3" sqref="K3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IF(ISBLANK(VLOOKUP("C1Z",param!$A$31:$B$49,2,0)),"C1Z",VLOOKUP("C1Z",param!$A$31:$B$49,2,0))</f>
        <v>C1Z</v>
      </c>
      <c r="C1" s="58"/>
      <c r="D1" s="55" t="str">
        <f>CONCATENATE("STARTOVNÍ LISTINA",IF(ISBLANK(VLOOKUP("C1Z",param!$A$31:$C$49,3,0)),"",CONCATENATE(CHAR(10),"barva čísel: ",VLOOKUP("C1Z",param!$A$31:$C$49,3,0))))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04.05.14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2962</v>
      </c>
      <c r="B2" s="45" t="s">
        <v>2965</v>
      </c>
      <c r="C2" s="45" t="s">
        <v>2900</v>
      </c>
      <c r="D2" s="45" t="s">
        <v>2966</v>
      </c>
      <c r="E2" s="45" t="s">
        <v>2967</v>
      </c>
      <c r="F2" s="45" t="s">
        <v>2905</v>
      </c>
      <c r="G2" s="45" t="s">
        <v>2968</v>
      </c>
      <c r="H2" s="45" t="s">
        <v>2969</v>
      </c>
      <c r="I2" s="45" t="s">
        <v>2994</v>
      </c>
      <c r="J2" s="45" t="s">
        <v>2995</v>
      </c>
      <c r="K2" s="45" t="s">
        <v>2996</v>
      </c>
      <c r="L2" s="46" t="s">
        <v>2997</v>
      </c>
      <c r="M2" s="46" t="s">
        <v>2998</v>
      </c>
      <c r="N2" s="46" t="s">
        <v>2999</v>
      </c>
      <c r="O2" s="46" t="s">
        <v>3000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1" customHeight="1">
      <c r="A3" s="30">
        <v>1</v>
      </c>
      <c r="B3" s="52">
        <v>31</v>
      </c>
      <c r="C3" s="37">
        <v>23011</v>
      </c>
      <c r="D3" s="48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ČEKALOVÁ Bára</v>
      </c>
      <c r="E3" s="49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1998</v>
      </c>
      <c r="F3" s="49" t="str">
        <f>IF(LEN(C3)&gt;0, VLOOKUP(C3,IF(LEFT(C3,1)="A",cizi!A1:M4000,reg!A1:M4000),6,FALSE())," ")</f>
        <v>DM</v>
      </c>
      <c r="G3" s="49" t="str">
        <f>IF(LEN(C3)&gt;0, IF(ISERROR(FIND(" ",C3)), VLOOKUP(C3,IF(LEFT(C3,1)="A",cizi!A1:M4000,reg!A1:M4000),8,FALSE()),IF(OR(VLOOKUP(TRIM(LEFT(C3,FIND(" ",C3)-1)),IF(LEFT(C3,1)="A",cizi!A1:M4000,reg!A1:M4000),8,FALSE())=" MT",VLOOKUP(TRIM(MID(C3,FIND(" ",C3)+1,6)),IF(LEFT(C3,1)="A",cizi!A1:M4000,reg!A1:M4000),8,FALSE())=" MT"), " MT", IF(OR(VLOOKUP(TRIM(LEFT(C3,FIND(" ",C3)-1)),IF(LEFT(C3,1)="A",cizi!A1:M4000,reg!A1:M4000),8,FALSE())="",VLOOKUP(TRIM(MID(C3,FIND(" ",C3)+1,6)),IF(LEFT(C3,1)="A",cizi!A1:M4000,reg!A1:M4000),8,FALSE())=""), CONCATENATE(VLOOKUP(TRIM(LEFT(C3,FIND(" ",C3)-1)),IF(LEFT(C3,1)="A",cizi!A1:M4000,reg!A1:M4000),8,FALSE()), VLOOKUP(TRIM(MID(C3,FIND(" ",C3)+1,6)),IF(LEFT(C3,1)="A",cizi!A1:M4000,reg!A1:M4000),8,FALSE())), MIN(VALUE(VLOOKUP(TRIM(LEFT(C3,FIND(" ",C3)-1)),IF(LEFT(C3,1)="A",cizi!A1:M4000,reg!A1:M4000),8,FALSE())), VALUE(VLOOKUP(TRIM(MID(C3,FIND(" ",C3)+1,6)),IF(LEFT(C3,1)="A",cizi!A1:M4000,reg!A1:M4000),8,FALSE())))))), "9")</f>
        <v>1</v>
      </c>
      <c r="H3" s="48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SKVS ČB</v>
      </c>
      <c r="I3" s="37"/>
      <c r="J3" s="37"/>
      <c r="K3" s="37"/>
      <c r="L3" s="50" t="str">
        <f t="shared" ref="L3:L34" si="0">IF(ISERROR(FIND(" ",C3,1))," ",TRIM(LEFT(E3,FIND(" ",E3,1)-1)))</f>
        <v xml:space="preserve"> </v>
      </c>
      <c r="M3" s="50" t="str">
        <f t="shared" ref="M3:M34" si="1">IF(ISERROR(FIND(" ",C3,1))," ",TRIM(MID(E3,FIND(" ",E3,1)+2,6)))</f>
        <v xml:space="preserve"> </v>
      </c>
      <c r="N3" s="50" t="str">
        <f>IF(ISERROR(FIND(" ",C3,1))," ",VLOOKUP(TRIM(LEFT(C3,FIND(" ",C3,1)-1)),IF(LEFT(C3,1)="A",cizi!A1:M4000,reg!A1:M4000),6,FALSE()))</f>
        <v xml:space="preserve"> </v>
      </c>
      <c r="O3" s="50" t="str">
        <f>IF(ISERROR(FIND(" ",C3,1))," ",VLOOKUP(TRIM(MID(C3,FIND(" ",C3,1)+1,6)),IF(LEFT(C3,1)="A",cizi!A1:M4000,reg!A1:M4000),6,FALSE()))</f>
        <v xml:space="preserve"> 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1" customHeight="1">
      <c r="A4" s="30">
        <v>2</v>
      </c>
      <c r="B4" s="52">
        <v>32</v>
      </c>
      <c r="C4" s="37">
        <v>9078</v>
      </c>
      <c r="D4" s="48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ŘÍHOVÁ Eva</v>
      </c>
      <c r="E4" s="49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2000</v>
      </c>
      <c r="F4" s="49" t="str">
        <f>IF(LEN(C4)&gt;0, VLOOKUP(C4,IF(LEFT(C4,1)="A",cizi!A1:M4000,reg!A1:M4000),6,FALSE())," ")</f>
        <v>ZS</v>
      </c>
      <c r="G4" s="49" t="str">
        <f>IF(LEN(C4)&gt;0, IF(ISERROR(FIND(" ",C4)), VLOOKUP(C4,IF(LEFT(C4,1)="A",cizi!A1:M4000,reg!A1:M4000),8,FALSE()),IF(OR(VLOOKUP(TRIM(LEFT(C4,FIND(" ",C4)-1)),IF(LEFT(C4,1)="A",cizi!A1:M4000,reg!A1:M4000),8,FALSE())=" MT",VLOOKUP(TRIM(MID(C4,FIND(" ",C4)+1,6)),IF(LEFT(C4,1)="A",cizi!A1:M4000,reg!A1:M4000),8,FALSE())=" MT"), " MT", IF(OR(VLOOKUP(TRIM(LEFT(C4,FIND(" ",C4)-1)),IF(LEFT(C4,1)="A",cizi!A1:M4000,reg!A1:M4000),8,FALSE())="",VLOOKUP(TRIM(MID(C4,FIND(" ",C4)+1,6)),IF(LEFT(C4,1)="A",cizi!A1:M4000,reg!A1:M4000),8,FALSE())=""), CONCATENATE(VLOOKUP(TRIM(LEFT(C4,FIND(" ",C4)-1)),IF(LEFT(C4,1)="A",cizi!A1:M4000,reg!A1:M4000),8,FALSE()), VLOOKUP(TRIM(MID(C4,FIND(" ",C4)+1,6)),IF(LEFT(C4,1)="A",cizi!A1:M4000,reg!A1:M4000),8,FALSE())), MIN(VALUE(VLOOKUP(TRIM(LEFT(C4,FIND(" ",C4)-1)),IF(LEFT(C4,1)="A",cizi!A1:M4000,reg!A1:M4000),8,FALSE())), VALUE(VLOOKUP(TRIM(MID(C4,FIND(" ",C4)+1,6)),IF(LEFT(C4,1)="A",cizi!A1:M4000,reg!A1:M4000),8,FALSE())))))), "9")</f>
        <v>2+</v>
      </c>
      <c r="H4" s="48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USK Pha</v>
      </c>
      <c r="I4" s="37"/>
      <c r="J4" s="37"/>
      <c r="K4" s="37"/>
      <c r="L4" s="50" t="str">
        <f t="shared" si="0"/>
        <v xml:space="preserve"> </v>
      </c>
      <c r="M4" s="50" t="str">
        <f t="shared" si="1"/>
        <v xml:space="preserve"> </v>
      </c>
      <c r="N4" s="50" t="str">
        <f>IF(ISERROR(FIND(" ",C4,1))," ",VLOOKUP(TRIM(LEFT(C4,FIND(" ",C4,1)-1)),IF(LEFT(C4,1)="A",cizi!A1:M4000,reg!A1:M4000),6,FALSE()))</f>
        <v xml:space="preserve"> </v>
      </c>
      <c r="O4" s="50" t="str">
        <f>IF(ISERROR(FIND(" ",C4,1))," ",VLOOKUP(TRIM(MID(C4,FIND(" ",C4,1)+1,6)),IF(LEFT(C4,1)="A",cizi!A1:M4000,reg!A1:M4000),6,FALSE()))</f>
        <v xml:space="preserve"> 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1" customHeight="1">
      <c r="A5" s="30">
        <v>3</v>
      </c>
      <c r="B5" s="52">
        <v>33</v>
      </c>
      <c r="C5" s="37">
        <v>9075</v>
      </c>
      <c r="D5" s="48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FRYŠOVÁ Petra</v>
      </c>
      <c r="E5" s="49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1993</v>
      </c>
      <c r="F5" s="49" t="str">
        <f>IF(LEN(C5)&gt;0, VLOOKUP(C5,IF(LEFT(C5,1)="A",cizi!A1:M4000,reg!A1:M4000),6,FALSE())," ")</f>
        <v>U23</v>
      </c>
      <c r="G5" s="49" t="str">
        <f>IF(LEN(C5)&gt;0, IF(ISERROR(FIND(" ",C5)), VLOOKUP(C5,IF(LEFT(C5,1)="A",cizi!A1:M4000,reg!A1:M4000),8,FALSE()),IF(OR(VLOOKUP(TRIM(LEFT(C5,FIND(" ",C5)-1)),IF(LEFT(C5,1)="A",cizi!A1:M4000,reg!A1:M4000),8,FALSE())=" MT",VLOOKUP(TRIM(MID(C5,FIND(" ",C5)+1,6)),IF(LEFT(C5,1)="A",cizi!A1:M4000,reg!A1:M4000),8,FALSE())=" MT"), " MT", IF(OR(VLOOKUP(TRIM(LEFT(C5,FIND(" ",C5)-1)),IF(LEFT(C5,1)="A",cizi!A1:M4000,reg!A1:M4000),8,FALSE())="",VLOOKUP(TRIM(MID(C5,FIND(" ",C5)+1,6)),IF(LEFT(C5,1)="A",cizi!A1:M4000,reg!A1:M4000),8,FALSE())=""), CONCATENATE(VLOOKUP(TRIM(LEFT(C5,FIND(" ",C5)-1)),IF(LEFT(C5,1)="A",cizi!A1:M4000,reg!A1:M4000),8,FALSE()), VLOOKUP(TRIM(MID(C5,FIND(" ",C5)+1,6)),IF(LEFT(C5,1)="A",cizi!A1:M4000,reg!A1:M4000),8,FALSE())), MIN(VALUE(VLOOKUP(TRIM(LEFT(C5,FIND(" ",C5)-1)),IF(LEFT(C5,1)="A",cizi!A1:M4000,reg!A1:M4000),8,FALSE())), VALUE(VLOOKUP(TRIM(MID(C5,FIND(" ",C5)+1,6)),IF(LEFT(C5,1)="A",cizi!A1:M4000,reg!A1:M4000),8,FALSE())))))), "9")</f>
        <v>2</v>
      </c>
      <c r="H5" s="48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USK Pha</v>
      </c>
      <c r="I5" s="37"/>
      <c r="J5" s="37"/>
      <c r="K5" s="37"/>
      <c r="L5" s="50" t="str">
        <f t="shared" si="0"/>
        <v xml:space="preserve"> </v>
      </c>
      <c r="M5" s="50" t="str">
        <f t="shared" si="1"/>
        <v xml:space="preserve"> </v>
      </c>
      <c r="N5" s="50" t="str">
        <f>IF(ISERROR(FIND(" ",C5,1))," ",VLOOKUP(TRIM(LEFT(C5,FIND(" ",C5,1)-1)),IF(LEFT(C5,1)="A",cizi!A1:M4000,reg!A1:M4000),6,FALSE()))</f>
        <v xml:space="preserve"> </v>
      </c>
      <c r="O5" s="50" t="str">
        <f>IF(ISERROR(FIND(" ",C5,1))," ",VLOOKUP(TRIM(MID(C5,FIND(" ",C5,1)+1,6)),IF(LEFT(C5,1)="A",cizi!A1:M4000,reg!A1:M4000),6,FALSE()))</f>
        <v xml:space="preserve"> 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1" customHeight="1">
      <c r="A6" s="30">
        <v>4</v>
      </c>
      <c r="B6" s="52">
        <v>34</v>
      </c>
      <c r="C6" s="37">
        <v>42031</v>
      </c>
      <c r="D6" s="48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GALUŠKOVÁ Antonie</v>
      </c>
      <c r="E6" s="49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2001</v>
      </c>
      <c r="F6" s="49" t="str">
        <f>IF(LEN(C6)&gt;0, VLOOKUP(C6,IF(LEFT(C6,1)="A",cizi!A1:M4000,reg!A1:M4000),6,FALSE())," ")</f>
        <v>ZS</v>
      </c>
      <c r="G6" s="49" t="str">
        <f>IF(LEN(C6)&gt;0, IF(ISERROR(FIND(" ",C6)), VLOOKUP(C6,IF(LEFT(C6,1)="A",cizi!A1:M4000,reg!A1:M4000),8,FALSE()),IF(OR(VLOOKUP(TRIM(LEFT(C6,FIND(" ",C6)-1)),IF(LEFT(C6,1)="A",cizi!A1:M4000,reg!A1:M4000),8,FALSE())=" MT",VLOOKUP(TRIM(MID(C6,FIND(" ",C6)+1,6)),IF(LEFT(C6,1)="A",cizi!A1:M4000,reg!A1:M4000),8,FALSE())=" MT"), " MT", IF(OR(VLOOKUP(TRIM(LEFT(C6,FIND(" ",C6)-1)),IF(LEFT(C6,1)="A",cizi!A1:M4000,reg!A1:M4000),8,FALSE())="",VLOOKUP(TRIM(MID(C6,FIND(" ",C6)+1,6)),IF(LEFT(C6,1)="A",cizi!A1:M4000,reg!A1:M4000),8,FALSE())=""), CONCATENATE(VLOOKUP(TRIM(LEFT(C6,FIND(" ",C6)-1)),IF(LEFT(C6,1)="A",cizi!A1:M4000,reg!A1:M4000),8,FALSE()), VLOOKUP(TRIM(MID(C6,FIND(" ",C6)+1,6)),IF(LEFT(C6,1)="A",cizi!A1:M4000,reg!A1:M4000),8,FALSE())), MIN(VALUE(VLOOKUP(TRIM(LEFT(C6,FIND(" ",C6)-1)),IF(LEFT(C6,1)="A",cizi!A1:M4000,reg!A1:M4000),8,FALSE())), VALUE(VLOOKUP(TRIM(MID(C6,FIND(" ",C6)+1,6)),IF(LEFT(C6,1)="A",cizi!A1:M4000,reg!A1:M4000),8,FALSE())))))), "9")</f>
        <v>3</v>
      </c>
      <c r="H6" s="48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Sušice</v>
      </c>
      <c r="I6" s="37"/>
      <c r="J6" s="37"/>
      <c r="K6" s="37" t="s">
        <v>3016</v>
      </c>
      <c r="L6" s="50" t="str">
        <f t="shared" si="0"/>
        <v xml:space="preserve"> </v>
      </c>
      <c r="M6" s="50" t="str">
        <f t="shared" si="1"/>
        <v xml:space="preserve"> </v>
      </c>
      <c r="N6" s="50" t="str">
        <f>IF(ISERROR(FIND(" ",C6,1))," ",VLOOKUP(TRIM(LEFT(C6,FIND(" ",C6,1)-1)),IF(LEFT(C6,1)="A",cizi!A1:M4000,reg!A1:M4000),6,FALSE()))</f>
        <v xml:space="preserve"> </v>
      </c>
      <c r="O6" s="50" t="str">
        <f>IF(ISERROR(FIND(" ",C6,1))," ",VLOOKUP(TRIM(MID(C6,FIND(" ",C6,1)+1,6)),IF(LEFT(C6,1)="A",cizi!A1:M4000,reg!A1:M4000),6,FALSE()))</f>
        <v xml:space="preserve"> 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4.1" customHeight="1">
      <c r="A7" s="30">
        <v>5</v>
      </c>
      <c r="B7" s="52">
        <v>35</v>
      </c>
      <c r="C7" s="37">
        <v>125043</v>
      </c>
      <c r="D7" s="48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PŘIKRYLOVÁ Ema</v>
      </c>
      <c r="E7" s="49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2003</v>
      </c>
      <c r="F7" s="49" t="str">
        <f>IF(LEN(C7)&gt;0, VLOOKUP(C7,IF(LEFT(C7,1)="A",cizi!A1:M4000,reg!A1:M4000),6,FALSE())," ")</f>
        <v>ZM</v>
      </c>
      <c r="G7" s="49">
        <f>IF(LEN(C7)&gt;0, IF(ISERROR(FIND(" ",C7)), VLOOKUP(C7,IF(LEFT(C7,1)="A",cizi!A1:M4000,reg!A1:M4000),8,FALSE()),IF(OR(VLOOKUP(TRIM(LEFT(C7,FIND(" ",C7)-1)),IF(LEFT(C7,1)="A",cizi!A1:M4000,reg!A1:M4000),8,FALSE())=" MT",VLOOKUP(TRIM(MID(C7,FIND(" ",C7)+1,6)),IF(LEFT(C7,1)="A",cizi!A1:M4000,reg!A1:M4000),8,FALSE())=" MT"), " MT", IF(OR(VLOOKUP(TRIM(LEFT(C7,FIND(" ",C7)-1)),IF(LEFT(C7,1)="A",cizi!A1:M4000,reg!A1:M4000),8,FALSE())="",VLOOKUP(TRIM(MID(C7,FIND(" ",C7)+1,6)),IF(LEFT(C7,1)="A",cizi!A1:M4000,reg!A1:M4000),8,FALSE())=""), CONCATENATE(VLOOKUP(TRIM(LEFT(C7,FIND(" ",C7)-1)),IF(LEFT(C7,1)="A",cizi!A1:M4000,reg!A1:M4000),8,FALSE()), VLOOKUP(TRIM(MID(C7,FIND(" ",C7)+1,6)),IF(LEFT(C7,1)="A",cizi!A1:M4000,reg!A1:M4000),8,FALSE())), MIN(VALUE(VLOOKUP(TRIM(LEFT(C7,FIND(" ",C7)-1)),IF(LEFT(C7,1)="A",cizi!A1:M4000,reg!A1:M4000),8,FALSE())), VALUE(VLOOKUP(TRIM(MID(C7,FIND(" ",C7)+1,6)),IF(LEFT(C7,1)="A",cizi!A1:M4000,reg!A1:M4000),8,FALSE())))))), "9")</f>
        <v>0</v>
      </c>
      <c r="H7" s="48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VSKRájec</v>
      </c>
      <c r="I7" s="37"/>
      <c r="J7" s="37"/>
      <c r="K7" s="37" t="s">
        <v>3016</v>
      </c>
      <c r="L7" s="50" t="str">
        <f t="shared" si="0"/>
        <v xml:space="preserve"> </v>
      </c>
      <c r="M7" s="50" t="str">
        <f t="shared" si="1"/>
        <v xml:space="preserve"> </v>
      </c>
      <c r="N7" s="50" t="str">
        <f>IF(ISERROR(FIND(" ",C7,1))," ",VLOOKUP(TRIM(LEFT(C7,FIND(" ",C7,1)-1)),IF(LEFT(C7,1)="A",cizi!A1:M4000,reg!A1:M4000),6,FALSE()))</f>
        <v xml:space="preserve"> </v>
      </c>
      <c r="O7" s="50" t="str">
        <f>IF(ISERROR(FIND(" ",C7,1))," ",VLOOKUP(TRIM(MID(C7,FIND(" ",C7,1)+1,6)),IF(LEFT(C7,1)="A",cizi!A1:M4000,reg!A1:M4000),6,FALSE()))</f>
        <v xml:space="preserve"> 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1" customHeight="1">
      <c r="A8" s="30">
        <v>6</v>
      </c>
      <c r="B8" s="52">
        <v>36</v>
      </c>
      <c r="C8" s="37">
        <v>23117</v>
      </c>
      <c r="D8" s="48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ŠMEJKALOVÁ Šárka</v>
      </c>
      <c r="E8" s="49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1984</v>
      </c>
      <c r="F8" s="49" t="str">
        <f>IF(LEN(C8)&gt;0, VLOOKUP(C8,IF(LEFT(C8,1)="A",cizi!A1:M4000,reg!A1:M4000),6,FALSE())," ")</f>
        <v/>
      </c>
      <c r="G8" s="49">
        <f>IF(LEN(C8)&gt;0, IF(ISERROR(FIND(" ",C8)), VLOOKUP(C8,IF(LEFT(C8,1)="A",cizi!A1:M4000,reg!A1:M4000),8,FALSE()),IF(OR(VLOOKUP(TRIM(LEFT(C8,FIND(" ",C8)-1)),IF(LEFT(C8,1)="A",cizi!A1:M4000,reg!A1:M4000),8,FALSE())=" MT",VLOOKUP(TRIM(MID(C8,FIND(" ",C8)+1,6)),IF(LEFT(C8,1)="A",cizi!A1:M4000,reg!A1:M4000),8,FALSE())=" MT"), " MT", IF(OR(VLOOKUP(TRIM(LEFT(C8,FIND(" ",C8)-1)),IF(LEFT(C8,1)="A",cizi!A1:M4000,reg!A1:M4000),8,FALSE())="",VLOOKUP(TRIM(MID(C8,FIND(" ",C8)+1,6)),IF(LEFT(C8,1)="A",cizi!A1:M4000,reg!A1:M4000),8,FALSE())=""), CONCATENATE(VLOOKUP(TRIM(LEFT(C8,FIND(" ",C8)-1)),IF(LEFT(C8,1)="A",cizi!A1:M4000,reg!A1:M4000),8,FALSE()), VLOOKUP(TRIM(MID(C8,FIND(" ",C8)+1,6)),IF(LEFT(C8,1)="A",cizi!A1:M4000,reg!A1:M4000),8,FALSE())), MIN(VALUE(VLOOKUP(TRIM(LEFT(C8,FIND(" ",C8)-1)),IF(LEFT(C8,1)="A",cizi!A1:M4000,reg!A1:M4000),8,FALSE())), VALUE(VLOOKUP(TRIM(MID(C8,FIND(" ",C8)+1,6)),IF(LEFT(C8,1)="A",cizi!A1:M4000,reg!A1:M4000),8,FALSE())))))), "9")</f>
        <v>0</v>
      </c>
      <c r="H8" s="48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SKVS ČB</v>
      </c>
      <c r="I8" s="37"/>
      <c r="J8" s="37"/>
      <c r="K8" s="37" t="s">
        <v>3016</v>
      </c>
      <c r="L8" s="50" t="str">
        <f t="shared" si="0"/>
        <v xml:space="preserve"> </v>
      </c>
      <c r="M8" s="50" t="str">
        <f t="shared" si="1"/>
        <v xml:space="preserve"> </v>
      </c>
      <c r="N8" s="50" t="str">
        <f>IF(ISERROR(FIND(" ",C8,1))," ",VLOOKUP(TRIM(LEFT(C8,FIND(" ",C8,1)-1)),IF(LEFT(C8,1)="A",cizi!A1:M4000,reg!A1:M4000),6,FALSE()))</f>
        <v xml:space="preserve"> </v>
      </c>
      <c r="O8" s="50" t="str">
        <f>IF(ISERROR(FIND(" ",C8,1))," ",VLOOKUP(TRIM(MID(C8,FIND(" ",C8,1)+1,6)),IF(LEFT(C8,1)="A",cizi!A1:M4000,reg!A1:M4000),6,FALSE()))</f>
        <v xml:space="preserve"> 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1" customHeight="1">
      <c r="A9" s="30">
        <v>7</v>
      </c>
      <c r="B9" s="47"/>
      <c r="C9" s="37"/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 xml:space="preserve"> 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 xml:space="preserve"> </v>
      </c>
      <c r="F9" s="49" t="str">
        <f>IF(LEN(C9)&gt;0, VLOOKUP(C9,IF(LEFT(C9,1)="A",cizi!A1:M4000,reg!A1:M4000),6,FALSE())," ")</f>
        <v xml:space="preserve"> </v>
      </c>
      <c r="G9" s="49" t="str">
        <f>IF(LEN(C9)&gt;0, IF(ISERROR(FIND(" ",C9)), VLOOKUP(C9,IF(LEFT(C9,1)="A",cizi!A1:M4000,reg!A1:M4000),8,FALSE()),IF(OR(VLOOKUP(TRIM(LEFT(C9,FIND(" ",C9)-1)),IF(LEFT(C9,1)="A",cizi!A1:M4000,reg!A1:M4000),8,FALSE())=" MT",VLOOKUP(TRIM(MID(C9,FIND(" ",C9)+1,6)),IF(LEFT(C9,1)="A",cizi!A1:M4000,reg!A1:M4000),8,FALSE())=" MT"), " MT", IF(OR(VLOOKUP(TRIM(LEFT(C9,FIND(" ",C9)-1)),IF(LEFT(C9,1)="A",cizi!A1:M4000,reg!A1:M4000),8,FALSE())="",VLOOKUP(TRIM(MID(C9,FIND(" ",C9)+1,6)),IF(LEFT(C9,1)="A",cizi!A1:M4000,reg!A1:M4000),8,FALSE())=""), CONCATENATE(VLOOKUP(TRIM(LEFT(C9,FIND(" ",C9)-1)),IF(LEFT(C9,1)="A",cizi!A1:M4000,reg!A1:M4000),8,FALSE()), VLOOKUP(TRIM(MID(C9,FIND(" ",C9)+1,6)),IF(LEFT(C9,1)="A",cizi!A1:M4000,reg!A1:M4000),8,FALSE())), MIN(VALUE(VLOOKUP(TRIM(LEFT(C9,FIND(" ",C9)-1)),IF(LEFT(C9,1)="A",cizi!A1:M4000,reg!A1:M4000),8,FALSE())), VALUE(VLOOKUP(TRIM(MID(C9,FIND(" ",C9)+1,6)),IF(LEFT(C9,1)="A",cizi!A1:M4000,reg!A1:M4000),8,FALSE())))))), "9")</f>
        <v>9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 xml:space="preserve"> </v>
      </c>
      <c r="I9" s="37"/>
      <c r="J9" s="37"/>
      <c r="K9" s="37"/>
      <c r="L9" s="50" t="str">
        <f t="shared" si="0"/>
        <v xml:space="preserve"> </v>
      </c>
      <c r="M9" s="50" t="str">
        <f t="shared" si="1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4.1" customHeight="1">
      <c r="A10" s="30">
        <v>8</v>
      </c>
      <c r="B10" s="47"/>
      <c r="C10" s="37"/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 xml:space="preserve"> 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 xml:space="preserve"> </v>
      </c>
      <c r="F10" s="49" t="str">
        <f>IF(LEN(C10)&gt;0, VLOOKUP(C10,IF(LEFT(C10,1)="A",cizi!A1:M4000,reg!A1:M4000),6,FALSE())," ")</f>
        <v xml:space="preserve"> </v>
      </c>
      <c r="G10" s="49" t="str">
        <f>IF(LEN(C10)&gt;0, IF(ISERROR(FIND(" ",C10)), VLOOKUP(C10,IF(LEFT(C10,1)="A",cizi!A1:M4000,reg!A1:M4000),8,FALSE()),IF(OR(VLOOKUP(TRIM(LEFT(C10,FIND(" ",C10)-1)),IF(LEFT(C10,1)="A",cizi!A1:M4000,reg!A1:M4000),8,FALSE())=" MT",VLOOKUP(TRIM(MID(C10,FIND(" ",C10)+1,6)),IF(LEFT(C10,1)="A",cizi!A1:M4000,reg!A1:M4000),8,FALSE())=" MT"), " MT", IF(OR(VLOOKUP(TRIM(LEFT(C10,FIND(" ",C10)-1)),IF(LEFT(C10,1)="A",cizi!A1:M4000,reg!A1:M4000),8,FALSE())="",VLOOKUP(TRIM(MID(C10,FIND(" ",C10)+1,6)),IF(LEFT(C10,1)="A",cizi!A1:M4000,reg!A1:M4000),8,FALSE())=""), CONCATENATE(VLOOKUP(TRIM(LEFT(C10,FIND(" ",C10)-1)),IF(LEFT(C10,1)="A",cizi!A1:M4000,reg!A1:M4000),8,FALSE()), VLOOKUP(TRIM(MID(C10,FIND(" ",C10)+1,6)),IF(LEFT(C10,1)="A",cizi!A1:M4000,reg!A1:M4000),8,FALSE())), MIN(VALUE(VLOOKUP(TRIM(LEFT(C10,FIND(" ",C10)-1)),IF(LEFT(C10,1)="A",cizi!A1:M4000,reg!A1:M4000),8,FALSE())), VALUE(VLOOKUP(TRIM(MID(C10,FIND(" ",C10)+1,6)),IF(LEFT(C10,1)="A",cizi!A1:M4000,reg!A1:M4000),8,FALSE())))))), "9")</f>
        <v>9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 xml:space="preserve"> </v>
      </c>
      <c r="I10" s="37"/>
      <c r="J10" s="37"/>
      <c r="K10" s="37"/>
      <c r="L10" s="50" t="str">
        <f t="shared" si="0"/>
        <v xml:space="preserve"> </v>
      </c>
      <c r="M10" s="50" t="str">
        <f t="shared" si="1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4.1" customHeight="1">
      <c r="A11" s="30">
        <v>9</v>
      </c>
      <c r="B11" s="47"/>
      <c r="C11" s="37"/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 xml:space="preserve"> 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 xml:space="preserve"> </v>
      </c>
      <c r="F11" s="49" t="str">
        <f>IF(LEN(C11)&gt;0, VLOOKUP(C11,IF(LEFT(C11,1)="A",cizi!A1:M4000,reg!A1:M4000),6,FALSE())," ")</f>
        <v xml:space="preserve"> </v>
      </c>
      <c r="G11" s="49" t="str">
        <f>IF(LEN(C11)&gt;0, IF(ISERROR(FIND(" ",C11)), VLOOKUP(C11,IF(LEFT(C11,1)="A",cizi!A1:M4000,reg!A1:M4000),8,FALSE()),IF(OR(VLOOKUP(TRIM(LEFT(C11,FIND(" ",C11)-1)),IF(LEFT(C11,1)="A",cizi!A1:M4000,reg!A1:M4000),8,FALSE())=" MT",VLOOKUP(TRIM(MID(C11,FIND(" ",C11)+1,6)),IF(LEFT(C11,1)="A",cizi!A1:M4000,reg!A1:M4000),8,FALSE())=" MT"), " MT", IF(OR(VLOOKUP(TRIM(LEFT(C11,FIND(" ",C11)-1)),IF(LEFT(C11,1)="A",cizi!A1:M4000,reg!A1:M4000),8,FALSE())="",VLOOKUP(TRIM(MID(C11,FIND(" ",C11)+1,6)),IF(LEFT(C11,1)="A",cizi!A1:M4000,reg!A1:M4000),8,FALSE())=""), CONCATENATE(VLOOKUP(TRIM(LEFT(C11,FIND(" ",C11)-1)),IF(LEFT(C11,1)="A",cizi!A1:M4000,reg!A1:M4000),8,FALSE()), VLOOKUP(TRIM(MID(C11,FIND(" ",C11)+1,6)),IF(LEFT(C11,1)="A",cizi!A1:M4000,reg!A1:M4000),8,FALSE())), MIN(VALUE(VLOOKUP(TRIM(LEFT(C11,FIND(" ",C11)-1)),IF(LEFT(C11,1)="A",cizi!A1:M4000,reg!A1:M4000),8,FALSE())), VALUE(VLOOKUP(TRIM(MID(C11,FIND(" ",C11)+1,6)),IF(LEFT(C11,1)="A",cizi!A1:M4000,reg!A1:M4000),8,FALSE())))))), "9")</f>
        <v>9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 xml:space="preserve"> </v>
      </c>
      <c r="I11" s="37"/>
      <c r="J11" s="37"/>
      <c r="K11" s="37"/>
      <c r="L11" s="50" t="str">
        <f t="shared" si="0"/>
        <v xml:space="preserve"> </v>
      </c>
      <c r="M11" s="50" t="str">
        <f t="shared" si="1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4.1" customHeight="1">
      <c r="A12" s="30">
        <v>10</v>
      </c>
      <c r="B12" s="47"/>
      <c r="C12" s="37"/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 xml:space="preserve"> 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 xml:space="preserve"> </v>
      </c>
      <c r="F12" s="49" t="str">
        <f>IF(LEN(C12)&gt;0, VLOOKUP(C12,IF(LEFT(C12,1)="A",cizi!A1:M4000,reg!A1:M4000),6,FALSE())," ")</f>
        <v xml:space="preserve"> </v>
      </c>
      <c r="G12" s="49" t="str">
        <f>IF(LEN(C12)&gt;0, IF(ISERROR(FIND(" ",C12)), VLOOKUP(C12,IF(LEFT(C12,1)="A",cizi!A1:M4000,reg!A1:M4000),8,FALSE()),IF(OR(VLOOKUP(TRIM(LEFT(C12,FIND(" ",C12)-1)),IF(LEFT(C12,1)="A",cizi!A1:M4000,reg!A1:M4000),8,FALSE())=" MT",VLOOKUP(TRIM(MID(C12,FIND(" ",C12)+1,6)),IF(LEFT(C12,1)="A",cizi!A1:M4000,reg!A1:M4000),8,FALSE())=" MT"), " MT", IF(OR(VLOOKUP(TRIM(LEFT(C12,FIND(" ",C12)-1)),IF(LEFT(C12,1)="A",cizi!A1:M4000,reg!A1:M4000),8,FALSE())="",VLOOKUP(TRIM(MID(C12,FIND(" ",C12)+1,6)),IF(LEFT(C12,1)="A",cizi!A1:M4000,reg!A1:M4000),8,FALSE())=""), CONCATENATE(VLOOKUP(TRIM(LEFT(C12,FIND(" ",C12)-1)),IF(LEFT(C12,1)="A",cizi!A1:M4000,reg!A1:M4000),8,FALSE()), VLOOKUP(TRIM(MID(C12,FIND(" ",C12)+1,6)),IF(LEFT(C12,1)="A",cizi!A1:M4000,reg!A1:M4000),8,FALSE())), MIN(VALUE(VLOOKUP(TRIM(LEFT(C12,FIND(" ",C12)-1)),IF(LEFT(C12,1)="A",cizi!A1:M4000,reg!A1:M4000),8,FALSE())), VALUE(VLOOKUP(TRIM(MID(C12,FIND(" ",C12)+1,6)),IF(LEFT(C12,1)="A",cizi!A1:M4000,reg!A1:M4000),8,FALSE())))))), "9")</f>
        <v>9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 xml:space="preserve"> </v>
      </c>
      <c r="I12" s="37"/>
      <c r="J12" s="37"/>
      <c r="K12" s="37"/>
      <c r="L12" s="50" t="str">
        <f t="shared" si="0"/>
        <v xml:space="preserve"> </v>
      </c>
      <c r="M12" s="50" t="str">
        <f t="shared" si="1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4.1" customHeight="1">
      <c r="A13" s="30">
        <v>11</v>
      </c>
      <c r="B13" s="47"/>
      <c r="C13" s="37"/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 xml:space="preserve"> 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 xml:space="preserve"> </v>
      </c>
      <c r="F13" s="49" t="str">
        <f>IF(LEN(C13)&gt;0, VLOOKUP(C13,IF(LEFT(C13,1)="A",cizi!A1:M4000,reg!A1:M4000),6,FALSE())," ")</f>
        <v xml:space="preserve"> </v>
      </c>
      <c r="G13" s="49" t="str">
        <f>IF(LEN(C13)&gt;0, IF(ISERROR(FIND(" ",C13)), VLOOKUP(C13,IF(LEFT(C13,1)="A",cizi!A1:M4000,reg!A1:M4000),8,FALSE()),IF(OR(VLOOKUP(TRIM(LEFT(C13,FIND(" ",C13)-1)),IF(LEFT(C13,1)="A",cizi!A1:M4000,reg!A1:M4000),8,FALSE())=" MT",VLOOKUP(TRIM(MID(C13,FIND(" ",C13)+1,6)),IF(LEFT(C13,1)="A",cizi!A1:M4000,reg!A1:M4000),8,FALSE())=" MT"), " MT", IF(OR(VLOOKUP(TRIM(LEFT(C13,FIND(" ",C13)-1)),IF(LEFT(C13,1)="A",cizi!A1:M4000,reg!A1:M4000),8,FALSE())="",VLOOKUP(TRIM(MID(C13,FIND(" ",C13)+1,6)),IF(LEFT(C13,1)="A",cizi!A1:M4000,reg!A1:M4000),8,FALSE())=""), CONCATENATE(VLOOKUP(TRIM(LEFT(C13,FIND(" ",C13)-1)),IF(LEFT(C13,1)="A",cizi!A1:M4000,reg!A1:M4000),8,FALSE()), VLOOKUP(TRIM(MID(C13,FIND(" ",C13)+1,6)),IF(LEFT(C13,1)="A",cizi!A1:M4000,reg!A1:M4000),8,FALSE())), MIN(VALUE(VLOOKUP(TRIM(LEFT(C13,FIND(" ",C13)-1)),IF(LEFT(C13,1)="A",cizi!A1:M4000,reg!A1:M4000),8,FALSE())), VALUE(VLOOKUP(TRIM(MID(C13,FIND(" ",C13)+1,6)),IF(LEFT(C13,1)="A",cizi!A1:M4000,reg!A1:M4000),8,FALSE())))))), "9")</f>
        <v>9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 xml:space="preserve"> </v>
      </c>
      <c r="I13" s="37"/>
      <c r="J13" s="37"/>
      <c r="K13" s="37"/>
      <c r="L13" s="50" t="str">
        <f t="shared" si="0"/>
        <v xml:space="preserve"> </v>
      </c>
      <c r="M13" s="50" t="str">
        <f t="shared" si="1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4.1" customHeight="1">
      <c r="A14" s="30">
        <v>12</v>
      </c>
      <c r="B14" s="47"/>
      <c r="C14" s="37"/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 xml:space="preserve"> 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 xml:space="preserve"> </v>
      </c>
      <c r="F14" s="49" t="str">
        <f>IF(LEN(C14)&gt;0, VLOOKUP(C14,IF(LEFT(C14,1)="A",cizi!A1:M4000,reg!A1:M4000),6,FALSE())," ")</f>
        <v xml:space="preserve"> </v>
      </c>
      <c r="G14" s="49" t="str">
        <f>IF(LEN(C14)&gt;0, IF(ISERROR(FIND(" ",C14)), VLOOKUP(C14,IF(LEFT(C14,1)="A",cizi!A1:M4000,reg!A1:M4000),8,FALSE()),IF(OR(VLOOKUP(TRIM(LEFT(C14,FIND(" ",C14)-1)),IF(LEFT(C14,1)="A",cizi!A1:M4000,reg!A1:M4000),8,FALSE())=" MT",VLOOKUP(TRIM(MID(C14,FIND(" ",C14)+1,6)),IF(LEFT(C14,1)="A",cizi!A1:M4000,reg!A1:M4000),8,FALSE())=" MT"), " MT", IF(OR(VLOOKUP(TRIM(LEFT(C14,FIND(" ",C14)-1)),IF(LEFT(C14,1)="A",cizi!A1:M4000,reg!A1:M4000),8,FALSE())="",VLOOKUP(TRIM(MID(C14,FIND(" ",C14)+1,6)),IF(LEFT(C14,1)="A",cizi!A1:M4000,reg!A1:M4000),8,FALSE())=""), CONCATENATE(VLOOKUP(TRIM(LEFT(C14,FIND(" ",C14)-1)),IF(LEFT(C14,1)="A",cizi!A1:M4000,reg!A1:M4000),8,FALSE()), VLOOKUP(TRIM(MID(C14,FIND(" ",C14)+1,6)),IF(LEFT(C14,1)="A",cizi!A1:M4000,reg!A1:M4000),8,FALSE())), MIN(VALUE(VLOOKUP(TRIM(LEFT(C14,FIND(" ",C14)-1)),IF(LEFT(C14,1)="A",cizi!A1:M4000,reg!A1:M4000),8,FALSE())), VALUE(VLOOKUP(TRIM(MID(C14,FIND(" ",C14)+1,6)),IF(LEFT(C14,1)="A",cizi!A1:M4000,reg!A1:M4000),8,FALSE())))))), "9")</f>
        <v>9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 xml:space="preserve"> </v>
      </c>
      <c r="I14" s="37"/>
      <c r="J14" s="37"/>
      <c r="K14" s="37"/>
      <c r="L14" s="50" t="str">
        <f t="shared" si="0"/>
        <v xml:space="preserve"> </v>
      </c>
      <c r="M14" s="50" t="str">
        <f t="shared" si="1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1" customHeight="1">
      <c r="A15" s="30">
        <v>13</v>
      </c>
      <c r="B15" s="47"/>
      <c r="C15" s="37"/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 xml:space="preserve"> 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 xml:space="preserve"> </v>
      </c>
      <c r="F15" s="49" t="str">
        <f>IF(LEN(C15)&gt;0, VLOOKUP(C15,IF(LEFT(C15,1)="A",cizi!A1:M4000,reg!A1:M4000),6,FALSE())," ")</f>
        <v xml:space="preserve"> </v>
      </c>
      <c r="G15" s="49" t="str">
        <f>IF(LEN(C15)&gt;0, IF(ISERROR(FIND(" ",C15)), VLOOKUP(C15,IF(LEFT(C15,1)="A",cizi!A1:M4000,reg!A1:M4000),8,FALSE()),IF(OR(VLOOKUP(TRIM(LEFT(C15,FIND(" ",C15)-1)),IF(LEFT(C15,1)="A",cizi!A1:M4000,reg!A1:M4000),8,FALSE())=" MT",VLOOKUP(TRIM(MID(C15,FIND(" ",C15)+1,6)),IF(LEFT(C15,1)="A",cizi!A1:M4000,reg!A1:M4000),8,FALSE())=" MT"), " MT", IF(OR(VLOOKUP(TRIM(LEFT(C15,FIND(" ",C15)-1)),IF(LEFT(C15,1)="A",cizi!A1:M4000,reg!A1:M4000),8,FALSE())="",VLOOKUP(TRIM(MID(C15,FIND(" ",C15)+1,6)),IF(LEFT(C15,1)="A",cizi!A1:M4000,reg!A1:M4000),8,FALSE())=""), CONCATENATE(VLOOKUP(TRIM(LEFT(C15,FIND(" ",C15)-1)),IF(LEFT(C15,1)="A",cizi!A1:M4000,reg!A1:M4000),8,FALSE()), VLOOKUP(TRIM(MID(C15,FIND(" ",C15)+1,6)),IF(LEFT(C15,1)="A",cizi!A1:M4000,reg!A1:M4000),8,FALSE())), MIN(VALUE(VLOOKUP(TRIM(LEFT(C15,FIND(" ",C15)-1)),IF(LEFT(C15,1)="A",cizi!A1:M4000,reg!A1:M4000),8,FALSE())), VALUE(VLOOKUP(TRIM(MID(C15,FIND(" ",C15)+1,6)),IF(LEFT(C15,1)="A",cizi!A1:M4000,reg!A1:M4000),8,FALSE())))))), "9")</f>
        <v>9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 xml:space="preserve"> </v>
      </c>
      <c r="I15" s="37"/>
      <c r="J15" s="37"/>
      <c r="K15" s="37"/>
      <c r="L15" s="50" t="str">
        <f t="shared" si="0"/>
        <v xml:space="preserve"> </v>
      </c>
      <c r="M15" s="50" t="str">
        <f t="shared" si="1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1" customHeight="1">
      <c r="A16" s="30">
        <v>14</v>
      </c>
      <c r="B16" s="47"/>
      <c r="C16" s="37"/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 xml:space="preserve"> 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 xml:space="preserve"> </v>
      </c>
      <c r="F16" s="49" t="str">
        <f>IF(LEN(C16)&gt;0, VLOOKUP(C16,IF(LEFT(C16,1)="A",cizi!A1:M4000,reg!A1:M4000),6,FALSE())," ")</f>
        <v xml:space="preserve"> </v>
      </c>
      <c r="G16" s="49" t="str">
        <f>IF(LEN(C16)&gt;0, IF(ISERROR(FIND(" ",C16)), VLOOKUP(C16,IF(LEFT(C16,1)="A",cizi!A1:M4000,reg!A1:M4000),8,FALSE()),IF(OR(VLOOKUP(TRIM(LEFT(C16,FIND(" ",C16)-1)),IF(LEFT(C16,1)="A",cizi!A1:M4000,reg!A1:M4000),8,FALSE())=" MT",VLOOKUP(TRIM(MID(C16,FIND(" ",C16)+1,6)),IF(LEFT(C16,1)="A",cizi!A1:M4000,reg!A1:M4000),8,FALSE())=" MT"), " MT", IF(OR(VLOOKUP(TRIM(LEFT(C16,FIND(" ",C16)-1)),IF(LEFT(C16,1)="A",cizi!A1:M4000,reg!A1:M4000),8,FALSE())="",VLOOKUP(TRIM(MID(C16,FIND(" ",C16)+1,6)),IF(LEFT(C16,1)="A",cizi!A1:M4000,reg!A1:M4000),8,FALSE())=""), CONCATENATE(VLOOKUP(TRIM(LEFT(C16,FIND(" ",C16)-1)),IF(LEFT(C16,1)="A",cizi!A1:M4000,reg!A1:M4000),8,FALSE()), VLOOKUP(TRIM(MID(C16,FIND(" ",C16)+1,6)),IF(LEFT(C16,1)="A",cizi!A1:M4000,reg!A1:M4000),8,FALSE())), MIN(VALUE(VLOOKUP(TRIM(LEFT(C16,FIND(" ",C16)-1)),IF(LEFT(C16,1)="A",cizi!A1:M4000,reg!A1:M4000),8,FALSE())), VALUE(VLOOKUP(TRIM(MID(C16,FIND(" ",C16)+1,6)),IF(LEFT(C16,1)="A",cizi!A1:M4000,reg!A1:M4000),8,FALSE())))))), "9")</f>
        <v>9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 xml:space="preserve"> </v>
      </c>
      <c r="I16" s="37"/>
      <c r="J16" s="37"/>
      <c r="K16" s="37"/>
      <c r="L16" s="50" t="str">
        <f t="shared" si="0"/>
        <v xml:space="preserve"> </v>
      </c>
      <c r="M16" s="50" t="str">
        <f t="shared" si="1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4.1" customHeight="1">
      <c r="A17" s="30">
        <v>15</v>
      </c>
      <c r="B17" s="47"/>
      <c r="C17" s="37"/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 xml:space="preserve"> 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 xml:space="preserve"> </v>
      </c>
      <c r="F17" s="49" t="str">
        <f>IF(LEN(C17)&gt;0, VLOOKUP(C17,IF(LEFT(C17,1)="A",cizi!A1:M4000,reg!A1:M4000),6,FALSE())," ")</f>
        <v xml:space="preserve"> </v>
      </c>
      <c r="G17" s="49" t="str">
        <f>IF(LEN(C17)&gt;0, IF(ISERROR(FIND(" ",C17)), VLOOKUP(C17,IF(LEFT(C17,1)="A",cizi!A1:M4000,reg!A1:M4000),8,FALSE()),IF(OR(VLOOKUP(TRIM(LEFT(C17,FIND(" ",C17)-1)),IF(LEFT(C17,1)="A",cizi!A1:M4000,reg!A1:M4000),8,FALSE())=" MT",VLOOKUP(TRIM(MID(C17,FIND(" ",C17)+1,6)),IF(LEFT(C17,1)="A",cizi!A1:M4000,reg!A1:M4000),8,FALSE())=" MT"), " MT", IF(OR(VLOOKUP(TRIM(LEFT(C17,FIND(" ",C17)-1)),IF(LEFT(C17,1)="A",cizi!A1:M4000,reg!A1:M4000),8,FALSE())="",VLOOKUP(TRIM(MID(C17,FIND(" ",C17)+1,6)),IF(LEFT(C17,1)="A",cizi!A1:M4000,reg!A1:M4000),8,FALSE())=""), CONCATENATE(VLOOKUP(TRIM(LEFT(C17,FIND(" ",C17)-1)),IF(LEFT(C17,1)="A",cizi!A1:M4000,reg!A1:M4000),8,FALSE()), VLOOKUP(TRIM(MID(C17,FIND(" ",C17)+1,6)),IF(LEFT(C17,1)="A",cizi!A1:M4000,reg!A1:M4000),8,FALSE())), MIN(VALUE(VLOOKUP(TRIM(LEFT(C17,FIND(" ",C17)-1)),IF(LEFT(C17,1)="A",cizi!A1:M4000,reg!A1:M4000),8,FALSE())), VALUE(VLOOKUP(TRIM(MID(C17,FIND(" ",C17)+1,6)),IF(LEFT(C17,1)="A",cizi!A1:M4000,reg!A1:M4000),8,FALSE())))))), "9")</f>
        <v>9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 xml:space="preserve"> </v>
      </c>
      <c r="I17" s="37"/>
      <c r="J17" s="37"/>
      <c r="K17" s="37"/>
      <c r="L17" s="50" t="str">
        <f t="shared" si="0"/>
        <v xml:space="preserve"> </v>
      </c>
      <c r="M17" s="50" t="str">
        <f t="shared" si="1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1" customHeight="1">
      <c r="A18" s="30">
        <v>16</v>
      </c>
      <c r="B18" s="47"/>
      <c r="C18" s="37"/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 xml:space="preserve"> 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 xml:space="preserve"> </v>
      </c>
      <c r="F18" s="49" t="str">
        <f>IF(LEN(C18)&gt;0, VLOOKUP(C18,IF(LEFT(C18,1)="A",cizi!A1:M4000,reg!A1:M4000),6,FALSE())," ")</f>
        <v xml:space="preserve"> </v>
      </c>
      <c r="G18" s="49" t="str">
        <f>IF(LEN(C18)&gt;0, IF(ISERROR(FIND(" ",C18)), VLOOKUP(C18,IF(LEFT(C18,1)="A",cizi!A1:M4000,reg!A1:M4000),8,FALSE()),IF(OR(VLOOKUP(TRIM(LEFT(C18,FIND(" ",C18)-1)),IF(LEFT(C18,1)="A",cizi!A1:M4000,reg!A1:M4000),8,FALSE())=" MT",VLOOKUP(TRIM(MID(C18,FIND(" ",C18)+1,6)),IF(LEFT(C18,1)="A",cizi!A1:M4000,reg!A1:M4000),8,FALSE())=" MT"), " MT", IF(OR(VLOOKUP(TRIM(LEFT(C18,FIND(" ",C18)-1)),IF(LEFT(C18,1)="A",cizi!A1:M4000,reg!A1:M4000),8,FALSE())="",VLOOKUP(TRIM(MID(C18,FIND(" ",C18)+1,6)),IF(LEFT(C18,1)="A",cizi!A1:M4000,reg!A1:M4000),8,FALSE())=""), CONCATENATE(VLOOKUP(TRIM(LEFT(C18,FIND(" ",C18)-1)),IF(LEFT(C18,1)="A",cizi!A1:M4000,reg!A1:M4000),8,FALSE()), VLOOKUP(TRIM(MID(C18,FIND(" ",C18)+1,6)),IF(LEFT(C18,1)="A",cizi!A1:M4000,reg!A1:M4000),8,FALSE())), MIN(VALUE(VLOOKUP(TRIM(LEFT(C18,FIND(" ",C18)-1)),IF(LEFT(C18,1)="A",cizi!A1:M4000,reg!A1:M4000),8,FALSE())), VALUE(VLOOKUP(TRIM(MID(C18,FIND(" ",C18)+1,6)),IF(LEFT(C18,1)="A",cizi!A1:M4000,reg!A1:M4000),8,FALSE())))))), "9")</f>
        <v>9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 xml:space="preserve"> </v>
      </c>
      <c r="I18" s="37"/>
      <c r="J18" s="37"/>
      <c r="K18" s="37"/>
      <c r="L18" s="50" t="str">
        <f t="shared" si="0"/>
        <v xml:space="preserve"> </v>
      </c>
      <c r="M18" s="50" t="str">
        <f t="shared" si="1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1" customHeight="1">
      <c r="A19" s="30">
        <v>17</v>
      </c>
      <c r="B19" s="47"/>
      <c r="C19" s="37"/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 xml:space="preserve"> 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 xml:space="preserve"> </v>
      </c>
      <c r="F19" s="49" t="str">
        <f>IF(LEN(C19)&gt;0, VLOOKUP(C19,IF(LEFT(C19,1)="A",cizi!A1:M4000,reg!A1:M4000),6,FALSE())," ")</f>
        <v xml:space="preserve"> </v>
      </c>
      <c r="G19" s="49" t="str">
        <f>IF(LEN(C19)&gt;0, IF(ISERROR(FIND(" ",C19)), VLOOKUP(C19,IF(LEFT(C19,1)="A",cizi!A1:M4000,reg!A1:M4000),8,FALSE()),IF(OR(VLOOKUP(TRIM(LEFT(C19,FIND(" ",C19)-1)),IF(LEFT(C19,1)="A",cizi!A1:M4000,reg!A1:M4000),8,FALSE())=" MT",VLOOKUP(TRIM(MID(C19,FIND(" ",C19)+1,6)),IF(LEFT(C19,1)="A",cizi!A1:M4000,reg!A1:M4000),8,FALSE())=" MT"), " MT", IF(OR(VLOOKUP(TRIM(LEFT(C19,FIND(" ",C19)-1)),IF(LEFT(C19,1)="A",cizi!A1:M4000,reg!A1:M4000),8,FALSE())="",VLOOKUP(TRIM(MID(C19,FIND(" ",C19)+1,6)),IF(LEFT(C19,1)="A",cizi!A1:M4000,reg!A1:M4000),8,FALSE())=""), CONCATENATE(VLOOKUP(TRIM(LEFT(C19,FIND(" ",C19)-1)),IF(LEFT(C19,1)="A",cizi!A1:M4000,reg!A1:M4000),8,FALSE()), VLOOKUP(TRIM(MID(C19,FIND(" ",C19)+1,6)),IF(LEFT(C19,1)="A",cizi!A1:M4000,reg!A1:M4000),8,FALSE())), MIN(VALUE(VLOOKUP(TRIM(LEFT(C19,FIND(" ",C19)-1)),IF(LEFT(C19,1)="A",cizi!A1:M4000,reg!A1:M4000),8,FALSE())), VALUE(VLOOKUP(TRIM(MID(C19,FIND(" ",C19)+1,6)),IF(LEFT(C19,1)="A",cizi!A1:M4000,reg!A1:M4000),8,FALSE())))))), "9")</f>
        <v>9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 xml:space="preserve"> </v>
      </c>
      <c r="I19" s="37"/>
      <c r="J19" s="37"/>
      <c r="K19" s="37"/>
      <c r="L19" s="50" t="str">
        <f t="shared" si="0"/>
        <v xml:space="preserve"> </v>
      </c>
      <c r="M19" s="50" t="str">
        <f t="shared" si="1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1" customHeight="1">
      <c r="A20" s="30">
        <v>18</v>
      </c>
      <c r="B20" s="47"/>
      <c r="C20" s="37"/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 xml:space="preserve"> 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 xml:space="preserve"> </v>
      </c>
      <c r="F20" s="49" t="str">
        <f>IF(LEN(C20)&gt;0, VLOOKUP(C20,IF(LEFT(C20,1)="A",cizi!A1:M4000,reg!A1:M4000),6,FALSE())," ")</f>
        <v xml:space="preserve"> </v>
      </c>
      <c r="G20" s="49" t="str">
        <f>IF(LEN(C20)&gt;0, IF(ISERROR(FIND(" ",C20)), VLOOKUP(C20,IF(LEFT(C20,1)="A",cizi!A1:M4000,reg!A1:M4000),8,FALSE()),IF(OR(VLOOKUP(TRIM(LEFT(C20,FIND(" ",C20)-1)),IF(LEFT(C20,1)="A",cizi!A1:M4000,reg!A1:M4000),8,FALSE())=" MT",VLOOKUP(TRIM(MID(C20,FIND(" ",C20)+1,6)),IF(LEFT(C20,1)="A",cizi!A1:M4000,reg!A1:M4000),8,FALSE())=" MT"), " MT", IF(OR(VLOOKUP(TRIM(LEFT(C20,FIND(" ",C20)-1)),IF(LEFT(C20,1)="A",cizi!A1:M4000,reg!A1:M4000),8,FALSE())="",VLOOKUP(TRIM(MID(C20,FIND(" ",C20)+1,6)),IF(LEFT(C20,1)="A",cizi!A1:M4000,reg!A1:M4000),8,FALSE())=""), CONCATENATE(VLOOKUP(TRIM(LEFT(C20,FIND(" ",C20)-1)),IF(LEFT(C20,1)="A",cizi!A1:M4000,reg!A1:M4000),8,FALSE()), VLOOKUP(TRIM(MID(C20,FIND(" ",C20)+1,6)),IF(LEFT(C20,1)="A",cizi!A1:M4000,reg!A1:M4000),8,FALSE())), MIN(VALUE(VLOOKUP(TRIM(LEFT(C20,FIND(" ",C20)-1)),IF(LEFT(C20,1)="A",cizi!A1:M4000,reg!A1:M4000),8,FALSE())), VALUE(VLOOKUP(TRIM(MID(C20,FIND(" ",C20)+1,6)),IF(LEFT(C20,1)="A",cizi!A1:M4000,reg!A1:M4000),8,FALSE())))))), "9")</f>
        <v>9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 xml:space="preserve"> </v>
      </c>
      <c r="I20" s="37"/>
      <c r="J20" s="37"/>
      <c r="K20" s="37"/>
      <c r="L20" s="50" t="str">
        <f t="shared" si="0"/>
        <v xml:space="preserve"> </v>
      </c>
      <c r="M20" s="50" t="str">
        <f t="shared" si="1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1" customHeight="1">
      <c r="A21" s="30">
        <v>19</v>
      </c>
      <c r="B21" s="47"/>
      <c r="C21" s="37"/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 xml:space="preserve"> 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 xml:space="preserve"> </v>
      </c>
      <c r="F21" s="49" t="str">
        <f>IF(LEN(C21)&gt;0, VLOOKUP(C21,IF(LEFT(C21,1)="A",cizi!A1:M4000,reg!A1:M4000),6,FALSE())," ")</f>
        <v xml:space="preserve"> </v>
      </c>
      <c r="G21" s="49" t="str">
        <f>IF(LEN(C21)&gt;0, IF(ISERROR(FIND(" ",C21)), VLOOKUP(C21,IF(LEFT(C21,1)="A",cizi!A1:M4000,reg!A1:M4000),8,FALSE()),IF(OR(VLOOKUP(TRIM(LEFT(C21,FIND(" ",C21)-1)),IF(LEFT(C21,1)="A",cizi!A1:M4000,reg!A1:M4000),8,FALSE())=" MT",VLOOKUP(TRIM(MID(C21,FIND(" ",C21)+1,6)),IF(LEFT(C21,1)="A",cizi!A1:M4000,reg!A1:M4000),8,FALSE())=" MT"), " MT", IF(OR(VLOOKUP(TRIM(LEFT(C21,FIND(" ",C21)-1)),IF(LEFT(C21,1)="A",cizi!A1:M4000,reg!A1:M4000),8,FALSE())="",VLOOKUP(TRIM(MID(C21,FIND(" ",C21)+1,6)),IF(LEFT(C21,1)="A",cizi!A1:M4000,reg!A1:M4000),8,FALSE())=""), CONCATENATE(VLOOKUP(TRIM(LEFT(C21,FIND(" ",C21)-1)),IF(LEFT(C21,1)="A",cizi!A1:M4000,reg!A1:M4000),8,FALSE()), VLOOKUP(TRIM(MID(C21,FIND(" ",C21)+1,6)),IF(LEFT(C21,1)="A",cizi!A1:M4000,reg!A1:M4000),8,FALSE())), MIN(VALUE(VLOOKUP(TRIM(LEFT(C21,FIND(" ",C21)-1)),IF(LEFT(C21,1)="A",cizi!A1:M4000,reg!A1:M4000),8,FALSE())), VALUE(VLOOKUP(TRIM(MID(C21,FIND(" ",C21)+1,6)),IF(LEFT(C21,1)="A",cizi!A1:M4000,reg!A1:M4000),8,FALSE())))))), "9")</f>
        <v>9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 xml:space="preserve"> </v>
      </c>
      <c r="I21" s="37"/>
      <c r="J21" s="37"/>
      <c r="K21" s="37"/>
      <c r="L21" s="50" t="str">
        <f t="shared" si="0"/>
        <v xml:space="preserve"> </v>
      </c>
      <c r="M21" s="50" t="str">
        <f t="shared" si="1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1" customHeight="1">
      <c r="A22" s="30">
        <v>20</v>
      </c>
      <c r="B22" s="47"/>
      <c r="C22" s="37"/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 xml:space="preserve"> 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 xml:space="preserve"> </v>
      </c>
      <c r="F22" s="49" t="str">
        <f>IF(LEN(C22)&gt;0, VLOOKUP(C22,IF(LEFT(C22,1)="A",cizi!A1:M4000,reg!A1:M4000),6,FALSE())," ")</f>
        <v xml:space="preserve"> </v>
      </c>
      <c r="G22" s="49" t="str">
        <f>IF(LEN(C22)&gt;0, IF(ISERROR(FIND(" ",C22)), VLOOKUP(C22,IF(LEFT(C22,1)="A",cizi!A1:M4000,reg!A1:M4000),8,FALSE()),IF(OR(VLOOKUP(TRIM(LEFT(C22,FIND(" ",C22)-1)),IF(LEFT(C22,1)="A",cizi!A1:M4000,reg!A1:M4000),8,FALSE())=" MT",VLOOKUP(TRIM(MID(C22,FIND(" ",C22)+1,6)),IF(LEFT(C22,1)="A",cizi!A1:M4000,reg!A1:M4000),8,FALSE())=" MT"), " MT", IF(OR(VLOOKUP(TRIM(LEFT(C22,FIND(" ",C22)-1)),IF(LEFT(C22,1)="A",cizi!A1:M4000,reg!A1:M4000),8,FALSE())="",VLOOKUP(TRIM(MID(C22,FIND(" ",C22)+1,6)),IF(LEFT(C22,1)="A",cizi!A1:M4000,reg!A1:M4000),8,FALSE())=""), CONCATENATE(VLOOKUP(TRIM(LEFT(C22,FIND(" ",C22)-1)),IF(LEFT(C22,1)="A",cizi!A1:M4000,reg!A1:M4000),8,FALSE()), VLOOKUP(TRIM(MID(C22,FIND(" ",C22)+1,6)),IF(LEFT(C22,1)="A",cizi!A1:M4000,reg!A1:M4000),8,FALSE())), MIN(VALUE(VLOOKUP(TRIM(LEFT(C22,FIND(" ",C22)-1)),IF(LEFT(C22,1)="A",cizi!A1:M4000,reg!A1:M4000),8,FALSE())), VALUE(VLOOKUP(TRIM(MID(C22,FIND(" ",C22)+1,6)),IF(LEFT(C22,1)="A",cizi!A1:M4000,reg!A1:M4000),8,FALSE())))))), "9")</f>
        <v>9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 xml:space="preserve"> </v>
      </c>
      <c r="I22" s="37"/>
      <c r="J22" s="37"/>
      <c r="K22" s="37"/>
      <c r="L22" s="50" t="str">
        <f t="shared" si="0"/>
        <v xml:space="preserve"> </v>
      </c>
      <c r="M22" s="50" t="str">
        <f t="shared" si="1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1" customHeight="1">
      <c r="A23" s="30">
        <v>21</v>
      </c>
      <c r="B23" s="47"/>
      <c r="C23" s="37"/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 xml:space="preserve"> </v>
      </c>
      <c r="E23" s="49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 xml:space="preserve"> </v>
      </c>
      <c r="F23" s="49" t="str">
        <f>IF(LEN(C23)&gt;0, VLOOKUP(C23,IF(LEFT(C23,1)="A",cizi!A1:M4000,reg!A1:M4000),6,FALSE())," ")</f>
        <v xml:space="preserve"> </v>
      </c>
      <c r="G23" s="49" t="str">
        <f>IF(LEN(C23)&gt;0, IF(ISERROR(FIND(" ",C23)), VLOOKUP(C23,IF(LEFT(C23,1)="A",cizi!A1:M4000,reg!A1:M4000),8,FALSE()),IF(OR(VLOOKUP(TRIM(LEFT(C23,FIND(" ",C23)-1)),IF(LEFT(C23,1)="A",cizi!A1:M4000,reg!A1:M4000),8,FALSE())=" MT",VLOOKUP(TRIM(MID(C23,FIND(" ",C23)+1,6)),IF(LEFT(C23,1)="A",cizi!A1:M4000,reg!A1:M4000),8,FALSE())=" MT"), " MT", IF(OR(VLOOKUP(TRIM(LEFT(C23,FIND(" ",C23)-1)),IF(LEFT(C23,1)="A",cizi!A1:M4000,reg!A1:M4000),8,FALSE())="",VLOOKUP(TRIM(MID(C23,FIND(" ",C23)+1,6)),IF(LEFT(C23,1)="A",cizi!A1:M4000,reg!A1:M4000),8,FALSE())=""), CONCATENATE(VLOOKUP(TRIM(LEFT(C23,FIND(" ",C23)-1)),IF(LEFT(C23,1)="A",cizi!A1:M4000,reg!A1:M4000),8,FALSE()), VLOOKUP(TRIM(MID(C23,FIND(" ",C23)+1,6)),IF(LEFT(C23,1)="A",cizi!A1:M4000,reg!A1:M4000),8,FALSE())), MIN(VALUE(VLOOKUP(TRIM(LEFT(C23,FIND(" ",C23)-1)),IF(LEFT(C23,1)="A",cizi!A1:M4000,reg!A1:M4000),8,FALSE())), VALUE(VLOOKUP(TRIM(MID(C23,FIND(" ",C23)+1,6)),IF(LEFT(C23,1)="A",cizi!A1:M4000,reg!A1:M4000),8,FALSE())))))), "9")</f>
        <v>9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 xml:space="preserve"> </v>
      </c>
      <c r="I23" s="37"/>
      <c r="J23" s="37"/>
      <c r="K23" s="37"/>
      <c r="L23" s="50" t="str">
        <f t="shared" si="0"/>
        <v xml:space="preserve"> </v>
      </c>
      <c r="M23" s="50" t="str">
        <f t="shared" si="1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1" customHeight="1">
      <c r="A24" s="30">
        <v>22</v>
      </c>
      <c r="B24" s="47"/>
      <c r="C24" s="37"/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 xml:space="preserve"> </v>
      </c>
      <c r="E24" s="49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 xml:space="preserve"> </v>
      </c>
      <c r="F24" s="49" t="str">
        <f>IF(LEN(C24)&gt;0, VLOOKUP(C24,IF(LEFT(C24,1)="A",cizi!A1:M4000,reg!A1:M4000),6,FALSE())," ")</f>
        <v xml:space="preserve"> </v>
      </c>
      <c r="G24" s="49" t="str">
        <f>IF(LEN(C24)&gt;0, IF(ISERROR(FIND(" ",C24)), VLOOKUP(C24,IF(LEFT(C24,1)="A",cizi!A1:M4000,reg!A1:M4000),8,FALSE()),IF(OR(VLOOKUP(TRIM(LEFT(C24,FIND(" ",C24)-1)),IF(LEFT(C24,1)="A",cizi!A1:M4000,reg!A1:M4000),8,FALSE())=" MT",VLOOKUP(TRIM(MID(C24,FIND(" ",C24)+1,6)),IF(LEFT(C24,1)="A",cizi!A1:M4000,reg!A1:M4000),8,FALSE())=" MT"), " MT", IF(OR(VLOOKUP(TRIM(LEFT(C24,FIND(" ",C24)-1)),IF(LEFT(C24,1)="A",cizi!A1:M4000,reg!A1:M4000),8,FALSE())="",VLOOKUP(TRIM(MID(C24,FIND(" ",C24)+1,6)),IF(LEFT(C24,1)="A",cizi!A1:M4000,reg!A1:M4000),8,FALSE())=""), CONCATENATE(VLOOKUP(TRIM(LEFT(C24,FIND(" ",C24)-1)),IF(LEFT(C24,1)="A",cizi!A1:M4000,reg!A1:M4000),8,FALSE()), VLOOKUP(TRIM(MID(C24,FIND(" ",C24)+1,6)),IF(LEFT(C24,1)="A",cizi!A1:M4000,reg!A1:M4000),8,FALSE())), MIN(VALUE(VLOOKUP(TRIM(LEFT(C24,FIND(" ",C24)-1)),IF(LEFT(C24,1)="A",cizi!A1:M4000,reg!A1:M4000),8,FALSE())), VALUE(VLOOKUP(TRIM(MID(C24,FIND(" ",C24)+1,6)),IF(LEFT(C24,1)="A",cizi!A1:M4000,reg!A1:M4000),8,FALSE())))))), "9")</f>
        <v>9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 xml:space="preserve"> </v>
      </c>
      <c r="I24" s="37"/>
      <c r="J24" s="37"/>
      <c r="K24" s="37"/>
      <c r="L24" s="50" t="str">
        <f t="shared" si="0"/>
        <v xml:space="preserve"> </v>
      </c>
      <c r="M24" s="50" t="str">
        <f t="shared" si="1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1" customHeight="1">
      <c r="A25" s="30">
        <v>23</v>
      </c>
      <c r="B25" s="47"/>
      <c r="C25" s="37"/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 xml:space="preserve"> </v>
      </c>
      <c r="E25" s="49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 xml:space="preserve"> </v>
      </c>
      <c r="F25" s="49" t="str">
        <f>IF(LEN(C25)&gt;0, VLOOKUP(C25,IF(LEFT(C25,1)="A",cizi!A1:M4000,reg!A1:M4000),6,FALSE())," ")</f>
        <v xml:space="preserve"> </v>
      </c>
      <c r="G25" s="49" t="str">
        <f>IF(LEN(C25)&gt;0, IF(ISERROR(FIND(" ",C25)), VLOOKUP(C25,IF(LEFT(C25,1)="A",cizi!A1:M4000,reg!A1:M4000),8,FALSE()),IF(OR(VLOOKUP(TRIM(LEFT(C25,FIND(" ",C25)-1)),IF(LEFT(C25,1)="A",cizi!A1:M4000,reg!A1:M4000),8,FALSE())=" MT",VLOOKUP(TRIM(MID(C25,FIND(" ",C25)+1,6)),IF(LEFT(C25,1)="A",cizi!A1:M4000,reg!A1:M4000),8,FALSE())=" MT"), " MT", IF(OR(VLOOKUP(TRIM(LEFT(C25,FIND(" ",C25)-1)),IF(LEFT(C25,1)="A",cizi!A1:M4000,reg!A1:M4000),8,FALSE())="",VLOOKUP(TRIM(MID(C25,FIND(" ",C25)+1,6)),IF(LEFT(C25,1)="A",cizi!A1:M4000,reg!A1:M4000),8,FALSE())=""), CONCATENATE(VLOOKUP(TRIM(LEFT(C25,FIND(" ",C25)-1)),IF(LEFT(C25,1)="A",cizi!A1:M4000,reg!A1:M4000),8,FALSE()), VLOOKUP(TRIM(MID(C25,FIND(" ",C25)+1,6)),IF(LEFT(C25,1)="A",cizi!A1:M4000,reg!A1:M4000),8,FALSE())), MIN(VALUE(VLOOKUP(TRIM(LEFT(C25,FIND(" ",C25)-1)),IF(LEFT(C25,1)="A",cizi!A1:M4000,reg!A1:M4000),8,FALSE())), VALUE(VLOOKUP(TRIM(MID(C25,FIND(" ",C25)+1,6)),IF(LEFT(C25,1)="A",cizi!A1:M4000,reg!A1:M4000),8,FALSE())))))), "9")</f>
        <v>9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 xml:space="preserve"> </v>
      </c>
      <c r="I25" s="37"/>
      <c r="J25" s="37"/>
      <c r="K25" s="37"/>
      <c r="L25" s="50" t="str">
        <f t="shared" si="0"/>
        <v xml:space="preserve"> </v>
      </c>
      <c r="M25" s="50" t="str">
        <f t="shared" si="1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1" customHeight="1">
      <c r="A26" s="30">
        <v>24</v>
      </c>
      <c r="B26" s="47"/>
      <c r="C26" s="37"/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 xml:space="preserve"> </v>
      </c>
      <c r="E26" s="49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 xml:space="preserve"> </v>
      </c>
      <c r="F26" s="49" t="str">
        <f>IF(LEN(C26)&gt;0, VLOOKUP(C26,IF(LEFT(C26,1)="A",cizi!A1:M4000,reg!A1:M4000),6,FALSE())," ")</f>
        <v xml:space="preserve"> </v>
      </c>
      <c r="G26" s="49" t="str">
        <f>IF(LEN(C26)&gt;0, IF(ISERROR(FIND(" ",C26)), VLOOKUP(C26,IF(LEFT(C26,1)="A",cizi!A1:M4000,reg!A1:M4000),8,FALSE()),IF(OR(VLOOKUP(TRIM(LEFT(C26,FIND(" ",C26)-1)),IF(LEFT(C26,1)="A",cizi!A1:M4000,reg!A1:M4000),8,FALSE())=" MT",VLOOKUP(TRIM(MID(C26,FIND(" ",C26)+1,6)),IF(LEFT(C26,1)="A",cizi!A1:M4000,reg!A1:M4000),8,FALSE())=" MT"), " MT", IF(OR(VLOOKUP(TRIM(LEFT(C26,FIND(" ",C26)-1)),IF(LEFT(C26,1)="A",cizi!A1:M4000,reg!A1:M4000),8,FALSE())="",VLOOKUP(TRIM(MID(C26,FIND(" ",C26)+1,6)),IF(LEFT(C26,1)="A",cizi!A1:M4000,reg!A1:M4000),8,FALSE())=""), CONCATENATE(VLOOKUP(TRIM(LEFT(C26,FIND(" ",C26)-1)),IF(LEFT(C26,1)="A",cizi!A1:M4000,reg!A1:M4000),8,FALSE()), VLOOKUP(TRIM(MID(C26,FIND(" ",C26)+1,6)),IF(LEFT(C26,1)="A",cizi!A1:M4000,reg!A1:M4000),8,FALSE())), MIN(VALUE(VLOOKUP(TRIM(LEFT(C26,FIND(" ",C26)-1)),IF(LEFT(C26,1)="A",cizi!A1:M4000,reg!A1:M4000),8,FALSE())), VALUE(VLOOKUP(TRIM(MID(C26,FIND(" ",C26)+1,6)),IF(LEFT(C26,1)="A",cizi!A1:M4000,reg!A1:M4000),8,FALSE())))))), "9")</f>
        <v>9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 xml:space="preserve"> </v>
      </c>
      <c r="I26" s="37"/>
      <c r="J26" s="37"/>
      <c r="K26" s="37"/>
      <c r="L26" s="50" t="str">
        <f t="shared" si="0"/>
        <v xml:space="preserve"> </v>
      </c>
      <c r="M26" s="50" t="str">
        <f t="shared" si="1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4.1" customHeight="1">
      <c r="A27" s="30">
        <v>25</v>
      </c>
      <c r="B27" s="47"/>
      <c r="C27" s="37"/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 xml:space="preserve"> </v>
      </c>
      <c r="E27" s="49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 xml:space="preserve"> </v>
      </c>
      <c r="F27" s="49" t="str">
        <f>IF(LEN(C27)&gt;0, VLOOKUP(C27,IF(LEFT(C27,1)="A",cizi!A1:M4000,reg!A1:M4000),6,FALSE())," ")</f>
        <v xml:space="preserve"> </v>
      </c>
      <c r="G27" s="49" t="str">
        <f>IF(LEN(C27)&gt;0, IF(ISERROR(FIND(" ",C27)), VLOOKUP(C27,IF(LEFT(C27,1)="A",cizi!A1:M4000,reg!A1:M4000),8,FALSE()),IF(OR(VLOOKUP(TRIM(LEFT(C27,FIND(" ",C27)-1)),IF(LEFT(C27,1)="A",cizi!A1:M4000,reg!A1:M4000),8,FALSE())=" MT",VLOOKUP(TRIM(MID(C27,FIND(" ",C27)+1,6)),IF(LEFT(C27,1)="A",cizi!A1:M4000,reg!A1:M4000),8,FALSE())=" MT"), " MT", IF(OR(VLOOKUP(TRIM(LEFT(C27,FIND(" ",C27)-1)),IF(LEFT(C27,1)="A",cizi!A1:M4000,reg!A1:M4000),8,FALSE())="",VLOOKUP(TRIM(MID(C27,FIND(" ",C27)+1,6)),IF(LEFT(C27,1)="A",cizi!A1:M4000,reg!A1:M4000),8,FALSE())=""), CONCATENATE(VLOOKUP(TRIM(LEFT(C27,FIND(" ",C27)-1)),IF(LEFT(C27,1)="A",cizi!A1:M4000,reg!A1:M4000),8,FALSE()), VLOOKUP(TRIM(MID(C27,FIND(" ",C27)+1,6)),IF(LEFT(C27,1)="A",cizi!A1:M4000,reg!A1:M4000),8,FALSE())), MIN(VALUE(VLOOKUP(TRIM(LEFT(C27,FIND(" ",C27)-1)),IF(LEFT(C27,1)="A",cizi!A1:M4000,reg!A1:M4000),8,FALSE())), VALUE(VLOOKUP(TRIM(MID(C27,FIND(" ",C27)+1,6)),IF(LEFT(C27,1)="A",cizi!A1:M4000,reg!A1:M4000),8,FALSE())))))), "9")</f>
        <v>9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 xml:space="preserve"> </v>
      </c>
      <c r="I27" s="37"/>
      <c r="J27" s="37"/>
      <c r="K27" s="37"/>
      <c r="L27" s="50" t="str">
        <f t="shared" si="0"/>
        <v xml:space="preserve"> </v>
      </c>
      <c r="M27" s="50" t="str">
        <f t="shared" si="1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1" customHeight="1">
      <c r="A28" s="30">
        <v>26</v>
      </c>
      <c r="B28" s="47"/>
      <c r="C28" s="37"/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 xml:space="preserve"> </v>
      </c>
      <c r="E28" s="49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 xml:space="preserve"> </v>
      </c>
      <c r="F28" s="49" t="str">
        <f>IF(LEN(C28)&gt;0, VLOOKUP(C28,IF(LEFT(C28,1)="A",cizi!A1:M4000,reg!A1:M4000),6,FALSE())," ")</f>
        <v xml:space="preserve"> </v>
      </c>
      <c r="G28" s="49" t="str">
        <f>IF(LEN(C28)&gt;0, IF(ISERROR(FIND(" ",C28)), VLOOKUP(C28,IF(LEFT(C28,1)="A",cizi!A1:M4000,reg!A1:M4000),8,FALSE()),IF(OR(VLOOKUP(TRIM(LEFT(C28,FIND(" ",C28)-1)),IF(LEFT(C28,1)="A",cizi!A1:M4000,reg!A1:M4000),8,FALSE())=" MT",VLOOKUP(TRIM(MID(C28,FIND(" ",C28)+1,6)),IF(LEFT(C28,1)="A",cizi!A1:M4000,reg!A1:M4000),8,FALSE())=" MT"), " MT", IF(OR(VLOOKUP(TRIM(LEFT(C28,FIND(" ",C28)-1)),IF(LEFT(C28,1)="A",cizi!A1:M4000,reg!A1:M4000),8,FALSE())="",VLOOKUP(TRIM(MID(C28,FIND(" ",C28)+1,6)),IF(LEFT(C28,1)="A",cizi!A1:M4000,reg!A1:M4000),8,FALSE())=""), CONCATENATE(VLOOKUP(TRIM(LEFT(C28,FIND(" ",C28)-1)),IF(LEFT(C28,1)="A",cizi!A1:M4000,reg!A1:M4000),8,FALSE()), VLOOKUP(TRIM(MID(C28,FIND(" ",C28)+1,6)),IF(LEFT(C28,1)="A",cizi!A1:M4000,reg!A1:M4000),8,FALSE())), MIN(VALUE(VLOOKUP(TRIM(LEFT(C28,FIND(" ",C28)-1)),IF(LEFT(C28,1)="A",cizi!A1:M4000,reg!A1:M4000),8,FALSE())), VALUE(VLOOKUP(TRIM(MID(C28,FIND(" ",C28)+1,6)),IF(LEFT(C28,1)="A",cizi!A1:M4000,reg!A1:M4000),8,FALSE())))))), "9")</f>
        <v>9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 xml:space="preserve"> </v>
      </c>
      <c r="I28" s="37"/>
      <c r="J28" s="37"/>
      <c r="K28" s="37"/>
      <c r="L28" s="50" t="str">
        <f t="shared" si="0"/>
        <v xml:space="preserve"> </v>
      </c>
      <c r="M28" s="50" t="str">
        <f t="shared" si="1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1" customHeight="1">
      <c r="A29" s="30">
        <v>27</v>
      </c>
      <c r="B29" s="47"/>
      <c r="C29" s="37"/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 xml:space="preserve"> </v>
      </c>
      <c r="E29" s="49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 xml:space="preserve"> </v>
      </c>
      <c r="F29" s="49" t="str">
        <f>IF(LEN(C29)&gt;0, VLOOKUP(C29,IF(LEFT(C29,1)="A",cizi!A1:M4000,reg!A1:M4000),6,FALSE())," ")</f>
        <v xml:space="preserve"> </v>
      </c>
      <c r="G29" s="49" t="str">
        <f>IF(LEN(C29)&gt;0, IF(ISERROR(FIND(" ",C29)), VLOOKUP(C29,IF(LEFT(C29,1)="A",cizi!A1:M4000,reg!A1:M4000),8,FALSE()),IF(OR(VLOOKUP(TRIM(LEFT(C29,FIND(" ",C29)-1)),IF(LEFT(C29,1)="A",cizi!A1:M4000,reg!A1:M4000),8,FALSE())=" MT",VLOOKUP(TRIM(MID(C29,FIND(" ",C29)+1,6)),IF(LEFT(C29,1)="A",cizi!A1:M4000,reg!A1:M4000),8,FALSE())=" MT"), " MT", IF(OR(VLOOKUP(TRIM(LEFT(C29,FIND(" ",C29)-1)),IF(LEFT(C29,1)="A",cizi!A1:M4000,reg!A1:M4000),8,FALSE())="",VLOOKUP(TRIM(MID(C29,FIND(" ",C29)+1,6)),IF(LEFT(C29,1)="A",cizi!A1:M4000,reg!A1:M4000),8,FALSE())=""), CONCATENATE(VLOOKUP(TRIM(LEFT(C29,FIND(" ",C29)-1)),IF(LEFT(C29,1)="A",cizi!A1:M4000,reg!A1:M4000),8,FALSE()), VLOOKUP(TRIM(MID(C29,FIND(" ",C29)+1,6)),IF(LEFT(C29,1)="A",cizi!A1:M4000,reg!A1:M4000),8,FALSE())), MIN(VALUE(VLOOKUP(TRIM(LEFT(C29,FIND(" ",C29)-1)),IF(LEFT(C29,1)="A",cizi!A1:M4000,reg!A1:M4000),8,FALSE())), VALUE(VLOOKUP(TRIM(MID(C29,FIND(" ",C29)+1,6)),IF(LEFT(C29,1)="A",cizi!A1:M4000,reg!A1:M4000),8,FALSE())))))), "9")</f>
        <v>9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 xml:space="preserve"> </v>
      </c>
      <c r="I29" s="37"/>
      <c r="J29" s="37"/>
      <c r="K29" s="37"/>
      <c r="L29" s="50" t="str">
        <f t="shared" si="0"/>
        <v xml:space="preserve"> </v>
      </c>
      <c r="M29" s="50" t="str">
        <f t="shared" si="1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1" customHeight="1">
      <c r="A30" s="30">
        <v>28</v>
      </c>
      <c r="B30" s="47"/>
      <c r="C30" s="37"/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 xml:space="preserve"> </v>
      </c>
      <c r="E30" s="49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 xml:space="preserve"> </v>
      </c>
      <c r="F30" s="49" t="str">
        <f>IF(LEN(C30)&gt;0, VLOOKUP(C30,IF(LEFT(C30,1)="A",cizi!A1:M4000,reg!A1:M4000),6,FALSE())," ")</f>
        <v xml:space="preserve"> </v>
      </c>
      <c r="G30" s="49" t="str">
        <f>IF(LEN(C30)&gt;0, IF(ISERROR(FIND(" ",C30)), VLOOKUP(C30,IF(LEFT(C30,1)="A",cizi!A1:M4000,reg!A1:M4000),8,FALSE()),IF(OR(VLOOKUP(TRIM(LEFT(C30,FIND(" ",C30)-1)),IF(LEFT(C30,1)="A",cizi!A1:M4000,reg!A1:M4000),8,FALSE())=" MT",VLOOKUP(TRIM(MID(C30,FIND(" ",C30)+1,6)),IF(LEFT(C30,1)="A",cizi!A1:M4000,reg!A1:M4000),8,FALSE())=" MT"), " MT", IF(OR(VLOOKUP(TRIM(LEFT(C30,FIND(" ",C30)-1)),IF(LEFT(C30,1)="A",cizi!A1:M4000,reg!A1:M4000),8,FALSE())="",VLOOKUP(TRIM(MID(C30,FIND(" ",C30)+1,6)),IF(LEFT(C30,1)="A",cizi!A1:M4000,reg!A1:M4000),8,FALSE())=""), CONCATENATE(VLOOKUP(TRIM(LEFT(C30,FIND(" ",C30)-1)),IF(LEFT(C30,1)="A",cizi!A1:M4000,reg!A1:M4000),8,FALSE()), VLOOKUP(TRIM(MID(C30,FIND(" ",C30)+1,6)),IF(LEFT(C30,1)="A",cizi!A1:M4000,reg!A1:M4000),8,FALSE())), MIN(VALUE(VLOOKUP(TRIM(LEFT(C30,FIND(" ",C30)-1)),IF(LEFT(C30,1)="A",cizi!A1:M4000,reg!A1:M4000),8,FALSE())), VALUE(VLOOKUP(TRIM(MID(C30,FIND(" ",C30)+1,6)),IF(LEFT(C30,1)="A",cizi!A1:M4000,reg!A1:M4000),8,FALSE())))))), "9")</f>
        <v>9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 xml:space="preserve"> </v>
      </c>
      <c r="I30" s="37"/>
      <c r="J30" s="37"/>
      <c r="K30" s="37"/>
      <c r="L30" s="50" t="str">
        <f t="shared" si="0"/>
        <v xml:space="preserve"> </v>
      </c>
      <c r="M30" s="50" t="str">
        <f t="shared" si="1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4.1" customHeight="1">
      <c r="A31" s="30">
        <v>29</v>
      </c>
      <c r="B31" s="47"/>
      <c r="C31" s="37"/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9" t="str">
        <f>IF(LEN(C31)&gt;0, VLOOKUP(C31,IF(LEFT(C31,1)="A",cizi!A1:M4000,reg!A1:M4000),6,FALSE())," ")</f>
        <v xml:space="preserve"> </v>
      </c>
      <c r="G31" s="49" t="str">
        <f>IF(LEN(C31)&gt;0, IF(ISERROR(FIND(" ",C31)), VLOOKUP(C31,IF(LEFT(C31,1)="A",cizi!A1:M4000,reg!A1:M4000),8,FALSE()),IF(OR(VLOOKUP(TRIM(LEFT(C31,FIND(" ",C31)-1)),IF(LEFT(C31,1)="A",cizi!A1:M4000,reg!A1:M4000),8,FALSE())=" MT",VLOOKUP(TRIM(MID(C31,FIND(" ",C31)+1,6)),IF(LEFT(C31,1)="A",cizi!A1:M4000,reg!A1:M4000),8,FALSE())=" MT"), " MT", IF(OR(VLOOKUP(TRIM(LEFT(C31,FIND(" ",C31)-1)),IF(LEFT(C31,1)="A",cizi!A1:M4000,reg!A1:M4000),8,FALSE())="",VLOOKUP(TRIM(MID(C31,FIND(" ",C31)+1,6)),IF(LEFT(C31,1)="A",cizi!A1:M4000,reg!A1:M4000),8,FALSE())=""), CONCATENATE(VLOOKUP(TRIM(LEFT(C31,FIND(" ",C31)-1)),IF(LEFT(C31,1)="A",cizi!A1:M4000,reg!A1:M4000),8,FALSE()), VLOOKUP(TRIM(MID(C31,FIND(" ",C31)+1,6)),IF(LEFT(C31,1)="A",cizi!A1:M4000,reg!A1:M4000),8,FALSE())), MIN(VALUE(VLOOKUP(TRIM(LEFT(C31,FIND(" ",C31)-1)),IF(LEFT(C31,1)="A",cizi!A1:M4000,reg!A1:M4000),8,FALSE())), VALUE(VLOOKUP(TRIM(MID(C31,FIND(" ",C31)+1,6)),IF(LEFT(C31,1)="A",cizi!A1:M4000,reg!A1:M4000),8,FALSE())))))), "9")</f>
        <v>9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50" t="str">
        <f t="shared" si="0"/>
        <v xml:space="preserve"> </v>
      </c>
      <c r="M31" s="50" t="str">
        <f t="shared" si="1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4.1" customHeight="1">
      <c r="A32" s="30">
        <v>30</v>
      </c>
      <c r="B32" s="47"/>
      <c r="C32" s="37"/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9" t="str">
        <f>IF(LEN(C32)&gt;0, VLOOKUP(C32,IF(LEFT(C32,1)="A",cizi!A1:M4000,reg!A1:M4000),6,FALSE())," ")</f>
        <v xml:space="preserve"> </v>
      </c>
      <c r="G32" s="49" t="str">
        <f>IF(LEN(C32)&gt;0, IF(ISERROR(FIND(" ",C32)), VLOOKUP(C32,IF(LEFT(C32,1)="A",cizi!A1:M4000,reg!A1:M4000),8,FALSE()),IF(OR(VLOOKUP(TRIM(LEFT(C32,FIND(" ",C32)-1)),IF(LEFT(C32,1)="A",cizi!A1:M4000,reg!A1:M4000),8,FALSE())=" MT",VLOOKUP(TRIM(MID(C32,FIND(" ",C32)+1,6)),IF(LEFT(C32,1)="A",cizi!A1:M4000,reg!A1:M4000),8,FALSE())=" MT"), " MT", IF(OR(VLOOKUP(TRIM(LEFT(C32,FIND(" ",C32)-1)),IF(LEFT(C32,1)="A",cizi!A1:M4000,reg!A1:M4000),8,FALSE())="",VLOOKUP(TRIM(MID(C32,FIND(" ",C32)+1,6)),IF(LEFT(C32,1)="A",cizi!A1:M4000,reg!A1:M4000),8,FALSE())=""), CONCATENATE(VLOOKUP(TRIM(LEFT(C32,FIND(" ",C32)-1)),IF(LEFT(C32,1)="A",cizi!A1:M4000,reg!A1:M4000),8,FALSE()), VLOOKUP(TRIM(MID(C32,FIND(" ",C32)+1,6)),IF(LEFT(C32,1)="A",cizi!A1:M4000,reg!A1:M4000),8,FALSE())), MIN(VALUE(VLOOKUP(TRIM(LEFT(C32,FIND(" ",C32)-1)),IF(LEFT(C32,1)="A",cizi!A1:M4000,reg!A1:M4000),8,FALSE())), VALUE(VLOOKUP(TRIM(MID(C32,FIND(" ",C32)+1,6)),IF(LEFT(C32,1)="A",cizi!A1:M4000,reg!A1:M4000),8,FALSE())))))), "9")</f>
        <v>9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50" t="str">
        <f t="shared" si="0"/>
        <v xml:space="preserve"> </v>
      </c>
      <c r="M32" s="50" t="str">
        <f t="shared" si="1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1" customHeight="1">
      <c r="A33" s="30">
        <v>31</v>
      </c>
      <c r="B33" s="47"/>
      <c r="C33" s="37"/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9" t="str">
        <f>IF(LEN(C33)&gt;0, VLOOKUP(C33,IF(LEFT(C33,1)="A",cizi!A1:M4000,reg!A1:M4000),6,FALSE())," ")</f>
        <v xml:space="preserve"> </v>
      </c>
      <c r="G33" s="49" t="str">
        <f>IF(LEN(C33)&gt;0, IF(ISERROR(FIND(" ",C33)), VLOOKUP(C33,IF(LEFT(C33,1)="A",cizi!A1:M4000,reg!A1:M4000),8,FALSE()),IF(OR(VLOOKUP(TRIM(LEFT(C33,FIND(" ",C33)-1)),IF(LEFT(C33,1)="A",cizi!A1:M4000,reg!A1:M4000),8,FALSE())=" MT",VLOOKUP(TRIM(MID(C33,FIND(" ",C33)+1,6)),IF(LEFT(C33,1)="A",cizi!A1:M4000,reg!A1:M4000),8,FALSE())=" MT"), " MT", IF(OR(VLOOKUP(TRIM(LEFT(C33,FIND(" ",C33)-1)),IF(LEFT(C33,1)="A",cizi!A1:M4000,reg!A1:M4000),8,FALSE())="",VLOOKUP(TRIM(MID(C33,FIND(" ",C33)+1,6)),IF(LEFT(C33,1)="A",cizi!A1:M4000,reg!A1:M4000),8,FALSE())=""), CONCATENATE(VLOOKUP(TRIM(LEFT(C33,FIND(" ",C33)-1)),IF(LEFT(C33,1)="A",cizi!A1:M4000,reg!A1:M4000),8,FALSE()), VLOOKUP(TRIM(MID(C33,FIND(" ",C33)+1,6)),IF(LEFT(C33,1)="A",cizi!A1:M4000,reg!A1:M4000),8,FALSE())), MIN(VALUE(VLOOKUP(TRIM(LEFT(C33,FIND(" ",C33)-1)),IF(LEFT(C33,1)="A",cizi!A1:M4000,reg!A1:M4000),8,FALSE())), VALUE(VLOOKUP(TRIM(MID(C33,FIND(" ",C33)+1,6)),IF(LEFT(C33,1)="A",cizi!A1:M4000,reg!A1:M4000),8,FALSE())))))), "9")</f>
        <v>9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50" t="str">
        <f t="shared" si="0"/>
        <v xml:space="preserve"> </v>
      </c>
      <c r="M33" s="50" t="str">
        <f t="shared" si="1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4.1" customHeight="1">
      <c r="A34" s="30">
        <v>32</v>
      </c>
      <c r="B34" s="47"/>
      <c r="C34" s="37"/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9" t="str">
        <f>IF(LEN(C34)&gt;0, VLOOKUP(C34,IF(LEFT(C34,1)="A",cizi!A1:M4000,reg!A1:M4000),6,FALSE())," ")</f>
        <v xml:space="preserve"> </v>
      </c>
      <c r="G34" s="49" t="str">
        <f>IF(LEN(C34)&gt;0, IF(ISERROR(FIND(" ",C34)), VLOOKUP(C34,IF(LEFT(C34,1)="A",cizi!A1:M4000,reg!A1:M4000),8,FALSE()),IF(OR(VLOOKUP(TRIM(LEFT(C34,FIND(" ",C34)-1)),IF(LEFT(C34,1)="A",cizi!A1:M4000,reg!A1:M4000),8,FALSE())=" MT",VLOOKUP(TRIM(MID(C34,FIND(" ",C34)+1,6)),IF(LEFT(C34,1)="A",cizi!A1:M4000,reg!A1:M4000),8,FALSE())=" MT"), " MT", IF(OR(VLOOKUP(TRIM(LEFT(C34,FIND(" ",C34)-1)),IF(LEFT(C34,1)="A",cizi!A1:M4000,reg!A1:M4000),8,FALSE())="",VLOOKUP(TRIM(MID(C34,FIND(" ",C34)+1,6)),IF(LEFT(C34,1)="A",cizi!A1:M4000,reg!A1:M4000),8,FALSE())=""), CONCATENATE(VLOOKUP(TRIM(LEFT(C34,FIND(" ",C34)-1)),IF(LEFT(C34,1)="A",cizi!A1:M4000,reg!A1:M4000),8,FALSE()), VLOOKUP(TRIM(MID(C34,FIND(" ",C34)+1,6)),IF(LEFT(C34,1)="A",cizi!A1:M4000,reg!A1:M4000),8,FALSE())), MIN(VALUE(VLOOKUP(TRIM(LEFT(C34,FIND(" ",C34)-1)),IF(LEFT(C34,1)="A",cizi!A1:M4000,reg!A1:M4000),8,FALSE())), VALUE(VLOOKUP(TRIM(MID(C34,FIND(" ",C34)+1,6)),IF(LEFT(C34,1)="A",cizi!A1:M4000,reg!A1:M4000),8,FALSE())))))), "9")</f>
        <v>9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50" t="str">
        <f t="shared" si="0"/>
        <v xml:space="preserve"> </v>
      </c>
      <c r="M34" s="50" t="str">
        <f t="shared" si="1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4.1" customHeight="1">
      <c r="A35" s="30">
        <v>33</v>
      </c>
      <c r="B35" s="47"/>
      <c r="C35" s="37"/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9" t="str">
        <f>IF(LEN(C35)&gt;0, VLOOKUP(C35,IF(LEFT(C35,1)="A",cizi!A1:M4000,reg!A1:M4000),6,FALSE())," ")</f>
        <v xml:space="preserve"> </v>
      </c>
      <c r="G35" s="49" t="str">
        <f>IF(LEN(C35)&gt;0, IF(ISERROR(FIND(" ",C35)), VLOOKUP(C35,IF(LEFT(C35,1)="A",cizi!A1:M4000,reg!A1:M4000),8,FALSE()),IF(OR(VLOOKUP(TRIM(LEFT(C35,FIND(" ",C35)-1)),IF(LEFT(C35,1)="A",cizi!A1:M4000,reg!A1:M4000),8,FALSE())=" MT",VLOOKUP(TRIM(MID(C35,FIND(" ",C35)+1,6)),IF(LEFT(C35,1)="A",cizi!A1:M4000,reg!A1:M4000),8,FALSE())=" MT"), " MT", IF(OR(VLOOKUP(TRIM(LEFT(C35,FIND(" ",C35)-1)),IF(LEFT(C35,1)="A",cizi!A1:M4000,reg!A1:M4000),8,FALSE())="",VLOOKUP(TRIM(MID(C35,FIND(" ",C35)+1,6)),IF(LEFT(C35,1)="A",cizi!A1:M4000,reg!A1:M4000),8,FALSE())=""), CONCATENATE(VLOOKUP(TRIM(LEFT(C35,FIND(" ",C35)-1)),IF(LEFT(C35,1)="A",cizi!A1:M4000,reg!A1:M4000),8,FALSE()), VLOOKUP(TRIM(MID(C35,FIND(" ",C35)+1,6)),IF(LEFT(C35,1)="A",cizi!A1:M4000,reg!A1:M4000),8,FALSE())), MIN(VALUE(VLOOKUP(TRIM(LEFT(C35,FIND(" ",C35)-1)),IF(LEFT(C35,1)="A",cizi!A1:M4000,reg!A1:M4000),8,FALSE())), VALUE(VLOOKUP(TRIM(MID(C35,FIND(" ",C35)+1,6)),IF(LEFT(C35,1)="A",cizi!A1:M4000,reg!A1:M4000),8,FALSE())))))), "9")</f>
        <v>9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50" t="str">
        <f t="shared" ref="L35:L66" si="2">IF(ISERROR(FIND(" ",C35,1))," ",TRIM(LEFT(E35,FIND(" ",E35,1)-1)))</f>
        <v xml:space="preserve"> </v>
      </c>
      <c r="M35" s="50" t="str">
        <f t="shared" ref="M35:M66" si="3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4.1" customHeight="1">
      <c r="A36" s="30">
        <v>34</v>
      </c>
      <c r="B36" s="47"/>
      <c r="C36" s="37"/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9" t="str">
        <f>IF(LEN(C36)&gt;0, VLOOKUP(C36,IF(LEFT(C36,1)="A",cizi!A1:M4000,reg!A1:M4000),6,FALSE())," ")</f>
        <v xml:space="preserve"> </v>
      </c>
      <c r="G36" s="49" t="str">
        <f>IF(LEN(C36)&gt;0, IF(ISERROR(FIND(" ",C36)), VLOOKUP(C36,IF(LEFT(C36,1)="A",cizi!A1:M4000,reg!A1:M4000),8,FALSE()),IF(OR(VLOOKUP(TRIM(LEFT(C36,FIND(" ",C36)-1)),IF(LEFT(C36,1)="A",cizi!A1:M4000,reg!A1:M4000),8,FALSE())=" MT",VLOOKUP(TRIM(MID(C36,FIND(" ",C36)+1,6)),IF(LEFT(C36,1)="A",cizi!A1:M4000,reg!A1:M4000),8,FALSE())=" MT"), " MT", IF(OR(VLOOKUP(TRIM(LEFT(C36,FIND(" ",C36)-1)),IF(LEFT(C36,1)="A",cizi!A1:M4000,reg!A1:M4000),8,FALSE())="",VLOOKUP(TRIM(MID(C36,FIND(" ",C36)+1,6)),IF(LEFT(C36,1)="A",cizi!A1:M4000,reg!A1:M4000),8,FALSE())=""), CONCATENATE(VLOOKUP(TRIM(LEFT(C36,FIND(" ",C36)-1)),IF(LEFT(C36,1)="A",cizi!A1:M4000,reg!A1:M4000),8,FALSE()), VLOOKUP(TRIM(MID(C36,FIND(" ",C36)+1,6)),IF(LEFT(C36,1)="A",cizi!A1:M4000,reg!A1:M4000),8,FALSE())), MIN(VALUE(VLOOKUP(TRIM(LEFT(C36,FIND(" ",C36)-1)),IF(LEFT(C36,1)="A",cizi!A1:M4000,reg!A1:M4000),8,FALSE())), VALUE(VLOOKUP(TRIM(MID(C36,FIND(" ",C36)+1,6)),IF(LEFT(C36,1)="A",cizi!A1:M4000,reg!A1:M4000),8,FALSE())))))), "9")</f>
        <v>9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50" t="str">
        <f t="shared" si="2"/>
        <v xml:space="preserve"> </v>
      </c>
      <c r="M36" s="50" t="str">
        <f t="shared" si="3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4.1" customHeight="1">
      <c r="A37" s="30">
        <v>35</v>
      </c>
      <c r="B37" s="47"/>
      <c r="C37" s="37"/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9" t="str">
        <f>IF(LEN(C37)&gt;0, VLOOKUP(C37,IF(LEFT(C37,1)="A",cizi!A1:M4000,reg!A1:M4000),6,FALSE())," ")</f>
        <v xml:space="preserve"> </v>
      </c>
      <c r="G37" s="49" t="str">
        <f>IF(LEN(C37)&gt;0, IF(ISERROR(FIND(" ",C37)), VLOOKUP(C37,IF(LEFT(C37,1)="A",cizi!A1:M4000,reg!A1:M4000),8,FALSE()),IF(OR(VLOOKUP(TRIM(LEFT(C37,FIND(" ",C37)-1)),IF(LEFT(C37,1)="A",cizi!A1:M4000,reg!A1:M4000),8,FALSE())=" MT",VLOOKUP(TRIM(MID(C37,FIND(" ",C37)+1,6)),IF(LEFT(C37,1)="A",cizi!A1:M4000,reg!A1:M4000),8,FALSE())=" MT"), " MT", IF(OR(VLOOKUP(TRIM(LEFT(C37,FIND(" ",C37)-1)),IF(LEFT(C37,1)="A",cizi!A1:M4000,reg!A1:M4000),8,FALSE())="",VLOOKUP(TRIM(MID(C37,FIND(" ",C37)+1,6)),IF(LEFT(C37,1)="A",cizi!A1:M4000,reg!A1:M4000),8,FALSE())=""), CONCATENATE(VLOOKUP(TRIM(LEFT(C37,FIND(" ",C37)-1)),IF(LEFT(C37,1)="A",cizi!A1:M4000,reg!A1:M4000),8,FALSE()), VLOOKUP(TRIM(MID(C37,FIND(" ",C37)+1,6)),IF(LEFT(C37,1)="A",cizi!A1:M4000,reg!A1:M4000),8,FALSE())), MIN(VALUE(VLOOKUP(TRIM(LEFT(C37,FIND(" ",C37)-1)),IF(LEFT(C37,1)="A",cizi!A1:M4000,reg!A1:M4000),8,FALSE())), VALUE(VLOOKUP(TRIM(MID(C37,FIND(" ",C37)+1,6)),IF(LEFT(C37,1)="A",cizi!A1:M4000,reg!A1:M4000),8,FALSE())))))), "9")</f>
        <v>9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50" t="str">
        <f t="shared" si="2"/>
        <v xml:space="preserve"> </v>
      </c>
      <c r="M37" s="50" t="str">
        <f t="shared" si="3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4.1" customHeight="1">
      <c r="A38" s="30">
        <v>36</v>
      </c>
      <c r="B38" s="47"/>
      <c r="C38" s="37"/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9" t="str">
        <f>IF(LEN(C38)&gt;0, VLOOKUP(C38,IF(LEFT(C38,1)="A",cizi!A1:M4000,reg!A1:M4000),6,FALSE())," ")</f>
        <v xml:space="preserve"> </v>
      </c>
      <c r="G38" s="49" t="str">
        <f>IF(LEN(C38)&gt;0, IF(ISERROR(FIND(" ",C38)), VLOOKUP(C38,IF(LEFT(C38,1)="A",cizi!A1:M4000,reg!A1:M4000),8,FALSE()),IF(OR(VLOOKUP(TRIM(LEFT(C38,FIND(" ",C38)-1)),IF(LEFT(C38,1)="A",cizi!A1:M4000,reg!A1:M4000),8,FALSE())=" MT",VLOOKUP(TRIM(MID(C38,FIND(" ",C38)+1,6)),IF(LEFT(C38,1)="A",cizi!A1:M4000,reg!A1:M4000),8,FALSE())=" MT"), " MT", IF(OR(VLOOKUP(TRIM(LEFT(C38,FIND(" ",C38)-1)),IF(LEFT(C38,1)="A",cizi!A1:M4000,reg!A1:M4000),8,FALSE())="",VLOOKUP(TRIM(MID(C38,FIND(" ",C38)+1,6)),IF(LEFT(C38,1)="A",cizi!A1:M4000,reg!A1:M4000),8,FALSE())=""), CONCATENATE(VLOOKUP(TRIM(LEFT(C38,FIND(" ",C38)-1)),IF(LEFT(C38,1)="A",cizi!A1:M4000,reg!A1:M4000),8,FALSE()), VLOOKUP(TRIM(MID(C38,FIND(" ",C38)+1,6)),IF(LEFT(C38,1)="A",cizi!A1:M4000,reg!A1:M4000),8,FALSE())), MIN(VALUE(VLOOKUP(TRIM(LEFT(C38,FIND(" ",C38)-1)),IF(LEFT(C38,1)="A",cizi!A1:M4000,reg!A1:M4000),8,FALSE())), VALUE(VLOOKUP(TRIM(MID(C38,FIND(" ",C38)+1,6)),IF(LEFT(C38,1)="A",cizi!A1:M4000,reg!A1:M4000),8,FALSE())))))), "9")</f>
        <v>9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50" t="str">
        <f t="shared" si="2"/>
        <v xml:space="preserve"> </v>
      </c>
      <c r="M38" s="50" t="str">
        <f t="shared" si="3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4.1" customHeight="1">
      <c r="A39" s="30">
        <v>37</v>
      </c>
      <c r="B39" s="47"/>
      <c r="C39" s="37"/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9" t="str">
        <f>IF(LEN(C39)&gt;0, VLOOKUP(C39,IF(LEFT(C39,1)="A",cizi!A1:M4000,reg!A1:M4000),6,FALSE())," ")</f>
        <v xml:space="preserve"> </v>
      </c>
      <c r="G39" s="49" t="str">
        <f>IF(LEN(C39)&gt;0, IF(ISERROR(FIND(" ",C39)), VLOOKUP(C39,IF(LEFT(C39,1)="A",cizi!A1:M4000,reg!A1:M4000),8,FALSE()),IF(OR(VLOOKUP(TRIM(LEFT(C39,FIND(" ",C39)-1)),IF(LEFT(C39,1)="A",cizi!A1:M4000,reg!A1:M4000),8,FALSE())=" MT",VLOOKUP(TRIM(MID(C39,FIND(" ",C39)+1,6)),IF(LEFT(C39,1)="A",cizi!A1:M4000,reg!A1:M4000),8,FALSE())=" MT"), " MT", IF(OR(VLOOKUP(TRIM(LEFT(C39,FIND(" ",C39)-1)),IF(LEFT(C39,1)="A",cizi!A1:M4000,reg!A1:M4000),8,FALSE())="",VLOOKUP(TRIM(MID(C39,FIND(" ",C39)+1,6)),IF(LEFT(C39,1)="A",cizi!A1:M4000,reg!A1:M4000),8,FALSE())=""), CONCATENATE(VLOOKUP(TRIM(LEFT(C39,FIND(" ",C39)-1)),IF(LEFT(C39,1)="A",cizi!A1:M4000,reg!A1:M4000),8,FALSE()), VLOOKUP(TRIM(MID(C39,FIND(" ",C39)+1,6)),IF(LEFT(C39,1)="A",cizi!A1:M4000,reg!A1:M4000),8,FALSE())), MIN(VALUE(VLOOKUP(TRIM(LEFT(C39,FIND(" ",C39)-1)),IF(LEFT(C39,1)="A",cizi!A1:M4000,reg!A1:M4000),8,FALSE())), VALUE(VLOOKUP(TRIM(MID(C39,FIND(" ",C39)+1,6)),IF(LEFT(C39,1)="A",cizi!A1:M4000,reg!A1:M4000),8,FALSE())))))), "9")</f>
        <v>9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50" t="str">
        <f t="shared" si="2"/>
        <v xml:space="preserve"> </v>
      </c>
      <c r="M39" s="50" t="str">
        <f t="shared" si="3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4.1" customHeight="1">
      <c r="A40" s="30">
        <v>38</v>
      </c>
      <c r="B40" s="47"/>
      <c r="C40" s="37"/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9" t="str">
        <f>IF(LEN(C40)&gt;0, VLOOKUP(C40,IF(LEFT(C40,1)="A",cizi!A1:M4000,reg!A1:M4000),6,FALSE())," ")</f>
        <v xml:space="preserve"> </v>
      </c>
      <c r="G40" s="49" t="str">
        <f>IF(LEN(C40)&gt;0, IF(ISERROR(FIND(" ",C40)), VLOOKUP(C40,IF(LEFT(C40,1)="A",cizi!A1:M4000,reg!A1:M4000),8,FALSE()),IF(OR(VLOOKUP(TRIM(LEFT(C40,FIND(" ",C40)-1)),IF(LEFT(C40,1)="A",cizi!A1:M4000,reg!A1:M4000),8,FALSE())=" MT",VLOOKUP(TRIM(MID(C40,FIND(" ",C40)+1,6)),IF(LEFT(C40,1)="A",cizi!A1:M4000,reg!A1:M4000),8,FALSE())=" MT"), " MT", IF(OR(VLOOKUP(TRIM(LEFT(C40,FIND(" ",C40)-1)),IF(LEFT(C40,1)="A",cizi!A1:M4000,reg!A1:M4000),8,FALSE())="",VLOOKUP(TRIM(MID(C40,FIND(" ",C40)+1,6)),IF(LEFT(C40,1)="A",cizi!A1:M4000,reg!A1:M4000),8,FALSE())=""), CONCATENATE(VLOOKUP(TRIM(LEFT(C40,FIND(" ",C40)-1)),IF(LEFT(C40,1)="A",cizi!A1:M4000,reg!A1:M4000),8,FALSE()), VLOOKUP(TRIM(MID(C40,FIND(" ",C40)+1,6)),IF(LEFT(C40,1)="A",cizi!A1:M4000,reg!A1:M4000),8,FALSE())), MIN(VALUE(VLOOKUP(TRIM(LEFT(C40,FIND(" ",C40)-1)),IF(LEFT(C40,1)="A",cizi!A1:M4000,reg!A1:M4000),8,FALSE())), VALUE(VLOOKUP(TRIM(MID(C40,FIND(" ",C40)+1,6)),IF(LEFT(C40,1)="A",cizi!A1:M4000,reg!A1:M4000),8,FALSE())))))), "9")</f>
        <v>9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50" t="str">
        <f t="shared" si="2"/>
        <v xml:space="preserve"> </v>
      </c>
      <c r="M40" s="50" t="str">
        <f t="shared" si="3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4.1" customHeight="1">
      <c r="A41" s="30">
        <v>39</v>
      </c>
      <c r="B41" s="47"/>
      <c r="C41" s="37"/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9" t="str">
        <f>IF(LEN(C41)&gt;0, VLOOKUP(C41,IF(LEFT(C41,1)="A",cizi!A1:M4000,reg!A1:M4000),6,FALSE())," ")</f>
        <v xml:space="preserve"> </v>
      </c>
      <c r="G41" s="49" t="str">
        <f>IF(LEN(C41)&gt;0, IF(ISERROR(FIND(" ",C41)), VLOOKUP(C41,IF(LEFT(C41,1)="A",cizi!A1:M4000,reg!A1:M4000),8,FALSE()),IF(OR(VLOOKUP(TRIM(LEFT(C41,FIND(" ",C41)-1)),IF(LEFT(C41,1)="A",cizi!A1:M4000,reg!A1:M4000),8,FALSE())=" MT",VLOOKUP(TRIM(MID(C41,FIND(" ",C41)+1,6)),IF(LEFT(C41,1)="A",cizi!A1:M4000,reg!A1:M4000),8,FALSE())=" MT"), " MT", IF(OR(VLOOKUP(TRIM(LEFT(C41,FIND(" ",C41)-1)),IF(LEFT(C41,1)="A",cizi!A1:M4000,reg!A1:M4000),8,FALSE())="",VLOOKUP(TRIM(MID(C41,FIND(" ",C41)+1,6)),IF(LEFT(C41,1)="A",cizi!A1:M4000,reg!A1:M4000),8,FALSE())=""), CONCATENATE(VLOOKUP(TRIM(LEFT(C41,FIND(" ",C41)-1)),IF(LEFT(C41,1)="A",cizi!A1:M4000,reg!A1:M4000),8,FALSE()), VLOOKUP(TRIM(MID(C41,FIND(" ",C41)+1,6)),IF(LEFT(C41,1)="A",cizi!A1:M4000,reg!A1:M4000),8,FALSE())), MIN(VALUE(VLOOKUP(TRIM(LEFT(C41,FIND(" ",C41)-1)),IF(LEFT(C41,1)="A",cizi!A1:M4000,reg!A1:M4000),8,FALSE())), VALUE(VLOOKUP(TRIM(MID(C41,FIND(" ",C41)+1,6)),IF(LEFT(C41,1)="A",cizi!A1:M4000,reg!A1:M4000),8,FALSE())))))), "9")</f>
        <v>9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50" t="str">
        <f t="shared" si="2"/>
        <v xml:space="preserve"> </v>
      </c>
      <c r="M41" s="50" t="str">
        <f t="shared" si="3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4.1" customHeight="1">
      <c r="A42" s="30">
        <v>40</v>
      </c>
      <c r="B42" s="47"/>
      <c r="C42" s="37"/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9" t="str">
        <f>IF(LEN(C42)&gt;0, VLOOKUP(C42,IF(LEFT(C42,1)="A",cizi!A1:M4000,reg!A1:M4000),6,FALSE())," ")</f>
        <v xml:space="preserve"> </v>
      </c>
      <c r="G42" s="49" t="str">
        <f>IF(LEN(C42)&gt;0, IF(ISERROR(FIND(" ",C42)), VLOOKUP(C42,IF(LEFT(C42,1)="A",cizi!A1:M4000,reg!A1:M4000),8,FALSE()),IF(OR(VLOOKUP(TRIM(LEFT(C42,FIND(" ",C42)-1)),IF(LEFT(C42,1)="A",cizi!A1:M4000,reg!A1:M4000),8,FALSE())=" MT",VLOOKUP(TRIM(MID(C42,FIND(" ",C42)+1,6)),IF(LEFT(C42,1)="A",cizi!A1:M4000,reg!A1:M4000),8,FALSE())=" MT"), " MT", IF(OR(VLOOKUP(TRIM(LEFT(C42,FIND(" ",C42)-1)),IF(LEFT(C42,1)="A",cizi!A1:M4000,reg!A1:M4000),8,FALSE())="",VLOOKUP(TRIM(MID(C42,FIND(" ",C42)+1,6)),IF(LEFT(C42,1)="A",cizi!A1:M4000,reg!A1:M4000),8,FALSE())=""), CONCATENATE(VLOOKUP(TRIM(LEFT(C42,FIND(" ",C42)-1)),IF(LEFT(C42,1)="A",cizi!A1:M4000,reg!A1:M4000),8,FALSE()), VLOOKUP(TRIM(MID(C42,FIND(" ",C42)+1,6)),IF(LEFT(C42,1)="A",cizi!A1:M4000,reg!A1:M4000),8,FALSE())), MIN(VALUE(VLOOKUP(TRIM(LEFT(C42,FIND(" ",C42)-1)),IF(LEFT(C42,1)="A",cizi!A1:M4000,reg!A1:M4000),8,FALSE())), VALUE(VLOOKUP(TRIM(MID(C42,FIND(" ",C42)+1,6)),IF(LEFT(C42,1)="A",cizi!A1:M4000,reg!A1:M4000),8,FALSE())))))), "9")</f>
        <v>9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50" t="str">
        <f t="shared" si="2"/>
        <v xml:space="preserve"> </v>
      </c>
      <c r="M42" s="50" t="str">
        <f t="shared" si="3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1" customHeight="1">
      <c r="A43" s="30">
        <v>41</v>
      </c>
      <c r="B43" s="47"/>
      <c r="C43" s="37"/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9" t="str">
        <f>IF(LEN(C43)&gt;0, VLOOKUP(C43,IF(LEFT(C43,1)="A",cizi!A1:M4000,reg!A1:M4000),6,FALSE())," ")</f>
        <v xml:space="preserve"> </v>
      </c>
      <c r="G43" s="49" t="str">
        <f>IF(LEN(C43)&gt;0, IF(ISERROR(FIND(" ",C43)), VLOOKUP(C43,IF(LEFT(C43,1)="A",cizi!A1:M4000,reg!A1:M4000),8,FALSE()),IF(OR(VLOOKUP(TRIM(LEFT(C43,FIND(" ",C43)-1)),IF(LEFT(C43,1)="A",cizi!A1:M4000,reg!A1:M4000),8,FALSE())=" MT",VLOOKUP(TRIM(MID(C43,FIND(" ",C43)+1,6)),IF(LEFT(C43,1)="A",cizi!A1:M4000,reg!A1:M4000),8,FALSE())=" MT"), " MT", IF(OR(VLOOKUP(TRIM(LEFT(C43,FIND(" ",C43)-1)),IF(LEFT(C43,1)="A",cizi!A1:M4000,reg!A1:M4000),8,FALSE())="",VLOOKUP(TRIM(MID(C43,FIND(" ",C43)+1,6)),IF(LEFT(C43,1)="A",cizi!A1:M4000,reg!A1:M4000),8,FALSE())=""), CONCATENATE(VLOOKUP(TRIM(LEFT(C43,FIND(" ",C43)-1)),IF(LEFT(C43,1)="A",cizi!A1:M4000,reg!A1:M4000),8,FALSE()), VLOOKUP(TRIM(MID(C43,FIND(" ",C43)+1,6)),IF(LEFT(C43,1)="A",cizi!A1:M4000,reg!A1:M4000),8,FALSE())), MIN(VALUE(VLOOKUP(TRIM(LEFT(C43,FIND(" ",C43)-1)),IF(LEFT(C43,1)="A",cizi!A1:M4000,reg!A1:M4000),8,FALSE())), VALUE(VLOOKUP(TRIM(MID(C43,FIND(" ",C43)+1,6)),IF(LEFT(C43,1)="A",cizi!A1:M4000,reg!A1:M4000),8,FALSE())))))), "9")</f>
        <v>9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50" t="str">
        <f t="shared" si="2"/>
        <v xml:space="preserve"> </v>
      </c>
      <c r="M43" s="50" t="str">
        <f t="shared" si="3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4.1" customHeight="1">
      <c r="A44" s="30">
        <v>42</v>
      </c>
      <c r="B44" s="47"/>
      <c r="C44" s="37"/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9" t="str">
        <f>IF(LEN(C44)&gt;0, VLOOKUP(C44,IF(LEFT(C44,1)="A",cizi!A1:M4000,reg!A1:M4000),6,FALSE())," ")</f>
        <v xml:space="preserve"> </v>
      </c>
      <c r="G44" s="49" t="str">
        <f>IF(LEN(C44)&gt;0, IF(ISERROR(FIND(" ",C44)), VLOOKUP(C44,IF(LEFT(C44,1)="A",cizi!A1:M4000,reg!A1:M4000),8,FALSE()),IF(OR(VLOOKUP(TRIM(LEFT(C44,FIND(" ",C44)-1)),IF(LEFT(C44,1)="A",cizi!A1:M4000,reg!A1:M4000),8,FALSE())=" MT",VLOOKUP(TRIM(MID(C44,FIND(" ",C44)+1,6)),IF(LEFT(C44,1)="A",cizi!A1:M4000,reg!A1:M4000),8,FALSE())=" MT"), " MT", IF(OR(VLOOKUP(TRIM(LEFT(C44,FIND(" ",C44)-1)),IF(LEFT(C44,1)="A",cizi!A1:M4000,reg!A1:M4000),8,FALSE())="",VLOOKUP(TRIM(MID(C44,FIND(" ",C44)+1,6)),IF(LEFT(C44,1)="A",cizi!A1:M4000,reg!A1:M4000),8,FALSE())=""), CONCATENATE(VLOOKUP(TRIM(LEFT(C44,FIND(" ",C44)-1)),IF(LEFT(C44,1)="A",cizi!A1:M4000,reg!A1:M4000),8,FALSE()), VLOOKUP(TRIM(MID(C44,FIND(" ",C44)+1,6)),IF(LEFT(C44,1)="A",cizi!A1:M4000,reg!A1:M4000),8,FALSE())), MIN(VALUE(VLOOKUP(TRIM(LEFT(C44,FIND(" ",C44)-1)),IF(LEFT(C44,1)="A",cizi!A1:M4000,reg!A1:M4000),8,FALSE())), VALUE(VLOOKUP(TRIM(MID(C44,FIND(" ",C44)+1,6)),IF(LEFT(C44,1)="A",cizi!A1:M4000,reg!A1:M4000),8,FALSE())))))), "9")</f>
        <v>9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50" t="str">
        <f t="shared" si="2"/>
        <v xml:space="preserve"> </v>
      </c>
      <c r="M44" s="50" t="str">
        <f t="shared" si="3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4.1" customHeight="1">
      <c r="A45" s="30">
        <v>43</v>
      </c>
      <c r="B45" s="47"/>
      <c r="C45" s="37"/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9" t="str">
        <f>IF(LEN(C45)&gt;0, VLOOKUP(C45,IF(LEFT(C45,1)="A",cizi!A1:M4000,reg!A1:M4000),6,FALSE())," ")</f>
        <v xml:space="preserve"> </v>
      </c>
      <c r="G45" s="49" t="str">
        <f>IF(LEN(C45)&gt;0, IF(ISERROR(FIND(" ",C45)), VLOOKUP(C45,IF(LEFT(C45,1)="A",cizi!A1:M4000,reg!A1:M4000),8,FALSE()),IF(OR(VLOOKUP(TRIM(LEFT(C45,FIND(" ",C45)-1)),IF(LEFT(C45,1)="A",cizi!A1:M4000,reg!A1:M4000),8,FALSE())=" MT",VLOOKUP(TRIM(MID(C45,FIND(" ",C45)+1,6)),IF(LEFT(C45,1)="A",cizi!A1:M4000,reg!A1:M4000),8,FALSE())=" MT"), " MT", IF(OR(VLOOKUP(TRIM(LEFT(C45,FIND(" ",C45)-1)),IF(LEFT(C45,1)="A",cizi!A1:M4000,reg!A1:M4000),8,FALSE())="",VLOOKUP(TRIM(MID(C45,FIND(" ",C45)+1,6)),IF(LEFT(C45,1)="A",cizi!A1:M4000,reg!A1:M4000),8,FALSE())=""), CONCATENATE(VLOOKUP(TRIM(LEFT(C45,FIND(" ",C45)-1)),IF(LEFT(C45,1)="A",cizi!A1:M4000,reg!A1:M4000),8,FALSE()), VLOOKUP(TRIM(MID(C45,FIND(" ",C45)+1,6)),IF(LEFT(C45,1)="A",cizi!A1:M4000,reg!A1:M4000),8,FALSE())), MIN(VALUE(VLOOKUP(TRIM(LEFT(C45,FIND(" ",C45)-1)),IF(LEFT(C45,1)="A",cizi!A1:M4000,reg!A1:M4000),8,FALSE())), VALUE(VLOOKUP(TRIM(MID(C45,FIND(" ",C45)+1,6)),IF(LEFT(C45,1)="A",cizi!A1:M4000,reg!A1:M4000),8,FALSE())))))), "9")</f>
        <v>9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50" t="str">
        <f t="shared" si="2"/>
        <v xml:space="preserve"> </v>
      </c>
      <c r="M45" s="50" t="str">
        <f t="shared" si="3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4.1" customHeight="1">
      <c r="A46" s="30">
        <v>44</v>
      </c>
      <c r="B46" s="47"/>
      <c r="C46" s="37"/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9" t="str">
        <f>IF(LEN(C46)&gt;0, VLOOKUP(C46,IF(LEFT(C46,1)="A",cizi!A1:M4000,reg!A1:M4000),6,FALSE())," ")</f>
        <v xml:space="preserve"> </v>
      </c>
      <c r="G46" s="49" t="str">
        <f>IF(LEN(C46)&gt;0, IF(ISERROR(FIND(" ",C46)), VLOOKUP(C46,IF(LEFT(C46,1)="A",cizi!A1:M4000,reg!A1:M4000),8,FALSE()),IF(OR(VLOOKUP(TRIM(LEFT(C46,FIND(" ",C46)-1)),IF(LEFT(C46,1)="A",cizi!A1:M4000,reg!A1:M4000),8,FALSE())=" MT",VLOOKUP(TRIM(MID(C46,FIND(" ",C46)+1,6)),IF(LEFT(C46,1)="A",cizi!A1:M4000,reg!A1:M4000),8,FALSE())=" MT"), " MT", IF(OR(VLOOKUP(TRIM(LEFT(C46,FIND(" ",C46)-1)),IF(LEFT(C46,1)="A",cizi!A1:M4000,reg!A1:M4000),8,FALSE())="",VLOOKUP(TRIM(MID(C46,FIND(" ",C46)+1,6)),IF(LEFT(C46,1)="A",cizi!A1:M4000,reg!A1:M4000),8,FALSE())=""), CONCATENATE(VLOOKUP(TRIM(LEFT(C46,FIND(" ",C46)-1)),IF(LEFT(C46,1)="A",cizi!A1:M4000,reg!A1:M4000),8,FALSE()), VLOOKUP(TRIM(MID(C46,FIND(" ",C46)+1,6)),IF(LEFT(C46,1)="A",cizi!A1:M4000,reg!A1:M4000),8,FALSE())), MIN(VALUE(VLOOKUP(TRIM(LEFT(C46,FIND(" ",C46)-1)),IF(LEFT(C46,1)="A",cizi!A1:M4000,reg!A1:M4000),8,FALSE())), VALUE(VLOOKUP(TRIM(MID(C46,FIND(" ",C46)+1,6)),IF(LEFT(C46,1)="A",cizi!A1:M4000,reg!A1:M4000),8,FALSE())))))), "9")</f>
        <v>9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50" t="str">
        <f t="shared" si="2"/>
        <v xml:space="preserve"> </v>
      </c>
      <c r="M46" s="50" t="str">
        <f t="shared" si="3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1" customHeight="1">
      <c r="A47" s="30">
        <v>45</v>
      </c>
      <c r="B47" s="47"/>
      <c r="C47" s="37"/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9" t="str">
        <f>IF(LEN(C47)&gt;0, VLOOKUP(C47,IF(LEFT(C47,1)="A",cizi!A1:M4000,reg!A1:M4000),6,FALSE())," ")</f>
        <v xml:space="preserve"> </v>
      </c>
      <c r="G47" s="49" t="str">
        <f>IF(LEN(C47)&gt;0, IF(ISERROR(FIND(" ",C47)), VLOOKUP(C47,IF(LEFT(C47,1)="A",cizi!A1:M4000,reg!A1:M4000),8,FALSE()),IF(OR(VLOOKUP(TRIM(LEFT(C47,FIND(" ",C47)-1)),IF(LEFT(C47,1)="A",cizi!A1:M4000,reg!A1:M4000),8,FALSE())=" MT",VLOOKUP(TRIM(MID(C47,FIND(" ",C47)+1,6)),IF(LEFT(C47,1)="A",cizi!A1:M4000,reg!A1:M4000),8,FALSE())=" MT"), " MT", IF(OR(VLOOKUP(TRIM(LEFT(C47,FIND(" ",C47)-1)),IF(LEFT(C47,1)="A",cizi!A1:M4000,reg!A1:M4000),8,FALSE())="",VLOOKUP(TRIM(MID(C47,FIND(" ",C47)+1,6)),IF(LEFT(C47,1)="A",cizi!A1:M4000,reg!A1:M4000),8,FALSE())=""), CONCATENATE(VLOOKUP(TRIM(LEFT(C47,FIND(" ",C47)-1)),IF(LEFT(C47,1)="A",cizi!A1:M4000,reg!A1:M4000),8,FALSE()), VLOOKUP(TRIM(MID(C47,FIND(" ",C47)+1,6)),IF(LEFT(C47,1)="A",cizi!A1:M4000,reg!A1:M4000),8,FALSE())), MIN(VALUE(VLOOKUP(TRIM(LEFT(C47,FIND(" ",C47)-1)),IF(LEFT(C47,1)="A",cizi!A1:M4000,reg!A1:M4000),8,FALSE())), VALUE(VLOOKUP(TRIM(MID(C47,FIND(" ",C47)+1,6)),IF(LEFT(C47,1)="A",cizi!A1:M4000,reg!A1:M4000),8,FALSE())))))), "9")</f>
        <v>9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50" t="str">
        <f t="shared" si="2"/>
        <v xml:space="preserve"> </v>
      </c>
      <c r="M47" s="50" t="str">
        <f t="shared" si="3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4.1" customHeight="1">
      <c r="A48" s="30">
        <v>46</v>
      </c>
      <c r="B48" s="47"/>
      <c r="C48" s="37"/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9" t="str">
        <f>IF(LEN(C48)&gt;0, VLOOKUP(C48,IF(LEFT(C48,1)="A",cizi!A1:M4000,reg!A1:M4000),6,FALSE())," ")</f>
        <v xml:space="preserve"> </v>
      </c>
      <c r="G48" s="49" t="str">
        <f>IF(LEN(C48)&gt;0, IF(ISERROR(FIND(" ",C48)), VLOOKUP(C48,IF(LEFT(C48,1)="A",cizi!A1:M4000,reg!A1:M4000),8,FALSE()),IF(OR(VLOOKUP(TRIM(LEFT(C48,FIND(" ",C48)-1)),IF(LEFT(C48,1)="A",cizi!A1:M4000,reg!A1:M4000),8,FALSE())=" MT",VLOOKUP(TRIM(MID(C48,FIND(" ",C48)+1,6)),IF(LEFT(C48,1)="A",cizi!A1:M4000,reg!A1:M4000),8,FALSE())=" MT"), " MT", IF(OR(VLOOKUP(TRIM(LEFT(C48,FIND(" ",C48)-1)),IF(LEFT(C48,1)="A",cizi!A1:M4000,reg!A1:M4000),8,FALSE())="",VLOOKUP(TRIM(MID(C48,FIND(" ",C48)+1,6)),IF(LEFT(C48,1)="A",cizi!A1:M4000,reg!A1:M4000),8,FALSE())=""), CONCATENATE(VLOOKUP(TRIM(LEFT(C48,FIND(" ",C48)-1)),IF(LEFT(C48,1)="A",cizi!A1:M4000,reg!A1:M4000),8,FALSE()), VLOOKUP(TRIM(MID(C48,FIND(" ",C48)+1,6)),IF(LEFT(C48,1)="A",cizi!A1:M4000,reg!A1:M4000),8,FALSE())), MIN(VALUE(VLOOKUP(TRIM(LEFT(C48,FIND(" ",C48)-1)),IF(LEFT(C48,1)="A",cizi!A1:M4000,reg!A1:M4000),8,FALSE())), VALUE(VLOOKUP(TRIM(MID(C48,FIND(" ",C48)+1,6)),IF(LEFT(C48,1)="A",cizi!A1:M4000,reg!A1:M4000),8,FALSE())))))), "9")</f>
        <v>9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50" t="str">
        <f t="shared" si="2"/>
        <v xml:space="preserve"> </v>
      </c>
      <c r="M48" s="50" t="str">
        <f t="shared" si="3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1" customHeight="1">
      <c r="A49" s="30">
        <v>47</v>
      </c>
      <c r="B49" s="47"/>
      <c r="C49" s="37"/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9" t="str">
        <f>IF(LEN(C49)&gt;0, VLOOKUP(C49,IF(LEFT(C49,1)="A",cizi!A1:M4000,reg!A1:M4000),6,FALSE())," ")</f>
        <v xml:space="preserve"> </v>
      </c>
      <c r="G49" s="49" t="str">
        <f>IF(LEN(C49)&gt;0, IF(ISERROR(FIND(" ",C49)), VLOOKUP(C49,IF(LEFT(C49,1)="A",cizi!A1:M4000,reg!A1:M4000),8,FALSE()),IF(OR(VLOOKUP(TRIM(LEFT(C49,FIND(" ",C49)-1)),IF(LEFT(C49,1)="A",cizi!A1:M4000,reg!A1:M4000),8,FALSE())=" MT",VLOOKUP(TRIM(MID(C49,FIND(" ",C49)+1,6)),IF(LEFT(C49,1)="A",cizi!A1:M4000,reg!A1:M4000),8,FALSE())=" MT"), " MT", IF(OR(VLOOKUP(TRIM(LEFT(C49,FIND(" ",C49)-1)),IF(LEFT(C49,1)="A",cizi!A1:M4000,reg!A1:M4000),8,FALSE())="",VLOOKUP(TRIM(MID(C49,FIND(" ",C49)+1,6)),IF(LEFT(C49,1)="A",cizi!A1:M4000,reg!A1:M4000),8,FALSE())=""), CONCATENATE(VLOOKUP(TRIM(LEFT(C49,FIND(" ",C49)-1)),IF(LEFT(C49,1)="A",cizi!A1:M4000,reg!A1:M4000),8,FALSE()), VLOOKUP(TRIM(MID(C49,FIND(" ",C49)+1,6)),IF(LEFT(C49,1)="A",cizi!A1:M4000,reg!A1:M4000),8,FALSE())), MIN(VALUE(VLOOKUP(TRIM(LEFT(C49,FIND(" ",C49)-1)),IF(LEFT(C49,1)="A",cizi!A1:M4000,reg!A1:M4000),8,FALSE())), VALUE(VLOOKUP(TRIM(MID(C49,FIND(" ",C49)+1,6)),IF(LEFT(C49,1)="A",cizi!A1:M4000,reg!A1:M4000),8,FALSE())))))), "9")</f>
        <v>9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50" t="str">
        <f t="shared" si="2"/>
        <v xml:space="preserve"> </v>
      </c>
      <c r="M49" s="50" t="str">
        <f t="shared" si="3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1" customHeight="1">
      <c r="A50" s="30">
        <v>48</v>
      </c>
      <c r="B50" s="47"/>
      <c r="C50" s="37"/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9" t="str">
        <f>IF(LEN(C50)&gt;0, VLOOKUP(C50,IF(LEFT(C50,1)="A",cizi!A1:M4000,reg!A1:M4000),6,FALSE())," ")</f>
        <v xml:space="preserve"> </v>
      </c>
      <c r="G50" s="49" t="str">
        <f>IF(LEN(C50)&gt;0, IF(ISERROR(FIND(" ",C50)), VLOOKUP(C50,IF(LEFT(C50,1)="A",cizi!A1:M4000,reg!A1:M4000),8,FALSE()),IF(OR(VLOOKUP(TRIM(LEFT(C50,FIND(" ",C50)-1)),IF(LEFT(C50,1)="A",cizi!A1:M4000,reg!A1:M4000),8,FALSE())=" MT",VLOOKUP(TRIM(MID(C50,FIND(" ",C50)+1,6)),IF(LEFT(C50,1)="A",cizi!A1:M4000,reg!A1:M4000),8,FALSE())=" MT"), " MT", IF(OR(VLOOKUP(TRIM(LEFT(C50,FIND(" ",C50)-1)),IF(LEFT(C50,1)="A",cizi!A1:M4000,reg!A1:M4000),8,FALSE())="",VLOOKUP(TRIM(MID(C50,FIND(" ",C50)+1,6)),IF(LEFT(C50,1)="A",cizi!A1:M4000,reg!A1:M4000),8,FALSE())=""), CONCATENATE(VLOOKUP(TRIM(LEFT(C50,FIND(" ",C50)-1)),IF(LEFT(C50,1)="A",cizi!A1:M4000,reg!A1:M4000),8,FALSE()), VLOOKUP(TRIM(MID(C50,FIND(" ",C50)+1,6)),IF(LEFT(C50,1)="A",cizi!A1:M4000,reg!A1:M4000),8,FALSE())), MIN(VALUE(VLOOKUP(TRIM(LEFT(C50,FIND(" ",C50)-1)),IF(LEFT(C50,1)="A",cizi!A1:M4000,reg!A1:M4000),8,FALSE())), VALUE(VLOOKUP(TRIM(MID(C50,FIND(" ",C50)+1,6)),IF(LEFT(C50,1)="A",cizi!A1:M4000,reg!A1:M4000),8,FALSE())))))), "9")</f>
        <v>9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50" t="str">
        <f t="shared" si="2"/>
        <v xml:space="preserve"> </v>
      </c>
      <c r="M50" s="50" t="str">
        <f t="shared" si="3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1" customHeight="1">
      <c r="A51" s="30">
        <v>49</v>
      </c>
      <c r="B51" s="47"/>
      <c r="C51" s="37"/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9" t="str">
        <f>IF(LEN(C51)&gt;0, VLOOKUP(C51,IF(LEFT(C51,1)="A",cizi!A1:M4000,reg!A1:M4000),6,FALSE())," ")</f>
        <v xml:space="preserve"> </v>
      </c>
      <c r="G51" s="49" t="str">
        <f>IF(LEN(C51)&gt;0, IF(ISERROR(FIND(" ",C51)), VLOOKUP(C51,IF(LEFT(C51,1)="A",cizi!A1:M4000,reg!A1:M4000),8,FALSE()),IF(OR(VLOOKUP(TRIM(LEFT(C51,FIND(" ",C51)-1)),IF(LEFT(C51,1)="A",cizi!A1:M4000,reg!A1:M4000),8,FALSE())=" MT",VLOOKUP(TRIM(MID(C51,FIND(" ",C51)+1,6)),IF(LEFT(C51,1)="A",cizi!A1:M4000,reg!A1:M4000),8,FALSE())=" MT"), " MT", IF(OR(VLOOKUP(TRIM(LEFT(C51,FIND(" ",C51)-1)),IF(LEFT(C51,1)="A",cizi!A1:M4000,reg!A1:M4000),8,FALSE())="",VLOOKUP(TRIM(MID(C51,FIND(" ",C51)+1,6)),IF(LEFT(C51,1)="A",cizi!A1:M4000,reg!A1:M4000),8,FALSE())=""), CONCATENATE(VLOOKUP(TRIM(LEFT(C51,FIND(" ",C51)-1)),IF(LEFT(C51,1)="A",cizi!A1:M4000,reg!A1:M4000),8,FALSE()), VLOOKUP(TRIM(MID(C51,FIND(" ",C51)+1,6)),IF(LEFT(C51,1)="A",cizi!A1:M4000,reg!A1:M4000),8,FALSE())), MIN(VALUE(VLOOKUP(TRIM(LEFT(C51,FIND(" ",C51)-1)),IF(LEFT(C51,1)="A",cizi!A1:M4000,reg!A1:M4000),8,FALSE())), VALUE(VLOOKUP(TRIM(MID(C51,FIND(" ",C51)+1,6)),IF(LEFT(C51,1)="A",cizi!A1:M4000,reg!A1:M4000),8,FALSE())))))), "9")</f>
        <v>9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50" t="str">
        <f t="shared" si="2"/>
        <v xml:space="preserve"> </v>
      </c>
      <c r="M51" s="50" t="str">
        <f t="shared" si="3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1" customHeight="1">
      <c r="A52" s="30">
        <v>50</v>
      </c>
      <c r="B52" s="47"/>
      <c r="C52" s="37"/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9" t="str">
        <f>IF(LEN(C52)&gt;0, VLOOKUP(C52,IF(LEFT(C52,1)="A",cizi!A1:M4000,reg!A1:M4000),6,FALSE())," ")</f>
        <v xml:space="preserve"> </v>
      </c>
      <c r="G52" s="49" t="str">
        <f>IF(LEN(C52)&gt;0, IF(ISERROR(FIND(" ",C52)), VLOOKUP(C52,IF(LEFT(C52,1)="A",cizi!A1:M4000,reg!A1:M4000),8,FALSE()),IF(OR(VLOOKUP(TRIM(LEFT(C52,FIND(" ",C52)-1)),IF(LEFT(C52,1)="A",cizi!A1:M4000,reg!A1:M4000),8,FALSE())=" MT",VLOOKUP(TRIM(MID(C52,FIND(" ",C52)+1,6)),IF(LEFT(C52,1)="A",cizi!A1:M4000,reg!A1:M4000),8,FALSE())=" MT"), " MT", IF(OR(VLOOKUP(TRIM(LEFT(C52,FIND(" ",C52)-1)),IF(LEFT(C52,1)="A",cizi!A1:M4000,reg!A1:M4000),8,FALSE())="",VLOOKUP(TRIM(MID(C52,FIND(" ",C52)+1,6)),IF(LEFT(C52,1)="A",cizi!A1:M4000,reg!A1:M4000),8,FALSE())=""), CONCATENATE(VLOOKUP(TRIM(LEFT(C52,FIND(" ",C52)-1)),IF(LEFT(C52,1)="A",cizi!A1:M4000,reg!A1:M4000),8,FALSE()), VLOOKUP(TRIM(MID(C52,FIND(" ",C52)+1,6)),IF(LEFT(C52,1)="A",cizi!A1:M4000,reg!A1:M4000),8,FALSE())), MIN(VALUE(VLOOKUP(TRIM(LEFT(C52,FIND(" ",C52)-1)),IF(LEFT(C52,1)="A",cizi!A1:M4000,reg!A1:M4000),8,FALSE())), VALUE(VLOOKUP(TRIM(MID(C52,FIND(" ",C52)+1,6)),IF(LEFT(C52,1)="A",cizi!A1:M4000,reg!A1:M4000),8,FALSE())))))), "9")</f>
        <v>9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50" t="str">
        <f t="shared" si="2"/>
        <v xml:space="preserve"> </v>
      </c>
      <c r="M52" s="50" t="str">
        <f t="shared" si="3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1" customHeight="1">
      <c r="A53" s="30">
        <v>51</v>
      </c>
      <c r="B53" s="47"/>
      <c r="C53" s="37"/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9" t="str">
        <f>IF(LEN(C53)&gt;0, VLOOKUP(C53,IF(LEFT(C53,1)="A",cizi!A1:M4000,reg!A1:M4000),6,FALSE())," ")</f>
        <v xml:space="preserve"> </v>
      </c>
      <c r="G53" s="49" t="str">
        <f>IF(LEN(C53)&gt;0, IF(ISERROR(FIND(" ",C53)), VLOOKUP(C53,IF(LEFT(C53,1)="A",cizi!A1:M4000,reg!A1:M4000),8,FALSE()),IF(OR(VLOOKUP(TRIM(LEFT(C53,FIND(" ",C53)-1)),IF(LEFT(C53,1)="A",cizi!A1:M4000,reg!A1:M4000),8,FALSE())=" MT",VLOOKUP(TRIM(MID(C53,FIND(" ",C53)+1,6)),IF(LEFT(C53,1)="A",cizi!A1:M4000,reg!A1:M4000),8,FALSE())=" MT"), " MT", IF(OR(VLOOKUP(TRIM(LEFT(C53,FIND(" ",C53)-1)),IF(LEFT(C53,1)="A",cizi!A1:M4000,reg!A1:M4000),8,FALSE())="",VLOOKUP(TRIM(MID(C53,FIND(" ",C53)+1,6)),IF(LEFT(C53,1)="A",cizi!A1:M4000,reg!A1:M4000),8,FALSE())=""), CONCATENATE(VLOOKUP(TRIM(LEFT(C53,FIND(" ",C53)-1)),IF(LEFT(C53,1)="A",cizi!A1:M4000,reg!A1:M4000),8,FALSE()), VLOOKUP(TRIM(MID(C53,FIND(" ",C53)+1,6)),IF(LEFT(C53,1)="A",cizi!A1:M4000,reg!A1:M4000),8,FALSE())), MIN(VALUE(VLOOKUP(TRIM(LEFT(C53,FIND(" ",C53)-1)),IF(LEFT(C53,1)="A",cizi!A1:M4000,reg!A1:M4000),8,FALSE())), VALUE(VLOOKUP(TRIM(MID(C53,FIND(" ",C53)+1,6)),IF(LEFT(C53,1)="A",cizi!A1:M4000,reg!A1:M4000),8,FALSE())))))), "9")</f>
        <v>9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50" t="str">
        <f t="shared" si="2"/>
        <v xml:space="preserve"> </v>
      </c>
      <c r="M53" s="50" t="str">
        <f t="shared" si="3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4.1" customHeight="1">
      <c r="A54" s="30">
        <v>52</v>
      </c>
      <c r="B54" s="47"/>
      <c r="C54" s="37"/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9" t="str">
        <f>IF(LEN(C54)&gt;0, VLOOKUP(C54,IF(LEFT(C54,1)="A",cizi!A1:M4000,reg!A1:M4000),6,FALSE())," ")</f>
        <v xml:space="preserve"> </v>
      </c>
      <c r="G54" s="49" t="str">
        <f>IF(LEN(C54)&gt;0, IF(ISERROR(FIND(" ",C54)), VLOOKUP(C54,IF(LEFT(C54,1)="A",cizi!A1:M4000,reg!A1:M4000),8,FALSE()),IF(OR(VLOOKUP(TRIM(LEFT(C54,FIND(" ",C54)-1)),IF(LEFT(C54,1)="A",cizi!A1:M4000,reg!A1:M4000),8,FALSE())=" MT",VLOOKUP(TRIM(MID(C54,FIND(" ",C54)+1,6)),IF(LEFT(C54,1)="A",cizi!A1:M4000,reg!A1:M4000),8,FALSE())=" MT"), " MT", IF(OR(VLOOKUP(TRIM(LEFT(C54,FIND(" ",C54)-1)),IF(LEFT(C54,1)="A",cizi!A1:M4000,reg!A1:M4000),8,FALSE())="",VLOOKUP(TRIM(MID(C54,FIND(" ",C54)+1,6)),IF(LEFT(C54,1)="A",cizi!A1:M4000,reg!A1:M4000),8,FALSE())=""), CONCATENATE(VLOOKUP(TRIM(LEFT(C54,FIND(" ",C54)-1)),IF(LEFT(C54,1)="A",cizi!A1:M4000,reg!A1:M4000),8,FALSE()), VLOOKUP(TRIM(MID(C54,FIND(" ",C54)+1,6)),IF(LEFT(C54,1)="A",cizi!A1:M4000,reg!A1:M4000),8,FALSE())), MIN(VALUE(VLOOKUP(TRIM(LEFT(C54,FIND(" ",C54)-1)),IF(LEFT(C54,1)="A",cizi!A1:M4000,reg!A1:M4000),8,FALSE())), VALUE(VLOOKUP(TRIM(MID(C54,FIND(" ",C54)+1,6)),IF(LEFT(C54,1)="A",cizi!A1:M4000,reg!A1:M4000),8,FALSE())))))), "9")</f>
        <v>9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50" t="str">
        <f t="shared" si="2"/>
        <v xml:space="preserve"> </v>
      </c>
      <c r="M54" s="50" t="str">
        <f t="shared" si="3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4.1" customHeight="1">
      <c r="A55" s="30">
        <v>53</v>
      </c>
      <c r="B55" s="47"/>
      <c r="C55" s="37"/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9" t="str">
        <f>IF(LEN(C55)&gt;0, VLOOKUP(C55,IF(LEFT(C55,1)="A",cizi!A1:M4000,reg!A1:M4000),6,FALSE())," ")</f>
        <v xml:space="preserve"> </v>
      </c>
      <c r="G55" s="49" t="str">
        <f>IF(LEN(C55)&gt;0, IF(ISERROR(FIND(" ",C55)), VLOOKUP(C55,IF(LEFT(C55,1)="A",cizi!A1:M4000,reg!A1:M4000),8,FALSE()),IF(OR(VLOOKUP(TRIM(LEFT(C55,FIND(" ",C55)-1)),IF(LEFT(C55,1)="A",cizi!A1:M4000,reg!A1:M4000),8,FALSE())=" MT",VLOOKUP(TRIM(MID(C55,FIND(" ",C55)+1,6)),IF(LEFT(C55,1)="A",cizi!A1:M4000,reg!A1:M4000),8,FALSE())=" MT"), " MT", IF(OR(VLOOKUP(TRIM(LEFT(C55,FIND(" ",C55)-1)),IF(LEFT(C55,1)="A",cizi!A1:M4000,reg!A1:M4000),8,FALSE())="",VLOOKUP(TRIM(MID(C55,FIND(" ",C55)+1,6)),IF(LEFT(C55,1)="A",cizi!A1:M4000,reg!A1:M4000),8,FALSE())=""), CONCATENATE(VLOOKUP(TRIM(LEFT(C55,FIND(" ",C55)-1)),IF(LEFT(C55,1)="A",cizi!A1:M4000,reg!A1:M4000),8,FALSE()), VLOOKUP(TRIM(MID(C55,FIND(" ",C55)+1,6)),IF(LEFT(C55,1)="A",cizi!A1:M4000,reg!A1:M4000),8,FALSE())), MIN(VALUE(VLOOKUP(TRIM(LEFT(C55,FIND(" ",C55)-1)),IF(LEFT(C55,1)="A",cizi!A1:M4000,reg!A1:M4000),8,FALSE())), VALUE(VLOOKUP(TRIM(MID(C55,FIND(" ",C55)+1,6)),IF(LEFT(C55,1)="A",cizi!A1:M4000,reg!A1:M4000),8,FALSE())))))), "9")</f>
        <v>9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50" t="str">
        <f t="shared" si="2"/>
        <v xml:space="preserve"> </v>
      </c>
      <c r="M55" s="50" t="str">
        <f t="shared" si="3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4.1" customHeight="1">
      <c r="A56" s="30">
        <v>54</v>
      </c>
      <c r="B56" s="47"/>
      <c r="C56" s="37"/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9" t="str">
        <f>IF(LEN(C56)&gt;0, VLOOKUP(C56,IF(LEFT(C56,1)="A",cizi!A1:M4000,reg!A1:M4000),6,FALSE())," ")</f>
        <v xml:space="preserve"> </v>
      </c>
      <c r="G56" s="49" t="str">
        <f>IF(LEN(C56)&gt;0, IF(ISERROR(FIND(" ",C56)), VLOOKUP(C56,IF(LEFT(C56,1)="A",cizi!A1:M4000,reg!A1:M4000),8,FALSE()),IF(OR(VLOOKUP(TRIM(LEFT(C56,FIND(" ",C56)-1)),IF(LEFT(C56,1)="A",cizi!A1:M4000,reg!A1:M4000),8,FALSE())=" MT",VLOOKUP(TRIM(MID(C56,FIND(" ",C56)+1,6)),IF(LEFT(C56,1)="A",cizi!A1:M4000,reg!A1:M4000),8,FALSE())=" MT"), " MT", IF(OR(VLOOKUP(TRIM(LEFT(C56,FIND(" ",C56)-1)),IF(LEFT(C56,1)="A",cizi!A1:M4000,reg!A1:M4000),8,FALSE())="",VLOOKUP(TRIM(MID(C56,FIND(" ",C56)+1,6)),IF(LEFT(C56,1)="A",cizi!A1:M4000,reg!A1:M4000),8,FALSE())=""), CONCATENATE(VLOOKUP(TRIM(LEFT(C56,FIND(" ",C56)-1)),IF(LEFT(C56,1)="A",cizi!A1:M4000,reg!A1:M4000),8,FALSE()), VLOOKUP(TRIM(MID(C56,FIND(" ",C56)+1,6)),IF(LEFT(C56,1)="A",cizi!A1:M4000,reg!A1:M4000),8,FALSE())), MIN(VALUE(VLOOKUP(TRIM(LEFT(C56,FIND(" ",C56)-1)),IF(LEFT(C56,1)="A",cizi!A1:M4000,reg!A1:M4000),8,FALSE())), VALUE(VLOOKUP(TRIM(MID(C56,FIND(" ",C56)+1,6)),IF(LEFT(C56,1)="A",cizi!A1:M4000,reg!A1:M4000),8,FALSE())))))), "9")</f>
        <v>9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50" t="str">
        <f t="shared" si="2"/>
        <v xml:space="preserve"> </v>
      </c>
      <c r="M56" s="50" t="str">
        <f t="shared" si="3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4.1" customHeight="1">
      <c r="A57" s="30">
        <v>55</v>
      </c>
      <c r="B57" s="47"/>
      <c r="C57" s="37"/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9" t="str">
        <f>IF(LEN(C57)&gt;0, VLOOKUP(C57,IF(LEFT(C57,1)="A",cizi!A1:M4000,reg!A1:M4000),6,FALSE())," ")</f>
        <v xml:space="preserve"> </v>
      </c>
      <c r="G57" s="49" t="str">
        <f>IF(LEN(C57)&gt;0, IF(ISERROR(FIND(" ",C57)), VLOOKUP(C57,IF(LEFT(C57,1)="A",cizi!A1:M4000,reg!A1:M4000),8,FALSE()),IF(OR(VLOOKUP(TRIM(LEFT(C57,FIND(" ",C57)-1)),IF(LEFT(C57,1)="A",cizi!A1:M4000,reg!A1:M4000),8,FALSE())=" MT",VLOOKUP(TRIM(MID(C57,FIND(" ",C57)+1,6)),IF(LEFT(C57,1)="A",cizi!A1:M4000,reg!A1:M4000),8,FALSE())=" MT"), " MT", IF(OR(VLOOKUP(TRIM(LEFT(C57,FIND(" ",C57)-1)),IF(LEFT(C57,1)="A",cizi!A1:M4000,reg!A1:M4000),8,FALSE())="",VLOOKUP(TRIM(MID(C57,FIND(" ",C57)+1,6)),IF(LEFT(C57,1)="A",cizi!A1:M4000,reg!A1:M4000),8,FALSE())=""), CONCATENATE(VLOOKUP(TRIM(LEFT(C57,FIND(" ",C57)-1)),IF(LEFT(C57,1)="A",cizi!A1:M4000,reg!A1:M4000),8,FALSE()), VLOOKUP(TRIM(MID(C57,FIND(" ",C57)+1,6)),IF(LEFT(C57,1)="A",cizi!A1:M4000,reg!A1:M4000),8,FALSE())), MIN(VALUE(VLOOKUP(TRIM(LEFT(C57,FIND(" ",C57)-1)),IF(LEFT(C57,1)="A",cizi!A1:M4000,reg!A1:M4000),8,FALSE())), VALUE(VLOOKUP(TRIM(MID(C57,FIND(" ",C57)+1,6)),IF(LEFT(C57,1)="A",cizi!A1:M4000,reg!A1:M4000),8,FALSE())))))), "9")</f>
        <v>9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50" t="str">
        <f t="shared" si="2"/>
        <v xml:space="preserve"> </v>
      </c>
      <c r="M57" s="50" t="str">
        <f t="shared" si="3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4.1" customHeight="1">
      <c r="A58" s="30">
        <v>56</v>
      </c>
      <c r="B58" s="47"/>
      <c r="C58" s="37"/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9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9" t="str">
        <f>IF(LEN(C58)&gt;0, VLOOKUP(C58,IF(LEFT(C58,1)="A",cizi!A1:M4000,reg!A1:M4000),6,FALSE())," ")</f>
        <v xml:space="preserve"> </v>
      </c>
      <c r="G58" s="49" t="str">
        <f>IF(LEN(C58)&gt;0, IF(ISERROR(FIND(" ",C58)), VLOOKUP(C58,IF(LEFT(C58,1)="A",cizi!A1:M4000,reg!A1:M4000),8,FALSE()),IF(OR(VLOOKUP(TRIM(LEFT(C58,FIND(" ",C58)-1)),IF(LEFT(C58,1)="A",cizi!A1:M4000,reg!A1:M4000),8,FALSE())=" MT",VLOOKUP(TRIM(MID(C58,FIND(" ",C58)+1,6)),IF(LEFT(C58,1)="A",cizi!A1:M4000,reg!A1:M4000),8,FALSE())=" MT"), " MT", IF(OR(VLOOKUP(TRIM(LEFT(C58,FIND(" ",C58)-1)),IF(LEFT(C58,1)="A",cizi!A1:M4000,reg!A1:M4000),8,FALSE())="",VLOOKUP(TRIM(MID(C58,FIND(" ",C58)+1,6)),IF(LEFT(C58,1)="A",cizi!A1:M4000,reg!A1:M4000),8,FALSE())=""), CONCATENATE(VLOOKUP(TRIM(LEFT(C58,FIND(" ",C58)-1)),IF(LEFT(C58,1)="A",cizi!A1:M4000,reg!A1:M4000),8,FALSE()), VLOOKUP(TRIM(MID(C58,FIND(" ",C58)+1,6)),IF(LEFT(C58,1)="A",cizi!A1:M4000,reg!A1:M4000),8,FALSE())), MIN(VALUE(VLOOKUP(TRIM(LEFT(C58,FIND(" ",C58)-1)),IF(LEFT(C58,1)="A",cizi!A1:M4000,reg!A1:M4000),8,FALSE())), VALUE(VLOOKUP(TRIM(MID(C58,FIND(" ",C58)+1,6)),IF(LEFT(C58,1)="A",cizi!A1:M4000,reg!A1:M4000),8,FALSE())))))), "9")</f>
        <v>9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50" t="str">
        <f t="shared" si="2"/>
        <v xml:space="preserve"> </v>
      </c>
      <c r="M58" s="50" t="str">
        <f t="shared" si="3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4.1" customHeight="1">
      <c r="A59" s="30">
        <v>57</v>
      </c>
      <c r="B59" s="47"/>
      <c r="C59" s="37"/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9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9" t="str">
        <f>IF(LEN(C59)&gt;0, VLOOKUP(C59,IF(LEFT(C59,1)="A",cizi!A1:M4000,reg!A1:M4000),6,FALSE())," ")</f>
        <v xml:space="preserve"> </v>
      </c>
      <c r="G59" s="49" t="str">
        <f>IF(LEN(C59)&gt;0, IF(ISERROR(FIND(" ",C59)), VLOOKUP(C59,IF(LEFT(C59,1)="A",cizi!A1:M4000,reg!A1:M4000),8,FALSE()),IF(OR(VLOOKUP(TRIM(LEFT(C59,FIND(" ",C59)-1)),IF(LEFT(C59,1)="A",cizi!A1:M4000,reg!A1:M4000),8,FALSE())=" MT",VLOOKUP(TRIM(MID(C59,FIND(" ",C59)+1,6)),IF(LEFT(C59,1)="A",cizi!A1:M4000,reg!A1:M4000),8,FALSE())=" MT"), " MT", IF(OR(VLOOKUP(TRIM(LEFT(C59,FIND(" ",C59)-1)),IF(LEFT(C59,1)="A",cizi!A1:M4000,reg!A1:M4000),8,FALSE())="",VLOOKUP(TRIM(MID(C59,FIND(" ",C59)+1,6)),IF(LEFT(C59,1)="A",cizi!A1:M4000,reg!A1:M4000),8,FALSE())=""), CONCATENATE(VLOOKUP(TRIM(LEFT(C59,FIND(" ",C59)-1)),IF(LEFT(C59,1)="A",cizi!A1:M4000,reg!A1:M4000),8,FALSE()), VLOOKUP(TRIM(MID(C59,FIND(" ",C59)+1,6)),IF(LEFT(C59,1)="A",cizi!A1:M4000,reg!A1:M4000),8,FALSE())), MIN(VALUE(VLOOKUP(TRIM(LEFT(C59,FIND(" ",C59)-1)),IF(LEFT(C59,1)="A",cizi!A1:M4000,reg!A1:M4000),8,FALSE())), VALUE(VLOOKUP(TRIM(MID(C59,FIND(" ",C59)+1,6)),IF(LEFT(C59,1)="A",cizi!A1:M4000,reg!A1:M4000),8,FALSE())))))), "9")</f>
        <v>9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50" t="str">
        <f t="shared" si="2"/>
        <v xml:space="preserve"> </v>
      </c>
      <c r="M59" s="50" t="str">
        <f t="shared" si="3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1" customHeight="1">
      <c r="A60" s="30">
        <v>58</v>
      </c>
      <c r="B60" s="47"/>
      <c r="C60" s="37"/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9" t="str">
        <f>IF(LEN(C60)&gt;0, VLOOKUP(C60,IF(LEFT(C60,1)="A",cizi!A1:M4000,reg!A1:M4000),6,FALSE())," ")</f>
        <v xml:space="preserve"> </v>
      </c>
      <c r="G60" s="49" t="str">
        <f>IF(LEN(C60)&gt;0, IF(ISERROR(FIND(" ",C60)), VLOOKUP(C60,IF(LEFT(C60,1)="A",cizi!A1:M4000,reg!A1:M4000),8,FALSE()),IF(OR(VLOOKUP(TRIM(LEFT(C60,FIND(" ",C60)-1)),IF(LEFT(C60,1)="A",cizi!A1:M4000,reg!A1:M4000),8,FALSE())=" MT",VLOOKUP(TRIM(MID(C60,FIND(" ",C60)+1,6)),IF(LEFT(C60,1)="A",cizi!A1:M4000,reg!A1:M4000),8,FALSE())=" MT"), " MT", IF(OR(VLOOKUP(TRIM(LEFT(C60,FIND(" ",C60)-1)),IF(LEFT(C60,1)="A",cizi!A1:M4000,reg!A1:M4000),8,FALSE())="",VLOOKUP(TRIM(MID(C60,FIND(" ",C60)+1,6)),IF(LEFT(C60,1)="A",cizi!A1:M4000,reg!A1:M4000),8,FALSE())=""), CONCATENATE(VLOOKUP(TRIM(LEFT(C60,FIND(" ",C60)-1)),IF(LEFT(C60,1)="A",cizi!A1:M4000,reg!A1:M4000),8,FALSE()), VLOOKUP(TRIM(MID(C60,FIND(" ",C60)+1,6)),IF(LEFT(C60,1)="A",cizi!A1:M4000,reg!A1:M4000),8,FALSE())), MIN(VALUE(VLOOKUP(TRIM(LEFT(C60,FIND(" ",C60)-1)),IF(LEFT(C60,1)="A",cizi!A1:M4000,reg!A1:M4000),8,FALSE())), VALUE(VLOOKUP(TRIM(MID(C60,FIND(" ",C60)+1,6)),IF(LEFT(C60,1)="A",cizi!A1:M4000,reg!A1:M4000),8,FALSE())))))), "9")</f>
        <v>9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50" t="str">
        <f t="shared" si="2"/>
        <v xml:space="preserve"> </v>
      </c>
      <c r="M60" s="50" t="str">
        <f t="shared" si="3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1" customHeight="1">
      <c r="A61" s="30">
        <v>59</v>
      </c>
      <c r="B61" s="47"/>
      <c r="C61" s="37"/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9" t="str">
        <f>IF(LEN(C61)&gt;0, VLOOKUP(C61,IF(LEFT(C61,1)="A",cizi!A1:M4000,reg!A1:M4000),6,FALSE())," ")</f>
        <v xml:space="preserve"> </v>
      </c>
      <c r="G61" s="49" t="str">
        <f>IF(LEN(C61)&gt;0, IF(ISERROR(FIND(" ",C61)), VLOOKUP(C61,IF(LEFT(C61,1)="A",cizi!A1:M4000,reg!A1:M4000),8,FALSE()),IF(OR(VLOOKUP(TRIM(LEFT(C61,FIND(" ",C61)-1)),IF(LEFT(C61,1)="A",cizi!A1:M4000,reg!A1:M4000),8,FALSE())=" MT",VLOOKUP(TRIM(MID(C61,FIND(" ",C61)+1,6)),IF(LEFT(C61,1)="A",cizi!A1:M4000,reg!A1:M4000),8,FALSE())=" MT"), " MT", IF(OR(VLOOKUP(TRIM(LEFT(C61,FIND(" ",C61)-1)),IF(LEFT(C61,1)="A",cizi!A1:M4000,reg!A1:M4000),8,FALSE())="",VLOOKUP(TRIM(MID(C61,FIND(" ",C61)+1,6)),IF(LEFT(C61,1)="A",cizi!A1:M4000,reg!A1:M4000),8,FALSE())=""), CONCATENATE(VLOOKUP(TRIM(LEFT(C61,FIND(" ",C61)-1)),IF(LEFT(C61,1)="A",cizi!A1:M4000,reg!A1:M4000),8,FALSE()), VLOOKUP(TRIM(MID(C61,FIND(" ",C61)+1,6)),IF(LEFT(C61,1)="A",cizi!A1:M4000,reg!A1:M4000),8,FALSE())), MIN(VALUE(VLOOKUP(TRIM(LEFT(C61,FIND(" ",C61)-1)),IF(LEFT(C61,1)="A",cizi!A1:M4000,reg!A1:M4000),8,FALSE())), VALUE(VLOOKUP(TRIM(MID(C61,FIND(" ",C61)+1,6)),IF(LEFT(C61,1)="A",cizi!A1:M4000,reg!A1:M4000),8,FALSE())))))), "9")</f>
        <v>9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50" t="str">
        <f t="shared" si="2"/>
        <v xml:space="preserve"> </v>
      </c>
      <c r="M61" s="50" t="str">
        <f t="shared" si="3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1" customHeight="1">
      <c r="A62" s="30">
        <v>60</v>
      </c>
      <c r="B62" s="47"/>
      <c r="C62" s="37"/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9" t="str">
        <f>IF(LEN(C62)&gt;0, VLOOKUP(C62,IF(LEFT(C62,1)="A",cizi!A1:M4000,reg!A1:M4000),6,FALSE())," ")</f>
        <v xml:space="preserve"> </v>
      </c>
      <c r="G62" s="49" t="str">
        <f>IF(LEN(C62)&gt;0, IF(ISERROR(FIND(" ",C62)), VLOOKUP(C62,IF(LEFT(C62,1)="A",cizi!A1:M4000,reg!A1:M4000),8,FALSE()),IF(OR(VLOOKUP(TRIM(LEFT(C62,FIND(" ",C62)-1)),IF(LEFT(C62,1)="A",cizi!A1:M4000,reg!A1:M4000),8,FALSE())=" MT",VLOOKUP(TRIM(MID(C62,FIND(" ",C62)+1,6)),IF(LEFT(C62,1)="A",cizi!A1:M4000,reg!A1:M4000),8,FALSE())=" MT"), " MT", IF(OR(VLOOKUP(TRIM(LEFT(C62,FIND(" ",C62)-1)),IF(LEFT(C62,1)="A",cizi!A1:M4000,reg!A1:M4000),8,FALSE())="",VLOOKUP(TRIM(MID(C62,FIND(" ",C62)+1,6)),IF(LEFT(C62,1)="A",cizi!A1:M4000,reg!A1:M4000),8,FALSE())=""), CONCATENATE(VLOOKUP(TRIM(LEFT(C62,FIND(" ",C62)-1)),IF(LEFT(C62,1)="A",cizi!A1:M4000,reg!A1:M4000),8,FALSE()), VLOOKUP(TRIM(MID(C62,FIND(" ",C62)+1,6)),IF(LEFT(C62,1)="A",cizi!A1:M4000,reg!A1:M4000),8,FALSE())), MIN(VALUE(VLOOKUP(TRIM(LEFT(C62,FIND(" ",C62)-1)),IF(LEFT(C62,1)="A",cizi!A1:M4000,reg!A1:M4000),8,FALSE())), VALUE(VLOOKUP(TRIM(MID(C62,FIND(" ",C62)+1,6)),IF(LEFT(C62,1)="A",cizi!A1:M4000,reg!A1:M4000),8,FALSE())))))), "9")</f>
        <v>9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50" t="str">
        <f t="shared" si="2"/>
        <v xml:space="preserve"> </v>
      </c>
      <c r="M62" s="50" t="str">
        <f t="shared" si="3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1" customHeight="1">
      <c r="A63" s="30">
        <v>61</v>
      </c>
      <c r="B63" s="47"/>
      <c r="C63" s="37"/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9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9" t="str">
        <f>IF(LEN(C63)&gt;0, VLOOKUP(C63,IF(LEFT(C63,1)="A",cizi!A1:M4000,reg!A1:M4000),6,FALSE())," ")</f>
        <v xml:space="preserve"> </v>
      </c>
      <c r="G63" s="49" t="str">
        <f>IF(LEN(C63)&gt;0, IF(ISERROR(FIND(" ",C63)), VLOOKUP(C63,IF(LEFT(C63,1)="A",cizi!A1:M4000,reg!A1:M4000),8,FALSE()),IF(OR(VLOOKUP(TRIM(LEFT(C63,FIND(" ",C63)-1)),IF(LEFT(C63,1)="A",cizi!A1:M4000,reg!A1:M4000),8,FALSE())=" MT",VLOOKUP(TRIM(MID(C63,FIND(" ",C63)+1,6)),IF(LEFT(C63,1)="A",cizi!A1:M4000,reg!A1:M4000),8,FALSE())=" MT"), " MT", IF(OR(VLOOKUP(TRIM(LEFT(C63,FIND(" ",C63)-1)),IF(LEFT(C63,1)="A",cizi!A1:M4000,reg!A1:M4000),8,FALSE())="",VLOOKUP(TRIM(MID(C63,FIND(" ",C63)+1,6)),IF(LEFT(C63,1)="A",cizi!A1:M4000,reg!A1:M4000),8,FALSE())=""), CONCATENATE(VLOOKUP(TRIM(LEFT(C63,FIND(" ",C63)-1)),IF(LEFT(C63,1)="A",cizi!A1:M4000,reg!A1:M4000),8,FALSE()), VLOOKUP(TRIM(MID(C63,FIND(" ",C63)+1,6)),IF(LEFT(C63,1)="A",cizi!A1:M4000,reg!A1:M4000),8,FALSE())), MIN(VALUE(VLOOKUP(TRIM(LEFT(C63,FIND(" ",C63)-1)),IF(LEFT(C63,1)="A",cizi!A1:M4000,reg!A1:M4000),8,FALSE())), VALUE(VLOOKUP(TRIM(MID(C63,FIND(" ",C63)+1,6)),IF(LEFT(C63,1)="A",cizi!A1:M4000,reg!A1:M4000),8,FALSE())))))), "9")</f>
        <v>9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50" t="str">
        <f t="shared" si="2"/>
        <v xml:space="preserve"> </v>
      </c>
      <c r="M63" s="50" t="str">
        <f t="shared" si="3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1" customHeight="1">
      <c r="A64" s="30">
        <v>62</v>
      </c>
      <c r="B64" s="47"/>
      <c r="C64" s="37"/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9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9" t="str">
        <f>IF(LEN(C64)&gt;0, VLOOKUP(C64,IF(LEFT(C64,1)="A",cizi!A1:M4000,reg!A1:M4000),6,FALSE())," ")</f>
        <v xml:space="preserve"> </v>
      </c>
      <c r="G64" s="49" t="str">
        <f>IF(LEN(C64)&gt;0, IF(ISERROR(FIND(" ",C64)), VLOOKUP(C64,IF(LEFT(C64,1)="A",cizi!A1:M4000,reg!A1:M4000),8,FALSE()),IF(OR(VLOOKUP(TRIM(LEFT(C64,FIND(" ",C64)-1)),IF(LEFT(C64,1)="A",cizi!A1:M4000,reg!A1:M4000),8,FALSE())=" MT",VLOOKUP(TRIM(MID(C64,FIND(" ",C64)+1,6)),IF(LEFT(C64,1)="A",cizi!A1:M4000,reg!A1:M4000),8,FALSE())=" MT"), " MT", IF(OR(VLOOKUP(TRIM(LEFT(C64,FIND(" ",C64)-1)),IF(LEFT(C64,1)="A",cizi!A1:M4000,reg!A1:M4000),8,FALSE())="",VLOOKUP(TRIM(MID(C64,FIND(" ",C64)+1,6)),IF(LEFT(C64,1)="A",cizi!A1:M4000,reg!A1:M4000),8,FALSE())=""), CONCATENATE(VLOOKUP(TRIM(LEFT(C64,FIND(" ",C64)-1)),IF(LEFT(C64,1)="A",cizi!A1:M4000,reg!A1:M4000),8,FALSE()), VLOOKUP(TRIM(MID(C64,FIND(" ",C64)+1,6)),IF(LEFT(C64,1)="A",cizi!A1:M4000,reg!A1:M4000),8,FALSE())), MIN(VALUE(VLOOKUP(TRIM(LEFT(C64,FIND(" ",C64)-1)),IF(LEFT(C64,1)="A",cizi!A1:M4000,reg!A1:M4000),8,FALSE())), VALUE(VLOOKUP(TRIM(MID(C64,FIND(" ",C64)+1,6)),IF(LEFT(C64,1)="A",cizi!A1:M4000,reg!A1:M4000),8,FALSE())))))), "9")</f>
        <v>9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50" t="str">
        <f t="shared" si="2"/>
        <v xml:space="preserve"> </v>
      </c>
      <c r="M64" s="50" t="str">
        <f t="shared" si="3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1" customHeight="1">
      <c r="A65" s="30">
        <v>63</v>
      </c>
      <c r="B65" s="47"/>
      <c r="C65" s="37"/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9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9" t="str">
        <f>IF(LEN(C65)&gt;0, VLOOKUP(C65,IF(LEFT(C65,1)="A",cizi!A1:M4000,reg!A1:M4000),6,FALSE())," ")</f>
        <v xml:space="preserve"> </v>
      </c>
      <c r="G65" s="49" t="str">
        <f>IF(LEN(C65)&gt;0, IF(ISERROR(FIND(" ",C65)), VLOOKUP(C65,IF(LEFT(C65,1)="A",cizi!A1:M4000,reg!A1:M4000),8,FALSE()),IF(OR(VLOOKUP(TRIM(LEFT(C65,FIND(" ",C65)-1)),IF(LEFT(C65,1)="A",cizi!A1:M4000,reg!A1:M4000),8,FALSE())=" MT",VLOOKUP(TRIM(MID(C65,FIND(" ",C65)+1,6)),IF(LEFT(C65,1)="A",cizi!A1:M4000,reg!A1:M4000),8,FALSE())=" MT"), " MT", IF(OR(VLOOKUP(TRIM(LEFT(C65,FIND(" ",C65)-1)),IF(LEFT(C65,1)="A",cizi!A1:M4000,reg!A1:M4000),8,FALSE())="",VLOOKUP(TRIM(MID(C65,FIND(" ",C65)+1,6)),IF(LEFT(C65,1)="A",cizi!A1:M4000,reg!A1:M4000),8,FALSE())=""), CONCATENATE(VLOOKUP(TRIM(LEFT(C65,FIND(" ",C65)-1)),IF(LEFT(C65,1)="A",cizi!A1:M4000,reg!A1:M4000),8,FALSE()), VLOOKUP(TRIM(MID(C65,FIND(" ",C65)+1,6)),IF(LEFT(C65,1)="A",cizi!A1:M4000,reg!A1:M4000),8,FALSE())), MIN(VALUE(VLOOKUP(TRIM(LEFT(C65,FIND(" ",C65)-1)),IF(LEFT(C65,1)="A",cizi!A1:M4000,reg!A1:M4000),8,FALSE())), VALUE(VLOOKUP(TRIM(MID(C65,FIND(" ",C65)+1,6)),IF(LEFT(C65,1)="A",cizi!A1:M4000,reg!A1:M4000),8,FALSE())))))), "9")</f>
        <v>9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50" t="str">
        <f t="shared" si="2"/>
        <v xml:space="preserve"> </v>
      </c>
      <c r="M65" s="50" t="str">
        <f t="shared" si="3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1" customHeight="1">
      <c r="A66" s="30">
        <v>64</v>
      </c>
      <c r="B66" s="47"/>
      <c r="C66" s="37"/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9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9" t="str">
        <f>IF(LEN(C66)&gt;0, VLOOKUP(C66,IF(LEFT(C66,1)="A",cizi!A1:M4000,reg!A1:M4000),6,FALSE())," ")</f>
        <v xml:space="preserve"> </v>
      </c>
      <c r="G66" s="49" t="str">
        <f>IF(LEN(C66)&gt;0, IF(ISERROR(FIND(" ",C66)), VLOOKUP(C66,IF(LEFT(C66,1)="A",cizi!A1:M4000,reg!A1:M4000),8,FALSE()),IF(OR(VLOOKUP(TRIM(LEFT(C66,FIND(" ",C66)-1)),IF(LEFT(C66,1)="A",cizi!A1:M4000,reg!A1:M4000),8,FALSE())=" MT",VLOOKUP(TRIM(MID(C66,FIND(" ",C66)+1,6)),IF(LEFT(C66,1)="A",cizi!A1:M4000,reg!A1:M4000),8,FALSE())=" MT"), " MT", IF(OR(VLOOKUP(TRIM(LEFT(C66,FIND(" ",C66)-1)),IF(LEFT(C66,1)="A",cizi!A1:M4000,reg!A1:M4000),8,FALSE())="",VLOOKUP(TRIM(MID(C66,FIND(" ",C66)+1,6)),IF(LEFT(C66,1)="A",cizi!A1:M4000,reg!A1:M4000),8,FALSE())=""), CONCATENATE(VLOOKUP(TRIM(LEFT(C66,FIND(" ",C66)-1)),IF(LEFT(C66,1)="A",cizi!A1:M4000,reg!A1:M4000),8,FALSE()), VLOOKUP(TRIM(MID(C66,FIND(" ",C66)+1,6)),IF(LEFT(C66,1)="A",cizi!A1:M4000,reg!A1:M4000),8,FALSE())), MIN(VALUE(VLOOKUP(TRIM(LEFT(C66,FIND(" ",C66)-1)),IF(LEFT(C66,1)="A",cizi!A1:M4000,reg!A1:M4000),8,FALSE())), VALUE(VLOOKUP(TRIM(MID(C66,FIND(" ",C66)+1,6)),IF(LEFT(C66,1)="A",cizi!A1:M4000,reg!A1:M4000),8,FALSE())))))), "9")</f>
        <v>9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50" t="str">
        <f t="shared" si="2"/>
        <v xml:space="preserve"> </v>
      </c>
      <c r="M66" s="50" t="str">
        <f t="shared" si="3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1" customHeight="1">
      <c r="A67" s="30">
        <v>65</v>
      </c>
      <c r="B67" s="47"/>
      <c r="C67" s="37"/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9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9" t="str">
        <f>IF(LEN(C67)&gt;0, VLOOKUP(C67,IF(LEFT(C67,1)="A",cizi!A1:M4000,reg!A1:M4000),6,FALSE())," ")</f>
        <v xml:space="preserve"> </v>
      </c>
      <c r="G67" s="49" t="str">
        <f>IF(LEN(C67)&gt;0, IF(ISERROR(FIND(" ",C67)), VLOOKUP(C67,IF(LEFT(C67,1)="A",cizi!A1:M4000,reg!A1:M4000),8,FALSE()),IF(OR(VLOOKUP(TRIM(LEFT(C67,FIND(" ",C67)-1)),IF(LEFT(C67,1)="A",cizi!A1:M4000,reg!A1:M4000),8,FALSE())=" MT",VLOOKUP(TRIM(MID(C67,FIND(" ",C67)+1,6)),IF(LEFT(C67,1)="A",cizi!A1:M4000,reg!A1:M4000),8,FALSE())=" MT"), " MT", IF(OR(VLOOKUP(TRIM(LEFT(C67,FIND(" ",C67)-1)),IF(LEFT(C67,1)="A",cizi!A1:M4000,reg!A1:M4000),8,FALSE())="",VLOOKUP(TRIM(MID(C67,FIND(" ",C67)+1,6)),IF(LEFT(C67,1)="A",cizi!A1:M4000,reg!A1:M4000),8,FALSE())=""), CONCATENATE(VLOOKUP(TRIM(LEFT(C67,FIND(" ",C67)-1)),IF(LEFT(C67,1)="A",cizi!A1:M4000,reg!A1:M4000),8,FALSE()), VLOOKUP(TRIM(MID(C67,FIND(" ",C67)+1,6)),IF(LEFT(C67,1)="A",cizi!A1:M4000,reg!A1:M4000),8,FALSE())), MIN(VALUE(VLOOKUP(TRIM(LEFT(C67,FIND(" ",C67)-1)),IF(LEFT(C67,1)="A",cizi!A1:M4000,reg!A1:M4000),8,FALSE())), VALUE(VLOOKUP(TRIM(MID(C67,FIND(" ",C67)+1,6)),IF(LEFT(C67,1)="A",cizi!A1:M4000,reg!A1:M4000),8,FALSE())))))), "9")</f>
        <v>9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50" t="str">
        <f t="shared" ref="L67:L72" si="4">IF(ISERROR(FIND(" ",C67,1))," ",TRIM(LEFT(E67,FIND(" ",E67,1)-1)))</f>
        <v xml:space="preserve"> </v>
      </c>
      <c r="M67" s="50" t="str">
        <f t="shared" ref="M67:M72" si="5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1" customHeight="1">
      <c r="A68" s="30">
        <v>66</v>
      </c>
      <c r="B68" s="47"/>
      <c r="C68" s="37"/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9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9" t="str">
        <f>IF(LEN(C68)&gt;0, VLOOKUP(C68,IF(LEFT(C68,1)="A",cizi!A1:M4000,reg!A1:M4000),6,FALSE())," ")</f>
        <v xml:space="preserve"> </v>
      </c>
      <c r="G68" s="49" t="str">
        <f>IF(LEN(C68)&gt;0, IF(ISERROR(FIND(" ",C68)), VLOOKUP(C68,IF(LEFT(C68,1)="A",cizi!A1:M4000,reg!A1:M4000),8,FALSE()),IF(OR(VLOOKUP(TRIM(LEFT(C68,FIND(" ",C68)-1)),IF(LEFT(C68,1)="A",cizi!A1:M4000,reg!A1:M4000),8,FALSE())=" MT",VLOOKUP(TRIM(MID(C68,FIND(" ",C68)+1,6)),IF(LEFT(C68,1)="A",cizi!A1:M4000,reg!A1:M4000),8,FALSE())=" MT"), " MT", IF(OR(VLOOKUP(TRIM(LEFT(C68,FIND(" ",C68)-1)),IF(LEFT(C68,1)="A",cizi!A1:M4000,reg!A1:M4000),8,FALSE())="",VLOOKUP(TRIM(MID(C68,FIND(" ",C68)+1,6)),IF(LEFT(C68,1)="A",cizi!A1:M4000,reg!A1:M4000),8,FALSE())=""), CONCATENATE(VLOOKUP(TRIM(LEFT(C68,FIND(" ",C68)-1)),IF(LEFT(C68,1)="A",cizi!A1:M4000,reg!A1:M4000),8,FALSE()), VLOOKUP(TRIM(MID(C68,FIND(" ",C68)+1,6)),IF(LEFT(C68,1)="A",cizi!A1:M4000,reg!A1:M4000),8,FALSE())), MIN(VALUE(VLOOKUP(TRIM(LEFT(C68,FIND(" ",C68)-1)),IF(LEFT(C68,1)="A",cizi!A1:M4000,reg!A1:M4000),8,FALSE())), VALUE(VLOOKUP(TRIM(MID(C68,FIND(" ",C68)+1,6)),IF(LEFT(C68,1)="A",cizi!A1:M4000,reg!A1:M4000),8,FALSE())))))), "9")</f>
        <v>9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50" t="str">
        <f t="shared" si="4"/>
        <v xml:space="preserve"> </v>
      </c>
      <c r="M68" s="50" t="str">
        <f t="shared" si="5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4.1" customHeight="1">
      <c r="A69" s="30">
        <v>67</v>
      </c>
      <c r="B69" s="47"/>
      <c r="C69" s="37"/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9" t="str">
        <f>IF(LEN(C69)&gt;0, VLOOKUP(C69,IF(LEFT(C69,1)="A",cizi!A1:M4000,reg!A1:M4000),6,FALSE())," ")</f>
        <v xml:space="preserve"> </v>
      </c>
      <c r="G69" s="49" t="str">
        <f>IF(LEN(C69)&gt;0, IF(ISERROR(FIND(" ",C69)), VLOOKUP(C69,IF(LEFT(C69,1)="A",cizi!A1:M4000,reg!A1:M4000),8,FALSE()),IF(OR(VLOOKUP(TRIM(LEFT(C69,FIND(" ",C69)-1)),IF(LEFT(C69,1)="A",cizi!A1:M4000,reg!A1:M4000),8,FALSE())=" MT",VLOOKUP(TRIM(MID(C69,FIND(" ",C69)+1,6)),IF(LEFT(C69,1)="A",cizi!A1:M4000,reg!A1:M4000),8,FALSE())=" MT"), " MT", IF(OR(VLOOKUP(TRIM(LEFT(C69,FIND(" ",C69)-1)),IF(LEFT(C69,1)="A",cizi!A1:M4000,reg!A1:M4000),8,FALSE())="",VLOOKUP(TRIM(MID(C69,FIND(" ",C69)+1,6)),IF(LEFT(C69,1)="A",cizi!A1:M4000,reg!A1:M4000),8,FALSE())=""), CONCATENATE(VLOOKUP(TRIM(LEFT(C69,FIND(" ",C69)-1)),IF(LEFT(C69,1)="A",cizi!A1:M4000,reg!A1:M4000),8,FALSE()), VLOOKUP(TRIM(MID(C69,FIND(" ",C69)+1,6)),IF(LEFT(C69,1)="A",cizi!A1:M4000,reg!A1:M4000),8,FALSE())), MIN(VALUE(VLOOKUP(TRIM(LEFT(C69,FIND(" ",C69)-1)),IF(LEFT(C69,1)="A",cizi!A1:M4000,reg!A1:M4000),8,FALSE())), VALUE(VLOOKUP(TRIM(MID(C69,FIND(" ",C69)+1,6)),IF(LEFT(C69,1)="A",cizi!A1:M4000,reg!A1:M4000),8,FALSE())))))), "9")</f>
        <v>9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50" t="str">
        <f t="shared" si="4"/>
        <v xml:space="preserve"> </v>
      </c>
      <c r="M69" s="50" t="str">
        <f t="shared" si="5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1" customHeight="1">
      <c r="A70" s="30">
        <v>68</v>
      </c>
      <c r="B70" s="47"/>
      <c r="C70" s="37"/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9" t="str">
        <f>IF(LEN(C70)&gt;0, VLOOKUP(C70,IF(LEFT(C70,1)="A",cizi!A1:M4000,reg!A1:M4000),6,FALSE())," ")</f>
        <v xml:space="preserve"> </v>
      </c>
      <c r="G70" s="49" t="str">
        <f>IF(LEN(C70)&gt;0, IF(ISERROR(FIND(" ",C70)), VLOOKUP(C70,IF(LEFT(C70,1)="A",cizi!A1:M4000,reg!A1:M4000),8,FALSE()),IF(OR(VLOOKUP(TRIM(LEFT(C70,FIND(" ",C70)-1)),IF(LEFT(C70,1)="A",cizi!A1:M4000,reg!A1:M4000),8,FALSE())=" MT",VLOOKUP(TRIM(MID(C70,FIND(" ",C70)+1,6)),IF(LEFT(C70,1)="A",cizi!A1:M4000,reg!A1:M4000),8,FALSE())=" MT"), " MT", IF(OR(VLOOKUP(TRIM(LEFT(C70,FIND(" ",C70)-1)),IF(LEFT(C70,1)="A",cizi!A1:M4000,reg!A1:M4000),8,FALSE())="",VLOOKUP(TRIM(MID(C70,FIND(" ",C70)+1,6)),IF(LEFT(C70,1)="A",cizi!A1:M4000,reg!A1:M4000),8,FALSE())=""), CONCATENATE(VLOOKUP(TRIM(LEFT(C70,FIND(" ",C70)-1)),IF(LEFT(C70,1)="A",cizi!A1:M4000,reg!A1:M4000),8,FALSE()), VLOOKUP(TRIM(MID(C70,FIND(" ",C70)+1,6)),IF(LEFT(C70,1)="A",cizi!A1:M4000,reg!A1:M4000),8,FALSE())), MIN(VALUE(VLOOKUP(TRIM(LEFT(C70,FIND(" ",C70)-1)),IF(LEFT(C70,1)="A",cizi!A1:M4000,reg!A1:M4000),8,FALSE())), VALUE(VLOOKUP(TRIM(MID(C70,FIND(" ",C70)+1,6)),IF(LEFT(C70,1)="A",cizi!A1:M4000,reg!A1:M4000),8,FALSE())))))), "9")</f>
        <v>9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50" t="str">
        <f t="shared" si="4"/>
        <v xml:space="preserve"> </v>
      </c>
      <c r="M70" s="50" t="str">
        <f t="shared" si="5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4.1" customHeight="1">
      <c r="A71" s="30">
        <v>69</v>
      </c>
      <c r="B71" s="47"/>
      <c r="C71" s="37"/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9" t="str">
        <f>IF(LEN(C71)&gt;0, VLOOKUP(C71,IF(LEFT(C71,1)="A",cizi!A1:M4000,reg!A1:M4000),6,FALSE())," ")</f>
        <v xml:space="preserve"> </v>
      </c>
      <c r="G71" s="49" t="str">
        <f>IF(LEN(C71)&gt;0, IF(ISERROR(FIND(" ",C71)), VLOOKUP(C71,IF(LEFT(C71,1)="A",cizi!A1:M4000,reg!A1:M4000),8,FALSE()),IF(OR(VLOOKUP(TRIM(LEFT(C71,FIND(" ",C71)-1)),IF(LEFT(C71,1)="A",cizi!A1:M4000,reg!A1:M4000),8,FALSE())=" MT",VLOOKUP(TRIM(MID(C71,FIND(" ",C71)+1,6)),IF(LEFT(C71,1)="A",cizi!A1:M4000,reg!A1:M4000),8,FALSE())=" MT"), " MT", IF(OR(VLOOKUP(TRIM(LEFT(C71,FIND(" ",C71)-1)),IF(LEFT(C71,1)="A",cizi!A1:M4000,reg!A1:M4000),8,FALSE())="",VLOOKUP(TRIM(MID(C71,FIND(" ",C71)+1,6)),IF(LEFT(C71,1)="A",cizi!A1:M4000,reg!A1:M4000),8,FALSE())=""), CONCATENATE(VLOOKUP(TRIM(LEFT(C71,FIND(" ",C71)-1)),IF(LEFT(C71,1)="A",cizi!A1:M4000,reg!A1:M4000),8,FALSE()), VLOOKUP(TRIM(MID(C71,FIND(" ",C71)+1,6)),IF(LEFT(C71,1)="A",cizi!A1:M4000,reg!A1:M4000),8,FALSE())), MIN(VALUE(VLOOKUP(TRIM(LEFT(C71,FIND(" ",C71)-1)),IF(LEFT(C71,1)="A",cizi!A1:M4000,reg!A1:M4000),8,FALSE())), VALUE(VLOOKUP(TRIM(MID(C71,FIND(" ",C71)+1,6)),IF(LEFT(C71,1)="A",cizi!A1:M4000,reg!A1:M4000),8,FALSE())))))), "9")</f>
        <v>9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50" t="str">
        <f t="shared" si="4"/>
        <v xml:space="preserve"> </v>
      </c>
      <c r="M71" s="50" t="str">
        <f t="shared" si="5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4.1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>IF(LEN(C72)&gt;0, VLOOKUP(C72,IF(LEFT(C72,1)="A",cizi!A1:M4000,reg!A1:M4000),6,FALSE())," ")</f>
        <v xml:space="preserve"> </v>
      </c>
      <c r="G72" s="49" t="str">
        <f>IF(LEN(C72)&gt;0, IF(ISERROR(FIND(" ",C72)), VLOOKUP(C72,IF(LEFT(C72,1)="A",cizi!A1:M4000,reg!A1:M4000),8,FALSE()),IF(OR(VLOOKUP(TRIM(LEFT(C72,FIND(" ",C72)-1)),IF(LEFT(C72,1)="A",cizi!A1:M4000,reg!A1:M4000),8,FALSE())=" MT",VLOOKUP(TRIM(MID(C72,FIND(" ",C72)+1,6)),IF(LEFT(C72,1)="A",cizi!A1:M4000,reg!A1:M4000),8,FALSE())=" MT"), " MT", IF(OR(VLOOKUP(TRIM(LEFT(C72,FIND(" ",C72)-1)),IF(LEFT(C72,1)="A",cizi!A1:M4000,reg!A1:M4000),8,FALSE())="",VLOOKUP(TRIM(MID(C72,FIND(" ",C72)+1,6)),IF(LEFT(C72,1)="A",cizi!A1:M4000,reg!A1:M4000),8,FALSE())=""), CONCATENATE(VLOOKUP(TRIM(LEFT(C72,FIND(" ",C72)-1)),IF(LEFT(C72,1)="A",cizi!A1:M4000,reg!A1:M4000),8,FALSE()), VLOOKUP(TRIM(MID(C72,FIND(" ",C72)+1,6)),IF(LEFT(C72,1)="A",cizi!A1:M4000,reg!A1:M4000),8,FALSE())), MIN(VALUE(VLOOKUP(TRIM(LEFT(C72,FIND(" ",C72)-1)),IF(LEFT(C72,1)="A",cizi!A1:M4000,reg!A1:M4000),8,FALSE())), VALUE(VLOOKUP(TRIM(MID(C72,FIND(" ",C72)+1,6)),IF(LEFT(C72,1)="A",cizi!A1:M4000,reg!A1:M4000),8,FALSE())))))),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4"/>
        <v xml:space="preserve"> </v>
      </c>
      <c r="M72" s="50" t="str">
        <f t="shared" si="5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58"/>
  <sheetViews>
    <sheetView zoomScaleNormal="100" workbookViewId="0"/>
  </sheetViews>
  <sheetFormatPr defaultRowHeight="12.75"/>
  <cols>
    <col min="1" max="1025" width="11.5703125"/>
  </cols>
  <sheetData>
    <row r="1" spans="1:16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</row>
    <row r="2" spans="1:16">
      <c r="A2">
        <v>1001</v>
      </c>
      <c r="B2" t="s">
        <v>64</v>
      </c>
      <c r="C2" t="s">
        <v>65</v>
      </c>
      <c r="D2" s="11" t="s">
        <v>66</v>
      </c>
      <c r="E2" t="s">
        <v>67</v>
      </c>
      <c r="F2" t="s">
        <v>68</v>
      </c>
      <c r="M2" t="s">
        <v>69</v>
      </c>
      <c r="N2" t="s">
        <v>70</v>
      </c>
      <c r="O2">
        <v>19</v>
      </c>
      <c r="P2">
        <v>4232</v>
      </c>
    </row>
    <row r="3" spans="1:16">
      <c r="A3">
        <v>1002</v>
      </c>
      <c r="B3" t="s">
        <v>71</v>
      </c>
      <c r="C3" t="s">
        <v>72</v>
      </c>
      <c r="D3" s="11" t="s">
        <v>73</v>
      </c>
      <c r="E3" t="s">
        <v>67</v>
      </c>
      <c r="F3" t="s">
        <v>74</v>
      </c>
      <c r="M3" t="s">
        <v>69</v>
      </c>
      <c r="N3" t="s">
        <v>70</v>
      </c>
      <c r="O3">
        <v>44</v>
      </c>
      <c r="P3">
        <v>128</v>
      </c>
    </row>
    <row r="4" spans="1:16">
      <c r="A4">
        <v>1003</v>
      </c>
      <c r="B4" t="s">
        <v>75</v>
      </c>
      <c r="C4" t="s">
        <v>76</v>
      </c>
      <c r="D4" s="11" t="s">
        <v>77</v>
      </c>
      <c r="E4" t="s">
        <v>67</v>
      </c>
      <c r="F4" t="s">
        <v>78</v>
      </c>
      <c r="L4">
        <v>1</v>
      </c>
      <c r="M4" t="s">
        <v>69</v>
      </c>
      <c r="N4" t="s">
        <v>70</v>
      </c>
      <c r="O4">
        <v>52</v>
      </c>
      <c r="P4">
        <v>118</v>
      </c>
    </row>
    <row r="5" spans="1:16">
      <c r="A5">
        <v>1004</v>
      </c>
      <c r="B5" t="s">
        <v>79</v>
      </c>
      <c r="C5" t="s">
        <v>80</v>
      </c>
      <c r="D5" s="11" t="s">
        <v>81</v>
      </c>
      <c r="E5" t="s">
        <v>82</v>
      </c>
      <c r="F5" t="s">
        <v>74</v>
      </c>
      <c r="M5" t="s">
        <v>69</v>
      </c>
      <c r="N5" t="s">
        <v>70</v>
      </c>
      <c r="O5">
        <v>36</v>
      </c>
      <c r="P5">
        <v>605</v>
      </c>
    </row>
    <row r="6" spans="1:16">
      <c r="A6">
        <v>1005</v>
      </c>
      <c r="B6" t="s">
        <v>83</v>
      </c>
      <c r="C6" t="s">
        <v>84</v>
      </c>
      <c r="D6" s="11" t="s">
        <v>85</v>
      </c>
      <c r="E6" t="s">
        <v>82</v>
      </c>
      <c r="F6" t="s">
        <v>86</v>
      </c>
      <c r="G6" s="11" t="s">
        <v>87</v>
      </c>
      <c r="J6" s="11" t="s">
        <v>88</v>
      </c>
      <c r="M6" t="s">
        <v>69</v>
      </c>
      <c r="N6" t="s">
        <v>70</v>
      </c>
      <c r="O6">
        <v>34</v>
      </c>
      <c r="P6">
        <v>2164</v>
      </c>
    </row>
    <row r="7" spans="1:16">
      <c r="A7">
        <v>1006</v>
      </c>
      <c r="B7" t="s">
        <v>89</v>
      </c>
      <c r="C7" t="s">
        <v>90</v>
      </c>
      <c r="D7" s="11" t="s">
        <v>91</v>
      </c>
      <c r="E7" t="s">
        <v>67</v>
      </c>
      <c r="F7" t="s">
        <v>78</v>
      </c>
      <c r="M7" t="s">
        <v>69</v>
      </c>
      <c r="N7" t="s">
        <v>70</v>
      </c>
      <c r="O7">
        <v>50</v>
      </c>
      <c r="P7">
        <v>129</v>
      </c>
    </row>
    <row r="8" spans="1:16">
      <c r="A8">
        <v>1007</v>
      </c>
      <c r="B8" t="s">
        <v>92</v>
      </c>
      <c r="C8" t="s">
        <v>93</v>
      </c>
      <c r="D8" s="11" t="s">
        <v>94</v>
      </c>
      <c r="E8" t="s">
        <v>67</v>
      </c>
      <c r="F8" t="s">
        <v>78</v>
      </c>
      <c r="M8" t="s">
        <v>69</v>
      </c>
      <c r="N8" t="s">
        <v>70</v>
      </c>
      <c r="O8">
        <v>54</v>
      </c>
      <c r="P8">
        <v>130</v>
      </c>
    </row>
    <row r="9" spans="1:16">
      <c r="A9">
        <v>1008</v>
      </c>
      <c r="B9" t="s">
        <v>95</v>
      </c>
      <c r="C9" t="s">
        <v>96</v>
      </c>
      <c r="D9" s="11" t="s">
        <v>97</v>
      </c>
      <c r="E9" t="s">
        <v>67</v>
      </c>
      <c r="F9" t="s">
        <v>98</v>
      </c>
      <c r="G9" s="11" t="s">
        <v>87</v>
      </c>
      <c r="J9" s="11" t="s">
        <v>87</v>
      </c>
      <c r="M9" t="s">
        <v>69</v>
      </c>
      <c r="N9" t="s">
        <v>70</v>
      </c>
      <c r="O9">
        <v>61</v>
      </c>
      <c r="P9">
        <v>131</v>
      </c>
    </row>
    <row r="10" spans="1:16">
      <c r="A10">
        <v>1009</v>
      </c>
      <c r="B10" t="s">
        <v>99</v>
      </c>
      <c r="C10" t="s">
        <v>96</v>
      </c>
      <c r="D10" s="11" t="s">
        <v>100</v>
      </c>
      <c r="E10" t="s">
        <v>67</v>
      </c>
      <c r="F10" t="s">
        <v>86</v>
      </c>
      <c r="M10" t="s">
        <v>69</v>
      </c>
      <c r="N10" t="s">
        <v>70</v>
      </c>
      <c r="O10">
        <v>25</v>
      </c>
      <c r="P10">
        <v>136</v>
      </c>
    </row>
    <row r="11" spans="1:16">
      <c r="A11">
        <v>1010</v>
      </c>
      <c r="B11" t="s">
        <v>101</v>
      </c>
      <c r="C11" t="s">
        <v>102</v>
      </c>
      <c r="D11" s="11" t="s">
        <v>103</v>
      </c>
      <c r="E11" t="s">
        <v>67</v>
      </c>
      <c r="F11" t="s">
        <v>74</v>
      </c>
      <c r="M11" t="s">
        <v>69</v>
      </c>
      <c r="N11" t="s">
        <v>70</v>
      </c>
      <c r="O11">
        <v>40</v>
      </c>
      <c r="P11">
        <v>119</v>
      </c>
    </row>
    <row r="12" spans="1:16">
      <c r="A12">
        <v>1011</v>
      </c>
      <c r="B12" t="s">
        <v>104</v>
      </c>
      <c r="C12" t="s">
        <v>105</v>
      </c>
      <c r="D12" s="11" t="s">
        <v>94</v>
      </c>
      <c r="E12" t="s">
        <v>67</v>
      </c>
      <c r="F12" t="s">
        <v>78</v>
      </c>
      <c r="M12" t="s">
        <v>69</v>
      </c>
      <c r="N12" t="s">
        <v>70</v>
      </c>
      <c r="O12">
        <v>54</v>
      </c>
      <c r="P12">
        <v>133</v>
      </c>
    </row>
    <row r="13" spans="1:16">
      <c r="A13">
        <v>1012</v>
      </c>
      <c r="B13" t="s">
        <v>106</v>
      </c>
      <c r="C13" t="s">
        <v>96</v>
      </c>
      <c r="D13" s="11" t="s">
        <v>103</v>
      </c>
      <c r="E13" t="s">
        <v>67</v>
      </c>
      <c r="F13" t="s">
        <v>74</v>
      </c>
      <c r="J13" s="11" t="s">
        <v>88</v>
      </c>
      <c r="M13" t="s">
        <v>69</v>
      </c>
      <c r="N13" t="s">
        <v>70</v>
      </c>
      <c r="O13">
        <v>40</v>
      </c>
      <c r="P13">
        <v>117</v>
      </c>
    </row>
    <row r="14" spans="1:16">
      <c r="A14">
        <v>1013</v>
      </c>
      <c r="B14" t="s">
        <v>107</v>
      </c>
      <c r="C14" t="s">
        <v>65</v>
      </c>
      <c r="D14" s="11" t="s">
        <v>108</v>
      </c>
      <c r="E14" t="s">
        <v>67</v>
      </c>
      <c r="F14" t="s">
        <v>86</v>
      </c>
      <c r="M14" t="s">
        <v>69</v>
      </c>
      <c r="N14" t="s">
        <v>70</v>
      </c>
      <c r="O14">
        <v>29</v>
      </c>
      <c r="P14">
        <v>1462</v>
      </c>
    </row>
    <row r="15" spans="1:16">
      <c r="A15">
        <v>1014</v>
      </c>
      <c r="B15" t="s">
        <v>109</v>
      </c>
      <c r="C15" t="s">
        <v>110</v>
      </c>
      <c r="D15" s="11" t="s">
        <v>111</v>
      </c>
      <c r="E15" t="s">
        <v>82</v>
      </c>
      <c r="F15" t="s">
        <v>86</v>
      </c>
      <c r="M15" t="s">
        <v>69</v>
      </c>
      <c r="N15" t="s">
        <v>70</v>
      </c>
      <c r="O15">
        <v>26</v>
      </c>
      <c r="P15">
        <v>116</v>
      </c>
    </row>
    <row r="16" spans="1:16">
      <c r="A16">
        <v>1015</v>
      </c>
      <c r="B16" t="s">
        <v>112</v>
      </c>
      <c r="C16" t="s">
        <v>113</v>
      </c>
      <c r="D16" s="11" t="s">
        <v>114</v>
      </c>
      <c r="E16" t="s">
        <v>82</v>
      </c>
      <c r="F16" t="s">
        <v>86</v>
      </c>
      <c r="M16" t="s">
        <v>69</v>
      </c>
      <c r="N16" t="s">
        <v>70</v>
      </c>
      <c r="O16">
        <v>27</v>
      </c>
      <c r="P16">
        <v>3654</v>
      </c>
    </row>
    <row r="17" spans="1:16">
      <c r="A17">
        <v>1016</v>
      </c>
      <c r="B17" t="s">
        <v>115</v>
      </c>
      <c r="C17" t="s">
        <v>116</v>
      </c>
      <c r="D17" s="11" t="s">
        <v>117</v>
      </c>
      <c r="E17" t="s">
        <v>67</v>
      </c>
      <c r="F17" t="s">
        <v>118</v>
      </c>
      <c r="J17" s="11" t="s">
        <v>88</v>
      </c>
      <c r="L17">
        <v>1</v>
      </c>
      <c r="M17" t="s">
        <v>69</v>
      </c>
      <c r="N17" t="s">
        <v>70</v>
      </c>
      <c r="O17">
        <v>18</v>
      </c>
      <c r="P17">
        <v>3633</v>
      </c>
    </row>
    <row r="18" spans="1:16">
      <c r="A18">
        <v>1017</v>
      </c>
      <c r="B18" t="s">
        <v>119</v>
      </c>
      <c r="C18" t="s">
        <v>119</v>
      </c>
      <c r="D18" s="11" t="s">
        <v>91</v>
      </c>
      <c r="E18" t="s">
        <v>67</v>
      </c>
      <c r="F18" t="s">
        <v>78</v>
      </c>
      <c r="M18" t="s">
        <v>69</v>
      </c>
      <c r="N18" t="s">
        <v>70</v>
      </c>
      <c r="O18">
        <v>50</v>
      </c>
      <c r="P18">
        <v>122</v>
      </c>
    </row>
    <row r="19" spans="1:16">
      <c r="A19">
        <v>1018</v>
      </c>
      <c r="B19" t="s">
        <v>115</v>
      </c>
      <c r="C19" t="s">
        <v>120</v>
      </c>
      <c r="D19" s="11" t="s">
        <v>121</v>
      </c>
      <c r="E19" t="s">
        <v>67</v>
      </c>
      <c r="F19" t="s">
        <v>68</v>
      </c>
      <c r="I19" s="11" t="s">
        <v>87</v>
      </c>
      <c r="K19" s="11" t="s">
        <v>88</v>
      </c>
      <c r="L19">
        <v>1</v>
      </c>
      <c r="M19" t="s">
        <v>69</v>
      </c>
      <c r="N19" t="s">
        <v>70</v>
      </c>
      <c r="O19">
        <v>20</v>
      </c>
      <c r="P19">
        <v>3500</v>
      </c>
    </row>
    <row r="20" spans="1:16">
      <c r="A20">
        <v>1019</v>
      </c>
      <c r="B20" t="s">
        <v>122</v>
      </c>
      <c r="C20" t="s">
        <v>123</v>
      </c>
      <c r="D20" s="11" t="s">
        <v>117</v>
      </c>
      <c r="E20" t="s">
        <v>67</v>
      </c>
      <c r="F20" t="s">
        <v>118</v>
      </c>
      <c r="M20" t="s">
        <v>69</v>
      </c>
      <c r="N20" t="s">
        <v>70</v>
      </c>
      <c r="O20">
        <v>18</v>
      </c>
      <c r="P20">
        <v>3501</v>
      </c>
    </row>
    <row r="21" spans="1:16">
      <c r="A21">
        <v>1020</v>
      </c>
      <c r="B21" t="s">
        <v>124</v>
      </c>
      <c r="C21" t="s">
        <v>125</v>
      </c>
      <c r="D21" s="11" t="s">
        <v>126</v>
      </c>
      <c r="E21" t="s">
        <v>82</v>
      </c>
      <c r="F21" t="s">
        <v>68</v>
      </c>
      <c r="M21" t="s">
        <v>69</v>
      </c>
      <c r="N21" t="s">
        <v>70</v>
      </c>
      <c r="O21">
        <v>22</v>
      </c>
      <c r="P21">
        <v>3634</v>
      </c>
    </row>
    <row r="22" spans="1:16">
      <c r="A22">
        <v>1021</v>
      </c>
      <c r="B22" t="s">
        <v>127</v>
      </c>
      <c r="C22" t="s">
        <v>128</v>
      </c>
      <c r="D22" s="11" t="s">
        <v>73</v>
      </c>
      <c r="E22" t="s">
        <v>82</v>
      </c>
      <c r="F22" t="s">
        <v>74</v>
      </c>
      <c r="M22" t="s">
        <v>69</v>
      </c>
      <c r="N22" t="s">
        <v>70</v>
      </c>
      <c r="O22">
        <v>44</v>
      </c>
      <c r="P22">
        <v>123</v>
      </c>
    </row>
    <row r="23" spans="1:16">
      <c r="A23">
        <v>1022</v>
      </c>
      <c r="B23" t="s">
        <v>129</v>
      </c>
      <c r="C23" t="s">
        <v>130</v>
      </c>
      <c r="D23" s="11" t="s">
        <v>131</v>
      </c>
      <c r="E23" t="s">
        <v>82</v>
      </c>
      <c r="F23" t="s">
        <v>68</v>
      </c>
      <c r="M23" t="s">
        <v>69</v>
      </c>
      <c r="N23" t="s">
        <v>70</v>
      </c>
      <c r="O23">
        <v>23</v>
      </c>
      <c r="P23">
        <v>3704</v>
      </c>
    </row>
    <row r="24" spans="1:16">
      <c r="A24">
        <v>1023</v>
      </c>
      <c r="B24" t="s">
        <v>132</v>
      </c>
      <c r="C24" t="s">
        <v>133</v>
      </c>
      <c r="D24" s="11" t="s">
        <v>134</v>
      </c>
      <c r="E24" t="s">
        <v>67</v>
      </c>
      <c r="F24" t="s">
        <v>118</v>
      </c>
      <c r="M24" t="s">
        <v>69</v>
      </c>
      <c r="N24" t="s">
        <v>70</v>
      </c>
      <c r="O24">
        <v>17</v>
      </c>
      <c r="P24">
        <v>3676</v>
      </c>
    </row>
    <row r="25" spans="1:16">
      <c r="A25">
        <v>1024</v>
      </c>
      <c r="B25" t="s">
        <v>135</v>
      </c>
      <c r="C25" t="s">
        <v>90</v>
      </c>
      <c r="D25" s="11" t="s">
        <v>103</v>
      </c>
      <c r="E25" t="s">
        <v>67</v>
      </c>
      <c r="F25" t="s">
        <v>74</v>
      </c>
      <c r="L25">
        <v>3</v>
      </c>
      <c r="M25" t="s">
        <v>69</v>
      </c>
      <c r="N25" t="s">
        <v>70</v>
      </c>
      <c r="O25">
        <v>40</v>
      </c>
      <c r="P25">
        <v>127</v>
      </c>
    </row>
    <row r="26" spans="1:16">
      <c r="A26">
        <v>1025</v>
      </c>
      <c r="B26" t="s">
        <v>136</v>
      </c>
      <c r="C26" t="s">
        <v>96</v>
      </c>
      <c r="D26" s="11" t="s">
        <v>137</v>
      </c>
      <c r="E26" t="s">
        <v>67</v>
      </c>
      <c r="F26" t="s">
        <v>86</v>
      </c>
      <c r="G26" s="11" t="s">
        <v>87</v>
      </c>
      <c r="J26" s="11" t="s">
        <v>87</v>
      </c>
      <c r="M26" t="s">
        <v>69</v>
      </c>
      <c r="N26" t="s">
        <v>70</v>
      </c>
      <c r="O26">
        <v>30</v>
      </c>
      <c r="P26">
        <v>3733</v>
      </c>
    </row>
    <row r="27" spans="1:16">
      <c r="A27">
        <v>1026</v>
      </c>
      <c r="B27" t="s">
        <v>138</v>
      </c>
      <c r="C27" t="s">
        <v>90</v>
      </c>
      <c r="D27" s="11" t="s">
        <v>100</v>
      </c>
      <c r="E27" t="s">
        <v>67</v>
      </c>
      <c r="F27" t="s">
        <v>86</v>
      </c>
      <c r="M27" t="s">
        <v>69</v>
      </c>
      <c r="N27" t="s">
        <v>70</v>
      </c>
      <c r="O27">
        <v>25</v>
      </c>
      <c r="P27">
        <v>134</v>
      </c>
    </row>
    <row r="28" spans="1:16">
      <c r="A28">
        <v>1027</v>
      </c>
      <c r="B28" t="s">
        <v>139</v>
      </c>
      <c r="C28" t="s">
        <v>140</v>
      </c>
      <c r="D28" s="11" t="s">
        <v>141</v>
      </c>
      <c r="E28" t="s">
        <v>67</v>
      </c>
      <c r="F28" t="s">
        <v>74</v>
      </c>
      <c r="G28" s="11" t="s">
        <v>88</v>
      </c>
      <c r="I28" s="11" t="s">
        <v>88</v>
      </c>
      <c r="L28">
        <v>3</v>
      </c>
      <c r="M28" t="s">
        <v>69</v>
      </c>
      <c r="N28" t="s">
        <v>70</v>
      </c>
      <c r="O28">
        <v>43</v>
      </c>
      <c r="P28">
        <v>97</v>
      </c>
    </row>
    <row r="29" spans="1:16">
      <c r="A29">
        <v>1028</v>
      </c>
      <c r="B29" t="s">
        <v>135</v>
      </c>
      <c r="C29" t="s">
        <v>142</v>
      </c>
      <c r="D29" s="11" t="s">
        <v>143</v>
      </c>
      <c r="E29" t="s">
        <v>67</v>
      </c>
      <c r="F29" t="s">
        <v>74</v>
      </c>
      <c r="M29" t="s">
        <v>69</v>
      </c>
      <c r="N29" t="s">
        <v>70</v>
      </c>
      <c r="O29">
        <v>38</v>
      </c>
      <c r="P29">
        <v>126</v>
      </c>
    </row>
    <row r="30" spans="1:16">
      <c r="A30">
        <v>1029</v>
      </c>
      <c r="B30" t="s">
        <v>144</v>
      </c>
      <c r="C30" t="s">
        <v>145</v>
      </c>
      <c r="D30" s="11" t="s">
        <v>146</v>
      </c>
      <c r="E30" t="s">
        <v>82</v>
      </c>
      <c r="F30" t="s">
        <v>68</v>
      </c>
      <c r="M30" t="s">
        <v>69</v>
      </c>
      <c r="N30" t="s">
        <v>70</v>
      </c>
      <c r="O30">
        <v>21</v>
      </c>
      <c r="P30">
        <v>3572</v>
      </c>
    </row>
    <row r="31" spans="1:16">
      <c r="A31">
        <v>1030</v>
      </c>
      <c r="B31" t="s">
        <v>147</v>
      </c>
      <c r="C31" t="s">
        <v>148</v>
      </c>
      <c r="D31" s="11" t="s">
        <v>149</v>
      </c>
      <c r="E31" t="s">
        <v>67</v>
      </c>
      <c r="F31" t="s">
        <v>86</v>
      </c>
      <c r="M31" t="s">
        <v>69</v>
      </c>
      <c r="N31" t="s">
        <v>70</v>
      </c>
      <c r="O31">
        <v>28</v>
      </c>
      <c r="P31">
        <v>290</v>
      </c>
    </row>
    <row r="32" spans="1:16">
      <c r="A32">
        <v>1031</v>
      </c>
      <c r="B32" t="s">
        <v>150</v>
      </c>
      <c r="C32" t="s">
        <v>72</v>
      </c>
      <c r="D32" s="11" t="s">
        <v>100</v>
      </c>
      <c r="E32" t="s">
        <v>67</v>
      </c>
      <c r="F32" t="s">
        <v>86</v>
      </c>
      <c r="M32" t="s">
        <v>69</v>
      </c>
      <c r="N32" t="s">
        <v>70</v>
      </c>
      <c r="O32">
        <v>25</v>
      </c>
      <c r="P32">
        <v>142</v>
      </c>
    </row>
    <row r="33" spans="1:16">
      <c r="A33">
        <v>1032</v>
      </c>
      <c r="B33" t="s">
        <v>151</v>
      </c>
      <c r="C33" t="s">
        <v>152</v>
      </c>
      <c r="D33" s="11" t="s">
        <v>103</v>
      </c>
      <c r="E33" t="s">
        <v>82</v>
      </c>
      <c r="F33" t="s">
        <v>74</v>
      </c>
      <c r="M33" t="s">
        <v>69</v>
      </c>
      <c r="N33" t="s">
        <v>70</v>
      </c>
      <c r="O33">
        <v>40</v>
      </c>
      <c r="P33">
        <v>139</v>
      </c>
    </row>
    <row r="34" spans="1:16">
      <c r="A34">
        <v>1033</v>
      </c>
      <c r="B34" t="s">
        <v>153</v>
      </c>
      <c r="C34" t="s">
        <v>154</v>
      </c>
      <c r="D34" s="11" t="s">
        <v>131</v>
      </c>
      <c r="E34" t="s">
        <v>82</v>
      </c>
      <c r="F34" t="s">
        <v>68</v>
      </c>
      <c r="G34" s="11" t="s">
        <v>87</v>
      </c>
      <c r="M34" t="s">
        <v>69</v>
      </c>
      <c r="N34" t="s">
        <v>70</v>
      </c>
      <c r="O34">
        <v>23</v>
      </c>
      <c r="P34">
        <v>141</v>
      </c>
    </row>
    <row r="35" spans="1:16">
      <c r="A35">
        <v>1034</v>
      </c>
      <c r="B35" t="s">
        <v>155</v>
      </c>
      <c r="C35" t="s">
        <v>156</v>
      </c>
      <c r="D35" s="11" t="s">
        <v>146</v>
      </c>
      <c r="E35" t="s">
        <v>67</v>
      </c>
      <c r="F35" t="s">
        <v>68</v>
      </c>
      <c r="M35" t="s">
        <v>69</v>
      </c>
      <c r="N35" t="s">
        <v>70</v>
      </c>
      <c r="O35">
        <v>21</v>
      </c>
      <c r="P35">
        <v>3342</v>
      </c>
    </row>
    <row r="36" spans="1:16">
      <c r="A36">
        <v>1035</v>
      </c>
      <c r="B36" t="s">
        <v>157</v>
      </c>
      <c r="C36" t="s">
        <v>158</v>
      </c>
      <c r="D36" s="11" t="s">
        <v>159</v>
      </c>
      <c r="E36" t="s">
        <v>67</v>
      </c>
      <c r="F36" t="s">
        <v>78</v>
      </c>
      <c r="M36" t="s">
        <v>69</v>
      </c>
      <c r="N36" t="s">
        <v>70</v>
      </c>
      <c r="O36">
        <v>46</v>
      </c>
      <c r="P36">
        <v>100</v>
      </c>
    </row>
    <row r="37" spans="1:16">
      <c r="A37">
        <v>1036</v>
      </c>
      <c r="B37" t="s">
        <v>160</v>
      </c>
      <c r="C37" t="s">
        <v>139</v>
      </c>
      <c r="D37" s="11" t="s">
        <v>91</v>
      </c>
      <c r="E37" t="s">
        <v>67</v>
      </c>
      <c r="F37" t="s">
        <v>78</v>
      </c>
      <c r="M37" t="s">
        <v>69</v>
      </c>
      <c r="N37" t="s">
        <v>70</v>
      </c>
      <c r="O37">
        <v>50</v>
      </c>
      <c r="P37">
        <v>143</v>
      </c>
    </row>
    <row r="38" spans="1:16">
      <c r="A38">
        <v>1037</v>
      </c>
      <c r="B38" t="s">
        <v>160</v>
      </c>
      <c r="C38" t="s">
        <v>65</v>
      </c>
      <c r="D38" s="11" t="s">
        <v>121</v>
      </c>
      <c r="E38" t="s">
        <v>67</v>
      </c>
      <c r="F38" t="s">
        <v>68</v>
      </c>
      <c r="G38" s="11" t="s">
        <v>88</v>
      </c>
      <c r="J38" s="11" t="s">
        <v>161</v>
      </c>
      <c r="L38">
        <v>1</v>
      </c>
      <c r="M38" t="s">
        <v>69</v>
      </c>
      <c r="N38" t="s">
        <v>70</v>
      </c>
      <c r="O38">
        <v>20</v>
      </c>
      <c r="P38">
        <v>135</v>
      </c>
    </row>
    <row r="39" spans="1:16">
      <c r="A39">
        <v>1038</v>
      </c>
      <c r="B39" t="s">
        <v>162</v>
      </c>
      <c r="C39" t="s">
        <v>72</v>
      </c>
      <c r="D39" s="11" t="s">
        <v>163</v>
      </c>
      <c r="E39" t="s">
        <v>67</v>
      </c>
      <c r="F39" t="s">
        <v>78</v>
      </c>
      <c r="L39">
        <v>2</v>
      </c>
      <c r="M39" t="s">
        <v>69</v>
      </c>
      <c r="N39" t="s">
        <v>70</v>
      </c>
      <c r="O39">
        <v>49</v>
      </c>
      <c r="P39">
        <v>107</v>
      </c>
    </row>
    <row r="40" spans="1:16">
      <c r="A40">
        <v>1039</v>
      </c>
      <c r="B40" t="s">
        <v>164</v>
      </c>
      <c r="C40" t="s">
        <v>72</v>
      </c>
      <c r="D40" s="11" t="s">
        <v>100</v>
      </c>
      <c r="E40" t="s">
        <v>67</v>
      </c>
      <c r="F40" t="s">
        <v>86</v>
      </c>
      <c r="M40" t="s">
        <v>69</v>
      </c>
      <c r="N40" t="s">
        <v>70</v>
      </c>
      <c r="O40">
        <v>25</v>
      </c>
      <c r="P40">
        <v>140</v>
      </c>
    </row>
    <row r="41" spans="1:16">
      <c r="A41">
        <v>1040</v>
      </c>
      <c r="B41" t="s">
        <v>165</v>
      </c>
      <c r="C41" t="s">
        <v>166</v>
      </c>
      <c r="D41" s="11" t="s">
        <v>149</v>
      </c>
      <c r="E41" t="s">
        <v>67</v>
      </c>
      <c r="F41" t="s">
        <v>86</v>
      </c>
      <c r="M41" t="s">
        <v>69</v>
      </c>
      <c r="N41" t="s">
        <v>70</v>
      </c>
      <c r="O41">
        <v>28</v>
      </c>
      <c r="P41">
        <v>104</v>
      </c>
    </row>
    <row r="42" spans="1:16">
      <c r="A42">
        <v>1041</v>
      </c>
      <c r="B42" t="s">
        <v>167</v>
      </c>
      <c r="C42" t="s">
        <v>140</v>
      </c>
      <c r="D42" s="11" t="s">
        <v>168</v>
      </c>
      <c r="E42" t="s">
        <v>67</v>
      </c>
      <c r="F42" t="s">
        <v>98</v>
      </c>
      <c r="M42" t="s">
        <v>69</v>
      </c>
      <c r="N42" t="s">
        <v>70</v>
      </c>
      <c r="O42">
        <v>71</v>
      </c>
      <c r="P42">
        <v>110</v>
      </c>
    </row>
    <row r="43" spans="1:16">
      <c r="A43">
        <v>1042</v>
      </c>
      <c r="B43" t="s">
        <v>169</v>
      </c>
      <c r="C43" t="s">
        <v>170</v>
      </c>
      <c r="D43" s="11" t="s">
        <v>171</v>
      </c>
      <c r="E43" t="s">
        <v>67</v>
      </c>
      <c r="F43" t="s">
        <v>74</v>
      </c>
      <c r="M43" t="s">
        <v>69</v>
      </c>
      <c r="N43" t="s">
        <v>70</v>
      </c>
      <c r="O43">
        <v>35</v>
      </c>
      <c r="P43">
        <v>3732</v>
      </c>
    </row>
    <row r="44" spans="1:16">
      <c r="A44">
        <v>1043</v>
      </c>
      <c r="B44" t="s">
        <v>172</v>
      </c>
      <c r="C44" t="s">
        <v>140</v>
      </c>
      <c r="D44" s="11" t="s">
        <v>111</v>
      </c>
      <c r="E44" t="s">
        <v>67</v>
      </c>
      <c r="F44" t="s">
        <v>86</v>
      </c>
      <c r="J44" s="11" t="s">
        <v>161</v>
      </c>
      <c r="M44" t="s">
        <v>69</v>
      </c>
      <c r="N44" t="s">
        <v>70</v>
      </c>
      <c r="O44">
        <v>26</v>
      </c>
      <c r="P44">
        <v>1891</v>
      </c>
    </row>
    <row r="45" spans="1:16">
      <c r="A45">
        <v>1044</v>
      </c>
      <c r="B45" t="s">
        <v>173</v>
      </c>
      <c r="C45" t="s">
        <v>174</v>
      </c>
      <c r="D45" s="11" t="s">
        <v>73</v>
      </c>
      <c r="E45" t="s">
        <v>67</v>
      </c>
      <c r="F45" t="s">
        <v>74</v>
      </c>
      <c r="M45" t="s">
        <v>69</v>
      </c>
      <c r="N45" t="s">
        <v>70</v>
      </c>
      <c r="O45">
        <v>44</v>
      </c>
      <c r="P45">
        <v>138</v>
      </c>
    </row>
    <row r="46" spans="1:16">
      <c r="A46">
        <v>1045</v>
      </c>
      <c r="B46" t="s">
        <v>175</v>
      </c>
      <c r="C46" t="s">
        <v>80</v>
      </c>
      <c r="D46" s="11" t="s">
        <v>176</v>
      </c>
      <c r="E46" t="s">
        <v>82</v>
      </c>
      <c r="F46" t="s">
        <v>74</v>
      </c>
      <c r="G46" s="11" t="s">
        <v>87</v>
      </c>
      <c r="J46" s="11" t="s">
        <v>87</v>
      </c>
      <c r="M46" t="s">
        <v>69</v>
      </c>
      <c r="N46" t="s">
        <v>70</v>
      </c>
      <c r="O46">
        <v>39</v>
      </c>
      <c r="P46">
        <v>3304</v>
      </c>
    </row>
    <row r="47" spans="1:16">
      <c r="A47">
        <v>1046</v>
      </c>
      <c r="B47" t="s">
        <v>173</v>
      </c>
      <c r="C47" t="s">
        <v>90</v>
      </c>
      <c r="D47" s="11" t="s">
        <v>177</v>
      </c>
      <c r="E47" t="s">
        <v>67</v>
      </c>
      <c r="F47" t="s">
        <v>86</v>
      </c>
      <c r="M47" t="s">
        <v>69</v>
      </c>
      <c r="N47" t="s">
        <v>70</v>
      </c>
      <c r="O47">
        <v>32</v>
      </c>
      <c r="P47">
        <v>111</v>
      </c>
    </row>
    <row r="48" spans="1:16">
      <c r="A48">
        <v>1047</v>
      </c>
      <c r="B48" t="s">
        <v>178</v>
      </c>
      <c r="C48" t="s">
        <v>179</v>
      </c>
      <c r="D48" s="11" t="s">
        <v>180</v>
      </c>
      <c r="E48" t="s">
        <v>67</v>
      </c>
      <c r="F48" t="s">
        <v>98</v>
      </c>
      <c r="M48" t="s">
        <v>69</v>
      </c>
      <c r="N48" t="s">
        <v>70</v>
      </c>
      <c r="O48">
        <v>55</v>
      </c>
      <c r="P48">
        <v>112</v>
      </c>
    </row>
    <row r="49" spans="1:16">
      <c r="A49">
        <v>1048</v>
      </c>
      <c r="B49" t="s">
        <v>181</v>
      </c>
      <c r="C49" t="s">
        <v>65</v>
      </c>
      <c r="D49" s="11" t="s">
        <v>117</v>
      </c>
      <c r="E49" t="s">
        <v>67</v>
      </c>
      <c r="F49" t="s">
        <v>118</v>
      </c>
      <c r="M49" t="s">
        <v>69</v>
      </c>
      <c r="N49" t="s">
        <v>70</v>
      </c>
      <c r="O49">
        <v>18</v>
      </c>
      <c r="P49">
        <v>3888</v>
      </c>
    </row>
    <row r="50" spans="1:16">
      <c r="A50">
        <v>1049</v>
      </c>
      <c r="B50" t="s">
        <v>182</v>
      </c>
      <c r="C50" t="s">
        <v>183</v>
      </c>
      <c r="D50" s="11" t="s">
        <v>117</v>
      </c>
      <c r="E50" t="s">
        <v>67</v>
      </c>
      <c r="F50" t="s">
        <v>118</v>
      </c>
      <c r="M50" t="s">
        <v>69</v>
      </c>
      <c r="N50" t="s">
        <v>70</v>
      </c>
      <c r="O50">
        <v>18</v>
      </c>
      <c r="P50">
        <v>3889</v>
      </c>
    </row>
    <row r="51" spans="1:16">
      <c r="A51">
        <v>1050</v>
      </c>
      <c r="B51" t="s">
        <v>184</v>
      </c>
      <c r="C51" t="s">
        <v>123</v>
      </c>
      <c r="D51" s="11" t="s">
        <v>66</v>
      </c>
      <c r="E51" t="s">
        <v>67</v>
      </c>
      <c r="F51" t="s">
        <v>68</v>
      </c>
      <c r="M51" t="s">
        <v>69</v>
      </c>
      <c r="N51" t="s">
        <v>70</v>
      </c>
      <c r="O51">
        <v>19</v>
      </c>
      <c r="P51">
        <v>3890</v>
      </c>
    </row>
    <row r="52" spans="1:16">
      <c r="A52">
        <v>1051</v>
      </c>
      <c r="B52" t="s">
        <v>185</v>
      </c>
      <c r="C52" t="s">
        <v>186</v>
      </c>
      <c r="D52" s="11" t="s">
        <v>108</v>
      </c>
      <c r="E52" t="s">
        <v>67</v>
      </c>
      <c r="F52" t="s">
        <v>86</v>
      </c>
      <c r="M52" t="s">
        <v>69</v>
      </c>
      <c r="N52" t="s">
        <v>70</v>
      </c>
      <c r="O52">
        <v>29</v>
      </c>
      <c r="P52">
        <v>124</v>
      </c>
    </row>
    <row r="53" spans="1:16">
      <c r="A53">
        <v>1052</v>
      </c>
      <c r="B53" t="s">
        <v>187</v>
      </c>
      <c r="C53" t="s">
        <v>188</v>
      </c>
      <c r="D53" s="11" t="s">
        <v>66</v>
      </c>
      <c r="E53" t="s">
        <v>67</v>
      </c>
      <c r="F53" t="s">
        <v>68</v>
      </c>
      <c r="M53" t="s">
        <v>69</v>
      </c>
      <c r="N53" t="s">
        <v>70</v>
      </c>
      <c r="O53">
        <v>19</v>
      </c>
      <c r="P53">
        <v>3979</v>
      </c>
    </row>
    <row r="54" spans="1:16">
      <c r="A54">
        <v>1053</v>
      </c>
      <c r="B54" t="s">
        <v>187</v>
      </c>
      <c r="C54" t="s">
        <v>189</v>
      </c>
      <c r="D54" s="11" t="s">
        <v>134</v>
      </c>
      <c r="E54" t="s">
        <v>67</v>
      </c>
      <c r="F54" t="s">
        <v>118</v>
      </c>
      <c r="M54" t="s">
        <v>69</v>
      </c>
      <c r="N54" t="s">
        <v>70</v>
      </c>
      <c r="O54">
        <v>17</v>
      </c>
      <c r="P54">
        <v>3978</v>
      </c>
    </row>
    <row r="55" spans="1:16">
      <c r="A55">
        <v>1054</v>
      </c>
      <c r="B55" t="s">
        <v>190</v>
      </c>
      <c r="C55" t="s">
        <v>123</v>
      </c>
      <c r="D55" s="11" t="s">
        <v>114</v>
      </c>
      <c r="E55" t="s">
        <v>67</v>
      </c>
      <c r="F55" t="s">
        <v>86</v>
      </c>
      <c r="G55" s="11" t="s">
        <v>87</v>
      </c>
      <c r="J55" s="11" t="s">
        <v>88</v>
      </c>
      <c r="M55" t="s">
        <v>69</v>
      </c>
      <c r="N55" t="s">
        <v>70</v>
      </c>
      <c r="O55">
        <v>27</v>
      </c>
      <c r="P55">
        <v>1368</v>
      </c>
    </row>
    <row r="56" spans="1:16">
      <c r="A56">
        <v>1055</v>
      </c>
      <c r="B56" t="s">
        <v>191</v>
      </c>
      <c r="C56" t="s">
        <v>192</v>
      </c>
      <c r="D56" s="11" t="s">
        <v>108</v>
      </c>
      <c r="E56" t="s">
        <v>67</v>
      </c>
      <c r="F56" t="s">
        <v>86</v>
      </c>
      <c r="M56" t="s">
        <v>69</v>
      </c>
      <c r="N56" t="s">
        <v>70</v>
      </c>
      <c r="O56">
        <v>29</v>
      </c>
      <c r="P56">
        <v>95</v>
      </c>
    </row>
    <row r="57" spans="1:16">
      <c r="A57">
        <v>1056</v>
      </c>
      <c r="B57" t="s">
        <v>193</v>
      </c>
      <c r="C57" t="s">
        <v>65</v>
      </c>
      <c r="D57" s="11" t="s">
        <v>194</v>
      </c>
      <c r="E57" t="s">
        <v>67</v>
      </c>
      <c r="F57" t="s">
        <v>195</v>
      </c>
      <c r="G57" s="11" t="s">
        <v>87</v>
      </c>
      <c r="J57" s="11" t="s">
        <v>87</v>
      </c>
      <c r="M57" t="s">
        <v>69</v>
      </c>
      <c r="N57" t="s">
        <v>70</v>
      </c>
      <c r="O57">
        <v>15</v>
      </c>
      <c r="P57">
        <v>4161</v>
      </c>
    </row>
    <row r="58" spans="1:16">
      <c r="A58">
        <v>1057</v>
      </c>
      <c r="B58" t="s">
        <v>196</v>
      </c>
      <c r="C58" t="s">
        <v>90</v>
      </c>
      <c r="D58" s="11" t="s">
        <v>197</v>
      </c>
      <c r="E58" t="s">
        <v>67</v>
      </c>
      <c r="F58" t="s">
        <v>98</v>
      </c>
      <c r="M58" t="s">
        <v>69</v>
      </c>
      <c r="N58" t="s">
        <v>70</v>
      </c>
      <c r="O58">
        <v>67</v>
      </c>
      <c r="P58">
        <v>125</v>
      </c>
    </row>
    <row r="59" spans="1:16">
      <c r="A59">
        <v>1058</v>
      </c>
      <c r="B59" t="s">
        <v>198</v>
      </c>
      <c r="C59" t="s">
        <v>72</v>
      </c>
      <c r="D59" s="11" t="s">
        <v>199</v>
      </c>
      <c r="E59" t="s">
        <v>67</v>
      </c>
      <c r="F59" t="s">
        <v>74</v>
      </c>
      <c r="J59" s="11" t="s">
        <v>161</v>
      </c>
      <c r="M59" t="s">
        <v>69</v>
      </c>
      <c r="N59" t="s">
        <v>70</v>
      </c>
      <c r="O59">
        <v>37</v>
      </c>
      <c r="P59">
        <v>1362</v>
      </c>
    </row>
    <row r="60" spans="1:16">
      <c r="A60">
        <v>1059</v>
      </c>
      <c r="B60" t="s">
        <v>200</v>
      </c>
      <c r="C60" t="s">
        <v>123</v>
      </c>
      <c r="D60" s="11" t="s">
        <v>201</v>
      </c>
      <c r="E60" t="s">
        <v>67</v>
      </c>
      <c r="F60" t="s">
        <v>202</v>
      </c>
      <c r="G60" s="11" t="s">
        <v>87</v>
      </c>
      <c r="M60" t="s">
        <v>69</v>
      </c>
      <c r="N60" t="s">
        <v>70</v>
      </c>
      <c r="O60">
        <v>14</v>
      </c>
      <c r="P60">
        <v>4203</v>
      </c>
    </row>
    <row r="61" spans="1:16">
      <c r="A61">
        <v>1060</v>
      </c>
      <c r="B61" t="s">
        <v>203</v>
      </c>
      <c r="C61" t="s">
        <v>139</v>
      </c>
      <c r="D61" s="11" t="s">
        <v>117</v>
      </c>
      <c r="E61" t="s">
        <v>67</v>
      </c>
      <c r="F61" t="s">
        <v>118</v>
      </c>
      <c r="M61" t="s">
        <v>69</v>
      </c>
      <c r="N61" t="s">
        <v>70</v>
      </c>
      <c r="O61">
        <v>18</v>
      </c>
      <c r="P61">
        <v>4220</v>
      </c>
    </row>
    <row r="62" spans="1:16">
      <c r="A62">
        <v>1061</v>
      </c>
      <c r="B62" t="s">
        <v>204</v>
      </c>
      <c r="C62" t="s">
        <v>205</v>
      </c>
      <c r="D62" s="11" t="s">
        <v>180</v>
      </c>
      <c r="E62" t="s">
        <v>67</v>
      </c>
      <c r="F62" t="s">
        <v>98</v>
      </c>
      <c r="K62" s="11" t="s">
        <v>88</v>
      </c>
      <c r="L62">
        <v>1</v>
      </c>
      <c r="M62" t="s">
        <v>69</v>
      </c>
      <c r="N62" t="s">
        <v>70</v>
      </c>
      <c r="O62">
        <v>55</v>
      </c>
      <c r="P62">
        <v>120</v>
      </c>
    </row>
    <row r="63" spans="1:16">
      <c r="A63">
        <v>1062</v>
      </c>
      <c r="B63" t="s">
        <v>206</v>
      </c>
      <c r="C63" t="s">
        <v>207</v>
      </c>
      <c r="D63" s="11" t="s">
        <v>194</v>
      </c>
      <c r="E63" t="s">
        <v>67</v>
      </c>
      <c r="F63" t="s">
        <v>195</v>
      </c>
      <c r="M63" t="s">
        <v>69</v>
      </c>
      <c r="N63" t="s">
        <v>70</v>
      </c>
      <c r="O63">
        <v>15</v>
      </c>
      <c r="P63">
        <v>4661</v>
      </c>
    </row>
    <row r="64" spans="1:16">
      <c r="A64">
        <v>1063</v>
      </c>
      <c r="B64" t="s">
        <v>208</v>
      </c>
      <c r="C64" t="s">
        <v>125</v>
      </c>
      <c r="D64" s="11" t="s">
        <v>134</v>
      </c>
      <c r="E64" t="s">
        <v>82</v>
      </c>
      <c r="F64" t="s">
        <v>118</v>
      </c>
      <c r="M64" t="s">
        <v>69</v>
      </c>
      <c r="N64" t="s">
        <v>70</v>
      </c>
      <c r="O64">
        <v>17</v>
      </c>
      <c r="P64">
        <v>4732</v>
      </c>
    </row>
    <row r="65" spans="1:16">
      <c r="A65">
        <v>1064</v>
      </c>
      <c r="B65" t="s">
        <v>209</v>
      </c>
      <c r="C65" t="s">
        <v>142</v>
      </c>
      <c r="D65" s="11" t="s">
        <v>210</v>
      </c>
      <c r="E65" t="s">
        <v>67</v>
      </c>
      <c r="F65" t="s">
        <v>74</v>
      </c>
      <c r="M65" t="s">
        <v>69</v>
      </c>
      <c r="N65" t="s">
        <v>70</v>
      </c>
      <c r="O65">
        <v>42</v>
      </c>
      <c r="P65">
        <v>99</v>
      </c>
    </row>
    <row r="66" spans="1:16">
      <c r="A66">
        <v>1065</v>
      </c>
      <c r="B66" t="s">
        <v>211</v>
      </c>
      <c r="C66" t="s">
        <v>188</v>
      </c>
      <c r="D66" s="11" t="s">
        <v>210</v>
      </c>
      <c r="E66" t="s">
        <v>67</v>
      </c>
      <c r="F66" t="s">
        <v>74</v>
      </c>
      <c r="M66" t="s">
        <v>69</v>
      </c>
      <c r="N66" t="s">
        <v>70</v>
      </c>
      <c r="O66">
        <v>42</v>
      </c>
      <c r="P66">
        <v>108</v>
      </c>
    </row>
    <row r="67" spans="1:16">
      <c r="A67">
        <v>1066</v>
      </c>
      <c r="B67" t="s">
        <v>212</v>
      </c>
      <c r="C67" t="s">
        <v>213</v>
      </c>
      <c r="D67" s="11" t="s">
        <v>214</v>
      </c>
      <c r="E67" t="s">
        <v>67</v>
      </c>
      <c r="F67" t="s">
        <v>74</v>
      </c>
      <c r="M67" t="s">
        <v>69</v>
      </c>
      <c r="N67" t="s">
        <v>70</v>
      </c>
      <c r="O67">
        <v>41</v>
      </c>
      <c r="P67">
        <v>113</v>
      </c>
    </row>
    <row r="68" spans="1:16">
      <c r="A68">
        <v>1067</v>
      </c>
      <c r="B68" t="s">
        <v>215</v>
      </c>
      <c r="C68" t="s">
        <v>192</v>
      </c>
      <c r="D68" s="11" t="s">
        <v>131</v>
      </c>
      <c r="E68" t="s">
        <v>67</v>
      </c>
      <c r="F68" t="s">
        <v>68</v>
      </c>
      <c r="M68" t="s">
        <v>69</v>
      </c>
      <c r="N68" t="s">
        <v>70</v>
      </c>
      <c r="O68">
        <v>23</v>
      </c>
      <c r="P68">
        <v>4270</v>
      </c>
    </row>
    <row r="69" spans="1:16">
      <c r="A69">
        <v>1068</v>
      </c>
      <c r="B69" t="s">
        <v>216</v>
      </c>
      <c r="C69" t="s">
        <v>72</v>
      </c>
      <c r="D69" s="11" t="s">
        <v>171</v>
      </c>
      <c r="E69" t="s">
        <v>67</v>
      </c>
      <c r="F69" t="s">
        <v>74</v>
      </c>
      <c r="M69" t="s">
        <v>69</v>
      </c>
      <c r="N69" t="s">
        <v>70</v>
      </c>
      <c r="O69">
        <v>35</v>
      </c>
      <c r="P69">
        <v>105</v>
      </c>
    </row>
    <row r="70" spans="1:16">
      <c r="A70">
        <v>1069</v>
      </c>
      <c r="B70" t="s">
        <v>216</v>
      </c>
      <c r="C70" t="s">
        <v>192</v>
      </c>
      <c r="D70" s="11" t="s">
        <v>217</v>
      </c>
      <c r="E70" t="s">
        <v>67</v>
      </c>
      <c r="F70" t="s">
        <v>98</v>
      </c>
      <c r="M70" t="s">
        <v>69</v>
      </c>
      <c r="N70" t="s">
        <v>70</v>
      </c>
      <c r="O70">
        <v>72</v>
      </c>
      <c r="P70">
        <v>106</v>
      </c>
    </row>
    <row r="71" spans="1:16">
      <c r="A71">
        <v>1070</v>
      </c>
      <c r="B71" t="s">
        <v>218</v>
      </c>
      <c r="C71" t="s">
        <v>192</v>
      </c>
      <c r="D71" s="11" t="s">
        <v>126</v>
      </c>
      <c r="E71" t="s">
        <v>67</v>
      </c>
      <c r="F71" t="s">
        <v>68</v>
      </c>
      <c r="J71" s="11" t="s">
        <v>88</v>
      </c>
      <c r="M71" t="s">
        <v>69</v>
      </c>
      <c r="N71" t="s">
        <v>70</v>
      </c>
      <c r="O71">
        <v>22</v>
      </c>
      <c r="P71">
        <v>3569</v>
      </c>
    </row>
    <row r="72" spans="1:16">
      <c r="A72">
        <v>1071</v>
      </c>
      <c r="B72" t="s">
        <v>219</v>
      </c>
      <c r="C72" t="s">
        <v>72</v>
      </c>
      <c r="D72" s="11" t="s">
        <v>199</v>
      </c>
      <c r="E72" t="s">
        <v>67</v>
      </c>
      <c r="F72" t="s">
        <v>74</v>
      </c>
      <c r="M72" t="s">
        <v>69</v>
      </c>
      <c r="N72" t="s">
        <v>70</v>
      </c>
      <c r="O72">
        <v>37</v>
      </c>
      <c r="P72">
        <v>114</v>
      </c>
    </row>
    <row r="73" spans="1:16">
      <c r="A73">
        <v>1072</v>
      </c>
      <c r="B73" t="s">
        <v>220</v>
      </c>
      <c r="C73" t="s">
        <v>221</v>
      </c>
      <c r="D73" s="11" t="s">
        <v>171</v>
      </c>
      <c r="E73" t="s">
        <v>82</v>
      </c>
      <c r="F73" t="s">
        <v>74</v>
      </c>
      <c r="J73" s="11" t="s">
        <v>161</v>
      </c>
      <c r="M73" t="s">
        <v>69</v>
      </c>
      <c r="N73" t="s">
        <v>70</v>
      </c>
      <c r="O73">
        <v>35</v>
      </c>
      <c r="P73">
        <v>101</v>
      </c>
    </row>
    <row r="74" spans="1:16">
      <c r="A74">
        <v>1078</v>
      </c>
      <c r="B74" t="s">
        <v>222</v>
      </c>
      <c r="C74" t="s">
        <v>96</v>
      </c>
      <c r="D74" s="11" t="s">
        <v>171</v>
      </c>
      <c r="E74" t="s">
        <v>67</v>
      </c>
      <c r="F74" t="s">
        <v>74</v>
      </c>
      <c r="M74" t="s">
        <v>69</v>
      </c>
      <c r="N74" t="s">
        <v>70</v>
      </c>
      <c r="O74">
        <v>35</v>
      </c>
      <c r="P74">
        <v>102</v>
      </c>
    </row>
    <row r="75" spans="1:16">
      <c r="A75">
        <v>1079</v>
      </c>
      <c r="B75" t="s">
        <v>222</v>
      </c>
      <c r="C75" t="s">
        <v>174</v>
      </c>
      <c r="D75" s="11" t="s">
        <v>85</v>
      </c>
      <c r="E75" t="s">
        <v>67</v>
      </c>
      <c r="F75" t="s">
        <v>86</v>
      </c>
      <c r="M75" t="s">
        <v>69</v>
      </c>
      <c r="N75" t="s">
        <v>70</v>
      </c>
      <c r="O75">
        <v>34</v>
      </c>
      <c r="P75">
        <v>96</v>
      </c>
    </row>
    <row r="76" spans="1:16">
      <c r="A76">
        <v>1080</v>
      </c>
      <c r="B76" t="s">
        <v>222</v>
      </c>
      <c r="C76" t="s">
        <v>192</v>
      </c>
      <c r="D76" s="11" t="s">
        <v>223</v>
      </c>
      <c r="E76" t="s">
        <v>67</v>
      </c>
      <c r="F76" t="s">
        <v>98</v>
      </c>
      <c r="M76" t="s">
        <v>69</v>
      </c>
      <c r="N76" t="s">
        <v>70</v>
      </c>
      <c r="O76">
        <v>59</v>
      </c>
      <c r="P76">
        <v>103</v>
      </c>
    </row>
    <row r="77" spans="1:16">
      <c r="A77">
        <v>1094</v>
      </c>
      <c r="B77" t="s">
        <v>224</v>
      </c>
      <c r="C77" t="s">
        <v>225</v>
      </c>
      <c r="D77" s="11" t="s">
        <v>226</v>
      </c>
      <c r="E77" t="s">
        <v>82</v>
      </c>
      <c r="F77" t="s">
        <v>98</v>
      </c>
      <c r="M77" t="s">
        <v>69</v>
      </c>
      <c r="N77" t="s">
        <v>70</v>
      </c>
      <c r="O77">
        <v>94</v>
      </c>
      <c r="P77">
        <v>109</v>
      </c>
    </row>
    <row r="78" spans="1:16">
      <c r="A78">
        <v>1095</v>
      </c>
      <c r="B78" t="s">
        <v>227</v>
      </c>
      <c r="C78" t="s">
        <v>228</v>
      </c>
      <c r="D78" s="11" t="s">
        <v>229</v>
      </c>
      <c r="E78" t="s">
        <v>82</v>
      </c>
      <c r="F78" t="s">
        <v>78</v>
      </c>
      <c r="M78" t="s">
        <v>69</v>
      </c>
      <c r="N78" t="s">
        <v>70</v>
      </c>
      <c r="O78">
        <v>45</v>
      </c>
      <c r="P78">
        <v>98</v>
      </c>
    </row>
    <row r="79" spans="1:16">
      <c r="A79">
        <v>1097</v>
      </c>
      <c r="B79" t="s">
        <v>230</v>
      </c>
      <c r="C79" t="s">
        <v>231</v>
      </c>
      <c r="D79" s="11" t="s">
        <v>232</v>
      </c>
      <c r="E79" t="s">
        <v>67</v>
      </c>
      <c r="F79" t="s">
        <v>98</v>
      </c>
      <c r="M79" t="s">
        <v>69</v>
      </c>
      <c r="N79" t="s">
        <v>70</v>
      </c>
      <c r="O79">
        <v>70</v>
      </c>
      <c r="P79">
        <v>121</v>
      </c>
    </row>
    <row r="80" spans="1:16">
      <c r="A80">
        <v>1128</v>
      </c>
      <c r="B80" t="s">
        <v>233</v>
      </c>
      <c r="C80" t="s">
        <v>234</v>
      </c>
      <c r="D80" s="11" t="s">
        <v>229</v>
      </c>
      <c r="E80" t="s">
        <v>67</v>
      </c>
      <c r="F80" t="s">
        <v>78</v>
      </c>
      <c r="K80" s="11" t="s">
        <v>88</v>
      </c>
      <c r="L80" t="s">
        <v>235</v>
      </c>
      <c r="M80" t="s">
        <v>69</v>
      </c>
      <c r="N80" t="s">
        <v>70</v>
      </c>
      <c r="O80">
        <v>45</v>
      </c>
      <c r="P80">
        <v>1521</v>
      </c>
    </row>
    <row r="81" spans="1:16">
      <c r="A81">
        <v>2001</v>
      </c>
      <c r="B81" t="s">
        <v>236</v>
      </c>
      <c r="C81" t="s">
        <v>170</v>
      </c>
      <c r="D81" s="11" t="s">
        <v>171</v>
      </c>
      <c r="E81" t="s">
        <v>67</v>
      </c>
      <c r="F81" t="s">
        <v>74</v>
      </c>
      <c r="M81" t="s">
        <v>237</v>
      </c>
      <c r="N81" t="s">
        <v>238</v>
      </c>
      <c r="O81">
        <v>35</v>
      </c>
      <c r="P81">
        <v>574</v>
      </c>
    </row>
    <row r="82" spans="1:16">
      <c r="A82">
        <v>2002</v>
      </c>
      <c r="B82" t="s">
        <v>239</v>
      </c>
      <c r="C82" t="s">
        <v>96</v>
      </c>
      <c r="D82" s="11" t="s">
        <v>240</v>
      </c>
      <c r="E82" t="s">
        <v>67</v>
      </c>
      <c r="F82" t="s">
        <v>86</v>
      </c>
      <c r="M82" t="s">
        <v>237</v>
      </c>
      <c r="N82" t="s">
        <v>238</v>
      </c>
      <c r="O82">
        <v>33</v>
      </c>
      <c r="P82">
        <v>575</v>
      </c>
    </row>
    <row r="83" spans="1:16">
      <c r="A83">
        <v>2003</v>
      </c>
      <c r="B83" t="s">
        <v>241</v>
      </c>
      <c r="C83" t="s">
        <v>123</v>
      </c>
      <c r="D83" s="11" t="s">
        <v>176</v>
      </c>
      <c r="E83" t="s">
        <v>67</v>
      </c>
      <c r="F83" t="s">
        <v>74</v>
      </c>
      <c r="M83" t="s">
        <v>237</v>
      </c>
      <c r="N83" t="s">
        <v>238</v>
      </c>
      <c r="O83">
        <v>39</v>
      </c>
      <c r="P83">
        <v>579</v>
      </c>
    </row>
    <row r="84" spans="1:16">
      <c r="A84">
        <v>2004</v>
      </c>
      <c r="B84" t="s">
        <v>242</v>
      </c>
      <c r="C84" t="s">
        <v>80</v>
      </c>
      <c r="D84" s="11" t="s">
        <v>171</v>
      </c>
      <c r="E84" t="s">
        <v>82</v>
      </c>
      <c r="F84" t="s">
        <v>74</v>
      </c>
      <c r="M84" t="s">
        <v>237</v>
      </c>
      <c r="N84" t="s">
        <v>238</v>
      </c>
      <c r="O84">
        <v>35</v>
      </c>
      <c r="P84">
        <v>551</v>
      </c>
    </row>
    <row r="85" spans="1:16">
      <c r="A85">
        <v>2005</v>
      </c>
      <c r="B85" t="s">
        <v>243</v>
      </c>
      <c r="C85" t="s">
        <v>174</v>
      </c>
      <c r="D85" s="11" t="s">
        <v>240</v>
      </c>
      <c r="E85" t="s">
        <v>67</v>
      </c>
      <c r="F85" t="s">
        <v>86</v>
      </c>
      <c r="M85" t="s">
        <v>237</v>
      </c>
      <c r="N85" t="s">
        <v>238</v>
      </c>
      <c r="O85">
        <v>33</v>
      </c>
      <c r="P85">
        <v>576</v>
      </c>
    </row>
    <row r="86" spans="1:16">
      <c r="A86">
        <v>2006</v>
      </c>
      <c r="B86" t="s">
        <v>244</v>
      </c>
      <c r="C86" t="s">
        <v>80</v>
      </c>
      <c r="D86" s="11" t="s">
        <v>171</v>
      </c>
      <c r="E86" t="s">
        <v>82</v>
      </c>
      <c r="F86" t="s">
        <v>74</v>
      </c>
      <c r="M86" t="s">
        <v>237</v>
      </c>
      <c r="N86" t="s">
        <v>238</v>
      </c>
      <c r="O86">
        <v>35</v>
      </c>
      <c r="P86">
        <v>561</v>
      </c>
    </row>
    <row r="87" spans="1:16">
      <c r="A87">
        <v>2007</v>
      </c>
      <c r="B87" t="s">
        <v>245</v>
      </c>
      <c r="C87" t="s">
        <v>246</v>
      </c>
      <c r="D87" s="11" t="s">
        <v>199</v>
      </c>
      <c r="E87" t="s">
        <v>67</v>
      </c>
      <c r="F87" t="s">
        <v>74</v>
      </c>
      <c r="M87" t="s">
        <v>237</v>
      </c>
      <c r="N87" t="s">
        <v>238</v>
      </c>
      <c r="O87">
        <v>37</v>
      </c>
      <c r="P87">
        <v>552</v>
      </c>
    </row>
    <row r="88" spans="1:16">
      <c r="A88">
        <v>2008</v>
      </c>
      <c r="B88" t="s">
        <v>247</v>
      </c>
      <c r="C88" t="s">
        <v>119</v>
      </c>
      <c r="D88" s="11" t="s">
        <v>143</v>
      </c>
      <c r="E88" t="s">
        <v>67</v>
      </c>
      <c r="F88" t="s">
        <v>74</v>
      </c>
      <c r="M88" t="s">
        <v>237</v>
      </c>
      <c r="N88" t="s">
        <v>238</v>
      </c>
      <c r="O88">
        <v>38</v>
      </c>
      <c r="P88">
        <v>577</v>
      </c>
    </row>
    <row r="89" spans="1:16">
      <c r="A89">
        <v>2010</v>
      </c>
      <c r="B89" t="s">
        <v>248</v>
      </c>
      <c r="C89" t="s">
        <v>249</v>
      </c>
      <c r="D89" s="11" t="s">
        <v>103</v>
      </c>
      <c r="E89" t="s">
        <v>82</v>
      </c>
      <c r="F89" t="s">
        <v>74</v>
      </c>
      <c r="M89" t="s">
        <v>237</v>
      </c>
      <c r="N89" t="s">
        <v>238</v>
      </c>
      <c r="O89">
        <v>40</v>
      </c>
      <c r="P89">
        <v>553</v>
      </c>
    </row>
    <row r="90" spans="1:16">
      <c r="A90">
        <v>2011</v>
      </c>
      <c r="B90" t="s">
        <v>250</v>
      </c>
      <c r="C90" t="s">
        <v>110</v>
      </c>
      <c r="D90" s="11" t="s">
        <v>214</v>
      </c>
      <c r="E90" t="s">
        <v>82</v>
      </c>
      <c r="F90" t="s">
        <v>74</v>
      </c>
      <c r="M90" t="s">
        <v>237</v>
      </c>
      <c r="N90" t="s">
        <v>238</v>
      </c>
      <c r="O90">
        <v>41</v>
      </c>
      <c r="P90">
        <v>563</v>
      </c>
    </row>
    <row r="91" spans="1:16">
      <c r="A91">
        <v>2012</v>
      </c>
      <c r="B91" t="s">
        <v>251</v>
      </c>
      <c r="C91" t="s">
        <v>174</v>
      </c>
      <c r="D91" s="11" t="s">
        <v>171</v>
      </c>
      <c r="E91" t="s">
        <v>67</v>
      </c>
      <c r="F91" t="s">
        <v>74</v>
      </c>
      <c r="M91" t="s">
        <v>237</v>
      </c>
      <c r="N91" t="s">
        <v>238</v>
      </c>
      <c r="O91">
        <v>35</v>
      </c>
      <c r="P91">
        <v>564</v>
      </c>
    </row>
    <row r="92" spans="1:16">
      <c r="A92">
        <v>2014</v>
      </c>
      <c r="B92" t="s">
        <v>252</v>
      </c>
      <c r="C92" t="s">
        <v>253</v>
      </c>
      <c r="D92" s="11" t="s">
        <v>103</v>
      </c>
      <c r="E92" t="s">
        <v>82</v>
      </c>
      <c r="F92" t="s">
        <v>74</v>
      </c>
      <c r="M92" t="s">
        <v>237</v>
      </c>
      <c r="N92" t="s">
        <v>238</v>
      </c>
      <c r="O92">
        <v>40</v>
      </c>
      <c r="P92">
        <v>573</v>
      </c>
    </row>
    <row r="93" spans="1:16">
      <c r="A93">
        <v>2015</v>
      </c>
      <c r="B93" t="s">
        <v>254</v>
      </c>
      <c r="C93" t="s">
        <v>96</v>
      </c>
      <c r="D93" s="11" t="s">
        <v>199</v>
      </c>
      <c r="E93" t="s">
        <v>67</v>
      </c>
      <c r="F93" t="s">
        <v>74</v>
      </c>
      <c r="M93" t="s">
        <v>237</v>
      </c>
      <c r="N93" t="s">
        <v>238</v>
      </c>
      <c r="O93">
        <v>37</v>
      </c>
      <c r="P93">
        <v>556</v>
      </c>
    </row>
    <row r="94" spans="1:16">
      <c r="A94">
        <v>2016</v>
      </c>
      <c r="B94" t="s">
        <v>255</v>
      </c>
      <c r="C94" t="s">
        <v>205</v>
      </c>
      <c r="D94" s="11" t="s">
        <v>81</v>
      </c>
      <c r="E94" t="s">
        <v>67</v>
      </c>
      <c r="F94" t="s">
        <v>74</v>
      </c>
      <c r="M94" t="s">
        <v>237</v>
      </c>
      <c r="N94" t="s">
        <v>238</v>
      </c>
      <c r="O94">
        <v>36</v>
      </c>
      <c r="P94">
        <v>580</v>
      </c>
    </row>
    <row r="95" spans="1:16">
      <c r="A95">
        <v>2017</v>
      </c>
      <c r="B95" t="s">
        <v>256</v>
      </c>
      <c r="C95" t="s">
        <v>257</v>
      </c>
      <c r="D95" s="11" t="s">
        <v>176</v>
      </c>
      <c r="E95" t="s">
        <v>82</v>
      </c>
      <c r="F95" t="s">
        <v>74</v>
      </c>
      <c r="M95" t="s">
        <v>237</v>
      </c>
      <c r="N95" t="s">
        <v>238</v>
      </c>
      <c r="O95">
        <v>39</v>
      </c>
      <c r="P95">
        <v>559</v>
      </c>
    </row>
    <row r="96" spans="1:16">
      <c r="A96">
        <v>2018</v>
      </c>
      <c r="B96" t="s">
        <v>258</v>
      </c>
      <c r="C96" t="s">
        <v>96</v>
      </c>
      <c r="D96" s="11" t="s">
        <v>73</v>
      </c>
      <c r="E96" t="s">
        <v>67</v>
      </c>
      <c r="F96" t="s">
        <v>74</v>
      </c>
      <c r="M96" t="s">
        <v>237</v>
      </c>
      <c r="N96" t="s">
        <v>238</v>
      </c>
      <c r="O96">
        <v>44</v>
      </c>
      <c r="P96">
        <v>560</v>
      </c>
    </row>
    <row r="97" spans="1:16">
      <c r="A97">
        <v>2019</v>
      </c>
      <c r="B97" t="s">
        <v>259</v>
      </c>
      <c r="C97" t="s">
        <v>260</v>
      </c>
      <c r="D97" s="11" t="s">
        <v>199</v>
      </c>
      <c r="E97" t="s">
        <v>82</v>
      </c>
      <c r="F97" t="s">
        <v>74</v>
      </c>
      <c r="M97" t="s">
        <v>237</v>
      </c>
      <c r="N97" t="s">
        <v>238</v>
      </c>
      <c r="O97">
        <v>37</v>
      </c>
      <c r="P97">
        <v>555</v>
      </c>
    </row>
    <row r="98" spans="1:16">
      <c r="A98">
        <v>2020</v>
      </c>
      <c r="B98" t="s">
        <v>261</v>
      </c>
      <c r="C98" t="s">
        <v>142</v>
      </c>
      <c r="D98" s="11" t="s">
        <v>81</v>
      </c>
      <c r="E98" t="s">
        <v>67</v>
      </c>
      <c r="F98" t="s">
        <v>74</v>
      </c>
      <c r="M98" t="s">
        <v>237</v>
      </c>
      <c r="N98" t="s">
        <v>238</v>
      </c>
      <c r="O98">
        <v>36</v>
      </c>
      <c r="P98">
        <v>562</v>
      </c>
    </row>
    <row r="99" spans="1:16">
      <c r="A99">
        <v>2021</v>
      </c>
      <c r="B99" t="s">
        <v>262</v>
      </c>
      <c r="C99" t="s">
        <v>90</v>
      </c>
      <c r="D99" s="11" t="s">
        <v>171</v>
      </c>
      <c r="E99" t="s">
        <v>67</v>
      </c>
      <c r="F99" t="s">
        <v>74</v>
      </c>
      <c r="M99" t="s">
        <v>237</v>
      </c>
      <c r="N99" t="s">
        <v>238</v>
      </c>
      <c r="O99">
        <v>35</v>
      </c>
      <c r="P99">
        <v>565</v>
      </c>
    </row>
    <row r="100" spans="1:16">
      <c r="A100">
        <v>2022</v>
      </c>
      <c r="B100" t="s">
        <v>263</v>
      </c>
      <c r="C100" t="s">
        <v>264</v>
      </c>
      <c r="D100" s="11" t="s">
        <v>176</v>
      </c>
      <c r="E100" t="s">
        <v>67</v>
      </c>
      <c r="F100" t="s">
        <v>74</v>
      </c>
      <c r="M100" t="s">
        <v>237</v>
      </c>
      <c r="N100" t="s">
        <v>238</v>
      </c>
      <c r="O100">
        <v>39</v>
      </c>
      <c r="P100">
        <v>554</v>
      </c>
    </row>
    <row r="101" spans="1:16">
      <c r="A101">
        <v>2023</v>
      </c>
      <c r="B101" t="s">
        <v>265</v>
      </c>
      <c r="C101" t="s">
        <v>179</v>
      </c>
      <c r="D101" s="11" t="s">
        <v>197</v>
      </c>
      <c r="E101" t="s">
        <v>67</v>
      </c>
      <c r="F101" t="s">
        <v>98</v>
      </c>
      <c r="M101" t="s">
        <v>237</v>
      </c>
      <c r="N101" t="s">
        <v>238</v>
      </c>
      <c r="O101">
        <v>67</v>
      </c>
      <c r="P101">
        <v>578</v>
      </c>
    </row>
    <row r="102" spans="1:16">
      <c r="A102">
        <v>2024</v>
      </c>
      <c r="B102" t="s">
        <v>266</v>
      </c>
      <c r="C102" t="s">
        <v>267</v>
      </c>
      <c r="D102" s="11" t="s">
        <v>199</v>
      </c>
      <c r="E102" t="s">
        <v>82</v>
      </c>
      <c r="F102" t="s">
        <v>74</v>
      </c>
      <c r="M102" t="s">
        <v>237</v>
      </c>
      <c r="N102" t="s">
        <v>238</v>
      </c>
      <c r="O102">
        <v>37</v>
      </c>
      <c r="P102">
        <v>549</v>
      </c>
    </row>
    <row r="103" spans="1:16">
      <c r="A103">
        <v>2025</v>
      </c>
      <c r="B103" t="s">
        <v>268</v>
      </c>
      <c r="C103" t="s">
        <v>269</v>
      </c>
      <c r="D103" s="11" t="s">
        <v>214</v>
      </c>
      <c r="E103" t="s">
        <v>67</v>
      </c>
      <c r="F103" t="s">
        <v>74</v>
      </c>
      <c r="M103" t="s">
        <v>237</v>
      </c>
      <c r="N103" t="s">
        <v>238</v>
      </c>
      <c r="O103">
        <v>41</v>
      </c>
      <c r="P103">
        <v>557</v>
      </c>
    </row>
    <row r="104" spans="1:16">
      <c r="A104">
        <v>2026</v>
      </c>
      <c r="B104" t="s">
        <v>270</v>
      </c>
      <c r="C104" t="s">
        <v>271</v>
      </c>
      <c r="D104" s="11" t="s">
        <v>143</v>
      </c>
      <c r="E104" t="s">
        <v>82</v>
      </c>
      <c r="F104" t="s">
        <v>74</v>
      </c>
      <c r="M104" t="s">
        <v>237</v>
      </c>
      <c r="N104" t="s">
        <v>238</v>
      </c>
      <c r="O104">
        <v>38</v>
      </c>
      <c r="P104">
        <v>558</v>
      </c>
    </row>
    <row r="105" spans="1:16">
      <c r="A105">
        <v>2027</v>
      </c>
      <c r="B105" t="s">
        <v>272</v>
      </c>
      <c r="C105" t="s">
        <v>139</v>
      </c>
      <c r="D105" s="11" t="s">
        <v>141</v>
      </c>
      <c r="E105" t="s">
        <v>67</v>
      </c>
      <c r="F105" t="s">
        <v>74</v>
      </c>
      <c r="M105" t="s">
        <v>237</v>
      </c>
      <c r="N105" t="s">
        <v>238</v>
      </c>
      <c r="O105">
        <v>43</v>
      </c>
      <c r="P105">
        <v>566</v>
      </c>
    </row>
    <row r="106" spans="1:16">
      <c r="A106">
        <v>2030</v>
      </c>
      <c r="B106" t="s">
        <v>273</v>
      </c>
      <c r="C106" t="s">
        <v>123</v>
      </c>
      <c r="D106" s="11" t="s">
        <v>176</v>
      </c>
      <c r="E106" t="s">
        <v>67</v>
      </c>
      <c r="F106" t="s">
        <v>74</v>
      </c>
      <c r="M106" t="s">
        <v>237</v>
      </c>
      <c r="N106" t="s">
        <v>238</v>
      </c>
      <c r="O106">
        <v>39</v>
      </c>
      <c r="P106">
        <v>567</v>
      </c>
    </row>
    <row r="107" spans="1:16">
      <c r="A107">
        <v>2031</v>
      </c>
      <c r="B107" t="s">
        <v>274</v>
      </c>
      <c r="C107" t="s">
        <v>253</v>
      </c>
      <c r="D107" s="11" t="s">
        <v>143</v>
      </c>
      <c r="E107" t="s">
        <v>82</v>
      </c>
      <c r="F107" t="s">
        <v>74</v>
      </c>
      <c r="M107" t="s">
        <v>237</v>
      </c>
      <c r="N107" t="s">
        <v>238</v>
      </c>
      <c r="O107">
        <v>38</v>
      </c>
      <c r="P107">
        <v>568</v>
      </c>
    </row>
    <row r="108" spans="1:16">
      <c r="A108">
        <v>2032</v>
      </c>
      <c r="B108" t="s">
        <v>275</v>
      </c>
      <c r="C108" t="s">
        <v>276</v>
      </c>
      <c r="D108" s="11" t="s">
        <v>177</v>
      </c>
      <c r="E108" t="s">
        <v>82</v>
      </c>
      <c r="F108" t="s">
        <v>86</v>
      </c>
      <c r="M108" t="s">
        <v>237</v>
      </c>
      <c r="N108" t="s">
        <v>238</v>
      </c>
      <c r="O108">
        <v>32</v>
      </c>
      <c r="P108">
        <v>569</v>
      </c>
    </row>
    <row r="109" spans="1:16">
      <c r="A109">
        <v>2034</v>
      </c>
      <c r="B109" t="s">
        <v>277</v>
      </c>
      <c r="C109" t="s">
        <v>123</v>
      </c>
      <c r="D109" s="11" t="s">
        <v>171</v>
      </c>
      <c r="E109" t="s">
        <v>67</v>
      </c>
      <c r="F109" t="s">
        <v>74</v>
      </c>
      <c r="M109" t="s">
        <v>237</v>
      </c>
      <c r="N109" t="s">
        <v>238</v>
      </c>
      <c r="O109">
        <v>35</v>
      </c>
      <c r="P109">
        <v>570</v>
      </c>
    </row>
    <row r="110" spans="1:16">
      <c r="A110">
        <v>2037</v>
      </c>
      <c r="B110" t="s">
        <v>278</v>
      </c>
      <c r="C110" t="s">
        <v>279</v>
      </c>
      <c r="D110" s="11" t="s">
        <v>85</v>
      </c>
      <c r="E110" t="s">
        <v>82</v>
      </c>
      <c r="F110" t="s">
        <v>86</v>
      </c>
      <c r="M110" t="s">
        <v>237</v>
      </c>
      <c r="N110" t="s">
        <v>238</v>
      </c>
      <c r="O110">
        <v>34</v>
      </c>
      <c r="P110">
        <v>550</v>
      </c>
    </row>
    <row r="111" spans="1:16">
      <c r="A111">
        <v>2038</v>
      </c>
      <c r="B111" t="s">
        <v>280</v>
      </c>
      <c r="C111" t="s">
        <v>96</v>
      </c>
      <c r="D111" s="11" t="s">
        <v>73</v>
      </c>
      <c r="E111" t="s">
        <v>67</v>
      </c>
      <c r="F111" t="s">
        <v>74</v>
      </c>
      <c r="M111" t="s">
        <v>237</v>
      </c>
      <c r="N111" t="s">
        <v>238</v>
      </c>
      <c r="O111">
        <v>44</v>
      </c>
      <c r="P111">
        <v>571</v>
      </c>
    </row>
    <row r="112" spans="1:16">
      <c r="A112">
        <v>2039</v>
      </c>
      <c r="B112" t="s">
        <v>281</v>
      </c>
      <c r="C112" t="s">
        <v>123</v>
      </c>
      <c r="D112" s="11" t="s">
        <v>199</v>
      </c>
      <c r="E112" t="s">
        <v>67</v>
      </c>
      <c r="F112" t="s">
        <v>74</v>
      </c>
      <c r="M112" t="s">
        <v>237</v>
      </c>
      <c r="N112" t="s">
        <v>238</v>
      </c>
      <c r="O112">
        <v>37</v>
      </c>
      <c r="P112">
        <v>572</v>
      </c>
    </row>
    <row r="113" spans="1:16">
      <c r="A113">
        <v>2040</v>
      </c>
      <c r="B113" t="s">
        <v>281</v>
      </c>
      <c r="C113" t="s">
        <v>205</v>
      </c>
      <c r="D113" s="11" t="s">
        <v>143</v>
      </c>
      <c r="E113" t="s">
        <v>67</v>
      </c>
      <c r="F113" t="s">
        <v>74</v>
      </c>
      <c r="M113" t="s">
        <v>237</v>
      </c>
      <c r="N113" t="s">
        <v>238</v>
      </c>
      <c r="O113">
        <v>38</v>
      </c>
      <c r="P113">
        <v>545</v>
      </c>
    </row>
    <row r="114" spans="1:16">
      <c r="A114">
        <v>2041</v>
      </c>
      <c r="B114" t="s">
        <v>282</v>
      </c>
      <c r="C114" t="s">
        <v>283</v>
      </c>
      <c r="D114" s="11" t="s">
        <v>214</v>
      </c>
      <c r="E114" t="s">
        <v>67</v>
      </c>
      <c r="F114" t="s">
        <v>74</v>
      </c>
      <c r="M114" t="s">
        <v>237</v>
      </c>
      <c r="N114" t="s">
        <v>238</v>
      </c>
      <c r="O114">
        <v>41</v>
      </c>
      <c r="P114">
        <v>546</v>
      </c>
    </row>
    <row r="115" spans="1:16">
      <c r="A115">
        <v>2042</v>
      </c>
      <c r="B115" t="s">
        <v>284</v>
      </c>
      <c r="C115" t="s">
        <v>285</v>
      </c>
      <c r="D115" s="11" t="s">
        <v>177</v>
      </c>
      <c r="E115" t="s">
        <v>67</v>
      </c>
      <c r="F115" t="s">
        <v>86</v>
      </c>
      <c r="M115" t="s">
        <v>237</v>
      </c>
      <c r="N115" t="s">
        <v>238</v>
      </c>
      <c r="O115">
        <v>32</v>
      </c>
      <c r="P115">
        <v>547</v>
      </c>
    </row>
    <row r="116" spans="1:16">
      <c r="A116">
        <v>2043</v>
      </c>
      <c r="B116" t="s">
        <v>286</v>
      </c>
      <c r="C116" t="s">
        <v>90</v>
      </c>
      <c r="D116" s="11" t="s">
        <v>176</v>
      </c>
      <c r="E116" t="s">
        <v>67</v>
      </c>
      <c r="F116" t="s">
        <v>74</v>
      </c>
      <c r="M116" t="s">
        <v>237</v>
      </c>
      <c r="N116" t="s">
        <v>238</v>
      </c>
      <c r="O116">
        <v>39</v>
      </c>
      <c r="P116">
        <v>548</v>
      </c>
    </row>
    <row r="117" spans="1:16">
      <c r="A117">
        <v>3002</v>
      </c>
      <c r="B117" t="s">
        <v>287</v>
      </c>
      <c r="C117" t="s">
        <v>174</v>
      </c>
      <c r="D117" s="11" t="s">
        <v>141</v>
      </c>
      <c r="E117" t="s">
        <v>67</v>
      </c>
      <c r="F117" t="s">
        <v>74</v>
      </c>
      <c r="M117" t="s">
        <v>288</v>
      </c>
      <c r="N117" t="s">
        <v>289</v>
      </c>
      <c r="O117">
        <v>43</v>
      </c>
      <c r="P117">
        <v>602</v>
      </c>
    </row>
    <row r="118" spans="1:16">
      <c r="A118">
        <v>3010</v>
      </c>
      <c r="B118" t="s">
        <v>185</v>
      </c>
      <c r="C118" t="s">
        <v>290</v>
      </c>
      <c r="D118" s="11" t="s">
        <v>291</v>
      </c>
      <c r="E118" t="s">
        <v>67</v>
      </c>
      <c r="F118" t="s">
        <v>78</v>
      </c>
      <c r="M118" t="s">
        <v>288</v>
      </c>
      <c r="N118" t="s">
        <v>289</v>
      </c>
      <c r="O118">
        <v>51</v>
      </c>
      <c r="P118">
        <v>599</v>
      </c>
    </row>
    <row r="119" spans="1:16">
      <c r="A119">
        <v>3011</v>
      </c>
      <c r="B119" t="s">
        <v>292</v>
      </c>
      <c r="C119" t="s">
        <v>253</v>
      </c>
      <c r="D119" s="11" t="s">
        <v>291</v>
      </c>
      <c r="E119" t="s">
        <v>82</v>
      </c>
      <c r="F119" t="s">
        <v>78</v>
      </c>
      <c r="M119" t="s">
        <v>288</v>
      </c>
      <c r="N119" t="s">
        <v>289</v>
      </c>
      <c r="O119">
        <v>51</v>
      </c>
      <c r="P119">
        <v>600</v>
      </c>
    </row>
    <row r="120" spans="1:16">
      <c r="A120">
        <v>3014</v>
      </c>
      <c r="B120" t="s">
        <v>292</v>
      </c>
      <c r="C120" t="s">
        <v>84</v>
      </c>
      <c r="D120" s="11" t="s">
        <v>114</v>
      </c>
      <c r="E120" t="s">
        <v>82</v>
      </c>
      <c r="F120" t="s">
        <v>86</v>
      </c>
      <c r="M120" t="s">
        <v>288</v>
      </c>
      <c r="N120" t="s">
        <v>289</v>
      </c>
      <c r="O120">
        <v>27</v>
      </c>
      <c r="P120">
        <v>586</v>
      </c>
    </row>
    <row r="121" spans="1:16">
      <c r="A121">
        <v>3017</v>
      </c>
      <c r="B121" t="s">
        <v>293</v>
      </c>
      <c r="C121" t="s">
        <v>294</v>
      </c>
      <c r="D121" s="11" t="s">
        <v>143</v>
      </c>
      <c r="E121" t="s">
        <v>67</v>
      </c>
      <c r="F121" t="s">
        <v>74</v>
      </c>
      <c r="M121" t="s">
        <v>288</v>
      </c>
      <c r="N121" t="s">
        <v>289</v>
      </c>
      <c r="O121">
        <v>38</v>
      </c>
      <c r="P121">
        <v>588</v>
      </c>
    </row>
    <row r="122" spans="1:16">
      <c r="A122">
        <v>3018</v>
      </c>
      <c r="B122" t="s">
        <v>295</v>
      </c>
      <c r="C122" t="s">
        <v>296</v>
      </c>
      <c r="D122" s="11" t="s">
        <v>91</v>
      </c>
      <c r="E122" t="s">
        <v>67</v>
      </c>
      <c r="F122" t="s">
        <v>78</v>
      </c>
      <c r="M122" t="s">
        <v>288</v>
      </c>
      <c r="N122" t="s">
        <v>289</v>
      </c>
      <c r="O122">
        <v>50</v>
      </c>
      <c r="P122">
        <v>582</v>
      </c>
    </row>
    <row r="123" spans="1:16">
      <c r="A123">
        <v>3020</v>
      </c>
      <c r="B123" t="s">
        <v>297</v>
      </c>
      <c r="C123" t="s">
        <v>298</v>
      </c>
      <c r="D123" s="11" t="s">
        <v>163</v>
      </c>
      <c r="E123" t="s">
        <v>82</v>
      </c>
      <c r="F123" t="s">
        <v>78</v>
      </c>
      <c r="M123" t="s">
        <v>288</v>
      </c>
      <c r="N123" t="s">
        <v>289</v>
      </c>
      <c r="O123">
        <v>49</v>
      </c>
      <c r="P123">
        <v>590</v>
      </c>
    </row>
    <row r="124" spans="1:16">
      <c r="A124">
        <v>3022</v>
      </c>
      <c r="B124" t="s">
        <v>299</v>
      </c>
      <c r="C124" t="s">
        <v>140</v>
      </c>
      <c r="D124" s="11" t="s">
        <v>85</v>
      </c>
      <c r="E124" t="s">
        <v>67</v>
      </c>
      <c r="F124" t="s">
        <v>86</v>
      </c>
      <c r="M124" t="s">
        <v>288</v>
      </c>
      <c r="N124" t="s">
        <v>289</v>
      </c>
      <c r="O124">
        <v>34</v>
      </c>
      <c r="P124">
        <v>603</v>
      </c>
    </row>
    <row r="125" spans="1:16">
      <c r="A125">
        <v>3024</v>
      </c>
      <c r="B125" t="s">
        <v>300</v>
      </c>
      <c r="C125" t="s">
        <v>301</v>
      </c>
      <c r="D125" s="11" t="s">
        <v>302</v>
      </c>
      <c r="E125" t="s">
        <v>67</v>
      </c>
      <c r="F125" t="s">
        <v>78</v>
      </c>
      <c r="M125" t="s">
        <v>288</v>
      </c>
      <c r="N125" t="s">
        <v>289</v>
      </c>
      <c r="O125">
        <v>47</v>
      </c>
      <c r="P125">
        <v>592</v>
      </c>
    </row>
    <row r="126" spans="1:16">
      <c r="A126">
        <v>3030</v>
      </c>
      <c r="B126" t="s">
        <v>303</v>
      </c>
      <c r="C126" t="s">
        <v>304</v>
      </c>
      <c r="D126" s="11" t="s">
        <v>176</v>
      </c>
      <c r="E126" t="s">
        <v>67</v>
      </c>
      <c r="F126" t="s">
        <v>74</v>
      </c>
      <c r="M126" t="s">
        <v>288</v>
      </c>
      <c r="N126" t="s">
        <v>289</v>
      </c>
      <c r="O126">
        <v>39</v>
      </c>
      <c r="P126">
        <v>595</v>
      </c>
    </row>
    <row r="127" spans="1:16">
      <c r="A127">
        <v>3040</v>
      </c>
      <c r="B127" t="s">
        <v>185</v>
      </c>
      <c r="C127" t="s">
        <v>305</v>
      </c>
      <c r="D127" s="11" t="s">
        <v>223</v>
      </c>
      <c r="E127" t="s">
        <v>67</v>
      </c>
      <c r="F127" t="s">
        <v>98</v>
      </c>
      <c r="M127" t="s">
        <v>288</v>
      </c>
      <c r="N127" t="s">
        <v>289</v>
      </c>
      <c r="O127">
        <v>59</v>
      </c>
      <c r="P127">
        <v>598</v>
      </c>
    </row>
    <row r="128" spans="1:16">
      <c r="A128">
        <v>5001</v>
      </c>
      <c r="B128" t="s">
        <v>306</v>
      </c>
      <c r="C128" t="s">
        <v>96</v>
      </c>
      <c r="D128" s="11" t="s">
        <v>307</v>
      </c>
      <c r="E128" t="s">
        <v>67</v>
      </c>
      <c r="F128" t="s">
        <v>78</v>
      </c>
      <c r="M128" t="s">
        <v>308</v>
      </c>
      <c r="N128" t="s">
        <v>309</v>
      </c>
      <c r="O128">
        <v>48</v>
      </c>
      <c r="P128">
        <v>2036</v>
      </c>
    </row>
    <row r="129" spans="1:16">
      <c r="A129">
        <v>5002</v>
      </c>
      <c r="B129" t="s">
        <v>310</v>
      </c>
      <c r="C129" t="s">
        <v>311</v>
      </c>
      <c r="D129" s="11" t="s">
        <v>312</v>
      </c>
      <c r="E129" t="s">
        <v>67</v>
      </c>
      <c r="F129" t="s">
        <v>86</v>
      </c>
      <c r="M129" t="s">
        <v>308</v>
      </c>
      <c r="N129" t="s">
        <v>309</v>
      </c>
      <c r="O129">
        <v>31</v>
      </c>
      <c r="P129">
        <v>2029</v>
      </c>
    </row>
    <row r="130" spans="1:16">
      <c r="A130">
        <v>5017</v>
      </c>
      <c r="B130" t="s">
        <v>313</v>
      </c>
      <c r="C130" t="s">
        <v>192</v>
      </c>
      <c r="D130" s="11" t="s">
        <v>94</v>
      </c>
      <c r="E130" t="s">
        <v>67</v>
      </c>
      <c r="F130" t="s">
        <v>78</v>
      </c>
      <c r="M130" t="s">
        <v>308</v>
      </c>
      <c r="N130" t="s">
        <v>309</v>
      </c>
      <c r="O130">
        <v>54</v>
      </c>
      <c r="P130">
        <v>2030</v>
      </c>
    </row>
    <row r="131" spans="1:16">
      <c r="A131">
        <v>5018</v>
      </c>
      <c r="B131" t="s">
        <v>314</v>
      </c>
      <c r="C131" t="s">
        <v>192</v>
      </c>
      <c r="D131" s="11" t="s">
        <v>159</v>
      </c>
      <c r="E131" t="s">
        <v>67</v>
      </c>
      <c r="F131" t="s">
        <v>78</v>
      </c>
      <c r="M131" t="s">
        <v>308</v>
      </c>
      <c r="N131" t="s">
        <v>309</v>
      </c>
      <c r="O131">
        <v>46</v>
      </c>
      <c r="P131">
        <v>2031</v>
      </c>
    </row>
    <row r="132" spans="1:16">
      <c r="A132">
        <v>5019</v>
      </c>
      <c r="B132" t="s">
        <v>314</v>
      </c>
      <c r="C132" t="s">
        <v>139</v>
      </c>
      <c r="D132" s="11" t="s">
        <v>73</v>
      </c>
      <c r="E132" t="s">
        <v>67</v>
      </c>
      <c r="F132" t="s">
        <v>74</v>
      </c>
      <c r="M132" t="s">
        <v>308</v>
      </c>
      <c r="N132" t="s">
        <v>309</v>
      </c>
      <c r="O132">
        <v>44</v>
      </c>
      <c r="P132">
        <v>2032</v>
      </c>
    </row>
    <row r="133" spans="1:16">
      <c r="A133">
        <v>5026</v>
      </c>
      <c r="B133" t="s">
        <v>315</v>
      </c>
      <c r="C133" t="s">
        <v>228</v>
      </c>
      <c r="D133" s="11" t="s">
        <v>199</v>
      </c>
      <c r="E133" t="s">
        <v>82</v>
      </c>
      <c r="F133" t="s">
        <v>74</v>
      </c>
      <c r="M133" t="s">
        <v>308</v>
      </c>
      <c r="N133" t="s">
        <v>309</v>
      </c>
      <c r="O133">
        <v>37</v>
      </c>
      <c r="P133">
        <v>2033</v>
      </c>
    </row>
    <row r="134" spans="1:16">
      <c r="A134">
        <v>5027</v>
      </c>
      <c r="B134" t="s">
        <v>315</v>
      </c>
      <c r="C134" t="s">
        <v>152</v>
      </c>
      <c r="D134" s="11" t="s">
        <v>103</v>
      </c>
      <c r="E134" t="s">
        <v>82</v>
      </c>
      <c r="F134" t="s">
        <v>74</v>
      </c>
      <c r="M134" t="s">
        <v>308</v>
      </c>
      <c r="N134" t="s">
        <v>309</v>
      </c>
      <c r="O134">
        <v>40</v>
      </c>
      <c r="P134">
        <v>2034</v>
      </c>
    </row>
    <row r="135" spans="1:16">
      <c r="A135">
        <v>5050</v>
      </c>
      <c r="B135" t="s">
        <v>310</v>
      </c>
      <c r="C135" t="s">
        <v>174</v>
      </c>
      <c r="D135" s="11" t="s">
        <v>316</v>
      </c>
      <c r="E135" t="s">
        <v>67</v>
      </c>
      <c r="F135" t="s">
        <v>98</v>
      </c>
      <c r="M135" t="s">
        <v>308</v>
      </c>
      <c r="N135" t="s">
        <v>309</v>
      </c>
      <c r="O135">
        <v>58</v>
      </c>
      <c r="P135">
        <v>2035</v>
      </c>
    </row>
    <row r="136" spans="1:16">
      <c r="A136">
        <v>5052</v>
      </c>
      <c r="B136" t="s">
        <v>317</v>
      </c>
      <c r="C136" t="s">
        <v>156</v>
      </c>
      <c r="D136" s="11" t="s">
        <v>318</v>
      </c>
      <c r="E136" t="s">
        <v>67</v>
      </c>
      <c r="F136" t="s">
        <v>98</v>
      </c>
      <c r="M136" t="s">
        <v>308</v>
      </c>
      <c r="N136" t="s">
        <v>309</v>
      </c>
      <c r="O136">
        <v>66</v>
      </c>
      <c r="P136">
        <v>2037</v>
      </c>
    </row>
    <row r="137" spans="1:16">
      <c r="A137">
        <v>7001</v>
      </c>
      <c r="B137" t="s">
        <v>319</v>
      </c>
      <c r="C137" t="s">
        <v>320</v>
      </c>
      <c r="D137" s="11" t="s">
        <v>143</v>
      </c>
      <c r="E137" t="s">
        <v>67</v>
      </c>
      <c r="F137" t="s">
        <v>74</v>
      </c>
      <c r="J137" s="11" t="s">
        <v>87</v>
      </c>
      <c r="M137" t="s">
        <v>321</v>
      </c>
      <c r="N137" t="s">
        <v>322</v>
      </c>
      <c r="O137">
        <v>38</v>
      </c>
      <c r="P137">
        <v>585</v>
      </c>
    </row>
    <row r="138" spans="1:16">
      <c r="A138">
        <v>7002</v>
      </c>
      <c r="B138" t="s">
        <v>323</v>
      </c>
      <c r="C138" t="s">
        <v>296</v>
      </c>
      <c r="D138" s="11" t="s">
        <v>177</v>
      </c>
      <c r="E138" t="s">
        <v>67</v>
      </c>
      <c r="F138" t="s">
        <v>86</v>
      </c>
      <c r="M138" t="s">
        <v>321</v>
      </c>
      <c r="N138" t="s">
        <v>322</v>
      </c>
      <c r="O138">
        <v>32</v>
      </c>
      <c r="P138">
        <v>3594</v>
      </c>
    </row>
    <row r="139" spans="1:16">
      <c r="A139">
        <v>7005</v>
      </c>
      <c r="B139" t="s">
        <v>324</v>
      </c>
      <c r="C139" t="s">
        <v>320</v>
      </c>
      <c r="D139" s="11" t="s">
        <v>146</v>
      </c>
      <c r="E139" t="s">
        <v>67</v>
      </c>
      <c r="F139" t="s">
        <v>68</v>
      </c>
      <c r="M139" t="s">
        <v>321</v>
      </c>
      <c r="N139" t="s">
        <v>322</v>
      </c>
      <c r="O139">
        <v>21</v>
      </c>
      <c r="P139">
        <v>3918</v>
      </c>
    </row>
    <row r="140" spans="1:16">
      <c r="A140">
        <v>7006</v>
      </c>
      <c r="B140" t="s">
        <v>325</v>
      </c>
      <c r="C140" t="s">
        <v>139</v>
      </c>
      <c r="D140" s="11" t="s">
        <v>240</v>
      </c>
      <c r="E140" t="s">
        <v>67</v>
      </c>
      <c r="F140" t="s">
        <v>86</v>
      </c>
      <c r="M140" t="s">
        <v>321</v>
      </c>
      <c r="N140" t="s">
        <v>322</v>
      </c>
      <c r="O140">
        <v>33</v>
      </c>
      <c r="P140">
        <v>4703</v>
      </c>
    </row>
    <row r="141" spans="1:16">
      <c r="A141">
        <v>7007</v>
      </c>
      <c r="B141" t="s">
        <v>326</v>
      </c>
      <c r="C141" t="s">
        <v>72</v>
      </c>
      <c r="D141" s="11" t="s">
        <v>199</v>
      </c>
      <c r="E141" t="s">
        <v>67</v>
      </c>
      <c r="F141" t="s">
        <v>74</v>
      </c>
      <c r="L141">
        <v>1</v>
      </c>
      <c r="M141" t="s">
        <v>321</v>
      </c>
      <c r="N141" t="s">
        <v>322</v>
      </c>
      <c r="O141">
        <v>37</v>
      </c>
      <c r="P141">
        <v>2153</v>
      </c>
    </row>
    <row r="142" spans="1:16">
      <c r="A142">
        <v>7008</v>
      </c>
      <c r="B142" t="s">
        <v>327</v>
      </c>
      <c r="C142" t="s">
        <v>65</v>
      </c>
      <c r="D142" s="11" t="s">
        <v>100</v>
      </c>
      <c r="E142" t="s">
        <v>67</v>
      </c>
      <c r="F142" t="s">
        <v>86</v>
      </c>
      <c r="H142" s="11" t="s">
        <v>88</v>
      </c>
      <c r="M142" t="s">
        <v>321</v>
      </c>
      <c r="N142" t="s">
        <v>322</v>
      </c>
      <c r="O142">
        <v>25</v>
      </c>
      <c r="P142">
        <v>892</v>
      </c>
    </row>
    <row r="143" spans="1:16">
      <c r="A143">
        <v>7009</v>
      </c>
      <c r="B143" t="s">
        <v>328</v>
      </c>
      <c r="C143" t="s">
        <v>139</v>
      </c>
      <c r="D143" s="11" t="s">
        <v>121</v>
      </c>
      <c r="E143" t="s">
        <v>67</v>
      </c>
      <c r="F143" t="s">
        <v>68</v>
      </c>
      <c r="M143" t="s">
        <v>321</v>
      </c>
      <c r="N143" t="s">
        <v>322</v>
      </c>
      <c r="O143">
        <v>20</v>
      </c>
      <c r="P143">
        <v>4131</v>
      </c>
    </row>
    <row r="144" spans="1:16">
      <c r="A144">
        <v>7010</v>
      </c>
      <c r="B144" t="s">
        <v>329</v>
      </c>
      <c r="C144" t="s">
        <v>330</v>
      </c>
      <c r="D144" s="11" t="s">
        <v>331</v>
      </c>
      <c r="E144" t="s">
        <v>82</v>
      </c>
      <c r="F144" t="s">
        <v>332</v>
      </c>
      <c r="M144" t="s">
        <v>321</v>
      </c>
      <c r="N144" t="s">
        <v>322</v>
      </c>
      <c r="O144">
        <v>9</v>
      </c>
      <c r="P144">
        <v>4937</v>
      </c>
    </row>
    <row r="145" spans="1:16">
      <c r="A145">
        <v>7011</v>
      </c>
      <c r="B145" t="s">
        <v>329</v>
      </c>
      <c r="C145" t="s">
        <v>333</v>
      </c>
      <c r="D145" s="11" t="s">
        <v>334</v>
      </c>
      <c r="E145" t="s">
        <v>82</v>
      </c>
      <c r="F145" t="s">
        <v>332</v>
      </c>
      <c r="M145" t="s">
        <v>321</v>
      </c>
      <c r="N145" t="s">
        <v>322</v>
      </c>
      <c r="O145">
        <v>7</v>
      </c>
      <c r="P145">
        <v>4938</v>
      </c>
    </row>
    <row r="146" spans="1:16">
      <c r="A146">
        <v>7013</v>
      </c>
      <c r="B146" t="s">
        <v>335</v>
      </c>
      <c r="C146" t="s">
        <v>139</v>
      </c>
      <c r="D146" s="11" t="s">
        <v>229</v>
      </c>
      <c r="E146" t="s">
        <v>67</v>
      </c>
      <c r="F146" t="s">
        <v>78</v>
      </c>
      <c r="M146" t="s">
        <v>321</v>
      </c>
      <c r="N146" t="s">
        <v>322</v>
      </c>
      <c r="O146">
        <v>45</v>
      </c>
      <c r="P146">
        <v>2150</v>
      </c>
    </row>
    <row r="147" spans="1:16">
      <c r="A147">
        <v>7016</v>
      </c>
      <c r="B147" t="s">
        <v>336</v>
      </c>
      <c r="C147" t="s">
        <v>139</v>
      </c>
      <c r="D147" s="11" t="s">
        <v>149</v>
      </c>
      <c r="E147" t="s">
        <v>67</v>
      </c>
      <c r="F147" t="s">
        <v>86</v>
      </c>
      <c r="M147" t="s">
        <v>321</v>
      </c>
      <c r="N147" t="s">
        <v>322</v>
      </c>
      <c r="O147">
        <v>28</v>
      </c>
      <c r="P147">
        <v>5132</v>
      </c>
    </row>
    <row r="148" spans="1:16">
      <c r="A148">
        <v>7017</v>
      </c>
      <c r="B148" t="s">
        <v>337</v>
      </c>
      <c r="C148" t="s">
        <v>96</v>
      </c>
      <c r="D148" s="11" t="s">
        <v>121</v>
      </c>
      <c r="E148" t="s">
        <v>67</v>
      </c>
      <c r="F148" t="s">
        <v>68</v>
      </c>
      <c r="M148" t="s">
        <v>321</v>
      </c>
      <c r="N148" t="s">
        <v>322</v>
      </c>
      <c r="O148">
        <v>20</v>
      </c>
      <c r="P148">
        <v>3921</v>
      </c>
    </row>
    <row r="149" spans="1:16">
      <c r="A149">
        <v>7018</v>
      </c>
      <c r="B149" t="s">
        <v>338</v>
      </c>
      <c r="C149" t="s">
        <v>294</v>
      </c>
      <c r="D149" s="11" t="s">
        <v>339</v>
      </c>
      <c r="E149" t="s">
        <v>67</v>
      </c>
      <c r="F149" t="s">
        <v>86</v>
      </c>
      <c r="M149" t="s">
        <v>321</v>
      </c>
      <c r="N149" t="s">
        <v>322</v>
      </c>
      <c r="O149">
        <v>24</v>
      </c>
      <c r="P149">
        <v>4494</v>
      </c>
    </row>
    <row r="150" spans="1:16">
      <c r="A150">
        <v>7019</v>
      </c>
      <c r="B150" t="s">
        <v>340</v>
      </c>
      <c r="C150" t="s">
        <v>152</v>
      </c>
      <c r="D150" s="11" t="s">
        <v>339</v>
      </c>
      <c r="E150" t="s">
        <v>82</v>
      </c>
      <c r="F150" t="s">
        <v>86</v>
      </c>
      <c r="M150" t="s">
        <v>321</v>
      </c>
      <c r="N150" t="s">
        <v>322</v>
      </c>
      <c r="O150">
        <v>24</v>
      </c>
      <c r="P150">
        <v>4919</v>
      </c>
    </row>
    <row r="151" spans="1:16">
      <c r="A151">
        <v>7025</v>
      </c>
      <c r="B151" t="s">
        <v>166</v>
      </c>
      <c r="C151" t="s">
        <v>123</v>
      </c>
      <c r="D151" s="11" t="s">
        <v>214</v>
      </c>
      <c r="E151" t="s">
        <v>67</v>
      </c>
      <c r="F151" t="s">
        <v>74</v>
      </c>
      <c r="M151" t="s">
        <v>321</v>
      </c>
      <c r="N151" t="s">
        <v>322</v>
      </c>
      <c r="O151">
        <v>41</v>
      </c>
      <c r="P151">
        <v>3455</v>
      </c>
    </row>
    <row r="152" spans="1:16">
      <c r="A152">
        <v>7030</v>
      </c>
      <c r="B152" t="s">
        <v>341</v>
      </c>
      <c r="C152" t="s">
        <v>65</v>
      </c>
      <c r="D152" s="11" t="s">
        <v>210</v>
      </c>
      <c r="E152" t="s">
        <v>67</v>
      </c>
      <c r="F152" t="s">
        <v>74</v>
      </c>
      <c r="M152" t="s">
        <v>321</v>
      </c>
      <c r="N152" t="s">
        <v>322</v>
      </c>
      <c r="O152">
        <v>42</v>
      </c>
      <c r="P152">
        <v>2163</v>
      </c>
    </row>
    <row r="153" spans="1:16">
      <c r="A153">
        <v>7032</v>
      </c>
      <c r="B153" t="s">
        <v>342</v>
      </c>
      <c r="C153" t="s">
        <v>343</v>
      </c>
      <c r="D153" s="11" t="s">
        <v>100</v>
      </c>
      <c r="E153" t="s">
        <v>82</v>
      </c>
      <c r="F153" t="s">
        <v>86</v>
      </c>
      <c r="M153" t="s">
        <v>321</v>
      </c>
      <c r="N153" t="s">
        <v>322</v>
      </c>
      <c r="O153">
        <v>25</v>
      </c>
      <c r="P153">
        <v>4707</v>
      </c>
    </row>
    <row r="154" spans="1:16">
      <c r="A154">
        <v>7034</v>
      </c>
      <c r="B154" t="s">
        <v>344</v>
      </c>
      <c r="C154" t="s">
        <v>90</v>
      </c>
      <c r="D154" s="11" t="s">
        <v>103</v>
      </c>
      <c r="E154" t="s">
        <v>67</v>
      </c>
      <c r="F154" t="s">
        <v>74</v>
      </c>
      <c r="G154" s="11" t="s">
        <v>88</v>
      </c>
      <c r="M154" t="s">
        <v>321</v>
      </c>
      <c r="N154" t="s">
        <v>322</v>
      </c>
      <c r="O154">
        <v>40</v>
      </c>
      <c r="P154">
        <v>2161</v>
      </c>
    </row>
    <row r="155" spans="1:16">
      <c r="A155">
        <v>7035</v>
      </c>
      <c r="B155" t="s">
        <v>345</v>
      </c>
      <c r="C155" t="s">
        <v>346</v>
      </c>
      <c r="D155" s="11" t="s">
        <v>85</v>
      </c>
      <c r="E155" t="s">
        <v>82</v>
      </c>
      <c r="F155" t="s">
        <v>86</v>
      </c>
      <c r="G155" s="11" t="s">
        <v>88</v>
      </c>
      <c r="M155" t="s">
        <v>321</v>
      </c>
      <c r="N155" t="s">
        <v>322</v>
      </c>
      <c r="O155">
        <v>34</v>
      </c>
      <c r="P155">
        <v>2162</v>
      </c>
    </row>
    <row r="156" spans="1:16">
      <c r="A156">
        <v>7036</v>
      </c>
      <c r="B156" t="s">
        <v>347</v>
      </c>
      <c r="C156" t="s">
        <v>348</v>
      </c>
      <c r="D156" s="11" t="s">
        <v>126</v>
      </c>
      <c r="E156" t="s">
        <v>82</v>
      </c>
      <c r="F156" t="s">
        <v>68</v>
      </c>
      <c r="M156" t="s">
        <v>321</v>
      </c>
      <c r="N156" t="s">
        <v>322</v>
      </c>
      <c r="O156">
        <v>22</v>
      </c>
      <c r="P156">
        <v>4132</v>
      </c>
    </row>
    <row r="157" spans="1:16">
      <c r="A157">
        <v>7041</v>
      </c>
      <c r="B157" t="s">
        <v>349</v>
      </c>
      <c r="C157" t="s">
        <v>192</v>
      </c>
      <c r="D157" s="11" t="s">
        <v>229</v>
      </c>
      <c r="E157" t="s">
        <v>67</v>
      </c>
      <c r="F157" t="s">
        <v>78</v>
      </c>
      <c r="G157" s="11" t="s">
        <v>87</v>
      </c>
      <c r="I157" s="11" t="s">
        <v>88</v>
      </c>
      <c r="M157" t="s">
        <v>321</v>
      </c>
      <c r="N157" t="s">
        <v>322</v>
      </c>
      <c r="O157">
        <v>45</v>
      </c>
      <c r="P157">
        <v>2175</v>
      </c>
    </row>
    <row r="158" spans="1:16">
      <c r="A158">
        <v>7047</v>
      </c>
      <c r="B158" t="s">
        <v>350</v>
      </c>
      <c r="C158" t="s">
        <v>96</v>
      </c>
      <c r="D158" s="11" t="s">
        <v>302</v>
      </c>
      <c r="E158" t="s">
        <v>67</v>
      </c>
      <c r="F158" t="s">
        <v>78</v>
      </c>
      <c r="M158" t="s">
        <v>321</v>
      </c>
      <c r="N158" t="s">
        <v>322</v>
      </c>
      <c r="O158">
        <v>47</v>
      </c>
      <c r="P158">
        <v>2177</v>
      </c>
    </row>
    <row r="159" spans="1:16">
      <c r="A159">
        <v>8002</v>
      </c>
      <c r="B159" t="s">
        <v>351</v>
      </c>
      <c r="C159" t="s">
        <v>352</v>
      </c>
      <c r="D159" s="11" t="s">
        <v>223</v>
      </c>
      <c r="E159" t="s">
        <v>82</v>
      </c>
      <c r="F159" t="s">
        <v>98</v>
      </c>
      <c r="M159" t="s">
        <v>353</v>
      </c>
      <c r="N159" t="s">
        <v>354</v>
      </c>
      <c r="O159">
        <v>59</v>
      </c>
      <c r="P159">
        <v>1956</v>
      </c>
    </row>
    <row r="160" spans="1:16">
      <c r="A160">
        <v>8003</v>
      </c>
      <c r="B160" t="s">
        <v>355</v>
      </c>
      <c r="C160" t="s">
        <v>179</v>
      </c>
      <c r="D160" s="11" t="s">
        <v>176</v>
      </c>
      <c r="E160" t="s">
        <v>67</v>
      </c>
      <c r="F160" t="s">
        <v>74</v>
      </c>
      <c r="M160" t="s">
        <v>353</v>
      </c>
      <c r="N160" t="s">
        <v>354</v>
      </c>
      <c r="O160">
        <v>39</v>
      </c>
      <c r="P160">
        <v>1954</v>
      </c>
    </row>
    <row r="161" spans="1:16">
      <c r="A161">
        <v>8004</v>
      </c>
      <c r="B161" t="s">
        <v>356</v>
      </c>
      <c r="C161" t="s">
        <v>357</v>
      </c>
      <c r="D161" s="11" t="s">
        <v>103</v>
      </c>
      <c r="E161" t="s">
        <v>82</v>
      </c>
      <c r="F161" t="s">
        <v>74</v>
      </c>
      <c r="M161" t="s">
        <v>353</v>
      </c>
      <c r="N161" t="s">
        <v>354</v>
      </c>
      <c r="O161">
        <v>40</v>
      </c>
      <c r="P161">
        <v>1955</v>
      </c>
    </row>
    <row r="162" spans="1:16">
      <c r="A162">
        <v>8005</v>
      </c>
      <c r="B162" t="s">
        <v>358</v>
      </c>
      <c r="C162" t="s">
        <v>105</v>
      </c>
      <c r="D162" s="11" t="s">
        <v>143</v>
      </c>
      <c r="E162" t="s">
        <v>67</v>
      </c>
      <c r="F162" t="s">
        <v>74</v>
      </c>
      <c r="I162" s="11" t="s">
        <v>88</v>
      </c>
      <c r="M162" t="s">
        <v>353</v>
      </c>
      <c r="N162" t="s">
        <v>354</v>
      </c>
      <c r="O162">
        <v>38</v>
      </c>
      <c r="P162">
        <v>4504</v>
      </c>
    </row>
    <row r="163" spans="1:16">
      <c r="A163">
        <v>8006</v>
      </c>
      <c r="B163" t="s">
        <v>359</v>
      </c>
      <c r="C163" t="s">
        <v>156</v>
      </c>
      <c r="D163" s="11" t="s">
        <v>360</v>
      </c>
      <c r="E163" t="s">
        <v>67</v>
      </c>
      <c r="F163" t="s">
        <v>98</v>
      </c>
      <c r="M163" t="s">
        <v>353</v>
      </c>
      <c r="N163" t="s">
        <v>354</v>
      </c>
      <c r="O163">
        <v>60</v>
      </c>
      <c r="P163">
        <v>1957</v>
      </c>
    </row>
    <row r="164" spans="1:16">
      <c r="A164">
        <v>8007</v>
      </c>
      <c r="B164" t="s">
        <v>355</v>
      </c>
      <c r="C164" t="s">
        <v>361</v>
      </c>
      <c r="D164" s="11" t="s">
        <v>223</v>
      </c>
      <c r="E164" t="s">
        <v>67</v>
      </c>
      <c r="F164" t="s">
        <v>98</v>
      </c>
      <c r="M164" t="s">
        <v>353</v>
      </c>
      <c r="N164" t="s">
        <v>354</v>
      </c>
      <c r="O164">
        <v>59</v>
      </c>
      <c r="P164">
        <v>1958</v>
      </c>
    </row>
    <row r="165" spans="1:16">
      <c r="A165">
        <v>8008</v>
      </c>
      <c r="B165" t="s">
        <v>362</v>
      </c>
      <c r="C165" t="s">
        <v>188</v>
      </c>
      <c r="D165" s="11" t="s">
        <v>143</v>
      </c>
      <c r="E165" t="s">
        <v>67</v>
      </c>
      <c r="F165" t="s">
        <v>74</v>
      </c>
      <c r="G165" s="11" t="s">
        <v>88</v>
      </c>
      <c r="M165" t="s">
        <v>353</v>
      </c>
      <c r="N165" t="s">
        <v>354</v>
      </c>
      <c r="O165">
        <v>38</v>
      </c>
      <c r="P165">
        <v>1965</v>
      </c>
    </row>
    <row r="166" spans="1:16">
      <c r="A166">
        <v>8009</v>
      </c>
      <c r="B166" t="s">
        <v>363</v>
      </c>
      <c r="C166" t="s">
        <v>139</v>
      </c>
      <c r="D166" s="11" t="s">
        <v>180</v>
      </c>
      <c r="E166" t="s">
        <v>67</v>
      </c>
      <c r="F166" t="s">
        <v>98</v>
      </c>
      <c r="M166" t="s">
        <v>353</v>
      </c>
      <c r="N166" t="s">
        <v>354</v>
      </c>
      <c r="O166">
        <v>55</v>
      </c>
      <c r="P166">
        <v>1959</v>
      </c>
    </row>
    <row r="167" spans="1:16">
      <c r="A167">
        <v>8010</v>
      </c>
      <c r="B167" t="s">
        <v>364</v>
      </c>
      <c r="C167" t="s">
        <v>139</v>
      </c>
      <c r="D167" s="11" t="s">
        <v>302</v>
      </c>
      <c r="E167" t="s">
        <v>67</v>
      </c>
      <c r="F167" t="s">
        <v>78</v>
      </c>
      <c r="H167" s="11" t="s">
        <v>88</v>
      </c>
      <c r="I167" s="11" t="s">
        <v>88</v>
      </c>
      <c r="M167" t="s">
        <v>353</v>
      </c>
      <c r="N167" t="s">
        <v>354</v>
      </c>
      <c r="O167">
        <v>47</v>
      </c>
      <c r="P167">
        <v>1960</v>
      </c>
    </row>
    <row r="168" spans="1:16">
      <c r="A168">
        <v>8011</v>
      </c>
      <c r="B168" t="s">
        <v>355</v>
      </c>
      <c r="C168" t="s">
        <v>139</v>
      </c>
      <c r="D168" s="11" t="s">
        <v>91</v>
      </c>
      <c r="E168" t="s">
        <v>67</v>
      </c>
      <c r="F168" t="s">
        <v>78</v>
      </c>
      <c r="M168" t="s">
        <v>353</v>
      </c>
      <c r="N168" t="s">
        <v>354</v>
      </c>
      <c r="O168">
        <v>50</v>
      </c>
      <c r="P168">
        <v>1961</v>
      </c>
    </row>
    <row r="169" spans="1:16">
      <c r="A169">
        <v>8012</v>
      </c>
      <c r="B169" t="s">
        <v>351</v>
      </c>
      <c r="C169" t="s">
        <v>253</v>
      </c>
      <c r="D169" s="11" t="s">
        <v>91</v>
      </c>
      <c r="E169" t="s">
        <v>82</v>
      </c>
      <c r="F169" t="s">
        <v>78</v>
      </c>
      <c r="M169" t="s">
        <v>353</v>
      </c>
      <c r="N169" t="s">
        <v>354</v>
      </c>
      <c r="O169">
        <v>50</v>
      </c>
      <c r="P169">
        <v>1962</v>
      </c>
    </row>
    <row r="170" spans="1:16">
      <c r="A170">
        <v>8013</v>
      </c>
      <c r="B170" t="s">
        <v>365</v>
      </c>
      <c r="C170" t="s">
        <v>343</v>
      </c>
      <c r="D170" s="11" t="s">
        <v>176</v>
      </c>
      <c r="E170" t="s">
        <v>82</v>
      </c>
      <c r="F170" t="s">
        <v>74</v>
      </c>
      <c r="M170" t="s">
        <v>353</v>
      </c>
      <c r="N170" t="s">
        <v>354</v>
      </c>
      <c r="O170">
        <v>39</v>
      </c>
      <c r="P170">
        <v>1981</v>
      </c>
    </row>
    <row r="171" spans="1:16">
      <c r="A171">
        <v>8014</v>
      </c>
      <c r="B171" t="s">
        <v>366</v>
      </c>
      <c r="C171" t="s">
        <v>367</v>
      </c>
      <c r="D171" s="11" t="s">
        <v>214</v>
      </c>
      <c r="E171" t="s">
        <v>67</v>
      </c>
      <c r="F171" t="s">
        <v>74</v>
      </c>
      <c r="G171" s="11" t="s">
        <v>88</v>
      </c>
      <c r="M171" t="s">
        <v>353</v>
      </c>
      <c r="N171" t="s">
        <v>354</v>
      </c>
      <c r="O171">
        <v>41</v>
      </c>
      <c r="P171">
        <v>3713</v>
      </c>
    </row>
    <row r="172" spans="1:16">
      <c r="A172">
        <v>8015</v>
      </c>
      <c r="B172" t="s">
        <v>368</v>
      </c>
      <c r="C172" t="s">
        <v>369</v>
      </c>
      <c r="D172" s="11" t="s">
        <v>85</v>
      </c>
      <c r="E172" t="s">
        <v>67</v>
      </c>
      <c r="F172" t="s">
        <v>86</v>
      </c>
      <c r="M172" t="s">
        <v>353</v>
      </c>
      <c r="N172" t="s">
        <v>354</v>
      </c>
      <c r="O172">
        <v>34</v>
      </c>
      <c r="P172">
        <v>3714</v>
      </c>
    </row>
    <row r="173" spans="1:16">
      <c r="A173">
        <v>8016</v>
      </c>
      <c r="B173" t="s">
        <v>136</v>
      </c>
      <c r="C173" t="s">
        <v>290</v>
      </c>
      <c r="D173" s="11" t="s">
        <v>199</v>
      </c>
      <c r="E173" t="s">
        <v>67</v>
      </c>
      <c r="F173" t="s">
        <v>74</v>
      </c>
      <c r="G173" s="11" t="s">
        <v>88</v>
      </c>
      <c r="H173" s="11" t="s">
        <v>370</v>
      </c>
      <c r="M173" t="s">
        <v>353</v>
      </c>
      <c r="N173" t="s">
        <v>354</v>
      </c>
      <c r="O173">
        <v>37</v>
      </c>
      <c r="P173">
        <v>1963</v>
      </c>
    </row>
    <row r="174" spans="1:16">
      <c r="A174">
        <v>8017</v>
      </c>
      <c r="B174" t="s">
        <v>371</v>
      </c>
      <c r="C174" t="s">
        <v>372</v>
      </c>
      <c r="D174" s="11" t="s">
        <v>108</v>
      </c>
      <c r="E174" t="s">
        <v>82</v>
      </c>
      <c r="F174" t="s">
        <v>86</v>
      </c>
      <c r="M174" t="s">
        <v>353</v>
      </c>
      <c r="N174" t="s">
        <v>354</v>
      </c>
      <c r="O174">
        <v>29</v>
      </c>
      <c r="P174">
        <v>4091</v>
      </c>
    </row>
    <row r="175" spans="1:16">
      <c r="A175">
        <v>8018</v>
      </c>
      <c r="B175" t="s">
        <v>373</v>
      </c>
      <c r="C175" t="s">
        <v>90</v>
      </c>
      <c r="D175" s="11" t="s">
        <v>81</v>
      </c>
      <c r="E175" t="s">
        <v>67</v>
      </c>
      <c r="F175" t="s">
        <v>74</v>
      </c>
      <c r="M175" t="s">
        <v>353</v>
      </c>
      <c r="N175" t="s">
        <v>354</v>
      </c>
      <c r="O175">
        <v>36</v>
      </c>
      <c r="P175">
        <v>1982</v>
      </c>
    </row>
    <row r="176" spans="1:16">
      <c r="A176">
        <v>8019</v>
      </c>
      <c r="B176" t="s">
        <v>374</v>
      </c>
      <c r="C176" t="s">
        <v>72</v>
      </c>
      <c r="D176" s="11" t="s">
        <v>171</v>
      </c>
      <c r="E176" t="s">
        <v>67</v>
      </c>
      <c r="F176" t="s">
        <v>74</v>
      </c>
      <c r="M176" t="s">
        <v>353</v>
      </c>
      <c r="N176" t="s">
        <v>354</v>
      </c>
      <c r="O176">
        <v>35</v>
      </c>
      <c r="P176">
        <v>1983</v>
      </c>
    </row>
    <row r="177" spans="1:16">
      <c r="A177">
        <v>8020</v>
      </c>
      <c r="B177" t="s">
        <v>375</v>
      </c>
      <c r="C177" t="s">
        <v>376</v>
      </c>
      <c r="D177" s="11" t="s">
        <v>176</v>
      </c>
      <c r="E177" t="s">
        <v>82</v>
      </c>
      <c r="F177" t="s">
        <v>74</v>
      </c>
      <c r="M177" t="s">
        <v>353</v>
      </c>
      <c r="N177" t="s">
        <v>354</v>
      </c>
      <c r="O177">
        <v>39</v>
      </c>
      <c r="P177">
        <v>1966</v>
      </c>
    </row>
    <row r="178" spans="1:16">
      <c r="A178">
        <v>8021</v>
      </c>
      <c r="B178" t="s">
        <v>377</v>
      </c>
      <c r="C178" t="s">
        <v>96</v>
      </c>
      <c r="D178" s="11" t="s">
        <v>81</v>
      </c>
      <c r="E178" t="s">
        <v>67</v>
      </c>
      <c r="F178" t="s">
        <v>74</v>
      </c>
      <c r="M178" t="s">
        <v>353</v>
      </c>
      <c r="N178" t="s">
        <v>354</v>
      </c>
      <c r="O178">
        <v>36</v>
      </c>
      <c r="P178">
        <v>1967</v>
      </c>
    </row>
    <row r="179" spans="1:16">
      <c r="A179">
        <v>8022</v>
      </c>
      <c r="B179" t="s">
        <v>378</v>
      </c>
      <c r="C179" t="s">
        <v>116</v>
      </c>
      <c r="D179" s="11" t="s">
        <v>214</v>
      </c>
      <c r="E179" t="s">
        <v>67</v>
      </c>
      <c r="F179" t="s">
        <v>74</v>
      </c>
      <c r="M179" t="s">
        <v>353</v>
      </c>
      <c r="N179" t="s">
        <v>354</v>
      </c>
      <c r="O179">
        <v>41</v>
      </c>
      <c r="P179">
        <v>1968</v>
      </c>
    </row>
    <row r="180" spans="1:16">
      <c r="A180">
        <v>8023</v>
      </c>
      <c r="B180" t="s">
        <v>379</v>
      </c>
      <c r="C180" t="s">
        <v>90</v>
      </c>
      <c r="D180" s="11" t="s">
        <v>360</v>
      </c>
      <c r="E180" t="s">
        <v>67</v>
      </c>
      <c r="F180" t="s">
        <v>98</v>
      </c>
      <c r="M180" t="s">
        <v>353</v>
      </c>
      <c r="N180" t="s">
        <v>354</v>
      </c>
      <c r="O180">
        <v>60</v>
      </c>
      <c r="P180">
        <v>1969</v>
      </c>
    </row>
    <row r="181" spans="1:16">
      <c r="A181">
        <v>8024</v>
      </c>
      <c r="B181" t="s">
        <v>380</v>
      </c>
      <c r="C181" t="s">
        <v>381</v>
      </c>
      <c r="D181" s="11" t="s">
        <v>223</v>
      </c>
      <c r="E181" t="s">
        <v>82</v>
      </c>
      <c r="F181" t="s">
        <v>98</v>
      </c>
      <c r="M181" t="s">
        <v>353</v>
      </c>
      <c r="N181" t="s">
        <v>354</v>
      </c>
      <c r="O181">
        <v>59</v>
      </c>
      <c r="P181">
        <v>1970</v>
      </c>
    </row>
    <row r="182" spans="1:16">
      <c r="A182">
        <v>8025</v>
      </c>
      <c r="B182" t="s">
        <v>382</v>
      </c>
      <c r="C182" t="s">
        <v>383</v>
      </c>
      <c r="D182" s="11" t="s">
        <v>210</v>
      </c>
      <c r="E182" t="s">
        <v>82</v>
      </c>
      <c r="F182" t="s">
        <v>74</v>
      </c>
      <c r="M182" t="s">
        <v>353</v>
      </c>
      <c r="N182" t="s">
        <v>354</v>
      </c>
      <c r="O182">
        <v>42</v>
      </c>
      <c r="P182">
        <v>1953</v>
      </c>
    </row>
    <row r="183" spans="1:16">
      <c r="A183">
        <v>8026</v>
      </c>
      <c r="B183" t="s">
        <v>382</v>
      </c>
      <c r="C183" t="s">
        <v>253</v>
      </c>
      <c r="D183" s="11" t="s">
        <v>176</v>
      </c>
      <c r="E183" t="s">
        <v>82</v>
      </c>
      <c r="F183" t="s">
        <v>74</v>
      </c>
      <c r="M183" t="s">
        <v>353</v>
      </c>
      <c r="N183" t="s">
        <v>354</v>
      </c>
      <c r="O183">
        <v>39</v>
      </c>
      <c r="P183">
        <v>1971</v>
      </c>
    </row>
    <row r="184" spans="1:16">
      <c r="A184">
        <v>8027</v>
      </c>
      <c r="B184" t="s">
        <v>384</v>
      </c>
      <c r="C184" t="s">
        <v>253</v>
      </c>
      <c r="D184" s="11" t="s">
        <v>180</v>
      </c>
      <c r="E184" t="s">
        <v>82</v>
      </c>
      <c r="F184" t="s">
        <v>98</v>
      </c>
      <c r="M184" t="s">
        <v>353</v>
      </c>
      <c r="N184" t="s">
        <v>354</v>
      </c>
      <c r="O184">
        <v>55</v>
      </c>
      <c r="P184">
        <v>1972</v>
      </c>
    </row>
    <row r="185" spans="1:16">
      <c r="A185">
        <v>8028</v>
      </c>
      <c r="B185" t="s">
        <v>385</v>
      </c>
      <c r="C185" t="s">
        <v>386</v>
      </c>
      <c r="D185" s="11" t="s">
        <v>163</v>
      </c>
      <c r="E185" t="s">
        <v>67</v>
      </c>
      <c r="F185" t="s">
        <v>78</v>
      </c>
      <c r="M185" t="s">
        <v>353</v>
      </c>
      <c r="N185" t="s">
        <v>354</v>
      </c>
      <c r="O185">
        <v>49</v>
      </c>
      <c r="P185">
        <v>1973</v>
      </c>
    </row>
    <row r="186" spans="1:16">
      <c r="A186">
        <v>8029</v>
      </c>
      <c r="B186" t="s">
        <v>387</v>
      </c>
      <c r="C186" t="s">
        <v>386</v>
      </c>
      <c r="D186" s="11" t="s">
        <v>388</v>
      </c>
      <c r="E186" t="s">
        <v>67</v>
      </c>
      <c r="F186" t="s">
        <v>98</v>
      </c>
      <c r="I186" s="11" t="s">
        <v>87</v>
      </c>
      <c r="M186" t="s">
        <v>353</v>
      </c>
      <c r="N186" t="s">
        <v>354</v>
      </c>
      <c r="O186">
        <v>57</v>
      </c>
      <c r="P186">
        <v>1974</v>
      </c>
    </row>
    <row r="187" spans="1:16">
      <c r="A187">
        <v>8030</v>
      </c>
      <c r="B187" t="s">
        <v>389</v>
      </c>
      <c r="C187" t="s">
        <v>294</v>
      </c>
      <c r="D187" s="11" t="s">
        <v>240</v>
      </c>
      <c r="E187" t="s">
        <v>67</v>
      </c>
      <c r="F187" t="s">
        <v>86</v>
      </c>
      <c r="G187" s="11" t="s">
        <v>87</v>
      </c>
      <c r="M187" t="s">
        <v>353</v>
      </c>
      <c r="N187" t="s">
        <v>354</v>
      </c>
      <c r="O187">
        <v>33</v>
      </c>
      <c r="P187">
        <v>4010</v>
      </c>
    </row>
    <row r="188" spans="1:16">
      <c r="A188">
        <v>8031</v>
      </c>
      <c r="B188" t="s">
        <v>390</v>
      </c>
      <c r="C188" t="s">
        <v>391</v>
      </c>
      <c r="D188" s="11" t="s">
        <v>392</v>
      </c>
      <c r="E188" t="s">
        <v>67</v>
      </c>
      <c r="F188" t="s">
        <v>98</v>
      </c>
      <c r="M188" t="s">
        <v>353</v>
      </c>
      <c r="N188" t="s">
        <v>354</v>
      </c>
      <c r="O188">
        <v>64</v>
      </c>
      <c r="P188">
        <v>1976</v>
      </c>
    </row>
    <row r="189" spans="1:16">
      <c r="A189">
        <v>8032</v>
      </c>
      <c r="B189" t="s">
        <v>393</v>
      </c>
      <c r="C189" t="s">
        <v>96</v>
      </c>
      <c r="D189" s="11" t="s">
        <v>318</v>
      </c>
      <c r="E189" t="s">
        <v>67</v>
      </c>
      <c r="F189" t="s">
        <v>98</v>
      </c>
      <c r="M189" t="s">
        <v>353</v>
      </c>
      <c r="N189" t="s">
        <v>354</v>
      </c>
      <c r="O189">
        <v>66</v>
      </c>
      <c r="P189">
        <v>1977</v>
      </c>
    </row>
    <row r="190" spans="1:16">
      <c r="A190">
        <v>8033</v>
      </c>
      <c r="B190" t="s">
        <v>394</v>
      </c>
      <c r="C190" t="s">
        <v>192</v>
      </c>
      <c r="D190" s="11" t="s">
        <v>214</v>
      </c>
      <c r="E190" t="s">
        <v>67</v>
      </c>
      <c r="F190" t="s">
        <v>74</v>
      </c>
      <c r="M190" t="s">
        <v>353</v>
      </c>
      <c r="N190" t="s">
        <v>354</v>
      </c>
      <c r="O190">
        <v>41</v>
      </c>
      <c r="P190">
        <v>1951</v>
      </c>
    </row>
    <row r="191" spans="1:16">
      <c r="A191">
        <v>8034</v>
      </c>
      <c r="B191" t="s">
        <v>395</v>
      </c>
      <c r="C191" t="s">
        <v>123</v>
      </c>
      <c r="D191" s="11" t="s">
        <v>199</v>
      </c>
      <c r="E191" t="s">
        <v>67</v>
      </c>
      <c r="F191" t="s">
        <v>74</v>
      </c>
      <c r="M191" t="s">
        <v>353</v>
      </c>
      <c r="N191" t="s">
        <v>354</v>
      </c>
      <c r="O191">
        <v>37</v>
      </c>
      <c r="P191">
        <v>1979</v>
      </c>
    </row>
    <row r="192" spans="1:16">
      <c r="A192">
        <v>8035</v>
      </c>
      <c r="B192" t="s">
        <v>394</v>
      </c>
      <c r="C192" t="s">
        <v>174</v>
      </c>
      <c r="D192" s="11" t="s">
        <v>214</v>
      </c>
      <c r="E192" t="s">
        <v>67</v>
      </c>
      <c r="F192" t="s">
        <v>74</v>
      </c>
      <c r="M192" t="s">
        <v>353</v>
      </c>
      <c r="N192" t="s">
        <v>354</v>
      </c>
      <c r="O192">
        <v>41</v>
      </c>
      <c r="P192">
        <v>1950</v>
      </c>
    </row>
    <row r="193" spans="1:16">
      <c r="A193">
        <v>8036</v>
      </c>
      <c r="B193" t="s">
        <v>396</v>
      </c>
      <c r="C193" t="s">
        <v>90</v>
      </c>
      <c r="D193" s="11" t="s">
        <v>214</v>
      </c>
      <c r="E193" t="s">
        <v>67</v>
      </c>
      <c r="F193" t="s">
        <v>74</v>
      </c>
      <c r="M193" t="s">
        <v>353</v>
      </c>
      <c r="N193" t="s">
        <v>354</v>
      </c>
      <c r="O193">
        <v>41</v>
      </c>
      <c r="P193">
        <v>1949</v>
      </c>
    </row>
    <row r="194" spans="1:16">
      <c r="A194">
        <v>8037</v>
      </c>
      <c r="B194" t="s">
        <v>397</v>
      </c>
      <c r="C194" t="s">
        <v>369</v>
      </c>
      <c r="D194" s="11" t="s">
        <v>81</v>
      </c>
      <c r="E194" t="s">
        <v>67</v>
      </c>
      <c r="F194" t="s">
        <v>74</v>
      </c>
      <c r="G194" s="11" t="s">
        <v>87</v>
      </c>
      <c r="M194" t="s">
        <v>353</v>
      </c>
      <c r="N194" t="s">
        <v>354</v>
      </c>
      <c r="O194">
        <v>36</v>
      </c>
      <c r="P194">
        <v>3503</v>
      </c>
    </row>
    <row r="195" spans="1:16">
      <c r="A195">
        <v>8040</v>
      </c>
      <c r="B195" t="s">
        <v>398</v>
      </c>
      <c r="C195" t="s">
        <v>90</v>
      </c>
      <c r="D195" s="11" t="s">
        <v>199</v>
      </c>
      <c r="E195" t="s">
        <v>67</v>
      </c>
      <c r="F195" t="s">
        <v>74</v>
      </c>
      <c r="M195" t="s">
        <v>353</v>
      </c>
      <c r="N195" t="s">
        <v>354</v>
      </c>
      <c r="O195">
        <v>37</v>
      </c>
      <c r="P195">
        <v>4547</v>
      </c>
    </row>
    <row r="196" spans="1:16">
      <c r="A196">
        <v>8041</v>
      </c>
      <c r="B196" t="s">
        <v>364</v>
      </c>
      <c r="C196" t="s">
        <v>399</v>
      </c>
      <c r="D196" s="11" t="s">
        <v>201</v>
      </c>
      <c r="E196" t="s">
        <v>67</v>
      </c>
      <c r="F196" t="s">
        <v>202</v>
      </c>
      <c r="M196" t="s">
        <v>353</v>
      </c>
      <c r="N196" t="s">
        <v>354</v>
      </c>
      <c r="O196">
        <v>14</v>
      </c>
      <c r="P196">
        <v>4840</v>
      </c>
    </row>
    <row r="197" spans="1:16">
      <c r="A197">
        <v>8042</v>
      </c>
      <c r="B197" t="s">
        <v>400</v>
      </c>
      <c r="C197" t="s">
        <v>401</v>
      </c>
      <c r="D197" s="11" t="s">
        <v>194</v>
      </c>
      <c r="E197" t="s">
        <v>67</v>
      </c>
      <c r="F197" t="s">
        <v>195</v>
      </c>
      <c r="M197" t="s">
        <v>353</v>
      </c>
      <c r="N197" t="s">
        <v>354</v>
      </c>
      <c r="O197">
        <v>15</v>
      </c>
      <c r="P197">
        <v>4998</v>
      </c>
    </row>
    <row r="198" spans="1:16">
      <c r="A198">
        <v>8043</v>
      </c>
      <c r="B198" t="s">
        <v>402</v>
      </c>
      <c r="C198" t="s">
        <v>403</v>
      </c>
      <c r="D198" s="11" t="s">
        <v>199</v>
      </c>
      <c r="E198" t="s">
        <v>67</v>
      </c>
      <c r="F198" t="s">
        <v>74</v>
      </c>
      <c r="M198" t="s">
        <v>353</v>
      </c>
      <c r="N198" t="s">
        <v>354</v>
      </c>
      <c r="O198">
        <v>37</v>
      </c>
      <c r="P198">
        <v>5103</v>
      </c>
    </row>
    <row r="199" spans="1:16">
      <c r="A199">
        <v>8056</v>
      </c>
      <c r="B199" t="s">
        <v>404</v>
      </c>
      <c r="C199" t="s">
        <v>119</v>
      </c>
      <c r="D199" s="11" t="s">
        <v>405</v>
      </c>
      <c r="E199" t="s">
        <v>67</v>
      </c>
      <c r="F199" t="s">
        <v>98</v>
      </c>
      <c r="M199" t="s">
        <v>353</v>
      </c>
      <c r="N199" t="s">
        <v>354</v>
      </c>
      <c r="O199">
        <v>68</v>
      </c>
      <c r="P199">
        <v>1978</v>
      </c>
    </row>
    <row r="200" spans="1:16">
      <c r="A200">
        <v>8062</v>
      </c>
      <c r="B200" t="s">
        <v>406</v>
      </c>
      <c r="C200" t="s">
        <v>407</v>
      </c>
      <c r="D200" s="11" t="s">
        <v>408</v>
      </c>
      <c r="E200" t="s">
        <v>82</v>
      </c>
      <c r="F200" t="s">
        <v>98</v>
      </c>
      <c r="M200" t="s">
        <v>353</v>
      </c>
      <c r="N200" t="s">
        <v>354</v>
      </c>
      <c r="O200">
        <v>86</v>
      </c>
      <c r="P200">
        <v>1980</v>
      </c>
    </row>
    <row r="201" spans="1:16">
      <c r="A201">
        <v>9001</v>
      </c>
      <c r="B201" t="s">
        <v>409</v>
      </c>
      <c r="C201" t="s">
        <v>96</v>
      </c>
      <c r="D201" s="11" t="s">
        <v>100</v>
      </c>
      <c r="E201" t="s">
        <v>67</v>
      </c>
      <c r="F201" t="s">
        <v>86</v>
      </c>
      <c r="H201" s="11" t="s">
        <v>161</v>
      </c>
      <c r="M201" t="s">
        <v>410</v>
      </c>
      <c r="N201" t="s">
        <v>411</v>
      </c>
      <c r="O201">
        <v>25</v>
      </c>
      <c r="P201">
        <v>2571</v>
      </c>
    </row>
    <row r="202" spans="1:16">
      <c r="A202">
        <v>9002</v>
      </c>
      <c r="B202" t="s">
        <v>412</v>
      </c>
      <c r="C202" t="s">
        <v>413</v>
      </c>
      <c r="D202" s="11" t="s">
        <v>210</v>
      </c>
      <c r="E202" t="s">
        <v>67</v>
      </c>
      <c r="F202" t="s">
        <v>74</v>
      </c>
      <c r="M202" t="s">
        <v>410</v>
      </c>
      <c r="N202" t="s">
        <v>411</v>
      </c>
      <c r="O202">
        <v>42</v>
      </c>
      <c r="P202">
        <v>2543</v>
      </c>
    </row>
    <row r="203" spans="1:16">
      <c r="A203">
        <v>9003</v>
      </c>
      <c r="B203" t="s">
        <v>414</v>
      </c>
      <c r="C203" t="s">
        <v>285</v>
      </c>
      <c r="D203" s="11" t="s">
        <v>103</v>
      </c>
      <c r="E203" t="s">
        <v>67</v>
      </c>
      <c r="F203" t="s">
        <v>74</v>
      </c>
      <c r="M203" t="s">
        <v>410</v>
      </c>
      <c r="N203" t="s">
        <v>411</v>
      </c>
      <c r="O203">
        <v>40</v>
      </c>
      <c r="P203">
        <v>2546</v>
      </c>
    </row>
    <row r="204" spans="1:16">
      <c r="A204">
        <v>9004</v>
      </c>
      <c r="B204" t="s">
        <v>415</v>
      </c>
      <c r="C204" t="s">
        <v>253</v>
      </c>
      <c r="D204" s="11" t="s">
        <v>229</v>
      </c>
      <c r="E204" t="s">
        <v>82</v>
      </c>
      <c r="F204" t="s">
        <v>78</v>
      </c>
      <c r="G204" s="11" t="s">
        <v>88</v>
      </c>
      <c r="M204" t="s">
        <v>410</v>
      </c>
      <c r="N204" t="s">
        <v>411</v>
      </c>
      <c r="O204">
        <v>45</v>
      </c>
      <c r="P204">
        <v>2506</v>
      </c>
    </row>
    <row r="205" spans="1:16">
      <c r="A205">
        <v>9005</v>
      </c>
      <c r="B205" t="s">
        <v>416</v>
      </c>
      <c r="C205" t="s">
        <v>166</v>
      </c>
      <c r="D205" s="11" t="s">
        <v>121</v>
      </c>
      <c r="E205" t="s">
        <v>67</v>
      </c>
      <c r="F205" t="s">
        <v>68</v>
      </c>
      <c r="G205" s="11" t="s">
        <v>87</v>
      </c>
      <c r="H205" s="11" t="s">
        <v>161</v>
      </c>
      <c r="I205" s="11" t="s">
        <v>161</v>
      </c>
      <c r="M205" t="s">
        <v>410</v>
      </c>
      <c r="N205" t="s">
        <v>411</v>
      </c>
      <c r="O205">
        <v>20</v>
      </c>
      <c r="P205">
        <v>1119</v>
      </c>
    </row>
    <row r="206" spans="1:16">
      <c r="A206">
        <v>9006</v>
      </c>
      <c r="B206" t="s">
        <v>417</v>
      </c>
      <c r="C206" t="s">
        <v>192</v>
      </c>
      <c r="D206" s="11" t="s">
        <v>240</v>
      </c>
      <c r="E206" t="s">
        <v>67</v>
      </c>
      <c r="F206" t="s">
        <v>86</v>
      </c>
      <c r="G206" s="11" t="s">
        <v>370</v>
      </c>
      <c r="M206" t="s">
        <v>410</v>
      </c>
      <c r="N206" t="s">
        <v>411</v>
      </c>
      <c r="O206">
        <v>33</v>
      </c>
      <c r="P206">
        <v>2544</v>
      </c>
    </row>
    <row r="207" spans="1:16">
      <c r="A207">
        <v>9007</v>
      </c>
      <c r="B207" t="s">
        <v>418</v>
      </c>
      <c r="C207" t="s">
        <v>419</v>
      </c>
      <c r="D207" s="11" t="s">
        <v>302</v>
      </c>
      <c r="E207" t="s">
        <v>82</v>
      </c>
      <c r="F207" t="s">
        <v>78</v>
      </c>
      <c r="M207" t="s">
        <v>410</v>
      </c>
      <c r="N207" t="s">
        <v>411</v>
      </c>
      <c r="O207">
        <v>47</v>
      </c>
      <c r="P207">
        <v>2507</v>
      </c>
    </row>
    <row r="208" spans="1:16">
      <c r="A208">
        <v>9009</v>
      </c>
      <c r="B208" t="s">
        <v>420</v>
      </c>
      <c r="C208" t="s">
        <v>421</v>
      </c>
      <c r="D208" s="11" t="s">
        <v>422</v>
      </c>
      <c r="E208" t="s">
        <v>67</v>
      </c>
      <c r="F208" t="s">
        <v>202</v>
      </c>
      <c r="G208" s="11" t="s">
        <v>87</v>
      </c>
      <c r="M208" t="s">
        <v>410</v>
      </c>
      <c r="N208" t="s">
        <v>411</v>
      </c>
      <c r="O208">
        <v>13</v>
      </c>
      <c r="P208">
        <v>4630</v>
      </c>
    </row>
    <row r="209" spans="1:16">
      <c r="A209">
        <v>9010</v>
      </c>
      <c r="B209" t="s">
        <v>423</v>
      </c>
      <c r="C209" t="s">
        <v>174</v>
      </c>
      <c r="D209" s="11" t="s">
        <v>312</v>
      </c>
      <c r="E209" t="s">
        <v>67</v>
      </c>
      <c r="F209" t="s">
        <v>86</v>
      </c>
      <c r="G209" s="11" t="s">
        <v>161</v>
      </c>
      <c r="M209" t="s">
        <v>410</v>
      </c>
      <c r="N209" t="s">
        <v>411</v>
      </c>
      <c r="O209">
        <v>31</v>
      </c>
      <c r="P209">
        <v>536</v>
      </c>
    </row>
    <row r="210" spans="1:16">
      <c r="A210">
        <v>9011</v>
      </c>
      <c r="B210" t="s">
        <v>417</v>
      </c>
      <c r="C210" t="s">
        <v>305</v>
      </c>
      <c r="D210" s="11" t="s">
        <v>97</v>
      </c>
      <c r="E210" t="s">
        <v>67</v>
      </c>
      <c r="F210" t="s">
        <v>98</v>
      </c>
      <c r="M210" t="s">
        <v>410</v>
      </c>
      <c r="N210" t="s">
        <v>411</v>
      </c>
      <c r="O210">
        <v>61</v>
      </c>
      <c r="P210">
        <v>2545</v>
      </c>
    </row>
    <row r="211" spans="1:16">
      <c r="A211">
        <v>9012</v>
      </c>
      <c r="B211" t="s">
        <v>424</v>
      </c>
      <c r="C211" t="s">
        <v>65</v>
      </c>
      <c r="D211" s="11" t="s">
        <v>201</v>
      </c>
      <c r="E211" t="s">
        <v>67</v>
      </c>
      <c r="F211" t="s">
        <v>202</v>
      </c>
      <c r="G211" s="11" t="s">
        <v>87</v>
      </c>
      <c r="I211" s="11" t="s">
        <v>87</v>
      </c>
      <c r="M211" t="s">
        <v>410</v>
      </c>
      <c r="N211" t="s">
        <v>411</v>
      </c>
      <c r="O211">
        <v>14</v>
      </c>
      <c r="P211">
        <v>4631</v>
      </c>
    </row>
    <row r="212" spans="1:16">
      <c r="A212">
        <v>9013</v>
      </c>
      <c r="B212" t="s">
        <v>425</v>
      </c>
      <c r="C212" t="s">
        <v>426</v>
      </c>
      <c r="D212" s="11" t="s">
        <v>339</v>
      </c>
      <c r="E212" t="s">
        <v>82</v>
      </c>
      <c r="F212" t="s">
        <v>86</v>
      </c>
      <c r="G212" t="s">
        <v>235</v>
      </c>
      <c r="H212" s="11" t="s">
        <v>87</v>
      </c>
      <c r="I212" s="11" t="s">
        <v>87</v>
      </c>
      <c r="M212" t="s">
        <v>410</v>
      </c>
      <c r="N212" t="s">
        <v>411</v>
      </c>
      <c r="O212">
        <v>24</v>
      </c>
      <c r="P212">
        <v>1472</v>
      </c>
    </row>
    <row r="213" spans="1:16">
      <c r="A213">
        <v>9014</v>
      </c>
      <c r="B213" t="s">
        <v>427</v>
      </c>
      <c r="C213" t="s">
        <v>140</v>
      </c>
      <c r="D213" s="11" t="s">
        <v>177</v>
      </c>
      <c r="E213" t="s">
        <v>67</v>
      </c>
      <c r="F213" t="s">
        <v>86</v>
      </c>
      <c r="H213" s="11" t="s">
        <v>370</v>
      </c>
      <c r="I213" s="11" t="s">
        <v>161</v>
      </c>
      <c r="M213" t="s">
        <v>410</v>
      </c>
      <c r="N213" t="s">
        <v>411</v>
      </c>
      <c r="O213">
        <v>32</v>
      </c>
      <c r="P213">
        <v>506</v>
      </c>
    </row>
    <row r="214" spans="1:16">
      <c r="A214">
        <v>9015</v>
      </c>
      <c r="B214" t="s">
        <v>428</v>
      </c>
      <c r="C214" t="s">
        <v>391</v>
      </c>
      <c r="D214" s="11" t="s">
        <v>146</v>
      </c>
      <c r="E214" t="s">
        <v>67</v>
      </c>
      <c r="F214" t="s">
        <v>68</v>
      </c>
      <c r="M214" t="s">
        <v>410</v>
      </c>
      <c r="N214" t="s">
        <v>411</v>
      </c>
      <c r="O214">
        <v>21</v>
      </c>
      <c r="P214">
        <v>4257</v>
      </c>
    </row>
    <row r="215" spans="1:16">
      <c r="A215">
        <v>9016</v>
      </c>
      <c r="B215" t="s">
        <v>429</v>
      </c>
      <c r="C215" t="s">
        <v>430</v>
      </c>
      <c r="D215" s="11" t="s">
        <v>94</v>
      </c>
      <c r="E215" t="s">
        <v>67</v>
      </c>
      <c r="F215" t="s">
        <v>78</v>
      </c>
      <c r="M215" t="s">
        <v>410</v>
      </c>
      <c r="N215" t="s">
        <v>411</v>
      </c>
      <c r="O215">
        <v>54</v>
      </c>
      <c r="P215">
        <v>2549</v>
      </c>
    </row>
    <row r="216" spans="1:16">
      <c r="A216">
        <v>9017</v>
      </c>
      <c r="B216" t="s">
        <v>431</v>
      </c>
      <c r="C216" t="s">
        <v>154</v>
      </c>
      <c r="D216" s="11" t="s">
        <v>137</v>
      </c>
      <c r="E216" t="s">
        <v>82</v>
      </c>
      <c r="F216" t="s">
        <v>86</v>
      </c>
      <c r="M216" t="s">
        <v>410</v>
      </c>
      <c r="N216" t="s">
        <v>411</v>
      </c>
      <c r="O216">
        <v>30</v>
      </c>
      <c r="P216">
        <v>2550</v>
      </c>
    </row>
    <row r="217" spans="1:16">
      <c r="A217">
        <v>9018</v>
      </c>
      <c r="B217" t="s">
        <v>432</v>
      </c>
      <c r="C217" t="s">
        <v>192</v>
      </c>
      <c r="D217" s="11" t="s">
        <v>149</v>
      </c>
      <c r="E217" t="s">
        <v>67</v>
      </c>
      <c r="F217" t="s">
        <v>86</v>
      </c>
      <c r="H217" s="11" t="s">
        <v>88</v>
      </c>
      <c r="M217" t="s">
        <v>410</v>
      </c>
      <c r="N217" t="s">
        <v>411</v>
      </c>
      <c r="O217">
        <v>28</v>
      </c>
      <c r="P217">
        <v>2551</v>
      </c>
    </row>
    <row r="218" spans="1:16">
      <c r="A218">
        <v>9019</v>
      </c>
      <c r="B218" t="s">
        <v>433</v>
      </c>
      <c r="C218" t="s">
        <v>330</v>
      </c>
      <c r="D218" s="11" t="s">
        <v>126</v>
      </c>
      <c r="E218" t="s">
        <v>82</v>
      </c>
      <c r="F218" t="s">
        <v>68</v>
      </c>
      <c r="M218" t="s">
        <v>410</v>
      </c>
      <c r="N218" t="s">
        <v>411</v>
      </c>
      <c r="O218">
        <v>22</v>
      </c>
      <c r="P218">
        <v>2552</v>
      </c>
    </row>
    <row r="219" spans="1:16">
      <c r="A219">
        <v>9020</v>
      </c>
      <c r="B219" t="s">
        <v>412</v>
      </c>
      <c r="C219" t="s">
        <v>116</v>
      </c>
      <c r="D219" s="11" t="s">
        <v>121</v>
      </c>
      <c r="E219" t="s">
        <v>67</v>
      </c>
      <c r="F219" t="s">
        <v>68</v>
      </c>
      <c r="M219" t="s">
        <v>410</v>
      </c>
      <c r="N219" t="s">
        <v>411</v>
      </c>
      <c r="O219">
        <v>20</v>
      </c>
      <c r="P219">
        <v>3490</v>
      </c>
    </row>
    <row r="220" spans="1:16">
      <c r="A220">
        <v>9021</v>
      </c>
      <c r="B220" t="s">
        <v>434</v>
      </c>
      <c r="C220" t="s">
        <v>96</v>
      </c>
      <c r="D220" s="11" t="s">
        <v>177</v>
      </c>
      <c r="E220" t="s">
        <v>67</v>
      </c>
      <c r="F220" t="s">
        <v>86</v>
      </c>
      <c r="H220" s="11" t="s">
        <v>370</v>
      </c>
      <c r="I220" s="11" t="s">
        <v>161</v>
      </c>
      <c r="M220" t="s">
        <v>410</v>
      </c>
      <c r="N220" t="s">
        <v>411</v>
      </c>
      <c r="O220">
        <v>32</v>
      </c>
      <c r="P220">
        <v>2478</v>
      </c>
    </row>
    <row r="221" spans="1:16">
      <c r="A221">
        <v>9023</v>
      </c>
      <c r="B221" t="s">
        <v>435</v>
      </c>
      <c r="C221" t="s">
        <v>154</v>
      </c>
      <c r="D221" s="11" t="s">
        <v>137</v>
      </c>
      <c r="E221" t="s">
        <v>82</v>
      </c>
      <c r="F221" t="s">
        <v>86</v>
      </c>
      <c r="M221" t="s">
        <v>410</v>
      </c>
      <c r="N221" t="s">
        <v>411</v>
      </c>
      <c r="O221">
        <v>30</v>
      </c>
      <c r="P221">
        <v>2554</v>
      </c>
    </row>
    <row r="222" spans="1:16">
      <c r="A222">
        <v>9024</v>
      </c>
      <c r="B222" t="s">
        <v>436</v>
      </c>
      <c r="C222" t="s">
        <v>437</v>
      </c>
      <c r="D222" s="11" t="s">
        <v>134</v>
      </c>
      <c r="E222" t="s">
        <v>82</v>
      </c>
      <c r="F222" t="s">
        <v>118</v>
      </c>
      <c r="G222" s="11" t="s">
        <v>161</v>
      </c>
      <c r="M222" t="s">
        <v>410</v>
      </c>
      <c r="N222" t="s">
        <v>411</v>
      </c>
      <c r="O222">
        <v>17</v>
      </c>
      <c r="P222">
        <v>4035</v>
      </c>
    </row>
    <row r="223" spans="1:16">
      <c r="A223">
        <v>9025</v>
      </c>
      <c r="B223" t="s">
        <v>438</v>
      </c>
      <c r="C223" t="s">
        <v>439</v>
      </c>
      <c r="D223" s="11" t="s">
        <v>143</v>
      </c>
      <c r="E223" t="s">
        <v>82</v>
      </c>
      <c r="F223" t="s">
        <v>74</v>
      </c>
      <c r="G223" s="11" t="s">
        <v>370</v>
      </c>
      <c r="M223" t="s">
        <v>410</v>
      </c>
      <c r="N223" t="s">
        <v>411</v>
      </c>
      <c r="O223">
        <v>38</v>
      </c>
      <c r="P223">
        <v>2556</v>
      </c>
    </row>
    <row r="224" spans="1:16">
      <c r="A224">
        <v>9026</v>
      </c>
      <c r="B224" t="s">
        <v>440</v>
      </c>
      <c r="C224" t="s">
        <v>96</v>
      </c>
      <c r="D224" s="11" t="s">
        <v>66</v>
      </c>
      <c r="E224" t="s">
        <v>67</v>
      </c>
      <c r="F224" t="s">
        <v>68</v>
      </c>
      <c r="G224" s="11" t="s">
        <v>370</v>
      </c>
      <c r="I224" s="11" t="s">
        <v>87</v>
      </c>
      <c r="M224" t="s">
        <v>410</v>
      </c>
      <c r="N224" t="s">
        <v>411</v>
      </c>
      <c r="O224">
        <v>19</v>
      </c>
      <c r="P224">
        <v>3254</v>
      </c>
    </row>
    <row r="225" spans="1:16">
      <c r="A225">
        <v>9028</v>
      </c>
      <c r="B225" t="s">
        <v>441</v>
      </c>
      <c r="C225" t="s">
        <v>116</v>
      </c>
      <c r="D225" s="11" t="s">
        <v>66</v>
      </c>
      <c r="E225" t="s">
        <v>67</v>
      </c>
      <c r="F225" t="s">
        <v>68</v>
      </c>
      <c r="G225" s="11" t="s">
        <v>88</v>
      </c>
      <c r="M225" t="s">
        <v>410</v>
      </c>
      <c r="N225" t="s">
        <v>411</v>
      </c>
      <c r="O225">
        <v>19</v>
      </c>
      <c r="P225">
        <v>3681</v>
      </c>
    </row>
    <row r="226" spans="1:16">
      <c r="A226">
        <v>9029</v>
      </c>
      <c r="B226" t="s">
        <v>442</v>
      </c>
      <c r="C226" t="s">
        <v>125</v>
      </c>
      <c r="D226" s="11" t="s">
        <v>103</v>
      </c>
      <c r="E226" t="s">
        <v>82</v>
      </c>
      <c r="F226" t="s">
        <v>74</v>
      </c>
      <c r="M226" t="s">
        <v>410</v>
      </c>
      <c r="N226" t="s">
        <v>411</v>
      </c>
      <c r="O226">
        <v>40</v>
      </c>
      <c r="P226">
        <v>2559</v>
      </c>
    </row>
    <row r="227" spans="1:16">
      <c r="A227">
        <v>9030</v>
      </c>
      <c r="B227" t="s">
        <v>443</v>
      </c>
      <c r="C227" t="s">
        <v>444</v>
      </c>
      <c r="D227" s="11" t="s">
        <v>134</v>
      </c>
      <c r="E227" t="s">
        <v>67</v>
      </c>
      <c r="F227" t="s">
        <v>118</v>
      </c>
      <c r="G227" s="11" t="s">
        <v>88</v>
      </c>
      <c r="M227" t="s">
        <v>410</v>
      </c>
      <c r="N227" t="s">
        <v>411</v>
      </c>
      <c r="O227">
        <v>17</v>
      </c>
      <c r="P227">
        <v>3257</v>
      </c>
    </row>
    <row r="228" spans="1:16">
      <c r="A228">
        <v>9031</v>
      </c>
      <c r="B228" t="s">
        <v>445</v>
      </c>
      <c r="C228" t="s">
        <v>152</v>
      </c>
      <c r="D228" s="11" t="s">
        <v>108</v>
      </c>
      <c r="E228" t="s">
        <v>82</v>
      </c>
      <c r="F228" t="s">
        <v>86</v>
      </c>
      <c r="G228" s="11" t="s">
        <v>161</v>
      </c>
      <c r="H228" t="s">
        <v>235</v>
      </c>
      <c r="M228" t="s">
        <v>410</v>
      </c>
      <c r="N228" t="s">
        <v>411</v>
      </c>
      <c r="O228">
        <v>29</v>
      </c>
      <c r="P228">
        <v>2560</v>
      </c>
    </row>
    <row r="229" spans="1:16">
      <c r="A229">
        <v>9032</v>
      </c>
      <c r="B229" t="s">
        <v>446</v>
      </c>
      <c r="C229" t="s">
        <v>301</v>
      </c>
      <c r="D229" s="11" t="s">
        <v>137</v>
      </c>
      <c r="E229" t="s">
        <v>67</v>
      </c>
      <c r="F229" t="s">
        <v>86</v>
      </c>
      <c r="H229" t="s">
        <v>235</v>
      </c>
      <c r="M229" t="s">
        <v>410</v>
      </c>
      <c r="N229" t="s">
        <v>411</v>
      </c>
      <c r="O229">
        <v>30</v>
      </c>
      <c r="P229">
        <v>2557</v>
      </c>
    </row>
    <row r="230" spans="1:16">
      <c r="A230">
        <v>9033</v>
      </c>
      <c r="B230" t="s">
        <v>393</v>
      </c>
      <c r="C230" t="s">
        <v>96</v>
      </c>
      <c r="D230" s="11" t="s">
        <v>81</v>
      </c>
      <c r="E230" t="s">
        <v>67</v>
      </c>
      <c r="F230" t="s">
        <v>74</v>
      </c>
      <c r="H230" s="11" t="s">
        <v>161</v>
      </c>
      <c r="M230" t="s">
        <v>410</v>
      </c>
      <c r="N230" t="s">
        <v>411</v>
      </c>
      <c r="O230">
        <v>36</v>
      </c>
      <c r="P230">
        <v>2561</v>
      </c>
    </row>
    <row r="231" spans="1:16">
      <c r="A231">
        <v>9034</v>
      </c>
      <c r="B231" t="s">
        <v>447</v>
      </c>
      <c r="C231" t="s">
        <v>448</v>
      </c>
      <c r="D231" s="11" t="s">
        <v>114</v>
      </c>
      <c r="E231" t="s">
        <v>67</v>
      </c>
      <c r="F231" t="s">
        <v>86</v>
      </c>
      <c r="M231" t="s">
        <v>410</v>
      </c>
      <c r="N231" t="s">
        <v>411</v>
      </c>
      <c r="O231">
        <v>27</v>
      </c>
      <c r="P231">
        <v>2562</v>
      </c>
    </row>
    <row r="232" spans="1:16">
      <c r="A232">
        <v>9035</v>
      </c>
      <c r="B232" t="s">
        <v>449</v>
      </c>
      <c r="C232" t="s">
        <v>361</v>
      </c>
      <c r="D232" s="11" t="s">
        <v>143</v>
      </c>
      <c r="E232" t="s">
        <v>67</v>
      </c>
      <c r="F232" t="s">
        <v>74</v>
      </c>
      <c r="H232" t="s">
        <v>235</v>
      </c>
      <c r="M232" t="s">
        <v>410</v>
      </c>
      <c r="N232" t="s">
        <v>411</v>
      </c>
      <c r="O232">
        <v>38</v>
      </c>
      <c r="P232">
        <v>2563</v>
      </c>
    </row>
    <row r="233" spans="1:16">
      <c r="A233">
        <v>9037</v>
      </c>
      <c r="B233" t="s">
        <v>450</v>
      </c>
      <c r="C233" t="s">
        <v>294</v>
      </c>
      <c r="D233" s="11" t="s">
        <v>121</v>
      </c>
      <c r="E233" t="s">
        <v>67</v>
      </c>
      <c r="F233" t="s">
        <v>68</v>
      </c>
      <c r="H233" s="11" t="s">
        <v>161</v>
      </c>
      <c r="I233" s="11" t="s">
        <v>87</v>
      </c>
      <c r="M233" t="s">
        <v>410</v>
      </c>
      <c r="N233" t="s">
        <v>411</v>
      </c>
      <c r="O233">
        <v>20</v>
      </c>
      <c r="P233">
        <v>3682</v>
      </c>
    </row>
    <row r="234" spans="1:16">
      <c r="A234">
        <v>9038</v>
      </c>
      <c r="B234" t="s">
        <v>451</v>
      </c>
      <c r="C234" t="s">
        <v>96</v>
      </c>
      <c r="D234" s="11" t="s">
        <v>134</v>
      </c>
      <c r="E234" t="s">
        <v>67</v>
      </c>
      <c r="F234" t="s">
        <v>118</v>
      </c>
      <c r="H234" s="11" t="s">
        <v>370</v>
      </c>
      <c r="I234" s="11" t="s">
        <v>161</v>
      </c>
      <c r="M234" t="s">
        <v>410</v>
      </c>
      <c r="N234" t="s">
        <v>411</v>
      </c>
      <c r="O234">
        <v>17</v>
      </c>
      <c r="P234">
        <v>3199</v>
      </c>
    </row>
    <row r="235" spans="1:16">
      <c r="A235">
        <v>9039</v>
      </c>
      <c r="B235" t="s">
        <v>452</v>
      </c>
      <c r="C235" t="s">
        <v>453</v>
      </c>
      <c r="D235" s="11" t="s">
        <v>454</v>
      </c>
      <c r="E235" t="s">
        <v>67</v>
      </c>
      <c r="F235" t="s">
        <v>455</v>
      </c>
      <c r="M235" t="s">
        <v>410</v>
      </c>
      <c r="N235" t="s">
        <v>411</v>
      </c>
      <c r="O235">
        <v>12</v>
      </c>
      <c r="P235">
        <v>4632</v>
      </c>
    </row>
    <row r="236" spans="1:16">
      <c r="A236">
        <v>9040</v>
      </c>
      <c r="B236" t="s">
        <v>456</v>
      </c>
      <c r="C236" t="s">
        <v>457</v>
      </c>
      <c r="D236" s="11" t="s">
        <v>240</v>
      </c>
      <c r="E236" t="s">
        <v>67</v>
      </c>
      <c r="F236" t="s">
        <v>86</v>
      </c>
      <c r="M236" t="s">
        <v>410</v>
      </c>
      <c r="N236" t="s">
        <v>411</v>
      </c>
      <c r="O236">
        <v>33</v>
      </c>
      <c r="P236">
        <v>2497</v>
      </c>
    </row>
    <row r="237" spans="1:16">
      <c r="A237">
        <v>9041</v>
      </c>
      <c r="B237" t="s">
        <v>458</v>
      </c>
      <c r="C237" t="s">
        <v>459</v>
      </c>
      <c r="D237" s="11" t="s">
        <v>392</v>
      </c>
      <c r="E237" t="s">
        <v>67</v>
      </c>
      <c r="F237" t="s">
        <v>98</v>
      </c>
      <c r="M237" t="s">
        <v>410</v>
      </c>
      <c r="N237" t="s">
        <v>411</v>
      </c>
      <c r="O237">
        <v>64</v>
      </c>
      <c r="P237">
        <v>2498</v>
      </c>
    </row>
    <row r="238" spans="1:16">
      <c r="A238">
        <v>9042</v>
      </c>
      <c r="B238" t="s">
        <v>427</v>
      </c>
      <c r="C238" t="s">
        <v>460</v>
      </c>
      <c r="D238" s="11" t="s">
        <v>114</v>
      </c>
      <c r="E238" t="s">
        <v>67</v>
      </c>
      <c r="F238" t="s">
        <v>86</v>
      </c>
      <c r="G238" t="s">
        <v>235</v>
      </c>
      <c r="M238" t="s">
        <v>410</v>
      </c>
      <c r="N238" t="s">
        <v>411</v>
      </c>
      <c r="O238">
        <v>27</v>
      </c>
      <c r="P238">
        <v>2564</v>
      </c>
    </row>
    <row r="239" spans="1:16">
      <c r="A239">
        <v>9043</v>
      </c>
      <c r="B239" t="s">
        <v>461</v>
      </c>
      <c r="C239" t="s">
        <v>462</v>
      </c>
      <c r="D239" s="11" t="s">
        <v>126</v>
      </c>
      <c r="E239" t="s">
        <v>67</v>
      </c>
      <c r="F239" t="s">
        <v>68</v>
      </c>
      <c r="I239" s="11" t="s">
        <v>161</v>
      </c>
      <c r="L239">
        <v>3</v>
      </c>
      <c r="M239" t="s">
        <v>410</v>
      </c>
      <c r="N239" t="s">
        <v>411</v>
      </c>
      <c r="O239">
        <v>22</v>
      </c>
      <c r="P239">
        <v>16</v>
      </c>
    </row>
    <row r="240" spans="1:16">
      <c r="A240">
        <v>9044</v>
      </c>
      <c r="B240" t="s">
        <v>463</v>
      </c>
      <c r="C240" t="s">
        <v>65</v>
      </c>
      <c r="D240" s="11" t="s">
        <v>126</v>
      </c>
      <c r="E240" t="s">
        <v>67</v>
      </c>
      <c r="F240" t="s">
        <v>68</v>
      </c>
      <c r="G240" s="11" t="s">
        <v>161</v>
      </c>
      <c r="M240" t="s">
        <v>410</v>
      </c>
      <c r="N240" t="s">
        <v>411</v>
      </c>
      <c r="O240">
        <v>22</v>
      </c>
      <c r="P240">
        <v>1441</v>
      </c>
    </row>
    <row r="241" spans="1:16">
      <c r="A241">
        <v>9045</v>
      </c>
      <c r="B241" t="s">
        <v>464</v>
      </c>
      <c r="C241" t="s">
        <v>296</v>
      </c>
      <c r="D241" s="11" t="s">
        <v>85</v>
      </c>
      <c r="E241" t="s">
        <v>67</v>
      </c>
      <c r="F241" t="s">
        <v>86</v>
      </c>
      <c r="H241" s="11" t="s">
        <v>87</v>
      </c>
      <c r="I241" s="11" t="s">
        <v>161</v>
      </c>
      <c r="M241" t="s">
        <v>410</v>
      </c>
      <c r="N241" t="s">
        <v>411</v>
      </c>
      <c r="O241">
        <v>34</v>
      </c>
      <c r="P241">
        <v>2565</v>
      </c>
    </row>
    <row r="242" spans="1:16">
      <c r="A242">
        <v>9046</v>
      </c>
      <c r="B242" t="s">
        <v>465</v>
      </c>
      <c r="C242" t="s">
        <v>466</v>
      </c>
      <c r="D242" s="11" t="s">
        <v>149</v>
      </c>
      <c r="E242" t="s">
        <v>82</v>
      </c>
      <c r="F242" t="s">
        <v>86</v>
      </c>
      <c r="M242" t="s">
        <v>410</v>
      </c>
      <c r="N242" t="s">
        <v>411</v>
      </c>
      <c r="O242">
        <v>28</v>
      </c>
      <c r="P242">
        <v>2972</v>
      </c>
    </row>
    <row r="243" spans="1:16">
      <c r="A243">
        <v>9047</v>
      </c>
      <c r="B243" t="s">
        <v>467</v>
      </c>
      <c r="C243" t="s">
        <v>246</v>
      </c>
      <c r="D243" s="11" t="s">
        <v>339</v>
      </c>
      <c r="E243" t="s">
        <v>67</v>
      </c>
      <c r="F243" t="s">
        <v>86</v>
      </c>
      <c r="G243" s="11" t="s">
        <v>87</v>
      </c>
      <c r="H243" s="11" t="s">
        <v>87</v>
      </c>
      <c r="I243" s="11" t="s">
        <v>161</v>
      </c>
      <c r="M243" t="s">
        <v>410</v>
      </c>
      <c r="N243" t="s">
        <v>411</v>
      </c>
      <c r="O243">
        <v>24</v>
      </c>
      <c r="P243">
        <v>211</v>
      </c>
    </row>
    <row r="244" spans="1:16">
      <c r="A244">
        <v>9048</v>
      </c>
      <c r="B244" t="s">
        <v>468</v>
      </c>
      <c r="C244" t="s">
        <v>96</v>
      </c>
      <c r="D244" s="11" t="s">
        <v>339</v>
      </c>
      <c r="E244" t="s">
        <v>67</v>
      </c>
      <c r="F244" t="s">
        <v>86</v>
      </c>
      <c r="H244" s="11" t="s">
        <v>161</v>
      </c>
      <c r="M244" t="s">
        <v>410</v>
      </c>
      <c r="N244" t="s">
        <v>411</v>
      </c>
      <c r="O244">
        <v>24</v>
      </c>
      <c r="P244">
        <v>205</v>
      </c>
    </row>
    <row r="245" spans="1:16">
      <c r="A245">
        <v>9049</v>
      </c>
      <c r="B245" t="s">
        <v>469</v>
      </c>
      <c r="C245" t="s">
        <v>330</v>
      </c>
      <c r="D245" s="11" t="s">
        <v>85</v>
      </c>
      <c r="E245" t="s">
        <v>82</v>
      </c>
      <c r="F245" t="s">
        <v>86</v>
      </c>
      <c r="M245" t="s">
        <v>410</v>
      </c>
      <c r="N245" t="s">
        <v>411</v>
      </c>
      <c r="O245">
        <v>34</v>
      </c>
      <c r="P245">
        <v>2501</v>
      </c>
    </row>
    <row r="246" spans="1:16">
      <c r="A246">
        <v>9050</v>
      </c>
      <c r="B246" t="s">
        <v>470</v>
      </c>
      <c r="C246" t="s">
        <v>471</v>
      </c>
      <c r="D246" s="11" t="s">
        <v>210</v>
      </c>
      <c r="E246" t="s">
        <v>67</v>
      </c>
      <c r="F246" t="s">
        <v>74</v>
      </c>
      <c r="M246" t="s">
        <v>410</v>
      </c>
      <c r="N246" t="s">
        <v>411</v>
      </c>
      <c r="O246">
        <v>42</v>
      </c>
      <c r="P246">
        <v>2502</v>
      </c>
    </row>
    <row r="247" spans="1:16">
      <c r="A247">
        <v>9051</v>
      </c>
      <c r="B247" t="s">
        <v>472</v>
      </c>
      <c r="C247" t="s">
        <v>401</v>
      </c>
      <c r="D247" s="11" t="s">
        <v>126</v>
      </c>
      <c r="E247" t="s">
        <v>67</v>
      </c>
      <c r="F247" t="s">
        <v>68</v>
      </c>
      <c r="M247" t="s">
        <v>410</v>
      </c>
      <c r="N247" t="s">
        <v>411</v>
      </c>
      <c r="O247">
        <v>22</v>
      </c>
      <c r="P247">
        <v>3491</v>
      </c>
    </row>
    <row r="248" spans="1:16">
      <c r="A248">
        <v>9052</v>
      </c>
      <c r="B248" t="s">
        <v>473</v>
      </c>
      <c r="C248" t="s">
        <v>448</v>
      </c>
      <c r="D248" s="11" t="s">
        <v>194</v>
      </c>
      <c r="E248" t="s">
        <v>67</v>
      </c>
      <c r="F248" t="s">
        <v>195</v>
      </c>
      <c r="G248" s="11" t="s">
        <v>88</v>
      </c>
      <c r="I248" s="11" t="s">
        <v>87</v>
      </c>
      <c r="M248" t="s">
        <v>410</v>
      </c>
      <c r="N248" t="s">
        <v>411</v>
      </c>
      <c r="O248">
        <v>15</v>
      </c>
      <c r="P248">
        <v>4258</v>
      </c>
    </row>
    <row r="249" spans="1:16">
      <c r="A249">
        <v>9053</v>
      </c>
      <c r="B249" t="s">
        <v>474</v>
      </c>
      <c r="C249" t="s">
        <v>72</v>
      </c>
      <c r="D249" s="11" t="s">
        <v>149</v>
      </c>
      <c r="E249" t="s">
        <v>67</v>
      </c>
      <c r="F249" t="s">
        <v>86</v>
      </c>
      <c r="G249" s="11" t="s">
        <v>161</v>
      </c>
      <c r="M249" t="s">
        <v>410</v>
      </c>
      <c r="N249" t="s">
        <v>411</v>
      </c>
      <c r="O249">
        <v>28</v>
      </c>
      <c r="P249">
        <v>621</v>
      </c>
    </row>
    <row r="250" spans="1:16">
      <c r="A250">
        <v>9054</v>
      </c>
      <c r="B250" t="s">
        <v>475</v>
      </c>
      <c r="C250" t="s">
        <v>294</v>
      </c>
      <c r="D250" s="11" t="s">
        <v>240</v>
      </c>
      <c r="E250" t="s">
        <v>67</v>
      </c>
      <c r="F250" t="s">
        <v>86</v>
      </c>
      <c r="M250" t="s">
        <v>410</v>
      </c>
      <c r="N250" t="s">
        <v>411</v>
      </c>
      <c r="O250">
        <v>33</v>
      </c>
      <c r="P250">
        <v>2567</v>
      </c>
    </row>
    <row r="251" spans="1:16">
      <c r="A251">
        <v>9056</v>
      </c>
      <c r="B251" t="s">
        <v>243</v>
      </c>
      <c r="C251" t="s">
        <v>320</v>
      </c>
      <c r="D251" s="11" t="s">
        <v>121</v>
      </c>
      <c r="E251" t="s">
        <v>67</v>
      </c>
      <c r="F251" t="s">
        <v>68</v>
      </c>
      <c r="H251" s="11" t="s">
        <v>370</v>
      </c>
      <c r="I251" s="11" t="s">
        <v>161</v>
      </c>
      <c r="M251" t="s">
        <v>410</v>
      </c>
      <c r="N251" t="s">
        <v>411</v>
      </c>
      <c r="O251">
        <v>20</v>
      </c>
      <c r="P251">
        <v>3493</v>
      </c>
    </row>
    <row r="252" spans="1:16">
      <c r="A252">
        <v>9057</v>
      </c>
      <c r="B252" t="s">
        <v>476</v>
      </c>
      <c r="C252" t="s">
        <v>228</v>
      </c>
      <c r="D252" s="11" t="s">
        <v>126</v>
      </c>
      <c r="E252" t="s">
        <v>82</v>
      </c>
      <c r="F252" t="s">
        <v>68</v>
      </c>
      <c r="M252" t="s">
        <v>410</v>
      </c>
      <c r="N252" t="s">
        <v>411</v>
      </c>
      <c r="O252">
        <v>22</v>
      </c>
      <c r="P252">
        <v>3494</v>
      </c>
    </row>
    <row r="253" spans="1:16">
      <c r="A253">
        <v>9058</v>
      </c>
      <c r="B253" t="s">
        <v>477</v>
      </c>
      <c r="C253" t="s">
        <v>140</v>
      </c>
      <c r="D253" s="11" t="s">
        <v>201</v>
      </c>
      <c r="E253" t="s">
        <v>67</v>
      </c>
      <c r="F253" t="s">
        <v>202</v>
      </c>
      <c r="G253" s="11" t="s">
        <v>88</v>
      </c>
      <c r="I253" s="11" t="s">
        <v>87</v>
      </c>
      <c r="M253" t="s">
        <v>410</v>
      </c>
      <c r="N253" t="s">
        <v>411</v>
      </c>
      <c r="O253">
        <v>14</v>
      </c>
      <c r="P253">
        <v>4126</v>
      </c>
    </row>
    <row r="254" spans="1:16">
      <c r="A254">
        <v>9059</v>
      </c>
      <c r="B254" t="s">
        <v>256</v>
      </c>
      <c r="C254" t="s">
        <v>478</v>
      </c>
      <c r="D254" s="11" t="s">
        <v>103</v>
      </c>
      <c r="E254" t="s">
        <v>82</v>
      </c>
      <c r="F254" t="s">
        <v>74</v>
      </c>
      <c r="G254" s="11" t="s">
        <v>161</v>
      </c>
      <c r="M254" t="s">
        <v>410</v>
      </c>
      <c r="N254" t="s">
        <v>411</v>
      </c>
      <c r="O254">
        <v>40</v>
      </c>
      <c r="P254">
        <v>2504</v>
      </c>
    </row>
    <row r="255" spans="1:16">
      <c r="A255">
        <v>9060</v>
      </c>
      <c r="B255" t="s">
        <v>479</v>
      </c>
      <c r="C255" t="s">
        <v>391</v>
      </c>
      <c r="D255" s="11" t="s">
        <v>141</v>
      </c>
      <c r="E255" t="s">
        <v>67</v>
      </c>
      <c r="F255" t="s">
        <v>74</v>
      </c>
      <c r="I255" s="11" t="s">
        <v>161</v>
      </c>
      <c r="M255" t="s">
        <v>410</v>
      </c>
      <c r="N255" t="s">
        <v>411</v>
      </c>
      <c r="O255">
        <v>43</v>
      </c>
      <c r="P255">
        <v>2505</v>
      </c>
    </row>
    <row r="256" spans="1:16">
      <c r="A256">
        <v>9061</v>
      </c>
      <c r="B256" t="s">
        <v>479</v>
      </c>
      <c r="C256" t="s">
        <v>296</v>
      </c>
      <c r="D256" s="11" t="s">
        <v>73</v>
      </c>
      <c r="E256" t="s">
        <v>67</v>
      </c>
      <c r="F256" t="s">
        <v>74</v>
      </c>
      <c r="M256" t="s">
        <v>410</v>
      </c>
      <c r="N256" t="s">
        <v>411</v>
      </c>
      <c r="O256">
        <v>44</v>
      </c>
      <c r="P256">
        <v>2503</v>
      </c>
    </row>
    <row r="257" spans="1:16">
      <c r="A257">
        <v>9062</v>
      </c>
      <c r="B257" t="s">
        <v>480</v>
      </c>
      <c r="C257" t="s">
        <v>90</v>
      </c>
      <c r="D257" s="11" t="s">
        <v>210</v>
      </c>
      <c r="E257" t="s">
        <v>67</v>
      </c>
      <c r="F257" t="s">
        <v>74</v>
      </c>
      <c r="M257" t="s">
        <v>410</v>
      </c>
      <c r="N257" t="s">
        <v>411</v>
      </c>
      <c r="O257">
        <v>42</v>
      </c>
      <c r="P257">
        <v>2496</v>
      </c>
    </row>
    <row r="258" spans="1:16">
      <c r="A258">
        <v>9063</v>
      </c>
      <c r="B258" t="s">
        <v>481</v>
      </c>
      <c r="C258" t="s">
        <v>96</v>
      </c>
      <c r="D258" s="11" t="s">
        <v>312</v>
      </c>
      <c r="E258" t="s">
        <v>67</v>
      </c>
      <c r="F258" t="s">
        <v>86</v>
      </c>
      <c r="M258" t="s">
        <v>410</v>
      </c>
      <c r="N258" t="s">
        <v>411</v>
      </c>
      <c r="O258">
        <v>31</v>
      </c>
      <c r="P258">
        <v>2509</v>
      </c>
    </row>
    <row r="259" spans="1:16">
      <c r="A259">
        <v>9064</v>
      </c>
      <c r="B259" t="s">
        <v>441</v>
      </c>
      <c r="C259" t="s">
        <v>482</v>
      </c>
      <c r="D259" s="11" t="s">
        <v>194</v>
      </c>
      <c r="E259" t="s">
        <v>67</v>
      </c>
      <c r="F259" t="s">
        <v>195</v>
      </c>
      <c r="G259" s="11" t="s">
        <v>88</v>
      </c>
      <c r="H259" s="11" t="s">
        <v>87</v>
      </c>
      <c r="I259" s="11" t="s">
        <v>88</v>
      </c>
      <c r="M259" t="s">
        <v>410</v>
      </c>
      <c r="N259" t="s">
        <v>411</v>
      </c>
      <c r="O259">
        <v>15</v>
      </c>
      <c r="P259">
        <v>3927</v>
      </c>
    </row>
    <row r="260" spans="1:16">
      <c r="A260">
        <v>9065</v>
      </c>
      <c r="B260" t="s">
        <v>483</v>
      </c>
      <c r="C260" t="s">
        <v>90</v>
      </c>
      <c r="D260" s="11" t="s">
        <v>223</v>
      </c>
      <c r="E260" t="s">
        <v>67</v>
      </c>
      <c r="F260" t="s">
        <v>98</v>
      </c>
      <c r="M260" t="s">
        <v>410</v>
      </c>
      <c r="N260" t="s">
        <v>411</v>
      </c>
      <c r="O260">
        <v>59</v>
      </c>
      <c r="P260">
        <v>2510</v>
      </c>
    </row>
    <row r="261" spans="1:16">
      <c r="A261">
        <v>9066</v>
      </c>
      <c r="B261" t="s">
        <v>484</v>
      </c>
      <c r="C261" t="s">
        <v>174</v>
      </c>
      <c r="D261" s="11" t="s">
        <v>485</v>
      </c>
      <c r="E261" t="s">
        <v>67</v>
      </c>
      <c r="F261" t="s">
        <v>78</v>
      </c>
      <c r="M261" t="s">
        <v>410</v>
      </c>
      <c r="N261" t="s">
        <v>411</v>
      </c>
      <c r="O261">
        <v>53</v>
      </c>
      <c r="P261">
        <v>2512</v>
      </c>
    </row>
    <row r="262" spans="1:16">
      <c r="A262">
        <v>9067</v>
      </c>
      <c r="B262" t="s">
        <v>486</v>
      </c>
      <c r="C262" t="s">
        <v>90</v>
      </c>
      <c r="D262" s="11" t="s">
        <v>91</v>
      </c>
      <c r="E262" t="s">
        <v>67</v>
      </c>
      <c r="F262" t="s">
        <v>78</v>
      </c>
      <c r="M262" t="s">
        <v>410</v>
      </c>
      <c r="N262" t="s">
        <v>411</v>
      </c>
      <c r="O262">
        <v>50</v>
      </c>
      <c r="P262">
        <v>2513</v>
      </c>
    </row>
    <row r="263" spans="1:16">
      <c r="A263">
        <v>9068</v>
      </c>
      <c r="B263" t="s">
        <v>486</v>
      </c>
      <c r="C263" t="s">
        <v>296</v>
      </c>
      <c r="D263" s="11" t="s">
        <v>66</v>
      </c>
      <c r="E263" t="s">
        <v>67</v>
      </c>
      <c r="F263" t="s">
        <v>68</v>
      </c>
      <c r="H263" s="11" t="s">
        <v>161</v>
      </c>
      <c r="I263" s="11" t="s">
        <v>161</v>
      </c>
      <c r="M263" t="s">
        <v>410</v>
      </c>
      <c r="N263" t="s">
        <v>411</v>
      </c>
      <c r="O263">
        <v>19</v>
      </c>
      <c r="P263">
        <v>2576</v>
      </c>
    </row>
    <row r="264" spans="1:16">
      <c r="A264">
        <v>9069</v>
      </c>
      <c r="B264" t="s">
        <v>484</v>
      </c>
      <c r="C264" t="s">
        <v>320</v>
      </c>
      <c r="D264" s="11" t="s">
        <v>108</v>
      </c>
      <c r="E264" t="s">
        <v>67</v>
      </c>
      <c r="F264" t="s">
        <v>86</v>
      </c>
      <c r="M264" t="s">
        <v>410</v>
      </c>
      <c r="N264" t="s">
        <v>411</v>
      </c>
      <c r="O264">
        <v>29</v>
      </c>
      <c r="P264">
        <v>2514</v>
      </c>
    </row>
    <row r="265" spans="1:16">
      <c r="A265">
        <v>9070</v>
      </c>
      <c r="B265" t="s">
        <v>487</v>
      </c>
      <c r="C265" t="s">
        <v>152</v>
      </c>
      <c r="D265" s="11" t="s">
        <v>488</v>
      </c>
      <c r="E265" t="s">
        <v>82</v>
      </c>
      <c r="F265" t="s">
        <v>195</v>
      </c>
      <c r="G265" s="11" t="s">
        <v>88</v>
      </c>
      <c r="H265" s="11" t="s">
        <v>87</v>
      </c>
      <c r="M265" t="s">
        <v>410</v>
      </c>
      <c r="N265" t="s">
        <v>411</v>
      </c>
      <c r="O265">
        <v>16</v>
      </c>
      <c r="P265">
        <v>4128</v>
      </c>
    </row>
    <row r="266" spans="1:16">
      <c r="A266">
        <v>9071</v>
      </c>
      <c r="B266" t="s">
        <v>489</v>
      </c>
      <c r="C266" t="s">
        <v>333</v>
      </c>
      <c r="D266" s="11" t="s">
        <v>422</v>
      </c>
      <c r="E266" t="s">
        <v>82</v>
      </c>
      <c r="F266" t="s">
        <v>202</v>
      </c>
      <c r="G266" s="11" t="s">
        <v>87</v>
      </c>
      <c r="M266" t="s">
        <v>410</v>
      </c>
      <c r="N266" t="s">
        <v>411</v>
      </c>
      <c r="O266">
        <v>13</v>
      </c>
      <c r="P266">
        <v>3928</v>
      </c>
    </row>
    <row r="267" spans="1:16">
      <c r="A267">
        <v>9072</v>
      </c>
      <c r="B267" t="s">
        <v>490</v>
      </c>
      <c r="C267" t="s">
        <v>491</v>
      </c>
      <c r="D267" s="11" t="s">
        <v>201</v>
      </c>
      <c r="E267" t="s">
        <v>82</v>
      </c>
      <c r="F267" t="s">
        <v>202</v>
      </c>
      <c r="G267" s="11" t="s">
        <v>88</v>
      </c>
      <c r="M267" t="s">
        <v>410</v>
      </c>
      <c r="N267" t="s">
        <v>411</v>
      </c>
      <c r="O267">
        <v>14</v>
      </c>
      <c r="P267">
        <v>4127</v>
      </c>
    </row>
    <row r="268" spans="1:16">
      <c r="A268">
        <v>9074</v>
      </c>
      <c r="B268" t="s">
        <v>492</v>
      </c>
      <c r="C268" t="s">
        <v>228</v>
      </c>
      <c r="D268" s="11" t="s">
        <v>176</v>
      </c>
      <c r="E268" t="s">
        <v>82</v>
      </c>
      <c r="F268" t="s">
        <v>74</v>
      </c>
      <c r="M268" t="s">
        <v>410</v>
      </c>
      <c r="N268" t="s">
        <v>411</v>
      </c>
      <c r="O268">
        <v>39</v>
      </c>
      <c r="P268">
        <v>2476</v>
      </c>
    </row>
    <row r="269" spans="1:16">
      <c r="A269">
        <v>9075</v>
      </c>
      <c r="B269" t="s">
        <v>493</v>
      </c>
      <c r="C269" t="s">
        <v>494</v>
      </c>
      <c r="D269" s="11" t="s">
        <v>146</v>
      </c>
      <c r="E269" t="s">
        <v>82</v>
      </c>
      <c r="F269" t="s">
        <v>68</v>
      </c>
      <c r="G269" s="11" t="s">
        <v>87</v>
      </c>
      <c r="H269" s="11" t="s">
        <v>88</v>
      </c>
      <c r="M269" t="s">
        <v>410</v>
      </c>
      <c r="N269" t="s">
        <v>411</v>
      </c>
      <c r="O269">
        <v>21</v>
      </c>
      <c r="P269">
        <v>3929</v>
      </c>
    </row>
    <row r="270" spans="1:16">
      <c r="A270">
        <v>9077</v>
      </c>
      <c r="B270" t="s">
        <v>389</v>
      </c>
      <c r="C270" t="s">
        <v>495</v>
      </c>
      <c r="D270" s="11" t="s">
        <v>134</v>
      </c>
      <c r="E270" t="s">
        <v>67</v>
      </c>
      <c r="F270" t="s">
        <v>118</v>
      </c>
      <c r="G270" s="11" t="s">
        <v>87</v>
      </c>
      <c r="H270" s="11" t="s">
        <v>87</v>
      </c>
      <c r="I270" s="11" t="s">
        <v>161</v>
      </c>
      <c r="M270" t="s">
        <v>410</v>
      </c>
      <c r="N270" t="s">
        <v>411</v>
      </c>
      <c r="O270">
        <v>17</v>
      </c>
      <c r="P270">
        <v>3975</v>
      </c>
    </row>
    <row r="271" spans="1:16">
      <c r="A271">
        <v>9078</v>
      </c>
      <c r="B271" t="s">
        <v>496</v>
      </c>
      <c r="C271" t="s">
        <v>260</v>
      </c>
      <c r="D271" s="11" t="s">
        <v>201</v>
      </c>
      <c r="E271" t="s">
        <v>82</v>
      </c>
      <c r="F271" t="s">
        <v>202</v>
      </c>
      <c r="G271" s="11" t="s">
        <v>370</v>
      </c>
      <c r="H271" s="11" t="s">
        <v>370</v>
      </c>
      <c r="M271" t="s">
        <v>410</v>
      </c>
      <c r="N271" t="s">
        <v>411</v>
      </c>
      <c r="O271">
        <v>14</v>
      </c>
      <c r="P271">
        <v>3976</v>
      </c>
    </row>
    <row r="272" spans="1:16">
      <c r="A272">
        <v>9079</v>
      </c>
      <c r="B272" t="s">
        <v>497</v>
      </c>
      <c r="C272" t="s">
        <v>96</v>
      </c>
      <c r="D272" s="11" t="s">
        <v>81</v>
      </c>
      <c r="E272" t="s">
        <v>67</v>
      </c>
      <c r="F272" t="s">
        <v>74</v>
      </c>
      <c r="M272" t="s">
        <v>410</v>
      </c>
      <c r="N272" t="s">
        <v>411</v>
      </c>
      <c r="O272">
        <v>36</v>
      </c>
      <c r="P272">
        <v>2518</v>
      </c>
    </row>
    <row r="273" spans="1:16">
      <c r="A273">
        <v>9080</v>
      </c>
      <c r="B273" t="s">
        <v>440</v>
      </c>
      <c r="C273" t="s">
        <v>123</v>
      </c>
      <c r="D273" s="11" t="s">
        <v>422</v>
      </c>
      <c r="E273" t="s">
        <v>67</v>
      </c>
      <c r="F273" t="s">
        <v>202</v>
      </c>
      <c r="G273" s="11" t="s">
        <v>87</v>
      </c>
      <c r="I273" s="11" t="s">
        <v>87</v>
      </c>
      <c r="M273" t="s">
        <v>410</v>
      </c>
      <c r="N273" t="s">
        <v>411</v>
      </c>
      <c r="O273">
        <v>13</v>
      </c>
      <c r="P273">
        <v>4259</v>
      </c>
    </row>
    <row r="274" spans="1:16">
      <c r="A274">
        <v>9081</v>
      </c>
      <c r="B274" t="s">
        <v>498</v>
      </c>
      <c r="C274" t="s">
        <v>401</v>
      </c>
      <c r="D274" s="11" t="s">
        <v>194</v>
      </c>
      <c r="E274" t="s">
        <v>67</v>
      </c>
      <c r="F274" t="s">
        <v>195</v>
      </c>
      <c r="G274" s="11" t="s">
        <v>87</v>
      </c>
      <c r="H274" s="11" t="s">
        <v>88</v>
      </c>
      <c r="I274" s="11" t="s">
        <v>88</v>
      </c>
      <c r="M274" t="s">
        <v>410</v>
      </c>
      <c r="N274" t="s">
        <v>411</v>
      </c>
      <c r="O274">
        <v>15</v>
      </c>
      <c r="P274">
        <v>4044</v>
      </c>
    </row>
    <row r="275" spans="1:16">
      <c r="A275">
        <v>9082</v>
      </c>
      <c r="B275" t="s">
        <v>499</v>
      </c>
      <c r="C275" t="s">
        <v>444</v>
      </c>
      <c r="D275" s="11" t="s">
        <v>488</v>
      </c>
      <c r="E275" t="s">
        <v>67</v>
      </c>
      <c r="F275" t="s">
        <v>195</v>
      </c>
      <c r="G275" s="11" t="s">
        <v>87</v>
      </c>
      <c r="H275" s="11" t="s">
        <v>370</v>
      </c>
      <c r="M275" t="s">
        <v>410</v>
      </c>
      <c r="N275" t="s">
        <v>411</v>
      </c>
      <c r="O275">
        <v>16</v>
      </c>
      <c r="P275">
        <v>4260</v>
      </c>
    </row>
    <row r="276" spans="1:16">
      <c r="A276">
        <v>9083</v>
      </c>
      <c r="B276" t="s">
        <v>500</v>
      </c>
      <c r="C276" t="s">
        <v>391</v>
      </c>
      <c r="D276" s="11" t="s">
        <v>146</v>
      </c>
      <c r="E276" t="s">
        <v>67</v>
      </c>
      <c r="F276" t="s">
        <v>68</v>
      </c>
      <c r="G276" s="11" t="s">
        <v>370</v>
      </c>
      <c r="M276" t="s">
        <v>410</v>
      </c>
      <c r="N276" t="s">
        <v>411</v>
      </c>
      <c r="O276">
        <v>21</v>
      </c>
      <c r="P276">
        <v>2475</v>
      </c>
    </row>
    <row r="277" spans="1:16">
      <c r="A277">
        <v>9084</v>
      </c>
      <c r="B277" t="s">
        <v>499</v>
      </c>
      <c r="C277" t="s">
        <v>296</v>
      </c>
      <c r="D277" s="11" t="s">
        <v>422</v>
      </c>
      <c r="E277" t="s">
        <v>67</v>
      </c>
      <c r="F277" t="s">
        <v>202</v>
      </c>
      <c r="G277" s="11" t="s">
        <v>87</v>
      </c>
      <c r="I277" s="11" t="s">
        <v>87</v>
      </c>
      <c r="M277" t="s">
        <v>410</v>
      </c>
      <c r="N277" t="s">
        <v>411</v>
      </c>
      <c r="O277">
        <v>13</v>
      </c>
      <c r="P277">
        <v>4261</v>
      </c>
    </row>
    <row r="278" spans="1:16">
      <c r="A278">
        <v>9085</v>
      </c>
      <c r="B278" t="s">
        <v>501</v>
      </c>
      <c r="C278" t="s">
        <v>283</v>
      </c>
      <c r="D278" s="11" t="s">
        <v>194</v>
      </c>
      <c r="E278" t="s">
        <v>67</v>
      </c>
      <c r="F278" t="s">
        <v>195</v>
      </c>
      <c r="G278" s="11" t="s">
        <v>88</v>
      </c>
      <c r="H278" s="11" t="s">
        <v>88</v>
      </c>
      <c r="I278" s="11" t="s">
        <v>88</v>
      </c>
      <c r="M278" t="s">
        <v>410</v>
      </c>
      <c r="N278" t="s">
        <v>411</v>
      </c>
      <c r="O278">
        <v>15</v>
      </c>
      <c r="P278">
        <v>4049</v>
      </c>
    </row>
    <row r="279" spans="1:16">
      <c r="A279">
        <v>9086</v>
      </c>
      <c r="B279" t="s">
        <v>502</v>
      </c>
      <c r="C279" t="s">
        <v>231</v>
      </c>
      <c r="D279" s="11" t="s">
        <v>388</v>
      </c>
      <c r="E279" t="s">
        <v>67</v>
      </c>
      <c r="F279" t="s">
        <v>98</v>
      </c>
      <c r="M279" t="s">
        <v>410</v>
      </c>
      <c r="N279" t="s">
        <v>411</v>
      </c>
      <c r="O279">
        <v>57</v>
      </c>
      <c r="P279">
        <v>2522</v>
      </c>
    </row>
    <row r="280" spans="1:16">
      <c r="A280">
        <v>9089</v>
      </c>
      <c r="B280" t="s">
        <v>503</v>
      </c>
      <c r="C280" t="s">
        <v>188</v>
      </c>
      <c r="D280" s="11" t="s">
        <v>103</v>
      </c>
      <c r="E280" t="s">
        <v>67</v>
      </c>
      <c r="F280" t="s">
        <v>74</v>
      </c>
      <c r="M280" t="s">
        <v>410</v>
      </c>
      <c r="N280" t="s">
        <v>411</v>
      </c>
      <c r="O280">
        <v>40</v>
      </c>
      <c r="P280">
        <v>2524</v>
      </c>
    </row>
    <row r="281" spans="1:16">
      <c r="A281">
        <v>9090</v>
      </c>
      <c r="B281" t="s">
        <v>504</v>
      </c>
      <c r="C281" t="s">
        <v>305</v>
      </c>
      <c r="D281" s="11" t="s">
        <v>73</v>
      </c>
      <c r="E281" t="s">
        <v>67</v>
      </c>
      <c r="F281" t="s">
        <v>74</v>
      </c>
      <c r="M281" t="s">
        <v>410</v>
      </c>
      <c r="N281" t="s">
        <v>411</v>
      </c>
      <c r="O281">
        <v>44</v>
      </c>
      <c r="P281">
        <v>2525</v>
      </c>
    </row>
    <row r="282" spans="1:16">
      <c r="A282">
        <v>9091</v>
      </c>
      <c r="B282" t="s">
        <v>484</v>
      </c>
      <c r="C282" t="s">
        <v>448</v>
      </c>
      <c r="D282" s="11" t="s">
        <v>100</v>
      </c>
      <c r="E282" t="s">
        <v>67</v>
      </c>
      <c r="F282" t="s">
        <v>86</v>
      </c>
      <c r="G282" t="s">
        <v>235</v>
      </c>
      <c r="M282" t="s">
        <v>410</v>
      </c>
      <c r="N282" t="s">
        <v>411</v>
      </c>
      <c r="O282">
        <v>25</v>
      </c>
      <c r="P282">
        <v>2526</v>
      </c>
    </row>
    <row r="283" spans="1:16">
      <c r="A283">
        <v>9092</v>
      </c>
      <c r="B283" t="s">
        <v>505</v>
      </c>
      <c r="C283" t="s">
        <v>225</v>
      </c>
      <c r="D283" s="11" t="s">
        <v>240</v>
      </c>
      <c r="E283" t="s">
        <v>82</v>
      </c>
      <c r="F283" t="s">
        <v>86</v>
      </c>
      <c r="H283" s="11" t="s">
        <v>87</v>
      </c>
      <c r="M283" t="s">
        <v>410</v>
      </c>
      <c r="N283" t="s">
        <v>411</v>
      </c>
      <c r="O283">
        <v>33</v>
      </c>
      <c r="P283">
        <v>2527</v>
      </c>
    </row>
    <row r="284" spans="1:16">
      <c r="A284">
        <v>9094</v>
      </c>
      <c r="B284" t="s">
        <v>506</v>
      </c>
      <c r="C284" t="s">
        <v>507</v>
      </c>
      <c r="D284" s="11" t="s">
        <v>163</v>
      </c>
      <c r="E284" t="s">
        <v>82</v>
      </c>
      <c r="F284" t="s">
        <v>78</v>
      </c>
      <c r="M284" t="s">
        <v>410</v>
      </c>
      <c r="N284" t="s">
        <v>411</v>
      </c>
      <c r="O284">
        <v>49</v>
      </c>
      <c r="P284">
        <v>2529</v>
      </c>
    </row>
    <row r="285" spans="1:16">
      <c r="A285">
        <v>9095</v>
      </c>
      <c r="B285" t="s">
        <v>508</v>
      </c>
      <c r="C285" t="s">
        <v>166</v>
      </c>
      <c r="D285" s="11" t="s">
        <v>143</v>
      </c>
      <c r="E285" t="s">
        <v>67</v>
      </c>
      <c r="F285" t="s">
        <v>74</v>
      </c>
      <c r="I285" s="11" t="s">
        <v>161</v>
      </c>
      <c r="M285" t="s">
        <v>410</v>
      </c>
      <c r="N285" t="s">
        <v>411</v>
      </c>
      <c r="O285">
        <v>38</v>
      </c>
      <c r="P285">
        <v>2530</v>
      </c>
    </row>
    <row r="286" spans="1:16">
      <c r="A286">
        <v>9096</v>
      </c>
      <c r="B286" t="s">
        <v>509</v>
      </c>
      <c r="C286" t="s">
        <v>123</v>
      </c>
      <c r="D286" s="11" t="s">
        <v>103</v>
      </c>
      <c r="E286" t="s">
        <v>67</v>
      </c>
      <c r="F286" t="s">
        <v>74</v>
      </c>
      <c r="M286" t="s">
        <v>410</v>
      </c>
      <c r="N286" t="s">
        <v>411</v>
      </c>
      <c r="O286">
        <v>40</v>
      </c>
      <c r="P286">
        <v>2531</v>
      </c>
    </row>
    <row r="287" spans="1:16">
      <c r="A287">
        <v>9097</v>
      </c>
      <c r="B287" t="s">
        <v>496</v>
      </c>
      <c r="C287" t="s">
        <v>510</v>
      </c>
      <c r="D287" s="11" t="s">
        <v>73</v>
      </c>
      <c r="E287" t="s">
        <v>82</v>
      </c>
      <c r="F287" t="s">
        <v>74</v>
      </c>
      <c r="G287" s="11" t="s">
        <v>87</v>
      </c>
      <c r="M287" t="s">
        <v>410</v>
      </c>
      <c r="N287" t="s">
        <v>411</v>
      </c>
      <c r="O287">
        <v>44</v>
      </c>
      <c r="P287">
        <v>2477</v>
      </c>
    </row>
    <row r="288" spans="1:16">
      <c r="A288">
        <v>9098</v>
      </c>
      <c r="B288" t="s">
        <v>511</v>
      </c>
      <c r="C288" t="s">
        <v>285</v>
      </c>
      <c r="D288" s="11" t="s">
        <v>149</v>
      </c>
      <c r="E288" t="s">
        <v>67</v>
      </c>
      <c r="F288" t="s">
        <v>86</v>
      </c>
      <c r="H288" s="11" t="s">
        <v>161</v>
      </c>
      <c r="L288">
        <v>1</v>
      </c>
      <c r="M288" t="s">
        <v>410</v>
      </c>
      <c r="N288" t="s">
        <v>411</v>
      </c>
      <c r="O288">
        <v>28</v>
      </c>
      <c r="P288">
        <v>540</v>
      </c>
    </row>
    <row r="289" spans="1:16">
      <c r="A289">
        <v>9099</v>
      </c>
      <c r="B289" t="s">
        <v>512</v>
      </c>
      <c r="C289" t="s">
        <v>391</v>
      </c>
      <c r="D289" s="11" t="s">
        <v>214</v>
      </c>
      <c r="E289" t="s">
        <v>67</v>
      </c>
      <c r="F289" t="s">
        <v>74</v>
      </c>
      <c r="I289" s="11" t="s">
        <v>88</v>
      </c>
      <c r="M289" t="s">
        <v>410</v>
      </c>
      <c r="N289" t="s">
        <v>411</v>
      </c>
      <c r="O289">
        <v>41</v>
      </c>
      <c r="P289">
        <v>2532</v>
      </c>
    </row>
    <row r="290" spans="1:16">
      <c r="A290">
        <v>9100</v>
      </c>
      <c r="B290" t="s">
        <v>513</v>
      </c>
      <c r="C290" t="s">
        <v>296</v>
      </c>
      <c r="D290" s="11" t="s">
        <v>114</v>
      </c>
      <c r="E290" t="s">
        <v>67</v>
      </c>
      <c r="F290" t="s">
        <v>86</v>
      </c>
      <c r="H290" s="11" t="s">
        <v>88</v>
      </c>
      <c r="I290" s="11" t="s">
        <v>88</v>
      </c>
      <c r="L290">
        <v>1</v>
      </c>
      <c r="M290" t="s">
        <v>410</v>
      </c>
      <c r="N290" t="s">
        <v>411</v>
      </c>
      <c r="O290">
        <v>27</v>
      </c>
      <c r="P290">
        <v>3004</v>
      </c>
    </row>
    <row r="291" spans="1:16">
      <c r="A291">
        <v>9102</v>
      </c>
      <c r="B291" t="s">
        <v>107</v>
      </c>
      <c r="C291" t="s">
        <v>285</v>
      </c>
      <c r="D291" s="11" t="s">
        <v>201</v>
      </c>
      <c r="E291" t="s">
        <v>67</v>
      </c>
      <c r="F291" t="s">
        <v>202</v>
      </c>
      <c r="G291" s="11" t="s">
        <v>88</v>
      </c>
      <c r="M291" t="s">
        <v>410</v>
      </c>
      <c r="N291" t="s">
        <v>411</v>
      </c>
      <c r="O291">
        <v>14</v>
      </c>
      <c r="P291">
        <v>4570</v>
      </c>
    </row>
    <row r="292" spans="1:16">
      <c r="A292">
        <v>9103</v>
      </c>
      <c r="B292" t="s">
        <v>514</v>
      </c>
      <c r="C292" t="s">
        <v>145</v>
      </c>
      <c r="D292" s="11" t="s">
        <v>422</v>
      </c>
      <c r="E292" t="s">
        <v>82</v>
      </c>
      <c r="F292" t="s">
        <v>202</v>
      </c>
      <c r="G292" s="11" t="s">
        <v>87</v>
      </c>
      <c r="M292" t="s">
        <v>410</v>
      </c>
      <c r="N292" t="s">
        <v>411</v>
      </c>
      <c r="O292">
        <v>13</v>
      </c>
      <c r="P292">
        <v>4586</v>
      </c>
    </row>
    <row r="293" spans="1:16">
      <c r="A293">
        <v>9104</v>
      </c>
      <c r="B293" t="s">
        <v>515</v>
      </c>
      <c r="C293" t="s">
        <v>139</v>
      </c>
      <c r="D293" s="11" t="s">
        <v>454</v>
      </c>
      <c r="E293" t="s">
        <v>67</v>
      </c>
      <c r="F293" t="s">
        <v>455</v>
      </c>
      <c r="G293" s="11" t="s">
        <v>87</v>
      </c>
      <c r="M293" t="s">
        <v>410</v>
      </c>
      <c r="N293" t="s">
        <v>411</v>
      </c>
      <c r="O293">
        <v>12</v>
      </c>
      <c r="P293">
        <v>4478</v>
      </c>
    </row>
    <row r="294" spans="1:16">
      <c r="A294">
        <v>9105</v>
      </c>
      <c r="B294" t="s">
        <v>487</v>
      </c>
      <c r="C294" t="s">
        <v>221</v>
      </c>
      <c r="D294" s="11" t="s">
        <v>201</v>
      </c>
      <c r="E294" t="s">
        <v>82</v>
      </c>
      <c r="F294" t="s">
        <v>202</v>
      </c>
      <c r="G294" s="11" t="s">
        <v>88</v>
      </c>
      <c r="M294" t="s">
        <v>410</v>
      </c>
      <c r="N294" t="s">
        <v>411</v>
      </c>
      <c r="O294">
        <v>14</v>
      </c>
      <c r="P294">
        <v>4192</v>
      </c>
    </row>
    <row r="295" spans="1:16">
      <c r="A295">
        <v>9106</v>
      </c>
      <c r="B295" t="s">
        <v>498</v>
      </c>
      <c r="C295" t="s">
        <v>453</v>
      </c>
      <c r="D295" s="11" t="s">
        <v>454</v>
      </c>
      <c r="E295" t="s">
        <v>67</v>
      </c>
      <c r="F295" t="s">
        <v>455</v>
      </c>
      <c r="G295" s="11" t="s">
        <v>87</v>
      </c>
      <c r="I295" s="11" t="s">
        <v>87</v>
      </c>
      <c r="M295" t="s">
        <v>410</v>
      </c>
      <c r="N295" t="s">
        <v>411</v>
      </c>
      <c r="O295">
        <v>12</v>
      </c>
      <c r="P295">
        <v>4219</v>
      </c>
    </row>
    <row r="296" spans="1:16">
      <c r="A296">
        <v>9107</v>
      </c>
      <c r="B296" t="s">
        <v>515</v>
      </c>
      <c r="C296" t="s">
        <v>294</v>
      </c>
      <c r="D296" s="11" t="s">
        <v>66</v>
      </c>
      <c r="E296" t="s">
        <v>67</v>
      </c>
      <c r="F296" t="s">
        <v>68</v>
      </c>
      <c r="M296" t="s">
        <v>410</v>
      </c>
      <c r="N296" t="s">
        <v>411</v>
      </c>
      <c r="O296">
        <v>19</v>
      </c>
      <c r="P296">
        <v>4286</v>
      </c>
    </row>
    <row r="297" spans="1:16">
      <c r="A297">
        <v>9109</v>
      </c>
      <c r="B297" t="s">
        <v>516</v>
      </c>
      <c r="C297" t="s">
        <v>96</v>
      </c>
      <c r="D297" s="11" t="s">
        <v>229</v>
      </c>
      <c r="E297" t="s">
        <v>67</v>
      </c>
      <c r="F297" t="s">
        <v>78</v>
      </c>
      <c r="M297" t="s">
        <v>410</v>
      </c>
      <c r="N297" t="s">
        <v>411</v>
      </c>
      <c r="O297">
        <v>45</v>
      </c>
      <c r="P297">
        <v>2573</v>
      </c>
    </row>
    <row r="298" spans="1:16">
      <c r="A298">
        <v>9110</v>
      </c>
      <c r="B298" t="s">
        <v>517</v>
      </c>
      <c r="C298" t="s">
        <v>448</v>
      </c>
      <c r="D298" s="11" t="s">
        <v>518</v>
      </c>
      <c r="E298" t="s">
        <v>67</v>
      </c>
      <c r="F298" t="s">
        <v>455</v>
      </c>
      <c r="M298" t="s">
        <v>410</v>
      </c>
      <c r="N298" t="s">
        <v>411</v>
      </c>
      <c r="O298">
        <v>11</v>
      </c>
      <c r="P298">
        <v>4293</v>
      </c>
    </row>
    <row r="299" spans="1:16">
      <c r="A299">
        <v>9111</v>
      </c>
      <c r="B299" t="s">
        <v>389</v>
      </c>
      <c r="C299" t="s">
        <v>294</v>
      </c>
      <c r="D299" s="11" t="s">
        <v>214</v>
      </c>
      <c r="E299" t="s">
        <v>67</v>
      </c>
      <c r="F299" t="s">
        <v>74</v>
      </c>
      <c r="M299" t="s">
        <v>410</v>
      </c>
      <c r="N299" t="s">
        <v>411</v>
      </c>
      <c r="O299">
        <v>41</v>
      </c>
      <c r="P299">
        <v>4299</v>
      </c>
    </row>
    <row r="300" spans="1:16">
      <c r="A300">
        <v>9112</v>
      </c>
      <c r="B300" t="s">
        <v>519</v>
      </c>
      <c r="C300" t="s">
        <v>80</v>
      </c>
      <c r="D300" s="11" t="s">
        <v>518</v>
      </c>
      <c r="E300" t="s">
        <v>82</v>
      </c>
      <c r="F300" t="s">
        <v>455</v>
      </c>
      <c r="G300" s="11" t="s">
        <v>87</v>
      </c>
      <c r="M300" t="s">
        <v>410</v>
      </c>
      <c r="N300" t="s">
        <v>411</v>
      </c>
      <c r="O300">
        <v>11</v>
      </c>
      <c r="P300">
        <v>4633</v>
      </c>
    </row>
    <row r="301" spans="1:16">
      <c r="A301">
        <v>9113</v>
      </c>
      <c r="B301" t="s">
        <v>520</v>
      </c>
      <c r="C301" t="s">
        <v>439</v>
      </c>
      <c r="D301" s="11" t="s">
        <v>521</v>
      </c>
      <c r="E301" t="s">
        <v>67</v>
      </c>
      <c r="F301" t="s">
        <v>98</v>
      </c>
      <c r="M301" t="s">
        <v>410</v>
      </c>
      <c r="N301" t="s">
        <v>411</v>
      </c>
      <c r="O301">
        <v>76</v>
      </c>
      <c r="P301">
        <v>2534</v>
      </c>
    </row>
    <row r="302" spans="1:16">
      <c r="A302">
        <v>9114</v>
      </c>
      <c r="B302" t="s">
        <v>522</v>
      </c>
      <c r="C302" t="s">
        <v>320</v>
      </c>
      <c r="D302" s="11" t="s">
        <v>518</v>
      </c>
      <c r="E302" t="s">
        <v>67</v>
      </c>
      <c r="F302" t="s">
        <v>455</v>
      </c>
      <c r="G302" s="11" t="s">
        <v>87</v>
      </c>
      <c r="M302" t="s">
        <v>410</v>
      </c>
      <c r="N302" t="s">
        <v>411</v>
      </c>
      <c r="O302">
        <v>11</v>
      </c>
      <c r="P302">
        <v>4436</v>
      </c>
    </row>
    <row r="303" spans="1:16">
      <c r="A303">
        <v>9115</v>
      </c>
      <c r="B303" t="s">
        <v>479</v>
      </c>
      <c r="C303" t="s">
        <v>391</v>
      </c>
      <c r="D303" s="11" t="s">
        <v>168</v>
      </c>
      <c r="E303" t="s">
        <v>67</v>
      </c>
      <c r="F303" t="s">
        <v>98</v>
      </c>
      <c r="M303" t="s">
        <v>410</v>
      </c>
      <c r="N303" t="s">
        <v>411</v>
      </c>
      <c r="O303">
        <v>71</v>
      </c>
      <c r="P303">
        <v>2535</v>
      </c>
    </row>
    <row r="304" spans="1:16">
      <c r="A304">
        <v>9116</v>
      </c>
      <c r="B304" t="s">
        <v>523</v>
      </c>
      <c r="C304" t="s">
        <v>524</v>
      </c>
      <c r="D304" s="11" t="s">
        <v>485</v>
      </c>
      <c r="E304" t="s">
        <v>67</v>
      </c>
      <c r="F304" t="s">
        <v>78</v>
      </c>
      <c r="M304" t="s">
        <v>410</v>
      </c>
      <c r="N304" t="s">
        <v>411</v>
      </c>
      <c r="O304">
        <v>53</v>
      </c>
      <c r="P304">
        <v>2536</v>
      </c>
    </row>
    <row r="305" spans="1:16">
      <c r="A305">
        <v>9117</v>
      </c>
      <c r="B305" t="s">
        <v>504</v>
      </c>
      <c r="C305" t="s">
        <v>401</v>
      </c>
      <c r="D305" s="11" t="s">
        <v>518</v>
      </c>
      <c r="E305" t="s">
        <v>67</v>
      </c>
      <c r="F305" t="s">
        <v>455</v>
      </c>
      <c r="G305" s="11" t="s">
        <v>87</v>
      </c>
      <c r="M305" t="s">
        <v>410</v>
      </c>
      <c r="N305" t="s">
        <v>411</v>
      </c>
      <c r="O305">
        <v>11</v>
      </c>
      <c r="P305">
        <v>4437</v>
      </c>
    </row>
    <row r="306" spans="1:16">
      <c r="A306">
        <v>9118</v>
      </c>
      <c r="B306" t="s">
        <v>525</v>
      </c>
      <c r="C306" t="s">
        <v>401</v>
      </c>
      <c r="D306" s="11" t="s">
        <v>454</v>
      </c>
      <c r="E306" t="s">
        <v>67</v>
      </c>
      <c r="F306" t="s">
        <v>455</v>
      </c>
      <c r="G306" s="11" t="s">
        <v>87</v>
      </c>
      <c r="M306" t="s">
        <v>410</v>
      </c>
      <c r="N306" t="s">
        <v>411</v>
      </c>
      <c r="O306">
        <v>12</v>
      </c>
      <c r="P306">
        <v>4438</v>
      </c>
    </row>
    <row r="307" spans="1:16">
      <c r="A307">
        <v>9119</v>
      </c>
      <c r="B307" t="s">
        <v>526</v>
      </c>
      <c r="C307" t="s">
        <v>333</v>
      </c>
      <c r="D307" s="11" t="s">
        <v>454</v>
      </c>
      <c r="E307" t="s">
        <v>82</v>
      </c>
      <c r="F307" t="s">
        <v>455</v>
      </c>
      <c r="M307" t="s">
        <v>410</v>
      </c>
      <c r="N307" t="s">
        <v>411</v>
      </c>
      <c r="O307">
        <v>12</v>
      </c>
      <c r="P307">
        <v>4634</v>
      </c>
    </row>
    <row r="308" spans="1:16">
      <c r="A308">
        <v>9120</v>
      </c>
      <c r="B308" t="s">
        <v>527</v>
      </c>
      <c r="C308" t="s">
        <v>152</v>
      </c>
      <c r="D308" s="11" t="s">
        <v>518</v>
      </c>
      <c r="E308" t="s">
        <v>82</v>
      </c>
      <c r="F308" t="s">
        <v>455</v>
      </c>
      <c r="G308" s="11" t="s">
        <v>87</v>
      </c>
      <c r="M308" t="s">
        <v>410</v>
      </c>
      <c r="N308" t="s">
        <v>411</v>
      </c>
      <c r="O308">
        <v>11</v>
      </c>
      <c r="P308">
        <v>4888</v>
      </c>
    </row>
    <row r="309" spans="1:16">
      <c r="A309">
        <v>9121</v>
      </c>
      <c r="B309" t="s">
        <v>528</v>
      </c>
      <c r="C309" t="s">
        <v>453</v>
      </c>
      <c r="D309" s="11" t="s">
        <v>422</v>
      </c>
      <c r="E309" t="s">
        <v>67</v>
      </c>
      <c r="F309" t="s">
        <v>202</v>
      </c>
      <c r="M309" t="s">
        <v>410</v>
      </c>
      <c r="N309" t="s">
        <v>411</v>
      </c>
      <c r="O309">
        <v>13</v>
      </c>
      <c r="P309">
        <v>4889</v>
      </c>
    </row>
    <row r="310" spans="1:16">
      <c r="A310">
        <v>9122</v>
      </c>
      <c r="B310" t="s">
        <v>529</v>
      </c>
      <c r="C310" t="s">
        <v>285</v>
      </c>
      <c r="D310" s="11" t="s">
        <v>518</v>
      </c>
      <c r="E310" t="s">
        <v>67</v>
      </c>
      <c r="F310" t="s">
        <v>455</v>
      </c>
      <c r="M310" t="s">
        <v>410</v>
      </c>
      <c r="N310" t="s">
        <v>411</v>
      </c>
      <c r="O310">
        <v>11</v>
      </c>
      <c r="P310">
        <v>4890</v>
      </c>
    </row>
    <row r="311" spans="1:16">
      <c r="A311">
        <v>9123</v>
      </c>
      <c r="B311" t="s">
        <v>530</v>
      </c>
      <c r="C311" t="s">
        <v>96</v>
      </c>
      <c r="D311" s="11" t="s">
        <v>422</v>
      </c>
      <c r="E311" t="s">
        <v>67</v>
      </c>
      <c r="F311" t="s">
        <v>202</v>
      </c>
      <c r="M311" t="s">
        <v>410</v>
      </c>
      <c r="N311" t="s">
        <v>411</v>
      </c>
      <c r="O311">
        <v>13</v>
      </c>
      <c r="P311">
        <v>4891</v>
      </c>
    </row>
    <row r="312" spans="1:16">
      <c r="A312">
        <v>9124</v>
      </c>
      <c r="B312" t="s">
        <v>420</v>
      </c>
      <c r="C312" t="s">
        <v>531</v>
      </c>
      <c r="D312" s="11" t="s">
        <v>532</v>
      </c>
      <c r="E312" t="s">
        <v>67</v>
      </c>
      <c r="F312" t="s">
        <v>332</v>
      </c>
      <c r="M312" t="s">
        <v>410</v>
      </c>
      <c r="N312" t="s">
        <v>411</v>
      </c>
      <c r="O312">
        <v>10</v>
      </c>
      <c r="P312">
        <v>4892</v>
      </c>
    </row>
    <row r="313" spans="1:16">
      <c r="A313">
        <v>9125</v>
      </c>
      <c r="B313" t="s">
        <v>200</v>
      </c>
      <c r="C313" t="s">
        <v>290</v>
      </c>
      <c r="D313" s="11" t="s">
        <v>518</v>
      </c>
      <c r="E313" t="s">
        <v>67</v>
      </c>
      <c r="F313" t="s">
        <v>455</v>
      </c>
      <c r="M313" t="s">
        <v>410</v>
      </c>
      <c r="N313" t="s">
        <v>411</v>
      </c>
      <c r="O313">
        <v>11</v>
      </c>
      <c r="P313">
        <v>4893</v>
      </c>
    </row>
    <row r="314" spans="1:16">
      <c r="A314">
        <v>9126</v>
      </c>
      <c r="B314" t="s">
        <v>533</v>
      </c>
      <c r="C314" t="s">
        <v>116</v>
      </c>
      <c r="D314" s="11" t="s">
        <v>518</v>
      </c>
      <c r="E314" t="s">
        <v>67</v>
      </c>
      <c r="F314" t="s">
        <v>455</v>
      </c>
      <c r="M314" t="s">
        <v>410</v>
      </c>
      <c r="N314" t="s">
        <v>411</v>
      </c>
      <c r="O314">
        <v>11</v>
      </c>
      <c r="P314">
        <v>4894</v>
      </c>
    </row>
    <row r="315" spans="1:16">
      <c r="A315">
        <v>9127</v>
      </c>
      <c r="B315" t="s">
        <v>534</v>
      </c>
      <c r="C315" t="s">
        <v>535</v>
      </c>
      <c r="D315" s="11" t="s">
        <v>518</v>
      </c>
      <c r="E315" t="s">
        <v>67</v>
      </c>
      <c r="F315" t="s">
        <v>455</v>
      </c>
      <c r="M315" t="s">
        <v>410</v>
      </c>
      <c r="N315" t="s">
        <v>411</v>
      </c>
      <c r="O315">
        <v>11</v>
      </c>
      <c r="P315">
        <v>4895</v>
      </c>
    </row>
    <row r="316" spans="1:16">
      <c r="A316">
        <v>9128</v>
      </c>
      <c r="B316" t="s">
        <v>536</v>
      </c>
      <c r="C316" t="s">
        <v>116</v>
      </c>
      <c r="D316" s="11" t="s">
        <v>518</v>
      </c>
      <c r="E316" t="s">
        <v>67</v>
      </c>
      <c r="F316" t="s">
        <v>455</v>
      </c>
      <c r="M316" t="s">
        <v>410</v>
      </c>
      <c r="N316" t="s">
        <v>411</v>
      </c>
      <c r="O316">
        <v>11</v>
      </c>
      <c r="P316">
        <v>4896</v>
      </c>
    </row>
    <row r="317" spans="1:16">
      <c r="A317">
        <v>9129</v>
      </c>
      <c r="B317" t="s">
        <v>479</v>
      </c>
      <c r="C317" t="s">
        <v>96</v>
      </c>
      <c r="D317" s="11" t="s">
        <v>331</v>
      </c>
      <c r="E317" t="s">
        <v>67</v>
      </c>
      <c r="F317" t="s">
        <v>332</v>
      </c>
      <c r="M317" t="s">
        <v>410</v>
      </c>
      <c r="N317" t="s">
        <v>411</v>
      </c>
      <c r="O317">
        <v>9</v>
      </c>
      <c r="P317">
        <v>4999</v>
      </c>
    </row>
    <row r="318" spans="1:16">
      <c r="A318">
        <v>9130</v>
      </c>
      <c r="B318" t="s">
        <v>508</v>
      </c>
      <c r="C318" t="s">
        <v>116</v>
      </c>
      <c r="D318" s="11" t="s">
        <v>331</v>
      </c>
      <c r="E318" t="s">
        <v>67</v>
      </c>
      <c r="F318" t="s">
        <v>332</v>
      </c>
      <c r="M318" t="s">
        <v>410</v>
      </c>
      <c r="N318" t="s">
        <v>411</v>
      </c>
      <c r="O318">
        <v>9</v>
      </c>
      <c r="P318">
        <v>5119</v>
      </c>
    </row>
    <row r="319" spans="1:16">
      <c r="A319">
        <v>9131</v>
      </c>
      <c r="B319" t="s">
        <v>537</v>
      </c>
      <c r="C319" t="s">
        <v>531</v>
      </c>
      <c r="D319" s="11" t="s">
        <v>422</v>
      </c>
      <c r="E319" t="s">
        <v>67</v>
      </c>
      <c r="F319" t="s">
        <v>202</v>
      </c>
      <c r="M319" t="s">
        <v>410</v>
      </c>
      <c r="N319" t="s">
        <v>411</v>
      </c>
      <c r="O319">
        <v>13</v>
      </c>
      <c r="P319">
        <v>5120</v>
      </c>
    </row>
    <row r="320" spans="1:16">
      <c r="A320">
        <v>9132</v>
      </c>
      <c r="B320" t="s">
        <v>497</v>
      </c>
      <c r="C320" t="s">
        <v>538</v>
      </c>
      <c r="D320" s="11" t="s">
        <v>422</v>
      </c>
      <c r="E320" t="s">
        <v>67</v>
      </c>
      <c r="F320" t="s">
        <v>202</v>
      </c>
      <c r="M320" t="s">
        <v>410</v>
      </c>
      <c r="N320" t="s">
        <v>411</v>
      </c>
      <c r="O320">
        <v>13</v>
      </c>
      <c r="P320">
        <v>5121</v>
      </c>
    </row>
    <row r="321" spans="1:16">
      <c r="A321">
        <v>9133</v>
      </c>
      <c r="B321" t="s">
        <v>534</v>
      </c>
      <c r="C321" t="s">
        <v>539</v>
      </c>
      <c r="D321" s="11" t="s">
        <v>331</v>
      </c>
      <c r="E321" t="s">
        <v>67</v>
      </c>
      <c r="F321" t="s">
        <v>332</v>
      </c>
      <c r="M321" t="s">
        <v>410</v>
      </c>
      <c r="N321" t="s">
        <v>411</v>
      </c>
      <c r="O321">
        <v>9</v>
      </c>
      <c r="P321">
        <v>5122</v>
      </c>
    </row>
    <row r="322" spans="1:16">
      <c r="A322">
        <v>9134</v>
      </c>
      <c r="B322" t="s">
        <v>540</v>
      </c>
      <c r="C322" t="s">
        <v>283</v>
      </c>
      <c r="D322" s="11" t="s">
        <v>454</v>
      </c>
      <c r="E322" t="s">
        <v>67</v>
      </c>
      <c r="F322" t="s">
        <v>455</v>
      </c>
      <c r="M322" t="s">
        <v>410</v>
      </c>
      <c r="N322" t="s">
        <v>411</v>
      </c>
      <c r="O322">
        <v>12</v>
      </c>
      <c r="P322">
        <v>5123</v>
      </c>
    </row>
    <row r="323" spans="1:16">
      <c r="A323">
        <v>9135</v>
      </c>
      <c r="B323" t="s">
        <v>477</v>
      </c>
      <c r="C323" t="s">
        <v>285</v>
      </c>
      <c r="D323" s="11" t="s">
        <v>331</v>
      </c>
      <c r="E323" t="s">
        <v>67</v>
      </c>
      <c r="F323" t="s">
        <v>332</v>
      </c>
      <c r="M323" t="s">
        <v>410</v>
      </c>
      <c r="N323" t="s">
        <v>411</v>
      </c>
      <c r="O323">
        <v>9</v>
      </c>
      <c r="P323">
        <v>5124</v>
      </c>
    </row>
    <row r="324" spans="1:16">
      <c r="A324">
        <v>9136</v>
      </c>
      <c r="B324" t="s">
        <v>479</v>
      </c>
      <c r="C324" t="s">
        <v>531</v>
      </c>
      <c r="D324" s="11" t="s">
        <v>532</v>
      </c>
      <c r="E324" t="s">
        <v>67</v>
      </c>
      <c r="F324" t="s">
        <v>332</v>
      </c>
      <c r="M324" t="s">
        <v>410</v>
      </c>
      <c r="N324" t="s">
        <v>411</v>
      </c>
      <c r="O324">
        <v>10</v>
      </c>
      <c r="P324">
        <v>5125</v>
      </c>
    </row>
    <row r="325" spans="1:16">
      <c r="A325">
        <v>9150</v>
      </c>
      <c r="B325" t="s">
        <v>292</v>
      </c>
      <c r="C325" t="s">
        <v>152</v>
      </c>
      <c r="D325" s="11" t="s">
        <v>339</v>
      </c>
      <c r="E325" t="s">
        <v>82</v>
      </c>
      <c r="F325" t="s">
        <v>86</v>
      </c>
      <c r="G325" s="11" t="s">
        <v>161</v>
      </c>
      <c r="M325" t="s">
        <v>410</v>
      </c>
      <c r="N325" t="s">
        <v>411</v>
      </c>
      <c r="O325">
        <v>24</v>
      </c>
      <c r="P325">
        <v>2472</v>
      </c>
    </row>
    <row r="326" spans="1:16">
      <c r="A326">
        <v>9152</v>
      </c>
      <c r="B326" t="s">
        <v>504</v>
      </c>
      <c r="C326" t="s">
        <v>139</v>
      </c>
      <c r="D326" s="11" t="s">
        <v>126</v>
      </c>
      <c r="E326" t="s">
        <v>67</v>
      </c>
      <c r="F326" t="s">
        <v>68</v>
      </c>
      <c r="H326" s="11" t="s">
        <v>161</v>
      </c>
      <c r="M326" t="s">
        <v>410</v>
      </c>
      <c r="N326" t="s">
        <v>411</v>
      </c>
      <c r="O326">
        <v>22</v>
      </c>
      <c r="P326">
        <v>2537</v>
      </c>
    </row>
    <row r="327" spans="1:16">
      <c r="A327">
        <v>9158</v>
      </c>
      <c r="B327" t="s">
        <v>541</v>
      </c>
      <c r="C327" t="s">
        <v>90</v>
      </c>
      <c r="D327" s="11" t="s">
        <v>339</v>
      </c>
      <c r="E327" t="s">
        <v>67</v>
      </c>
      <c r="F327" t="s">
        <v>86</v>
      </c>
      <c r="M327" t="s">
        <v>410</v>
      </c>
      <c r="N327" t="s">
        <v>411</v>
      </c>
      <c r="O327">
        <v>24</v>
      </c>
      <c r="P327">
        <v>2386</v>
      </c>
    </row>
    <row r="328" spans="1:16">
      <c r="A328">
        <v>9160</v>
      </c>
      <c r="B328" t="s">
        <v>542</v>
      </c>
      <c r="C328" t="s">
        <v>123</v>
      </c>
      <c r="D328" s="11" t="s">
        <v>149</v>
      </c>
      <c r="E328" t="s">
        <v>67</v>
      </c>
      <c r="F328" t="s">
        <v>86</v>
      </c>
      <c r="I328" t="s">
        <v>235</v>
      </c>
      <c r="M328" t="s">
        <v>410</v>
      </c>
      <c r="N328" t="s">
        <v>411</v>
      </c>
      <c r="O328">
        <v>28</v>
      </c>
      <c r="P328">
        <v>2539</v>
      </c>
    </row>
    <row r="329" spans="1:16">
      <c r="A329">
        <v>9162</v>
      </c>
      <c r="B329" t="s">
        <v>480</v>
      </c>
      <c r="C329" t="s">
        <v>90</v>
      </c>
      <c r="D329" s="11" t="s">
        <v>146</v>
      </c>
      <c r="E329" t="s">
        <v>67</v>
      </c>
      <c r="F329" t="s">
        <v>68</v>
      </c>
      <c r="G329" t="s">
        <v>235</v>
      </c>
      <c r="H329" s="11" t="s">
        <v>87</v>
      </c>
      <c r="I329" s="11" t="s">
        <v>87</v>
      </c>
      <c r="M329" t="s">
        <v>410</v>
      </c>
      <c r="N329" t="s">
        <v>411</v>
      </c>
      <c r="O329">
        <v>21</v>
      </c>
      <c r="P329">
        <v>2572</v>
      </c>
    </row>
    <row r="330" spans="1:16">
      <c r="A330">
        <v>9163</v>
      </c>
      <c r="B330" t="s">
        <v>543</v>
      </c>
      <c r="C330" t="s">
        <v>192</v>
      </c>
      <c r="D330" s="11" t="s">
        <v>488</v>
      </c>
      <c r="E330" t="s">
        <v>67</v>
      </c>
      <c r="F330" t="s">
        <v>195</v>
      </c>
      <c r="G330" s="11" t="s">
        <v>88</v>
      </c>
      <c r="M330" t="s">
        <v>410</v>
      </c>
      <c r="N330" t="s">
        <v>411</v>
      </c>
      <c r="O330">
        <v>16</v>
      </c>
      <c r="P330">
        <v>3675</v>
      </c>
    </row>
    <row r="331" spans="1:16">
      <c r="A331">
        <v>9165</v>
      </c>
      <c r="B331" t="s">
        <v>544</v>
      </c>
      <c r="C331" t="s">
        <v>192</v>
      </c>
      <c r="D331" s="11" t="s">
        <v>339</v>
      </c>
      <c r="E331" t="s">
        <v>67</v>
      </c>
      <c r="F331" t="s">
        <v>86</v>
      </c>
      <c r="G331" s="11" t="s">
        <v>161</v>
      </c>
      <c r="M331" t="s">
        <v>410</v>
      </c>
      <c r="N331" t="s">
        <v>411</v>
      </c>
      <c r="O331">
        <v>24</v>
      </c>
      <c r="P331">
        <v>2479</v>
      </c>
    </row>
    <row r="332" spans="1:16">
      <c r="A332">
        <v>9167</v>
      </c>
      <c r="B332" t="s">
        <v>545</v>
      </c>
      <c r="C332" t="s">
        <v>90</v>
      </c>
      <c r="D332" s="11" t="s">
        <v>176</v>
      </c>
      <c r="E332" t="s">
        <v>67</v>
      </c>
      <c r="F332" t="s">
        <v>74</v>
      </c>
      <c r="M332" t="s">
        <v>410</v>
      </c>
      <c r="N332" t="s">
        <v>411</v>
      </c>
      <c r="O332">
        <v>39</v>
      </c>
      <c r="P332">
        <v>2483</v>
      </c>
    </row>
    <row r="333" spans="1:16">
      <c r="A333">
        <v>9173</v>
      </c>
      <c r="B333" t="s">
        <v>546</v>
      </c>
      <c r="C333" t="s">
        <v>294</v>
      </c>
      <c r="D333" s="11" t="s">
        <v>114</v>
      </c>
      <c r="E333" t="s">
        <v>67</v>
      </c>
      <c r="F333" t="s">
        <v>86</v>
      </c>
      <c r="I333" t="s">
        <v>235</v>
      </c>
      <c r="M333" t="s">
        <v>410</v>
      </c>
      <c r="N333" t="s">
        <v>411</v>
      </c>
      <c r="O333">
        <v>27</v>
      </c>
      <c r="P333">
        <v>2485</v>
      </c>
    </row>
    <row r="334" spans="1:16">
      <c r="A334">
        <v>9177</v>
      </c>
      <c r="B334" t="s">
        <v>547</v>
      </c>
      <c r="C334" t="s">
        <v>276</v>
      </c>
      <c r="D334" s="11" t="s">
        <v>146</v>
      </c>
      <c r="E334" t="s">
        <v>82</v>
      </c>
      <c r="F334" t="s">
        <v>68</v>
      </c>
      <c r="M334" t="s">
        <v>410</v>
      </c>
      <c r="N334" t="s">
        <v>411</v>
      </c>
      <c r="O334">
        <v>21</v>
      </c>
      <c r="P334">
        <v>2574</v>
      </c>
    </row>
    <row r="335" spans="1:16">
      <c r="A335">
        <v>9178</v>
      </c>
      <c r="B335" t="s">
        <v>548</v>
      </c>
      <c r="C335" t="s">
        <v>183</v>
      </c>
      <c r="D335" s="11" t="s">
        <v>108</v>
      </c>
      <c r="E335" t="s">
        <v>67</v>
      </c>
      <c r="F335" t="s">
        <v>86</v>
      </c>
      <c r="H335" s="11" t="s">
        <v>87</v>
      </c>
      <c r="I335" s="11" t="s">
        <v>161</v>
      </c>
      <c r="M335" t="s">
        <v>410</v>
      </c>
      <c r="N335" t="s">
        <v>411</v>
      </c>
      <c r="O335">
        <v>29</v>
      </c>
      <c r="P335">
        <v>2487</v>
      </c>
    </row>
    <row r="336" spans="1:16">
      <c r="A336">
        <v>9180</v>
      </c>
      <c r="B336" t="s">
        <v>549</v>
      </c>
      <c r="C336" t="s">
        <v>550</v>
      </c>
      <c r="D336" s="11" t="s">
        <v>171</v>
      </c>
      <c r="E336" t="s">
        <v>82</v>
      </c>
      <c r="F336" t="s">
        <v>74</v>
      </c>
      <c r="M336" t="s">
        <v>410</v>
      </c>
      <c r="N336" t="s">
        <v>411</v>
      </c>
      <c r="O336">
        <v>35</v>
      </c>
      <c r="P336">
        <v>2489</v>
      </c>
    </row>
    <row r="337" spans="1:16">
      <c r="A337">
        <v>9191</v>
      </c>
      <c r="B337" t="s">
        <v>469</v>
      </c>
      <c r="C337" t="s">
        <v>253</v>
      </c>
      <c r="D337" s="11" t="s">
        <v>551</v>
      </c>
      <c r="E337" t="s">
        <v>82</v>
      </c>
      <c r="F337" t="s">
        <v>98</v>
      </c>
      <c r="M337" t="s">
        <v>410</v>
      </c>
      <c r="N337" t="s">
        <v>411</v>
      </c>
      <c r="O337">
        <v>56</v>
      </c>
      <c r="P337">
        <v>2494</v>
      </c>
    </row>
    <row r="338" spans="1:16">
      <c r="A338">
        <v>9192</v>
      </c>
      <c r="B338" t="s">
        <v>552</v>
      </c>
      <c r="C338" t="s">
        <v>179</v>
      </c>
      <c r="D338" s="11" t="s">
        <v>316</v>
      </c>
      <c r="E338" t="s">
        <v>67</v>
      </c>
      <c r="F338" t="s">
        <v>98</v>
      </c>
      <c r="M338" t="s">
        <v>410</v>
      </c>
      <c r="N338" t="s">
        <v>411</v>
      </c>
      <c r="O338">
        <v>58</v>
      </c>
      <c r="P338">
        <v>2493</v>
      </c>
    </row>
    <row r="339" spans="1:16">
      <c r="A339">
        <v>10001</v>
      </c>
      <c r="B339" t="s">
        <v>553</v>
      </c>
      <c r="C339" t="s">
        <v>90</v>
      </c>
      <c r="D339" s="11" t="s">
        <v>199</v>
      </c>
      <c r="E339" t="s">
        <v>67</v>
      </c>
      <c r="F339" t="s">
        <v>74</v>
      </c>
      <c r="G339" s="11" t="s">
        <v>87</v>
      </c>
      <c r="I339" s="11" t="s">
        <v>87</v>
      </c>
      <c r="M339" t="s">
        <v>554</v>
      </c>
      <c r="N339" t="s">
        <v>555</v>
      </c>
      <c r="O339">
        <v>37</v>
      </c>
      <c r="P339">
        <v>773</v>
      </c>
    </row>
    <row r="340" spans="1:16">
      <c r="A340">
        <v>10002</v>
      </c>
      <c r="B340" t="s">
        <v>556</v>
      </c>
      <c r="C340" t="s">
        <v>361</v>
      </c>
      <c r="D340" s="11" t="s">
        <v>73</v>
      </c>
      <c r="E340" t="s">
        <v>67</v>
      </c>
      <c r="F340" t="s">
        <v>74</v>
      </c>
      <c r="M340" t="s">
        <v>554</v>
      </c>
      <c r="N340" t="s">
        <v>555</v>
      </c>
      <c r="O340">
        <v>44</v>
      </c>
      <c r="P340">
        <v>774</v>
      </c>
    </row>
    <row r="341" spans="1:16">
      <c r="A341">
        <v>10003</v>
      </c>
      <c r="B341" t="s">
        <v>553</v>
      </c>
      <c r="C341" t="s">
        <v>123</v>
      </c>
      <c r="D341" s="11" t="s">
        <v>229</v>
      </c>
      <c r="E341" t="s">
        <v>67</v>
      </c>
      <c r="F341" t="s">
        <v>78</v>
      </c>
      <c r="G341" s="11" t="s">
        <v>87</v>
      </c>
      <c r="M341" t="s">
        <v>554</v>
      </c>
      <c r="N341" t="s">
        <v>555</v>
      </c>
      <c r="O341">
        <v>45</v>
      </c>
      <c r="P341">
        <v>770</v>
      </c>
    </row>
    <row r="342" spans="1:16">
      <c r="A342">
        <v>10004</v>
      </c>
      <c r="B342" t="s">
        <v>557</v>
      </c>
      <c r="C342" t="s">
        <v>72</v>
      </c>
      <c r="D342" s="11" t="s">
        <v>176</v>
      </c>
      <c r="E342" t="s">
        <v>67</v>
      </c>
      <c r="F342" t="s">
        <v>74</v>
      </c>
      <c r="M342" t="s">
        <v>554</v>
      </c>
      <c r="N342" t="s">
        <v>555</v>
      </c>
      <c r="O342">
        <v>39</v>
      </c>
      <c r="P342">
        <v>776</v>
      </c>
    </row>
    <row r="343" spans="1:16">
      <c r="A343">
        <v>10005</v>
      </c>
      <c r="B343" t="s">
        <v>558</v>
      </c>
      <c r="C343" t="s">
        <v>65</v>
      </c>
      <c r="D343" s="11" t="s">
        <v>240</v>
      </c>
      <c r="E343" t="s">
        <v>67</v>
      </c>
      <c r="F343" t="s">
        <v>86</v>
      </c>
      <c r="M343" t="s">
        <v>554</v>
      </c>
      <c r="N343" t="s">
        <v>555</v>
      </c>
      <c r="O343">
        <v>33</v>
      </c>
      <c r="P343">
        <v>801</v>
      </c>
    </row>
    <row r="344" spans="1:16">
      <c r="A344">
        <v>10006</v>
      </c>
      <c r="B344" t="s">
        <v>559</v>
      </c>
      <c r="C344" t="s">
        <v>330</v>
      </c>
      <c r="D344" s="11" t="s">
        <v>111</v>
      </c>
      <c r="E344" t="s">
        <v>82</v>
      </c>
      <c r="F344" t="s">
        <v>86</v>
      </c>
      <c r="M344" t="s">
        <v>554</v>
      </c>
      <c r="N344" t="s">
        <v>555</v>
      </c>
      <c r="O344">
        <v>26</v>
      </c>
      <c r="P344">
        <v>768</v>
      </c>
    </row>
    <row r="345" spans="1:16">
      <c r="A345">
        <v>10007</v>
      </c>
      <c r="B345" t="s">
        <v>560</v>
      </c>
      <c r="C345" t="s">
        <v>330</v>
      </c>
      <c r="D345" s="11" t="s">
        <v>422</v>
      </c>
      <c r="E345" t="s">
        <v>82</v>
      </c>
      <c r="F345" t="s">
        <v>202</v>
      </c>
      <c r="G345" s="11" t="s">
        <v>87</v>
      </c>
      <c r="M345" t="s">
        <v>554</v>
      </c>
      <c r="N345" t="s">
        <v>555</v>
      </c>
      <c r="O345">
        <v>13</v>
      </c>
      <c r="P345">
        <v>4721</v>
      </c>
    </row>
    <row r="346" spans="1:16">
      <c r="A346">
        <v>10008</v>
      </c>
      <c r="B346" t="s">
        <v>561</v>
      </c>
      <c r="C346" t="s">
        <v>296</v>
      </c>
      <c r="D346" s="11" t="s">
        <v>454</v>
      </c>
      <c r="E346" t="s">
        <v>67</v>
      </c>
      <c r="F346" t="s">
        <v>455</v>
      </c>
      <c r="G346" s="11" t="s">
        <v>87</v>
      </c>
      <c r="M346" t="s">
        <v>554</v>
      </c>
      <c r="N346" t="s">
        <v>555</v>
      </c>
      <c r="O346">
        <v>12</v>
      </c>
      <c r="P346">
        <v>4906</v>
      </c>
    </row>
    <row r="347" spans="1:16">
      <c r="A347">
        <v>10009</v>
      </c>
      <c r="B347" t="s">
        <v>562</v>
      </c>
      <c r="C347" t="s">
        <v>348</v>
      </c>
      <c r="D347" s="11" t="s">
        <v>454</v>
      </c>
      <c r="E347" t="s">
        <v>82</v>
      </c>
      <c r="F347" t="s">
        <v>455</v>
      </c>
      <c r="M347" t="s">
        <v>554</v>
      </c>
      <c r="N347" t="s">
        <v>555</v>
      </c>
      <c r="O347">
        <v>12</v>
      </c>
      <c r="P347">
        <v>4907</v>
      </c>
    </row>
    <row r="348" spans="1:16">
      <c r="A348">
        <v>10012</v>
      </c>
      <c r="B348" t="s">
        <v>559</v>
      </c>
      <c r="C348" t="s">
        <v>221</v>
      </c>
      <c r="D348" s="11" t="s">
        <v>137</v>
      </c>
      <c r="E348" t="s">
        <v>82</v>
      </c>
      <c r="F348" t="s">
        <v>86</v>
      </c>
      <c r="M348" t="s">
        <v>554</v>
      </c>
      <c r="N348" t="s">
        <v>555</v>
      </c>
      <c r="O348">
        <v>30</v>
      </c>
      <c r="P348">
        <v>526</v>
      </c>
    </row>
    <row r="349" spans="1:16">
      <c r="A349">
        <v>10013</v>
      </c>
      <c r="B349" t="s">
        <v>553</v>
      </c>
      <c r="C349" t="s">
        <v>123</v>
      </c>
      <c r="D349" s="11" t="s">
        <v>126</v>
      </c>
      <c r="E349" t="s">
        <v>67</v>
      </c>
      <c r="F349" t="s">
        <v>68</v>
      </c>
      <c r="G349" s="11" t="s">
        <v>370</v>
      </c>
      <c r="H349" s="11" t="s">
        <v>87</v>
      </c>
      <c r="I349" s="11" t="s">
        <v>87</v>
      </c>
      <c r="M349" t="s">
        <v>554</v>
      </c>
      <c r="N349" t="s">
        <v>555</v>
      </c>
      <c r="O349">
        <v>22</v>
      </c>
      <c r="P349">
        <v>771</v>
      </c>
    </row>
    <row r="350" spans="1:16">
      <c r="A350">
        <v>10014</v>
      </c>
      <c r="B350" t="s">
        <v>563</v>
      </c>
      <c r="C350" t="s">
        <v>179</v>
      </c>
      <c r="D350" s="11" t="s">
        <v>302</v>
      </c>
      <c r="E350" t="s">
        <v>67</v>
      </c>
      <c r="F350" t="s">
        <v>78</v>
      </c>
      <c r="M350" t="s">
        <v>554</v>
      </c>
      <c r="N350" t="s">
        <v>555</v>
      </c>
      <c r="O350">
        <v>47</v>
      </c>
      <c r="P350">
        <v>3907</v>
      </c>
    </row>
    <row r="351" spans="1:16">
      <c r="A351">
        <v>10015</v>
      </c>
      <c r="B351" t="s">
        <v>423</v>
      </c>
      <c r="C351" t="s">
        <v>174</v>
      </c>
      <c r="D351" s="11" t="s">
        <v>485</v>
      </c>
      <c r="E351" t="s">
        <v>67</v>
      </c>
      <c r="F351" t="s">
        <v>78</v>
      </c>
      <c r="M351" t="s">
        <v>554</v>
      </c>
      <c r="N351" t="s">
        <v>555</v>
      </c>
      <c r="O351">
        <v>53</v>
      </c>
      <c r="P351">
        <v>775</v>
      </c>
    </row>
    <row r="352" spans="1:16">
      <c r="A352">
        <v>10017</v>
      </c>
      <c r="B352" t="s">
        <v>564</v>
      </c>
      <c r="C352" t="s">
        <v>225</v>
      </c>
      <c r="D352" s="11" t="s">
        <v>214</v>
      </c>
      <c r="E352" t="s">
        <v>82</v>
      </c>
      <c r="F352" t="s">
        <v>74</v>
      </c>
      <c r="M352" t="s">
        <v>554</v>
      </c>
      <c r="N352" t="s">
        <v>555</v>
      </c>
      <c r="O352">
        <v>41</v>
      </c>
      <c r="P352">
        <v>777</v>
      </c>
    </row>
    <row r="353" spans="1:16">
      <c r="A353">
        <v>10018</v>
      </c>
      <c r="B353" t="s">
        <v>564</v>
      </c>
      <c r="C353" t="s">
        <v>565</v>
      </c>
      <c r="D353" s="11" t="s">
        <v>163</v>
      </c>
      <c r="E353" t="s">
        <v>82</v>
      </c>
      <c r="F353" t="s">
        <v>78</v>
      </c>
      <c r="M353" t="s">
        <v>554</v>
      </c>
      <c r="N353" t="s">
        <v>555</v>
      </c>
      <c r="O353">
        <v>49</v>
      </c>
      <c r="P353">
        <v>778</v>
      </c>
    </row>
    <row r="354" spans="1:16">
      <c r="A354">
        <v>10021</v>
      </c>
      <c r="B354" t="s">
        <v>566</v>
      </c>
      <c r="C354" t="s">
        <v>567</v>
      </c>
      <c r="D354" s="11" t="s">
        <v>568</v>
      </c>
      <c r="E354" t="s">
        <v>82</v>
      </c>
      <c r="F354" t="s">
        <v>98</v>
      </c>
      <c r="M354" t="s">
        <v>554</v>
      </c>
      <c r="N354" t="s">
        <v>555</v>
      </c>
      <c r="O354">
        <v>63</v>
      </c>
      <c r="P354">
        <v>3908</v>
      </c>
    </row>
    <row r="355" spans="1:16">
      <c r="A355">
        <v>10023</v>
      </c>
      <c r="B355" t="s">
        <v>569</v>
      </c>
      <c r="C355" t="s">
        <v>305</v>
      </c>
      <c r="D355" s="11" t="s">
        <v>229</v>
      </c>
      <c r="E355" t="s">
        <v>67</v>
      </c>
      <c r="F355" t="s">
        <v>78</v>
      </c>
      <c r="M355" t="s">
        <v>554</v>
      </c>
      <c r="N355" t="s">
        <v>555</v>
      </c>
      <c r="O355">
        <v>45</v>
      </c>
      <c r="P355">
        <v>3912</v>
      </c>
    </row>
    <row r="356" spans="1:16">
      <c r="A356">
        <v>10024</v>
      </c>
      <c r="B356" t="s">
        <v>570</v>
      </c>
      <c r="C356" t="s">
        <v>192</v>
      </c>
      <c r="D356" s="11" t="s">
        <v>176</v>
      </c>
      <c r="E356" t="s">
        <v>67</v>
      </c>
      <c r="F356" t="s">
        <v>74</v>
      </c>
      <c r="M356" t="s">
        <v>554</v>
      </c>
      <c r="N356" t="s">
        <v>555</v>
      </c>
      <c r="O356">
        <v>39</v>
      </c>
      <c r="P356">
        <v>3914</v>
      </c>
    </row>
    <row r="357" spans="1:16">
      <c r="A357">
        <v>10026</v>
      </c>
      <c r="B357" t="s">
        <v>569</v>
      </c>
      <c r="C357" t="s">
        <v>571</v>
      </c>
      <c r="D357" s="11" t="s">
        <v>194</v>
      </c>
      <c r="E357" t="s">
        <v>67</v>
      </c>
      <c r="F357" t="s">
        <v>195</v>
      </c>
      <c r="G357" s="11" t="s">
        <v>88</v>
      </c>
      <c r="I357" s="11" t="s">
        <v>88</v>
      </c>
      <c r="M357" t="s">
        <v>554</v>
      </c>
      <c r="N357" t="s">
        <v>555</v>
      </c>
      <c r="O357">
        <v>15</v>
      </c>
      <c r="P357">
        <v>3913</v>
      </c>
    </row>
    <row r="358" spans="1:16">
      <c r="A358">
        <v>10028</v>
      </c>
      <c r="B358" t="s">
        <v>183</v>
      </c>
      <c r="C358" t="s">
        <v>572</v>
      </c>
      <c r="D358" s="11" t="s">
        <v>117</v>
      </c>
      <c r="E358" t="s">
        <v>67</v>
      </c>
      <c r="F358" t="s">
        <v>118</v>
      </c>
      <c r="G358" s="11" t="s">
        <v>88</v>
      </c>
      <c r="M358" t="s">
        <v>554</v>
      </c>
      <c r="N358" t="s">
        <v>555</v>
      </c>
      <c r="O358">
        <v>18</v>
      </c>
      <c r="P358">
        <v>3911</v>
      </c>
    </row>
    <row r="359" spans="1:16">
      <c r="A359">
        <v>10033</v>
      </c>
      <c r="B359" t="s">
        <v>371</v>
      </c>
      <c r="C359" t="s">
        <v>573</v>
      </c>
      <c r="D359" s="11" t="s">
        <v>485</v>
      </c>
      <c r="E359" t="s">
        <v>82</v>
      </c>
      <c r="F359" t="s">
        <v>78</v>
      </c>
      <c r="G359" s="11" t="s">
        <v>87</v>
      </c>
      <c r="M359" t="s">
        <v>554</v>
      </c>
      <c r="N359" t="s">
        <v>555</v>
      </c>
      <c r="O359">
        <v>53</v>
      </c>
      <c r="P359">
        <v>772</v>
      </c>
    </row>
    <row r="360" spans="1:16">
      <c r="A360">
        <v>10034</v>
      </c>
      <c r="B360" t="s">
        <v>574</v>
      </c>
      <c r="C360" t="s">
        <v>494</v>
      </c>
      <c r="D360" s="11" t="s">
        <v>176</v>
      </c>
      <c r="E360" t="s">
        <v>82</v>
      </c>
      <c r="F360" t="s">
        <v>74</v>
      </c>
      <c r="M360" t="s">
        <v>554</v>
      </c>
      <c r="N360" t="s">
        <v>555</v>
      </c>
      <c r="O360">
        <v>39</v>
      </c>
      <c r="P360">
        <v>786</v>
      </c>
    </row>
    <row r="361" spans="1:16">
      <c r="A361">
        <v>10037</v>
      </c>
      <c r="B361" t="s">
        <v>575</v>
      </c>
      <c r="C361" t="s">
        <v>80</v>
      </c>
      <c r="D361" s="11" t="s">
        <v>85</v>
      </c>
      <c r="E361" t="s">
        <v>82</v>
      </c>
      <c r="F361" t="s">
        <v>86</v>
      </c>
      <c r="M361" t="s">
        <v>554</v>
      </c>
      <c r="N361" t="s">
        <v>555</v>
      </c>
      <c r="O361">
        <v>34</v>
      </c>
      <c r="P361">
        <v>529</v>
      </c>
    </row>
    <row r="362" spans="1:16">
      <c r="A362">
        <v>10039</v>
      </c>
      <c r="B362" t="s">
        <v>576</v>
      </c>
      <c r="C362" t="s">
        <v>577</v>
      </c>
      <c r="D362" s="11" t="s">
        <v>318</v>
      </c>
      <c r="E362" t="s">
        <v>67</v>
      </c>
      <c r="F362" t="s">
        <v>98</v>
      </c>
      <c r="M362" t="s">
        <v>554</v>
      </c>
      <c r="N362" t="s">
        <v>555</v>
      </c>
      <c r="O362">
        <v>66</v>
      </c>
      <c r="P362">
        <v>788</v>
      </c>
    </row>
    <row r="363" spans="1:16">
      <c r="A363">
        <v>10040</v>
      </c>
      <c r="B363" t="s">
        <v>578</v>
      </c>
      <c r="C363" t="s">
        <v>494</v>
      </c>
      <c r="D363" s="11" t="s">
        <v>240</v>
      </c>
      <c r="E363" t="s">
        <v>82</v>
      </c>
      <c r="F363" t="s">
        <v>86</v>
      </c>
      <c r="M363" t="s">
        <v>554</v>
      </c>
      <c r="N363" t="s">
        <v>555</v>
      </c>
      <c r="O363">
        <v>33</v>
      </c>
      <c r="P363">
        <v>528</v>
      </c>
    </row>
    <row r="364" spans="1:16">
      <c r="A364">
        <v>10041</v>
      </c>
      <c r="B364" t="s">
        <v>579</v>
      </c>
      <c r="C364" t="s">
        <v>260</v>
      </c>
      <c r="D364" s="11" t="s">
        <v>163</v>
      </c>
      <c r="E364" t="s">
        <v>82</v>
      </c>
      <c r="F364" t="s">
        <v>78</v>
      </c>
      <c r="M364" t="s">
        <v>554</v>
      </c>
      <c r="N364" t="s">
        <v>555</v>
      </c>
      <c r="O364">
        <v>49</v>
      </c>
      <c r="P364">
        <v>789</v>
      </c>
    </row>
    <row r="365" spans="1:16">
      <c r="A365">
        <v>10044</v>
      </c>
      <c r="B365" t="s">
        <v>261</v>
      </c>
      <c r="C365" t="s">
        <v>285</v>
      </c>
      <c r="D365" s="11" t="s">
        <v>149</v>
      </c>
      <c r="E365" t="s">
        <v>67</v>
      </c>
      <c r="F365" t="s">
        <v>86</v>
      </c>
      <c r="M365" t="s">
        <v>554</v>
      </c>
      <c r="N365" t="s">
        <v>555</v>
      </c>
      <c r="O365">
        <v>28</v>
      </c>
      <c r="P365">
        <v>792</v>
      </c>
    </row>
    <row r="366" spans="1:16">
      <c r="A366">
        <v>10045</v>
      </c>
      <c r="B366" t="s">
        <v>580</v>
      </c>
      <c r="C366" t="s">
        <v>381</v>
      </c>
      <c r="D366" s="11" t="s">
        <v>201</v>
      </c>
      <c r="E366" t="s">
        <v>82</v>
      </c>
      <c r="F366" t="s">
        <v>202</v>
      </c>
      <c r="M366" t="s">
        <v>554</v>
      </c>
      <c r="N366" t="s">
        <v>555</v>
      </c>
      <c r="O366">
        <v>14</v>
      </c>
      <c r="P366">
        <v>4791</v>
      </c>
    </row>
    <row r="367" spans="1:16">
      <c r="A367">
        <v>10050</v>
      </c>
      <c r="B367" t="s">
        <v>371</v>
      </c>
      <c r="C367" t="s">
        <v>581</v>
      </c>
      <c r="D367" s="11" t="s">
        <v>149</v>
      </c>
      <c r="E367" t="s">
        <v>82</v>
      </c>
      <c r="F367" t="s">
        <v>86</v>
      </c>
      <c r="M367" t="s">
        <v>554</v>
      </c>
      <c r="N367" t="s">
        <v>555</v>
      </c>
      <c r="O367">
        <v>28</v>
      </c>
      <c r="P367">
        <v>796</v>
      </c>
    </row>
    <row r="368" spans="1:16">
      <c r="A368">
        <v>10071</v>
      </c>
      <c r="B368" t="s">
        <v>582</v>
      </c>
      <c r="C368" t="s">
        <v>583</v>
      </c>
      <c r="D368" s="11" t="s">
        <v>232</v>
      </c>
      <c r="E368" t="s">
        <v>67</v>
      </c>
      <c r="F368" t="s">
        <v>98</v>
      </c>
      <c r="M368" t="s">
        <v>554</v>
      </c>
      <c r="N368" t="s">
        <v>555</v>
      </c>
      <c r="O368">
        <v>70</v>
      </c>
      <c r="P368">
        <v>745</v>
      </c>
    </row>
    <row r="369" spans="1:16">
      <c r="A369">
        <v>10077</v>
      </c>
      <c r="B369" t="s">
        <v>584</v>
      </c>
      <c r="C369" t="s">
        <v>253</v>
      </c>
      <c r="D369" s="11" t="s">
        <v>232</v>
      </c>
      <c r="E369" t="s">
        <v>82</v>
      </c>
      <c r="F369" t="s">
        <v>98</v>
      </c>
      <c r="M369" t="s">
        <v>554</v>
      </c>
      <c r="N369" t="s">
        <v>555</v>
      </c>
      <c r="O369">
        <v>70</v>
      </c>
      <c r="P369">
        <v>750</v>
      </c>
    </row>
    <row r="370" spans="1:16">
      <c r="A370">
        <v>10082</v>
      </c>
      <c r="B370" t="s">
        <v>585</v>
      </c>
      <c r="C370" t="s">
        <v>96</v>
      </c>
      <c r="D370" s="11" t="s">
        <v>405</v>
      </c>
      <c r="E370" t="s">
        <v>67</v>
      </c>
      <c r="F370" t="s">
        <v>98</v>
      </c>
      <c r="M370" t="s">
        <v>554</v>
      </c>
      <c r="N370" t="s">
        <v>555</v>
      </c>
      <c r="O370">
        <v>68</v>
      </c>
      <c r="P370">
        <v>754</v>
      </c>
    </row>
    <row r="371" spans="1:16">
      <c r="A371">
        <v>10083</v>
      </c>
      <c r="B371" t="s">
        <v>586</v>
      </c>
      <c r="C371" t="s">
        <v>587</v>
      </c>
      <c r="D371" s="11" t="s">
        <v>588</v>
      </c>
      <c r="E371" t="s">
        <v>67</v>
      </c>
      <c r="F371" t="s">
        <v>98</v>
      </c>
      <c r="M371" t="s">
        <v>554</v>
      </c>
      <c r="N371" t="s">
        <v>555</v>
      </c>
      <c r="O371">
        <v>77</v>
      </c>
      <c r="P371">
        <v>755</v>
      </c>
    </row>
    <row r="372" spans="1:16">
      <c r="A372">
        <v>10084</v>
      </c>
      <c r="B372" t="s">
        <v>589</v>
      </c>
      <c r="C372" t="s">
        <v>158</v>
      </c>
      <c r="D372" s="11" t="s">
        <v>168</v>
      </c>
      <c r="E372" t="s">
        <v>67</v>
      </c>
      <c r="F372" t="s">
        <v>98</v>
      </c>
      <c r="M372" t="s">
        <v>554</v>
      </c>
      <c r="N372" t="s">
        <v>555</v>
      </c>
      <c r="O372">
        <v>71</v>
      </c>
      <c r="P372">
        <v>800</v>
      </c>
    </row>
    <row r="373" spans="1:16">
      <c r="A373">
        <v>10086</v>
      </c>
      <c r="B373" t="s">
        <v>578</v>
      </c>
      <c r="C373" t="s">
        <v>590</v>
      </c>
      <c r="D373" s="11" t="s">
        <v>168</v>
      </c>
      <c r="E373" t="s">
        <v>82</v>
      </c>
      <c r="F373" t="s">
        <v>98</v>
      </c>
      <c r="M373" t="s">
        <v>554</v>
      </c>
      <c r="N373" t="s">
        <v>555</v>
      </c>
      <c r="O373">
        <v>71</v>
      </c>
      <c r="P373">
        <v>757</v>
      </c>
    </row>
    <row r="374" spans="1:16">
      <c r="A374">
        <v>10089</v>
      </c>
      <c r="B374" t="s">
        <v>448</v>
      </c>
      <c r="C374" t="s">
        <v>174</v>
      </c>
      <c r="D374" s="11" t="s">
        <v>591</v>
      </c>
      <c r="E374" t="s">
        <v>67</v>
      </c>
      <c r="F374" t="s">
        <v>98</v>
      </c>
      <c r="M374" t="s">
        <v>554</v>
      </c>
      <c r="N374" t="s">
        <v>555</v>
      </c>
      <c r="O374">
        <v>73</v>
      </c>
      <c r="P374">
        <v>760</v>
      </c>
    </row>
    <row r="375" spans="1:16">
      <c r="A375">
        <v>10094</v>
      </c>
      <c r="B375" t="s">
        <v>592</v>
      </c>
      <c r="C375" t="s">
        <v>156</v>
      </c>
      <c r="D375" s="11" t="s">
        <v>388</v>
      </c>
      <c r="E375" t="s">
        <v>67</v>
      </c>
      <c r="F375" t="s">
        <v>98</v>
      </c>
      <c r="M375" t="s">
        <v>554</v>
      </c>
      <c r="N375" t="s">
        <v>555</v>
      </c>
      <c r="O375">
        <v>57</v>
      </c>
      <c r="P375">
        <v>764</v>
      </c>
    </row>
    <row r="376" spans="1:16">
      <c r="A376">
        <v>10098</v>
      </c>
      <c r="B376" t="s">
        <v>593</v>
      </c>
      <c r="C376" t="s">
        <v>352</v>
      </c>
      <c r="D376" s="11" t="s">
        <v>594</v>
      </c>
      <c r="E376" t="s">
        <v>82</v>
      </c>
      <c r="F376" t="s">
        <v>98</v>
      </c>
      <c r="M376" t="s">
        <v>554</v>
      </c>
      <c r="N376" t="s">
        <v>555</v>
      </c>
      <c r="O376">
        <v>74</v>
      </c>
      <c r="P376">
        <v>767</v>
      </c>
    </row>
    <row r="377" spans="1:16">
      <c r="A377">
        <v>10099</v>
      </c>
      <c r="B377" t="s">
        <v>595</v>
      </c>
      <c r="C377" t="s">
        <v>213</v>
      </c>
      <c r="D377" s="11" t="s">
        <v>201</v>
      </c>
      <c r="E377" t="s">
        <v>67</v>
      </c>
      <c r="F377" t="s">
        <v>202</v>
      </c>
      <c r="G377" s="11" t="s">
        <v>88</v>
      </c>
      <c r="I377" s="11" t="s">
        <v>88</v>
      </c>
      <c r="M377" t="s">
        <v>554</v>
      </c>
      <c r="N377" t="s">
        <v>555</v>
      </c>
      <c r="O377">
        <v>14</v>
      </c>
      <c r="P377">
        <v>4244</v>
      </c>
    </row>
    <row r="378" spans="1:16">
      <c r="A378">
        <v>10100</v>
      </c>
      <c r="B378" t="s">
        <v>595</v>
      </c>
      <c r="C378" t="s">
        <v>285</v>
      </c>
      <c r="D378" s="11" t="s">
        <v>117</v>
      </c>
      <c r="E378" t="s">
        <v>67</v>
      </c>
      <c r="F378" t="s">
        <v>118</v>
      </c>
      <c r="G378" s="11" t="s">
        <v>88</v>
      </c>
      <c r="I378" s="11" t="s">
        <v>87</v>
      </c>
      <c r="M378" t="s">
        <v>554</v>
      </c>
      <c r="N378" t="s">
        <v>555</v>
      </c>
      <c r="O378">
        <v>18</v>
      </c>
      <c r="P378">
        <v>4243</v>
      </c>
    </row>
    <row r="379" spans="1:16">
      <c r="A379">
        <v>10101</v>
      </c>
      <c r="B379" t="s">
        <v>596</v>
      </c>
      <c r="C379" t="s">
        <v>285</v>
      </c>
      <c r="D379" s="11" t="s">
        <v>134</v>
      </c>
      <c r="E379" t="s">
        <v>67</v>
      </c>
      <c r="F379" t="s">
        <v>118</v>
      </c>
      <c r="G379" s="11" t="s">
        <v>88</v>
      </c>
      <c r="M379" t="s">
        <v>554</v>
      </c>
      <c r="N379" t="s">
        <v>555</v>
      </c>
      <c r="O379">
        <v>17</v>
      </c>
      <c r="P379">
        <v>4245</v>
      </c>
    </row>
    <row r="380" spans="1:16">
      <c r="A380">
        <v>10102</v>
      </c>
      <c r="B380" t="s">
        <v>596</v>
      </c>
      <c r="C380" t="s">
        <v>213</v>
      </c>
      <c r="D380" s="11" t="s">
        <v>518</v>
      </c>
      <c r="E380" t="s">
        <v>67</v>
      </c>
      <c r="F380" t="s">
        <v>455</v>
      </c>
      <c r="G380" s="11" t="s">
        <v>87</v>
      </c>
      <c r="M380" t="s">
        <v>554</v>
      </c>
      <c r="N380" t="s">
        <v>555</v>
      </c>
      <c r="O380">
        <v>11</v>
      </c>
      <c r="P380">
        <v>4384</v>
      </c>
    </row>
    <row r="381" spans="1:16">
      <c r="A381">
        <v>10103</v>
      </c>
      <c r="B381" t="s">
        <v>569</v>
      </c>
      <c r="C381" t="s">
        <v>597</v>
      </c>
      <c r="D381" s="11" t="s">
        <v>454</v>
      </c>
      <c r="E381" t="s">
        <v>67</v>
      </c>
      <c r="F381" t="s">
        <v>455</v>
      </c>
      <c r="G381" s="11" t="s">
        <v>87</v>
      </c>
      <c r="M381" t="s">
        <v>554</v>
      </c>
      <c r="N381" t="s">
        <v>555</v>
      </c>
      <c r="O381">
        <v>12</v>
      </c>
      <c r="P381">
        <v>4385</v>
      </c>
    </row>
    <row r="382" spans="1:16">
      <c r="A382">
        <v>10104</v>
      </c>
      <c r="B382" t="s">
        <v>596</v>
      </c>
      <c r="C382" t="s">
        <v>139</v>
      </c>
      <c r="D382" s="11" t="s">
        <v>159</v>
      </c>
      <c r="E382" t="s">
        <v>67</v>
      </c>
      <c r="F382" t="s">
        <v>78</v>
      </c>
      <c r="G382" s="11" t="s">
        <v>87</v>
      </c>
      <c r="I382" s="11" t="s">
        <v>87</v>
      </c>
      <c r="M382" t="s">
        <v>554</v>
      </c>
      <c r="N382" t="s">
        <v>555</v>
      </c>
      <c r="O382">
        <v>46</v>
      </c>
      <c r="P382">
        <v>4387</v>
      </c>
    </row>
    <row r="383" spans="1:16">
      <c r="A383">
        <v>10105</v>
      </c>
      <c r="B383" t="s">
        <v>598</v>
      </c>
      <c r="C383" t="s">
        <v>343</v>
      </c>
      <c r="D383" s="11" t="s">
        <v>171</v>
      </c>
      <c r="E383" t="s">
        <v>82</v>
      </c>
      <c r="F383" t="s">
        <v>74</v>
      </c>
      <c r="M383" t="s">
        <v>554</v>
      </c>
      <c r="N383" t="s">
        <v>555</v>
      </c>
      <c r="O383">
        <v>35</v>
      </c>
      <c r="P383">
        <v>4386</v>
      </c>
    </row>
    <row r="384" spans="1:16">
      <c r="A384">
        <v>10106</v>
      </c>
      <c r="B384" t="s">
        <v>599</v>
      </c>
      <c r="C384" t="s">
        <v>600</v>
      </c>
      <c r="D384" s="11" t="s">
        <v>111</v>
      </c>
      <c r="E384" t="s">
        <v>82</v>
      </c>
      <c r="F384" t="s">
        <v>86</v>
      </c>
      <c r="G384" s="11" t="s">
        <v>87</v>
      </c>
      <c r="M384" t="s">
        <v>554</v>
      </c>
      <c r="N384" t="s">
        <v>555</v>
      </c>
      <c r="O384">
        <v>26</v>
      </c>
      <c r="P384">
        <v>5062</v>
      </c>
    </row>
    <row r="385" spans="1:16">
      <c r="A385">
        <v>11001</v>
      </c>
      <c r="B385" t="s">
        <v>601</v>
      </c>
      <c r="C385" t="s">
        <v>65</v>
      </c>
      <c r="D385" s="11" t="s">
        <v>176</v>
      </c>
      <c r="E385" t="s">
        <v>67</v>
      </c>
      <c r="F385" t="s">
        <v>74</v>
      </c>
      <c r="G385" s="11" t="s">
        <v>87</v>
      </c>
      <c r="M385" t="s">
        <v>602</v>
      </c>
      <c r="N385" t="s">
        <v>603</v>
      </c>
      <c r="O385">
        <v>39</v>
      </c>
      <c r="P385">
        <v>3639</v>
      </c>
    </row>
    <row r="386" spans="1:16">
      <c r="A386">
        <v>11002</v>
      </c>
      <c r="B386" t="s">
        <v>604</v>
      </c>
      <c r="C386" t="s">
        <v>605</v>
      </c>
      <c r="D386" s="11" t="s">
        <v>199</v>
      </c>
      <c r="E386" t="s">
        <v>67</v>
      </c>
      <c r="F386" t="s">
        <v>74</v>
      </c>
      <c r="M386" t="s">
        <v>602</v>
      </c>
      <c r="N386" t="s">
        <v>603</v>
      </c>
      <c r="O386">
        <v>37</v>
      </c>
      <c r="P386">
        <v>869</v>
      </c>
    </row>
    <row r="387" spans="1:16">
      <c r="A387">
        <v>11003</v>
      </c>
      <c r="B387" t="s">
        <v>606</v>
      </c>
      <c r="C387" t="s">
        <v>607</v>
      </c>
      <c r="D387" s="11" t="s">
        <v>608</v>
      </c>
      <c r="E387" t="s">
        <v>67</v>
      </c>
      <c r="F387" t="s">
        <v>98</v>
      </c>
      <c r="M387" t="s">
        <v>602</v>
      </c>
      <c r="N387" t="s">
        <v>603</v>
      </c>
      <c r="O387">
        <v>65</v>
      </c>
      <c r="P387">
        <v>870</v>
      </c>
    </row>
    <row r="388" spans="1:16">
      <c r="A388">
        <v>11004</v>
      </c>
      <c r="B388" t="s">
        <v>609</v>
      </c>
      <c r="C388" t="s">
        <v>179</v>
      </c>
      <c r="D388" s="11" t="s">
        <v>168</v>
      </c>
      <c r="E388" t="s">
        <v>67</v>
      </c>
      <c r="F388" t="s">
        <v>98</v>
      </c>
      <c r="M388" t="s">
        <v>602</v>
      </c>
      <c r="N388" t="s">
        <v>603</v>
      </c>
      <c r="O388">
        <v>71</v>
      </c>
      <c r="P388">
        <v>4343</v>
      </c>
    </row>
    <row r="389" spans="1:16">
      <c r="A389">
        <v>11005</v>
      </c>
      <c r="B389" t="s">
        <v>610</v>
      </c>
      <c r="C389" t="s">
        <v>93</v>
      </c>
      <c r="D389" s="11" t="s">
        <v>143</v>
      </c>
      <c r="E389" t="s">
        <v>67</v>
      </c>
      <c r="F389" t="s">
        <v>74</v>
      </c>
      <c r="M389" t="s">
        <v>602</v>
      </c>
      <c r="N389" t="s">
        <v>603</v>
      </c>
      <c r="O389">
        <v>38</v>
      </c>
      <c r="P389">
        <v>3932</v>
      </c>
    </row>
    <row r="390" spans="1:16">
      <c r="A390">
        <v>11006</v>
      </c>
      <c r="B390" t="s">
        <v>611</v>
      </c>
      <c r="C390" t="s">
        <v>192</v>
      </c>
      <c r="D390" s="11" t="s">
        <v>85</v>
      </c>
      <c r="E390" t="s">
        <v>67</v>
      </c>
      <c r="F390" t="s">
        <v>86</v>
      </c>
      <c r="M390" t="s">
        <v>602</v>
      </c>
      <c r="N390" t="s">
        <v>603</v>
      </c>
      <c r="O390">
        <v>34</v>
      </c>
      <c r="P390">
        <v>3459</v>
      </c>
    </row>
    <row r="391" spans="1:16">
      <c r="A391">
        <v>11007</v>
      </c>
      <c r="B391" t="s">
        <v>477</v>
      </c>
      <c r="C391" t="s">
        <v>174</v>
      </c>
      <c r="D391" s="11" t="s">
        <v>81</v>
      </c>
      <c r="E391" t="s">
        <v>67</v>
      </c>
      <c r="F391" t="s">
        <v>74</v>
      </c>
      <c r="M391" t="s">
        <v>602</v>
      </c>
      <c r="N391" t="s">
        <v>603</v>
      </c>
      <c r="O391">
        <v>36</v>
      </c>
      <c r="P391">
        <v>3460</v>
      </c>
    </row>
    <row r="392" spans="1:16">
      <c r="A392">
        <v>11008</v>
      </c>
      <c r="B392" t="s">
        <v>612</v>
      </c>
      <c r="C392" t="s">
        <v>305</v>
      </c>
      <c r="D392" s="11" t="s">
        <v>171</v>
      </c>
      <c r="E392" t="s">
        <v>67</v>
      </c>
      <c r="F392" t="s">
        <v>74</v>
      </c>
      <c r="M392" t="s">
        <v>602</v>
      </c>
      <c r="N392" t="s">
        <v>603</v>
      </c>
      <c r="O392">
        <v>35</v>
      </c>
      <c r="P392">
        <v>5003</v>
      </c>
    </row>
    <row r="393" spans="1:16">
      <c r="A393">
        <v>11009</v>
      </c>
      <c r="B393" t="s">
        <v>613</v>
      </c>
      <c r="C393" t="s">
        <v>391</v>
      </c>
      <c r="D393" s="11" t="s">
        <v>214</v>
      </c>
      <c r="E393" t="s">
        <v>67</v>
      </c>
      <c r="F393" t="s">
        <v>74</v>
      </c>
      <c r="I393" s="11" t="s">
        <v>88</v>
      </c>
      <c r="M393" t="s">
        <v>602</v>
      </c>
      <c r="N393" t="s">
        <v>603</v>
      </c>
      <c r="O393">
        <v>41</v>
      </c>
      <c r="P393">
        <v>871</v>
      </c>
    </row>
    <row r="394" spans="1:16">
      <c r="A394">
        <v>11010</v>
      </c>
      <c r="B394" t="s">
        <v>614</v>
      </c>
      <c r="C394" t="s">
        <v>166</v>
      </c>
      <c r="D394" s="11" t="s">
        <v>214</v>
      </c>
      <c r="E394" t="s">
        <v>67</v>
      </c>
      <c r="F394" t="s">
        <v>74</v>
      </c>
      <c r="G394" s="11" t="s">
        <v>87</v>
      </c>
      <c r="M394" t="s">
        <v>602</v>
      </c>
      <c r="N394" t="s">
        <v>603</v>
      </c>
      <c r="O394">
        <v>41</v>
      </c>
      <c r="P394">
        <v>3461</v>
      </c>
    </row>
    <row r="395" spans="1:16">
      <c r="A395">
        <v>11011</v>
      </c>
      <c r="B395" t="s">
        <v>615</v>
      </c>
      <c r="C395" t="s">
        <v>166</v>
      </c>
      <c r="D395" s="11" t="s">
        <v>177</v>
      </c>
      <c r="E395" t="s">
        <v>67</v>
      </c>
      <c r="F395" t="s">
        <v>86</v>
      </c>
      <c r="M395" t="s">
        <v>602</v>
      </c>
      <c r="N395" t="s">
        <v>603</v>
      </c>
      <c r="O395">
        <v>32</v>
      </c>
      <c r="P395">
        <v>3462</v>
      </c>
    </row>
    <row r="396" spans="1:16">
      <c r="A396">
        <v>11012</v>
      </c>
      <c r="B396" t="s">
        <v>616</v>
      </c>
      <c r="C396" t="s">
        <v>294</v>
      </c>
      <c r="D396" s="11" t="s">
        <v>194</v>
      </c>
      <c r="E396" t="s">
        <v>67</v>
      </c>
      <c r="F396" t="s">
        <v>195</v>
      </c>
      <c r="G396" s="11" t="s">
        <v>87</v>
      </c>
      <c r="M396" t="s">
        <v>602</v>
      </c>
      <c r="N396" t="s">
        <v>603</v>
      </c>
      <c r="O396">
        <v>15</v>
      </c>
      <c r="P396">
        <v>4424</v>
      </c>
    </row>
    <row r="397" spans="1:16">
      <c r="A397">
        <v>11013</v>
      </c>
      <c r="B397" t="s">
        <v>617</v>
      </c>
      <c r="C397" t="s">
        <v>192</v>
      </c>
      <c r="D397" s="11" t="s">
        <v>143</v>
      </c>
      <c r="E397" t="s">
        <v>67</v>
      </c>
      <c r="F397" t="s">
        <v>74</v>
      </c>
      <c r="M397" t="s">
        <v>602</v>
      </c>
      <c r="N397" t="s">
        <v>603</v>
      </c>
      <c r="O397">
        <v>38</v>
      </c>
      <c r="P397">
        <v>866</v>
      </c>
    </row>
    <row r="398" spans="1:16">
      <c r="A398">
        <v>11014</v>
      </c>
      <c r="B398" t="s">
        <v>618</v>
      </c>
      <c r="C398" t="s">
        <v>96</v>
      </c>
      <c r="D398" s="11" t="s">
        <v>134</v>
      </c>
      <c r="E398" t="s">
        <v>67</v>
      </c>
      <c r="F398" t="s">
        <v>118</v>
      </c>
      <c r="G398" s="11" t="s">
        <v>88</v>
      </c>
      <c r="M398" t="s">
        <v>602</v>
      </c>
      <c r="N398" t="s">
        <v>603</v>
      </c>
      <c r="O398">
        <v>17</v>
      </c>
      <c r="P398">
        <v>4379</v>
      </c>
    </row>
    <row r="399" spans="1:16">
      <c r="A399">
        <v>11015</v>
      </c>
      <c r="B399" t="s">
        <v>619</v>
      </c>
      <c r="C399" t="s">
        <v>192</v>
      </c>
      <c r="D399" s="11" t="s">
        <v>199</v>
      </c>
      <c r="E399" t="s">
        <v>67</v>
      </c>
      <c r="F399" t="s">
        <v>74</v>
      </c>
      <c r="M399" t="s">
        <v>602</v>
      </c>
      <c r="N399" t="s">
        <v>603</v>
      </c>
      <c r="O399">
        <v>37</v>
      </c>
      <c r="P399">
        <v>5004</v>
      </c>
    </row>
    <row r="400" spans="1:16">
      <c r="A400">
        <v>11016</v>
      </c>
      <c r="B400" t="s">
        <v>620</v>
      </c>
      <c r="C400" t="s">
        <v>269</v>
      </c>
      <c r="D400" s="11" t="s">
        <v>194</v>
      </c>
      <c r="E400" t="s">
        <v>67</v>
      </c>
      <c r="F400" t="s">
        <v>195</v>
      </c>
      <c r="G400" s="11" t="s">
        <v>87</v>
      </c>
      <c r="J400" s="11" t="s">
        <v>87</v>
      </c>
      <c r="M400" t="s">
        <v>602</v>
      </c>
      <c r="N400" t="s">
        <v>603</v>
      </c>
      <c r="O400">
        <v>15</v>
      </c>
      <c r="P400">
        <v>4381</v>
      </c>
    </row>
    <row r="401" spans="1:16">
      <c r="A401">
        <v>11017</v>
      </c>
      <c r="B401" t="s">
        <v>621</v>
      </c>
      <c r="C401" t="s">
        <v>170</v>
      </c>
      <c r="D401" s="11" t="s">
        <v>201</v>
      </c>
      <c r="E401" t="s">
        <v>67</v>
      </c>
      <c r="F401" t="s">
        <v>202</v>
      </c>
      <c r="M401" t="s">
        <v>602</v>
      </c>
      <c r="N401" t="s">
        <v>603</v>
      </c>
      <c r="O401">
        <v>14</v>
      </c>
      <c r="P401">
        <v>4382</v>
      </c>
    </row>
    <row r="402" spans="1:16">
      <c r="A402">
        <v>11018</v>
      </c>
      <c r="B402" t="s">
        <v>622</v>
      </c>
      <c r="C402" t="s">
        <v>139</v>
      </c>
      <c r="D402" s="11" t="s">
        <v>422</v>
      </c>
      <c r="E402" t="s">
        <v>67</v>
      </c>
      <c r="F402" t="s">
        <v>202</v>
      </c>
      <c r="M402" t="s">
        <v>602</v>
      </c>
      <c r="N402" t="s">
        <v>603</v>
      </c>
      <c r="O402">
        <v>13</v>
      </c>
      <c r="P402">
        <v>4383</v>
      </c>
    </row>
    <row r="403" spans="1:16">
      <c r="A403">
        <v>11019</v>
      </c>
      <c r="B403" t="s">
        <v>623</v>
      </c>
      <c r="C403" t="s">
        <v>294</v>
      </c>
      <c r="D403" s="11" t="s">
        <v>121</v>
      </c>
      <c r="E403" t="s">
        <v>67</v>
      </c>
      <c r="F403" t="s">
        <v>68</v>
      </c>
      <c r="G403" s="11" t="s">
        <v>87</v>
      </c>
      <c r="M403" t="s">
        <v>602</v>
      </c>
      <c r="N403" t="s">
        <v>603</v>
      </c>
      <c r="O403">
        <v>20</v>
      </c>
      <c r="P403">
        <v>3316</v>
      </c>
    </row>
    <row r="404" spans="1:16">
      <c r="A404">
        <v>11020</v>
      </c>
      <c r="B404" t="s">
        <v>624</v>
      </c>
      <c r="C404" t="s">
        <v>166</v>
      </c>
      <c r="D404" s="11" t="s">
        <v>103</v>
      </c>
      <c r="E404" t="s">
        <v>67</v>
      </c>
      <c r="F404" t="s">
        <v>74</v>
      </c>
      <c r="G404" s="11" t="s">
        <v>87</v>
      </c>
      <c r="I404" s="11" t="s">
        <v>88</v>
      </c>
      <c r="M404" t="s">
        <v>602</v>
      </c>
      <c r="N404" t="s">
        <v>603</v>
      </c>
      <c r="O404">
        <v>40</v>
      </c>
      <c r="P404">
        <v>872</v>
      </c>
    </row>
    <row r="405" spans="1:16">
      <c r="A405">
        <v>11021</v>
      </c>
      <c r="B405" t="s">
        <v>623</v>
      </c>
      <c r="C405" t="s">
        <v>305</v>
      </c>
      <c r="D405" s="11" t="s">
        <v>214</v>
      </c>
      <c r="E405" t="s">
        <v>67</v>
      </c>
      <c r="F405" t="s">
        <v>74</v>
      </c>
      <c r="G405" s="11" t="s">
        <v>88</v>
      </c>
      <c r="J405" s="11" t="s">
        <v>87</v>
      </c>
      <c r="M405" t="s">
        <v>602</v>
      </c>
      <c r="N405" t="s">
        <v>603</v>
      </c>
      <c r="O405">
        <v>41</v>
      </c>
      <c r="P405">
        <v>868</v>
      </c>
    </row>
    <row r="406" spans="1:16">
      <c r="A406">
        <v>11022</v>
      </c>
      <c r="B406" t="s">
        <v>625</v>
      </c>
      <c r="C406" t="s">
        <v>156</v>
      </c>
      <c r="D406" s="11" t="s">
        <v>141</v>
      </c>
      <c r="E406" t="s">
        <v>67</v>
      </c>
      <c r="F406" t="s">
        <v>74</v>
      </c>
      <c r="M406" t="s">
        <v>602</v>
      </c>
      <c r="N406" t="s">
        <v>603</v>
      </c>
      <c r="O406">
        <v>43</v>
      </c>
      <c r="P406">
        <v>1469</v>
      </c>
    </row>
    <row r="407" spans="1:16">
      <c r="A407">
        <v>11023</v>
      </c>
      <c r="B407" t="s">
        <v>626</v>
      </c>
      <c r="C407" t="s">
        <v>125</v>
      </c>
      <c r="D407" s="11" t="s">
        <v>488</v>
      </c>
      <c r="E407" t="s">
        <v>82</v>
      </c>
      <c r="F407" t="s">
        <v>195</v>
      </c>
      <c r="G407" s="11" t="s">
        <v>87</v>
      </c>
      <c r="M407" t="s">
        <v>602</v>
      </c>
      <c r="N407" t="s">
        <v>603</v>
      </c>
      <c r="O407">
        <v>16</v>
      </c>
      <c r="P407">
        <v>4629</v>
      </c>
    </row>
    <row r="408" spans="1:16">
      <c r="A408">
        <v>11024</v>
      </c>
      <c r="B408" t="s">
        <v>627</v>
      </c>
      <c r="C408" t="s">
        <v>343</v>
      </c>
      <c r="D408" s="11" t="s">
        <v>485</v>
      </c>
      <c r="E408" t="s">
        <v>82</v>
      </c>
      <c r="F408" t="s">
        <v>78</v>
      </c>
      <c r="M408" t="s">
        <v>602</v>
      </c>
      <c r="N408" t="s">
        <v>603</v>
      </c>
      <c r="O408">
        <v>53</v>
      </c>
      <c r="P408">
        <v>5011</v>
      </c>
    </row>
    <row r="409" spans="1:16">
      <c r="A409">
        <v>11025</v>
      </c>
      <c r="B409" t="s">
        <v>628</v>
      </c>
      <c r="C409" t="s">
        <v>253</v>
      </c>
      <c r="D409" s="11" t="s">
        <v>210</v>
      </c>
      <c r="E409" t="s">
        <v>82</v>
      </c>
      <c r="F409" t="s">
        <v>74</v>
      </c>
      <c r="M409" t="s">
        <v>602</v>
      </c>
      <c r="N409" t="s">
        <v>603</v>
      </c>
      <c r="O409">
        <v>42</v>
      </c>
      <c r="P409">
        <v>5018</v>
      </c>
    </row>
    <row r="410" spans="1:16">
      <c r="A410">
        <v>11026</v>
      </c>
      <c r="B410" t="s">
        <v>625</v>
      </c>
      <c r="C410" t="s">
        <v>166</v>
      </c>
      <c r="D410" s="11" t="s">
        <v>331</v>
      </c>
      <c r="E410" t="s">
        <v>67</v>
      </c>
      <c r="F410" t="s">
        <v>332</v>
      </c>
      <c r="M410" t="s">
        <v>602</v>
      </c>
      <c r="N410" t="s">
        <v>603</v>
      </c>
      <c r="O410">
        <v>9</v>
      </c>
      <c r="P410">
        <v>4785</v>
      </c>
    </row>
    <row r="411" spans="1:16">
      <c r="A411">
        <v>11027</v>
      </c>
      <c r="B411" t="s">
        <v>629</v>
      </c>
      <c r="C411" t="s">
        <v>192</v>
      </c>
      <c r="D411" s="11" t="s">
        <v>422</v>
      </c>
      <c r="E411" t="s">
        <v>67</v>
      </c>
      <c r="F411" t="s">
        <v>202</v>
      </c>
      <c r="M411" t="s">
        <v>602</v>
      </c>
      <c r="N411" t="s">
        <v>603</v>
      </c>
      <c r="O411">
        <v>13</v>
      </c>
      <c r="P411">
        <v>4786</v>
      </c>
    </row>
    <row r="412" spans="1:16">
      <c r="A412">
        <v>11028</v>
      </c>
      <c r="B412" t="s">
        <v>630</v>
      </c>
      <c r="C412" t="s">
        <v>296</v>
      </c>
      <c r="D412" s="11" t="s">
        <v>201</v>
      </c>
      <c r="E412" t="s">
        <v>67</v>
      </c>
      <c r="F412" t="s">
        <v>202</v>
      </c>
      <c r="M412" t="s">
        <v>602</v>
      </c>
      <c r="N412" t="s">
        <v>603</v>
      </c>
      <c r="O412">
        <v>14</v>
      </c>
      <c r="P412">
        <v>4787</v>
      </c>
    </row>
    <row r="413" spans="1:16">
      <c r="A413">
        <v>11029</v>
      </c>
      <c r="B413" t="s">
        <v>631</v>
      </c>
      <c r="C413" t="s">
        <v>632</v>
      </c>
      <c r="D413" s="11" t="s">
        <v>111</v>
      </c>
      <c r="E413" t="s">
        <v>82</v>
      </c>
      <c r="F413" t="s">
        <v>86</v>
      </c>
      <c r="M413" t="s">
        <v>602</v>
      </c>
      <c r="N413" t="s">
        <v>603</v>
      </c>
      <c r="O413">
        <v>26</v>
      </c>
      <c r="P413">
        <v>4806</v>
      </c>
    </row>
    <row r="414" spans="1:16">
      <c r="A414">
        <v>11030</v>
      </c>
      <c r="B414" t="s">
        <v>633</v>
      </c>
      <c r="C414" t="s">
        <v>531</v>
      </c>
      <c r="D414" s="11" t="s">
        <v>194</v>
      </c>
      <c r="E414" t="s">
        <v>67</v>
      </c>
      <c r="F414" t="s">
        <v>195</v>
      </c>
      <c r="M414" t="s">
        <v>602</v>
      </c>
      <c r="N414" t="s">
        <v>603</v>
      </c>
      <c r="O414">
        <v>15</v>
      </c>
      <c r="P414">
        <v>4843</v>
      </c>
    </row>
    <row r="415" spans="1:16">
      <c r="A415">
        <v>11031</v>
      </c>
      <c r="B415" t="s">
        <v>166</v>
      </c>
      <c r="C415" t="s">
        <v>634</v>
      </c>
      <c r="D415" s="11" t="s">
        <v>194</v>
      </c>
      <c r="E415" t="s">
        <v>67</v>
      </c>
      <c r="F415" t="s">
        <v>195</v>
      </c>
      <c r="M415" t="s">
        <v>602</v>
      </c>
      <c r="N415" t="s">
        <v>603</v>
      </c>
      <c r="O415">
        <v>15</v>
      </c>
      <c r="P415">
        <v>4844</v>
      </c>
    </row>
    <row r="416" spans="1:16">
      <c r="A416">
        <v>11032</v>
      </c>
      <c r="B416" t="s">
        <v>635</v>
      </c>
      <c r="C416" t="s">
        <v>636</v>
      </c>
      <c r="D416" s="11" t="s">
        <v>422</v>
      </c>
      <c r="E416" t="s">
        <v>82</v>
      </c>
      <c r="F416" t="s">
        <v>202</v>
      </c>
      <c r="M416" t="s">
        <v>602</v>
      </c>
      <c r="N416" t="s">
        <v>603</v>
      </c>
      <c r="O416">
        <v>13</v>
      </c>
      <c r="P416">
        <v>4845</v>
      </c>
    </row>
    <row r="417" spans="1:16">
      <c r="A417">
        <v>11033</v>
      </c>
      <c r="B417" t="s">
        <v>635</v>
      </c>
      <c r="C417" t="s">
        <v>333</v>
      </c>
      <c r="D417" s="11" t="s">
        <v>422</v>
      </c>
      <c r="E417" t="s">
        <v>82</v>
      </c>
      <c r="F417" t="s">
        <v>202</v>
      </c>
      <c r="M417" t="s">
        <v>602</v>
      </c>
      <c r="N417" t="s">
        <v>603</v>
      </c>
      <c r="O417">
        <v>13</v>
      </c>
      <c r="P417">
        <v>4846</v>
      </c>
    </row>
    <row r="418" spans="1:16">
      <c r="A418">
        <v>11034</v>
      </c>
      <c r="B418" t="s">
        <v>635</v>
      </c>
      <c r="C418" t="s">
        <v>330</v>
      </c>
      <c r="D418" s="11" t="s">
        <v>201</v>
      </c>
      <c r="E418" t="s">
        <v>82</v>
      </c>
      <c r="F418" t="s">
        <v>202</v>
      </c>
      <c r="M418" t="s">
        <v>602</v>
      </c>
      <c r="N418" t="s">
        <v>603</v>
      </c>
      <c r="O418">
        <v>14</v>
      </c>
      <c r="P418">
        <v>4847</v>
      </c>
    </row>
    <row r="419" spans="1:16">
      <c r="A419">
        <v>11035</v>
      </c>
      <c r="B419" t="s">
        <v>637</v>
      </c>
      <c r="C419" t="s">
        <v>638</v>
      </c>
      <c r="D419" s="11" t="s">
        <v>518</v>
      </c>
      <c r="E419" t="s">
        <v>82</v>
      </c>
      <c r="F419" t="s">
        <v>455</v>
      </c>
      <c r="M419" t="s">
        <v>602</v>
      </c>
      <c r="N419" t="s">
        <v>603</v>
      </c>
      <c r="O419">
        <v>11</v>
      </c>
      <c r="P419">
        <v>4848</v>
      </c>
    </row>
    <row r="420" spans="1:16">
      <c r="A420">
        <v>11036</v>
      </c>
      <c r="B420" t="s">
        <v>639</v>
      </c>
      <c r="C420" t="s">
        <v>183</v>
      </c>
      <c r="D420" s="11" t="s">
        <v>532</v>
      </c>
      <c r="E420" t="s">
        <v>67</v>
      </c>
      <c r="F420" t="s">
        <v>332</v>
      </c>
      <c r="M420" t="s">
        <v>602</v>
      </c>
      <c r="N420" t="s">
        <v>603</v>
      </c>
      <c r="O420">
        <v>10</v>
      </c>
      <c r="P420">
        <v>4849</v>
      </c>
    </row>
    <row r="421" spans="1:16">
      <c r="A421">
        <v>11037</v>
      </c>
      <c r="B421" t="s">
        <v>640</v>
      </c>
      <c r="C421" t="s">
        <v>348</v>
      </c>
      <c r="D421" s="11" t="s">
        <v>149</v>
      </c>
      <c r="E421" t="s">
        <v>82</v>
      </c>
      <c r="F421" t="s">
        <v>86</v>
      </c>
      <c r="M421" t="s">
        <v>602</v>
      </c>
      <c r="N421" t="s">
        <v>603</v>
      </c>
      <c r="O421">
        <v>28</v>
      </c>
      <c r="P421">
        <v>4850</v>
      </c>
    </row>
    <row r="422" spans="1:16">
      <c r="A422">
        <v>11038</v>
      </c>
      <c r="B422" t="s">
        <v>641</v>
      </c>
      <c r="C422" t="s">
        <v>152</v>
      </c>
      <c r="D422" s="11" t="s">
        <v>488</v>
      </c>
      <c r="E422" t="s">
        <v>82</v>
      </c>
      <c r="F422" t="s">
        <v>195</v>
      </c>
      <c r="M422" t="s">
        <v>602</v>
      </c>
      <c r="N422" t="s">
        <v>603</v>
      </c>
      <c r="O422">
        <v>16</v>
      </c>
      <c r="P422">
        <v>5010</v>
      </c>
    </row>
    <row r="423" spans="1:16">
      <c r="A423">
        <v>11039</v>
      </c>
      <c r="B423" t="s">
        <v>642</v>
      </c>
      <c r="C423" t="s">
        <v>139</v>
      </c>
      <c r="D423" s="11" t="s">
        <v>518</v>
      </c>
      <c r="E423" t="s">
        <v>67</v>
      </c>
      <c r="F423" t="s">
        <v>455</v>
      </c>
      <c r="M423" t="s">
        <v>602</v>
      </c>
      <c r="N423" t="s">
        <v>603</v>
      </c>
      <c r="O423">
        <v>11</v>
      </c>
      <c r="P423">
        <v>5017</v>
      </c>
    </row>
    <row r="424" spans="1:16">
      <c r="A424">
        <v>11040</v>
      </c>
      <c r="B424" t="s">
        <v>643</v>
      </c>
      <c r="C424" t="s">
        <v>234</v>
      </c>
      <c r="D424" s="11" t="s">
        <v>143</v>
      </c>
      <c r="E424" t="s">
        <v>67</v>
      </c>
      <c r="F424" t="s">
        <v>74</v>
      </c>
      <c r="M424" t="s">
        <v>602</v>
      </c>
      <c r="N424" t="s">
        <v>603</v>
      </c>
      <c r="O424">
        <v>38</v>
      </c>
      <c r="P424">
        <v>5005</v>
      </c>
    </row>
    <row r="425" spans="1:16">
      <c r="A425">
        <v>11041</v>
      </c>
      <c r="B425" t="s">
        <v>644</v>
      </c>
      <c r="C425" t="s">
        <v>330</v>
      </c>
      <c r="D425" s="11" t="s">
        <v>532</v>
      </c>
      <c r="E425" t="s">
        <v>82</v>
      </c>
      <c r="F425" t="s">
        <v>332</v>
      </c>
      <c r="M425" t="s">
        <v>602</v>
      </c>
      <c r="N425" t="s">
        <v>603</v>
      </c>
      <c r="O425">
        <v>10</v>
      </c>
      <c r="P425">
        <v>5044</v>
      </c>
    </row>
    <row r="426" spans="1:16">
      <c r="A426">
        <v>11042</v>
      </c>
      <c r="B426" t="s">
        <v>645</v>
      </c>
      <c r="C426" t="s">
        <v>320</v>
      </c>
      <c r="D426" s="11" t="s">
        <v>194</v>
      </c>
      <c r="E426" t="s">
        <v>67</v>
      </c>
      <c r="F426" t="s">
        <v>195</v>
      </c>
      <c r="M426" t="s">
        <v>602</v>
      </c>
      <c r="N426" t="s">
        <v>603</v>
      </c>
      <c r="O426">
        <v>15</v>
      </c>
      <c r="P426">
        <v>5019</v>
      </c>
    </row>
    <row r="427" spans="1:16">
      <c r="A427">
        <v>11043</v>
      </c>
      <c r="B427" t="s">
        <v>646</v>
      </c>
      <c r="C427" t="s">
        <v>391</v>
      </c>
      <c r="D427" s="11" t="s">
        <v>488</v>
      </c>
      <c r="E427" t="s">
        <v>67</v>
      </c>
      <c r="F427" t="s">
        <v>195</v>
      </c>
      <c r="M427" t="s">
        <v>602</v>
      </c>
      <c r="N427" t="s">
        <v>603</v>
      </c>
      <c r="O427">
        <v>16</v>
      </c>
      <c r="P427">
        <v>5006</v>
      </c>
    </row>
    <row r="428" spans="1:16">
      <c r="A428">
        <v>11044</v>
      </c>
      <c r="B428" t="s">
        <v>647</v>
      </c>
      <c r="C428" t="s">
        <v>152</v>
      </c>
      <c r="D428" s="11" t="s">
        <v>201</v>
      </c>
      <c r="E428" t="s">
        <v>82</v>
      </c>
      <c r="F428" t="s">
        <v>202</v>
      </c>
      <c r="M428" t="s">
        <v>602</v>
      </c>
      <c r="N428" t="s">
        <v>603</v>
      </c>
      <c r="O428">
        <v>14</v>
      </c>
      <c r="P428">
        <v>5013</v>
      </c>
    </row>
    <row r="429" spans="1:16">
      <c r="A429">
        <v>11045</v>
      </c>
      <c r="B429" t="s">
        <v>648</v>
      </c>
      <c r="C429" t="s">
        <v>482</v>
      </c>
      <c r="D429" s="11" t="s">
        <v>649</v>
      </c>
      <c r="E429" t="s">
        <v>67</v>
      </c>
      <c r="F429" t="s">
        <v>332</v>
      </c>
      <c r="M429" t="s">
        <v>602</v>
      </c>
      <c r="N429" t="s">
        <v>603</v>
      </c>
      <c r="O429">
        <v>8</v>
      </c>
      <c r="P429">
        <v>5020</v>
      </c>
    </row>
    <row r="430" spans="1:16">
      <c r="A430">
        <v>11046</v>
      </c>
      <c r="B430" t="s">
        <v>497</v>
      </c>
      <c r="C430" t="s">
        <v>123</v>
      </c>
      <c r="D430" s="11" t="s">
        <v>649</v>
      </c>
      <c r="E430" t="s">
        <v>67</v>
      </c>
      <c r="F430" t="s">
        <v>332</v>
      </c>
      <c r="M430" t="s">
        <v>602</v>
      </c>
      <c r="N430" t="s">
        <v>603</v>
      </c>
      <c r="O430">
        <v>8</v>
      </c>
      <c r="P430">
        <v>5014</v>
      </c>
    </row>
    <row r="431" spans="1:16">
      <c r="A431">
        <v>11047</v>
      </c>
      <c r="B431" t="s">
        <v>650</v>
      </c>
      <c r="C431" t="s">
        <v>495</v>
      </c>
      <c r="D431" s="11" t="s">
        <v>532</v>
      </c>
      <c r="E431" t="s">
        <v>67</v>
      </c>
      <c r="F431" t="s">
        <v>332</v>
      </c>
      <c r="M431" t="s">
        <v>602</v>
      </c>
      <c r="N431" t="s">
        <v>603</v>
      </c>
      <c r="O431">
        <v>10</v>
      </c>
      <c r="P431">
        <v>5021</v>
      </c>
    </row>
    <row r="432" spans="1:16">
      <c r="A432">
        <v>11048</v>
      </c>
      <c r="B432" t="s">
        <v>633</v>
      </c>
      <c r="C432" t="s">
        <v>448</v>
      </c>
      <c r="D432" s="11" t="s">
        <v>518</v>
      </c>
      <c r="E432" t="s">
        <v>67</v>
      </c>
      <c r="F432" t="s">
        <v>455</v>
      </c>
      <c r="M432" t="s">
        <v>602</v>
      </c>
      <c r="N432" t="s">
        <v>603</v>
      </c>
      <c r="O432">
        <v>11</v>
      </c>
      <c r="P432">
        <v>5022</v>
      </c>
    </row>
    <row r="433" spans="1:16">
      <c r="A433">
        <v>11049</v>
      </c>
      <c r="B433" t="s">
        <v>614</v>
      </c>
      <c r="C433" t="s">
        <v>120</v>
      </c>
      <c r="D433" s="11" t="s">
        <v>649</v>
      </c>
      <c r="E433" t="s">
        <v>67</v>
      </c>
      <c r="F433" t="s">
        <v>332</v>
      </c>
      <c r="M433" t="s">
        <v>602</v>
      </c>
      <c r="N433" t="s">
        <v>603</v>
      </c>
      <c r="O433">
        <v>8</v>
      </c>
      <c r="P433">
        <v>5009</v>
      </c>
    </row>
    <row r="434" spans="1:16">
      <c r="A434">
        <v>11050</v>
      </c>
      <c r="B434" t="s">
        <v>651</v>
      </c>
      <c r="C434" t="s">
        <v>271</v>
      </c>
      <c r="D434" s="11" t="s">
        <v>532</v>
      </c>
      <c r="E434" t="s">
        <v>82</v>
      </c>
      <c r="F434" t="s">
        <v>332</v>
      </c>
      <c r="M434" t="s">
        <v>602</v>
      </c>
      <c r="N434" t="s">
        <v>603</v>
      </c>
      <c r="O434">
        <v>10</v>
      </c>
      <c r="P434">
        <v>5016</v>
      </c>
    </row>
    <row r="435" spans="1:16">
      <c r="A435">
        <v>11051</v>
      </c>
      <c r="B435" t="s">
        <v>651</v>
      </c>
      <c r="C435" t="s">
        <v>426</v>
      </c>
      <c r="D435" s="11" t="s">
        <v>652</v>
      </c>
      <c r="E435" t="s">
        <v>82</v>
      </c>
      <c r="F435" t="s">
        <v>332</v>
      </c>
      <c r="M435" t="s">
        <v>602</v>
      </c>
      <c r="N435" t="s">
        <v>603</v>
      </c>
      <c r="O435">
        <v>6</v>
      </c>
      <c r="P435">
        <v>5023</v>
      </c>
    </row>
    <row r="436" spans="1:16">
      <c r="A436">
        <v>11052</v>
      </c>
      <c r="B436" t="s">
        <v>653</v>
      </c>
      <c r="C436" t="s">
        <v>213</v>
      </c>
      <c r="D436" s="11" t="s">
        <v>454</v>
      </c>
      <c r="E436" t="s">
        <v>67</v>
      </c>
      <c r="F436" t="s">
        <v>455</v>
      </c>
      <c r="M436" t="s">
        <v>602</v>
      </c>
      <c r="N436" t="s">
        <v>603</v>
      </c>
      <c r="O436">
        <v>12</v>
      </c>
      <c r="P436">
        <v>5045</v>
      </c>
    </row>
    <row r="437" spans="1:16">
      <c r="A437">
        <v>11053</v>
      </c>
      <c r="B437" t="s">
        <v>653</v>
      </c>
      <c r="C437" t="s">
        <v>285</v>
      </c>
      <c r="D437" s="11" t="s">
        <v>532</v>
      </c>
      <c r="E437" t="s">
        <v>67</v>
      </c>
      <c r="F437" t="s">
        <v>332</v>
      </c>
      <c r="M437" t="s">
        <v>602</v>
      </c>
      <c r="N437" t="s">
        <v>603</v>
      </c>
      <c r="O437">
        <v>10</v>
      </c>
      <c r="P437">
        <v>5046</v>
      </c>
    </row>
    <row r="438" spans="1:16">
      <c r="A438">
        <v>11054</v>
      </c>
      <c r="B438" t="s">
        <v>558</v>
      </c>
      <c r="C438" t="s">
        <v>65</v>
      </c>
      <c r="D438" s="11" t="s">
        <v>240</v>
      </c>
      <c r="E438" t="s">
        <v>67</v>
      </c>
      <c r="F438" t="s">
        <v>86</v>
      </c>
      <c r="M438" t="s">
        <v>602</v>
      </c>
      <c r="N438" t="s">
        <v>603</v>
      </c>
      <c r="O438">
        <v>33</v>
      </c>
      <c r="P438">
        <v>5066</v>
      </c>
    </row>
    <row r="439" spans="1:16">
      <c r="A439">
        <v>12001</v>
      </c>
      <c r="B439" t="s">
        <v>654</v>
      </c>
      <c r="C439" t="s">
        <v>205</v>
      </c>
      <c r="D439" s="11" t="s">
        <v>149</v>
      </c>
      <c r="E439" t="s">
        <v>67</v>
      </c>
      <c r="F439" t="s">
        <v>86</v>
      </c>
      <c r="G439" s="11" t="s">
        <v>161</v>
      </c>
      <c r="M439" t="s">
        <v>655</v>
      </c>
      <c r="N439" t="s">
        <v>656</v>
      </c>
      <c r="O439">
        <v>28</v>
      </c>
      <c r="P439">
        <v>2555</v>
      </c>
    </row>
    <row r="440" spans="1:16">
      <c r="A440">
        <v>12002</v>
      </c>
      <c r="B440" t="s">
        <v>657</v>
      </c>
      <c r="C440" t="s">
        <v>123</v>
      </c>
      <c r="D440" s="11" t="s">
        <v>339</v>
      </c>
      <c r="E440" t="s">
        <v>67</v>
      </c>
      <c r="F440" t="s">
        <v>86</v>
      </c>
      <c r="G440" s="11" t="s">
        <v>161</v>
      </c>
      <c r="M440" t="s">
        <v>655</v>
      </c>
      <c r="N440" t="s">
        <v>656</v>
      </c>
      <c r="O440">
        <v>24</v>
      </c>
      <c r="P440">
        <v>1456</v>
      </c>
    </row>
    <row r="441" spans="1:16">
      <c r="A441">
        <v>12003</v>
      </c>
      <c r="B441" t="s">
        <v>658</v>
      </c>
      <c r="C441" t="s">
        <v>174</v>
      </c>
      <c r="D441" s="11" t="s">
        <v>307</v>
      </c>
      <c r="E441" t="s">
        <v>67</v>
      </c>
      <c r="F441" t="s">
        <v>78</v>
      </c>
      <c r="M441" t="s">
        <v>655</v>
      </c>
      <c r="N441" t="s">
        <v>656</v>
      </c>
      <c r="O441">
        <v>48</v>
      </c>
      <c r="P441">
        <v>508</v>
      </c>
    </row>
    <row r="442" spans="1:16">
      <c r="A442">
        <v>12004</v>
      </c>
      <c r="B442" t="s">
        <v>658</v>
      </c>
      <c r="C442" t="s">
        <v>192</v>
      </c>
      <c r="D442" s="11" t="s">
        <v>307</v>
      </c>
      <c r="E442" t="s">
        <v>67</v>
      </c>
      <c r="F442" t="s">
        <v>78</v>
      </c>
      <c r="M442" t="s">
        <v>655</v>
      </c>
      <c r="N442" t="s">
        <v>656</v>
      </c>
      <c r="O442">
        <v>48</v>
      </c>
      <c r="P442">
        <v>509</v>
      </c>
    </row>
    <row r="443" spans="1:16">
      <c r="A443">
        <v>12005</v>
      </c>
      <c r="B443" t="s">
        <v>659</v>
      </c>
      <c r="C443" t="s">
        <v>65</v>
      </c>
      <c r="D443" s="11" t="s">
        <v>180</v>
      </c>
      <c r="E443" t="s">
        <v>67</v>
      </c>
      <c r="F443" t="s">
        <v>98</v>
      </c>
      <c r="M443" t="s">
        <v>655</v>
      </c>
      <c r="N443" t="s">
        <v>656</v>
      </c>
      <c r="O443">
        <v>55</v>
      </c>
      <c r="P443">
        <v>510</v>
      </c>
    </row>
    <row r="444" spans="1:16">
      <c r="A444">
        <v>12006</v>
      </c>
      <c r="B444" t="s">
        <v>660</v>
      </c>
      <c r="C444" t="s">
        <v>471</v>
      </c>
      <c r="D444" s="11" t="s">
        <v>568</v>
      </c>
      <c r="E444" t="s">
        <v>67</v>
      </c>
      <c r="F444" t="s">
        <v>98</v>
      </c>
      <c r="M444" t="s">
        <v>655</v>
      </c>
      <c r="N444" t="s">
        <v>656</v>
      </c>
      <c r="O444">
        <v>63</v>
      </c>
      <c r="P444">
        <v>511</v>
      </c>
    </row>
    <row r="445" spans="1:16">
      <c r="A445">
        <v>12007</v>
      </c>
      <c r="B445" t="s">
        <v>661</v>
      </c>
      <c r="C445" t="s">
        <v>662</v>
      </c>
      <c r="D445" s="11" t="s">
        <v>199</v>
      </c>
      <c r="E445" t="s">
        <v>67</v>
      </c>
      <c r="F445" t="s">
        <v>74</v>
      </c>
      <c r="J445" t="s">
        <v>235</v>
      </c>
      <c r="M445" t="s">
        <v>655</v>
      </c>
      <c r="N445" t="s">
        <v>656</v>
      </c>
      <c r="O445">
        <v>37</v>
      </c>
      <c r="P445">
        <v>512</v>
      </c>
    </row>
    <row r="446" spans="1:16">
      <c r="A446">
        <v>12008</v>
      </c>
      <c r="B446" t="s">
        <v>436</v>
      </c>
      <c r="C446" t="s">
        <v>663</v>
      </c>
      <c r="D446" s="11" t="s">
        <v>159</v>
      </c>
      <c r="E446" t="s">
        <v>82</v>
      </c>
      <c r="F446" t="s">
        <v>78</v>
      </c>
      <c r="G446" t="s">
        <v>235</v>
      </c>
      <c r="M446" t="s">
        <v>655</v>
      </c>
      <c r="N446" t="s">
        <v>656</v>
      </c>
      <c r="O446">
        <v>46</v>
      </c>
      <c r="P446">
        <v>513</v>
      </c>
    </row>
    <row r="447" spans="1:16">
      <c r="A447">
        <v>12009</v>
      </c>
      <c r="B447" t="s">
        <v>481</v>
      </c>
      <c r="C447" t="s">
        <v>213</v>
      </c>
      <c r="D447" s="11" t="s">
        <v>149</v>
      </c>
      <c r="E447" t="s">
        <v>67</v>
      </c>
      <c r="F447" t="s">
        <v>86</v>
      </c>
      <c r="H447" s="11" t="s">
        <v>370</v>
      </c>
      <c r="I447" s="11" t="s">
        <v>88</v>
      </c>
      <c r="M447" t="s">
        <v>655</v>
      </c>
      <c r="N447" t="s">
        <v>656</v>
      </c>
      <c r="O447">
        <v>28</v>
      </c>
      <c r="P447">
        <v>2474</v>
      </c>
    </row>
    <row r="448" spans="1:16">
      <c r="A448">
        <v>12010</v>
      </c>
      <c r="B448" t="s">
        <v>661</v>
      </c>
      <c r="C448" t="s">
        <v>188</v>
      </c>
      <c r="D448" s="11" t="s">
        <v>143</v>
      </c>
      <c r="E448" t="s">
        <v>67</v>
      </c>
      <c r="F448" t="s">
        <v>74</v>
      </c>
      <c r="G448" s="11" t="s">
        <v>370</v>
      </c>
      <c r="M448" t="s">
        <v>655</v>
      </c>
      <c r="N448" t="s">
        <v>656</v>
      </c>
      <c r="O448">
        <v>38</v>
      </c>
      <c r="P448">
        <v>515</v>
      </c>
    </row>
    <row r="449" spans="1:16">
      <c r="A449">
        <v>12011</v>
      </c>
      <c r="B449" t="s">
        <v>654</v>
      </c>
      <c r="C449" t="s">
        <v>205</v>
      </c>
      <c r="D449" s="11" t="s">
        <v>94</v>
      </c>
      <c r="E449" t="s">
        <v>67</v>
      </c>
      <c r="F449" t="s">
        <v>78</v>
      </c>
      <c r="M449" t="s">
        <v>655</v>
      </c>
      <c r="N449" t="s">
        <v>656</v>
      </c>
      <c r="O449">
        <v>54</v>
      </c>
      <c r="P449">
        <v>516</v>
      </c>
    </row>
    <row r="450" spans="1:16">
      <c r="A450">
        <v>12012</v>
      </c>
      <c r="B450" t="s">
        <v>664</v>
      </c>
      <c r="C450" t="s">
        <v>466</v>
      </c>
      <c r="D450" s="11" t="s">
        <v>146</v>
      </c>
      <c r="E450" t="s">
        <v>82</v>
      </c>
      <c r="F450" t="s">
        <v>68</v>
      </c>
      <c r="G450" s="11" t="s">
        <v>161</v>
      </c>
      <c r="M450" t="s">
        <v>655</v>
      </c>
      <c r="N450" t="s">
        <v>656</v>
      </c>
      <c r="O450">
        <v>21</v>
      </c>
      <c r="P450">
        <v>1939</v>
      </c>
    </row>
    <row r="451" spans="1:16">
      <c r="A451">
        <v>12013</v>
      </c>
      <c r="B451" t="s">
        <v>665</v>
      </c>
      <c r="C451" t="s">
        <v>666</v>
      </c>
      <c r="D451" s="11" t="s">
        <v>81</v>
      </c>
      <c r="E451" t="s">
        <v>82</v>
      </c>
      <c r="F451" t="s">
        <v>74</v>
      </c>
      <c r="M451" t="s">
        <v>655</v>
      </c>
      <c r="N451" t="s">
        <v>656</v>
      </c>
      <c r="O451">
        <v>36</v>
      </c>
      <c r="P451">
        <v>517</v>
      </c>
    </row>
    <row r="452" spans="1:16">
      <c r="A452">
        <v>12014</v>
      </c>
      <c r="B452" t="s">
        <v>667</v>
      </c>
      <c r="C452" t="s">
        <v>123</v>
      </c>
      <c r="D452" s="11" t="s">
        <v>488</v>
      </c>
      <c r="E452" t="s">
        <v>67</v>
      </c>
      <c r="F452" t="s">
        <v>195</v>
      </c>
      <c r="G452" s="11" t="s">
        <v>88</v>
      </c>
      <c r="H452" s="11" t="s">
        <v>370</v>
      </c>
      <c r="I452" s="11" t="s">
        <v>88</v>
      </c>
      <c r="M452" t="s">
        <v>655</v>
      </c>
      <c r="N452" t="s">
        <v>656</v>
      </c>
      <c r="O452">
        <v>16</v>
      </c>
      <c r="P452">
        <v>3606</v>
      </c>
    </row>
    <row r="453" spans="1:16">
      <c r="A453">
        <v>12017</v>
      </c>
      <c r="B453" t="s">
        <v>668</v>
      </c>
      <c r="C453" t="s">
        <v>65</v>
      </c>
      <c r="D453" s="11" t="s">
        <v>171</v>
      </c>
      <c r="E453" t="s">
        <v>67</v>
      </c>
      <c r="F453" t="s">
        <v>74</v>
      </c>
      <c r="G453" s="11" t="s">
        <v>88</v>
      </c>
      <c r="I453" s="11" t="s">
        <v>161</v>
      </c>
      <c r="M453" t="s">
        <v>655</v>
      </c>
      <c r="N453" t="s">
        <v>656</v>
      </c>
      <c r="O453">
        <v>35</v>
      </c>
      <c r="P453">
        <v>521</v>
      </c>
    </row>
    <row r="454" spans="1:16">
      <c r="A454">
        <v>12019</v>
      </c>
      <c r="B454" t="s">
        <v>669</v>
      </c>
      <c r="C454" t="s">
        <v>391</v>
      </c>
      <c r="D454" s="11" t="s">
        <v>171</v>
      </c>
      <c r="E454" t="s">
        <v>67</v>
      </c>
      <c r="F454" t="s">
        <v>74</v>
      </c>
      <c r="I454" s="11" t="s">
        <v>161</v>
      </c>
      <c r="M454" t="s">
        <v>655</v>
      </c>
      <c r="N454" t="s">
        <v>656</v>
      </c>
      <c r="O454">
        <v>35</v>
      </c>
      <c r="P454">
        <v>523</v>
      </c>
    </row>
    <row r="455" spans="1:16">
      <c r="A455">
        <v>12020</v>
      </c>
      <c r="B455" t="s">
        <v>670</v>
      </c>
      <c r="C455" t="s">
        <v>386</v>
      </c>
      <c r="D455" s="11" t="s">
        <v>131</v>
      </c>
      <c r="E455" t="s">
        <v>67</v>
      </c>
      <c r="F455" t="s">
        <v>68</v>
      </c>
      <c r="G455" s="11" t="s">
        <v>88</v>
      </c>
      <c r="H455" s="11" t="s">
        <v>161</v>
      </c>
      <c r="M455" t="s">
        <v>655</v>
      </c>
      <c r="N455" t="s">
        <v>656</v>
      </c>
      <c r="O455">
        <v>23</v>
      </c>
      <c r="P455">
        <v>2769</v>
      </c>
    </row>
    <row r="456" spans="1:16">
      <c r="A456">
        <v>12021</v>
      </c>
      <c r="B456" t="s">
        <v>671</v>
      </c>
      <c r="C456" t="s">
        <v>507</v>
      </c>
      <c r="D456" s="11" t="s">
        <v>302</v>
      </c>
      <c r="E456" t="s">
        <v>82</v>
      </c>
      <c r="F456" t="s">
        <v>78</v>
      </c>
      <c r="G456" s="11" t="s">
        <v>161</v>
      </c>
      <c r="M456" t="s">
        <v>655</v>
      </c>
      <c r="N456" t="s">
        <v>656</v>
      </c>
      <c r="O456">
        <v>47</v>
      </c>
      <c r="P456">
        <v>525</v>
      </c>
    </row>
    <row r="457" spans="1:16">
      <c r="A457">
        <v>12022</v>
      </c>
      <c r="B457" t="s">
        <v>672</v>
      </c>
      <c r="C457" t="s">
        <v>65</v>
      </c>
      <c r="D457" s="11" t="s">
        <v>131</v>
      </c>
      <c r="E457" t="s">
        <v>67</v>
      </c>
      <c r="F457" t="s">
        <v>68</v>
      </c>
      <c r="I457" t="s">
        <v>235</v>
      </c>
      <c r="M457" t="s">
        <v>655</v>
      </c>
      <c r="N457" t="s">
        <v>656</v>
      </c>
      <c r="O457">
        <v>23</v>
      </c>
      <c r="P457">
        <v>863</v>
      </c>
    </row>
    <row r="458" spans="1:16">
      <c r="A458">
        <v>12023</v>
      </c>
      <c r="B458" t="s">
        <v>673</v>
      </c>
      <c r="C458" t="s">
        <v>294</v>
      </c>
      <c r="D458" s="11" t="s">
        <v>339</v>
      </c>
      <c r="E458" t="s">
        <v>67</v>
      </c>
      <c r="F458" t="s">
        <v>86</v>
      </c>
      <c r="I458" t="s">
        <v>235</v>
      </c>
      <c r="M458" t="s">
        <v>655</v>
      </c>
      <c r="N458" t="s">
        <v>656</v>
      </c>
      <c r="O458">
        <v>24</v>
      </c>
      <c r="P458">
        <v>850</v>
      </c>
    </row>
    <row r="459" spans="1:16">
      <c r="A459">
        <v>12024</v>
      </c>
      <c r="B459" t="s">
        <v>364</v>
      </c>
      <c r="C459" t="s">
        <v>674</v>
      </c>
      <c r="D459" s="11" t="s">
        <v>131</v>
      </c>
      <c r="E459" t="s">
        <v>67</v>
      </c>
      <c r="F459" t="s">
        <v>68</v>
      </c>
      <c r="I459" t="s">
        <v>235</v>
      </c>
      <c r="M459" t="s">
        <v>655</v>
      </c>
      <c r="N459" t="s">
        <v>656</v>
      </c>
      <c r="O459">
        <v>23</v>
      </c>
      <c r="P459">
        <v>922</v>
      </c>
    </row>
    <row r="460" spans="1:16">
      <c r="A460">
        <v>12025</v>
      </c>
      <c r="B460" t="s">
        <v>675</v>
      </c>
      <c r="C460" t="s">
        <v>166</v>
      </c>
      <c r="D460" s="11" t="s">
        <v>126</v>
      </c>
      <c r="E460" t="s">
        <v>67</v>
      </c>
      <c r="F460" t="s">
        <v>68</v>
      </c>
      <c r="I460" t="s">
        <v>235</v>
      </c>
      <c r="M460" t="s">
        <v>655</v>
      </c>
      <c r="N460" t="s">
        <v>656</v>
      </c>
      <c r="O460">
        <v>22</v>
      </c>
      <c r="P460">
        <v>916</v>
      </c>
    </row>
    <row r="461" spans="1:16">
      <c r="A461">
        <v>12026</v>
      </c>
      <c r="B461" t="s">
        <v>676</v>
      </c>
      <c r="C461" t="s">
        <v>139</v>
      </c>
      <c r="D461" s="11" t="s">
        <v>108</v>
      </c>
      <c r="E461" t="s">
        <v>67</v>
      </c>
      <c r="F461" t="s">
        <v>86</v>
      </c>
      <c r="M461" t="s">
        <v>655</v>
      </c>
      <c r="N461" t="s">
        <v>656</v>
      </c>
      <c r="O461">
        <v>29</v>
      </c>
      <c r="P461">
        <v>543</v>
      </c>
    </row>
    <row r="462" spans="1:16">
      <c r="A462">
        <v>12027</v>
      </c>
      <c r="B462" t="s">
        <v>468</v>
      </c>
      <c r="C462" t="s">
        <v>269</v>
      </c>
      <c r="D462" s="11" t="s">
        <v>108</v>
      </c>
      <c r="E462" t="s">
        <v>67</v>
      </c>
      <c r="F462" t="s">
        <v>86</v>
      </c>
      <c r="I462" s="11" t="s">
        <v>88</v>
      </c>
      <c r="M462" t="s">
        <v>655</v>
      </c>
      <c r="N462" t="s">
        <v>656</v>
      </c>
      <c r="O462">
        <v>29</v>
      </c>
      <c r="P462">
        <v>544</v>
      </c>
    </row>
    <row r="463" spans="1:16">
      <c r="A463">
        <v>12028</v>
      </c>
      <c r="B463" t="s">
        <v>423</v>
      </c>
      <c r="C463" t="s">
        <v>296</v>
      </c>
      <c r="D463" s="11" t="s">
        <v>137</v>
      </c>
      <c r="E463" t="s">
        <v>67</v>
      </c>
      <c r="F463" t="s">
        <v>86</v>
      </c>
      <c r="G463" s="11" t="s">
        <v>161</v>
      </c>
      <c r="M463" t="s">
        <v>655</v>
      </c>
      <c r="N463" t="s">
        <v>656</v>
      </c>
      <c r="O463">
        <v>30</v>
      </c>
      <c r="P463">
        <v>530</v>
      </c>
    </row>
    <row r="464" spans="1:16">
      <c r="A464">
        <v>12029</v>
      </c>
      <c r="B464" t="s">
        <v>677</v>
      </c>
      <c r="C464" t="s">
        <v>123</v>
      </c>
      <c r="D464" s="11" t="s">
        <v>100</v>
      </c>
      <c r="E464" t="s">
        <v>67</v>
      </c>
      <c r="F464" t="s">
        <v>86</v>
      </c>
      <c r="H464" t="s">
        <v>235</v>
      </c>
      <c r="M464" t="s">
        <v>655</v>
      </c>
      <c r="N464" t="s">
        <v>656</v>
      </c>
      <c r="O464">
        <v>25</v>
      </c>
      <c r="P464">
        <v>861</v>
      </c>
    </row>
    <row r="465" spans="1:16">
      <c r="A465">
        <v>12030</v>
      </c>
      <c r="B465" t="s">
        <v>678</v>
      </c>
      <c r="C465" t="s">
        <v>72</v>
      </c>
      <c r="D465" s="11" t="s">
        <v>199</v>
      </c>
      <c r="E465" t="s">
        <v>67</v>
      </c>
      <c r="F465" t="s">
        <v>74</v>
      </c>
      <c r="H465" s="11" t="s">
        <v>161</v>
      </c>
      <c r="M465" t="s">
        <v>655</v>
      </c>
      <c r="N465" t="s">
        <v>656</v>
      </c>
      <c r="O465">
        <v>37</v>
      </c>
      <c r="P465">
        <v>532</v>
      </c>
    </row>
    <row r="466" spans="1:16">
      <c r="A466">
        <v>12032</v>
      </c>
      <c r="B466" t="s">
        <v>395</v>
      </c>
      <c r="C466" t="s">
        <v>597</v>
      </c>
      <c r="D466" s="11" t="s">
        <v>176</v>
      </c>
      <c r="E466" t="s">
        <v>67</v>
      </c>
      <c r="F466" t="s">
        <v>74</v>
      </c>
      <c r="G466" s="11" t="s">
        <v>87</v>
      </c>
      <c r="M466" t="s">
        <v>655</v>
      </c>
      <c r="N466" t="s">
        <v>656</v>
      </c>
      <c r="O466">
        <v>39</v>
      </c>
      <c r="P466">
        <v>534</v>
      </c>
    </row>
    <row r="467" spans="1:16">
      <c r="A467">
        <v>12033</v>
      </c>
      <c r="B467" t="s">
        <v>661</v>
      </c>
      <c r="C467" t="s">
        <v>294</v>
      </c>
      <c r="D467" s="11" t="s">
        <v>66</v>
      </c>
      <c r="E467" t="s">
        <v>67</v>
      </c>
      <c r="F467" t="s">
        <v>68</v>
      </c>
      <c r="H467" s="11" t="s">
        <v>161</v>
      </c>
      <c r="M467" t="s">
        <v>655</v>
      </c>
      <c r="N467" t="s">
        <v>656</v>
      </c>
      <c r="O467">
        <v>19</v>
      </c>
      <c r="P467">
        <v>877</v>
      </c>
    </row>
    <row r="468" spans="1:16">
      <c r="A468">
        <v>12035</v>
      </c>
      <c r="B468" t="s">
        <v>679</v>
      </c>
      <c r="C468" t="s">
        <v>123</v>
      </c>
      <c r="D468" s="11" t="s">
        <v>126</v>
      </c>
      <c r="E468" t="s">
        <v>67</v>
      </c>
      <c r="F468" t="s">
        <v>68</v>
      </c>
      <c r="G468" s="11" t="s">
        <v>370</v>
      </c>
      <c r="I468" s="11" t="s">
        <v>161</v>
      </c>
      <c r="J468" s="11" t="s">
        <v>87</v>
      </c>
      <c r="L468">
        <v>3</v>
      </c>
      <c r="M468" t="s">
        <v>655</v>
      </c>
      <c r="N468" t="s">
        <v>656</v>
      </c>
      <c r="O468">
        <v>22</v>
      </c>
      <c r="P468">
        <v>18</v>
      </c>
    </row>
    <row r="469" spans="1:16">
      <c r="A469">
        <v>12036</v>
      </c>
      <c r="B469" t="s">
        <v>680</v>
      </c>
      <c r="C469" t="s">
        <v>156</v>
      </c>
      <c r="D469" s="11" t="s">
        <v>339</v>
      </c>
      <c r="E469" t="s">
        <v>67</v>
      </c>
      <c r="F469" t="s">
        <v>86</v>
      </c>
      <c r="G469" s="11" t="s">
        <v>161</v>
      </c>
      <c r="M469" t="s">
        <v>655</v>
      </c>
      <c r="N469" t="s">
        <v>656</v>
      </c>
      <c r="O469">
        <v>24</v>
      </c>
      <c r="P469">
        <v>3126</v>
      </c>
    </row>
    <row r="470" spans="1:16">
      <c r="A470">
        <v>12037</v>
      </c>
      <c r="B470" t="s">
        <v>681</v>
      </c>
      <c r="C470" t="s">
        <v>96</v>
      </c>
      <c r="D470" s="11" t="s">
        <v>111</v>
      </c>
      <c r="E470" t="s">
        <v>67</v>
      </c>
      <c r="F470" t="s">
        <v>86</v>
      </c>
      <c r="G470" s="11" t="s">
        <v>161</v>
      </c>
      <c r="M470" t="s">
        <v>655</v>
      </c>
      <c r="N470" t="s">
        <v>656</v>
      </c>
      <c r="O470">
        <v>26</v>
      </c>
      <c r="P470">
        <v>1468</v>
      </c>
    </row>
    <row r="471" spans="1:16">
      <c r="A471">
        <v>12038</v>
      </c>
      <c r="B471" t="s">
        <v>682</v>
      </c>
      <c r="C471" t="s">
        <v>290</v>
      </c>
      <c r="D471" s="11" t="s">
        <v>108</v>
      </c>
      <c r="E471" t="s">
        <v>67</v>
      </c>
      <c r="F471" t="s">
        <v>86</v>
      </c>
      <c r="I471" s="11" t="s">
        <v>88</v>
      </c>
      <c r="M471" t="s">
        <v>655</v>
      </c>
      <c r="N471" t="s">
        <v>656</v>
      </c>
      <c r="O471">
        <v>29</v>
      </c>
      <c r="P471">
        <v>542</v>
      </c>
    </row>
    <row r="472" spans="1:16">
      <c r="A472">
        <v>12039</v>
      </c>
      <c r="B472" t="s">
        <v>673</v>
      </c>
      <c r="C472" t="s">
        <v>72</v>
      </c>
      <c r="D472" s="11" t="s">
        <v>149</v>
      </c>
      <c r="E472" t="s">
        <v>67</v>
      </c>
      <c r="F472" t="s">
        <v>86</v>
      </c>
      <c r="H472" s="11" t="s">
        <v>161</v>
      </c>
      <c r="M472" t="s">
        <v>655</v>
      </c>
      <c r="N472" t="s">
        <v>656</v>
      </c>
      <c r="O472">
        <v>28</v>
      </c>
      <c r="P472">
        <v>539</v>
      </c>
    </row>
    <row r="473" spans="1:16">
      <c r="A473">
        <v>12040</v>
      </c>
      <c r="B473" t="s">
        <v>683</v>
      </c>
      <c r="C473" t="s">
        <v>386</v>
      </c>
      <c r="D473" s="11" t="s">
        <v>232</v>
      </c>
      <c r="E473" t="s">
        <v>67</v>
      </c>
      <c r="F473" t="s">
        <v>98</v>
      </c>
      <c r="M473" t="s">
        <v>655</v>
      </c>
      <c r="N473" t="s">
        <v>656</v>
      </c>
      <c r="O473">
        <v>70</v>
      </c>
      <c r="P473">
        <v>538</v>
      </c>
    </row>
    <row r="474" spans="1:16">
      <c r="A474">
        <v>12041</v>
      </c>
      <c r="B474" t="s">
        <v>684</v>
      </c>
      <c r="C474" t="s">
        <v>269</v>
      </c>
      <c r="D474" s="11" t="s">
        <v>159</v>
      </c>
      <c r="E474" t="s">
        <v>67</v>
      </c>
      <c r="F474" t="s">
        <v>78</v>
      </c>
      <c r="M474" t="s">
        <v>655</v>
      </c>
      <c r="N474" t="s">
        <v>656</v>
      </c>
      <c r="O474">
        <v>46</v>
      </c>
      <c r="P474">
        <v>152</v>
      </c>
    </row>
    <row r="475" spans="1:16">
      <c r="A475">
        <v>12043</v>
      </c>
      <c r="B475" t="s">
        <v>685</v>
      </c>
      <c r="C475" t="s">
        <v>96</v>
      </c>
      <c r="D475" s="11" t="s">
        <v>108</v>
      </c>
      <c r="E475" t="s">
        <v>67</v>
      </c>
      <c r="F475" t="s">
        <v>86</v>
      </c>
      <c r="L475">
        <v>1</v>
      </c>
      <c r="M475" t="s">
        <v>655</v>
      </c>
      <c r="N475" t="s">
        <v>656</v>
      </c>
      <c r="O475">
        <v>29</v>
      </c>
      <c r="P475">
        <v>64</v>
      </c>
    </row>
    <row r="476" spans="1:16">
      <c r="A476">
        <v>12044</v>
      </c>
      <c r="B476" t="s">
        <v>686</v>
      </c>
      <c r="C476" t="s">
        <v>174</v>
      </c>
      <c r="D476" s="11" t="s">
        <v>114</v>
      </c>
      <c r="E476" t="s">
        <v>67</v>
      </c>
      <c r="F476" t="s">
        <v>86</v>
      </c>
      <c r="H476" s="11" t="s">
        <v>161</v>
      </c>
      <c r="M476" t="s">
        <v>655</v>
      </c>
      <c r="N476" t="s">
        <v>656</v>
      </c>
      <c r="O476">
        <v>27</v>
      </c>
      <c r="P476">
        <v>1030</v>
      </c>
    </row>
    <row r="477" spans="1:16">
      <c r="A477">
        <v>12045</v>
      </c>
      <c r="B477" t="s">
        <v>687</v>
      </c>
      <c r="C477" t="s">
        <v>260</v>
      </c>
      <c r="D477" s="11" t="s">
        <v>100</v>
      </c>
      <c r="E477" t="s">
        <v>82</v>
      </c>
      <c r="F477" t="s">
        <v>86</v>
      </c>
      <c r="G477" s="11" t="s">
        <v>161</v>
      </c>
      <c r="M477" t="s">
        <v>655</v>
      </c>
      <c r="N477" t="s">
        <v>656</v>
      </c>
      <c r="O477">
        <v>25</v>
      </c>
      <c r="P477">
        <v>3117</v>
      </c>
    </row>
    <row r="478" spans="1:16">
      <c r="A478">
        <v>12047</v>
      </c>
      <c r="B478" t="s">
        <v>688</v>
      </c>
      <c r="C478" t="s">
        <v>689</v>
      </c>
      <c r="D478" s="11" t="s">
        <v>126</v>
      </c>
      <c r="E478" t="s">
        <v>82</v>
      </c>
      <c r="F478" t="s">
        <v>68</v>
      </c>
      <c r="G478" s="11" t="s">
        <v>161</v>
      </c>
      <c r="H478" s="11" t="s">
        <v>161</v>
      </c>
      <c r="M478" t="s">
        <v>655</v>
      </c>
      <c r="N478" t="s">
        <v>656</v>
      </c>
      <c r="O478">
        <v>22</v>
      </c>
      <c r="P478">
        <v>2734</v>
      </c>
    </row>
    <row r="479" spans="1:16">
      <c r="A479">
        <v>12048</v>
      </c>
      <c r="B479" t="s">
        <v>489</v>
      </c>
      <c r="C479" t="s">
        <v>690</v>
      </c>
      <c r="D479" s="11" t="s">
        <v>454</v>
      </c>
      <c r="E479" t="s">
        <v>82</v>
      </c>
      <c r="F479" t="s">
        <v>455</v>
      </c>
      <c r="G479" s="11" t="s">
        <v>87</v>
      </c>
      <c r="J479" s="11" t="s">
        <v>88</v>
      </c>
      <c r="M479" t="s">
        <v>655</v>
      </c>
      <c r="N479" t="s">
        <v>656</v>
      </c>
      <c r="O479">
        <v>12</v>
      </c>
      <c r="P479">
        <v>4619</v>
      </c>
    </row>
    <row r="480" spans="1:16">
      <c r="A480">
        <v>12049</v>
      </c>
      <c r="B480" t="s">
        <v>481</v>
      </c>
      <c r="C480" t="s">
        <v>65</v>
      </c>
      <c r="D480" s="11" t="s">
        <v>171</v>
      </c>
      <c r="E480" t="s">
        <v>67</v>
      </c>
      <c r="F480" t="s">
        <v>74</v>
      </c>
      <c r="G480" s="11" t="s">
        <v>88</v>
      </c>
      <c r="I480" s="11" t="s">
        <v>88</v>
      </c>
      <c r="M480" t="s">
        <v>655</v>
      </c>
      <c r="N480" t="s">
        <v>656</v>
      </c>
      <c r="O480">
        <v>35</v>
      </c>
      <c r="P480">
        <v>1112</v>
      </c>
    </row>
    <row r="481" spans="1:16">
      <c r="A481">
        <v>12050</v>
      </c>
      <c r="B481" t="s">
        <v>668</v>
      </c>
      <c r="C481" t="s">
        <v>391</v>
      </c>
      <c r="D481" s="11" t="s">
        <v>210</v>
      </c>
      <c r="E481" t="s">
        <v>67</v>
      </c>
      <c r="F481" t="s">
        <v>74</v>
      </c>
      <c r="M481" t="s">
        <v>655</v>
      </c>
      <c r="N481" t="s">
        <v>656</v>
      </c>
      <c r="O481">
        <v>42</v>
      </c>
      <c r="P481">
        <v>3917</v>
      </c>
    </row>
    <row r="482" spans="1:16">
      <c r="A482">
        <v>12051</v>
      </c>
      <c r="B482" t="s">
        <v>691</v>
      </c>
      <c r="C482" t="s">
        <v>123</v>
      </c>
      <c r="D482" s="11" t="s">
        <v>485</v>
      </c>
      <c r="E482" t="s">
        <v>67</v>
      </c>
      <c r="F482" t="s">
        <v>78</v>
      </c>
      <c r="M482" t="s">
        <v>655</v>
      </c>
      <c r="N482" t="s">
        <v>656</v>
      </c>
      <c r="O482">
        <v>53</v>
      </c>
      <c r="P482">
        <v>4106</v>
      </c>
    </row>
    <row r="483" spans="1:16">
      <c r="A483">
        <v>12055</v>
      </c>
      <c r="B483" t="s">
        <v>692</v>
      </c>
      <c r="C483" t="s">
        <v>188</v>
      </c>
      <c r="D483" s="11" t="s">
        <v>454</v>
      </c>
      <c r="E483" t="s">
        <v>67</v>
      </c>
      <c r="F483" t="s">
        <v>455</v>
      </c>
      <c r="G483" s="11" t="s">
        <v>87</v>
      </c>
      <c r="J483" s="11" t="s">
        <v>87</v>
      </c>
      <c r="M483" t="s">
        <v>655</v>
      </c>
      <c r="N483" t="s">
        <v>656</v>
      </c>
      <c r="O483">
        <v>12</v>
      </c>
      <c r="P483">
        <v>4334</v>
      </c>
    </row>
    <row r="484" spans="1:16">
      <c r="A484">
        <v>12056</v>
      </c>
      <c r="B484" t="s">
        <v>658</v>
      </c>
      <c r="C484" t="s">
        <v>448</v>
      </c>
      <c r="D484" s="11" t="s">
        <v>194</v>
      </c>
      <c r="E484" t="s">
        <v>67</v>
      </c>
      <c r="F484" t="s">
        <v>195</v>
      </c>
      <c r="G484" s="11" t="s">
        <v>87</v>
      </c>
      <c r="M484" t="s">
        <v>655</v>
      </c>
      <c r="N484" t="s">
        <v>656</v>
      </c>
      <c r="O484">
        <v>15</v>
      </c>
      <c r="P484">
        <v>3995</v>
      </c>
    </row>
    <row r="485" spans="1:16">
      <c r="A485">
        <v>12057</v>
      </c>
      <c r="B485" t="s">
        <v>693</v>
      </c>
      <c r="C485" t="s">
        <v>123</v>
      </c>
      <c r="D485" s="11" t="s">
        <v>149</v>
      </c>
      <c r="E485" t="s">
        <v>67</v>
      </c>
      <c r="F485" t="s">
        <v>86</v>
      </c>
      <c r="M485" t="s">
        <v>655</v>
      </c>
      <c r="N485" t="s">
        <v>656</v>
      </c>
      <c r="O485">
        <v>28</v>
      </c>
      <c r="P485">
        <v>4434</v>
      </c>
    </row>
    <row r="486" spans="1:16">
      <c r="A486">
        <v>12058</v>
      </c>
      <c r="B486" t="s">
        <v>693</v>
      </c>
      <c r="C486" t="s">
        <v>495</v>
      </c>
      <c r="D486" s="11" t="s">
        <v>171</v>
      </c>
      <c r="E486" t="s">
        <v>67</v>
      </c>
      <c r="F486" t="s">
        <v>74</v>
      </c>
      <c r="J486" s="11" t="s">
        <v>88</v>
      </c>
      <c r="M486" t="s">
        <v>655</v>
      </c>
      <c r="N486" t="s">
        <v>656</v>
      </c>
      <c r="O486">
        <v>35</v>
      </c>
      <c r="P486">
        <v>4435</v>
      </c>
    </row>
    <row r="487" spans="1:16">
      <c r="A487">
        <v>12059</v>
      </c>
      <c r="B487" t="s">
        <v>694</v>
      </c>
      <c r="C487" t="s">
        <v>192</v>
      </c>
      <c r="D487" s="11" t="s">
        <v>121</v>
      </c>
      <c r="E487" t="s">
        <v>67</v>
      </c>
      <c r="F487" t="s">
        <v>68</v>
      </c>
      <c r="G487" s="11" t="s">
        <v>161</v>
      </c>
      <c r="M487" t="s">
        <v>655</v>
      </c>
      <c r="N487" t="s">
        <v>656</v>
      </c>
      <c r="O487">
        <v>20</v>
      </c>
      <c r="P487">
        <v>909</v>
      </c>
    </row>
    <row r="488" spans="1:16">
      <c r="A488">
        <v>12060</v>
      </c>
      <c r="B488" t="s">
        <v>695</v>
      </c>
      <c r="C488" t="s">
        <v>696</v>
      </c>
      <c r="D488" s="11" t="s">
        <v>163</v>
      </c>
      <c r="E488" t="s">
        <v>82</v>
      </c>
      <c r="F488" t="s">
        <v>78</v>
      </c>
      <c r="G488" s="11" t="s">
        <v>370</v>
      </c>
      <c r="M488" t="s">
        <v>655</v>
      </c>
      <c r="N488" t="s">
        <v>656</v>
      </c>
      <c r="O488">
        <v>49</v>
      </c>
      <c r="P488">
        <v>2570</v>
      </c>
    </row>
    <row r="489" spans="1:16">
      <c r="A489">
        <v>12061</v>
      </c>
      <c r="B489" t="s">
        <v>212</v>
      </c>
      <c r="C489" t="s">
        <v>535</v>
      </c>
      <c r="D489" s="11" t="s">
        <v>201</v>
      </c>
      <c r="E489" t="s">
        <v>67</v>
      </c>
      <c r="F489" t="s">
        <v>202</v>
      </c>
      <c r="G489" s="11" t="s">
        <v>88</v>
      </c>
      <c r="H489" s="11" t="s">
        <v>87</v>
      </c>
      <c r="I489" s="11" t="s">
        <v>88</v>
      </c>
      <c r="J489" s="11" t="s">
        <v>88</v>
      </c>
      <c r="L489">
        <v>2</v>
      </c>
      <c r="M489" t="s">
        <v>655</v>
      </c>
      <c r="N489" t="s">
        <v>656</v>
      </c>
      <c r="O489">
        <v>14</v>
      </c>
      <c r="P489">
        <v>3632</v>
      </c>
    </row>
    <row r="490" spans="1:16">
      <c r="A490">
        <v>12062</v>
      </c>
      <c r="B490" t="s">
        <v>212</v>
      </c>
      <c r="C490" t="s">
        <v>285</v>
      </c>
      <c r="D490" s="11" t="s">
        <v>488</v>
      </c>
      <c r="E490" t="s">
        <v>67</v>
      </c>
      <c r="F490" t="s">
        <v>195</v>
      </c>
      <c r="G490" s="11" t="s">
        <v>88</v>
      </c>
      <c r="H490" s="11" t="s">
        <v>87</v>
      </c>
      <c r="I490" s="11" t="s">
        <v>88</v>
      </c>
      <c r="J490" s="11" t="s">
        <v>88</v>
      </c>
      <c r="L490">
        <v>1</v>
      </c>
      <c r="M490" t="s">
        <v>655</v>
      </c>
      <c r="N490" t="s">
        <v>656</v>
      </c>
      <c r="O490">
        <v>16</v>
      </c>
      <c r="P490">
        <v>3514</v>
      </c>
    </row>
    <row r="491" spans="1:16">
      <c r="A491">
        <v>12063</v>
      </c>
      <c r="B491" t="s">
        <v>697</v>
      </c>
      <c r="C491" t="s">
        <v>271</v>
      </c>
      <c r="D491" s="11" t="s">
        <v>121</v>
      </c>
      <c r="E491" t="s">
        <v>82</v>
      </c>
      <c r="F491" t="s">
        <v>68</v>
      </c>
      <c r="G491" s="11" t="s">
        <v>161</v>
      </c>
      <c r="M491" t="s">
        <v>655</v>
      </c>
      <c r="N491" t="s">
        <v>656</v>
      </c>
      <c r="O491">
        <v>20</v>
      </c>
      <c r="P491">
        <v>887</v>
      </c>
    </row>
    <row r="492" spans="1:16">
      <c r="A492">
        <v>12064</v>
      </c>
      <c r="B492" t="s">
        <v>698</v>
      </c>
      <c r="C492" t="s">
        <v>253</v>
      </c>
      <c r="D492" s="11" t="s">
        <v>117</v>
      </c>
      <c r="E492" t="s">
        <v>82</v>
      </c>
      <c r="F492" t="s">
        <v>118</v>
      </c>
      <c r="G492" s="11" t="s">
        <v>370</v>
      </c>
      <c r="H492" s="11" t="s">
        <v>161</v>
      </c>
      <c r="M492" t="s">
        <v>655</v>
      </c>
      <c r="N492" t="s">
        <v>656</v>
      </c>
      <c r="O492">
        <v>18</v>
      </c>
      <c r="P492">
        <v>3693</v>
      </c>
    </row>
    <row r="493" spans="1:16">
      <c r="A493">
        <v>13001</v>
      </c>
      <c r="B493" t="s">
        <v>699</v>
      </c>
      <c r="C493" t="s">
        <v>123</v>
      </c>
      <c r="D493" s="11" t="s">
        <v>240</v>
      </c>
      <c r="E493" t="s">
        <v>67</v>
      </c>
      <c r="F493" t="s">
        <v>86</v>
      </c>
      <c r="M493" t="s">
        <v>700</v>
      </c>
      <c r="N493" t="s">
        <v>701</v>
      </c>
      <c r="O493">
        <v>33</v>
      </c>
      <c r="P493">
        <v>4856</v>
      </c>
    </row>
    <row r="494" spans="1:16">
      <c r="A494">
        <v>13002</v>
      </c>
      <c r="B494" t="s">
        <v>702</v>
      </c>
      <c r="C494" t="s">
        <v>703</v>
      </c>
      <c r="D494" s="11" t="s">
        <v>141</v>
      </c>
      <c r="E494" t="s">
        <v>82</v>
      </c>
      <c r="F494" t="s">
        <v>74</v>
      </c>
      <c r="M494" t="s">
        <v>700</v>
      </c>
      <c r="N494" t="s">
        <v>701</v>
      </c>
      <c r="O494">
        <v>43</v>
      </c>
      <c r="P494">
        <v>4858</v>
      </c>
    </row>
    <row r="495" spans="1:16">
      <c r="A495">
        <v>13005</v>
      </c>
      <c r="B495" t="s">
        <v>633</v>
      </c>
      <c r="C495" t="s">
        <v>704</v>
      </c>
      <c r="D495" s="11" t="s">
        <v>518</v>
      </c>
      <c r="E495" t="s">
        <v>67</v>
      </c>
      <c r="F495" t="s">
        <v>455</v>
      </c>
      <c r="M495" t="s">
        <v>700</v>
      </c>
      <c r="N495" t="s">
        <v>701</v>
      </c>
      <c r="O495">
        <v>11</v>
      </c>
      <c r="P495">
        <v>4861</v>
      </c>
    </row>
    <row r="496" spans="1:16">
      <c r="A496">
        <v>14001</v>
      </c>
      <c r="B496" t="s">
        <v>414</v>
      </c>
      <c r="C496" t="s">
        <v>391</v>
      </c>
      <c r="D496" s="11" t="s">
        <v>302</v>
      </c>
      <c r="E496" t="s">
        <v>67</v>
      </c>
      <c r="F496" t="s">
        <v>78</v>
      </c>
      <c r="M496" t="s">
        <v>705</v>
      </c>
      <c r="N496" t="s">
        <v>706</v>
      </c>
      <c r="O496">
        <v>47</v>
      </c>
      <c r="P496">
        <v>966</v>
      </c>
    </row>
    <row r="497" spans="1:16">
      <c r="A497">
        <v>14002</v>
      </c>
      <c r="B497" t="s">
        <v>707</v>
      </c>
      <c r="C497" t="s">
        <v>296</v>
      </c>
      <c r="D497" s="11" t="s">
        <v>199</v>
      </c>
      <c r="E497" t="s">
        <v>67</v>
      </c>
      <c r="F497" t="s">
        <v>74</v>
      </c>
      <c r="M497" t="s">
        <v>705</v>
      </c>
      <c r="N497" t="s">
        <v>706</v>
      </c>
      <c r="O497">
        <v>37</v>
      </c>
      <c r="P497">
        <v>976</v>
      </c>
    </row>
    <row r="498" spans="1:16">
      <c r="A498">
        <v>14003</v>
      </c>
      <c r="B498" t="s">
        <v>708</v>
      </c>
      <c r="C498" t="s">
        <v>269</v>
      </c>
      <c r="D498" s="11" t="s">
        <v>108</v>
      </c>
      <c r="E498" t="s">
        <v>67</v>
      </c>
      <c r="F498" t="s">
        <v>86</v>
      </c>
      <c r="G498" s="11" t="s">
        <v>88</v>
      </c>
      <c r="M498" t="s">
        <v>705</v>
      </c>
      <c r="N498" t="s">
        <v>706</v>
      </c>
      <c r="O498">
        <v>29</v>
      </c>
      <c r="P498">
        <v>978</v>
      </c>
    </row>
    <row r="499" spans="1:16">
      <c r="A499">
        <v>14004</v>
      </c>
      <c r="B499" t="s">
        <v>709</v>
      </c>
      <c r="C499" t="s">
        <v>305</v>
      </c>
      <c r="D499" s="11" t="s">
        <v>388</v>
      </c>
      <c r="E499" t="s">
        <v>67</v>
      </c>
      <c r="F499" t="s">
        <v>98</v>
      </c>
      <c r="M499" t="s">
        <v>705</v>
      </c>
      <c r="N499" t="s">
        <v>706</v>
      </c>
      <c r="O499">
        <v>57</v>
      </c>
      <c r="P499">
        <v>979</v>
      </c>
    </row>
    <row r="500" spans="1:16">
      <c r="A500">
        <v>14005</v>
      </c>
      <c r="B500" t="s">
        <v>710</v>
      </c>
      <c r="C500" t="s">
        <v>96</v>
      </c>
      <c r="D500" s="11" t="s">
        <v>114</v>
      </c>
      <c r="E500" t="s">
        <v>67</v>
      </c>
      <c r="F500" t="s">
        <v>86</v>
      </c>
      <c r="G500" s="11" t="s">
        <v>88</v>
      </c>
      <c r="M500" t="s">
        <v>705</v>
      </c>
      <c r="N500" t="s">
        <v>706</v>
      </c>
      <c r="O500">
        <v>27</v>
      </c>
      <c r="P500">
        <v>977</v>
      </c>
    </row>
    <row r="501" spans="1:16">
      <c r="A501">
        <v>14006</v>
      </c>
      <c r="B501" t="s">
        <v>711</v>
      </c>
      <c r="C501" t="s">
        <v>712</v>
      </c>
      <c r="D501" s="11" t="s">
        <v>194</v>
      </c>
      <c r="E501" t="s">
        <v>82</v>
      </c>
      <c r="F501" t="s">
        <v>195</v>
      </c>
      <c r="M501" t="s">
        <v>705</v>
      </c>
      <c r="N501" t="s">
        <v>706</v>
      </c>
      <c r="O501">
        <v>15</v>
      </c>
      <c r="P501">
        <v>4663</v>
      </c>
    </row>
    <row r="502" spans="1:16">
      <c r="A502">
        <v>14007</v>
      </c>
      <c r="B502" t="s">
        <v>681</v>
      </c>
      <c r="C502" t="s">
        <v>444</v>
      </c>
      <c r="D502" s="11" t="s">
        <v>518</v>
      </c>
      <c r="E502" t="s">
        <v>67</v>
      </c>
      <c r="F502" t="s">
        <v>455</v>
      </c>
      <c r="M502" t="s">
        <v>705</v>
      </c>
      <c r="N502" t="s">
        <v>706</v>
      </c>
      <c r="O502">
        <v>11</v>
      </c>
      <c r="P502">
        <v>4664</v>
      </c>
    </row>
    <row r="503" spans="1:16">
      <c r="A503">
        <v>14008</v>
      </c>
      <c r="B503" t="s">
        <v>713</v>
      </c>
      <c r="C503" t="s">
        <v>305</v>
      </c>
      <c r="D503" s="11" t="s">
        <v>176</v>
      </c>
      <c r="E503" t="s">
        <v>67</v>
      </c>
      <c r="F503" t="s">
        <v>74</v>
      </c>
      <c r="G503" s="11" t="s">
        <v>87</v>
      </c>
      <c r="H503" s="11" t="s">
        <v>88</v>
      </c>
      <c r="M503" t="s">
        <v>705</v>
      </c>
      <c r="N503" t="s">
        <v>706</v>
      </c>
      <c r="O503">
        <v>39</v>
      </c>
      <c r="P503">
        <v>981</v>
      </c>
    </row>
    <row r="504" spans="1:16">
      <c r="A504">
        <v>14009</v>
      </c>
      <c r="B504" t="s">
        <v>714</v>
      </c>
      <c r="C504" t="s">
        <v>90</v>
      </c>
      <c r="D504" s="11" t="s">
        <v>114</v>
      </c>
      <c r="E504" t="s">
        <v>67</v>
      </c>
      <c r="F504" t="s">
        <v>86</v>
      </c>
      <c r="H504" s="11" t="s">
        <v>88</v>
      </c>
      <c r="M504" t="s">
        <v>705</v>
      </c>
      <c r="N504" t="s">
        <v>706</v>
      </c>
      <c r="O504">
        <v>27</v>
      </c>
      <c r="P504">
        <v>982</v>
      </c>
    </row>
    <row r="505" spans="1:16">
      <c r="A505">
        <v>14012</v>
      </c>
      <c r="B505" t="s">
        <v>107</v>
      </c>
      <c r="C505" t="s">
        <v>213</v>
      </c>
      <c r="D505" s="11" t="s">
        <v>454</v>
      </c>
      <c r="E505" t="s">
        <v>67</v>
      </c>
      <c r="F505" t="s">
        <v>455</v>
      </c>
      <c r="M505" t="s">
        <v>705</v>
      </c>
      <c r="N505" t="s">
        <v>706</v>
      </c>
      <c r="O505">
        <v>12</v>
      </c>
      <c r="P505">
        <v>4665</v>
      </c>
    </row>
    <row r="506" spans="1:16">
      <c r="A506">
        <v>14013</v>
      </c>
      <c r="B506" t="s">
        <v>715</v>
      </c>
      <c r="C506" t="s">
        <v>139</v>
      </c>
      <c r="D506" s="11" t="s">
        <v>210</v>
      </c>
      <c r="E506" t="s">
        <v>67</v>
      </c>
      <c r="F506" t="s">
        <v>74</v>
      </c>
      <c r="M506" t="s">
        <v>705</v>
      </c>
      <c r="N506" t="s">
        <v>706</v>
      </c>
      <c r="O506">
        <v>42</v>
      </c>
      <c r="P506">
        <v>985</v>
      </c>
    </row>
    <row r="507" spans="1:16">
      <c r="A507">
        <v>14014</v>
      </c>
      <c r="B507" t="s">
        <v>716</v>
      </c>
      <c r="C507" t="s">
        <v>174</v>
      </c>
      <c r="D507" s="11" t="s">
        <v>134</v>
      </c>
      <c r="E507" t="s">
        <v>67</v>
      </c>
      <c r="F507" t="s">
        <v>118</v>
      </c>
      <c r="G507" s="11" t="s">
        <v>370</v>
      </c>
      <c r="J507" s="11" t="s">
        <v>87</v>
      </c>
      <c r="M507" t="s">
        <v>705</v>
      </c>
      <c r="N507" t="s">
        <v>706</v>
      </c>
      <c r="O507">
        <v>17</v>
      </c>
      <c r="P507">
        <v>3320</v>
      </c>
    </row>
    <row r="508" spans="1:16">
      <c r="A508">
        <v>14015</v>
      </c>
      <c r="B508" t="s">
        <v>717</v>
      </c>
      <c r="C508" t="s">
        <v>718</v>
      </c>
      <c r="D508" s="11" t="s">
        <v>518</v>
      </c>
      <c r="E508" t="s">
        <v>82</v>
      </c>
      <c r="F508" t="s">
        <v>455</v>
      </c>
      <c r="M508" t="s">
        <v>705</v>
      </c>
      <c r="N508" t="s">
        <v>706</v>
      </c>
      <c r="O508">
        <v>11</v>
      </c>
      <c r="P508">
        <v>4915</v>
      </c>
    </row>
    <row r="509" spans="1:16">
      <c r="A509">
        <v>14016</v>
      </c>
      <c r="B509" t="s">
        <v>719</v>
      </c>
      <c r="C509" t="s">
        <v>720</v>
      </c>
      <c r="D509" s="11" t="s">
        <v>114</v>
      </c>
      <c r="E509" t="s">
        <v>67</v>
      </c>
      <c r="F509" t="s">
        <v>86</v>
      </c>
      <c r="M509" t="s">
        <v>705</v>
      </c>
      <c r="N509" t="s">
        <v>706</v>
      </c>
      <c r="O509">
        <v>27</v>
      </c>
      <c r="P509">
        <v>1678</v>
      </c>
    </row>
    <row r="510" spans="1:16">
      <c r="A510">
        <v>14017</v>
      </c>
      <c r="B510" t="s">
        <v>721</v>
      </c>
      <c r="C510" t="s">
        <v>174</v>
      </c>
      <c r="D510" s="11" t="s">
        <v>143</v>
      </c>
      <c r="E510" t="s">
        <v>67</v>
      </c>
      <c r="F510" t="s">
        <v>74</v>
      </c>
      <c r="G510" s="11" t="s">
        <v>88</v>
      </c>
      <c r="J510" s="11" t="s">
        <v>87</v>
      </c>
      <c r="M510" t="s">
        <v>705</v>
      </c>
      <c r="N510" t="s">
        <v>706</v>
      </c>
      <c r="O510">
        <v>38</v>
      </c>
      <c r="P510">
        <v>974</v>
      </c>
    </row>
    <row r="511" spans="1:16">
      <c r="A511">
        <v>14018</v>
      </c>
      <c r="B511" t="s">
        <v>722</v>
      </c>
      <c r="C511" t="s">
        <v>723</v>
      </c>
      <c r="D511" s="11" t="s">
        <v>518</v>
      </c>
      <c r="E511" t="s">
        <v>82</v>
      </c>
      <c r="F511" t="s">
        <v>455</v>
      </c>
      <c r="M511" t="s">
        <v>705</v>
      </c>
      <c r="N511" t="s">
        <v>706</v>
      </c>
      <c r="O511">
        <v>11</v>
      </c>
      <c r="P511">
        <v>4918</v>
      </c>
    </row>
    <row r="512" spans="1:16">
      <c r="A512">
        <v>14019</v>
      </c>
      <c r="B512" t="s">
        <v>724</v>
      </c>
      <c r="C512" t="s">
        <v>383</v>
      </c>
      <c r="D512" s="11" t="s">
        <v>518</v>
      </c>
      <c r="E512" t="s">
        <v>82</v>
      </c>
      <c r="F512" t="s">
        <v>455</v>
      </c>
      <c r="M512" t="s">
        <v>705</v>
      </c>
      <c r="N512" t="s">
        <v>706</v>
      </c>
      <c r="O512">
        <v>11</v>
      </c>
      <c r="P512">
        <v>4666</v>
      </c>
    </row>
    <row r="513" spans="1:16">
      <c r="A513">
        <v>14020</v>
      </c>
      <c r="B513" t="s">
        <v>725</v>
      </c>
      <c r="C513" t="s">
        <v>597</v>
      </c>
      <c r="D513" s="11" t="s">
        <v>422</v>
      </c>
      <c r="E513" t="s">
        <v>67</v>
      </c>
      <c r="F513" t="s">
        <v>202</v>
      </c>
      <c r="M513" t="s">
        <v>705</v>
      </c>
      <c r="N513" t="s">
        <v>706</v>
      </c>
      <c r="O513">
        <v>13</v>
      </c>
      <c r="P513">
        <v>4668</v>
      </c>
    </row>
    <row r="514" spans="1:16">
      <c r="A514">
        <v>14021</v>
      </c>
      <c r="B514" t="s">
        <v>169</v>
      </c>
      <c r="C514" t="s">
        <v>119</v>
      </c>
      <c r="D514" s="11" t="s">
        <v>91</v>
      </c>
      <c r="E514" t="s">
        <v>67</v>
      </c>
      <c r="F514" t="s">
        <v>78</v>
      </c>
      <c r="G514" s="11" t="s">
        <v>87</v>
      </c>
      <c r="M514" t="s">
        <v>705</v>
      </c>
      <c r="N514" t="s">
        <v>706</v>
      </c>
      <c r="O514">
        <v>50</v>
      </c>
      <c r="P514">
        <v>986</v>
      </c>
    </row>
    <row r="515" spans="1:16">
      <c r="A515">
        <v>14022</v>
      </c>
      <c r="B515" t="s">
        <v>726</v>
      </c>
      <c r="C515" t="s">
        <v>367</v>
      </c>
      <c r="D515" s="11" t="s">
        <v>126</v>
      </c>
      <c r="E515" t="s">
        <v>67</v>
      </c>
      <c r="F515" t="s">
        <v>68</v>
      </c>
      <c r="M515" t="s">
        <v>705</v>
      </c>
      <c r="N515" t="s">
        <v>706</v>
      </c>
      <c r="O515">
        <v>22</v>
      </c>
      <c r="P515">
        <v>975</v>
      </c>
    </row>
    <row r="516" spans="1:16">
      <c r="A516">
        <v>14023</v>
      </c>
      <c r="B516" t="s">
        <v>727</v>
      </c>
      <c r="C516" t="s">
        <v>728</v>
      </c>
      <c r="D516" s="11" t="s">
        <v>171</v>
      </c>
      <c r="E516" t="s">
        <v>67</v>
      </c>
      <c r="F516" t="s">
        <v>74</v>
      </c>
      <c r="G516" s="11" t="s">
        <v>87</v>
      </c>
      <c r="M516" t="s">
        <v>705</v>
      </c>
      <c r="N516" t="s">
        <v>706</v>
      </c>
      <c r="O516">
        <v>35</v>
      </c>
      <c r="P516">
        <v>971</v>
      </c>
    </row>
    <row r="517" spans="1:16">
      <c r="A517">
        <v>14024</v>
      </c>
      <c r="B517" t="s">
        <v>729</v>
      </c>
      <c r="C517" t="s">
        <v>188</v>
      </c>
      <c r="D517" s="11" t="s">
        <v>199</v>
      </c>
      <c r="E517" t="s">
        <v>67</v>
      </c>
      <c r="F517" t="s">
        <v>74</v>
      </c>
      <c r="G517" s="11" t="s">
        <v>88</v>
      </c>
      <c r="H517" s="11" t="s">
        <v>87</v>
      </c>
      <c r="M517" t="s">
        <v>705</v>
      </c>
      <c r="N517" t="s">
        <v>706</v>
      </c>
      <c r="O517">
        <v>37</v>
      </c>
      <c r="P517">
        <v>987</v>
      </c>
    </row>
    <row r="518" spans="1:16">
      <c r="A518">
        <v>14025</v>
      </c>
      <c r="B518" t="s">
        <v>716</v>
      </c>
      <c r="C518" t="s">
        <v>205</v>
      </c>
      <c r="D518" s="11" t="s">
        <v>126</v>
      </c>
      <c r="E518" t="s">
        <v>67</v>
      </c>
      <c r="F518" t="s">
        <v>68</v>
      </c>
      <c r="I518" s="11" t="s">
        <v>161</v>
      </c>
      <c r="M518" t="s">
        <v>705</v>
      </c>
      <c r="N518" t="s">
        <v>706</v>
      </c>
      <c r="O518">
        <v>22</v>
      </c>
      <c r="P518">
        <v>972</v>
      </c>
    </row>
    <row r="519" spans="1:16">
      <c r="A519">
        <v>14026</v>
      </c>
      <c r="B519" t="s">
        <v>730</v>
      </c>
      <c r="C519" t="s">
        <v>72</v>
      </c>
      <c r="D519" s="11" t="s">
        <v>159</v>
      </c>
      <c r="E519" t="s">
        <v>67</v>
      </c>
      <c r="F519" t="s">
        <v>78</v>
      </c>
      <c r="M519" t="s">
        <v>705</v>
      </c>
      <c r="N519" t="s">
        <v>706</v>
      </c>
      <c r="O519">
        <v>46</v>
      </c>
      <c r="P519">
        <v>4395</v>
      </c>
    </row>
    <row r="520" spans="1:16">
      <c r="A520">
        <v>14027</v>
      </c>
      <c r="B520" t="s">
        <v>731</v>
      </c>
      <c r="C520" t="s">
        <v>732</v>
      </c>
      <c r="D520" s="11" t="s">
        <v>126</v>
      </c>
      <c r="E520" t="s">
        <v>67</v>
      </c>
      <c r="F520" t="s">
        <v>68</v>
      </c>
      <c r="H520" s="11" t="s">
        <v>87</v>
      </c>
      <c r="I520" s="11" t="s">
        <v>161</v>
      </c>
      <c r="M520" t="s">
        <v>705</v>
      </c>
      <c r="N520" t="s">
        <v>706</v>
      </c>
      <c r="O520">
        <v>22</v>
      </c>
      <c r="P520">
        <v>994</v>
      </c>
    </row>
    <row r="521" spans="1:16">
      <c r="A521">
        <v>14028</v>
      </c>
      <c r="B521" t="s">
        <v>733</v>
      </c>
      <c r="C521" t="s">
        <v>65</v>
      </c>
      <c r="D521" s="11" t="s">
        <v>171</v>
      </c>
      <c r="E521" t="s">
        <v>67</v>
      </c>
      <c r="F521" t="s">
        <v>74</v>
      </c>
      <c r="G521" s="11" t="s">
        <v>87</v>
      </c>
      <c r="M521" t="s">
        <v>705</v>
      </c>
      <c r="N521" t="s">
        <v>706</v>
      </c>
      <c r="O521">
        <v>35</v>
      </c>
      <c r="P521">
        <v>988</v>
      </c>
    </row>
    <row r="522" spans="1:16">
      <c r="A522">
        <v>14029</v>
      </c>
      <c r="B522" t="s">
        <v>734</v>
      </c>
      <c r="C522" t="s">
        <v>72</v>
      </c>
      <c r="D522" s="11" t="s">
        <v>126</v>
      </c>
      <c r="E522" t="s">
        <v>67</v>
      </c>
      <c r="F522" t="s">
        <v>68</v>
      </c>
      <c r="H522" s="11" t="s">
        <v>370</v>
      </c>
      <c r="M522" t="s">
        <v>705</v>
      </c>
      <c r="N522" t="s">
        <v>706</v>
      </c>
      <c r="O522">
        <v>22</v>
      </c>
      <c r="P522">
        <v>965</v>
      </c>
    </row>
    <row r="523" spans="1:16">
      <c r="A523">
        <v>14030</v>
      </c>
      <c r="B523" t="s">
        <v>735</v>
      </c>
      <c r="C523" t="s">
        <v>330</v>
      </c>
      <c r="D523" s="11" t="s">
        <v>134</v>
      </c>
      <c r="E523" t="s">
        <v>82</v>
      </c>
      <c r="F523" t="s">
        <v>118</v>
      </c>
      <c r="G523" s="11" t="s">
        <v>161</v>
      </c>
      <c r="H523" t="s">
        <v>235</v>
      </c>
      <c r="J523" s="11" t="s">
        <v>87</v>
      </c>
      <c r="M523" t="s">
        <v>705</v>
      </c>
      <c r="N523" t="s">
        <v>706</v>
      </c>
      <c r="O523">
        <v>17</v>
      </c>
      <c r="P523">
        <v>3417</v>
      </c>
    </row>
    <row r="524" spans="1:16">
      <c r="A524">
        <v>14031</v>
      </c>
      <c r="B524" t="s">
        <v>719</v>
      </c>
      <c r="C524" t="s">
        <v>72</v>
      </c>
      <c r="D524" s="11" t="s">
        <v>137</v>
      </c>
      <c r="E524" t="s">
        <v>67</v>
      </c>
      <c r="F524" t="s">
        <v>86</v>
      </c>
      <c r="M524" t="s">
        <v>705</v>
      </c>
      <c r="N524" t="s">
        <v>706</v>
      </c>
      <c r="O524">
        <v>30</v>
      </c>
      <c r="P524">
        <v>1701</v>
      </c>
    </row>
    <row r="525" spans="1:16">
      <c r="A525">
        <v>14032</v>
      </c>
      <c r="B525" t="s">
        <v>107</v>
      </c>
      <c r="C525" t="s">
        <v>294</v>
      </c>
      <c r="D525" s="11" t="s">
        <v>201</v>
      </c>
      <c r="E525" t="s">
        <v>67</v>
      </c>
      <c r="F525" t="s">
        <v>202</v>
      </c>
      <c r="M525" t="s">
        <v>705</v>
      </c>
      <c r="N525" t="s">
        <v>706</v>
      </c>
      <c r="O525">
        <v>14</v>
      </c>
      <c r="P525">
        <v>4674</v>
      </c>
    </row>
    <row r="526" spans="1:16">
      <c r="A526">
        <v>14033</v>
      </c>
      <c r="B526" t="s">
        <v>169</v>
      </c>
      <c r="C526" t="s">
        <v>72</v>
      </c>
      <c r="D526" s="11" t="s">
        <v>518</v>
      </c>
      <c r="E526" t="s">
        <v>67</v>
      </c>
      <c r="F526" t="s">
        <v>455</v>
      </c>
      <c r="M526" t="s">
        <v>705</v>
      </c>
      <c r="N526" t="s">
        <v>706</v>
      </c>
      <c r="O526">
        <v>11</v>
      </c>
      <c r="P526">
        <v>3517</v>
      </c>
    </row>
    <row r="527" spans="1:16">
      <c r="A527">
        <v>14036</v>
      </c>
      <c r="B527" t="s">
        <v>736</v>
      </c>
      <c r="C527" t="s">
        <v>737</v>
      </c>
      <c r="D527" s="11" t="s">
        <v>117</v>
      </c>
      <c r="E527" t="s">
        <v>67</v>
      </c>
      <c r="F527" t="s">
        <v>118</v>
      </c>
      <c r="M527" t="s">
        <v>705</v>
      </c>
      <c r="N527" t="s">
        <v>706</v>
      </c>
      <c r="O527">
        <v>18</v>
      </c>
      <c r="P527">
        <v>4040</v>
      </c>
    </row>
    <row r="528" spans="1:16">
      <c r="A528">
        <v>14037</v>
      </c>
      <c r="B528" t="s">
        <v>738</v>
      </c>
      <c r="C528" t="s">
        <v>294</v>
      </c>
      <c r="D528" s="11" t="s">
        <v>488</v>
      </c>
      <c r="E528" t="s">
        <v>67</v>
      </c>
      <c r="F528" t="s">
        <v>195</v>
      </c>
      <c r="G528" s="11" t="s">
        <v>88</v>
      </c>
      <c r="M528" t="s">
        <v>705</v>
      </c>
      <c r="N528" t="s">
        <v>706</v>
      </c>
      <c r="O528">
        <v>16</v>
      </c>
      <c r="P528">
        <v>4037</v>
      </c>
    </row>
    <row r="529" spans="1:16">
      <c r="A529">
        <v>14038</v>
      </c>
      <c r="B529" t="s">
        <v>739</v>
      </c>
      <c r="C529" t="s">
        <v>271</v>
      </c>
      <c r="D529" s="11" t="s">
        <v>339</v>
      </c>
      <c r="E529" t="s">
        <v>82</v>
      </c>
      <c r="F529" t="s">
        <v>86</v>
      </c>
      <c r="G529" s="11" t="s">
        <v>370</v>
      </c>
      <c r="M529" t="s">
        <v>705</v>
      </c>
      <c r="N529" t="s">
        <v>706</v>
      </c>
      <c r="O529">
        <v>24</v>
      </c>
      <c r="P529">
        <v>235</v>
      </c>
    </row>
    <row r="530" spans="1:16">
      <c r="A530">
        <v>14039</v>
      </c>
      <c r="B530" t="s">
        <v>740</v>
      </c>
      <c r="C530" t="s">
        <v>367</v>
      </c>
      <c r="D530" s="11" t="s">
        <v>223</v>
      </c>
      <c r="E530" t="s">
        <v>67</v>
      </c>
      <c r="F530" t="s">
        <v>98</v>
      </c>
      <c r="I530" s="11" t="s">
        <v>87</v>
      </c>
      <c r="M530" t="s">
        <v>705</v>
      </c>
      <c r="N530" t="s">
        <v>706</v>
      </c>
      <c r="O530">
        <v>59</v>
      </c>
      <c r="P530">
        <v>1552</v>
      </c>
    </row>
    <row r="531" spans="1:16">
      <c r="A531">
        <v>14040</v>
      </c>
      <c r="B531" t="s">
        <v>741</v>
      </c>
      <c r="C531" t="s">
        <v>154</v>
      </c>
      <c r="D531" s="11" t="s">
        <v>131</v>
      </c>
      <c r="E531" t="s">
        <v>82</v>
      </c>
      <c r="F531" t="s">
        <v>68</v>
      </c>
      <c r="G531" s="11" t="s">
        <v>88</v>
      </c>
      <c r="H531" s="11" t="s">
        <v>87</v>
      </c>
      <c r="M531" t="s">
        <v>705</v>
      </c>
      <c r="N531" t="s">
        <v>706</v>
      </c>
      <c r="O531">
        <v>23</v>
      </c>
      <c r="P531">
        <v>1564</v>
      </c>
    </row>
    <row r="532" spans="1:16">
      <c r="A532">
        <v>14041</v>
      </c>
      <c r="B532" t="s">
        <v>742</v>
      </c>
      <c r="C532" t="s">
        <v>192</v>
      </c>
      <c r="D532" s="11" t="s">
        <v>177</v>
      </c>
      <c r="E532" t="s">
        <v>67</v>
      </c>
      <c r="F532" t="s">
        <v>86</v>
      </c>
      <c r="M532" t="s">
        <v>705</v>
      </c>
      <c r="N532" t="s">
        <v>706</v>
      </c>
      <c r="O532">
        <v>32</v>
      </c>
      <c r="P532">
        <v>989</v>
      </c>
    </row>
    <row r="533" spans="1:16">
      <c r="A533">
        <v>14042</v>
      </c>
      <c r="B533" t="s">
        <v>743</v>
      </c>
      <c r="C533" t="s">
        <v>192</v>
      </c>
      <c r="D533" s="11" t="s">
        <v>240</v>
      </c>
      <c r="E533" t="s">
        <v>67</v>
      </c>
      <c r="F533" t="s">
        <v>86</v>
      </c>
      <c r="M533" t="s">
        <v>705</v>
      </c>
      <c r="N533" t="s">
        <v>706</v>
      </c>
      <c r="O533">
        <v>33</v>
      </c>
      <c r="P533">
        <v>990</v>
      </c>
    </row>
    <row r="534" spans="1:16">
      <c r="A534">
        <v>14043</v>
      </c>
      <c r="B534" t="s">
        <v>744</v>
      </c>
      <c r="C534" t="s">
        <v>96</v>
      </c>
      <c r="D534" s="11" t="s">
        <v>201</v>
      </c>
      <c r="E534" t="s">
        <v>67</v>
      </c>
      <c r="F534" t="s">
        <v>202</v>
      </c>
      <c r="G534" s="11" t="s">
        <v>88</v>
      </c>
      <c r="H534" s="11" t="s">
        <v>87</v>
      </c>
      <c r="J534" s="11" t="s">
        <v>87</v>
      </c>
      <c r="M534" t="s">
        <v>705</v>
      </c>
      <c r="N534" t="s">
        <v>706</v>
      </c>
      <c r="O534">
        <v>14</v>
      </c>
      <c r="P534">
        <v>4210</v>
      </c>
    </row>
    <row r="535" spans="1:16">
      <c r="A535">
        <v>14044</v>
      </c>
      <c r="B535" t="s">
        <v>745</v>
      </c>
      <c r="C535" t="s">
        <v>746</v>
      </c>
      <c r="D535" s="11" t="s">
        <v>518</v>
      </c>
      <c r="E535" t="s">
        <v>82</v>
      </c>
      <c r="F535" t="s">
        <v>455</v>
      </c>
      <c r="M535" t="s">
        <v>705</v>
      </c>
      <c r="N535" t="s">
        <v>706</v>
      </c>
      <c r="O535">
        <v>11</v>
      </c>
      <c r="P535">
        <v>3519</v>
      </c>
    </row>
    <row r="536" spans="1:16">
      <c r="A536">
        <v>14045</v>
      </c>
      <c r="B536" t="s">
        <v>734</v>
      </c>
      <c r="C536" t="s">
        <v>391</v>
      </c>
      <c r="D536" s="11" t="s">
        <v>77</v>
      </c>
      <c r="E536" t="s">
        <v>67</v>
      </c>
      <c r="F536" t="s">
        <v>78</v>
      </c>
      <c r="M536" t="s">
        <v>705</v>
      </c>
      <c r="N536" t="s">
        <v>706</v>
      </c>
      <c r="O536">
        <v>52</v>
      </c>
      <c r="P536">
        <v>3292</v>
      </c>
    </row>
    <row r="537" spans="1:16">
      <c r="A537">
        <v>14046</v>
      </c>
      <c r="B537" t="s">
        <v>575</v>
      </c>
      <c r="C537" t="s">
        <v>689</v>
      </c>
      <c r="D537" s="11" t="s">
        <v>229</v>
      </c>
      <c r="E537" t="s">
        <v>82</v>
      </c>
      <c r="F537" t="s">
        <v>78</v>
      </c>
      <c r="M537" t="s">
        <v>705</v>
      </c>
      <c r="N537" t="s">
        <v>706</v>
      </c>
      <c r="O537">
        <v>45</v>
      </c>
      <c r="P537">
        <v>3293</v>
      </c>
    </row>
    <row r="538" spans="1:16">
      <c r="A538">
        <v>14047</v>
      </c>
      <c r="B538" t="s">
        <v>747</v>
      </c>
      <c r="C538" t="s">
        <v>253</v>
      </c>
      <c r="D538" s="11" t="s">
        <v>171</v>
      </c>
      <c r="E538" t="s">
        <v>82</v>
      </c>
      <c r="F538" t="s">
        <v>74</v>
      </c>
      <c r="M538" t="s">
        <v>705</v>
      </c>
      <c r="N538" t="s">
        <v>706</v>
      </c>
      <c r="O538">
        <v>35</v>
      </c>
      <c r="P538">
        <v>3437</v>
      </c>
    </row>
    <row r="539" spans="1:16">
      <c r="A539">
        <v>14048</v>
      </c>
      <c r="B539" t="s">
        <v>748</v>
      </c>
      <c r="C539" t="s">
        <v>90</v>
      </c>
      <c r="D539" s="11" t="s">
        <v>240</v>
      </c>
      <c r="E539" t="s">
        <v>67</v>
      </c>
      <c r="F539" t="s">
        <v>86</v>
      </c>
      <c r="G539" s="11" t="s">
        <v>88</v>
      </c>
      <c r="M539" t="s">
        <v>705</v>
      </c>
      <c r="N539" t="s">
        <v>706</v>
      </c>
      <c r="O539">
        <v>33</v>
      </c>
      <c r="P539">
        <v>533</v>
      </c>
    </row>
    <row r="540" spans="1:16">
      <c r="A540">
        <v>14049</v>
      </c>
      <c r="B540" t="s">
        <v>749</v>
      </c>
      <c r="C540" t="s">
        <v>750</v>
      </c>
      <c r="D540" s="11" t="s">
        <v>199</v>
      </c>
      <c r="E540" t="s">
        <v>82</v>
      </c>
      <c r="F540" t="s">
        <v>74</v>
      </c>
      <c r="M540" t="s">
        <v>705</v>
      </c>
      <c r="N540" t="s">
        <v>706</v>
      </c>
      <c r="O540">
        <v>37</v>
      </c>
      <c r="P540">
        <v>4036</v>
      </c>
    </row>
    <row r="541" spans="1:16">
      <c r="A541">
        <v>14051</v>
      </c>
      <c r="B541" t="s">
        <v>707</v>
      </c>
      <c r="C541" t="s">
        <v>213</v>
      </c>
      <c r="D541" s="11" t="s">
        <v>751</v>
      </c>
      <c r="E541" t="s">
        <v>67</v>
      </c>
      <c r="F541" t="s">
        <v>86</v>
      </c>
      <c r="M541" t="s">
        <v>705</v>
      </c>
      <c r="N541" t="s">
        <v>706</v>
      </c>
      <c r="O541">
        <v>4</v>
      </c>
      <c r="P541">
        <v>4671</v>
      </c>
    </row>
    <row r="542" spans="1:16">
      <c r="A542">
        <v>14052</v>
      </c>
      <c r="B542" t="s">
        <v>752</v>
      </c>
      <c r="C542" t="s">
        <v>391</v>
      </c>
      <c r="D542" s="11" t="s">
        <v>591</v>
      </c>
      <c r="E542" t="s">
        <v>67</v>
      </c>
      <c r="F542" t="s">
        <v>98</v>
      </c>
      <c r="M542" t="s">
        <v>705</v>
      </c>
      <c r="N542" t="s">
        <v>706</v>
      </c>
      <c r="O542">
        <v>73</v>
      </c>
      <c r="P542">
        <v>991</v>
      </c>
    </row>
    <row r="543" spans="1:16">
      <c r="A543">
        <v>14053</v>
      </c>
      <c r="B543" t="s">
        <v>292</v>
      </c>
      <c r="C543" t="s">
        <v>154</v>
      </c>
      <c r="D543" s="11" t="s">
        <v>111</v>
      </c>
      <c r="E543" t="s">
        <v>82</v>
      </c>
      <c r="F543" t="s">
        <v>86</v>
      </c>
      <c r="G543" s="11" t="s">
        <v>87</v>
      </c>
      <c r="M543" t="s">
        <v>705</v>
      </c>
      <c r="N543" t="s">
        <v>706</v>
      </c>
      <c r="O543">
        <v>26</v>
      </c>
      <c r="P543">
        <v>2569</v>
      </c>
    </row>
    <row r="544" spans="1:16">
      <c r="A544">
        <v>14054</v>
      </c>
      <c r="B544" t="s">
        <v>725</v>
      </c>
      <c r="C544" t="s">
        <v>156</v>
      </c>
      <c r="D544" s="11" t="s">
        <v>91</v>
      </c>
      <c r="E544" t="s">
        <v>67</v>
      </c>
      <c r="F544" t="s">
        <v>78</v>
      </c>
      <c r="G544" s="11" t="s">
        <v>87</v>
      </c>
      <c r="H544" s="11" t="s">
        <v>87</v>
      </c>
      <c r="M544" t="s">
        <v>705</v>
      </c>
      <c r="N544" t="s">
        <v>706</v>
      </c>
      <c r="O544">
        <v>50</v>
      </c>
      <c r="P544">
        <v>2473</v>
      </c>
    </row>
    <row r="545" spans="1:16">
      <c r="A545">
        <v>14055</v>
      </c>
      <c r="B545" t="s">
        <v>708</v>
      </c>
      <c r="C545" t="s">
        <v>269</v>
      </c>
      <c r="D545" s="11" t="s">
        <v>388</v>
      </c>
      <c r="E545" t="s">
        <v>67</v>
      </c>
      <c r="F545" t="s">
        <v>98</v>
      </c>
      <c r="M545" t="s">
        <v>705</v>
      </c>
      <c r="N545" t="s">
        <v>706</v>
      </c>
      <c r="O545">
        <v>57</v>
      </c>
      <c r="P545">
        <v>992</v>
      </c>
    </row>
    <row r="546" spans="1:16">
      <c r="A546">
        <v>14056</v>
      </c>
      <c r="B546" t="s">
        <v>753</v>
      </c>
      <c r="C546" t="s">
        <v>754</v>
      </c>
      <c r="D546" s="11" t="s">
        <v>163</v>
      </c>
      <c r="E546" t="s">
        <v>67</v>
      </c>
      <c r="F546" t="s">
        <v>78</v>
      </c>
      <c r="M546" t="s">
        <v>705</v>
      </c>
      <c r="N546" t="s">
        <v>706</v>
      </c>
      <c r="O546">
        <v>49</v>
      </c>
      <c r="P546">
        <v>993</v>
      </c>
    </row>
    <row r="547" spans="1:16">
      <c r="A547">
        <v>14057</v>
      </c>
      <c r="B547" t="s">
        <v>724</v>
      </c>
      <c r="C547" t="s">
        <v>80</v>
      </c>
      <c r="D547" s="11" t="s">
        <v>755</v>
      </c>
      <c r="E547" t="s">
        <v>82</v>
      </c>
      <c r="F547" t="s">
        <v>86</v>
      </c>
      <c r="M547" t="s">
        <v>705</v>
      </c>
      <c r="N547" t="s">
        <v>706</v>
      </c>
      <c r="O547">
        <v>3</v>
      </c>
      <c r="P547">
        <v>4670</v>
      </c>
    </row>
    <row r="548" spans="1:16">
      <c r="A548">
        <v>14058</v>
      </c>
      <c r="B548" t="s">
        <v>756</v>
      </c>
      <c r="C548" t="s">
        <v>510</v>
      </c>
      <c r="D548" s="11" t="s">
        <v>103</v>
      </c>
      <c r="E548" t="s">
        <v>82</v>
      </c>
      <c r="F548" t="s">
        <v>74</v>
      </c>
      <c r="M548" t="s">
        <v>705</v>
      </c>
      <c r="N548" t="s">
        <v>706</v>
      </c>
      <c r="O548">
        <v>40</v>
      </c>
      <c r="P548">
        <v>4672</v>
      </c>
    </row>
    <row r="549" spans="1:16">
      <c r="A549">
        <v>14059</v>
      </c>
      <c r="B549" t="s">
        <v>757</v>
      </c>
      <c r="C549" t="s">
        <v>116</v>
      </c>
      <c r="D549" s="11" t="s">
        <v>518</v>
      </c>
      <c r="E549" t="s">
        <v>67</v>
      </c>
      <c r="F549" t="s">
        <v>455</v>
      </c>
      <c r="M549" t="s">
        <v>705</v>
      </c>
      <c r="N549" t="s">
        <v>706</v>
      </c>
      <c r="O549">
        <v>11</v>
      </c>
      <c r="P549">
        <v>4673</v>
      </c>
    </row>
    <row r="550" spans="1:16">
      <c r="A550">
        <v>14060</v>
      </c>
      <c r="B550" t="s">
        <v>758</v>
      </c>
      <c r="C550" t="s">
        <v>348</v>
      </c>
      <c r="D550" s="11" t="s">
        <v>85</v>
      </c>
      <c r="E550" t="s">
        <v>82</v>
      </c>
      <c r="F550" t="s">
        <v>86</v>
      </c>
      <c r="M550" t="s">
        <v>705</v>
      </c>
      <c r="N550" t="s">
        <v>706</v>
      </c>
      <c r="O550">
        <v>34</v>
      </c>
      <c r="P550">
        <v>4675</v>
      </c>
    </row>
    <row r="551" spans="1:16">
      <c r="A551">
        <v>14061</v>
      </c>
      <c r="B551" t="s">
        <v>759</v>
      </c>
      <c r="C551" t="s">
        <v>123</v>
      </c>
      <c r="D551" s="11" t="s">
        <v>143</v>
      </c>
      <c r="E551" t="s">
        <v>67</v>
      </c>
      <c r="F551" t="s">
        <v>74</v>
      </c>
      <c r="I551" s="11" t="s">
        <v>88</v>
      </c>
      <c r="M551" t="s">
        <v>705</v>
      </c>
      <c r="N551" t="s">
        <v>706</v>
      </c>
      <c r="O551">
        <v>38</v>
      </c>
      <c r="P551">
        <v>4676</v>
      </c>
    </row>
    <row r="552" spans="1:16">
      <c r="A552">
        <v>14063</v>
      </c>
      <c r="B552" t="s">
        <v>760</v>
      </c>
      <c r="C552" t="s">
        <v>761</v>
      </c>
      <c r="D552" s="11" t="s">
        <v>532</v>
      </c>
      <c r="E552" t="s">
        <v>82</v>
      </c>
      <c r="F552" t="s">
        <v>332</v>
      </c>
      <c r="M552" t="s">
        <v>705</v>
      </c>
      <c r="N552" t="s">
        <v>706</v>
      </c>
      <c r="O552">
        <v>10</v>
      </c>
      <c r="P552">
        <v>4881</v>
      </c>
    </row>
    <row r="553" spans="1:16">
      <c r="A553">
        <v>14066</v>
      </c>
      <c r="B553" t="s">
        <v>762</v>
      </c>
      <c r="C553" t="s">
        <v>723</v>
      </c>
      <c r="D553" s="11" t="s">
        <v>518</v>
      </c>
      <c r="E553" t="s">
        <v>82</v>
      </c>
      <c r="F553" t="s">
        <v>455</v>
      </c>
      <c r="M553" t="s">
        <v>705</v>
      </c>
      <c r="N553" t="s">
        <v>706</v>
      </c>
      <c r="O553">
        <v>11</v>
      </c>
      <c r="P553">
        <v>4882</v>
      </c>
    </row>
    <row r="554" spans="1:16">
      <c r="A554">
        <v>14067</v>
      </c>
      <c r="B554" t="s">
        <v>763</v>
      </c>
      <c r="C554" t="s">
        <v>531</v>
      </c>
      <c r="D554" s="11" t="s">
        <v>532</v>
      </c>
      <c r="E554" t="s">
        <v>67</v>
      </c>
      <c r="F554" t="s">
        <v>332</v>
      </c>
      <c r="M554" t="s">
        <v>705</v>
      </c>
      <c r="N554" t="s">
        <v>706</v>
      </c>
      <c r="O554">
        <v>10</v>
      </c>
      <c r="P554">
        <v>4883</v>
      </c>
    </row>
    <row r="555" spans="1:16">
      <c r="A555">
        <v>14068</v>
      </c>
      <c r="B555" t="s">
        <v>763</v>
      </c>
      <c r="C555" t="s">
        <v>285</v>
      </c>
      <c r="D555" s="11" t="s">
        <v>454</v>
      </c>
      <c r="E555" t="s">
        <v>67</v>
      </c>
      <c r="F555" t="s">
        <v>455</v>
      </c>
      <c r="M555" t="s">
        <v>705</v>
      </c>
      <c r="N555" t="s">
        <v>706</v>
      </c>
      <c r="O555">
        <v>12</v>
      </c>
      <c r="P555">
        <v>4884</v>
      </c>
    </row>
    <row r="556" spans="1:16">
      <c r="A556">
        <v>14069</v>
      </c>
      <c r="B556" t="s">
        <v>764</v>
      </c>
      <c r="C556" t="s">
        <v>174</v>
      </c>
      <c r="D556" s="11" t="s">
        <v>121</v>
      </c>
      <c r="E556" t="s">
        <v>67</v>
      </c>
      <c r="F556" t="s">
        <v>68</v>
      </c>
      <c r="M556" t="s">
        <v>705</v>
      </c>
      <c r="N556" t="s">
        <v>706</v>
      </c>
      <c r="O556">
        <v>20</v>
      </c>
      <c r="P556">
        <v>5085</v>
      </c>
    </row>
    <row r="557" spans="1:16">
      <c r="A557">
        <v>14070</v>
      </c>
      <c r="B557" t="s">
        <v>765</v>
      </c>
      <c r="C557" t="s">
        <v>80</v>
      </c>
      <c r="D557" s="11" t="s">
        <v>149</v>
      </c>
      <c r="E557" t="s">
        <v>82</v>
      </c>
      <c r="F557" t="s">
        <v>86</v>
      </c>
      <c r="M557" t="s">
        <v>705</v>
      </c>
      <c r="N557" t="s">
        <v>706</v>
      </c>
      <c r="O557">
        <v>28</v>
      </c>
      <c r="P557">
        <v>5086</v>
      </c>
    </row>
    <row r="558" spans="1:16">
      <c r="A558">
        <v>14071</v>
      </c>
      <c r="B558" t="s">
        <v>766</v>
      </c>
      <c r="C558" t="s">
        <v>225</v>
      </c>
      <c r="D558" s="11" t="s">
        <v>532</v>
      </c>
      <c r="E558" t="s">
        <v>82</v>
      </c>
      <c r="F558" t="s">
        <v>332</v>
      </c>
      <c r="M558" t="s">
        <v>705</v>
      </c>
      <c r="N558" t="s">
        <v>706</v>
      </c>
      <c r="O558">
        <v>10</v>
      </c>
      <c r="P558">
        <v>4885</v>
      </c>
    </row>
    <row r="559" spans="1:16">
      <c r="A559">
        <v>14072</v>
      </c>
      <c r="B559" t="s">
        <v>767</v>
      </c>
      <c r="C559" t="s">
        <v>130</v>
      </c>
      <c r="D559" s="11" t="s">
        <v>454</v>
      </c>
      <c r="E559" t="s">
        <v>82</v>
      </c>
      <c r="F559" t="s">
        <v>455</v>
      </c>
      <c r="G559" s="11" t="s">
        <v>88</v>
      </c>
      <c r="M559" t="s">
        <v>705</v>
      </c>
      <c r="N559" t="s">
        <v>706</v>
      </c>
      <c r="O559">
        <v>12</v>
      </c>
      <c r="P559">
        <v>4075</v>
      </c>
    </row>
    <row r="560" spans="1:16">
      <c r="A560">
        <v>14073</v>
      </c>
      <c r="B560" t="s">
        <v>768</v>
      </c>
      <c r="C560" t="s">
        <v>320</v>
      </c>
      <c r="D560" s="11" t="s">
        <v>331</v>
      </c>
      <c r="E560" t="s">
        <v>67</v>
      </c>
      <c r="F560" t="s">
        <v>332</v>
      </c>
      <c r="M560" t="s">
        <v>705</v>
      </c>
      <c r="N560" t="s">
        <v>706</v>
      </c>
      <c r="O560">
        <v>9</v>
      </c>
      <c r="P560">
        <v>5087</v>
      </c>
    </row>
    <row r="561" spans="1:16">
      <c r="A561">
        <v>14074</v>
      </c>
      <c r="B561" t="s">
        <v>313</v>
      </c>
      <c r="C561" t="s">
        <v>188</v>
      </c>
      <c r="D561" s="11" t="s">
        <v>331</v>
      </c>
      <c r="E561" t="s">
        <v>67</v>
      </c>
      <c r="F561" t="s">
        <v>332</v>
      </c>
      <c r="M561" t="s">
        <v>705</v>
      </c>
      <c r="N561" t="s">
        <v>706</v>
      </c>
      <c r="O561">
        <v>9</v>
      </c>
      <c r="P561">
        <v>5088</v>
      </c>
    </row>
    <row r="562" spans="1:16">
      <c r="A562">
        <v>14075</v>
      </c>
      <c r="B562" t="s">
        <v>769</v>
      </c>
      <c r="C562" t="s">
        <v>276</v>
      </c>
      <c r="D562" s="11" t="s">
        <v>649</v>
      </c>
      <c r="E562" t="s">
        <v>82</v>
      </c>
      <c r="F562" t="s">
        <v>332</v>
      </c>
      <c r="M562" t="s">
        <v>705</v>
      </c>
      <c r="N562" t="s">
        <v>706</v>
      </c>
      <c r="O562">
        <v>8</v>
      </c>
      <c r="P562">
        <v>5089</v>
      </c>
    </row>
    <row r="563" spans="1:16">
      <c r="A563">
        <v>14076</v>
      </c>
      <c r="B563" t="s">
        <v>770</v>
      </c>
      <c r="C563" t="s">
        <v>189</v>
      </c>
      <c r="D563" s="11" t="s">
        <v>454</v>
      </c>
      <c r="E563" t="s">
        <v>67</v>
      </c>
      <c r="F563" t="s">
        <v>455</v>
      </c>
      <c r="M563" t="s">
        <v>705</v>
      </c>
      <c r="N563" t="s">
        <v>706</v>
      </c>
      <c r="O563">
        <v>12</v>
      </c>
      <c r="P563">
        <v>5090</v>
      </c>
    </row>
    <row r="564" spans="1:16">
      <c r="A564">
        <v>14077</v>
      </c>
      <c r="B564" t="s">
        <v>771</v>
      </c>
      <c r="C564" t="s">
        <v>65</v>
      </c>
      <c r="D564" s="11" t="s">
        <v>331</v>
      </c>
      <c r="E564" t="s">
        <v>67</v>
      </c>
      <c r="F564" t="s">
        <v>332</v>
      </c>
      <c r="M564" t="s">
        <v>705</v>
      </c>
      <c r="N564" t="s">
        <v>706</v>
      </c>
      <c r="O564">
        <v>9</v>
      </c>
      <c r="P564">
        <v>5091</v>
      </c>
    </row>
    <row r="565" spans="1:16">
      <c r="A565">
        <v>15001</v>
      </c>
      <c r="B565" t="s">
        <v>772</v>
      </c>
      <c r="C565" t="s">
        <v>494</v>
      </c>
      <c r="D565" s="11" t="s">
        <v>229</v>
      </c>
      <c r="E565" t="s">
        <v>82</v>
      </c>
      <c r="F565" t="s">
        <v>78</v>
      </c>
      <c r="M565" t="s">
        <v>773</v>
      </c>
      <c r="N565" t="s">
        <v>774</v>
      </c>
      <c r="O565">
        <v>45</v>
      </c>
      <c r="P565">
        <v>3749</v>
      </c>
    </row>
    <row r="566" spans="1:16">
      <c r="A566">
        <v>15002</v>
      </c>
      <c r="B566" t="s">
        <v>775</v>
      </c>
      <c r="C566" t="s">
        <v>96</v>
      </c>
      <c r="D566" s="11" t="s">
        <v>229</v>
      </c>
      <c r="E566" t="s">
        <v>67</v>
      </c>
      <c r="F566" t="s">
        <v>78</v>
      </c>
      <c r="M566" t="s">
        <v>773</v>
      </c>
      <c r="N566" t="s">
        <v>774</v>
      </c>
      <c r="O566">
        <v>45</v>
      </c>
      <c r="P566">
        <v>2</v>
      </c>
    </row>
    <row r="567" spans="1:16">
      <c r="A567">
        <v>15003</v>
      </c>
      <c r="B567" t="s">
        <v>776</v>
      </c>
      <c r="C567" t="s">
        <v>123</v>
      </c>
      <c r="D567" s="11" t="s">
        <v>108</v>
      </c>
      <c r="E567" t="s">
        <v>67</v>
      </c>
      <c r="F567" t="s">
        <v>86</v>
      </c>
      <c r="M567" t="s">
        <v>773</v>
      </c>
      <c r="N567" t="s">
        <v>774</v>
      </c>
      <c r="O567">
        <v>29</v>
      </c>
      <c r="P567">
        <v>3</v>
      </c>
    </row>
    <row r="568" spans="1:16">
      <c r="A568">
        <v>15004</v>
      </c>
      <c r="B568" t="s">
        <v>777</v>
      </c>
      <c r="C568" t="s">
        <v>166</v>
      </c>
      <c r="D568" s="11" t="s">
        <v>141</v>
      </c>
      <c r="E568" t="s">
        <v>67</v>
      </c>
      <c r="F568" t="s">
        <v>74</v>
      </c>
      <c r="M568" t="s">
        <v>773</v>
      </c>
      <c r="N568" t="s">
        <v>774</v>
      </c>
      <c r="O568">
        <v>43</v>
      </c>
      <c r="P568">
        <v>159</v>
      </c>
    </row>
    <row r="569" spans="1:16">
      <c r="A569">
        <v>15005</v>
      </c>
      <c r="B569" t="s">
        <v>230</v>
      </c>
      <c r="C569" t="s">
        <v>605</v>
      </c>
      <c r="D569" s="11" t="s">
        <v>302</v>
      </c>
      <c r="E569" t="s">
        <v>67</v>
      </c>
      <c r="F569" t="s">
        <v>78</v>
      </c>
      <c r="M569" t="s">
        <v>773</v>
      </c>
      <c r="N569" t="s">
        <v>774</v>
      </c>
      <c r="O569">
        <v>47</v>
      </c>
      <c r="P569">
        <v>145</v>
      </c>
    </row>
    <row r="570" spans="1:16">
      <c r="A570">
        <v>15007</v>
      </c>
      <c r="B570" t="s">
        <v>776</v>
      </c>
      <c r="C570" t="s">
        <v>391</v>
      </c>
      <c r="D570" s="11" t="s">
        <v>77</v>
      </c>
      <c r="E570" t="s">
        <v>67</v>
      </c>
      <c r="F570" t="s">
        <v>78</v>
      </c>
      <c r="M570" t="s">
        <v>773</v>
      </c>
      <c r="N570" t="s">
        <v>774</v>
      </c>
      <c r="O570">
        <v>52</v>
      </c>
      <c r="P570">
        <v>5</v>
      </c>
    </row>
    <row r="571" spans="1:16">
      <c r="A571">
        <v>15021</v>
      </c>
      <c r="B571" t="s">
        <v>778</v>
      </c>
      <c r="C571" t="s">
        <v>179</v>
      </c>
      <c r="D571" s="11" t="s">
        <v>163</v>
      </c>
      <c r="E571" t="s">
        <v>67</v>
      </c>
      <c r="F571" t="s">
        <v>78</v>
      </c>
      <c r="M571" t="s">
        <v>773</v>
      </c>
      <c r="N571" t="s">
        <v>774</v>
      </c>
      <c r="O571">
        <v>49</v>
      </c>
      <c r="P571">
        <v>6</v>
      </c>
    </row>
    <row r="572" spans="1:16">
      <c r="A572">
        <v>15022</v>
      </c>
      <c r="B572" t="s">
        <v>778</v>
      </c>
      <c r="C572" t="s">
        <v>192</v>
      </c>
      <c r="D572" s="11" t="s">
        <v>307</v>
      </c>
      <c r="E572" t="s">
        <v>67</v>
      </c>
      <c r="F572" t="s">
        <v>78</v>
      </c>
      <c r="M572" t="s">
        <v>773</v>
      </c>
      <c r="N572" t="s">
        <v>774</v>
      </c>
      <c r="O572">
        <v>48</v>
      </c>
      <c r="P572">
        <v>7</v>
      </c>
    </row>
    <row r="573" spans="1:16">
      <c r="A573">
        <v>15025</v>
      </c>
      <c r="B573" t="s">
        <v>779</v>
      </c>
      <c r="C573" t="s">
        <v>170</v>
      </c>
      <c r="D573" s="11" t="s">
        <v>77</v>
      </c>
      <c r="E573" t="s">
        <v>67</v>
      </c>
      <c r="F573" t="s">
        <v>78</v>
      </c>
      <c r="M573" t="s">
        <v>773</v>
      </c>
      <c r="N573" t="s">
        <v>774</v>
      </c>
      <c r="O573">
        <v>52</v>
      </c>
      <c r="P573">
        <v>1</v>
      </c>
    </row>
    <row r="574" spans="1:16">
      <c r="A574">
        <v>15051</v>
      </c>
      <c r="B574" t="s">
        <v>780</v>
      </c>
      <c r="C574" t="s">
        <v>471</v>
      </c>
      <c r="D574" s="11" t="s">
        <v>302</v>
      </c>
      <c r="E574" t="s">
        <v>67</v>
      </c>
      <c r="F574" t="s">
        <v>78</v>
      </c>
      <c r="M574" t="s">
        <v>773</v>
      </c>
      <c r="N574" t="s">
        <v>774</v>
      </c>
      <c r="O574">
        <v>47</v>
      </c>
      <c r="P574">
        <v>8</v>
      </c>
    </row>
    <row r="575" spans="1:16">
      <c r="A575">
        <v>15052</v>
      </c>
      <c r="B575" t="s">
        <v>781</v>
      </c>
      <c r="C575" t="s">
        <v>782</v>
      </c>
      <c r="D575" s="11" t="s">
        <v>291</v>
      </c>
      <c r="E575" t="s">
        <v>67</v>
      </c>
      <c r="F575" t="s">
        <v>78</v>
      </c>
      <c r="M575" t="s">
        <v>773</v>
      </c>
      <c r="N575" t="s">
        <v>774</v>
      </c>
      <c r="O575">
        <v>51</v>
      </c>
      <c r="P575">
        <v>9</v>
      </c>
    </row>
    <row r="576" spans="1:16">
      <c r="A576">
        <v>15053</v>
      </c>
      <c r="B576" t="s">
        <v>783</v>
      </c>
      <c r="C576" t="s">
        <v>170</v>
      </c>
      <c r="D576" s="11" t="s">
        <v>591</v>
      </c>
      <c r="E576" t="s">
        <v>67</v>
      </c>
      <c r="F576" t="s">
        <v>98</v>
      </c>
      <c r="M576" t="s">
        <v>773</v>
      </c>
      <c r="N576" t="s">
        <v>774</v>
      </c>
      <c r="O576">
        <v>73</v>
      </c>
      <c r="P576">
        <v>10</v>
      </c>
    </row>
    <row r="577" spans="1:16">
      <c r="A577">
        <v>15054</v>
      </c>
      <c r="B577" t="s">
        <v>784</v>
      </c>
      <c r="C577" t="s">
        <v>372</v>
      </c>
      <c r="D577" s="11" t="s">
        <v>103</v>
      </c>
      <c r="E577" t="s">
        <v>82</v>
      </c>
      <c r="F577" t="s">
        <v>74</v>
      </c>
      <c r="M577" t="s">
        <v>773</v>
      </c>
      <c r="N577" t="s">
        <v>774</v>
      </c>
      <c r="O577">
        <v>40</v>
      </c>
      <c r="P577">
        <v>11</v>
      </c>
    </row>
    <row r="578" spans="1:16">
      <c r="A578">
        <v>15055</v>
      </c>
      <c r="B578" t="s">
        <v>785</v>
      </c>
      <c r="C578" t="s">
        <v>113</v>
      </c>
      <c r="D578" s="11" t="s">
        <v>214</v>
      </c>
      <c r="E578" t="s">
        <v>82</v>
      </c>
      <c r="F578" t="s">
        <v>74</v>
      </c>
      <c r="M578" t="s">
        <v>773</v>
      </c>
      <c r="N578" t="s">
        <v>774</v>
      </c>
      <c r="O578">
        <v>41</v>
      </c>
      <c r="P578">
        <v>15</v>
      </c>
    </row>
    <row r="579" spans="1:16">
      <c r="A579">
        <v>15059</v>
      </c>
      <c r="B579" t="s">
        <v>668</v>
      </c>
      <c r="C579" t="s">
        <v>192</v>
      </c>
      <c r="D579" s="11" t="s">
        <v>360</v>
      </c>
      <c r="E579" t="s">
        <v>67</v>
      </c>
      <c r="F579" t="s">
        <v>98</v>
      </c>
      <c r="M579" t="s">
        <v>773</v>
      </c>
      <c r="N579" t="s">
        <v>774</v>
      </c>
      <c r="O579">
        <v>60</v>
      </c>
      <c r="P579">
        <v>12</v>
      </c>
    </row>
    <row r="580" spans="1:16">
      <c r="A580">
        <v>15060</v>
      </c>
      <c r="B580" t="s">
        <v>778</v>
      </c>
      <c r="C580" t="s">
        <v>102</v>
      </c>
      <c r="D580" s="11" t="s">
        <v>786</v>
      </c>
      <c r="E580" t="s">
        <v>67</v>
      </c>
      <c r="F580" t="s">
        <v>98</v>
      </c>
      <c r="M580" t="s">
        <v>773</v>
      </c>
      <c r="N580" t="s">
        <v>774</v>
      </c>
      <c r="O580">
        <v>79</v>
      </c>
      <c r="P580">
        <v>13</v>
      </c>
    </row>
    <row r="581" spans="1:16">
      <c r="A581">
        <v>15068</v>
      </c>
      <c r="B581" t="s">
        <v>668</v>
      </c>
      <c r="C581" t="s">
        <v>90</v>
      </c>
      <c r="D581" s="11" t="s">
        <v>608</v>
      </c>
      <c r="E581" t="s">
        <v>67</v>
      </c>
      <c r="F581" t="s">
        <v>98</v>
      </c>
      <c r="M581" t="s">
        <v>773</v>
      </c>
      <c r="N581" t="s">
        <v>774</v>
      </c>
      <c r="O581">
        <v>65</v>
      </c>
      <c r="P581">
        <v>14</v>
      </c>
    </row>
    <row r="582" spans="1:16">
      <c r="A582">
        <v>16001</v>
      </c>
      <c r="B582" t="s">
        <v>787</v>
      </c>
      <c r="C582" t="s">
        <v>605</v>
      </c>
      <c r="D582" s="11" t="s">
        <v>307</v>
      </c>
      <c r="E582" t="s">
        <v>67</v>
      </c>
      <c r="F582" t="s">
        <v>78</v>
      </c>
      <c r="M582" t="s">
        <v>788</v>
      </c>
      <c r="N582" t="s">
        <v>789</v>
      </c>
      <c r="O582">
        <v>48</v>
      </c>
      <c r="P582">
        <v>2828</v>
      </c>
    </row>
    <row r="583" spans="1:16">
      <c r="A583">
        <v>16002</v>
      </c>
      <c r="B583" t="s">
        <v>790</v>
      </c>
      <c r="C583" t="s">
        <v>186</v>
      </c>
      <c r="D583" s="11" t="s">
        <v>171</v>
      </c>
      <c r="E583" t="s">
        <v>67</v>
      </c>
      <c r="F583" t="s">
        <v>74</v>
      </c>
      <c r="M583" t="s">
        <v>788</v>
      </c>
      <c r="N583" t="s">
        <v>789</v>
      </c>
      <c r="O583">
        <v>35</v>
      </c>
      <c r="P583">
        <v>2830</v>
      </c>
    </row>
    <row r="584" spans="1:16">
      <c r="A584">
        <v>16003</v>
      </c>
      <c r="B584" t="s">
        <v>791</v>
      </c>
      <c r="C584" t="s">
        <v>72</v>
      </c>
      <c r="D584" s="11" t="s">
        <v>177</v>
      </c>
      <c r="E584" t="s">
        <v>67</v>
      </c>
      <c r="F584" t="s">
        <v>86</v>
      </c>
      <c r="M584" t="s">
        <v>788</v>
      </c>
      <c r="N584" t="s">
        <v>789</v>
      </c>
      <c r="O584">
        <v>32</v>
      </c>
      <c r="P584">
        <v>2829</v>
      </c>
    </row>
    <row r="585" spans="1:16">
      <c r="A585">
        <v>16004</v>
      </c>
      <c r="B585" t="s">
        <v>792</v>
      </c>
      <c r="C585" t="s">
        <v>123</v>
      </c>
      <c r="D585" s="11" t="s">
        <v>103</v>
      </c>
      <c r="E585" t="s">
        <v>67</v>
      </c>
      <c r="F585" t="s">
        <v>74</v>
      </c>
      <c r="M585" t="s">
        <v>788</v>
      </c>
      <c r="N585" t="s">
        <v>789</v>
      </c>
      <c r="O585">
        <v>40</v>
      </c>
      <c r="P585">
        <v>2831</v>
      </c>
    </row>
    <row r="586" spans="1:16">
      <c r="A586">
        <v>16005</v>
      </c>
      <c r="B586" t="s">
        <v>793</v>
      </c>
      <c r="C586" t="s">
        <v>234</v>
      </c>
      <c r="D586" s="11" t="s">
        <v>307</v>
      </c>
      <c r="E586" t="s">
        <v>67</v>
      </c>
      <c r="F586" t="s">
        <v>78</v>
      </c>
      <c r="M586" t="s">
        <v>788</v>
      </c>
      <c r="N586" t="s">
        <v>789</v>
      </c>
      <c r="O586">
        <v>48</v>
      </c>
      <c r="P586">
        <v>2832</v>
      </c>
    </row>
    <row r="587" spans="1:16">
      <c r="A587">
        <v>16006</v>
      </c>
      <c r="B587" t="s">
        <v>794</v>
      </c>
      <c r="C587" t="s">
        <v>96</v>
      </c>
      <c r="D587" s="11" t="s">
        <v>177</v>
      </c>
      <c r="E587" t="s">
        <v>67</v>
      </c>
      <c r="F587" t="s">
        <v>86</v>
      </c>
      <c r="M587" t="s">
        <v>788</v>
      </c>
      <c r="N587" t="s">
        <v>789</v>
      </c>
      <c r="O587">
        <v>32</v>
      </c>
      <c r="P587">
        <v>2833</v>
      </c>
    </row>
    <row r="588" spans="1:16">
      <c r="A588">
        <v>16007</v>
      </c>
      <c r="B588" t="s">
        <v>795</v>
      </c>
      <c r="C588" t="s">
        <v>448</v>
      </c>
      <c r="D588" s="11" t="s">
        <v>199</v>
      </c>
      <c r="E588" t="s">
        <v>67</v>
      </c>
      <c r="F588" t="s">
        <v>74</v>
      </c>
      <c r="M588" t="s">
        <v>788</v>
      </c>
      <c r="N588" t="s">
        <v>789</v>
      </c>
      <c r="O588">
        <v>37</v>
      </c>
      <c r="P588">
        <v>3736</v>
      </c>
    </row>
    <row r="589" spans="1:16">
      <c r="A589">
        <v>16008</v>
      </c>
      <c r="B589" t="s">
        <v>796</v>
      </c>
      <c r="C589" t="s">
        <v>72</v>
      </c>
      <c r="D589" s="11" t="s">
        <v>143</v>
      </c>
      <c r="E589" t="s">
        <v>67</v>
      </c>
      <c r="F589" t="s">
        <v>74</v>
      </c>
      <c r="M589" t="s">
        <v>788</v>
      </c>
      <c r="N589" t="s">
        <v>789</v>
      </c>
      <c r="O589">
        <v>38</v>
      </c>
      <c r="P589">
        <v>3737</v>
      </c>
    </row>
    <row r="590" spans="1:16">
      <c r="A590">
        <v>17001</v>
      </c>
      <c r="B590" t="s">
        <v>797</v>
      </c>
      <c r="C590" t="s">
        <v>249</v>
      </c>
      <c r="D590" s="11" t="s">
        <v>312</v>
      </c>
      <c r="E590" t="s">
        <v>82</v>
      </c>
      <c r="F590" t="s">
        <v>86</v>
      </c>
      <c r="G590" s="11" t="s">
        <v>370</v>
      </c>
      <c r="H590" s="11" t="s">
        <v>87</v>
      </c>
      <c r="M590" t="s">
        <v>798</v>
      </c>
      <c r="N590" t="s">
        <v>799</v>
      </c>
      <c r="O590">
        <v>31</v>
      </c>
      <c r="P590">
        <v>3547</v>
      </c>
    </row>
    <row r="591" spans="1:16">
      <c r="A591">
        <v>17003</v>
      </c>
      <c r="B591" t="s">
        <v>800</v>
      </c>
      <c r="C591" t="s">
        <v>294</v>
      </c>
      <c r="D591" s="11" t="s">
        <v>149</v>
      </c>
      <c r="E591" t="s">
        <v>67</v>
      </c>
      <c r="F591" t="s">
        <v>86</v>
      </c>
      <c r="M591" t="s">
        <v>798</v>
      </c>
      <c r="N591" t="s">
        <v>799</v>
      </c>
      <c r="O591">
        <v>28</v>
      </c>
      <c r="P591">
        <v>964</v>
      </c>
    </row>
    <row r="592" spans="1:16">
      <c r="A592">
        <v>17004</v>
      </c>
      <c r="B592" t="s">
        <v>759</v>
      </c>
      <c r="C592" t="s">
        <v>142</v>
      </c>
      <c r="D592" s="11" t="s">
        <v>568</v>
      </c>
      <c r="E592" t="s">
        <v>67</v>
      </c>
      <c r="F592" t="s">
        <v>98</v>
      </c>
      <c r="M592" t="s">
        <v>798</v>
      </c>
      <c r="N592" t="s">
        <v>799</v>
      </c>
      <c r="O592">
        <v>63</v>
      </c>
      <c r="P592">
        <v>944</v>
      </c>
    </row>
    <row r="593" spans="1:16">
      <c r="A593">
        <v>17005</v>
      </c>
      <c r="B593" t="s">
        <v>800</v>
      </c>
      <c r="C593" t="s">
        <v>96</v>
      </c>
      <c r="D593" s="11" t="s">
        <v>100</v>
      </c>
      <c r="E593" t="s">
        <v>67</v>
      </c>
      <c r="F593" t="s">
        <v>86</v>
      </c>
      <c r="M593" t="s">
        <v>798</v>
      </c>
      <c r="N593" t="s">
        <v>799</v>
      </c>
      <c r="O593">
        <v>25</v>
      </c>
      <c r="P593">
        <v>955</v>
      </c>
    </row>
    <row r="594" spans="1:16">
      <c r="A594">
        <v>17006</v>
      </c>
      <c r="B594" t="s">
        <v>801</v>
      </c>
      <c r="C594" t="s">
        <v>802</v>
      </c>
      <c r="D594" s="11" t="s">
        <v>177</v>
      </c>
      <c r="E594" t="s">
        <v>67</v>
      </c>
      <c r="F594" t="s">
        <v>86</v>
      </c>
      <c r="M594" t="s">
        <v>798</v>
      </c>
      <c r="N594" t="s">
        <v>799</v>
      </c>
      <c r="O594">
        <v>32</v>
      </c>
      <c r="P594">
        <v>4135</v>
      </c>
    </row>
    <row r="595" spans="1:16">
      <c r="A595">
        <v>17007</v>
      </c>
      <c r="B595" t="s">
        <v>803</v>
      </c>
      <c r="C595" t="s">
        <v>90</v>
      </c>
      <c r="D595" s="11" t="s">
        <v>388</v>
      </c>
      <c r="E595" t="s">
        <v>67</v>
      </c>
      <c r="F595" t="s">
        <v>98</v>
      </c>
      <c r="G595" t="s">
        <v>804</v>
      </c>
      <c r="H595" s="11" t="s">
        <v>87</v>
      </c>
      <c r="I595" s="11" t="s">
        <v>88</v>
      </c>
      <c r="M595" t="s">
        <v>798</v>
      </c>
      <c r="N595" t="s">
        <v>799</v>
      </c>
      <c r="O595">
        <v>57</v>
      </c>
      <c r="P595">
        <v>953</v>
      </c>
    </row>
    <row r="596" spans="1:16">
      <c r="A596">
        <v>17009</v>
      </c>
      <c r="B596" t="s">
        <v>805</v>
      </c>
      <c r="C596" t="s">
        <v>96</v>
      </c>
      <c r="D596" s="11" t="s">
        <v>94</v>
      </c>
      <c r="E596" t="s">
        <v>67</v>
      </c>
      <c r="F596" t="s">
        <v>78</v>
      </c>
      <c r="M596" t="s">
        <v>798</v>
      </c>
      <c r="N596" t="s">
        <v>799</v>
      </c>
      <c r="O596">
        <v>54</v>
      </c>
      <c r="P596">
        <v>952</v>
      </c>
    </row>
    <row r="597" spans="1:16">
      <c r="A597">
        <v>17010</v>
      </c>
      <c r="B597" t="s">
        <v>727</v>
      </c>
      <c r="C597" t="s">
        <v>90</v>
      </c>
      <c r="D597" s="11" t="s">
        <v>114</v>
      </c>
      <c r="E597" t="s">
        <v>67</v>
      </c>
      <c r="F597" t="s">
        <v>86</v>
      </c>
      <c r="M597" t="s">
        <v>798</v>
      </c>
      <c r="N597" t="s">
        <v>799</v>
      </c>
      <c r="O597">
        <v>27</v>
      </c>
      <c r="P597">
        <v>956</v>
      </c>
    </row>
    <row r="598" spans="1:16">
      <c r="A598">
        <v>17011</v>
      </c>
      <c r="B598" t="s">
        <v>806</v>
      </c>
      <c r="C598" t="s">
        <v>140</v>
      </c>
      <c r="D598" s="11" t="s">
        <v>360</v>
      </c>
      <c r="E598" t="s">
        <v>67</v>
      </c>
      <c r="F598" t="s">
        <v>98</v>
      </c>
      <c r="M598" t="s">
        <v>798</v>
      </c>
      <c r="N598" t="s">
        <v>799</v>
      </c>
      <c r="O598">
        <v>60</v>
      </c>
      <c r="P598">
        <v>945</v>
      </c>
    </row>
    <row r="599" spans="1:16">
      <c r="A599">
        <v>17012</v>
      </c>
      <c r="B599" t="s">
        <v>807</v>
      </c>
      <c r="C599" t="s">
        <v>90</v>
      </c>
      <c r="D599" s="11" t="s">
        <v>316</v>
      </c>
      <c r="E599" t="s">
        <v>67</v>
      </c>
      <c r="F599" t="s">
        <v>98</v>
      </c>
      <c r="M599" t="s">
        <v>798</v>
      </c>
      <c r="N599" t="s">
        <v>799</v>
      </c>
      <c r="O599">
        <v>58</v>
      </c>
      <c r="P599">
        <v>946</v>
      </c>
    </row>
    <row r="600" spans="1:16">
      <c r="A600">
        <v>17013</v>
      </c>
      <c r="B600" t="s">
        <v>808</v>
      </c>
      <c r="C600" t="s">
        <v>186</v>
      </c>
      <c r="D600" s="11" t="s">
        <v>171</v>
      </c>
      <c r="E600" t="s">
        <v>67</v>
      </c>
      <c r="F600" t="s">
        <v>74</v>
      </c>
      <c r="M600" t="s">
        <v>798</v>
      </c>
      <c r="N600" t="s">
        <v>799</v>
      </c>
      <c r="O600">
        <v>35</v>
      </c>
      <c r="P600">
        <v>947</v>
      </c>
    </row>
    <row r="601" spans="1:16">
      <c r="A601">
        <v>17014</v>
      </c>
      <c r="B601" t="s">
        <v>809</v>
      </c>
      <c r="C601" t="s">
        <v>246</v>
      </c>
      <c r="D601" s="11" t="s">
        <v>551</v>
      </c>
      <c r="E601" t="s">
        <v>67</v>
      </c>
      <c r="F601" t="s">
        <v>98</v>
      </c>
      <c r="M601" t="s">
        <v>798</v>
      </c>
      <c r="N601" t="s">
        <v>799</v>
      </c>
      <c r="O601">
        <v>56</v>
      </c>
      <c r="P601">
        <v>948</v>
      </c>
    </row>
    <row r="602" spans="1:16">
      <c r="A602">
        <v>17015</v>
      </c>
      <c r="B602" t="s">
        <v>810</v>
      </c>
      <c r="C602" t="s">
        <v>139</v>
      </c>
      <c r="D602" s="11" t="s">
        <v>229</v>
      </c>
      <c r="E602" t="s">
        <v>67</v>
      </c>
      <c r="F602" t="s">
        <v>78</v>
      </c>
      <c r="M602" t="s">
        <v>798</v>
      </c>
      <c r="N602" t="s">
        <v>799</v>
      </c>
      <c r="O602">
        <v>45</v>
      </c>
      <c r="P602">
        <v>938</v>
      </c>
    </row>
    <row r="603" spans="1:16">
      <c r="A603">
        <v>17016</v>
      </c>
      <c r="B603" t="s">
        <v>810</v>
      </c>
      <c r="C603" t="s">
        <v>811</v>
      </c>
      <c r="D603" s="11" t="s">
        <v>229</v>
      </c>
      <c r="E603" t="s">
        <v>67</v>
      </c>
      <c r="F603" t="s">
        <v>78</v>
      </c>
      <c r="M603" t="s">
        <v>798</v>
      </c>
      <c r="N603" t="s">
        <v>799</v>
      </c>
      <c r="O603">
        <v>45</v>
      </c>
      <c r="P603">
        <v>941</v>
      </c>
    </row>
    <row r="604" spans="1:16">
      <c r="A604">
        <v>17017</v>
      </c>
      <c r="B604" t="s">
        <v>812</v>
      </c>
      <c r="C604" t="s">
        <v>123</v>
      </c>
      <c r="D604" s="11" t="s">
        <v>149</v>
      </c>
      <c r="E604" t="s">
        <v>67</v>
      </c>
      <c r="F604" t="s">
        <v>86</v>
      </c>
      <c r="M604" t="s">
        <v>798</v>
      </c>
      <c r="N604" t="s">
        <v>799</v>
      </c>
      <c r="O604">
        <v>28</v>
      </c>
      <c r="P604">
        <v>957</v>
      </c>
    </row>
    <row r="605" spans="1:16">
      <c r="A605">
        <v>17018</v>
      </c>
      <c r="B605" t="s">
        <v>813</v>
      </c>
      <c r="C605" t="s">
        <v>105</v>
      </c>
      <c r="D605" s="11" t="s">
        <v>551</v>
      </c>
      <c r="E605" t="s">
        <v>67</v>
      </c>
      <c r="F605" t="s">
        <v>98</v>
      </c>
      <c r="M605" t="s">
        <v>798</v>
      </c>
      <c r="N605" t="s">
        <v>799</v>
      </c>
      <c r="O605">
        <v>56</v>
      </c>
      <c r="P605">
        <v>949</v>
      </c>
    </row>
    <row r="606" spans="1:16">
      <c r="A606">
        <v>17019</v>
      </c>
      <c r="B606" t="s">
        <v>813</v>
      </c>
      <c r="C606" t="s">
        <v>192</v>
      </c>
      <c r="D606" s="11" t="s">
        <v>291</v>
      </c>
      <c r="E606" t="s">
        <v>67</v>
      </c>
      <c r="F606" t="s">
        <v>78</v>
      </c>
      <c r="M606" t="s">
        <v>798</v>
      </c>
      <c r="N606" t="s">
        <v>799</v>
      </c>
      <c r="O606">
        <v>51</v>
      </c>
      <c r="P606">
        <v>932</v>
      </c>
    </row>
    <row r="607" spans="1:16">
      <c r="A607">
        <v>17020</v>
      </c>
      <c r="B607" t="s">
        <v>814</v>
      </c>
      <c r="C607" t="s">
        <v>179</v>
      </c>
      <c r="D607" s="11" t="s">
        <v>223</v>
      </c>
      <c r="E607" t="s">
        <v>67</v>
      </c>
      <c r="F607" t="s">
        <v>98</v>
      </c>
      <c r="M607" t="s">
        <v>798</v>
      </c>
      <c r="N607" t="s">
        <v>799</v>
      </c>
      <c r="O607">
        <v>59</v>
      </c>
      <c r="P607">
        <v>942</v>
      </c>
    </row>
    <row r="608" spans="1:16">
      <c r="A608">
        <v>17021</v>
      </c>
      <c r="B608" t="s">
        <v>169</v>
      </c>
      <c r="C608" t="s">
        <v>192</v>
      </c>
      <c r="D608" s="11" t="s">
        <v>163</v>
      </c>
      <c r="E608" t="s">
        <v>67</v>
      </c>
      <c r="F608" t="s">
        <v>78</v>
      </c>
      <c r="M608" t="s">
        <v>798</v>
      </c>
      <c r="N608" t="s">
        <v>799</v>
      </c>
      <c r="O608">
        <v>49</v>
      </c>
      <c r="P608">
        <v>943</v>
      </c>
    </row>
    <row r="609" spans="1:16">
      <c r="A609">
        <v>17022</v>
      </c>
      <c r="B609" t="s">
        <v>815</v>
      </c>
      <c r="C609" t="s">
        <v>140</v>
      </c>
      <c r="D609" s="11" t="s">
        <v>422</v>
      </c>
      <c r="E609" t="s">
        <v>67</v>
      </c>
      <c r="F609" t="s">
        <v>202</v>
      </c>
      <c r="I609" s="11" t="s">
        <v>87</v>
      </c>
      <c r="M609" t="s">
        <v>798</v>
      </c>
      <c r="N609" t="s">
        <v>799</v>
      </c>
      <c r="O609">
        <v>13</v>
      </c>
      <c r="P609">
        <v>933</v>
      </c>
    </row>
    <row r="610" spans="1:16">
      <c r="A610">
        <v>17023</v>
      </c>
      <c r="B610" t="s">
        <v>816</v>
      </c>
      <c r="C610" t="s">
        <v>253</v>
      </c>
      <c r="D610" s="11" t="s">
        <v>488</v>
      </c>
      <c r="E610" t="s">
        <v>82</v>
      </c>
      <c r="F610" t="s">
        <v>195</v>
      </c>
      <c r="G610" s="11" t="s">
        <v>87</v>
      </c>
      <c r="M610" t="s">
        <v>798</v>
      </c>
      <c r="N610" t="s">
        <v>799</v>
      </c>
      <c r="O610">
        <v>16</v>
      </c>
      <c r="P610">
        <v>934</v>
      </c>
    </row>
    <row r="611" spans="1:16">
      <c r="A611">
        <v>17024</v>
      </c>
      <c r="B611" t="s">
        <v>816</v>
      </c>
      <c r="C611" t="s">
        <v>494</v>
      </c>
      <c r="D611" s="11" t="s">
        <v>214</v>
      </c>
      <c r="E611" t="s">
        <v>82</v>
      </c>
      <c r="F611" t="s">
        <v>74</v>
      </c>
      <c r="M611" t="s">
        <v>798</v>
      </c>
      <c r="N611" t="s">
        <v>799</v>
      </c>
      <c r="O611">
        <v>41</v>
      </c>
      <c r="P611">
        <v>940</v>
      </c>
    </row>
    <row r="612" spans="1:16">
      <c r="A612">
        <v>17025</v>
      </c>
      <c r="B612" t="s">
        <v>817</v>
      </c>
      <c r="C612" t="s">
        <v>448</v>
      </c>
      <c r="D612" s="11" t="s">
        <v>229</v>
      </c>
      <c r="E612" t="s">
        <v>67</v>
      </c>
      <c r="F612" t="s">
        <v>78</v>
      </c>
      <c r="M612" t="s">
        <v>798</v>
      </c>
      <c r="N612" t="s">
        <v>799</v>
      </c>
      <c r="O612">
        <v>45</v>
      </c>
      <c r="P612">
        <v>951</v>
      </c>
    </row>
    <row r="613" spans="1:16">
      <c r="A613">
        <v>17026</v>
      </c>
      <c r="B613" t="s">
        <v>815</v>
      </c>
      <c r="C613" t="s">
        <v>577</v>
      </c>
      <c r="D613" s="11" t="s">
        <v>94</v>
      </c>
      <c r="E613" t="s">
        <v>67</v>
      </c>
      <c r="F613" t="s">
        <v>78</v>
      </c>
      <c r="G613" s="11" t="s">
        <v>87</v>
      </c>
      <c r="H613" s="11" t="s">
        <v>87</v>
      </c>
      <c r="M613" t="s">
        <v>798</v>
      </c>
      <c r="N613" t="s">
        <v>799</v>
      </c>
      <c r="O613">
        <v>54</v>
      </c>
      <c r="P613">
        <v>954</v>
      </c>
    </row>
    <row r="614" spans="1:16">
      <c r="A614">
        <v>17027</v>
      </c>
      <c r="B614" t="s">
        <v>817</v>
      </c>
      <c r="C614" t="s">
        <v>320</v>
      </c>
      <c r="D614" s="11" t="s">
        <v>117</v>
      </c>
      <c r="E614" t="s">
        <v>67</v>
      </c>
      <c r="F614" t="s">
        <v>118</v>
      </c>
      <c r="M614" t="s">
        <v>798</v>
      </c>
      <c r="N614" t="s">
        <v>799</v>
      </c>
      <c r="O614">
        <v>18</v>
      </c>
      <c r="P614">
        <v>935</v>
      </c>
    </row>
    <row r="615" spans="1:16">
      <c r="A615">
        <v>17028</v>
      </c>
      <c r="B615" t="s">
        <v>817</v>
      </c>
      <c r="C615" t="s">
        <v>531</v>
      </c>
      <c r="D615" s="11" t="s">
        <v>488</v>
      </c>
      <c r="E615" t="s">
        <v>67</v>
      </c>
      <c r="F615" t="s">
        <v>195</v>
      </c>
      <c r="M615" t="s">
        <v>798</v>
      </c>
      <c r="N615" t="s">
        <v>799</v>
      </c>
      <c r="O615">
        <v>16</v>
      </c>
      <c r="P615">
        <v>936</v>
      </c>
    </row>
    <row r="616" spans="1:16">
      <c r="A616">
        <v>17029</v>
      </c>
      <c r="B616" t="s">
        <v>803</v>
      </c>
      <c r="C616" t="s">
        <v>90</v>
      </c>
      <c r="D616" s="11" t="s">
        <v>149</v>
      </c>
      <c r="E616" t="s">
        <v>67</v>
      </c>
      <c r="F616" t="s">
        <v>86</v>
      </c>
      <c r="M616" t="s">
        <v>798</v>
      </c>
      <c r="N616" t="s">
        <v>799</v>
      </c>
      <c r="O616">
        <v>28</v>
      </c>
      <c r="P616">
        <v>937</v>
      </c>
    </row>
    <row r="617" spans="1:16">
      <c r="A617">
        <v>17030</v>
      </c>
      <c r="B617" t="s">
        <v>818</v>
      </c>
      <c r="C617" t="s">
        <v>819</v>
      </c>
      <c r="D617" s="11" t="s">
        <v>194</v>
      </c>
      <c r="E617" t="s">
        <v>82</v>
      </c>
      <c r="F617" t="s">
        <v>195</v>
      </c>
      <c r="M617" t="s">
        <v>798</v>
      </c>
      <c r="N617" t="s">
        <v>799</v>
      </c>
      <c r="O617">
        <v>15</v>
      </c>
      <c r="P617">
        <v>950</v>
      </c>
    </row>
    <row r="618" spans="1:16">
      <c r="A618">
        <v>17031</v>
      </c>
      <c r="B618" t="s">
        <v>820</v>
      </c>
      <c r="C618" t="s">
        <v>352</v>
      </c>
      <c r="D618" s="11" t="s">
        <v>94</v>
      </c>
      <c r="E618" t="s">
        <v>82</v>
      </c>
      <c r="F618" t="s">
        <v>78</v>
      </c>
      <c r="M618" t="s">
        <v>798</v>
      </c>
      <c r="N618" t="s">
        <v>799</v>
      </c>
      <c r="O618">
        <v>54</v>
      </c>
      <c r="P618">
        <v>959</v>
      </c>
    </row>
    <row r="619" spans="1:16">
      <c r="A619">
        <v>17032</v>
      </c>
      <c r="B619" t="s">
        <v>821</v>
      </c>
      <c r="C619" t="s">
        <v>343</v>
      </c>
      <c r="D619" s="11" t="s">
        <v>73</v>
      </c>
      <c r="E619" t="s">
        <v>82</v>
      </c>
      <c r="F619" t="s">
        <v>74</v>
      </c>
      <c r="M619" t="s">
        <v>798</v>
      </c>
      <c r="N619" t="s">
        <v>799</v>
      </c>
      <c r="O619">
        <v>44</v>
      </c>
      <c r="P619">
        <v>960</v>
      </c>
    </row>
    <row r="620" spans="1:16">
      <c r="A620">
        <v>17033</v>
      </c>
      <c r="B620" t="s">
        <v>822</v>
      </c>
      <c r="C620" t="s">
        <v>823</v>
      </c>
      <c r="D620" s="11" t="s">
        <v>103</v>
      </c>
      <c r="E620" t="s">
        <v>82</v>
      </c>
      <c r="F620" t="s">
        <v>74</v>
      </c>
      <c r="M620" t="s">
        <v>798</v>
      </c>
      <c r="N620" t="s">
        <v>799</v>
      </c>
      <c r="O620">
        <v>40</v>
      </c>
      <c r="P620">
        <v>961</v>
      </c>
    </row>
    <row r="621" spans="1:16">
      <c r="A621">
        <v>17034</v>
      </c>
      <c r="B621" t="s">
        <v>824</v>
      </c>
      <c r="C621" t="s">
        <v>825</v>
      </c>
      <c r="D621" s="11" t="s">
        <v>180</v>
      </c>
      <c r="E621" t="s">
        <v>67</v>
      </c>
      <c r="F621" t="s">
        <v>98</v>
      </c>
      <c r="M621" t="s">
        <v>798</v>
      </c>
      <c r="N621" t="s">
        <v>799</v>
      </c>
      <c r="O621">
        <v>55</v>
      </c>
      <c r="P621">
        <v>962</v>
      </c>
    </row>
    <row r="622" spans="1:16">
      <c r="A622">
        <v>17035</v>
      </c>
      <c r="B622" t="s">
        <v>826</v>
      </c>
      <c r="C622" t="s">
        <v>827</v>
      </c>
      <c r="D622" s="11" t="s">
        <v>291</v>
      </c>
      <c r="E622" t="s">
        <v>82</v>
      </c>
      <c r="F622" t="s">
        <v>78</v>
      </c>
      <c r="M622" t="s">
        <v>798</v>
      </c>
      <c r="N622" t="s">
        <v>799</v>
      </c>
      <c r="O622">
        <v>51</v>
      </c>
      <c r="P622">
        <v>963</v>
      </c>
    </row>
    <row r="623" spans="1:16">
      <c r="A623">
        <v>17036</v>
      </c>
      <c r="B623" t="s">
        <v>667</v>
      </c>
      <c r="C623" t="s">
        <v>535</v>
      </c>
      <c r="D623" s="11" t="s">
        <v>339</v>
      </c>
      <c r="E623" t="s">
        <v>67</v>
      </c>
      <c r="F623" t="s">
        <v>86</v>
      </c>
      <c r="G623" s="11" t="s">
        <v>88</v>
      </c>
      <c r="I623" s="11" t="s">
        <v>88</v>
      </c>
      <c r="M623" t="s">
        <v>798</v>
      </c>
      <c r="N623" t="s">
        <v>799</v>
      </c>
      <c r="O623">
        <v>24</v>
      </c>
      <c r="P623">
        <v>3374</v>
      </c>
    </row>
    <row r="624" spans="1:16">
      <c r="A624">
        <v>17037</v>
      </c>
      <c r="B624" t="s">
        <v>667</v>
      </c>
      <c r="C624" t="s">
        <v>453</v>
      </c>
      <c r="D624" s="11" t="s">
        <v>126</v>
      </c>
      <c r="E624" t="s">
        <v>67</v>
      </c>
      <c r="F624" t="s">
        <v>68</v>
      </c>
      <c r="G624" s="11" t="s">
        <v>87</v>
      </c>
      <c r="I624" s="11" t="s">
        <v>88</v>
      </c>
      <c r="M624" t="s">
        <v>798</v>
      </c>
      <c r="N624" t="s">
        <v>799</v>
      </c>
      <c r="O624">
        <v>22</v>
      </c>
      <c r="P624">
        <v>3528</v>
      </c>
    </row>
    <row r="625" spans="1:16">
      <c r="A625">
        <v>17038</v>
      </c>
      <c r="B625" t="s">
        <v>667</v>
      </c>
      <c r="C625" t="s">
        <v>179</v>
      </c>
      <c r="D625" s="11" t="s">
        <v>223</v>
      </c>
      <c r="E625" t="s">
        <v>67</v>
      </c>
      <c r="F625" t="s">
        <v>98</v>
      </c>
      <c r="G625" s="11" t="s">
        <v>87</v>
      </c>
      <c r="M625" t="s">
        <v>798</v>
      </c>
      <c r="N625" t="s">
        <v>799</v>
      </c>
      <c r="O625">
        <v>59</v>
      </c>
      <c r="P625">
        <v>3731</v>
      </c>
    </row>
    <row r="626" spans="1:16">
      <c r="A626">
        <v>17039</v>
      </c>
      <c r="B626" t="s">
        <v>828</v>
      </c>
      <c r="C626" t="s">
        <v>246</v>
      </c>
      <c r="D626" s="11" t="s">
        <v>210</v>
      </c>
      <c r="E626" t="s">
        <v>67</v>
      </c>
      <c r="F626" t="s">
        <v>74</v>
      </c>
      <c r="M626" t="s">
        <v>798</v>
      </c>
      <c r="N626" t="s">
        <v>799</v>
      </c>
      <c r="O626">
        <v>42</v>
      </c>
      <c r="P626">
        <v>3903</v>
      </c>
    </row>
    <row r="627" spans="1:16">
      <c r="A627">
        <v>17040</v>
      </c>
      <c r="B627" t="s">
        <v>829</v>
      </c>
      <c r="C627" t="s">
        <v>174</v>
      </c>
      <c r="D627" s="11" t="s">
        <v>360</v>
      </c>
      <c r="E627" t="s">
        <v>67</v>
      </c>
      <c r="F627" t="s">
        <v>98</v>
      </c>
      <c r="M627" t="s">
        <v>798</v>
      </c>
      <c r="N627" t="s">
        <v>799</v>
      </c>
      <c r="O627">
        <v>60</v>
      </c>
      <c r="P627">
        <v>3904</v>
      </c>
    </row>
    <row r="628" spans="1:16">
      <c r="A628">
        <v>17041</v>
      </c>
      <c r="B628" t="s">
        <v>830</v>
      </c>
      <c r="C628" t="s">
        <v>831</v>
      </c>
      <c r="D628" s="11" t="s">
        <v>103</v>
      </c>
      <c r="E628" t="s">
        <v>67</v>
      </c>
      <c r="F628" t="s">
        <v>74</v>
      </c>
      <c r="G628" s="11" t="s">
        <v>87</v>
      </c>
      <c r="M628" t="s">
        <v>798</v>
      </c>
      <c r="N628" t="s">
        <v>799</v>
      </c>
      <c r="O628">
        <v>40</v>
      </c>
      <c r="P628">
        <v>4264</v>
      </c>
    </row>
    <row r="629" spans="1:16">
      <c r="A629">
        <v>17042</v>
      </c>
      <c r="B629" t="s">
        <v>824</v>
      </c>
      <c r="C629" t="s">
        <v>285</v>
      </c>
      <c r="D629" s="11" t="s">
        <v>194</v>
      </c>
      <c r="E629" t="s">
        <v>67</v>
      </c>
      <c r="F629" t="s">
        <v>195</v>
      </c>
      <c r="G629" s="11" t="s">
        <v>87</v>
      </c>
      <c r="I629" s="11" t="s">
        <v>87</v>
      </c>
      <c r="M629" t="s">
        <v>798</v>
      </c>
      <c r="N629" t="s">
        <v>799</v>
      </c>
      <c r="O629">
        <v>15</v>
      </c>
      <c r="P629">
        <v>4399</v>
      </c>
    </row>
    <row r="630" spans="1:16">
      <c r="A630">
        <v>17043</v>
      </c>
      <c r="B630" t="s">
        <v>832</v>
      </c>
      <c r="C630" t="s">
        <v>140</v>
      </c>
      <c r="D630" s="11" t="s">
        <v>134</v>
      </c>
      <c r="E630" t="s">
        <v>67</v>
      </c>
      <c r="F630" t="s">
        <v>118</v>
      </c>
      <c r="G630" s="11" t="s">
        <v>88</v>
      </c>
      <c r="I630" s="11" t="s">
        <v>87</v>
      </c>
      <c r="M630" t="s">
        <v>798</v>
      </c>
      <c r="N630" t="s">
        <v>799</v>
      </c>
      <c r="O630">
        <v>17</v>
      </c>
      <c r="P630">
        <v>3748</v>
      </c>
    </row>
    <row r="631" spans="1:16">
      <c r="A631">
        <v>18001</v>
      </c>
      <c r="B631" t="s">
        <v>833</v>
      </c>
      <c r="C631" t="s">
        <v>179</v>
      </c>
      <c r="D631" s="11" t="s">
        <v>302</v>
      </c>
      <c r="E631" t="s">
        <v>67</v>
      </c>
      <c r="F631" t="s">
        <v>78</v>
      </c>
      <c r="H631" s="11" t="s">
        <v>87</v>
      </c>
      <c r="M631" t="s">
        <v>834</v>
      </c>
      <c r="N631" t="s">
        <v>835</v>
      </c>
      <c r="O631">
        <v>47</v>
      </c>
      <c r="P631">
        <v>2646</v>
      </c>
    </row>
    <row r="632" spans="1:16">
      <c r="A632">
        <v>18002</v>
      </c>
      <c r="B632" t="s">
        <v>836</v>
      </c>
      <c r="C632" t="s">
        <v>90</v>
      </c>
      <c r="D632" s="11" t="s">
        <v>141</v>
      </c>
      <c r="E632" t="s">
        <v>67</v>
      </c>
      <c r="F632" t="s">
        <v>74</v>
      </c>
      <c r="M632" t="s">
        <v>834</v>
      </c>
      <c r="N632" t="s">
        <v>835</v>
      </c>
      <c r="O632">
        <v>43</v>
      </c>
      <c r="P632">
        <v>2647</v>
      </c>
    </row>
    <row r="633" spans="1:16">
      <c r="A633">
        <v>18003</v>
      </c>
      <c r="B633" t="s">
        <v>393</v>
      </c>
      <c r="C633" t="s">
        <v>188</v>
      </c>
      <c r="D633" s="11" t="s">
        <v>73</v>
      </c>
      <c r="E633" t="s">
        <v>67</v>
      </c>
      <c r="F633" t="s">
        <v>74</v>
      </c>
      <c r="M633" t="s">
        <v>834</v>
      </c>
      <c r="N633" t="s">
        <v>835</v>
      </c>
      <c r="O633">
        <v>44</v>
      </c>
      <c r="P633">
        <v>2648</v>
      </c>
    </row>
    <row r="634" spans="1:16">
      <c r="A634">
        <v>18004</v>
      </c>
      <c r="B634" t="s">
        <v>837</v>
      </c>
      <c r="C634" t="s">
        <v>179</v>
      </c>
      <c r="D634" s="11" t="s">
        <v>91</v>
      </c>
      <c r="E634" t="s">
        <v>67</v>
      </c>
      <c r="F634" t="s">
        <v>78</v>
      </c>
      <c r="M634" t="s">
        <v>834</v>
      </c>
      <c r="N634" t="s">
        <v>835</v>
      </c>
      <c r="O634">
        <v>50</v>
      </c>
      <c r="P634">
        <v>2649</v>
      </c>
    </row>
    <row r="635" spans="1:16">
      <c r="A635">
        <v>18005</v>
      </c>
      <c r="B635" t="s">
        <v>838</v>
      </c>
      <c r="C635" t="s">
        <v>689</v>
      </c>
      <c r="D635" s="11" t="s">
        <v>111</v>
      </c>
      <c r="E635" t="s">
        <v>82</v>
      </c>
      <c r="F635" t="s">
        <v>86</v>
      </c>
      <c r="M635" t="s">
        <v>834</v>
      </c>
      <c r="N635" t="s">
        <v>835</v>
      </c>
      <c r="O635">
        <v>26</v>
      </c>
      <c r="P635">
        <v>2656</v>
      </c>
    </row>
    <row r="636" spans="1:16">
      <c r="A636">
        <v>18008</v>
      </c>
      <c r="B636" t="s">
        <v>839</v>
      </c>
      <c r="C636" t="s">
        <v>96</v>
      </c>
      <c r="D636" s="11" t="s">
        <v>114</v>
      </c>
      <c r="E636" t="s">
        <v>67</v>
      </c>
      <c r="F636" t="s">
        <v>86</v>
      </c>
      <c r="M636" t="s">
        <v>834</v>
      </c>
      <c r="N636" t="s">
        <v>835</v>
      </c>
      <c r="O636">
        <v>27</v>
      </c>
      <c r="P636">
        <v>2650</v>
      </c>
    </row>
    <row r="637" spans="1:16">
      <c r="A637">
        <v>18015</v>
      </c>
      <c r="B637" t="s">
        <v>840</v>
      </c>
      <c r="C637" t="s">
        <v>690</v>
      </c>
      <c r="D637" s="11" t="s">
        <v>312</v>
      </c>
      <c r="E637" t="s">
        <v>82</v>
      </c>
      <c r="F637" t="s">
        <v>86</v>
      </c>
      <c r="M637" t="s">
        <v>834</v>
      </c>
      <c r="N637" t="s">
        <v>835</v>
      </c>
      <c r="O637">
        <v>31</v>
      </c>
      <c r="P637">
        <v>2657</v>
      </c>
    </row>
    <row r="638" spans="1:16">
      <c r="A638">
        <v>18017</v>
      </c>
      <c r="B638" t="s">
        <v>838</v>
      </c>
      <c r="C638" t="s">
        <v>383</v>
      </c>
      <c r="D638" s="11" t="s">
        <v>100</v>
      </c>
      <c r="E638" t="s">
        <v>82</v>
      </c>
      <c r="F638" t="s">
        <v>86</v>
      </c>
      <c r="M638" t="s">
        <v>834</v>
      </c>
      <c r="N638" t="s">
        <v>835</v>
      </c>
      <c r="O638">
        <v>25</v>
      </c>
      <c r="P638">
        <v>2652</v>
      </c>
    </row>
    <row r="639" spans="1:16">
      <c r="A639">
        <v>18018</v>
      </c>
      <c r="B639" t="s">
        <v>299</v>
      </c>
      <c r="C639" t="s">
        <v>188</v>
      </c>
      <c r="D639" s="11" t="s">
        <v>114</v>
      </c>
      <c r="E639" t="s">
        <v>67</v>
      </c>
      <c r="F639" t="s">
        <v>86</v>
      </c>
      <c r="M639" t="s">
        <v>834</v>
      </c>
      <c r="N639" t="s">
        <v>835</v>
      </c>
      <c r="O639">
        <v>27</v>
      </c>
      <c r="P639">
        <v>2653</v>
      </c>
    </row>
    <row r="640" spans="1:16">
      <c r="A640">
        <v>18019</v>
      </c>
      <c r="B640" t="s">
        <v>841</v>
      </c>
      <c r="C640" t="s">
        <v>507</v>
      </c>
      <c r="D640" s="11" t="s">
        <v>126</v>
      </c>
      <c r="E640" t="s">
        <v>82</v>
      </c>
      <c r="F640" t="s">
        <v>68</v>
      </c>
      <c r="M640" t="s">
        <v>834</v>
      </c>
      <c r="N640" t="s">
        <v>835</v>
      </c>
      <c r="O640">
        <v>22</v>
      </c>
      <c r="P640">
        <v>2654</v>
      </c>
    </row>
    <row r="641" spans="1:16">
      <c r="A641">
        <v>19001</v>
      </c>
      <c r="B641" t="s">
        <v>842</v>
      </c>
      <c r="C641" t="s">
        <v>174</v>
      </c>
      <c r="D641" s="11" t="s">
        <v>103</v>
      </c>
      <c r="E641" t="s">
        <v>67</v>
      </c>
      <c r="F641" t="s">
        <v>74</v>
      </c>
      <c r="M641" t="s">
        <v>843</v>
      </c>
      <c r="N641" t="s">
        <v>844</v>
      </c>
      <c r="O641">
        <v>40</v>
      </c>
      <c r="P641">
        <v>2748</v>
      </c>
    </row>
    <row r="642" spans="1:16">
      <c r="A642">
        <v>19003</v>
      </c>
      <c r="B642" t="s">
        <v>845</v>
      </c>
      <c r="C642" t="s">
        <v>139</v>
      </c>
      <c r="D642" s="11" t="s">
        <v>131</v>
      </c>
      <c r="E642" t="s">
        <v>67</v>
      </c>
      <c r="F642" t="s">
        <v>68</v>
      </c>
      <c r="M642" t="s">
        <v>843</v>
      </c>
      <c r="N642" t="s">
        <v>844</v>
      </c>
      <c r="O642">
        <v>23</v>
      </c>
      <c r="P642">
        <v>2735</v>
      </c>
    </row>
    <row r="643" spans="1:16">
      <c r="A643">
        <v>19004</v>
      </c>
      <c r="B643" t="s">
        <v>845</v>
      </c>
      <c r="C643" t="s">
        <v>166</v>
      </c>
      <c r="D643" s="11" t="s">
        <v>121</v>
      </c>
      <c r="E643" t="s">
        <v>67</v>
      </c>
      <c r="F643" t="s">
        <v>68</v>
      </c>
      <c r="M643" t="s">
        <v>843</v>
      </c>
      <c r="N643" t="s">
        <v>844</v>
      </c>
      <c r="O643">
        <v>20</v>
      </c>
      <c r="P643">
        <v>2736</v>
      </c>
    </row>
    <row r="644" spans="1:16">
      <c r="A644">
        <v>19005</v>
      </c>
      <c r="B644" t="s">
        <v>845</v>
      </c>
      <c r="C644" t="s">
        <v>391</v>
      </c>
      <c r="D644" s="11" t="s">
        <v>307</v>
      </c>
      <c r="E644" t="s">
        <v>67</v>
      </c>
      <c r="F644" t="s">
        <v>78</v>
      </c>
      <c r="M644" t="s">
        <v>843</v>
      </c>
      <c r="N644" t="s">
        <v>844</v>
      </c>
      <c r="O644">
        <v>48</v>
      </c>
      <c r="P644">
        <v>2738</v>
      </c>
    </row>
    <row r="645" spans="1:16">
      <c r="A645">
        <v>19007</v>
      </c>
      <c r="B645" t="s">
        <v>846</v>
      </c>
      <c r="C645" t="s">
        <v>296</v>
      </c>
      <c r="D645" s="11" t="s">
        <v>114</v>
      </c>
      <c r="E645" t="s">
        <v>67</v>
      </c>
      <c r="F645" t="s">
        <v>86</v>
      </c>
      <c r="M645" t="s">
        <v>843</v>
      </c>
      <c r="N645" t="s">
        <v>844</v>
      </c>
      <c r="O645">
        <v>27</v>
      </c>
      <c r="P645">
        <v>2750</v>
      </c>
    </row>
    <row r="646" spans="1:16">
      <c r="A646">
        <v>19009</v>
      </c>
      <c r="B646" t="s">
        <v>303</v>
      </c>
      <c r="C646" t="s">
        <v>192</v>
      </c>
      <c r="D646" s="11" t="s">
        <v>214</v>
      </c>
      <c r="E646" t="s">
        <v>67</v>
      </c>
      <c r="F646" t="s">
        <v>74</v>
      </c>
      <c r="M646" t="s">
        <v>843</v>
      </c>
      <c r="N646" t="s">
        <v>844</v>
      </c>
      <c r="O646">
        <v>41</v>
      </c>
      <c r="P646">
        <v>2740</v>
      </c>
    </row>
    <row r="647" spans="1:16">
      <c r="A647">
        <v>19010</v>
      </c>
      <c r="B647" t="s">
        <v>714</v>
      </c>
      <c r="C647" t="s">
        <v>192</v>
      </c>
      <c r="D647" s="11" t="s">
        <v>214</v>
      </c>
      <c r="E647" t="s">
        <v>67</v>
      </c>
      <c r="F647" t="s">
        <v>74</v>
      </c>
      <c r="M647" t="s">
        <v>843</v>
      </c>
      <c r="N647" t="s">
        <v>844</v>
      </c>
      <c r="O647">
        <v>41</v>
      </c>
      <c r="P647">
        <v>2741</v>
      </c>
    </row>
    <row r="648" spans="1:16">
      <c r="A648">
        <v>19011</v>
      </c>
      <c r="B648" t="s">
        <v>847</v>
      </c>
      <c r="C648" t="s">
        <v>158</v>
      </c>
      <c r="D648" s="11" t="s">
        <v>176</v>
      </c>
      <c r="E648" t="s">
        <v>67</v>
      </c>
      <c r="F648" t="s">
        <v>74</v>
      </c>
      <c r="M648" t="s">
        <v>843</v>
      </c>
      <c r="N648" t="s">
        <v>844</v>
      </c>
      <c r="O648">
        <v>39</v>
      </c>
      <c r="P648">
        <v>2742</v>
      </c>
    </row>
    <row r="649" spans="1:16">
      <c r="A649">
        <v>19012</v>
      </c>
      <c r="B649" t="s">
        <v>846</v>
      </c>
      <c r="C649" t="s">
        <v>174</v>
      </c>
      <c r="D649" s="11" t="s">
        <v>91</v>
      </c>
      <c r="E649" t="s">
        <v>67</v>
      </c>
      <c r="F649" t="s">
        <v>78</v>
      </c>
      <c r="M649" t="s">
        <v>843</v>
      </c>
      <c r="N649" t="s">
        <v>844</v>
      </c>
      <c r="O649">
        <v>50</v>
      </c>
      <c r="P649">
        <v>2749</v>
      </c>
    </row>
    <row r="650" spans="1:16">
      <c r="A650">
        <v>19013</v>
      </c>
      <c r="B650" t="s">
        <v>166</v>
      </c>
      <c r="C650" t="s">
        <v>96</v>
      </c>
      <c r="D650" s="11" t="s">
        <v>210</v>
      </c>
      <c r="E650" t="s">
        <v>67</v>
      </c>
      <c r="F650" t="s">
        <v>74</v>
      </c>
      <c r="M650" t="s">
        <v>843</v>
      </c>
      <c r="N650" t="s">
        <v>844</v>
      </c>
      <c r="O650">
        <v>42</v>
      </c>
      <c r="P650">
        <v>2743</v>
      </c>
    </row>
    <row r="651" spans="1:16">
      <c r="A651">
        <v>19014</v>
      </c>
      <c r="B651" t="s">
        <v>848</v>
      </c>
      <c r="C651" t="s">
        <v>96</v>
      </c>
      <c r="D651" s="11" t="s">
        <v>100</v>
      </c>
      <c r="E651" t="s">
        <v>67</v>
      </c>
      <c r="F651" t="s">
        <v>86</v>
      </c>
      <c r="M651" t="s">
        <v>843</v>
      </c>
      <c r="N651" t="s">
        <v>844</v>
      </c>
      <c r="O651">
        <v>25</v>
      </c>
      <c r="P651">
        <v>2744</v>
      </c>
    </row>
    <row r="652" spans="1:16">
      <c r="A652">
        <v>19015</v>
      </c>
      <c r="B652" t="s">
        <v>849</v>
      </c>
      <c r="C652" t="s">
        <v>850</v>
      </c>
      <c r="D652" s="11" t="s">
        <v>291</v>
      </c>
      <c r="E652" t="s">
        <v>67</v>
      </c>
      <c r="F652" t="s">
        <v>78</v>
      </c>
      <c r="M652" t="s">
        <v>843</v>
      </c>
      <c r="N652" t="s">
        <v>844</v>
      </c>
      <c r="O652">
        <v>51</v>
      </c>
      <c r="P652">
        <v>2745</v>
      </c>
    </row>
    <row r="653" spans="1:16">
      <c r="A653">
        <v>19017</v>
      </c>
      <c r="B653" t="s">
        <v>851</v>
      </c>
      <c r="C653" t="s">
        <v>188</v>
      </c>
      <c r="D653" s="11" t="s">
        <v>141</v>
      </c>
      <c r="E653" t="s">
        <v>67</v>
      </c>
      <c r="F653" t="s">
        <v>74</v>
      </c>
      <c r="M653" t="s">
        <v>843</v>
      </c>
      <c r="N653" t="s">
        <v>844</v>
      </c>
      <c r="O653">
        <v>43</v>
      </c>
      <c r="P653">
        <v>2747</v>
      </c>
    </row>
    <row r="654" spans="1:16">
      <c r="A654">
        <v>19018</v>
      </c>
      <c r="B654" t="s">
        <v>852</v>
      </c>
      <c r="C654" t="s">
        <v>853</v>
      </c>
      <c r="D654" s="11" t="s">
        <v>108</v>
      </c>
      <c r="E654" t="s">
        <v>82</v>
      </c>
      <c r="F654" t="s">
        <v>86</v>
      </c>
      <c r="M654" t="s">
        <v>843</v>
      </c>
      <c r="N654" t="s">
        <v>844</v>
      </c>
      <c r="O654">
        <v>29</v>
      </c>
      <c r="P654">
        <v>3394</v>
      </c>
    </row>
    <row r="655" spans="1:16">
      <c r="A655">
        <v>19019</v>
      </c>
      <c r="B655" t="s">
        <v>854</v>
      </c>
      <c r="C655" t="s">
        <v>90</v>
      </c>
      <c r="D655" s="11" t="s">
        <v>111</v>
      </c>
      <c r="E655" t="s">
        <v>67</v>
      </c>
      <c r="F655" t="s">
        <v>86</v>
      </c>
      <c r="M655" t="s">
        <v>843</v>
      </c>
      <c r="N655" t="s">
        <v>844</v>
      </c>
      <c r="O655">
        <v>26</v>
      </c>
      <c r="P655">
        <v>3395</v>
      </c>
    </row>
    <row r="656" spans="1:16">
      <c r="A656">
        <v>19020</v>
      </c>
      <c r="B656" t="s">
        <v>855</v>
      </c>
      <c r="C656" t="s">
        <v>369</v>
      </c>
      <c r="D656" s="11" t="s">
        <v>114</v>
      </c>
      <c r="E656" t="s">
        <v>67</v>
      </c>
      <c r="F656" t="s">
        <v>86</v>
      </c>
      <c r="M656" t="s">
        <v>843</v>
      </c>
      <c r="N656" t="s">
        <v>844</v>
      </c>
      <c r="O656">
        <v>27</v>
      </c>
      <c r="P656">
        <v>3398</v>
      </c>
    </row>
    <row r="657" spans="1:16">
      <c r="A657">
        <v>19021</v>
      </c>
      <c r="B657" t="s">
        <v>856</v>
      </c>
      <c r="C657" t="s">
        <v>192</v>
      </c>
      <c r="D657" s="11" t="s">
        <v>117</v>
      </c>
      <c r="E657" t="s">
        <v>67</v>
      </c>
      <c r="F657" t="s">
        <v>118</v>
      </c>
      <c r="M657" t="s">
        <v>843</v>
      </c>
      <c r="N657" t="s">
        <v>844</v>
      </c>
      <c r="O657">
        <v>18</v>
      </c>
      <c r="P657">
        <v>3771</v>
      </c>
    </row>
    <row r="658" spans="1:16">
      <c r="A658">
        <v>19022</v>
      </c>
      <c r="B658" t="s">
        <v>303</v>
      </c>
      <c r="C658" t="s">
        <v>192</v>
      </c>
      <c r="D658" s="11" t="s">
        <v>201</v>
      </c>
      <c r="E658" t="s">
        <v>67</v>
      </c>
      <c r="F658" t="s">
        <v>202</v>
      </c>
      <c r="G658" s="11" t="s">
        <v>88</v>
      </c>
      <c r="M658" t="s">
        <v>843</v>
      </c>
      <c r="N658" t="s">
        <v>844</v>
      </c>
      <c r="O658">
        <v>14</v>
      </c>
      <c r="P658">
        <v>3772</v>
      </c>
    </row>
    <row r="659" spans="1:16">
      <c r="A659">
        <v>19023</v>
      </c>
      <c r="B659" t="s">
        <v>857</v>
      </c>
      <c r="C659" t="s">
        <v>90</v>
      </c>
      <c r="D659" s="11" t="s">
        <v>117</v>
      </c>
      <c r="E659" t="s">
        <v>67</v>
      </c>
      <c r="F659" t="s">
        <v>118</v>
      </c>
      <c r="M659" t="s">
        <v>843</v>
      </c>
      <c r="N659" t="s">
        <v>844</v>
      </c>
      <c r="O659">
        <v>18</v>
      </c>
      <c r="P659">
        <v>3773</v>
      </c>
    </row>
    <row r="660" spans="1:16">
      <c r="A660">
        <v>19024</v>
      </c>
      <c r="B660" t="s">
        <v>858</v>
      </c>
      <c r="C660" t="s">
        <v>285</v>
      </c>
      <c r="D660" s="11" t="s">
        <v>134</v>
      </c>
      <c r="E660" t="s">
        <v>67</v>
      </c>
      <c r="F660" t="s">
        <v>118</v>
      </c>
      <c r="M660" t="s">
        <v>843</v>
      </c>
      <c r="N660" t="s">
        <v>844</v>
      </c>
      <c r="O660">
        <v>17</v>
      </c>
      <c r="P660">
        <v>4296</v>
      </c>
    </row>
    <row r="661" spans="1:16">
      <c r="A661">
        <v>19025</v>
      </c>
      <c r="B661" t="s">
        <v>859</v>
      </c>
      <c r="C661" t="s">
        <v>401</v>
      </c>
      <c r="D661" s="11" t="s">
        <v>488</v>
      </c>
      <c r="E661" t="s">
        <v>67</v>
      </c>
      <c r="F661" t="s">
        <v>195</v>
      </c>
      <c r="M661" t="s">
        <v>843</v>
      </c>
      <c r="N661" t="s">
        <v>844</v>
      </c>
      <c r="O661">
        <v>16</v>
      </c>
      <c r="P661">
        <v>4297</v>
      </c>
    </row>
    <row r="662" spans="1:16">
      <c r="A662">
        <v>19026</v>
      </c>
      <c r="B662" t="s">
        <v>859</v>
      </c>
      <c r="C662" t="s">
        <v>285</v>
      </c>
      <c r="D662" s="11" t="s">
        <v>422</v>
      </c>
      <c r="E662" t="s">
        <v>67</v>
      </c>
      <c r="F662" t="s">
        <v>202</v>
      </c>
      <c r="G662" s="11" t="s">
        <v>87</v>
      </c>
      <c r="M662" t="s">
        <v>843</v>
      </c>
      <c r="N662" t="s">
        <v>844</v>
      </c>
      <c r="O662">
        <v>13</v>
      </c>
      <c r="P662">
        <v>4298</v>
      </c>
    </row>
    <row r="663" spans="1:16">
      <c r="A663">
        <v>20002</v>
      </c>
      <c r="B663" t="s">
        <v>860</v>
      </c>
      <c r="C663" t="s">
        <v>290</v>
      </c>
      <c r="D663" s="11" t="s">
        <v>594</v>
      </c>
      <c r="E663" t="s">
        <v>67</v>
      </c>
      <c r="F663" t="s">
        <v>98</v>
      </c>
      <c r="M663" t="s">
        <v>861</v>
      </c>
      <c r="N663" t="s">
        <v>862</v>
      </c>
      <c r="O663">
        <v>74</v>
      </c>
      <c r="P663">
        <v>650</v>
      </c>
    </row>
    <row r="664" spans="1:16">
      <c r="A664">
        <v>20003</v>
      </c>
      <c r="B664" t="s">
        <v>863</v>
      </c>
      <c r="C664" t="s">
        <v>84</v>
      </c>
      <c r="D664" s="11" t="s">
        <v>232</v>
      </c>
      <c r="E664" t="s">
        <v>82</v>
      </c>
      <c r="F664" t="s">
        <v>98</v>
      </c>
      <c r="M664" t="s">
        <v>861</v>
      </c>
      <c r="N664" t="s">
        <v>862</v>
      </c>
      <c r="O664">
        <v>70</v>
      </c>
      <c r="P664">
        <v>651</v>
      </c>
    </row>
    <row r="665" spans="1:16">
      <c r="A665">
        <v>20004</v>
      </c>
      <c r="B665" t="s">
        <v>864</v>
      </c>
      <c r="C665" t="s">
        <v>577</v>
      </c>
      <c r="D665" s="11" t="s">
        <v>302</v>
      </c>
      <c r="E665" t="s">
        <v>67</v>
      </c>
      <c r="F665" t="s">
        <v>78</v>
      </c>
      <c r="M665" t="s">
        <v>861</v>
      </c>
      <c r="N665" t="s">
        <v>862</v>
      </c>
      <c r="O665">
        <v>47</v>
      </c>
      <c r="P665">
        <v>3481</v>
      </c>
    </row>
    <row r="666" spans="1:16">
      <c r="A666">
        <v>20005</v>
      </c>
      <c r="B666" t="s">
        <v>865</v>
      </c>
      <c r="C666" t="s">
        <v>850</v>
      </c>
      <c r="D666" s="11" t="s">
        <v>551</v>
      </c>
      <c r="E666" t="s">
        <v>67</v>
      </c>
      <c r="F666" t="s">
        <v>98</v>
      </c>
      <c r="M666" t="s">
        <v>861</v>
      </c>
      <c r="N666" t="s">
        <v>862</v>
      </c>
      <c r="O666">
        <v>56</v>
      </c>
      <c r="P666">
        <v>3478</v>
      </c>
    </row>
    <row r="667" spans="1:16">
      <c r="A667">
        <v>20006</v>
      </c>
      <c r="B667" t="s">
        <v>866</v>
      </c>
      <c r="C667" t="s">
        <v>102</v>
      </c>
      <c r="D667" s="11" t="s">
        <v>551</v>
      </c>
      <c r="E667" t="s">
        <v>67</v>
      </c>
      <c r="F667" t="s">
        <v>98</v>
      </c>
      <c r="M667" t="s">
        <v>861</v>
      </c>
      <c r="N667" t="s">
        <v>862</v>
      </c>
      <c r="O667">
        <v>56</v>
      </c>
      <c r="P667">
        <v>3477</v>
      </c>
    </row>
    <row r="668" spans="1:16">
      <c r="A668">
        <v>20007</v>
      </c>
      <c r="B668" t="s">
        <v>867</v>
      </c>
      <c r="C668" t="s">
        <v>96</v>
      </c>
      <c r="D668" s="11" t="s">
        <v>117</v>
      </c>
      <c r="E668" t="s">
        <v>67</v>
      </c>
      <c r="F668" t="s">
        <v>118</v>
      </c>
      <c r="J668" s="11" t="s">
        <v>87</v>
      </c>
      <c r="M668" t="s">
        <v>861</v>
      </c>
      <c r="N668" t="s">
        <v>862</v>
      </c>
      <c r="O668">
        <v>18</v>
      </c>
      <c r="P668">
        <v>3968</v>
      </c>
    </row>
    <row r="669" spans="1:16">
      <c r="A669">
        <v>20008</v>
      </c>
      <c r="B669" t="s">
        <v>867</v>
      </c>
      <c r="C669" t="s">
        <v>90</v>
      </c>
      <c r="D669" s="11" t="s">
        <v>134</v>
      </c>
      <c r="E669" t="s">
        <v>67</v>
      </c>
      <c r="F669" t="s">
        <v>118</v>
      </c>
      <c r="J669" s="11" t="s">
        <v>88</v>
      </c>
      <c r="M669" t="s">
        <v>861</v>
      </c>
      <c r="N669" t="s">
        <v>862</v>
      </c>
      <c r="O669">
        <v>17</v>
      </c>
      <c r="P669">
        <v>3969</v>
      </c>
    </row>
    <row r="670" spans="1:16">
      <c r="A670">
        <v>21002</v>
      </c>
      <c r="B670" t="s">
        <v>868</v>
      </c>
      <c r="C670" t="s">
        <v>174</v>
      </c>
      <c r="D670" s="11" t="s">
        <v>210</v>
      </c>
      <c r="E670" t="s">
        <v>67</v>
      </c>
      <c r="F670" t="s">
        <v>74</v>
      </c>
      <c r="M670" t="s">
        <v>869</v>
      </c>
      <c r="N670" t="s">
        <v>870</v>
      </c>
      <c r="O670">
        <v>42</v>
      </c>
      <c r="P670">
        <v>1191</v>
      </c>
    </row>
    <row r="671" spans="1:16">
      <c r="A671">
        <v>21003</v>
      </c>
      <c r="B671" t="s">
        <v>868</v>
      </c>
      <c r="C671" t="s">
        <v>140</v>
      </c>
      <c r="D671" s="11" t="s">
        <v>210</v>
      </c>
      <c r="E671" t="s">
        <v>67</v>
      </c>
      <c r="F671" t="s">
        <v>74</v>
      </c>
      <c r="M671" t="s">
        <v>869</v>
      </c>
      <c r="N671" t="s">
        <v>870</v>
      </c>
      <c r="O671">
        <v>42</v>
      </c>
      <c r="P671">
        <v>1192</v>
      </c>
    </row>
    <row r="672" spans="1:16">
      <c r="A672">
        <v>21004</v>
      </c>
      <c r="B672" t="s">
        <v>871</v>
      </c>
      <c r="C672" t="s">
        <v>205</v>
      </c>
      <c r="D672" s="11" t="s">
        <v>91</v>
      </c>
      <c r="E672" t="s">
        <v>67</v>
      </c>
      <c r="F672" t="s">
        <v>78</v>
      </c>
      <c r="M672" t="s">
        <v>869</v>
      </c>
      <c r="N672" t="s">
        <v>870</v>
      </c>
      <c r="O672">
        <v>50</v>
      </c>
      <c r="P672">
        <v>1193</v>
      </c>
    </row>
    <row r="673" spans="1:16">
      <c r="A673">
        <v>21005</v>
      </c>
      <c r="B673" t="s">
        <v>872</v>
      </c>
      <c r="C673" t="s">
        <v>174</v>
      </c>
      <c r="D673" s="11" t="s">
        <v>360</v>
      </c>
      <c r="E673" t="s">
        <v>67</v>
      </c>
      <c r="F673" t="s">
        <v>98</v>
      </c>
      <c r="M673" t="s">
        <v>869</v>
      </c>
      <c r="N673" t="s">
        <v>870</v>
      </c>
      <c r="O673">
        <v>60</v>
      </c>
      <c r="P673">
        <v>1194</v>
      </c>
    </row>
    <row r="674" spans="1:16">
      <c r="A674">
        <v>21006</v>
      </c>
      <c r="B674" t="s">
        <v>873</v>
      </c>
      <c r="C674" t="s">
        <v>234</v>
      </c>
      <c r="D674" s="11" t="s">
        <v>302</v>
      </c>
      <c r="E674" t="s">
        <v>67</v>
      </c>
      <c r="F674" t="s">
        <v>78</v>
      </c>
      <c r="M674" t="s">
        <v>869</v>
      </c>
      <c r="N674" t="s">
        <v>870</v>
      </c>
      <c r="O674">
        <v>47</v>
      </c>
      <c r="P674">
        <v>1195</v>
      </c>
    </row>
    <row r="675" spans="1:16">
      <c r="A675">
        <v>21011</v>
      </c>
      <c r="B675" t="s">
        <v>874</v>
      </c>
      <c r="C675" t="s">
        <v>96</v>
      </c>
      <c r="D675" s="11" t="s">
        <v>875</v>
      </c>
      <c r="E675" t="s">
        <v>67</v>
      </c>
      <c r="F675" t="s">
        <v>98</v>
      </c>
      <c r="M675" t="s">
        <v>869</v>
      </c>
      <c r="N675" t="s">
        <v>870</v>
      </c>
      <c r="O675">
        <v>62</v>
      </c>
      <c r="P675">
        <v>1197</v>
      </c>
    </row>
    <row r="676" spans="1:16">
      <c r="A676">
        <v>21012</v>
      </c>
      <c r="B676" t="s">
        <v>874</v>
      </c>
      <c r="C676" t="s">
        <v>192</v>
      </c>
      <c r="D676" s="11" t="s">
        <v>97</v>
      </c>
      <c r="E676" t="s">
        <v>67</v>
      </c>
      <c r="F676" t="s">
        <v>98</v>
      </c>
      <c r="M676" t="s">
        <v>869</v>
      </c>
      <c r="N676" t="s">
        <v>870</v>
      </c>
      <c r="O676">
        <v>61</v>
      </c>
      <c r="P676">
        <v>1198</v>
      </c>
    </row>
    <row r="677" spans="1:16">
      <c r="A677">
        <v>21013</v>
      </c>
      <c r="B677" t="s">
        <v>876</v>
      </c>
      <c r="C677" t="s">
        <v>72</v>
      </c>
      <c r="D677" s="11" t="s">
        <v>485</v>
      </c>
      <c r="E677" t="s">
        <v>67</v>
      </c>
      <c r="F677" t="s">
        <v>78</v>
      </c>
      <c r="M677" t="s">
        <v>869</v>
      </c>
      <c r="N677" t="s">
        <v>870</v>
      </c>
      <c r="O677">
        <v>53</v>
      </c>
      <c r="P677">
        <v>1199</v>
      </c>
    </row>
    <row r="678" spans="1:16">
      <c r="A678">
        <v>21014</v>
      </c>
      <c r="B678" t="s">
        <v>877</v>
      </c>
      <c r="C678" t="s">
        <v>305</v>
      </c>
      <c r="D678" s="11" t="s">
        <v>180</v>
      </c>
      <c r="E678" t="s">
        <v>67</v>
      </c>
      <c r="F678" t="s">
        <v>98</v>
      </c>
      <c r="M678" t="s">
        <v>869</v>
      </c>
      <c r="N678" t="s">
        <v>870</v>
      </c>
      <c r="O678">
        <v>55</v>
      </c>
      <c r="P678">
        <v>1200</v>
      </c>
    </row>
    <row r="679" spans="1:16">
      <c r="A679">
        <v>21017</v>
      </c>
      <c r="B679" t="s">
        <v>878</v>
      </c>
      <c r="C679" t="s">
        <v>305</v>
      </c>
      <c r="D679" s="11" t="s">
        <v>551</v>
      </c>
      <c r="E679" t="s">
        <v>67</v>
      </c>
      <c r="F679" t="s">
        <v>98</v>
      </c>
      <c r="M679" t="s">
        <v>869</v>
      </c>
      <c r="N679" t="s">
        <v>870</v>
      </c>
      <c r="O679">
        <v>56</v>
      </c>
      <c r="P679">
        <v>1201</v>
      </c>
    </row>
    <row r="680" spans="1:16">
      <c r="A680">
        <v>21018</v>
      </c>
      <c r="B680" t="s">
        <v>169</v>
      </c>
      <c r="C680" t="s">
        <v>192</v>
      </c>
      <c r="D680" s="11" t="s">
        <v>171</v>
      </c>
      <c r="E680" t="s">
        <v>67</v>
      </c>
      <c r="F680" t="s">
        <v>74</v>
      </c>
      <c r="M680" t="s">
        <v>869</v>
      </c>
      <c r="N680" t="s">
        <v>870</v>
      </c>
      <c r="O680">
        <v>35</v>
      </c>
      <c r="P680">
        <v>1202</v>
      </c>
    </row>
    <row r="681" spans="1:16">
      <c r="A681">
        <v>21019</v>
      </c>
      <c r="B681" t="s">
        <v>879</v>
      </c>
      <c r="C681" t="s">
        <v>96</v>
      </c>
      <c r="D681" s="11" t="s">
        <v>94</v>
      </c>
      <c r="E681" t="s">
        <v>67</v>
      </c>
      <c r="F681" t="s">
        <v>78</v>
      </c>
      <c r="M681" t="s">
        <v>869</v>
      </c>
      <c r="N681" t="s">
        <v>870</v>
      </c>
      <c r="O681">
        <v>54</v>
      </c>
      <c r="P681">
        <v>1203</v>
      </c>
    </row>
    <row r="682" spans="1:16">
      <c r="A682">
        <v>21051</v>
      </c>
      <c r="B682" t="s">
        <v>880</v>
      </c>
      <c r="C682" t="s">
        <v>192</v>
      </c>
      <c r="D682" s="11" t="s">
        <v>881</v>
      </c>
      <c r="E682" t="s">
        <v>67</v>
      </c>
      <c r="F682" t="s">
        <v>98</v>
      </c>
      <c r="M682" t="s">
        <v>869</v>
      </c>
      <c r="N682" t="s">
        <v>870</v>
      </c>
      <c r="O682">
        <v>69</v>
      </c>
      <c r="P682">
        <v>1205</v>
      </c>
    </row>
    <row r="683" spans="1:16">
      <c r="A683">
        <v>21052</v>
      </c>
      <c r="B683" t="s">
        <v>882</v>
      </c>
      <c r="C683" t="s">
        <v>825</v>
      </c>
      <c r="D683" s="11" t="s">
        <v>197</v>
      </c>
      <c r="E683" t="s">
        <v>67</v>
      </c>
      <c r="F683" t="s">
        <v>98</v>
      </c>
      <c r="M683" t="s">
        <v>869</v>
      </c>
      <c r="N683" t="s">
        <v>870</v>
      </c>
      <c r="O683">
        <v>67</v>
      </c>
      <c r="P683">
        <v>1208</v>
      </c>
    </row>
    <row r="684" spans="1:16">
      <c r="A684">
        <v>21053</v>
      </c>
      <c r="B684" t="s">
        <v>883</v>
      </c>
      <c r="C684" t="s">
        <v>179</v>
      </c>
      <c r="D684" s="11" t="s">
        <v>884</v>
      </c>
      <c r="E684" t="s">
        <v>67</v>
      </c>
      <c r="F684" t="s">
        <v>98</v>
      </c>
      <c r="M684" t="s">
        <v>869</v>
      </c>
      <c r="N684" t="s">
        <v>870</v>
      </c>
      <c r="O684">
        <v>81</v>
      </c>
      <c r="P684">
        <v>1206</v>
      </c>
    </row>
    <row r="685" spans="1:16">
      <c r="A685">
        <v>21054</v>
      </c>
      <c r="B685" t="s">
        <v>885</v>
      </c>
      <c r="C685" t="s">
        <v>102</v>
      </c>
      <c r="D685" s="11" t="s">
        <v>588</v>
      </c>
      <c r="E685" t="s">
        <v>67</v>
      </c>
      <c r="F685" t="s">
        <v>98</v>
      </c>
      <c r="M685" t="s">
        <v>869</v>
      </c>
      <c r="N685" t="s">
        <v>870</v>
      </c>
      <c r="O685">
        <v>77</v>
      </c>
      <c r="P685">
        <v>1207</v>
      </c>
    </row>
    <row r="686" spans="1:16">
      <c r="A686">
        <v>23001</v>
      </c>
      <c r="B686" t="s">
        <v>886</v>
      </c>
      <c r="C686" t="s">
        <v>283</v>
      </c>
      <c r="D686" s="11" t="s">
        <v>786</v>
      </c>
      <c r="E686" t="s">
        <v>67</v>
      </c>
      <c r="F686" t="s">
        <v>98</v>
      </c>
      <c r="M686" t="s">
        <v>887</v>
      </c>
      <c r="N686" t="s">
        <v>888</v>
      </c>
      <c r="O686">
        <v>79</v>
      </c>
      <c r="P686">
        <v>2931</v>
      </c>
    </row>
    <row r="687" spans="1:16">
      <c r="A687">
        <v>23002</v>
      </c>
      <c r="B687" t="s">
        <v>889</v>
      </c>
      <c r="C687" t="s">
        <v>269</v>
      </c>
      <c r="D687" s="11" t="s">
        <v>360</v>
      </c>
      <c r="E687" t="s">
        <v>67</v>
      </c>
      <c r="F687" t="s">
        <v>98</v>
      </c>
      <c r="I687" s="11" t="s">
        <v>88</v>
      </c>
      <c r="M687" t="s">
        <v>887</v>
      </c>
      <c r="N687" t="s">
        <v>888</v>
      </c>
      <c r="O687">
        <v>60</v>
      </c>
      <c r="P687">
        <v>2953</v>
      </c>
    </row>
    <row r="688" spans="1:16">
      <c r="A688">
        <v>23003</v>
      </c>
      <c r="B688" t="s">
        <v>477</v>
      </c>
      <c r="C688" t="s">
        <v>140</v>
      </c>
      <c r="D688" s="11" t="s">
        <v>197</v>
      </c>
      <c r="E688" t="s">
        <v>67</v>
      </c>
      <c r="F688" t="s">
        <v>98</v>
      </c>
      <c r="M688" t="s">
        <v>887</v>
      </c>
      <c r="N688" t="s">
        <v>888</v>
      </c>
      <c r="O688">
        <v>67</v>
      </c>
      <c r="P688">
        <v>2849</v>
      </c>
    </row>
    <row r="689" spans="1:16">
      <c r="A689">
        <v>23004</v>
      </c>
      <c r="B689" t="s">
        <v>890</v>
      </c>
      <c r="C689" t="s">
        <v>294</v>
      </c>
      <c r="D689" s="11" t="s">
        <v>85</v>
      </c>
      <c r="E689" t="s">
        <v>67</v>
      </c>
      <c r="F689" t="s">
        <v>86</v>
      </c>
      <c r="M689" t="s">
        <v>887</v>
      </c>
      <c r="N689" t="s">
        <v>888</v>
      </c>
      <c r="O689">
        <v>34</v>
      </c>
      <c r="P689">
        <v>2976</v>
      </c>
    </row>
    <row r="690" spans="1:16">
      <c r="A690">
        <v>23005</v>
      </c>
      <c r="B690" t="s">
        <v>891</v>
      </c>
      <c r="C690" t="s">
        <v>96</v>
      </c>
      <c r="D690" s="11" t="s">
        <v>892</v>
      </c>
      <c r="E690" t="s">
        <v>67</v>
      </c>
      <c r="F690" t="s">
        <v>86</v>
      </c>
      <c r="M690" t="s">
        <v>887</v>
      </c>
      <c r="N690" t="s">
        <v>888</v>
      </c>
      <c r="O690">
        <v>1</v>
      </c>
      <c r="P690">
        <v>2905</v>
      </c>
    </row>
    <row r="691" spans="1:16">
      <c r="A691">
        <v>23006</v>
      </c>
      <c r="B691" t="s">
        <v>891</v>
      </c>
      <c r="C691" t="s">
        <v>156</v>
      </c>
      <c r="D691" s="11" t="s">
        <v>176</v>
      </c>
      <c r="E691" t="s">
        <v>67</v>
      </c>
      <c r="F691" t="s">
        <v>74</v>
      </c>
      <c r="G691" s="11" t="s">
        <v>88</v>
      </c>
      <c r="H691" s="11" t="s">
        <v>87</v>
      </c>
      <c r="I691" s="11" t="s">
        <v>88</v>
      </c>
      <c r="J691" s="11" t="s">
        <v>88</v>
      </c>
      <c r="M691" t="s">
        <v>887</v>
      </c>
      <c r="N691" t="s">
        <v>888</v>
      </c>
      <c r="O691">
        <v>39</v>
      </c>
      <c r="P691">
        <v>2835</v>
      </c>
    </row>
    <row r="692" spans="1:16">
      <c r="A692">
        <v>23007</v>
      </c>
      <c r="B692" t="s">
        <v>893</v>
      </c>
      <c r="C692" t="s">
        <v>152</v>
      </c>
      <c r="D692" s="11" t="s">
        <v>334</v>
      </c>
      <c r="E692" t="s">
        <v>82</v>
      </c>
      <c r="F692" t="s">
        <v>332</v>
      </c>
      <c r="M692" t="s">
        <v>887</v>
      </c>
      <c r="N692" t="s">
        <v>888</v>
      </c>
      <c r="O692">
        <v>7</v>
      </c>
      <c r="P692">
        <v>2904</v>
      </c>
    </row>
    <row r="693" spans="1:16">
      <c r="A693">
        <v>23008</v>
      </c>
      <c r="B693" t="s">
        <v>894</v>
      </c>
      <c r="C693" t="s">
        <v>174</v>
      </c>
      <c r="D693" s="11" t="s">
        <v>177</v>
      </c>
      <c r="E693" t="s">
        <v>67</v>
      </c>
      <c r="F693" t="s">
        <v>86</v>
      </c>
      <c r="M693" t="s">
        <v>887</v>
      </c>
      <c r="N693" t="s">
        <v>888</v>
      </c>
      <c r="O693">
        <v>32</v>
      </c>
      <c r="P693">
        <v>2901</v>
      </c>
    </row>
    <row r="694" spans="1:16">
      <c r="A694">
        <v>23009</v>
      </c>
      <c r="B694" t="s">
        <v>895</v>
      </c>
      <c r="C694" t="s">
        <v>260</v>
      </c>
      <c r="D694" s="11" t="s">
        <v>485</v>
      </c>
      <c r="E694" t="s">
        <v>82</v>
      </c>
      <c r="F694" t="s">
        <v>78</v>
      </c>
      <c r="M694" t="s">
        <v>887</v>
      </c>
      <c r="N694" t="s">
        <v>888</v>
      </c>
      <c r="O694">
        <v>53</v>
      </c>
      <c r="P694">
        <v>2895</v>
      </c>
    </row>
    <row r="695" spans="1:16">
      <c r="A695">
        <v>23010</v>
      </c>
      <c r="B695" t="s">
        <v>896</v>
      </c>
      <c r="C695" t="s">
        <v>96</v>
      </c>
      <c r="D695" s="11" t="s">
        <v>111</v>
      </c>
      <c r="E695" t="s">
        <v>67</v>
      </c>
      <c r="F695" t="s">
        <v>86</v>
      </c>
      <c r="M695" t="s">
        <v>887</v>
      </c>
      <c r="N695" t="s">
        <v>888</v>
      </c>
      <c r="O695">
        <v>26</v>
      </c>
      <c r="P695">
        <v>2903</v>
      </c>
    </row>
    <row r="696" spans="1:16">
      <c r="A696">
        <v>23011</v>
      </c>
      <c r="B696" t="s">
        <v>897</v>
      </c>
      <c r="C696" t="s">
        <v>898</v>
      </c>
      <c r="D696" s="11" t="s">
        <v>488</v>
      </c>
      <c r="E696" t="s">
        <v>82</v>
      </c>
      <c r="F696" t="s">
        <v>195</v>
      </c>
      <c r="G696" s="11" t="s">
        <v>370</v>
      </c>
      <c r="H696" s="11" t="s">
        <v>161</v>
      </c>
      <c r="M696" t="s">
        <v>887</v>
      </c>
      <c r="N696" t="s">
        <v>888</v>
      </c>
      <c r="O696">
        <v>16</v>
      </c>
      <c r="P696">
        <v>3531</v>
      </c>
    </row>
    <row r="697" spans="1:16">
      <c r="A697">
        <v>23012</v>
      </c>
      <c r="B697" t="s">
        <v>899</v>
      </c>
      <c r="C697" t="s">
        <v>471</v>
      </c>
      <c r="D697" s="11" t="s">
        <v>85</v>
      </c>
      <c r="E697" t="s">
        <v>67</v>
      </c>
      <c r="F697" t="s">
        <v>86</v>
      </c>
      <c r="M697" t="s">
        <v>887</v>
      </c>
      <c r="N697" t="s">
        <v>888</v>
      </c>
      <c r="O697">
        <v>34</v>
      </c>
      <c r="P697">
        <v>2896</v>
      </c>
    </row>
    <row r="698" spans="1:16">
      <c r="A698">
        <v>23013</v>
      </c>
      <c r="B698" t="s">
        <v>517</v>
      </c>
      <c r="C698" t="s">
        <v>102</v>
      </c>
      <c r="D698" s="11" t="s">
        <v>77</v>
      </c>
      <c r="E698" t="s">
        <v>67</v>
      </c>
      <c r="F698" t="s">
        <v>78</v>
      </c>
      <c r="M698" t="s">
        <v>887</v>
      </c>
      <c r="N698" t="s">
        <v>888</v>
      </c>
      <c r="O698">
        <v>52</v>
      </c>
      <c r="P698">
        <v>3270</v>
      </c>
    </row>
    <row r="699" spans="1:16">
      <c r="A699">
        <v>23014</v>
      </c>
      <c r="B699" t="s">
        <v>489</v>
      </c>
      <c r="C699" t="s">
        <v>80</v>
      </c>
      <c r="D699" s="11" t="s">
        <v>339</v>
      </c>
      <c r="E699" t="s">
        <v>82</v>
      </c>
      <c r="F699" t="s">
        <v>86</v>
      </c>
      <c r="M699" t="s">
        <v>887</v>
      </c>
      <c r="N699" t="s">
        <v>888</v>
      </c>
      <c r="O699">
        <v>24</v>
      </c>
      <c r="P699">
        <v>2988</v>
      </c>
    </row>
    <row r="700" spans="1:16">
      <c r="A700">
        <v>23015</v>
      </c>
      <c r="B700" t="s">
        <v>489</v>
      </c>
      <c r="C700" t="s">
        <v>84</v>
      </c>
      <c r="D700" s="11" t="s">
        <v>121</v>
      </c>
      <c r="E700" t="s">
        <v>82</v>
      </c>
      <c r="F700" t="s">
        <v>68</v>
      </c>
      <c r="M700" t="s">
        <v>887</v>
      </c>
      <c r="N700" t="s">
        <v>888</v>
      </c>
      <c r="O700">
        <v>20</v>
      </c>
      <c r="P700">
        <v>2954</v>
      </c>
    </row>
    <row r="701" spans="1:16">
      <c r="A701">
        <v>23016</v>
      </c>
      <c r="B701" t="s">
        <v>900</v>
      </c>
      <c r="C701" t="s">
        <v>296</v>
      </c>
      <c r="D701" s="11" t="s">
        <v>134</v>
      </c>
      <c r="E701" t="s">
        <v>67</v>
      </c>
      <c r="F701" t="s">
        <v>118</v>
      </c>
      <c r="M701" t="s">
        <v>887</v>
      </c>
      <c r="N701" t="s">
        <v>888</v>
      </c>
      <c r="O701">
        <v>17</v>
      </c>
      <c r="P701">
        <v>4536</v>
      </c>
    </row>
    <row r="702" spans="1:16">
      <c r="A702">
        <v>23018</v>
      </c>
      <c r="B702" t="s">
        <v>901</v>
      </c>
      <c r="C702" t="s">
        <v>902</v>
      </c>
      <c r="D702" s="11" t="s">
        <v>111</v>
      </c>
      <c r="E702" t="s">
        <v>67</v>
      </c>
      <c r="F702" t="s">
        <v>86</v>
      </c>
      <c r="M702" t="s">
        <v>887</v>
      </c>
      <c r="N702" t="s">
        <v>888</v>
      </c>
      <c r="O702">
        <v>26</v>
      </c>
      <c r="P702">
        <v>2836</v>
      </c>
    </row>
    <row r="703" spans="1:16">
      <c r="A703">
        <v>23019</v>
      </c>
      <c r="B703" t="s">
        <v>903</v>
      </c>
      <c r="C703" t="s">
        <v>320</v>
      </c>
      <c r="D703" s="11" t="s">
        <v>126</v>
      </c>
      <c r="E703" t="s">
        <v>67</v>
      </c>
      <c r="F703" t="s">
        <v>68</v>
      </c>
      <c r="M703" t="s">
        <v>887</v>
      </c>
      <c r="N703" t="s">
        <v>888</v>
      </c>
      <c r="O703">
        <v>22</v>
      </c>
      <c r="P703">
        <v>2838</v>
      </c>
    </row>
    <row r="704" spans="1:16">
      <c r="A704">
        <v>23020</v>
      </c>
      <c r="B704" t="s">
        <v>903</v>
      </c>
      <c r="C704" t="s">
        <v>65</v>
      </c>
      <c r="D704" s="11" t="s">
        <v>339</v>
      </c>
      <c r="E704" t="s">
        <v>67</v>
      </c>
      <c r="F704" t="s">
        <v>86</v>
      </c>
      <c r="G704" s="11" t="s">
        <v>87</v>
      </c>
      <c r="M704" t="s">
        <v>887</v>
      </c>
      <c r="N704" t="s">
        <v>888</v>
      </c>
      <c r="O704">
        <v>24</v>
      </c>
      <c r="P704">
        <v>2839</v>
      </c>
    </row>
    <row r="705" spans="1:16">
      <c r="A705">
        <v>23021</v>
      </c>
      <c r="B705" t="s">
        <v>904</v>
      </c>
      <c r="C705" t="s">
        <v>105</v>
      </c>
      <c r="D705" s="11" t="s">
        <v>100</v>
      </c>
      <c r="E705" t="s">
        <v>67</v>
      </c>
      <c r="F705" t="s">
        <v>86</v>
      </c>
      <c r="M705" t="s">
        <v>887</v>
      </c>
      <c r="N705" t="s">
        <v>888</v>
      </c>
      <c r="O705">
        <v>25</v>
      </c>
      <c r="P705">
        <v>4493</v>
      </c>
    </row>
    <row r="706" spans="1:16">
      <c r="A706">
        <v>23022</v>
      </c>
      <c r="B706" t="s">
        <v>905</v>
      </c>
      <c r="C706" t="s">
        <v>906</v>
      </c>
      <c r="D706" s="11" t="s">
        <v>176</v>
      </c>
      <c r="E706" t="s">
        <v>67</v>
      </c>
      <c r="F706" t="s">
        <v>74</v>
      </c>
      <c r="M706" t="s">
        <v>887</v>
      </c>
      <c r="N706" t="s">
        <v>888</v>
      </c>
      <c r="O706">
        <v>39</v>
      </c>
      <c r="P706">
        <v>2956</v>
      </c>
    </row>
    <row r="707" spans="1:16">
      <c r="A707">
        <v>23023</v>
      </c>
      <c r="B707" t="s">
        <v>907</v>
      </c>
      <c r="C707" t="s">
        <v>689</v>
      </c>
      <c r="D707" s="11" t="s">
        <v>159</v>
      </c>
      <c r="E707" t="s">
        <v>82</v>
      </c>
      <c r="F707" t="s">
        <v>78</v>
      </c>
      <c r="M707" t="s">
        <v>887</v>
      </c>
      <c r="N707" t="s">
        <v>888</v>
      </c>
      <c r="O707">
        <v>46</v>
      </c>
      <c r="P707">
        <v>2967</v>
      </c>
    </row>
    <row r="708" spans="1:16">
      <c r="A708">
        <v>23024</v>
      </c>
      <c r="B708" t="s">
        <v>908</v>
      </c>
      <c r="C708" t="s">
        <v>140</v>
      </c>
      <c r="D708" s="11" t="s">
        <v>168</v>
      </c>
      <c r="E708" t="s">
        <v>67</v>
      </c>
      <c r="F708" t="s">
        <v>98</v>
      </c>
      <c r="M708" t="s">
        <v>887</v>
      </c>
      <c r="N708" t="s">
        <v>888</v>
      </c>
      <c r="O708">
        <v>71</v>
      </c>
      <c r="P708">
        <v>2908</v>
      </c>
    </row>
    <row r="709" spans="1:16">
      <c r="A709">
        <v>23025</v>
      </c>
      <c r="B709" t="s">
        <v>908</v>
      </c>
      <c r="C709" t="s">
        <v>369</v>
      </c>
      <c r="D709" s="11" t="s">
        <v>302</v>
      </c>
      <c r="E709" t="s">
        <v>67</v>
      </c>
      <c r="F709" t="s">
        <v>78</v>
      </c>
      <c r="G709" s="11" t="s">
        <v>87</v>
      </c>
      <c r="M709" t="s">
        <v>887</v>
      </c>
      <c r="N709" t="s">
        <v>888</v>
      </c>
      <c r="O709">
        <v>47</v>
      </c>
      <c r="P709">
        <v>2958</v>
      </c>
    </row>
    <row r="710" spans="1:16">
      <c r="A710">
        <v>23026</v>
      </c>
      <c r="B710" t="s">
        <v>909</v>
      </c>
      <c r="C710" t="s">
        <v>253</v>
      </c>
      <c r="D710" s="11" t="s">
        <v>405</v>
      </c>
      <c r="E710" t="s">
        <v>82</v>
      </c>
      <c r="F710" t="s">
        <v>98</v>
      </c>
      <c r="M710" t="s">
        <v>887</v>
      </c>
      <c r="N710" t="s">
        <v>888</v>
      </c>
      <c r="O710">
        <v>68</v>
      </c>
      <c r="P710">
        <v>2910</v>
      </c>
    </row>
    <row r="711" spans="1:16">
      <c r="A711">
        <v>23027</v>
      </c>
      <c r="B711" t="s">
        <v>910</v>
      </c>
      <c r="C711" t="s">
        <v>96</v>
      </c>
      <c r="D711" s="11" t="s">
        <v>100</v>
      </c>
      <c r="E711" t="s">
        <v>67</v>
      </c>
      <c r="F711" t="s">
        <v>86</v>
      </c>
      <c r="H711" s="11" t="s">
        <v>87</v>
      </c>
      <c r="M711" t="s">
        <v>887</v>
      </c>
      <c r="N711" t="s">
        <v>888</v>
      </c>
      <c r="O711">
        <v>25</v>
      </c>
      <c r="P711">
        <v>2103</v>
      </c>
    </row>
    <row r="712" spans="1:16">
      <c r="A712">
        <v>23028</v>
      </c>
      <c r="B712" t="s">
        <v>911</v>
      </c>
      <c r="C712" t="s">
        <v>290</v>
      </c>
      <c r="D712" s="11" t="s">
        <v>176</v>
      </c>
      <c r="E712" t="s">
        <v>67</v>
      </c>
      <c r="F712" t="s">
        <v>74</v>
      </c>
      <c r="G712" s="11" t="s">
        <v>370</v>
      </c>
      <c r="M712" t="s">
        <v>887</v>
      </c>
      <c r="N712" t="s">
        <v>888</v>
      </c>
      <c r="O712">
        <v>39</v>
      </c>
      <c r="P712">
        <v>1366</v>
      </c>
    </row>
    <row r="713" spans="1:16">
      <c r="A713">
        <v>23029</v>
      </c>
      <c r="B713" t="s">
        <v>912</v>
      </c>
      <c r="C713" t="s">
        <v>156</v>
      </c>
      <c r="D713" s="11" t="s">
        <v>913</v>
      </c>
      <c r="E713" t="s">
        <v>67</v>
      </c>
      <c r="F713" t="s">
        <v>98</v>
      </c>
      <c r="M713" t="s">
        <v>887</v>
      </c>
      <c r="N713" t="s">
        <v>888</v>
      </c>
      <c r="O713">
        <v>93</v>
      </c>
      <c r="P713">
        <v>2909</v>
      </c>
    </row>
    <row r="714" spans="1:16">
      <c r="A714">
        <v>23030</v>
      </c>
      <c r="B714" t="s">
        <v>914</v>
      </c>
      <c r="C714" t="s">
        <v>72</v>
      </c>
      <c r="D714" s="11" t="s">
        <v>146</v>
      </c>
      <c r="E714" t="s">
        <v>67</v>
      </c>
      <c r="F714" t="s">
        <v>68</v>
      </c>
      <c r="M714" t="s">
        <v>887</v>
      </c>
      <c r="N714" t="s">
        <v>888</v>
      </c>
      <c r="O714">
        <v>21</v>
      </c>
      <c r="P714">
        <v>2837</v>
      </c>
    </row>
    <row r="715" spans="1:16">
      <c r="A715">
        <v>23031</v>
      </c>
      <c r="B715" t="s">
        <v>914</v>
      </c>
      <c r="C715" t="s">
        <v>123</v>
      </c>
      <c r="D715" s="11" t="s">
        <v>210</v>
      </c>
      <c r="E715" t="s">
        <v>67</v>
      </c>
      <c r="F715" t="s">
        <v>74</v>
      </c>
      <c r="M715" t="s">
        <v>887</v>
      </c>
      <c r="N715" t="s">
        <v>888</v>
      </c>
      <c r="O715">
        <v>42</v>
      </c>
      <c r="P715">
        <v>2891</v>
      </c>
    </row>
    <row r="716" spans="1:16">
      <c r="A716">
        <v>23032</v>
      </c>
      <c r="B716" t="s">
        <v>915</v>
      </c>
      <c r="C716" t="s">
        <v>65</v>
      </c>
      <c r="D716" s="11" t="s">
        <v>199</v>
      </c>
      <c r="E716" t="s">
        <v>67</v>
      </c>
      <c r="F716" t="s">
        <v>74</v>
      </c>
      <c r="M716" t="s">
        <v>887</v>
      </c>
      <c r="N716" t="s">
        <v>888</v>
      </c>
      <c r="O716">
        <v>37</v>
      </c>
      <c r="P716">
        <v>535</v>
      </c>
    </row>
    <row r="717" spans="1:16">
      <c r="A717">
        <v>23033</v>
      </c>
      <c r="B717" t="s">
        <v>916</v>
      </c>
      <c r="C717" t="s">
        <v>192</v>
      </c>
      <c r="D717" s="11" t="s">
        <v>568</v>
      </c>
      <c r="E717" t="s">
        <v>67</v>
      </c>
      <c r="F717" t="s">
        <v>98</v>
      </c>
      <c r="M717" t="s">
        <v>887</v>
      </c>
      <c r="N717" t="s">
        <v>888</v>
      </c>
      <c r="O717">
        <v>63</v>
      </c>
      <c r="P717">
        <v>2989</v>
      </c>
    </row>
    <row r="718" spans="1:16">
      <c r="A718">
        <v>23034</v>
      </c>
      <c r="B718" t="s">
        <v>917</v>
      </c>
      <c r="C718" t="s">
        <v>253</v>
      </c>
      <c r="D718" s="11" t="s">
        <v>388</v>
      </c>
      <c r="E718" t="s">
        <v>82</v>
      </c>
      <c r="F718" t="s">
        <v>98</v>
      </c>
      <c r="M718" t="s">
        <v>887</v>
      </c>
      <c r="N718" t="s">
        <v>888</v>
      </c>
      <c r="O718">
        <v>57</v>
      </c>
      <c r="P718">
        <v>2924</v>
      </c>
    </row>
    <row r="719" spans="1:16">
      <c r="A719">
        <v>23035</v>
      </c>
      <c r="B719" t="s">
        <v>416</v>
      </c>
      <c r="C719" t="s">
        <v>213</v>
      </c>
      <c r="D719" s="11" t="s">
        <v>488</v>
      </c>
      <c r="E719" t="s">
        <v>67</v>
      </c>
      <c r="F719" t="s">
        <v>195</v>
      </c>
      <c r="H719" s="11" t="s">
        <v>87</v>
      </c>
      <c r="I719" s="11" t="s">
        <v>87</v>
      </c>
      <c r="M719" t="s">
        <v>887</v>
      </c>
      <c r="N719" t="s">
        <v>888</v>
      </c>
      <c r="O719">
        <v>16</v>
      </c>
      <c r="P719">
        <v>1133</v>
      </c>
    </row>
    <row r="720" spans="1:16">
      <c r="A720">
        <v>23036</v>
      </c>
      <c r="B720" t="s">
        <v>545</v>
      </c>
      <c r="C720" t="s">
        <v>391</v>
      </c>
      <c r="D720" s="11" t="s">
        <v>176</v>
      </c>
      <c r="E720" t="s">
        <v>67</v>
      </c>
      <c r="F720" t="s">
        <v>74</v>
      </c>
      <c r="M720" t="s">
        <v>887</v>
      </c>
      <c r="N720" t="s">
        <v>888</v>
      </c>
      <c r="O720">
        <v>39</v>
      </c>
      <c r="P720">
        <v>2973</v>
      </c>
    </row>
    <row r="721" spans="1:16">
      <c r="A721">
        <v>23037</v>
      </c>
      <c r="B721" t="s">
        <v>918</v>
      </c>
      <c r="C721" t="s">
        <v>372</v>
      </c>
      <c r="D721" s="11" t="s">
        <v>81</v>
      </c>
      <c r="E721" t="s">
        <v>82</v>
      </c>
      <c r="F721" t="s">
        <v>74</v>
      </c>
      <c r="M721" t="s">
        <v>887</v>
      </c>
      <c r="N721" t="s">
        <v>888</v>
      </c>
      <c r="O721">
        <v>36</v>
      </c>
      <c r="P721">
        <v>2964</v>
      </c>
    </row>
    <row r="722" spans="1:16">
      <c r="A722">
        <v>23038</v>
      </c>
      <c r="B722" t="s">
        <v>919</v>
      </c>
      <c r="C722" t="s">
        <v>170</v>
      </c>
      <c r="D722" s="11" t="s">
        <v>100</v>
      </c>
      <c r="E722" t="s">
        <v>67</v>
      </c>
      <c r="F722" t="s">
        <v>86</v>
      </c>
      <c r="M722" t="s">
        <v>887</v>
      </c>
      <c r="N722" t="s">
        <v>888</v>
      </c>
      <c r="O722">
        <v>25</v>
      </c>
      <c r="P722">
        <v>2952</v>
      </c>
    </row>
    <row r="723" spans="1:16">
      <c r="A723">
        <v>23039</v>
      </c>
      <c r="B723" t="s">
        <v>920</v>
      </c>
      <c r="C723" t="s">
        <v>369</v>
      </c>
      <c r="D723" s="11" t="s">
        <v>121</v>
      </c>
      <c r="E723" t="s">
        <v>67</v>
      </c>
      <c r="F723" t="s">
        <v>68</v>
      </c>
      <c r="H723" s="11" t="s">
        <v>370</v>
      </c>
      <c r="I723" s="11" t="s">
        <v>161</v>
      </c>
      <c r="M723" t="s">
        <v>887</v>
      </c>
      <c r="N723" t="s">
        <v>888</v>
      </c>
      <c r="O723">
        <v>20</v>
      </c>
      <c r="P723">
        <v>434</v>
      </c>
    </row>
    <row r="724" spans="1:16">
      <c r="A724">
        <v>23040</v>
      </c>
      <c r="B724" t="s">
        <v>921</v>
      </c>
      <c r="C724" t="s">
        <v>96</v>
      </c>
      <c r="D724" s="11" t="s">
        <v>66</v>
      </c>
      <c r="E724" t="s">
        <v>67</v>
      </c>
      <c r="F724" t="s">
        <v>68</v>
      </c>
      <c r="G724" s="11" t="s">
        <v>370</v>
      </c>
      <c r="J724" s="11" t="s">
        <v>88</v>
      </c>
      <c r="M724" t="s">
        <v>887</v>
      </c>
      <c r="N724" t="s">
        <v>888</v>
      </c>
      <c r="O724">
        <v>19</v>
      </c>
      <c r="P724">
        <v>44</v>
      </c>
    </row>
    <row r="725" spans="1:16">
      <c r="A725">
        <v>23041</v>
      </c>
      <c r="B725" t="s">
        <v>922</v>
      </c>
      <c r="C725" t="s">
        <v>605</v>
      </c>
      <c r="D725" s="11" t="s">
        <v>518</v>
      </c>
      <c r="E725" t="s">
        <v>67</v>
      </c>
      <c r="F725" t="s">
        <v>455</v>
      </c>
      <c r="M725" t="s">
        <v>887</v>
      </c>
      <c r="N725" t="s">
        <v>888</v>
      </c>
      <c r="O725">
        <v>11</v>
      </c>
      <c r="P725">
        <v>4824</v>
      </c>
    </row>
    <row r="726" spans="1:16">
      <c r="A726">
        <v>23042</v>
      </c>
      <c r="B726" t="s">
        <v>923</v>
      </c>
      <c r="C726" t="s">
        <v>285</v>
      </c>
      <c r="D726" s="11" t="s">
        <v>454</v>
      </c>
      <c r="E726" t="s">
        <v>67</v>
      </c>
      <c r="F726" t="s">
        <v>455</v>
      </c>
      <c r="M726" t="s">
        <v>887</v>
      </c>
      <c r="N726" t="s">
        <v>888</v>
      </c>
      <c r="O726">
        <v>12</v>
      </c>
      <c r="P726">
        <v>4825</v>
      </c>
    </row>
    <row r="727" spans="1:16">
      <c r="A727">
        <v>23043</v>
      </c>
      <c r="B727" t="s">
        <v>166</v>
      </c>
      <c r="C727" t="s">
        <v>186</v>
      </c>
      <c r="D727" s="11" t="s">
        <v>201</v>
      </c>
      <c r="E727" t="s">
        <v>67</v>
      </c>
      <c r="F727" t="s">
        <v>202</v>
      </c>
      <c r="M727" t="s">
        <v>887</v>
      </c>
      <c r="N727" t="s">
        <v>888</v>
      </c>
      <c r="O727">
        <v>14</v>
      </c>
      <c r="P727">
        <v>4916</v>
      </c>
    </row>
    <row r="728" spans="1:16">
      <c r="A728">
        <v>23044</v>
      </c>
      <c r="B728" t="s">
        <v>924</v>
      </c>
      <c r="C728" t="s">
        <v>925</v>
      </c>
      <c r="D728" s="11" t="s">
        <v>143</v>
      </c>
      <c r="E728" t="s">
        <v>67</v>
      </c>
      <c r="F728" t="s">
        <v>74</v>
      </c>
      <c r="M728" t="s">
        <v>887</v>
      </c>
      <c r="N728" t="s">
        <v>888</v>
      </c>
      <c r="O728">
        <v>38</v>
      </c>
      <c r="P728">
        <v>4121</v>
      </c>
    </row>
    <row r="729" spans="1:16">
      <c r="A729">
        <v>23045</v>
      </c>
      <c r="B729" t="s">
        <v>926</v>
      </c>
      <c r="C729" t="s">
        <v>391</v>
      </c>
      <c r="D729" s="11" t="s">
        <v>568</v>
      </c>
      <c r="E729" t="s">
        <v>67</v>
      </c>
      <c r="F729" t="s">
        <v>98</v>
      </c>
      <c r="M729" t="s">
        <v>887</v>
      </c>
      <c r="N729" t="s">
        <v>888</v>
      </c>
      <c r="O729">
        <v>63</v>
      </c>
      <c r="P729">
        <v>2927</v>
      </c>
    </row>
    <row r="730" spans="1:16">
      <c r="A730">
        <v>23046</v>
      </c>
      <c r="B730" t="s">
        <v>926</v>
      </c>
      <c r="C730" t="s">
        <v>391</v>
      </c>
      <c r="D730" s="11" t="s">
        <v>137</v>
      </c>
      <c r="E730" t="s">
        <v>67</v>
      </c>
      <c r="F730" t="s">
        <v>86</v>
      </c>
      <c r="M730" t="s">
        <v>887</v>
      </c>
      <c r="N730" t="s">
        <v>888</v>
      </c>
      <c r="O730">
        <v>30</v>
      </c>
      <c r="P730">
        <v>2979</v>
      </c>
    </row>
    <row r="731" spans="1:16">
      <c r="A731">
        <v>23047</v>
      </c>
      <c r="B731" t="s">
        <v>832</v>
      </c>
      <c r="C731" t="s">
        <v>156</v>
      </c>
      <c r="D731" s="11" t="s">
        <v>881</v>
      </c>
      <c r="E731" t="s">
        <v>67</v>
      </c>
      <c r="F731" t="s">
        <v>98</v>
      </c>
      <c r="M731" t="s">
        <v>887</v>
      </c>
      <c r="N731" t="s">
        <v>888</v>
      </c>
      <c r="O731">
        <v>69</v>
      </c>
      <c r="P731">
        <v>2918</v>
      </c>
    </row>
    <row r="732" spans="1:16">
      <c r="A732">
        <v>23048</v>
      </c>
      <c r="B732" t="s">
        <v>923</v>
      </c>
      <c r="C732" t="s">
        <v>294</v>
      </c>
      <c r="D732" s="11" t="s">
        <v>532</v>
      </c>
      <c r="E732" t="s">
        <v>67</v>
      </c>
      <c r="F732" t="s">
        <v>332</v>
      </c>
      <c r="M732" t="s">
        <v>887</v>
      </c>
      <c r="N732" t="s">
        <v>888</v>
      </c>
      <c r="O732">
        <v>10</v>
      </c>
      <c r="P732">
        <v>4917</v>
      </c>
    </row>
    <row r="733" spans="1:16">
      <c r="A733">
        <v>23049</v>
      </c>
      <c r="B733" t="s">
        <v>927</v>
      </c>
      <c r="C733" t="s">
        <v>381</v>
      </c>
      <c r="D733" s="11" t="s">
        <v>108</v>
      </c>
      <c r="E733" t="s">
        <v>82</v>
      </c>
      <c r="F733" t="s">
        <v>86</v>
      </c>
      <c r="M733" t="s">
        <v>887</v>
      </c>
      <c r="N733" t="s">
        <v>888</v>
      </c>
      <c r="O733">
        <v>29</v>
      </c>
      <c r="P733">
        <v>4959</v>
      </c>
    </row>
    <row r="734" spans="1:16">
      <c r="A734">
        <v>23050</v>
      </c>
      <c r="B734" t="s">
        <v>928</v>
      </c>
      <c r="C734" t="s">
        <v>156</v>
      </c>
      <c r="D734" s="11" t="s">
        <v>929</v>
      </c>
      <c r="E734" t="s">
        <v>67</v>
      </c>
      <c r="F734" t="s">
        <v>98</v>
      </c>
      <c r="M734" t="s">
        <v>887</v>
      </c>
      <c r="N734" t="s">
        <v>888</v>
      </c>
      <c r="O734">
        <v>82</v>
      </c>
      <c r="P734">
        <v>2940</v>
      </c>
    </row>
    <row r="735" spans="1:16">
      <c r="A735">
        <v>23051</v>
      </c>
      <c r="B735" t="s">
        <v>740</v>
      </c>
      <c r="C735" t="s">
        <v>231</v>
      </c>
      <c r="D735" s="11" t="s">
        <v>594</v>
      </c>
      <c r="E735" t="s">
        <v>67</v>
      </c>
      <c r="F735" t="s">
        <v>98</v>
      </c>
      <c r="M735" t="s">
        <v>887</v>
      </c>
      <c r="N735" t="s">
        <v>888</v>
      </c>
      <c r="O735">
        <v>74</v>
      </c>
      <c r="P735">
        <v>2922</v>
      </c>
    </row>
    <row r="736" spans="1:16">
      <c r="A736">
        <v>23052</v>
      </c>
      <c r="B736" t="s">
        <v>740</v>
      </c>
      <c r="C736" t="s">
        <v>170</v>
      </c>
      <c r="D736" s="11" t="s">
        <v>232</v>
      </c>
      <c r="E736" t="s">
        <v>67</v>
      </c>
      <c r="F736" t="s">
        <v>98</v>
      </c>
      <c r="M736" t="s">
        <v>887</v>
      </c>
      <c r="N736" t="s">
        <v>888</v>
      </c>
      <c r="O736">
        <v>70</v>
      </c>
      <c r="P736">
        <v>2911</v>
      </c>
    </row>
    <row r="737" spans="1:16">
      <c r="A737">
        <v>23053</v>
      </c>
      <c r="B737" t="s">
        <v>740</v>
      </c>
      <c r="C737" t="s">
        <v>170</v>
      </c>
      <c r="D737" s="11" t="s">
        <v>210</v>
      </c>
      <c r="E737" t="s">
        <v>67</v>
      </c>
      <c r="F737" t="s">
        <v>74</v>
      </c>
      <c r="G737" s="11" t="s">
        <v>87</v>
      </c>
      <c r="H737" s="11" t="s">
        <v>370</v>
      </c>
      <c r="I737" s="11" t="s">
        <v>87</v>
      </c>
      <c r="M737" t="s">
        <v>887</v>
      </c>
      <c r="N737" t="s">
        <v>888</v>
      </c>
      <c r="O737">
        <v>42</v>
      </c>
      <c r="P737">
        <v>2962</v>
      </c>
    </row>
    <row r="738" spans="1:16">
      <c r="A738">
        <v>23054</v>
      </c>
      <c r="B738" t="s">
        <v>740</v>
      </c>
      <c r="C738" t="s">
        <v>294</v>
      </c>
      <c r="D738" s="11" t="s">
        <v>454</v>
      </c>
      <c r="E738" t="s">
        <v>67</v>
      </c>
      <c r="F738" t="s">
        <v>455</v>
      </c>
      <c r="G738" s="11" t="s">
        <v>87</v>
      </c>
      <c r="M738" t="s">
        <v>887</v>
      </c>
      <c r="N738" t="s">
        <v>888</v>
      </c>
      <c r="O738">
        <v>12</v>
      </c>
      <c r="P738">
        <v>4568</v>
      </c>
    </row>
    <row r="739" spans="1:16">
      <c r="A739">
        <v>23055</v>
      </c>
      <c r="B739" t="s">
        <v>741</v>
      </c>
      <c r="C739" t="s">
        <v>253</v>
      </c>
      <c r="D739" s="11" t="s">
        <v>591</v>
      </c>
      <c r="E739" t="s">
        <v>82</v>
      </c>
      <c r="F739" t="s">
        <v>98</v>
      </c>
      <c r="M739" t="s">
        <v>887</v>
      </c>
      <c r="N739" t="s">
        <v>888</v>
      </c>
      <c r="O739">
        <v>73</v>
      </c>
      <c r="P739">
        <v>2923</v>
      </c>
    </row>
    <row r="740" spans="1:16">
      <c r="A740">
        <v>23056</v>
      </c>
      <c r="B740" t="s">
        <v>741</v>
      </c>
      <c r="C740" t="s">
        <v>225</v>
      </c>
      <c r="D740" s="11" t="s">
        <v>197</v>
      </c>
      <c r="E740" t="s">
        <v>82</v>
      </c>
      <c r="F740" t="s">
        <v>98</v>
      </c>
      <c r="M740" t="s">
        <v>887</v>
      </c>
      <c r="N740" t="s">
        <v>888</v>
      </c>
      <c r="O740">
        <v>67</v>
      </c>
      <c r="P740">
        <v>2893</v>
      </c>
    </row>
    <row r="741" spans="1:16">
      <c r="A741">
        <v>23057</v>
      </c>
      <c r="B741" t="s">
        <v>930</v>
      </c>
      <c r="C741" t="s">
        <v>439</v>
      </c>
      <c r="D741" s="11" t="s">
        <v>143</v>
      </c>
      <c r="E741" t="s">
        <v>82</v>
      </c>
      <c r="F741" t="s">
        <v>74</v>
      </c>
      <c r="G741" s="11" t="s">
        <v>87</v>
      </c>
      <c r="I741" s="11" t="s">
        <v>87</v>
      </c>
      <c r="J741" s="11" t="s">
        <v>87</v>
      </c>
      <c r="M741" t="s">
        <v>887</v>
      </c>
      <c r="N741" t="s">
        <v>888</v>
      </c>
      <c r="O741">
        <v>38</v>
      </c>
      <c r="P741">
        <v>132</v>
      </c>
    </row>
    <row r="742" spans="1:16">
      <c r="A742">
        <v>23058</v>
      </c>
      <c r="B742" t="s">
        <v>931</v>
      </c>
      <c r="C742" t="s">
        <v>170</v>
      </c>
      <c r="D742" s="11" t="s">
        <v>302</v>
      </c>
      <c r="E742" t="s">
        <v>67</v>
      </c>
      <c r="F742" t="s">
        <v>78</v>
      </c>
      <c r="M742" t="s">
        <v>887</v>
      </c>
      <c r="N742" t="s">
        <v>888</v>
      </c>
      <c r="O742">
        <v>47</v>
      </c>
      <c r="P742">
        <v>2950</v>
      </c>
    </row>
    <row r="743" spans="1:16">
      <c r="A743">
        <v>23059</v>
      </c>
      <c r="B743" t="s">
        <v>932</v>
      </c>
      <c r="C743" t="s">
        <v>933</v>
      </c>
      <c r="D743" s="11" t="s">
        <v>94</v>
      </c>
      <c r="E743" t="s">
        <v>67</v>
      </c>
      <c r="F743" t="s">
        <v>78</v>
      </c>
      <c r="H743" s="11" t="s">
        <v>88</v>
      </c>
      <c r="I743" s="11" t="s">
        <v>87</v>
      </c>
      <c r="M743" t="s">
        <v>887</v>
      </c>
      <c r="N743" t="s">
        <v>888</v>
      </c>
      <c r="O743">
        <v>54</v>
      </c>
      <c r="P743">
        <v>3019</v>
      </c>
    </row>
    <row r="744" spans="1:16">
      <c r="A744">
        <v>23060</v>
      </c>
      <c r="B744" t="s">
        <v>932</v>
      </c>
      <c r="C744" t="s">
        <v>933</v>
      </c>
      <c r="D744" s="11" t="s">
        <v>111</v>
      </c>
      <c r="E744" t="s">
        <v>67</v>
      </c>
      <c r="F744" t="s">
        <v>86</v>
      </c>
      <c r="H744" s="11" t="s">
        <v>161</v>
      </c>
      <c r="M744" t="s">
        <v>887</v>
      </c>
      <c r="N744" t="s">
        <v>888</v>
      </c>
      <c r="O744">
        <v>26</v>
      </c>
      <c r="P744">
        <v>2982</v>
      </c>
    </row>
    <row r="745" spans="1:16">
      <c r="A745">
        <v>23061</v>
      </c>
      <c r="B745" t="s">
        <v>932</v>
      </c>
      <c r="C745" t="s">
        <v>96</v>
      </c>
      <c r="D745" s="11" t="s">
        <v>339</v>
      </c>
      <c r="E745" t="s">
        <v>67</v>
      </c>
      <c r="F745" t="s">
        <v>86</v>
      </c>
      <c r="M745" t="s">
        <v>887</v>
      </c>
      <c r="N745" t="s">
        <v>888</v>
      </c>
      <c r="O745">
        <v>24</v>
      </c>
      <c r="P745">
        <v>2985</v>
      </c>
    </row>
    <row r="746" spans="1:16">
      <c r="A746">
        <v>23062</v>
      </c>
      <c r="B746" t="s">
        <v>934</v>
      </c>
      <c r="C746" t="s">
        <v>577</v>
      </c>
      <c r="D746" s="11" t="s">
        <v>881</v>
      </c>
      <c r="E746" t="s">
        <v>67</v>
      </c>
      <c r="F746" t="s">
        <v>98</v>
      </c>
      <c r="M746" t="s">
        <v>887</v>
      </c>
      <c r="N746" t="s">
        <v>888</v>
      </c>
      <c r="O746">
        <v>69</v>
      </c>
      <c r="P746">
        <v>2912</v>
      </c>
    </row>
    <row r="747" spans="1:16">
      <c r="A747">
        <v>23063</v>
      </c>
      <c r="B747" t="s">
        <v>934</v>
      </c>
      <c r="C747" t="s">
        <v>577</v>
      </c>
      <c r="D747" s="11" t="s">
        <v>81</v>
      </c>
      <c r="E747" t="s">
        <v>67</v>
      </c>
      <c r="F747" t="s">
        <v>74</v>
      </c>
      <c r="G747" s="11" t="s">
        <v>87</v>
      </c>
      <c r="H747" t="s">
        <v>86</v>
      </c>
      <c r="M747" t="s">
        <v>887</v>
      </c>
      <c r="N747" t="s">
        <v>888</v>
      </c>
      <c r="O747">
        <v>36</v>
      </c>
      <c r="P747">
        <v>2963</v>
      </c>
    </row>
    <row r="748" spans="1:16">
      <c r="A748">
        <v>23064</v>
      </c>
      <c r="B748" t="s">
        <v>935</v>
      </c>
      <c r="C748" t="s">
        <v>116</v>
      </c>
      <c r="D748" s="11" t="s">
        <v>81</v>
      </c>
      <c r="E748" t="s">
        <v>67</v>
      </c>
      <c r="F748" t="s">
        <v>74</v>
      </c>
      <c r="M748" t="s">
        <v>887</v>
      </c>
      <c r="N748" t="s">
        <v>888</v>
      </c>
      <c r="O748">
        <v>36</v>
      </c>
      <c r="P748">
        <v>3008</v>
      </c>
    </row>
    <row r="749" spans="1:16">
      <c r="A749">
        <v>23065</v>
      </c>
      <c r="B749" t="s">
        <v>936</v>
      </c>
      <c r="C749" t="s">
        <v>179</v>
      </c>
      <c r="D749" s="11" t="s">
        <v>875</v>
      </c>
      <c r="E749" t="s">
        <v>67</v>
      </c>
      <c r="F749" t="s">
        <v>98</v>
      </c>
      <c r="M749" t="s">
        <v>887</v>
      </c>
      <c r="N749" t="s">
        <v>888</v>
      </c>
      <c r="O749">
        <v>62</v>
      </c>
      <c r="P749">
        <v>2986</v>
      </c>
    </row>
    <row r="750" spans="1:16">
      <c r="A750">
        <v>23066</v>
      </c>
      <c r="B750" t="s">
        <v>936</v>
      </c>
      <c r="C750" t="s">
        <v>179</v>
      </c>
      <c r="D750" s="11" t="s">
        <v>149</v>
      </c>
      <c r="E750" t="s">
        <v>67</v>
      </c>
      <c r="F750" t="s">
        <v>86</v>
      </c>
      <c r="M750" t="s">
        <v>887</v>
      </c>
      <c r="N750" t="s">
        <v>888</v>
      </c>
      <c r="O750">
        <v>28</v>
      </c>
      <c r="P750">
        <v>2897</v>
      </c>
    </row>
    <row r="751" spans="1:16">
      <c r="A751">
        <v>23067</v>
      </c>
      <c r="B751" t="s">
        <v>937</v>
      </c>
      <c r="C751" t="s">
        <v>192</v>
      </c>
      <c r="D751" s="11" t="s">
        <v>875</v>
      </c>
      <c r="E751" t="s">
        <v>67</v>
      </c>
      <c r="F751" t="s">
        <v>98</v>
      </c>
      <c r="M751" t="s">
        <v>887</v>
      </c>
      <c r="N751" t="s">
        <v>888</v>
      </c>
      <c r="O751">
        <v>62</v>
      </c>
      <c r="P751">
        <v>2898</v>
      </c>
    </row>
    <row r="752" spans="1:16">
      <c r="A752">
        <v>23068</v>
      </c>
      <c r="B752" t="s">
        <v>893</v>
      </c>
      <c r="C752" t="s">
        <v>898</v>
      </c>
      <c r="D752" s="11" t="s">
        <v>518</v>
      </c>
      <c r="E752" t="s">
        <v>82</v>
      </c>
      <c r="F752" t="s">
        <v>455</v>
      </c>
      <c r="M752" t="s">
        <v>887</v>
      </c>
      <c r="N752" t="s">
        <v>888</v>
      </c>
      <c r="O752">
        <v>11</v>
      </c>
      <c r="P752">
        <v>4941</v>
      </c>
    </row>
    <row r="753" spans="1:16">
      <c r="A753">
        <v>23069</v>
      </c>
      <c r="B753" t="s">
        <v>938</v>
      </c>
      <c r="C753" t="s">
        <v>120</v>
      </c>
      <c r="D753" s="11" t="s">
        <v>518</v>
      </c>
      <c r="E753" t="s">
        <v>67</v>
      </c>
      <c r="F753" t="s">
        <v>455</v>
      </c>
      <c r="M753" t="s">
        <v>887</v>
      </c>
      <c r="N753" t="s">
        <v>888</v>
      </c>
      <c r="O753">
        <v>11</v>
      </c>
      <c r="P753">
        <v>4960</v>
      </c>
    </row>
    <row r="754" spans="1:16">
      <c r="A754">
        <v>23070</v>
      </c>
      <c r="B754" t="s">
        <v>319</v>
      </c>
      <c r="C754" t="s">
        <v>90</v>
      </c>
      <c r="D754" s="11" t="s">
        <v>141</v>
      </c>
      <c r="E754" t="s">
        <v>67</v>
      </c>
      <c r="F754" t="s">
        <v>74</v>
      </c>
      <c r="M754" t="s">
        <v>887</v>
      </c>
      <c r="N754" t="s">
        <v>888</v>
      </c>
      <c r="O754">
        <v>43</v>
      </c>
      <c r="P754">
        <v>2840</v>
      </c>
    </row>
    <row r="755" spans="1:16">
      <c r="A755">
        <v>23071</v>
      </c>
      <c r="B755" t="s">
        <v>939</v>
      </c>
      <c r="C755" t="s">
        <v>285</v>
      </c>
      <c r="D755" s="11" t="s">
        <v>649</v>
      </c>
      <c r="E755" t="s">
        <v>67</v>
      </c>
      <c r="F755" t="s">
        <v>332</v>
      </c>
      <c r="M755" t="s">
        <v>887</v>
      </c>
      <c r="N755" t="s">
        <v>888</v>
      </c>
      <c r="O755">
        <v>8</v>
      </c>
      <c r="P755">
        <v>4961</v>
      </c>
    </row>
    <row r="756" spans="1:16">
      <c r="A756">
        <v>23072</v>
      </c>
      <c r="B756" t="s">
        <v>166</v>
      </c>
      <c r="C756" t="s">
        <v>142</v>
      </c>
      <c r="D756" s="11" t="s">
        <v>194</v>
      </c>
      <c r="E756" t="s">
        <v>67</v>
      </c>
      <c r="F756" t="s">
        <v>195</v>
      </c>
      <c r="M756" t="s">
        <v>887</v>
      </c>
      <c r="N756" t="s">
        <v>888</v>
      </c>
      <c r="O756">
        <v>15</v>
      </c>
      <c r="P756">
        <v>4145</v>
      </c>
    </row>
    <row r="757" spans="1:16">
      <c r="A757">
        <v>23073</v>
      </c>
      <c r="B757" t="s">
        <v>940</v>
      </c>
      <c r="C757" t="s">
        <v>170</v>
      </c>
      <c r="D757" s="11" t="s">
        <v>881</v>
      </c>
      <c r="E757" t="s">
        <v>67</v>
      </c>
      <c r="F757" t="s">
        <v>98</v>
      </c>
      <c r="M757" t="s">
        <v>887</v>
      </c>
      <c r="N757" t="s">
        <v>888</v>
      </c>
      <c r="O757">
        <v>69</v>
      </c>
      <c r="P757">
        <v>2937</v>
      </c>
    </row>
    <row r="758" spans="1:16">
      <c r="A758">
        <v>23074</v>
      </c>
      <c r="B758" t="s">
        <v>941</v>
      </c>
      <c r="C758" t="s">
        <v>372</v>
      </c>
      <c r="D758" s="11" t="s">
        <v>73</v>
      </c>
      <c r="E758" t="s">
        <v>82</v>
      </c>
      <c r="F758" t="s">
        <v>74</v>
      </c>
      <c r="M758" t="s">
        <v>887</v>
      </c>
      <c r="N758" t="s">
        <v>888</v>
      </c>
      <c r="O758">
        <v>44</v>
      </c>
      <c r="P758">
        <v>2965</v>
      </c>
    </row>
    <row r="759" spans="1:16">
      <c r="A759">
        <v>23075</v>
      </c>
      <c r="B759" t="s">
        <v>942</v>
      </c>
      <c r="C759" t="s">
        <v>285</v>
      </c>
      <c r="D759" s="11" t="s">
        <v>312</v>
      </c>
      <c r="E759" t="s">
        <v>67</v>
      </c>
      <c r="F759" t="s">
        <v>86</v>
      </c>
      <c r="M759" t="s">
        <v>887</v>
      </c>
      <c r="N759" t="s">
        <v>888</v>
      </c>
      <c r="O759">
        <v>31</v>
      </c>
      <c r="P759">
        <v>4389</v>
      </c>
    </row>
    <row r="760" spans="1:16">
      <c r="A760">
        <v>23076</v>
      </c>
      <c r="B760" t="s">
        <v>943</v>
      </c>
      <c r="C760" t="s">
        <v>96</v>
      </c>
      <c r="D760" s="11" t="s">
        <v>568</v>
      </c>
      <c r="E760" t="s">
        <v>67</v>
      </c>
      <c r="F760" t="s">
        <v>98</v>
      </c>
      <c r="I760" s="11" t="s">
        <v>87</v>
      </c>
      <c r="M760" t="s">
        <v>887</v>
      </c>
      <c r="N760" t="s">
        <v>888</v>
      </c>
      <c r="O760">
        <v>63</v>
      </c>
      <c r="P760">
        <v>2928</v>
      </c>
    </row>
    <row r="761" spans="1:16">
      <c r="A761">
        <v>23077</v>
      </c>
      <c r="B761" t="s">
        <v>944</v>
      </c>
      <c r="C761" t="s">
        <v>285</v>
      </c>
      <c r="D761" s="11" t="s">
        <v>454</v>
      </c>
      <c r="E761" t="s">
        <v>67</v>
      </c>
      <c r="F761" t="s">
        <v>455</v>
      </c>
      <c r="M761" t="s">
        <v>887</v>
      </c>
      <c r="N761" t="s">
        <v>888</v>
      </c>
      <c r="O761">
        <v>12</v>
      </c>
      <c r="P761">
        <v>4962</v>
      </c>
    </row>
    <row r="762" spans="1:16">
      <c r="A762">
        <v>23078</v>
      </c>
      <c r="B762" t="s">
        <v>945</v>
      </c>
      <c r="C762" t="s">
        <v>192</v>
      </c>
      <c r="D762" s="11" t="s">
        <v>163</v>
      </c>
      <c r="E762" t="s">
        <v>67</v>
      </c>
      <c r="F762" t="s">
        <v>78</v>
      </c>
      <c r="M762" t="s">
        <v>887</v>
      </c>
      <c r="N762" t="s">
        <v>888</v>
      </c>
      <c r="O762">
        <v>49</v>
      </c>
      <c r="P762">
        <v>2915</v>
      </c>
    </row>
    <row r="763" spans="1:16">
      <c r="A763">
        <v>23079</v>
      </c>
      <c r="B763" t="s">
        <v>946</v>
      </c>
      <c r="C763" t="s">
        <v>947</v>
      </c>
      <c r="D763" s="11" t="s">
        <v>66</v>
      </c>
      <c r="E763" t="s">
        <v>67</v>
      </c>
      <c r="F763" t="s">
        <v>68</v>
      </c>
      <c r="G763" s="11" t="s">
        <v>370</v>
      </c>
      <c r="M763" t="s">
        <v>887</v>
      </c>
      <c r="N763" t="s">
        <v>888</v>
      </c>
      <c r="O763">
        <v>19</v>
      </c>
      <c r="P763">
        <v>2085</v>
      </c>
    </row>
    <row r="764" spans="1:16">
      <c r="A764">
        <v>23080</v>
      </c>
      <c r="B764" t="s">
        <v>948</v>
      </c>
      <c r="C764" t="s">
        <v>283</v>
      </c>
      <c r="D764" s="11" t="s">
        <v>405</v>
      </c>
      <c r="E764" t="s">
        <v>67</v>
      </c>
      <c r="F764" t="s">
        <v>98</v>
      </c>
      <c r="M764" t="s">
        <v>887</v>
      </c>
      <c r="N764" t="s">
        <v>888</v>
      </c>
      <c r="O764">
        <v>68</v>
      </c>
      <c r="P764">
        <v>2916</v>
      </c>
    </row>
    <row r="765" spans="1:16">
      <c r="A765">
        <v>23081</v>
      </c>
      <c r="B765" t="s">
        <v>948</v>
      </c>
      <c r="C765" t="s">
        <v>369</v>
      </c>
      <c r="D765" s="11" t="s">
        <v>73</v>
      </c>
      <c r="E765" t="s">
        <v>67</v>
      </c>
      <c r="F765" t="s">
        <v>74</v>
      </c>
      <c r="M765" t="s">
        <v>887</v>
      </c>
      <c r="N765" t="s">
        <v>888</v>
      </c>
      <c r="O765">
        <v>44</v>
      </c>
      <c r="P765">
        <v>2929</v>
      </c>
    </row>
    <row r="766" spans="1:16">
      <c r="A766">
        <v>23082</v>
      </c>
      <c r="B766" t="s">
        <v>949</v>
      </c>
      <c r="C766" t="s">
        <v>96</v>
      </c>
      <c r="D766" s="11" t="s">
        <v>143</v>
      </c>
      <c r="E766" t="s">
        <v>67</v>
      </c>
      <c r="F766" t="s">
        <v>74</v>
      </c>
      <c r="M766" t="s">
        <v>887</v>
      </c>
      <c r="N766" t="s">
        <v>888</v>
      </c>
      <c r="O766">
        <v>38</v>
      </c>
      <c r="P766">
        <v>4393</v>
      </c>
    </row>
    <row r="767" spans="1:16">
      <c r="A767">
        <v>23083</v>
      </c>
      <c r="B767" t="s">
        <v>949</v>
      </c>
      <c r="C767" t="s">
        <v>96</v>
      </c>
      <c r="D767" s="11" t="s">
        <v>331</v>
      </c>
      <c r="E767" t="s">
        <v>67</v>
      </c>
      <c r="F767" t="s">
        <v>332</v>
      </c>
      <c r="M767" t="s">
        <v>887</v>
      </c>
      <c r="N767" t="s">
        <v>888</v>
      </c>
      <c r="O767">
        <v>9</v>
      </c>
      <c r="P767">
        <v>4394</v>
      </c>
    </row>
    <row r="768" spans="1:16">
      <c r="A768">
        <v>23084</v>
      </c>
      <c r="B768" t="s">
        <v>950</v>
      </c>
      <c r="C768" t="s">
        <v>383</v>
      </c>
      <c r="D768" s="11" t="s">
        <v>108</v>
      </c>
      <c r="E768" t="s">
        <v>82</v>
      </c>
      <c r="F768" t="s">
        <v>86</v>
      </c>
      <c r="M768" t="s">
        <v>887</v>
      </c>
      <c r="N768" t="s">
        <v>888</v>
      </c>
      <c r="O768">
        <v>29</v>
      </c>
      <c r="P768">
        <v>2975</v>
      </c>
    </row>
    <row r="769" spans="1:16">
      <c r="A769">
        <v>23085</v>
      </c>
      <c r="B769" t="s">
        <v>951</v>
      </c>
      <c r="C769" t="s">
        <v>80</v>
      </c>
      <c r="D769" s="11" t="s">
        <v>532</v>
      </c>
      <c r="E769" t="s">
        <v>82</v>
      </c>
      <c r="F769" t="s">
        <v>332</v>
      </c>
      <c r="M769" t="s">
        <v>887</v>
      </c>
      <c r="N769" t="s">
        <v>888</v>
      </c>
      <c r="O769">
        <v>10</v>
      </c>
      <c r="P769">
        <v>5101</v>
      </c>
    </row>
    <row r="770" spans="1:16">
      <c r="A770">
        <v>23086</v>
      </c>
      <c r="B770" t="s">
        <v>537</v>
      </c>
      <c r="C770" t="s">
        <v>65</v>
      </c>
      <c r="D770" s="11" t="s">
        <v>114</v>
      </c>
      <c r="E770" t="s">
        <v>67</v>
      </c>
      <c r="F770" t="s">
        <v>86</v>
      </c>
      <c r="M770" t="s">
        <v>887</v>
      </c>
      <c r="N770" t="s">
        <v>888</v>
      </c>
      <c r="O770">
        <v>27</v>
      </c>
      <c r="P770">
        <v>2974</v>
      </c>
    </row>
    <row r="771" spans="1:16">
      <c r="A771">
        <v>23087</v>
      </c>
      <c r="B771" t="s">
        <v>952</v>
      </c>
      <c r="C771" t="s">
        <v>305</v>
      </c>
      <c r="D771" s="11" t="s">
        <v>149</v>
      </c>
      <c r="E771" t="s">
        <v>67</v>
      </c>
      <c r="F771" t="s">
        <v>86</v>
      </c>
      <c r="L771">
        <v>3</v>
      </c>
      <c r="M771" t="s">
        <v>887</v>
      </c>
      <c r="N771" t="s">
        <v>888</v>
      </c>
      <c r="O771">
        <v>28</v>
      </c>
      <c r="P771">
        <v>3005</v>
      </c>
    </row>
    <row r="772" spans="1:16">
      <c r="A772">
        <v>23088</v>
      </c>
      <c r="B772" t="s">
        <v>939</v>
      </c>
      <c r="C772" t="s">
        <v>294</v>
      </c>
      <c r="D772" s="11" t="s">
        <v>159</v>
      </c>
      <c r="E772" t="s">
        <v>67</v>
      </c>
      <c r="F772" t="s">
        <v>78</v>
      </c>
      <c r="G772" t="s">
        <v>86</v>
      </c>
      <c r="H772" s="11" t="s">
        <v>88</v>
      </c>
      <c r="M772" t="s">
        <v>887</v>
      </c>
      <c r="N772" t="s">
        <v>888</v>
      </c>
      <c r="O772">
        <v>46</v>
      </c>
      <c r="P772">
        <v>2842</v>
      </c>
    </row>
    <row r="773" spans="1:16">
      <c r="A773">
        <v>23089</v>
      </c>
      <c r="B773" t="s">
        <v>939</v>
      </c>
      <c r="C773" t="s">
        <v>96</v>
      </c>
      <c r="D773" s="11" t="s">
        <v>884</v>
      </c>
      <c r="E773" t="s">
        <v>67</v>
      </c>
      <c r="F773" t="s">
        <v>98</v>
      </c>
      <c r="M773" t="s">
        <v>887</v>
      </c>
      <c r="N773" t="s">
        <v>888</v>
      </c>
      <c r="O773">
        <v>81</v>
      </c>
      <c r="P773">
        <v>2843</v>
      </c>
    </row>
    <row r="774" spans="1:16">
      <c r="A774">
        <v>23091</v>
      </c>
      <c r="B774" t="s">
        <v>953</v>
      </c>
      <c r="C774" t="s">
        <v>174</v>
      </c>
      <c r="D774" s="11" t="s">
        <v>100</v>
      </c>
      <c r="E774" t="s">
        <v>67</v>
      </c>
      <c r="F774" t="s">
        <v>86</v>
      </c>
      <c r="M774" t="s">
        <v>887</v>
      </c>
      <c r="N774" t="s">
        <v>888</v>
      </c>
      <c r="O774">
        <v>25</v>
      </c>
      <c r="P774">
        <v>2995</v>
      </c>
    </row>
    <row r="775" spans="1:16">
      <c r="A775">
        <v>23092</v>
      </c>
      <c r="B775" t="s">
        <v>954</v>
      </c>
      <c r="C775" t="s">
        <v>955</v>
      </c>
      <c r="D775" s="11" t="s">
        <v>608</v>
      </c>
      <c r="E775" t="s">
        <v>67</v>
      </c>
      <c r="F775" t="s">
        <v>98</v>
      </c>
      <c r="M775" t="s">
        <v>887</v>
      </c>
      <c r="N775" t="s">
        <v>888</v>
      </c>
      <c r="O775">
        <v>65</v>
      </c>
      <c r="P775">
        <v>2938</v>
      </c>
    </row>
    <row r="776" spans="1:16">
      <c r="A776">
        <v>23093</v>
      </c>
      <c r="B776" t="s">
        <v>956</v>
      </c>
      <c r="C776" t="s">
        <v>96</v>
      </c>
      <c r="D776" s="11" t="s">
        <v>146</v>
      </c>
      <c r="E776" t="s">
        <v>67</v>
      </c>
      <c r="F776" t="s">
        <v>68</v>
      </c>
      <c r="M776" t="s">
        <v>887</v>
      </c>
      <c r="N776" t="s">
        <v>888</v>
      </c>
      <c r="O776">
        <v>21</v>
      </c>
      <c r="P776">
        <v>3371</v>
      </c>
    </row>
    <row r="777" spans="1:16">
      <c r="A777">
        <v>23094</v>
      </c>
      <c r="B777" t="s">
        <v>957</v>
      </c>
      <c r="C777" t="s">
        <v>597</v>
      </c>
      <c r="D777" s="11" t="s">
        <v>111</v>
      </c>
      <c r="E777" t="s">
        <v>67</v>
      </c>
      <c r="F777" t="s">
        <v>86</v>
      </c>
      <c r="M777" t="s">
        <v>887</v>
      </c>
      <c r="N777" t="s">
        <v>888</v>
      </c>
      <c r="O777">
        <v>26</v>
      </c>
      <c r="P777">
        <v>2987</v>
      </c>
    </row>
    <row r="778" spans="1:16">
      <c r="A778">
        <v>23095</v>
      </c>
      <c r="B778" t="s">
        <v>957</v>
      </c>
      <c r="C778" t="s">
        <v>170</v>
      </c>
      <c r="D778" s="11" t="s">
        <v>180</v>
      </c>
      <c r="E778" t="s">
        <v>67</v>
      </c>
      <c r="F778" t="s">
        <v>98</v>
      </c>
      <c r="M778" t="s">
        <v>887</v>
      </c>
      <c r="N778" t="s">
        <v>888</v>
      </c>
      <c r="O778">
        <v>55</v>
      </c>
      <c r="P778">
        <v>3009</v>
      </c>
    </row>
    <row r="779" spans="1:16">
      <c r="A779">
        <v>23096</v>
      </c>
      <c r="B779" t="s">
        <v>958</v>
      </c>
      <c r="C779" t="s">
        <v>383</v>
      </c>
      <c r="D779" s="11" t="s">
        <v>194</v>
      </c>
      <c r="E779" t="s">
        <v>82</v>
      </c>
      <c r="F779" t="s">
        <v>195</v>
      </c>
      <c r="M779" t="s">
        <v>887</v>
      </c>
      <c r="N779" t="s">
        <v>888</v>
      </c>
      <c r="O779">
        <v>15</v>
      </c>
      <c r="P779">
        <v>4146</v>
      </c>
    </row>
    <row r="780" spans="1:16">
      <c r="A780">
        <v>23097</v>
      </c>
      <c r="B780" t="s">
        <v>569</v>
      </c>
      <c r="C780" t="s">
        <v>296</v>
      </c>
      <c r="D780" s="11" t="s">
        <v>114</v>
      </c>
      <c r="E780" t="s">
        <v>67</v>
      </c>
      <c r="F780" t="s">
        <v>86</v>
      </c>
      <c r="G780" s="11" t="s">
        <v>370</v>
      </c>
      <c r="H780" t="s">
        <v>86</v>
      </c>
      <c r="M780" t="s">
        <v>887</v>
      </c>
      <c r="N780" t="s">
        <v>888</v>
      </c>
      <c r="O780">
        <v>27</v>
      </c>
      <c r="P780">
        <v>2983</v>
      </c>
    </row>
    <row r="781" spans="1:16">
      <c r="A781">
        <v>23098</v>
      </c>
      <c r="B781" t="s">
        <v>281</v>
      </c>
      <c r="C781" t="s">
        <v>174</v>
      </c>
      <c r="D781" s="11" t="s">
        <v>405</v>
      </c>
      <c r="E781" t="s">
        <v>67</v>
      </c>
      <c r="F781" t="s">
        <v>98</v>
      </c>
      <c r="M781" t="s">
        <v>887</v>
      </c>
      <c r="N781" t="s">
        <v>888</v>
      </c>
      <c r="O781">
        <v>68</v>
      </c>
      <c r="P781">
        <v>2917</v>
      </c>
    </row>
    <row r="782" spans="1:16">
      <c r="A782">
        <v>23099</v>
      </c>
      <c r="B782" t="s">
        <v>243</v>
      </c>
      <c r="C782" t="s">
        <v>166</v>
      </c>
      <c r="D782" s="11" t="s">
        <v>339</v>
      </c>
      <c r="E782" t="s">
        <v>67</v>
      </c>
      <c r="F782" t="s">
        <v>86</v>
      </c>
      <c r="M782" t="s">
        <v>887</v>
      </c>
      <c r="N782" t="s">
        <v>888</v>
      </c>
      <c r="O782">
        <v>24</v>
      </c>
      <c r="P782">
        <v>2980</v>
      </c>
    </row>
    <row r="783" spans="1:16">
      <c r="A783">
        <v>23100</v>
      </c>
      <c r="B783" t="s">
        <v>959</v>
      </c>
      <c r="C783" t="s">
        <v>105</v>
      </c>
      <c r="D783" s="11" t="s">
        <v>594</v>
      </c>
      <c r="E783" t="s">
        <v>67</v>
      </c>
      <c r="F783" t="s">
        <v>98</v>
      </c>
      <c r="M783" t="s">
        <v>887</v>
      </c>
      <c r="N783" t="s">
        <v>888</v>
      </c>
      <c r="O783">
        <v>74</v>
      </c>
      <c r="P783">
        <v>2925</v>
      </c>
    </row>
    <row r="784" spans="1:16">
      <c r="A784">
        <v>23101</v>
      </c>
      <c r="B784" t="s">
        <v>960</v>
      </c>
      <c r="C784" t="s">
        <v>827</v>
      </c>
      <c r="D784" s="11" t="s">
        <v>217</v>
      </c>
      <c r="E784" t="s">
        <v>82</v>
      </c>
      <c r="F784" t="s">
        <v>98</v>
      </c>
      <c r="M784" t="s">
        <v>887</v>
      </c>
      <c r="N784" t="s">
        <v>888</v>
      </c>
      <c r="O784">
        <v>72</v>
      </c>
      <c r="P784">
        <v>2926</v>
      </c>
    </row>
    <row r="785" spans="1:16">
      <c r="A785">
        <v>23102</v>
      </c>
      <c r="B785" t="s">
        <v>960</v>
      </c>
      <c r="C785" t="s">
        <v>600</v>
      </c>
      <c r="D785" s="11" t="s">
        <v>405</v>
      </c>
      <c r="E785" t="s">
        <v>82</v>
      </c>
      <c r="F785" t="s">
        <v>98</v>
      </c>
      <c r="M785" t="s">
        <v>887</v>
      </c>
      <c r="N785" t="s">
        <v>888</v>
      </c>
      <c r="O785">
        <v>68</v>
      </c>
      <c r="P785">
        <v>2941</v>
      </c>
    </row>
    <row r="786" spans="1:16">
      <c r="A786">
        <v>23103</v>
      </c>
      <c r="B786" t="s">
        <v>961</v>
      </c>
      <c r="C786" t="s">
        <v>296</v>
      </c>
      <c r="D786" s="11" t="s">
        <v>312</v>
      </c>
      <c r="E786" t="s">
        <v>67</v>
      </c>
      <c r="F786" t="s">
        <v>86</v>
      </c>
      <c r="M786" t="s">
        <v>887</v>
      </c>
      <c r="N786" t="s">
        <v>888</v>
      </c>
      <c r="O786">
        <v>31</v>
      </c>
      <c r="P786">
        <v>2902</v>
      </c>
    </row>
    <row r="787" spans="1:16">
      <c r="A787">
        <v>23104</v>
      </c>
      <c r="B787" t="s">
        <v>962</v>
      </c>
      <c r="C787" t="s">
        <v>90</v>
      </c>
      <c r="D787" s="11" t="s">
        <v>73</v>
      </c>
      <c r="E787" t="s">
        <v>67</v>
      </c>
      <c r="F787" t="s">
        <v>74</v>
      </c>
      <c r="M787" t="s">
        <v>887</v>
      </c>
      <c r="N787" t="s">
        <v>888</v>
      </c>
      <c r="O787">
        <v>44</v>
      </c>
      <c r="P787">
        <v>2969</v>
      </c>
    </row>
    <row r="788" spans="1:16">
      <c r="A788">
        <v>23105</v>
      </c>
      <c r="B788" t="s">
        <v>963</v>
      </c>
      <c r="C788" t="s">
        <v>186</v>
      </c>
      <c r="D788" s="11" t="s">
        <v>143</v>
      </c>
      <c r="E788" t="s">
        <v>67</v>
      </c>
      <c r="F788" t="s">
        <v>74</v>
      </c>
      <c r="M788" t="s">
        <v>887</v>
      </c>
      <c r="N788" t="s">
        <v>888</v>
      </c>
      <c r="O788">
        <v>38</v>
      </c>
      <c r="P788">
        <v>2968</v>
      </c>
    </row>
    <row r="789" spans="1:16">
      <c r="A789">
        <v>23106</v>
      </c>
      <c r="B789" t="s">
        <v>964</v>
      </c>
      <c r="C789" t="s">
        <v>305</v>
      </c>
      <c r="D789" s="11" t="s">
        <v>111</v>
      </c>
      <c r="E789" t="s">
        <v>67</v>
      </c>
      <c r="F789" t="s">
        <v>86</v>
      </c>
      <c r="M789" t="s">
        <v>887</v>
      </c>
      <c r="N789" t="s">
        <v>888</v>
      </c>
      <c r="O789">
        <v>26</v>
      </c>
      <c r="P789">
        <v>3273</v>
      </c>
    </row>
    <row r="790" spans="1:16">
      <c r="A790">
        <v>23107</v>
      </c>
      <c r="B790" t="s">
        <v>965</v>
      </c>
      <c r="C790" t="s">
        <v>192</v>
      </c>
      <c r="D790" s="11" t="s">
        <v>163</v>
      </c>
      <c r="E790" t="s">
        <v>67</v>
      </c>
      <c r="F790" t="s">
        <v>78</v>
      </c>
      <c r="G790" s="11" t="s">
        <v>87</v>
      </c>
      <c r="M790" t="s">
        <v>887</v>
      </c>
      <c r="N790" t="s">
        <v>888</v>
      </c>
      <c r="O790">
        <v>49</v>
      </c>
      <c r="P790">
        <v>3296</v>
      </c>
    </row>
    <row r="791" spans="1:16">
      <c r="A791">
        <v>23108</v>
      </c>
      <c r="B791" t="s">
        <v>966</v>
      </c>
      <c r="C791" t="s">
        <v>361</v>
      </c>
      <c r="D791" s="11" t="s">
        <v>392</v>
      </c>
      <c r="E791" t="s">
        <v>67</v>
      </c>
      <c r="F791" t="s">
        <v>98</v>
      </c>
      <c r="M791" t="s">
        <v>887</v>
      </c>
      <c r="N791" t="s">
        <v>888</v>
      </c>
      <c r="O791">
        <v>64</v>
      </c>
      <c r="P791">
        <v>3011</v>
      </c>
    </row>
    <row r="792" spans="1:16">
      <c r="A792">
        <v>23109</v>
      </c>
      <c r="B792" t="s">
        <v>944</v>
      </c>
      <c r="C792" t="s">
        <v>283</v>
      </c>
      <c r="D792" s="11" t="s">
        <v>405</v>
      </c>
      <c r="E792" t="s">
        <v>67</v>
      </c>
      <c r="F792" t="s">
        <v>98</v>
      </c>
      <c r="M792" t="s">
        <v>887</v>
      </c>
      <c r="N792" t="s">
        <v>888</v>
      </c>
      <c r="O792">
        <v>68</v>
      </c>
      <c r="P792">
        <v>2920</v>
      </c>
    </row>
    <row r="793" spans="1:16">
      <c r="A793">
        <v>23110</v>
      </c>
      <c r="B793" t="s">
        <v>944</v>
      </c>
      <c r="C793" t="s">
        <v>246</v>
      </c>
      <c r="D793" s="11" t="s">
        <v>210</v>
      </c>
      <c r="E793" t="s">
        <v>67</v>
      </c>
      <c r="F793" t="s">
        <v>74</v>
      </c>
      <c r="G793" s="11" t="s">
        <v>87</v>
      </c>
      <c r="M793" t="s">
        <v>887</v>
      </c>
      <c r="N793" t="s">
        <v>888</v>
      </c>
      <c r="O793">
        <v>42</v>
      </c>
      <c r="P793">
        <v>2971</v>
      </c>
    </row>
    <row r="794" spans="1:16">
      <c r="A794">
        <v>23111</v>
      </c>
      <c r="B794" t="s">
        <v>967</v>
      </c>
      <c r="C794" t="s">
        <v>96</v>
      </c>
      <c r="D794" s="11" t="s">
        <v>171</v>
      </c>
      <c r="E794" t="s">
        <v>67</v>
      </c>
      <c r="F794" t="s">
        <v>74</v>
      </c>
      <c r="M794" t="s">
        <v>887</v>
      </c>
      <c r="N794" t="s">
        <v>888</v>
      </c>
      <c r="O794">
        <v>35</v>
      </c>
      <c r="P794">
        <v>527</v>
      </c>
    </row>
    <row r="795" spans="1:16">
      <c r="A795">
        <v>23112</v>
      </c>
      <c r="B795" t="s">
        <v>968</v>
      </c>
      <c r="C795" t="s">
        <v>179</v>
      </c>
      <c r="D795" s="11" t="s">
        <v>168</v>
      </c>
      <c r="E795" t="s">
        <v>67</v>
      </c>
      <c r="F795" t="s">
        <v>98</v>
      </c>
      <c r="M795" t="s">
        <v>887</v>
      </c>
      <c r="N795" t="s">
        <v>888</v>
      </c>
      <c r="O795">
        <v>71</v>
      </c>
      <c r="P795">
        <v>2919</v>
      </c>
    </row>
    <row r="796" spans="1:16">
      <c r="A796">
        <v>23113</v>
      </c>
      <c r="B796" t="s">
        <v>968</v>
      </c>
      <c r="C796" t="s">
        <v>139</v>
      </c>
      <c r="D796" s="11" t="s">
        <v>176</v>
      </c>
      <c r="E796" t="s">
        <v>67</v>
      </c>
      <c r="F796" t="s">
        <v>74</v>
      </c>
      <c r="G796" s="11" t="s">
        <v>87</v>
      </c>
      <c r="M796" t="s">
        <v>887</v>
      </c>
      <c r="N796" t="s">
        <v>888</v>
      </c>
      <c r="O796">
        <v>39</v>
      </c>
      <c r="P796">
        <v>2834</v>
      </c>
    </row>
    <row r="797" spans="1:16">
      <c r="A797">
        <v>23114</v>
      </c>
      <c r="B797" t="s">
        <v>969</v>
      </c>
      <c r="C797" t="s">
        <v>426</v>
      </c>
      <c r="D797" s="11" t="s">
        <v>194</v>
      </c>
      <c r="E797" t="s">
        <v>82</v>
      </c>
      <c r="F797" t="s">
        <v>195</v>
      </c>
      <c r="M797" t="s">
        <v>887</v>
      </c>
      <c r="N797" t="s">
        <v>888</v>
      </c>
      <c r="O797">
        <v>15</v>
      </c>
      <c r="P797">
        <v>5102</v>
      </c>
    </row>
    <row r="798" spans="1:16">
      <c r="A798">
        <v>23115</v>
      </c>
      <c r="B798" t="s">
        <v>965</v>
      </c>
      <c r="C798" t="s">
        <v>213</v>
      </c>
      <c r="D798" s="11" t="s">
        <v>117</v>
      </c>
      <c r="E798" t="s">
        <v>67</v>
      </c>
      <c r="F798" t="s">
        <v>118</v>
      </c>
      <c r="G798" s="11" t="s">
        <v>88</v>
      </c>
      <c r="M798" t="s">
        <v>887</v>
      </c>
      <c r="N798" t="s">
        <v>888</v>
      </c>
      <c r="O798">
        <v>18</v>
      </c>
      <c r="P798">
        <v>3352</v>
      </c>
    </row>
    <row r="799" spans="1:16">
      <c r="A799">
        <v>23116</v>
      </c>
      <c r="B799" t="s">
        <v>259</v>
      </c>
      <c r="C799" t="s">
        <v>491</v>
      </c>
      <c r="D799" s="11" t="s">
        <v>149</v>
      </c>
      <c r="E799" t="s">
        <v>82</v>
      </c>
      <c r="F799" t="s">
        <v>86</v>
      </c>
      <c r="M799" t="s">
        <v>887</v>
      </c>
      <c r="N799" t="s">
        <v>888</v>
      </c>
      <c r="O799">
        <v>28</v>
      </c>
      <c r="P799">
        <v>3185</v>
      </c>
    </row>
    <row r="800" spans="1:16">
      <c r="A800">
        <v>23117</v>
      </c>
      <c r="B800" t="s">
        <v>970</v>
      </c>
      <c r="C800" t="s">
        <v>113</v>
      </c>
      <c r="D800" s="11" t="s">
        <v>137</v>
      </c>
      <c r="E800" t="s">
        <v>82</v>
      </c>
      <c r="F800" t="s">
        <v>86</v>
      </c>
      <c r="G800" s="11" t="s">
        <v>370</v>
      </c>
      <c r="M800" t="s">
        <v>887</v>
      </c>
      <c r="N800" t="s">
        <v>888</v>
      </c>
      <c r="O800">
        <v>30</v>
      </c>
      <c r="P800">
        <v>2548</v>
      </c>
    </row>
    <row r="801" spans="1:16">
      <c r="A801">
        <v>23118</v>
      </c>
      <c r="B801" t="s">
        <v>971</v>
      </c>
      <c r="C801" t="s">
        <v>972</v>
      </c>
      <c r="D801" s="11" t="s">
        <v>405</v>
      </c>
      <c r="E801" t="s">
        <v>82</v>
      </c>
      <c r="F801" t="s">
        <v>98</v>
      </c>
      <c r="M801" t="s">
        <v>887</v>
      </c>
      <c r="N801" t="s">
        <v>888</v>
      </c>
      <c r="O801">
        <v>68</v>
      </c>
      <c r="P801">
        <v>2939</v>
      </c>
    </row>
    <row r="802" spans="1:16">
      <c r="A802">
        <v>23119</v>
      </c>
      <c r="B802" t="s">
        <v>973</v>
      </c>
      <c r="C802" t="s">
        <v>188</v>
      </c>
      <c r="D802" s="11" t="s">
        <v>177</v>
      </c>
      <c r="E802" t="s">
        <v>67</v>
      </c>
      <c r="F802" t="s">
        <v>86</v>
      </c>
      <c r="M802" t="s">
        <v>887</v>
      </c>
      <c r="N802" t="s">
        <v>888</v>
      </c>
      <c r="O802">
        <v>32</v>
      </c>
      <c r="P802">
        <v>4390</v>
      </c>
    </row>
    <row r="803" spans="1:16">
      <c r="A803">
        <v>23120</v>
      </c>
      <c r="B803" t="s">
        <v>682</v>
      </c>
      <c r="C803" t="s">
        <v>96</v>
      </c>
      <c r="D803" s="11" t="s">
        <v>551</v>
      </c>
      <c r="E803" t="s">
        <v>67</v>
      </c>
      <c r="F803" t="s">
        <v>98</v>
      </c>
      <c r="M803" t="s">
        <v>887</v>
      </c>
      <c r="N803" t="s">
        <v>888</v>
      </c>
      <c r="O803">
        <v>56</v>
      </c>
      <c r="P803">
        <v>2889</v>
      </c>
    </row>
    <row r="804" spans="1:16">
      <c r="A804">
        <v>23121</v>
      </c>
      <c r="B804" t="s">
        <v>974</v>
      </c>
      <c r="C804" t="s">
        <v>271</v>
      </c>
      <c r="D804" s="11" t="s">
        <v>111</v>
      </c>
      <c r="E804" t="s">
        <v>82</v>
      </c>
      <c r="F804" t="s">
        <v>86</v>
      </c>
      <c r="M804" t="s">
        <v>887</v>
      </c>
      <c r="N804" t="s">
        <v>888</v>
      </c>
      <c r="O804">
        <v>26</v>
      </c>
      <c r="P804">
        <v>2990</v>
      </c>
    </row>
    <row r="805" spans="1:16">
      <c r="A805">
        <v>23122</v>
      </c>
      <c r="B805" t="s">
        <v>974</v>
      </c>
      <c r="C805" t="s">
        <v>827</v>
      </c>
      <c r="D805" s="11" t="s">
        <v>94</v>
      </c>
      <c r="E805" t="s">
        <v>82</v>
      </c>
      <c r="F805" t="s">
        <v>78</v>
      </c>
      <c r="M805" t="s">
        <v>887</v>
      </c>
      <c r="N805" t="s">
        <v>888</v>
      </c>
      <c r="O805">
        <v>54</v>
      </c>
      <c r="P805">
        <v>2890</v>
      </c>
    </row>
    <row r="806" spans="1:16">
      <c r="A806">
        <v>23123</v>
      </c>
      <c r="B806" t="s">
        <v>975</v>
      </c>
      <c r="C806" t="s">
        <v>192</v>
      </c>
      <c r="D806" s="11" t="s">
        <v>163</v>
      </c>
      <c r="E806" t="s">
        <v>67</v>
      </c>
      <c r="F806" t="s">
        <v>78</v>
      </c>
      <c r="M806" t="s">
        <v>887</v>
      </c>
      <c r="N806" t="s">
        <v>888</v>
      </c>
      <c r="O806">
        <v>49</v>
      </c>
      <c r="P806">
        <v>4391</v>
      </c>
    </row>
    <row r="807" spans="1:16">
      <c r="A807">
        <v>23124</v>
      </c>
      <c r="B807" t="s">
        <v>976</v>
      </c>
      <c r="C807" t="s">
        <v>139</v>
      </c>
      <c r="D807" s="11" t="s">
        <v>81</v>
      </c>
      <c r="E807" t="s">
        <v>67</v>
      </c>
      <c r="F807" t="s">
        <v>74</v>
      </c>
      <c r="M807" t="s">
        <v>887</v>
      </c>
      <c r="N807" t="s">
        <v>888</v>
      </c>
      <c r="O807">
        <v>36</v>
      </c>
      <c r="P807">
        <v>2945</v>
      </c>
    </row>
    <row r="808" spans="1:16">
      <c r="A808">
        <v>23125</v>
      </c>
      <c r="B808" t="s">
        <v>977</v>
      </c>
      <c r="C808" t="s">
        <v>179</v>
      </c>
      <c r="D808" s="11" t="s">
        <v>521</v>
      </c>
      <c r="E808" t="s">
        <v>67</v>
      </c>
      <c r="F808" t="s">
        <v>98</v>
      </c>
      <c r="M808" t="s">
        <v>887</v>
      </c>
      <c r="N808" t="s">
        <v>888</v>
      </c>
      <c r="O808">
        <v>76</v>
      </c>
      <c r="P808">
        <v>2888</v>
      </c>
    </row>
    <row r="809" spans="1:16">
      <c r="A809">
        <v>23126</v>
      </c>
      <c r="B809" t="s">
        <v>978</v>
      </c>
      <c r="C809" t="s">
        <v>225</v>
      </c>
      <c r="D809" s="11" t="s">
        <v>217</v>
      </c>
      <c r="E809" t="s">
        <v>82</v>
      </c>
      <c r="F809" t="s">
        <v>98</v>
      </c>
      <c r="M809" t="s">
        <v>887</v>
      </c>
      <c r="N809" t="s">
        <v>888</v>
      </c>
      <c r="O809">
        <v>72</v>
      </c>
      <c r="P809">
        <v>2887</v>
      </c>
    </row>
    <row r="810" spans="1:16">
      <c r="A810">
        <v>23130</v>
      </c>
      <c r="B810" t="s">
        <v>979</v>
      </c>
      <c r="C810" t="s">
        <v>260</v>
      </c>
      <c r="D810" s="11" t="s">
        <v>312</v>
      </c>
      <c r="E810" t="s">
        <v>82</v>
      </c>
      <c r="F810" t="s">
        <v>86</v>
      </c>
      <c r="M810" t="s">
        <v>887</v>
      </c>
      <c r="N810" t="s">
        <v>888</v>
      </c>
      <c r="O810">
        <v>31</v>
      </c>
      <c r="P810">
        <v>2977</v>
      </c>
    </row>
    <row r="811" spans="1:16">
      <c r="A811">
        <v>23131</v>
      </c>
      <c r="B811" t="s">
        <v>980</v>
      </c>
      <c r="C811" t="s">
        <v>352</v>
      </c>
      <c r="D811" s="11" t="s">
        <v>197</v>
      </c>
      <c r="E811" t="s">
        <v>82</v>
      </c>
      <c r="F811" t="s">
        <v>98</v>
      </c>
      <c r="M811" t="s">
        <v>887</v>
      </c>
      <c r="N811" t="s">
        <v>888</v>
      </c>
      <c r="O811">
        <v>67</v>
      </c>
      <c r="P811">
        <v>2943</v>
      </c>
    </row>
    <row r="812" spans="1:16">
      <c r="A812">
        <v>23132</v>
      </c>
      <c r="B812" t="s">
        <v>981</v>
      </c>
      <c r="C812" t="s">
        <v>607</v>
      </c>
      <c r="D812" s="11" t="s">
        <v>316</v>
      </c>
      <c r="E812" t="s">
        <v>67</v>
      </c>
      <c r="F812" t="s">
        <v>98</v>
      </c>
      <c r="M812" t="s">
        <v>887</v>
      </c>
      <c r="N812" t="s">
        <v>888</v>
      </c>
      <c r="O812">
        <v>58</v>
      </c>
      <c r="P812">
        <v>2892</v>
      </c>
    </row>
    <row r="813" spans="1:16">
      <c r="A813">
        <v>23133</v>
      </c>
      <c r="B813" t="s">
        <v>981</v>
      </c>
      <c r="C813" t="s">
        <v>607</v>
      </c>
      <c r="D813" s="11" t="s">
        <v>114</v>
      </c>
      <c r="E813" t="s">
        <v>67</v>
      </c>
      <c r="F813" t="s">
        <v>86</v>
      </c>
      <c r="G813" t="s">
        <v>86</v>
      </c>
      <c r="H813" s="11" t="s">
        <v>88</v>
      </c>
      <c r="I813" s="11" t="s">
        <v>88</v>
      </c>
      <c r="L813">
        <v>3</v>
      </c>
      <c r="M813" t="s">
        <v>887</v>
      </c>
      <c r="N813" t="s">
        <v>888</v>
      </c>
      <c r="O813">
        <v>27</v>
      </c>
      <c r="P813">
        <v>2984</v>
      </c>
    </row>
    <row r="814" spans="1:16">
      <c r="A814">
        <v>23134</v>
      </c>
      <c r="B814" t="s">
        <v>982</v>
      </c>
      <c r="C814" t="s">
        <v>96</v>
      </c>
      <c r="D814" s="11" t="s">
        <v>518</v>
      </c>
      <c r="E814" t="s">
        <v>67</v>
      </c>
      <c r="F814" t="s">
        <v>455</v>
      </c>
      <c r="M814" t="s">
        <v>887</v>
      </c>
      <c r="N814" t="s">
        <v>888</v>
      </c>
      <c r="O814">
        <v>11</v>
      </c>
      <c r="P814">
        <v>4766</v>
      </c>
    </row>
    <row r="815" spans="1:16">
      <c r="A815">
        <v>23135</v>
      </c>
      <c r="B815" t="s">
        <v>982</v>
      </c>
      <c r="C815" t="s">
        <v>448</v>
      </c>
      <c r="D815" s="11" t="s">
        <v>532</v>
      </c>
      <c r="E815" t="s">
        <v>67</v>
      </c>
      <c r="F815" t="s">
        <v>332</v>
      </c>
      <c r="M815" t="s">
        <v>887</v>
      </c>
      <c r="N815" t="s">
        <v>888</v>
      </c>
      <c r="O815">
        <v>10</v>
      </c>
      <c r="P815">
        <v>4767</v>
      </c>
    </row>
    <row r="816" spans="1:16">
      <c r="A816">
        <v>23137</v>
      </c>
      <c r="B816" t="s">
        <v>983</v>
      </c>
      <c r="C816" t="s">
        <v>984</v>
      </c>
      <c r="D816" s="11" t="s">
        <v>210</v>
      </c>
      <c r="E816" t="s">
        <v>67</v>
      </c>
      <c r="F816" t="s">
        <v>74</v>
      </c>
      <c r="M816" t="s">
        <v>887</v>
      </c>
      <c r="N816" t="s">
        <v>888</v>
      </c>
      <c r="O816">
        <v>42</v>
      </c>
      <c r="P816">
        <v>4392</v>
      </c>
    </row>
    <row r="817" spans="1:16">
      <c r="A817">
        <v>23138</v>
      </c>
      <c r="B817" t="s">
        <v>985</v>
      </c>
      <c r="C817" t="s">
        <v>986</v>
      </c>
      <c r="D817" s="11" t="s">
        <v>163</v>
      </c>
      <c r="E817" t="s">
        <v>82</v>
      </c>
      <c r="F817" t="s">
        <v>78</v>
      </c>
      <c r="M817" t="s">
        <v>887</v>
      </c>
      <c r="N817" t="s">
        <v>888</v>
      </c>
      <c r="O817">
        <v>49</v>
      </c>
      <c r="P817">
        <v>3294</v>
      </c>
    </row>
    <row r="818" spans="1:16">
      <c r="A818">
        <v>23142</v>
      </c>
      <c r="B818" t="s">
        <v>987</v>
      </c>
      <c r="C818" t="s">
        <v>96</v>
      </c>
      <c r="D818" s="11" t="s">
        <v>117</v>
      </c>
      <c r="E818" t="s">
        <v>67</v>
      </c>
      <c r="F818" t="s">
        <v>118</v>
      </c>
      <c r="M818" t="s">
        <v>887</v>
      </c>
      <c r="N818" t="s">
        <v>888</v>
      </c>
      <c r="O818">
        <v>18</v>
      </c>
      <c r="P818">
        <v>3496</v>
      </c>
    </row>
    <row r="819" spans="1:16">
      <c r="A819">
        <v>23145</v>
      </c>
      <c r="B819" t="s">
        <v>988</v>
      </c>
      <c r="C819" t="s">
        <v>294</v>
      </c>
      <c r="D819" s="11" t="s">
        <v>114</v>
      </c>
      <c r="E819" t="s">
        <v>67</v>
      </c>
      <c r="F819" t="s">
        <v>86</v>
      </c>
      <c r="M819" t="s">
        <v>887</v>
      </c>
      <c r="N819" t="s">
        <v>888</v>
      </c>
      <c r="O819">
        <v>27</v>
      </c>
      <c r="P819">
        <v>4147</v>
      </c>
    </row>
    <row r="820" spans="1:16">
      <c r="A820">
        <v>23149</v>
      </c>
      <c r="B820" t="s">
        <v>989</v>
      </c>
      <c r="C820" t="s">
        <v>482</v>
      </c>
      <c r="D820" s="11" t="s">
        <v>121</v>
      </c>
      <c r="E820" t="s">
        <v>67</v>
      </c>
      <c r="F820" t="s">
        <v>68</v>
      </c>
      <c r="H820" s="11" t="s">
        <v>370</v>
      </c>
      <c r="I820" s="11" t="s">
        <v>88</v>
      </c>
      <c r="L820">
        <v>3</v>
      </c>
      <c r="M820" t="s">
        <v>887</v>
      </c>
      <c r="N820" t="s">
        <v>888</v>
      </c>
      <c r="O820">
        <v>20</v>
      </c>
      <c r="P820">
        <v>3631</v>
      </c>
    </row>
    <row r="821" spans="1:16">
      <c r="A821">
        <v>23151</v>
      </c>
      <c r="B821" t="s">
        <v>932</v>
      </c>
      <c r="C821" t="s">
        <v>140</v>
      </c>
      <c r="D821" s="11" t="s">
        <v>488</v>
      </c>
      <c r="E821" t="s">
        <v>67</v>
      </c>
      <c r="F821" t="s">
        <v>195</v>
      </c>
      <c r="G821" s="11" t="s">
        <v>87</v>
      </c>
      <c r="H821" s="11" t="s">
        <v>88</v>
      </c>
      <c r="I821" s="11" t="s">
        <v>87</v>
      </c>
      <c r="M821" t="s">
        <v>887</v>
      </c>
      <c r="N821" t="s">
        <v>888</v>
      </c>
      <c r="O821">
        <v>16</v>
      </c>
      <c r="P821">
        <v>3684</v>
      </c>
    </row>
    <row r="822" spans="1:16">
      <c r="A822">
        <v>23153</v>
      </c>
      <c r="B822" t="s">
        <v>990</v>
      </c>
      <c r="C822" t="s">
        <v>723</v>
      </c>
      <c r="D822" s="11" t="s">
        <v>117</v>
      </c>
      <c r="E822" t="s">
        <v>82</v>
      </c>
      <c r="F822" t="s">
        <v>118</v>
      </c>
      <c r="M822" t="s">
        <v>887</v>
      </c>
      <c r="N822" t="s">
        <v>888</v>
      </c>
      <c r="O822">
        <v>18</v>
      </c>
      <c r="P822">
        <v>3695</v>
      </c>
    </row>
    <row r="823" spans="1:16">
      <c r="A823">
        <v>23154</v>
      </c>
      <c r="B823" t="s">
        <v>908</v>
      </c>
      <c r="C823" t="s">
        <v>116</v>
      </c>
      <c r="D823" s="11" t="s">
        <v>134</v>
      </c>
      <c r="E823" t="s">
        <v>67</v>
      </c>
      <c r="F823" t="s">
        <v>118</v>
      </c>
      <c r="G823" s="11" t="s">
        <v>87</v>
      </c>
      <c r="H823" t="s">
        <v>86</v>
      </c>
      <c r="M823" t="s">
        <v>887</v>
      </c>
      <c r="N823" t="s">
        <v>888</v>
      </c>
      <c r="O823">
        <v>17</v>
      </c>
      <c r="P823">
        <v>3696</v>
      </c>
    </row>
    <row r="824" spans="1:16">
      <c r="A824">
        <v>23155</v>
      </c>
      <c r="B824" t="s">
        <v>991</v>
      </c>
      <c r="C824" t="s">
        <v>105</v>
      </c>
      <c r="D824" s="11" t="s">
        <v>121</v>
      </c>
      <c r="E824" t="s">
        <v>67</v>
      </c>
      <c r="F824" t="s">
        <v>68</v>
      </c>
      <c r="M824" t="s">
        <v>887</v>
      </c>
      <c r="N824" t="s">
        <v>888</v>
      </c>
      <c r="O824">
        <v>20</v>
      </c>
      <c r="P824">
        <v>3697</v>
      </c>
    </row>
    <row r="825" spans="1:16">
      <c r="A825">
        <v>23160</v>
      </c>
      <c r="B825" t="s">
        <v>992</v>
      </c>
      <c r="C825" t="s">
        <v>116</v>
      </c>
      <c r="D825" s="11" t="s">
        <v>134</v>
      </c>
      <c r="E825" t="s">
        <v>67</v>
      </c>
      <c r="F825" t="s">
        <v>118</v>
      </c>
      <c r="M825" t="s">
        <v>887</v>
      </c>
      <c r="N825" t="s">
        <v>888</v>
      </c>
      <c r="O825">
        <v>17</v>
      </c>
      <c r="P825">
        <v>4207</v>
      </c>
    </row>
    <row r="826" spans="1:16">
      <c r="A826">
        <v>23161</v>
      </c>
      <c r="B826" t="s">
        <v>958</v>
      </c>
      <c r="C826" t="s">
        <v>993</v>
      </c>
      <c r="D826" s="11" t="s">
        <v>422</v>
      </c>
      <c r="E826" t="s">
        <v>82</v>
      </c>
      <c r="F826" t="s">
        <v>202</v>
      </c>
      <c r="M826" t="s">
        <v>887</v>
      </c>
      <c r="N826" t="s">
        <v>888</v>
      </c>
      <c r="O826">
        <v>13</v>
      </c>
      <c r="P826">
        <v>4288</v>
      </c>
    </row>
    <row r="827" spans="1:16">
      <c r="A827">
        <v>23162</v>
      </c>
      <c r="B827" t="s">
        <v>994</v>
      </c>
      <c r="C827" t="s">
        <v>123</v>
      </c>
      <c r="D827" s="11" t="s">
        <v>422</v>
      </c>
      <c r="E827" t="s">
        <v>67</v>
      </c>
      <c r="F827" t="s">
        <v>202</v>
      </c>
      <c r="G827" s="11" t="s">
        <v>87</v>
      </c>
      <c r="M827" t="s">
        <v>887</v>
      </c>
      <c r="N827" t="s">
        <v>888</v>
      </c>
      <c r="O827">
        <v>13</v>
      </c>
      <c r="P827">
        <v>4289</v>
      </c>
    </row>
    <row r="828" spans="1:16">
      <c r="A828">
        <v>24001</v>
      </c>
      <c r="B828" t="s">
        <v>995</v>
      </c>
      <c r="C828" t="s">
        <v>296</v>
      </c>
      <c r="D828" s="11" t="s">
        <v>143</v>
      </c>
      <c r="E828" t="s">
        <v>67</v>
      </c>
      <c r="F828" t="s">
        <v>74</v>
      </c>
      <c r="K828" t="s">
        <v>235</v>
      </c>
      <c r="M828" t="s">
        <v>996</v>
      </c>
      <c r="N828" t="s">
        <v>997</v>
      </c>
      <c r="O828">
        <v>38</v>
      </c>
      <c r="P828">
        <v>1276</v>
      </c>
    </row>
    <row r="829" spans="1:16">
      <c r="A829">
        <v>24002</v>
      </c>
      <c r="B829" t="s">
        <v>635</v>
      </c>
      <c r="C829" t="s">
        <v>152</v>
      </c>
      <c r="D829" s="11" t="s">
        <v>66</v>
      </c>
      <c r="E829" t="s">
        <v>82</v>
      </c>
      <c r="F829" t="s">
        <v>68</v>
      </c>
      <c r="G829" s="11" t="s">
        <v>87</v>
      </c>
      <c r="J829" s="11" t="s">
        <v>87</v>
      </c>
      <c r="M829" t="s">
        <v>996</v>
      </c>
      <c r="N829" t="s">
        <v>997</v>
      </c>
      <c r="O829">
        <v>19</v>
      </c>
      <c r="P829">
        <v>3520</v>
      </c>
    </row>
    <row r="830" spans="1:16">
      <c r="A830">
        <v>24003</v>
      </c>
      <c r="B830" t="s">
        <v>998</v>
      </c>
      <c r="C830" t="s">
        <v>139</v>
      </c>
      <c r="D830" s="11" t="s">
        <v>114</v>
      </c>
      <c r="E830" t="s">
        <v>67</v>
      </c>
      <c r="F830" t="s">
        <v>86</v>
      </c>
      <c r="K830" s="11" t="s">
        <v>87</v>
      </c>
      <c r="L830">
        <v>3</v>
      </c>
      <c r="M830" t="s">
        <v>996</v>
      </c>
      <c r="N830" t="s">
        <v>997</v>
      </c>
      <c r="O830">
        <v>27</v>
      </c>
      <c r="P830">
        <v>4265</v>
      </c>
    </row>
    <row r="831" spans="1:16">
      <c r="A831">
        <v>24004</v>
      </c>
      <c r="B831" t="s">
        <v>674</v>
      </c>
      <c r="C831" t="s">
        <v>213</v>
      </c>
      <c r="D831" s="11" t="s">
        <v>194</v>
      </c>
      <c r="E831" t="s">
        <v>67</v>
      </c>
      <c r="F831" t="s">
        <v>195</v>
      </c>
      <c r="M831" t="s">
        <v>996</v>
      </c>
      <c r="N831" t="s">
        <v>997</v>
      </c>
      <c r="O831">
        <v>15</v>
      </c>
      <c r="P831">
        <v>5096</v>
      </c>
    </row>
    <row r="832" spans="1:16">
      <c r="A832">
        <v>24005</v>
      </c>
      <c r="B832" t="s">
        <v>999</v>
      </c>
      <c r="C832" t="s">
        <v>156</v>
      </c>
      <c r="D832" s="11" t="s">
        <v>1000</v>
      </c>
      <c r="E832" t="s">
        <v>67</v>
      </c>
      <c r="F832" t="s">
        <v>98</v>
      </c>
      <c r="G832" s="11" t="s">
        <v>87</v>
      </c>
      <c r="J832" s="11" t="s">
        <v>87</v>
      </c>
      <c r="M832" t="s">
        <v>996</v>
      </c>
      <c r="N832" t="s">
        <v>997</v>
      </c>
      <c r="O832">
        <v>75</v>
      </c>
      <c r="P832">
        <v>2638</v>
      </c>
    </row>
    <row r="833" spans="1:16">
      <c r="A833">
        <v>24006</v>
      </c>
      <c r="B833" t="s">
        <v>1001</v>
      </c>
      <c r="C833" t="s">
        <v>96</v>
      </c>
      <c r="D833" s="11" t="s">
        <v>488</v>
      </c>
      <c r="E833" t="s">
        <v>67</v>
      </c>
      <c r="F833" t="s">
        <v>195</v>
      </c>
      <c r="H833" s="11" t="s">
        <v>87</v>
      </c>
      <c r="I833" s="11" t="s">
        <v>87</v>
      </c>
      <c r="K833" s="11" t="s">
        <v>88</v>
      </c>
      <c r="L833">
        <v>3</v>
      </c>
      <c r="M833" t="s">
        <v>996</v>
      </c>
      <c r="N833" t="s">
        <v>997</v>
      </c>
      <c r="O833">
        <v>16</v>
      </c>
      <c r="P833">
        <v>3745</v>
      </c>
    </row>
    <row r="834" spans="1:16">
      <c r="A834">
        <v>24007</v>
      </c>
      <c r="B834" t="s">
        <v>1002</v>
      </c>
      <c r="C834" t="s">
        <v>1003</v>
      </c>
      <c r="D834" s="11" t="s">
        <v>111</v>
      </c>
      <c r="E834" t="s">
        <v>82</v>
      </c>
      <c r="F834" t="s">
        <v>86</v>
      </c>
      <c r="G834" s="11" t="s">
        <v>88</v>
      </c>
      <c r="M834" t="s">
        <v>996</v>
      </c>
      <c r="N834" t="s">
        <v>997</v>
      </c>
      <c r="O834">
        <v>26</v>
      </c>
      <c r="P834">
        <v>2644</v>
      </c>
    </row>
    <row r="835" spans="1:16">
      <c r="A835">
        <v>24008</v>
      </c>
      <c r="B835" t="s">
        <v>1004</v>
      </c>
      <c r="C835" t="s">
        <v>269</v>
      </c>
      <c r="D835" s="11" t="s">
        <v>210</v>
      </c>
      <c r="E835" t="s">
        <v>67</v>
      </c>
      <c r="F835" t="s">
        <v>74</v>
      </c>
      <c r="J835" s="11" t="s">
        <v>87</v>
      </c>
      <c r="M835" t="s">
        <v>996</v>
      </c>
      <c r="N835" t="s">
        <v>997</v>
      </c>
      <c r="O835">
        <v>42</v>
      </c>
      <c r="P835">
        <v>2629</v>
      </c>
    </row>
    <row r="836" spans="1:16">
      <c r="A836">
        <v>24009</v>
      </c>
      <c r="B836" t="s">
        <v>1005</v>
      </c>
      <c r="C836" t="s">
        <v>491</v>
      </c>
      <c r="D836" s="11" t="s">
        <v>518</v>
      </c>
      <c r="E836" t="s">
        <v>82</v>
      </c>
      <c r="F836" t="s">
        <v>455</v>
      </c>
      <c r="M836" t="s">
        <v>996</v>
      </c>
      <c r="N836" t="s">
        <v>997</v>
      </c>
      <c r="O836">
        <v>11</v>
      </c>
      <c r="P836">
        <v>5097</v>
      </c>
    </row>
    <row r="837" spans="1:16">
      <c r="A837">
        <v>24010</v>
      </c>
      <c r="B837" t="s">
        <v>1006</v>
      </c>
      <c r="C837" t="s">
        <v>154</v>
      </c>
      <c r="D837" s="11" t="s">
        <v>649</v>
      </c>
      <c r="E837" t="s">
        <v>82</v>
      </c>
      <c r="F837" t="s">
        <v>332</v>
      </c>
      <c r="M837" t="s">
        <v>996</v>
      </c>
      <c r="N837" t="s">
        <v>997</v>
      </c>
      <c r="O837">
        <v>8</v>
      </c>
      <c r="P837">
        <v>5098</v>
      </c>
    </row>
    <row r="838" spans="1:16">
      <c r="A838">
        <v>24011</v>
      </c>
      <c r="B838" t="s">
        <v>832</v>
      </c>
      <c r="C838" t="s">
        <v>1007</v>
      </c>
      <c r="D838" s="11" t="s">
        <v>454</v>
      </c>
      <c r="E838" t="s">
        <v>67</v>
      </c>
      <c r="F838" t="s">
        <v>455</v>
      </c>
      <c r="M838" t="s">
        <v>996</v>
      </c>
      <c r="N838" t="s">
        <v>997</v>
      </c>
      <c r="O838">
        <v>12</v>
      </c>
      <c r="P838">
        <v>4287</v>
      </c>
    </row>
    <row r="839" spans="1:16">
      <c r="A839">
        <v>24012</v>
      </c>
      <c r="B839" t="s">
        <v>1008</v>
      </c>
      <c r="C839" t="s">
        <v>367</v>
      </c>
      <c r="D839" s="11" t="s">
        <v>126</v>
      </c>
      <c r="E839" t="s">
        <v>67</v>
      </c>
      <c r="F839" t="s">
        <v>68</v>
      </c>
      <c r="K839" t="s">
        <v>235</v>
      </c>
      <c r="L839">
        <v>1</v>
      </c>
      <c r="M839" t="s">
        <v>996</v>
      </c>
      <c r="N839" t="s">
        <v>997</v>
      </c>
      <c r="O839">
        <v>22</v>
      </c>
      <c r="P839">
        <v>3746</v>
      </c>
    </row>
    <row r="840" spans="1:16">
      <c r="A840">
        <v>24014</v>
      </c>
      <c r="B840" t="s">
        <v>208</v>
      </c>
      <c r="C840" t="s">
        <v>260</v>
      </c>
      <c r="D840" s="11" t="s">
        <v>141</v>
      </c>
      <c r="E840" t="s">
        <v>82</v>
      </c>
      <c r="F840" t="s">
        <v>74</v>
      </c>
      <c r="M840" t="s">
        <v>996</v>
      </c>
      <c r="N840" t="s">
        <v>997</v>
      </c>
      <c r="O840">
        <v>43</v>
      </c>
      <c r="P840">
        <v>4333</v>
      </c>
    </row>
    <row r="841" spans="1:16">
      <c r="A841">
        <v>24015</v>
      </c>
      <c r="B841" t="s">
        <v>1009</v>
      </c>
      <c r="C841" t="s">
        <v>285</v>
      </c>
      <c r="D841" s="11" t="s">
        <v>194</v>
      </c>
      <c r="E841" t="s">
        <v>67</v>
      </c>
      <c r="F841" t="s">
        <v>195</v>
      </c>
      <c r="G841" s="11" t="s">
        <v>87</v>
      </c>
      <c r="H841" s="11" t="s">
        <v>87</v>
      </c>
      <c r="I841" s="11" t="s">
        <v>87</v>
      </c>
      <c r="K841" s="11" t="s">
        <v>87</v>
      </c>
      <c r="L841">
        <v>3</v>
      </c>
      <c r="M841" t="s">
        <v>996</v>
      </c>
      <c r="N841" t="s">
        <v>997</v>
      </c>
      <c r="O841">
        <v>15</v>
      </c>
      <c r="P841">
        <v>3957</v>
      </c>
    </row>
    <row r="842" spans="1:16">
      <c r="A842">
        <v>24016</v>
      </c>
      <c r="B842" t="s">
        <v>1010</v>
      </c>
      <c r="C842" t="s">
        <v>632</v>
      </c>
      <c r="D842" s="11" t="s">
        <v>214</v>
      </c>
      <c r="E842" t="s">
        <v>82</v>
      </c>
      <c r="F842" t="s">
        <v>74</v>
      </c>
      <c r="M842" t="s">
        <v>996</v>
      </c>
      <c r="N842" t="s">
        <v>997</v>
      </c>
      <c r="O842">
        <v>41</v>
      </c>
      <c r="P842">
        <v>3958</v>
      </c>
    </row>
    <row r="843" spans="1:16">
      <c r="A843">
        <v>24017</v>
      </c>
      <c r="B843" t="s">
        <v>1011</v>
      </c>
      <c r="C843" t="s">
        <v>761</v>
      </c>
      <c r="D843" s="11" t="s">
        <v>194</v>
      </c>
      <c r="E843" t="s">
        <v>82</v>
      </c>
      <c r="F843" t="s">
        <v>195</v>
      </c>
      <c r="G843" s="11" t="s">
        <v>88</v>
      </c>
      <c r="H843" s="11" t="s">
        <v>88</v>
      </c>
      <c r="J843" s="11" t="s">
        <v>161</v>
      </c>
      <c r="K843" s="11" t="s">
        <v>88</v>
      </c>
      <c r="M843" t="s">
        <v>996</v>
      </c>
      <c r="N843" t="s">
        <v>997</v>
      </c>
      <c r="O843">
        <v>15</v>
      </c>
      <c r="P843">
        <v>3959</v>
      </c>
    </row>
    <row r="844" spans="1:16">
      <c r="A844">
        <v>24018</v>
      </c>
      <c r="B844" t="s">
        <v>1012</v>
      </c>
      <c r="C844" t="s">
        <v>1013</v>
      </c>
      <c r="D844" s="11" t="s">
        <v>360</v>
      </c>
      <c r="E844" t="s">
        <v>67</v>
      </c>
      <c r="F844" t="s">
        <v>98</v>
      </c>
      <c r="G844" s="11" t="s">
        <v>87</v>
      </c>
      <c r="M844" t="s">
        <v>996</v>
      </c>
      <c r="N844" t="s">
        <v>997</v>
      </c>
      <c r="O844">
        <v>60</v>
      </c>
      <c r="P844">
        <v>2621</v>
      </c>
    </row>
    <row r="845" spans="1:16">
      <c r="A845">
        <v>24019</v>
      </c>
      <c r="B845" t="s">
        <v>1014</v>
      </c>
      <c r="C845" t="s">
        <v>361</v>
      </c>
      <c r="D845" s="11" t="s">
        <v>551</v>
      </c>
      <c r="E845" t="s">
        <v>67</v>
      </c>
      <c r="F845" t="s">
        <v>98</v>
      </c>
      <c r="M845" t="s">
        <v>996</v>
      </c>
      <c r="N845" t="s">
        <v>997</v>
      </c>
      <c r="O845">
        <v>56</v>
      </c>
      <c r="P845">
        <v>4637</v>
      </c>
    </row>
    <row r="846" spans="1:16">
      <c r="A846">
        <v>24020</v>
      </c>
      <c r="B846" t="s">
        <v>635</v>
      </c>
      <c r="C846" t="s">
        <v>426</v>
      </c>
      <c r="D846" s="11" t="s">
        <v>488</v>
      </c>
      <c r="E846" t="s">
        <v>82</v>
      </c>
      <c r="F846" t="s">
        <v>195</v>
      </c>
      <c r="J846" s="11" t="s">
        <v>87</v>
      </c>
      <c r="M846" t="s">
        <v>996</v>
      </c>
      <c r="N846" t="s">
        <v>997</v>
      </c>
      <c r="O846">
        <v>16</v>
      </c>
      <c r="P846">
        <v>3960</v>
      </c>
    </row>
    <row r="847" spans="1:16">
      <c r="A847">
        <v>24021</v>
      </c>
      <c r="B847" t="s">
        <v>1015</v>
      </c>
      <c r="C847" t="s">
        <v>123</v>
      </c>
      <c r="D847" s="11" t="s">
        <v>229</v>
      </c>
      <c r="E847" t="s">
        <v>67</v>
      </c>
      <c r="F847" t="s">
        <v>78</v>
      </c>
      <c r="G847" s="11" t="s">
        <v>87</v>
      </c>
      <c r="J847" s="11" t="s">
        <v>88</v>
      </c>
      <c r="L847">
        <v>3</v>
      </c>
      <c r="M847" t="s">
        <v>996</v>
      </c>
      <c r="N847" t="s">
        <v>997</v>
      </c>
      <c r="O847">
        <v>45</v>
      </c>
      <c r="P847">
        <v>4000</v>
      </c>
    </row>
    <row r="848" spans="1:16">
      <c r="A848">
        <v>24022</v>
      </c>
      <c r="B848" t="s">
        <v>1016</v>
      </c>
      <c r="C848" t="s">
        <v>156</v>
      </c>
      <c r="D848" s="11" t="s">
        <v>360</v>
      </c>
      <c r="E848" t="s">
        <v>67</v>
      </c>
      <c r="F848" t="s">
        <v>98</v>
      </c>
      <c r="M848" t="s">
        <v>996</v>
      </c>
      <c r="N848" t="s">
        <v>997</v>
      </c>
      <c r="O848">
        <v>60</v>
      </c>
      <c r="P848">
        <v>2622</v>
      </c>
    </row>
    <row r="849" spans="1:16">
      <c r="A849">
        <v>24023</v>
      </c>
      <c r="B849" t="s">
        <v>1016</v>
      </c>
      <c r="C849" t="s">
        <v>156</v>
      </c>
      <c r="D849" s="11" t="s">
        <v>143</v>
      </c>
      <c r="E849" t="s">
        <v>67</v>
      </c>
      <c r="F849" t="s">
        <v>74</v>
      </c>
      <c r="M849" t="s">
        <v>996</v>
      </c>
      <c r="N849" t="s">
        <v>997</v>
      </c>
      <c r="O849">
        <v>38</v>
      </c>
      <c r="P849">
        <v>2623</v>
      </c>
    </row>
    <row r="850" spans="1:16">
      <c r="A850">
        <v>24025</v>
      </c>
      <c r="B850" t="s">
        <v>1017</v>
      </c>
      <c r="C850" t="s">
        <v>116</v>
      </c>
      <c r="D850" s="11" t="s">
        <v>126</v>
      </c>
      <c r="E850" t="s">
        <v>67</v>
      </c>
      <c r="F850" t="s">
        <v>68</v>
      </c>
      <c r="K850" s="11" t="s">
        <v>87</v>
      </c>
      <c r="L850">
        <v>3</v>
      </c>
      <c r="M850" t="s">
        <v>996</v>
      </c>
      <c r="N850" t="s">
        <v>997</v>
      </c>
      <c r="O850">
        <v>22</v>
      </c>
      <c r="P850">
        <v>4638</v>
      </c>
    </row>
    <row r="851" spans="1:16">
      <c r="A851">
        <v>24026</v>
      </c>
      <c r="B851" t="s">
        <v>1018</v>
      </c>
      <c r="C851" t="s">
        <v>1019</v>
      </c>
      <c r="D851" s="11" t="s">
        <v>81</v>
      </c>
      <c r="E851" t="s">
        <v>82</v>
      </c>
      <c r="F851" t="s">
        <v>74</v>
      </c>
      <c r="M851" t="s">
        <v>996</v>
      </c>
      <c r="N851" t="s">
        <v>997</v>
      </c>
      <c r="O851">
        <v>36</v>
      </c>
      <c r="P851">
        <v>4369</v>
      </c>
    </row>
    <row r="852" spans="1:16">
      <c r="A852">
        <v>24027</v>
      </c>
      <c r="B852" t="s">
        <v>832</v>
      </c>
      <c r="C852" t="s">
        <v>123</v>
      </c>
      <c r="D852" s="11" t="s">
        <v>91</v>
      </c>
      <c r="E852" t="s">
        <v>67</v>
      </c>
      <c r="F852" t="s">
        <v>78</v>
      </c>
      <c r="G852" s="11" t="s">
        <v>88</v>
      </c>
      <c r="J852" s="11" t="s">
        <v>87</v>
      </c>
      <c r="L852">
        <v>3</v>
      </c>
      <c r="M852" t="s">
        <v>996</v>
      </c>
      <c r="N852" t="s">
        <v>997</v>
      </c>
      <c r="O852">
        <v>50</v>
      </c>
      <c r="P852">
        <v>2626</v>
      </c>
    </row>
    <row r="853" spans="1:16">
      <c r="A853">
        <v>24028</v>
      </c>
      <c r="B853" t="s">
        <v>1016</v>
      </c>
      <c r="C853" t="s">
        <v>369</v>
      </c>
      <c r="D853" s="11" t="s">
        <v>171</v>
      </c>
      <c r="E853" t="s">
        <v>67</v>
      </c>
      <c r="F853" t="s">
        <v>74</v>
      </c>
      <c r="M853" t="s">
        <v>996</v>
      </c>
      <c r="N853" t="s">
        <v>997</v>
      </c>
      <c r="O853">
        <v>35</v>
      </c>
      <c r="P853">
        <v>2627</v>
      </c>
    </row>
    <row r="854" spans="1:16">
      <c r="A854">
        <v>24029</v>
      </c>
      <c r="B854" t="s">
        <v>1020</v>
      </c>
      <c r="C854" t="s">
        <v>154</v>
      </c>
      <c r="D854" s="11" t="s">
        <v>137</v>
      </c>
      <c r="E854" t="s">
        <v>82</v>
      </c>
      <c r="F854" t="s">
        <v>86</v>
      </c>
      <c r="M854" t="s">
        <v>996</v>
      </c>
      <c r="N854" t="s">
        <v>997</v>
      </c>
      <c r="O854">
        <v>30</v>
      </c>
      <c r="P854">
        <v>4030</v>
      </c>
    </row>
    <row r="855" spans="1:16">
      <c r="A855">
        <v>24030</v>
      </c>
      <c r="B855" t="s">
        <v>1021</v>
      </c>
      <c r="C855" t="s">
        <v>1022</v>
      </c>
      <c r="D855" s="11" t="s">
        <v>488</v>
      </c>
      <c r="E855" t="s">
        <v>82</v>
      </c>
      <c r="F855" t="s">
        <v>195</v>
      </c>
      <c r="M855" t="s">
        <v>996</v>
      </c>
      <c r="N855" t="s">
        <v>997</v>
      </c>
      <c r="O855">
        <v>16</v>
      </c>
      <c r="P855">
        <v>5127</v>
      </c>
    </row>
    <row r="856" spans="1:16">
      <c r="A856">
        <v>24031</v>
      </c>
      <c r="B856" t="s">
        <v>1023</v>
      </c>
      <c r="C856" t="s">
        <v>188</v>
      </c>
      <c r="D856" s="11" t="s">
        <v>108</v>
      </c>
      <c r="E856" t="s">
        <v>67</v>
      </c>
      <c r="F856" t="s">
        <v>86</v>
      </c>
      <c r="K856" s="11" t="s">
        <v>161</v>
      </c>
      <c r="L856">
        <v>2</v>
      </c>
      <c r="M856" t="s">
        <v>996</v>
      </c>
      <c r="N856" t="s">
        <v>997</v>
      </c>
      <c r="O856">
        <v>29</v>
      </c>
      <c r="P856">
        <v>4067</v>
      </c>
    </row>
    <row r="857" spans="1:16">
      <c r="A857">
        <v>24032</v>
      </c>
      <c r="B857" t="s">
        <v>998</v>
      </c>
      <c r="C857" t="s">
        <v>140</v>
      </c>
      <c r="D857" s="11" t="s">
        <v>108</v>
      </c>
      <c r="E857" t="s">
        <v>67</v>
      </c>
      <c r="F857" t="s">
        <v>86</v>
      </c>
      <c r="K857" s="11" t="s">
        <v>161</v>
      </c>
      <c r="L857">
        <v>2</v>
      </c>
      <c r="M857" t="s">
        <v>996</v>
      </c>
      <c r="N857" t="s">
        <v>997</v>
      </c>
      <c r="O857">
        <v>29</v>
      </c>
      <c r="P857">
        <v>4068</v>
      </c>
    </row>
    <row r="858" spans="1:16">
      <c r="A858">
        <v>24033</v>
      </c>
      <c r="B858" t="s">
        <v>1001</v>
      </c>
      <c r="C858" t="s">
        <v>285</v>
      </c>
      <c r="D858" s="11" t="s">
        <v>454</v>
      </c>
      <c r="E858" t="s">
        <v>67</v>
      </c>
      <c r="F858" t="s">
        <v>455</v>
      </c>
      <c r="G858" s="11" t="s">
        <v>87</v>
      </c>
      <c r="J858" s="11" t="s">
        <v>87</v>
      </c>
      <c r="L858">
        <v>3</v>
      </c>
      <c r="M858" t="s">
        <v>996</v>
      </c>
      <c r="N858" t="s">
        <v>997</v>
      </c>
      <c r="O858">
        <v>12</v>
      </c>
      <c r="P858">
        <v>4140</v>
      </c>
    </row>
    <row r="859" spans="1:16">
      <c r="A859">
        <v>24034</v>
      </c>
      <c r="B859" t="s">
        <v>1011</v>
      </c>
      <c r="C859" t="s">
        <v>638</v>
      </c>
      <c r="D859" s="11" t="s">
        <v>201</v>
      </c>
      <c r="E859" t="s">
        <v>82</v>
      </c>
      <c r="F859" t="s">
        <v>202</v>
      </c>
      <c r="G859" s="11" t="s">
        <v>87</v>
      </c>
      <c r="J859" s="11" t="s">
        <v>88</v>
      </c>
      <c r="K859" s="11" t="s">
        <v>87</v>
      </c>
      <c r="M859" t="s">
        <v>996</v>
      </c>
      <c r="N859" t="s">
        <v>997</v>
      </c>
      <c r="O859">
        <v>14</v>
      </c>
      <c r="P859">
        <v>4141</v>
      </c>
    </row>
    <row r="860" spans="1:16">
      <c r="A860">
        <v>24035</v>
      </c>
      <c r="B860" t="s">
        <v>821</v>
      </c>
      <c r="C860" t="s">
        <v>80</v>
      </c>
      <c r="D860" s="11" t="s">
        <v>114</v>
      </c>
      <c r="E860" t="s">
        <v>82</v>
      </c>
      <c r="F860" t="s">
        <v>86</v>
      </c>
      <c r="K860" s="11" t="s">
        <v>88</v>
      </c>
      <c r="M860" t="s">
        <v>996</v>
      </c>
      <c r="N860" t="s">
        <v>997</v>
      </c>
      <c r="O860">
        <v>27</v>
      </c>
      <c r="P860">
        <v>3915</v>
      </c>
    </row>
    <row r="861" spans="1:16">
      <c r="A861">
        <v>24036</v>
      </c>
      <c r="B861" t="s">
        <v>832</v>
      </c>
      <c r="C861" t="s">
        <v>123</v>
      </c>
      <c r="D861" s="11" t="s">
        <v>201</v>
      </c>
      <c r="E861" t="s">
        <v>67</v>
      </c>
      <c r="F861" t="s">
        <v>202</v>
      </c>
      <c r="J861" s="11" t="s">
        <v>87</v>
      </c>
      <c r="M861" t="s">
        <v>996</v>
      </c>
      <c r="N861" t="s">
        <v>997</v>
      </c>
      <c r="O861">
        <v>14</v>
      </c>
      <c r="P861">
        <v>4142</v>
      </c>
    </row>
    <row r="862" spans="1:16">
      <c r="A862">
        <v>24037</v>
      </c>
      <c r="B862" t="s">
        <v>1024</v>
      </c>
      <c r="C862" t="s">
        <v>192</v>
      </c>
      <c r="D862" s="11" t="s">
        <v>114</v>
      </c>
      <c r="E862" t="s">
        <v>67</v>
      </c>
      <c r="F862" t="s">
        <v>86</v>
      </c>
      <c r="K862" s="11" t="s">
        <v>87</v>
      </c>
      <c r="L862">
        <v>3</v>
      </c>
      <c r="M862" t="s">
        <v>996</v>
      </c>
      <c r="N862" t="s">
        <v>997</v>
      </c>
      <c r="O862">
        <v>27</v>
      </c>
      <c r="P862">
        <v>4236</v>
      </c>
    </row>
    <row r="863" spans="1:16">
      <c r="A863">
        <v>24038</v>
      </c>
      <c r="B863" t="s">
        <v>1025</v>
      </c>
      <c r="C863" t="s">
        <v>123</v>
      </c>
      <c r="D863" s="11" t="s">
        <v>149</v>
      </c>
      <c r="E863" t="s">
        <v>67</v>
      </c>
      <c r="F863" t="s">
        <v>86</v>
      </c>
      <c r="K863" s="11" t="s">
        <v>88</v>
      </c>
      <c r="M863" t="s">
        <v>996</v>
      </c>
      <c r="N863" t="s">
        <v>997</v>
      </c>
      <c r="O863">
        <v>28</v>
      </c>
      <c r="P863">
        <v>3452</v>
      </c>
    </row>
    <row r="864" spans="1:16">
      <c r="A864">
        <v>24039</v>
      </c>
      <c r="B864" t="s">
        <v>1026</v>
      </c>
      <c r="C864" t="s">
        <v>186</v>
      </c>
      <c r="D864" s="11" t="s">
        <v>114</v>
      </c>
      <c r="E864" t="s">
        <v>67</v>
      </c>
      <c r="F864" t="s">
        <v>86</v>
      </c>
      <c r="K864" s="11" t="s">
        <v>87</v>
      </c>
      <c r="M864" t="s">
        <v>996</v>
      </c>
      <c r="N864" t="s">
        <v>997</v>
      </c>
      <c r="O864">
        <v>27</v>
      </c>
      <c r="P864">
        <v>3596</v>
      </c>
    </row>
    <row r="865" spans="1:16">
      <c r="A865">
        <v>24040</v>
      </c>
      <c r="B865" t="s">
        <v>1027</v>
      </c>
      <c r="C865" t="s">
        <v>123</v>
      </c>
      <c r="D865" s="11" t="s">
        <v>149</v>
      </c>
      <c r="E865" t="s">
        <v>67</v>
      </c>
      <c r="F865" t="s">
        <v>86</v>
      </c>
      <c r="I865" s="11" t="s">
        <v>88</v>
      </c>
      <c r="J865" s="11" t="s">
        <v>87</v>
      </c>
      <c r="M865" t="s">
        <v>996</v>
      </c>
      <c r="N865" t="s">
        <v>997</v>
      </c>
      <c r="O865">
        <v>28</v>
      </c>
      <c r="P865">
        <v>3627</v>
      </c>
    </row>
    <row r="866" spans="1:16">
      <c r="A866">
        <v>24041</v>
      </c>
      <c r="B866" t="s">
        <v>1028</v>
      </c>
      <c r="C866" t="s">
        <v>271</v>
      </c>
      <c r="D866" s="11" t="s">
        <v>126</v>
      </c>
      <c r="E866" t="s">
        <v>82</v>
      </c>
      <c r="F866" t="s">
        <v>68</v>
      </c>
      <c r="K866" s="11" t="s">
        <v>87</v>
      </c>
      <c r="L866">
        <v>3</v>
      </c>
      <c r="M866" t="s">
        <v>996</v>
      </c>
      <c r="N866" t="s">
        <v>997</v>
      </c>
      <c r="O866">
        <v>22</v>
      </c>
      <c r="P866">
        <v>4372</v>
      </c>
    </row>
    <row r="867" spans="1:16">
      <c r="A867">
        <v>24042</v>
      </c>
      <c r="B867" t="s">
        <v>1029</v>
      </c>
      <c r="C867" t="s">
        <v>154</v>
      </c>
      <c r="D867" s="11" t="s">
        <v>137</v>
      </c>
      <c r="E867" t="s">
        <v>82</v>
      </c>
      <c r="F867" t="s">
        <v>86</v>
      </c>
      <c r="M867" t="s">
        <v>996</v>
      </c>
      <c r="N867" t="s">
        <v>997</v>
      </c>
      <c r="O867">
        <v>30</v>
      </c>
      <c r="P867">
        <v>4373</v>
      </c>
    </row>
    <row r="868" spans="1:16">
      <c r="A868">
        <v>24043</v>
      </c>
      <c r="B868" t="s">
        <v>169</v>
      </c>
      <c r="C868" t="s">
        <v>139</v>
      </c>
      <c r="D868" s="11" t="s">
        <v>131</v>
      </c>
      <c r="E868" t="s">
        <v>67</v>
      </c>
      <c r="F868" t="s">
        <v>68</v>
      </c>
      <c r="H868" s="11" t="s">
        <v>88</v>
      </c>
      <c r="I868" s="11" t="s">
        <v>87</v>
      </c>
      <c r="K868" s="11" t="s">
        <v>161</v>
      </c>
      <c r="L868">
        <v>1</v>
      </c>
      <c r="M868" t="s">
        <v>996</v>
      </c>
      <c r="N868" t="s">
        <v>997</v>
      </c>
      <c r="O868">
        <v>23</v>
      </c>
      <c r="P868">
        <v>3630</v>
      </c>
    </row>
    <row r="869" spans="1:16">
      <c r="A869">
        <v>24044</v>
      </c>
      <c r="B869" t="s">
        <v>1030</v>
      </c>
      <c r="C869" t="s">
        <v>343</v>
      </c>
      <c r="D869" s="11" t="s">
        <v>108</v>
      </c>
      <c r="E869" t="s">
        <v>82</v>
      </c>
      <c r="F869" t="s">
        <v>86</v>
      </c>
      <c r="G869" s="11" t="s">
        <v>88</v>
      </c>
      <c r="H869" s="11" t="s">
        <v>87</v>
      </c>
      <c r="J869" s="11" t="s">
        <v>161</v>
      </c>
      <c r="K869" t="s">
        <v>235</v>
      </c>
      <c r="L869">
        <v>3</v>
      </c>
      <c r="M869" t="s">
        <v>996</v>
      </c>
      <c r="N869" t="s">
        <v>997</v>
      </c>
      <c r="O869">
        <v>29</v>
      </c>
      <c r="P869">
        <v>1877</v>
      </c>
    </row>
    <row r="870" spans="1:16">
      <c r="A870">
        <v>24045</v>
      </c>
      <c r="B870" t="s">
        <v>1031</v>
      </c>
      <c r="C870" t="s">
        <v>170</v>
      </c>
      <c r="D870" s="11" t="s">
        <v>454</v>
      </c>
      <c r="E870" t="s">
        <v>67</v>
      </c>
      <c r="F870" t="s">
        <v>455</v>
      </c>
      <c r="M870" t="s">
        <v>996</v>
      </c>
      <c r="N870" t="s">
        <v>997</v>
      </c>
      <c r="O870">
        <v>12</v>
      </c>
      <c r="P870">
        <v>5099</v>
      </c>
    </row>
    <row r="871" spans="1:16">
      <c r="A871">
        <v>24046</v>
      </c>
      <c r="B871" t="s">
        <v>635</v>
      </c>
      <c r="C871" t="s">
        <v>494</v>
      </c>
      <c r="D871" s="11" t="s">
        <v>229</v>
      </c>
      <c r="E871" t="s">
        <v>82</v>
      </c>
      <c r="F871" t="s">
        <v>78</v>
      </c>
      <c r="J871" s="11" t="s">
        <v>87</v>
      </c>
      <c r="M871" t="s">
        <v>996</v>
      </c>
      <c r="N871" t="s">
        <v>997</v>
      </c>
      <c r="O871">
        <v>45</v>
      </c>
      <c r="P871">
        <v>4514</v>
      </c>
    </row>
    <row r="872" spans="1:16">
      <c r="A872">
        <v>24047</v>
      </c>
      <c r="B872" t="s">
        <v>1032</v>
      </c>
      <c r="C872" t="s">
        <v>123</v>
      </c>
      <c r="D872" s="11" t="s">
        <v>108</v>
      </c>
      <c r="E872" t="s">
        <v>67</v>
      </c>
      <c r="F872" t="s">
        <v>86</v>
      </c>
      <c r="J872" s="11" t="s">
        <v>88</v>
      </c>
      <c r="M872" t="s">
        <v>996</v>
      </c>
      <c r="N872" t="s">
        <v>997</v>
      </c>
      <c r="O872">
        <v>29</v>
      </c>
      <c r="P872">
        <v>4755</v>
      </c>
    </row>
    <row r="873" spans="1:16">
      <c r="A873">
        <v>24048</v>
      </c>
      <c r="B873" t="s">
        <v>1001</v>
      </c>
      <c r="C873" t="s">
        <v>139</v>
      </c>
      <c r="D873" s="11" t="s">
        <v>331</v>
      </c>
      <c r="E873" t="s">
        <v>67</v>
      </c>
      <c r="F873" t="s">
        <v>332</v>
      </c>
      <c r="M873" t="s">
        <v>996</v>
      </c>
      <c r="N873" t="s">
        <v>997</v>
      </c>
      <c r="O873">
        <v>9</v>
      </c>
      <c r="P873">
        <v>4771</v>
      </c>
    </row>
    <row r="874" spans="1:16">
      <c r="A874">
        <v>24049</v>
      </c>
      <c r="B874" t="s">
        <v>674</v>
      </c>
      <c r="C874" t="s">
        <v>391</v>
      </c>
      <c r="D874" s="11" t="s">
        <v>134</v>
      </c>
      <c r="E874" t="s">
        <v>67</v>
      </c>
      <c r="F874" t="s">
        <v>118</v>
      </c>
      <c r="J874" s="11" t="s">
        <v>87</v>
      </c>
      <c r="L874">
        <v>2</v>
      </c>
      <c r="M874" t="s">
        <v>996</v>
      </c>
      <c r="N874" t="s">
        <v>997</v>
      </c>
      <c r="O874">
        <v>17</v>
      </c>
      <c r="P874">
        <v>4905</v>
      </c>
    </row>
    <row r="875" spans="1:16">
      <c r="A875">
        <v>24050</v>
      </c>
      <c r="B875" t="s">
        <v>824</v>
      </c>
      <c r="C875" t="s">
        <v>65</v>
      </c>
      <c r="D875" s="11" t="s">
        <v>85</v>
      </c>
      <c r="E875" t="s">
        <v>67</v>
      </c>
      <c r="F875" t="s">
        <v>86</v>
      </c>
      <c r="M875" t="s">
        <v>996</v>
      </c>
      <c r="N875" t="s">
        <v>997</v>
      </c>
      <c r="O875">
        <v>34</v>
      </c>
      <c r="P875">
        <v>4925</v>
      </c>
    </row>
    <row r="876" spans="1:16">
      <c r="A876">
        <v>24051</v>
      </c>
      <c r="B876" t="s">
        <v>1033</v>
      </c>
      <c r="C876" t="s">
        <v>1034</v>
      </c>
      <c r="D876" s="11" t="s">
        <v>488</v>
      </c>
      <c r="E876" t="s">
        <v>82</v>
      </c>
      <c r="F876" t="s">
        <v>195</v>
      </c>
      <c r="J876" s="11" t="s">
        <v>87</v>
      </c>
      <c r="M876" t="s">
        <v>996</v>
      </c>
      <c r="N876" t="s">
        <v>997</v>
      </c>
      <c r="O876">
        <v>16</v>
      </c>
      <c r="P876">
        <v>4926</v>
      </c>
    </row>
    <row r="877" spans="1:16">
      <c r="A877">
        <v>24052</v>
      </c>
      <c r="B877" t="s">
        <v>1035</v>
      </c>
      <c r="C877" t="s">
        <v>110</v>
      </c>
      <c r="D877" s="11" t="s">
        <v>194</v>
      </c>
      <c r="E877" t="s">
        <v>82</v>
      </c>
      <c r="F877" t="s">
        <v>195</v>
      </c>
      <c r="J877" s="11" t="s">
        <v>87</v>
      </c>
      <c r="M877" t="s">
        <v>996</v>
      </c>
      <c r="N877" t="s">
        <v>997</v>
      </c>
      <c r="O877">
        <v>15</v>
      </c>
      <c r="P877">
        <v>4927</v>
      </c>
    </row>
    <row r="878" spans="1:16">
      <c r="A878">
        <v>24053</v>
      </c>
      <c r="B878" t="s">
        <v>1036</v>
      </c>
      <c r="C878" t="s">
        <v>174</v>
      </c>
      <c r="D878" s="11" t="s">
        <v>422</v>
      </c>
      <c r="E878" t="s">
        <v>67</v>
      </c>
      <c r="F878" t="s">
        <v>202</v>
      </c>
      <c r="M878" t="s">
        <v>996</v>
      </c>
      <c r="N878" t="s">
        <v>997</v>
      </c>
      <c r="O878">
        <v>13</v>
      </c>
      <c r="P878">
        <v>4928</v>
      </c>
    </row>
    <row r="879" spans="1:16">
      <c r="A879">
        <v>24054</v>
      </c>
      <c r="B879" t="s">
        <v>1037</v>
      </c>
      <c r="C879" t="s">
        <v>123</v>
      </c>
      <c r="D879" s="11" t="s">
        <v>194</v>
      </c>
      <c r="E879" t="s">
        <v>67</v>
      </c>
      <c r="F879" t="s">
        <v>195</v>
      </c>
      <c r="M879" t="s">
        <v>996</v>
      </c>
      <c r="N879" t="s">
        <v>997</v>
      </c>
      <c r="O879">
        <v>15</v>
      </c>
      <c r="P879">
        <v>4947</v>
      </c>
    </row>
    <row r="880" spans="1:16">
      <c r="A880">
        <v>24055</v>
      </c>
      <c r="B880" t="s">
        <v>1038</v>
      </c>
      <c r="C880" t="s">
        <v>294</v>
      </c>
      <c r="D880" s="11" t="s">
        <v>518</v>
      </c>
      <c r="E880" t="s">
        <v>67</v>
      </c>
      <c r="F880" t="s">
        <v>455</v>
      </c>
      <c r="M880" t="s">
        <v>996</v>
      </c>
      <c r="N880" t="s">
        <v>997</v>
      </c>
      <c r="O880">
        <v>11</v>
      </c>
      <c r="P880">
        <v>4948</v>
      </c>
    </row>
    <row r="881" spans="1:16">
      <c r="A881">
        <v>24057</v>
      </c>
      <c r="B881" t="s">
        <v>1039</v>
      </c>
      <c r="C881" t="s">
        <v>96</v>
      </c>
      <c r="D881" s="11" t="s">
        <v>422</v>
      </c>
      <c r="E881" t="s">
        <v>67</v>
      </c>
      <c r="F881" t="s">
        <v>202</v>
      </c>
      <c r="M881" t="s">
        <v>996</v>
      </c>
      <c r="N881" t="s">
        <v>997</v>
      </c>
      <c r="O881">
        <v>13</v>
      </c>
      <c r="P881">
        <v>4949</v>
      </c>
    </row>
    <row r="882" spans="1:16">
      <c r="A882">
        <v>24058</v>
      </c>
      <c r="B882" t="s">
        <v>1040</v>
      </c>
      <c r="C882" t="s">
        <v>228</v>
      </c>
      <c r="D882" s="11" t="s">
        <v>422</v>
      </c>
      <c r="E882" t="s">
        <v>82</v>
      </c>
      <c r="F882" t="s">
        <v>202</v>
      </c>
      <c r="M882" t="s">
        <v>996</v>
      </c>
      <c r="N882" t="s">
        <v>997</v>
      </c>
      <c r="O882">
        <v>13</v>
      </c>
      <c r="P882">
        <v>4950</v>
      </c>
    </row>
    <row r="883" spans="1:16">
      <c r="A883">
        <v>24059</v>
      </c>
      <c r="B883" t="s">
        <v>1041</v>
      </c>
      <c r="C883" t="s">
        <v>110</v>
      </c>
      <c r="D883" s="11" t="s">
        <v>331</v>
      </c>
      <c r="E883" t="s">
        <v>82</v>
      </c>
      <c r="F883" t="s">
        <v>332</v>
      </c>
      <c r="M883" t="s">
        <v>996</v>
      </c>
      <c r="N883" t="s">
        <v>997</v>
      </c>
      <c r="O883">
        <v>9</v>
      </c>
      <c r="P883">
        <v>4951</v>
      </c>
    </row>
    <row r="884" spans="1:16">
      <c r="A884">
        <v>24060</v>
      </c>
      <c r="B884" t="s">
        <v>1042</v>
      </c>
      <c r="C884" t="s">
        <v>383</v>
      </c>
      <c r="D884" s="11" t="s">
        <v>66</v>
      </c>
      <c r="E884" t="s">
        <v>82</v>
      </c>
      <c r="F884" t="s">
        <v>68</v>
      </c>
      <c r="I884" s="11" t="s">
        <v>87</v>
      </c>
      <c r="J884" s="11" t="s">
        <v>87</v>
      </c>
      <c r="M884" t="s">
        <v>996</v>
      </c>
      <c r="N884" t="s">
        <v>997</v>
      </c>
      <c r="O884">
        <v>19</v>
      </c>
      <c r="P884">
        <v>4641</v>
      </c>
    </row>
    <row r="885" spans="1:16">
      <c r="A885">
        <v>24061</v>
      </c>
      <c r="B885" t="s">
        <v>1043</v>
      </c>
      <c r="C885" t="s">
        <v>732</v>
      </c>
      <c r="D885" s="11" t="s">
        <v>194</v>
      </c>
      <c r="E885" t="s">
        <v>67</v>
      </c>
      <c r="F885" t="s">
        <v>195</v>
      </c>
      <c r="M885" t="s">
        <v>996</v>
      </c>
      <c r="N885" t="s">
        <v>997</v>
      </c>
      <c r="O885">
        <v>15</v>
      </c>
      <c r="P885">
        <v>4952</v>
      </c>
    </row>
    <row r="886" spans="1:16">
      <c r="A886">
        <v>24062</v>
      </c>
      <c r="B886" t="s">
        <v>1044</v>
      </c>
      <c r="C886" t="s">
        <v>367</v>
      </c>
      <c r="D886" s="11" t="s">
        <v>194</v>
      </c>
      <c r="E886" t="s">
        <v>67</v>
      </c>
      <c r="F886" t="s">
        <v>195</v>
      </c>
      <c r="M886" t="s">
        <v>996</v>
      </c>
      <c r="N886" t="s">
        <v>997</v>
      </c>
      <c r="O886">
        <v>15</v>
      </c>
      <c r="P886">
        <v>4953</v>
      </c>
    </row>
    <row r="887" spans="1:16">
      <c r="A887">
        <v>24063</v>
      </c>
      <c r="B887" t="s">
        <v>1045</v>
      </c>
      <c r="C887" t="s">
        <v>225</v>
      </c>
      <c r="D887" s="11" t="s">
        <v>134</v>
      </c>
      <c r="E887" t="s">
        <v>82</v>
      </c>
      <c r="F887" t="s">
        <v>118</v>
      </c>
      <c r="J887" s="11" t="s">
        <v>88</v>
      </c>
      <c r="K887" s="11" t="s">
        <v>87</v>
      </c>
      <c r="M887" t="s">
        <v>996</v>
      </c>
      <c r="N887" t="s">
        <v>997</v>
      </c>
      <c r="O887">
        <v>17</v>
      </c>
      <c r="P887">
        <v>4642</v>
      </c>
    </row>
    <row r="888" spans="1:16">
      <c r="A888">
        <v>24064</v>
      </c>
      <c r="B888" t="s">
        <v>1028</v>
      </c>
      <c r="C888" t="s">
        <v>152</v>
      </c>
      <c r="D888" s="11" t="s">
        <v>117</v>
      </c>
      <c r="E888" t="s">
        <v>82</v>
      </c>
      <c r="F888" t="s">
        <v>118</v>
      </c>
      <c r="J888" s="11" t="s">
        <v>87</v>
      </c>
      <c r="L888">
        <v>3</v>
      </c>
      <c r="M888" t="s">
        <v>996</v>
      </c>
      <c r="N888" t="s">
        <v>997</v>
      </c>
      <c r="O888">
        <v>18</v>
      </c>
      <c r="P888">
        <v>4643</v>
      </c>
    </row>
    <row r="889" spans="1:16">
      <c r="A889">
        <v>24065</v>
      </c>
      <c r="B889" t="s">
        <v>1046</v>
      </c>
      <c r="C889" t="s">
        <v>1047</v>
      </c>
      <c r="D889" s="11" t="s">
        <v>201</v>
      </c>
      <c r="E889" t="s">
        <v>82</v>
      </c>
      <c r="F889" t="s">
        <v>202</v>
      </c>
      <c r="M889" t="s">
        <v>996</v>
      </c>
      <c r="N889" t="s">
        <v>997</v>
      </c>
      <c r="O889">
        <v>14</v>
      </c>
      <c r="P889">
        <v>4954</v>
      </c>
    </row>
    <row r="890" spans="1:16">
      <c r="A890">
        <v>24066</v>
      </c>
      <c r="B890" t="s">
        <v>1048</v>
      </c>
      <c r="C890" t="s">
        <v>386</v>
      </c>
      <c r="D890" s="11" t="s">
        <v>454</v>
      </c>
      <c r="E890" t="s">
        <v>67</v>
      </c>
      <c r="F890" t="s">
        <v>455</v>
      </c>
      <c r="M890" t="s">
        <v>996</v>
      </c>
      <c r="N890" t="s">
        <v>997</v>
      </c>
      <c r="O890">
        <v>12</v>
      </c>
      <c r="P890">
        <v>4955</v>
      </c>
    </row>
    <row r="891" spans="1:16">
      <c r="A891">
        <v>25002</v>
      </c>
      <c r="B891" t="s">
        <v>1049</v>
      </c>
      <c r="C891" t="s">
        <v>264</v>
      </c>
      <c r="D891" s="11" t="s">
        <v>240</v>
      </c>
      <c r="E891" t="s">
        <v>67</v>
      </c>
      <c r="F891" t="s">
        <v>86</v>
      </c>
      <c r="M891" t="s">
        <v>1050</v>
      </c>
      <c r="N891" t="s">
        <v>1051</v>
      </c>
      <c r="O891">
        <v>33</v>
      </c>
      <c r="P891">
        <v>802</v>
      </c>
    </row>
    <row r="892" spans="1:16">
      <c r="A892">
        <v>25003</v>
      </c>
      <c r="B892" t="s">
        <v>1052</v>
      </c>
      <c r="C892" t="s">
        <v>205</v>
      </c>
      <c r="D892" s="11" t="s">
        <v>232</v>
      </c>
      <c r="E892" t="s">
        <v>67</v>
      </c>
      <c r="F892" t="s">
        <v>98</v>
      </c>
      <c r="M892" t="s">
        <v>1050</v>
      </c>
      <c r="N892" t="s">
        <v>1051</v>
      </c>
      <c r="O892">
        <v>70</v>
      </c>
      <c r="P892">
        <v>803</v>
      </c>
    </row>
    <row r="893" spans="1:16">
      <c r="A893">
        <v>25005</v>
      </c>
      <c r="B893" t="s">
        <v>1053</v>
      </c>
      <c r="C893" t="s">
        <v>90</v>
      </c>
      <c r="D893" s="11" t="s">
        <v>240</v>
      </c>
      <c r="E893" t="s">
        <v>67</v>
      </c>
      <c r="F893" t="s">
        <v>86</v>
      </c>
      <c r="M893" t="s">
        <v>1050</v>
      </c>
      <c r="N893" t="s">
        <v>1051</v>
      </c>
      <c r="O893">
        <v>33</v>
      </c>
      <c r="P893">
        <v>804</v>
      </c>
    </row>
    <row r="894" spans="1:16">
      <c r="A894">
        <v>25006</v>
      </c>
      <c r="B894" t="s">
        <v>1054</v>
      </c>
      <c r="C894" t="s">
        <v>192</v>
      </c>
      <c r="D894" s="11" t="s">
        <v>143</v>
      </c>
      <c r="E894" t="s">
        <v>67</v>
      </c>
      <c r="F894" t="s">
        <v>74</v>
      </c>
      <c r="M894" t="s">
        <v>1050</v>
      </c>
      <c r="N894" t="s">
        <v>1051</v>
      </c>
      <c r="O894">
        <v>38</v>
      </c>
      <c r="P894">
        <v>805</v>
      </c>
    </row>
    <row r="895" spans="1:16">
      <c r="A895">
        <v>25007</v>
      </c>
      <c r="B895" t="s">
        <v>1049</v>
      </c>
      <c r="C895" t="s">
        <v>264</v>
      </c>
      <c r="D895" s="11" t="s">
        <v>180</v>
      </c>
      <c r="E895" t="s">
        <v>67</v>
      </c>
      <c r="F895" t="s">
        <v>98</v>
      </c>
      <c r="M895" t="s">
        <v>1050</v>
      </c>
      <c r="N895" t="s">
        <v>1051</v>
      </c>
      <c r="O895">
        <v>55</v>
      </c>
      <c r="P895">
        <v>806</v>
      </c>
    </row>
    <row r="896" spans="1:16">
      <c r="A896">
        <v>25008</v>
      </c>
      <c r="B896" t="s">
        <v>1055</v>
      </c>
      <c r="C896" t="s">
        <v>1056</v>
      </c>
      <c r="D896" s="11" t="s">
        <v>302</v>
      </c>
      <c r="E896" t="s">
        <v>82</v>
      </c>
      <c r="F896" t="s">
        <v>78</v>
      </c>
      <c r="M896" t="s">
        <v>1050</v>
      </c>
      <c r="N896" t="s">
        <v>1051</v>
      </c>
      <c r="O896">
        <v>47</v>
      </c>
      <c r="P896">
        <v>807</v>
      </c>
    </row>
    <row r="897" spans="1:16">
      <c r="A897">
        <v>25010</v>
      </c>
      <c r="B897" t="s">
        <v>1057</v>
      </c>
      <c r="C897" t="s">
        <v>333</v>
      </c>
      <c r="D897" s="11" t="s">
        <v>177</v>
      </c>
      <c r="E897" t="s">
        <v>82</v>
      </c>
      <c r="F897" t="s">
        <v>86</v>
      </c>
      <c r="M897" t="s">
        <v>1050</v>
      </c>
      <c r="N897" t="s">
        <v>1051</v>
      </c>
      <c r="O897">
        <v>32</v>
      </c>
      <c r="P897">
        <v>820</v>
      </c>
    </row>
    <row r="898" spans="1:16">
      <c r="A898">
        <v>25011</v>
      </c>
      <c r="B898" t="s">
        <v>1058</v>
      </c>
      <c r="C898" t="s">
        <v>72</v>
      </c>
      <c r="D898" s="11" t="s">
        <v>81</v>
      </c>
      <c r="E898" t="s">
        <v>67</v>
      </c>
      <c r="F898" t="s">
        <v>74</v>
      </c>
      <c r="M898" t="s">
        <v>1050</v>
      </c>
      <c r="N898" t="s">
        <v>1051</v>
      </c>
      <c r="O898">
        <v>36</v>
      </c>
      <c r="P898">
        <v>808</v>
      </c>
    </row>
    <row r="899" spans="1:16">
      <c r="A899">
        <v>25012</v>
      </c>
      <c r="B899" t="s">
        <v>1059</v>
      </c>
      <c r="C899" t="s">
        <v>192</v>
      </c>
      <c r="D899" s="11" t="s">
        <v>307</v>
      </c>
      <c r="E899" t="s">
        <v>67</v>
      </c>
      <c r="F899" t="s">
        <v>78</v>
      </c>
      <c r="M899" t="s">
        <v>1050</v>
      </c>
      <c r="N899" t="s">
        <v>1051</v>
      </c>
      <c r="O899">
        <v>48</v>
      </c>
      <c r="P899">
        <v>809</v>
      </c>
    </row>
    <row r="900" spans="1:16">
      <c r="A900">
        <v>25015</v>
      </c>
      <c r="B900" t="s">
        <v>924</v>
      </c>
      <c r="C900" t="s">
        <v>906</v>
      </c>
      <c r="D900" s="11" t="s">
        <v>143</v>
      </c>
      <c r="E900" t="s">
        <v>67</v>
      </c>
      <c r="F900" t="s">
        <v>74</v>
      </c>
      <c r="M900" t="s">
        <v>1050</v>
      </c>
      <c r="N900" t="s">
        <v>1051</v>
      </c>
      <c r="O900">
        <v>38</v>
      </c>
      <c r="P900">
        <v>810</v>
      </c>
    </row>
    <row r="901" spans="1:16">
      <c r="A901">
        <v>25017</v>
      </c>
      <c r="B901" t="s">
        <v>621</v>
      </c>
      <c r="C901" t="s">
        <v>361</v>
      </c>
      <c r="D901" s="11" t="s">
        <v>551</v>
      </c>
      <c r="E901" t="s">
        <v>67</v>
      </c>
      <c r="F901" t="s">
        <v>98</v>
      </c>
      <c r="M901" t="s">
        <v>1050</v>
      </c>
      <c r="N901" t="s">
        <v>1051</v>
      </c>
      <c r="O901">
        <v>56</v>
      </c>
      <c r="P901">
        <v>811</v>
      </c>
    </row>
    <row r="902" spans="1:16">
      <c r="A902">
        <v>25018</v>
      </c>
      <c r="B902" t="s">
        <v>1060</v>
      </c>
      <c r="C902" t="s">
        <v>592</v>
      </c>
      <c r="D902" s="11" t="s">
        <v>143</v>
      </c>
      <c r="E902" t="s">
        <v>67</v>
      </c>
      <c r="F902" t="s">
        <v>74</v>
      </c>
      <c r="M902" t="s">
        <v>1050</v>
      </c>
      <c r="N902" t="s">
        <v>1051</v>
      </c>
      <c r="O902">
        <v>38</v>
      </c>
      <c r="P902">
        <v>812</v>
      </c>
    </row>
    <row r="903" spans="1:16">
      <c r="A903">
        <v>25019</v>
      </c>
      <c r="B903" t="s">
        <v>1060</v>
      </c>
      <c r="C903" t="s">
        <v>96</v>
      </c>
      <c r="D903" s="11" t="s">
        <v>81</v>
      </c>
      <c r="E903" t="s">
        <v>67</v>
      </c>
      <c r="F903" t="s">
        <v>74</v>
      </c>
      <c r="M903" t="s">
        <v>1050</v>
      </c>
      <c r="N903" t="s">
        <v>1051</v>
      </c>
      <c r="O903">
        <v>36</v>
      </c>
      <c r="P903">
        <v>813</v>
      </c>
    </row>
    <row r="904" spans="1:16">
      <c r="A904">
        <v>25022</v>
      </c>
      <c r="B904" t="s">
        <v>1061</v>
      </c>
      <c r="C904" t="s">
        <v>192</v>
      </c>
      <c r="D904" s="11" t="s">
        <v>199</v>
      </c>
      <c r="E904" t="s">
        <v>67</v>
      </c>
      <c r="F904" t="s">
        <v>74</v>
      </c>
      <c r="M904" t="s">
        <v>1050</v>
      </c>
      <c r="N904" t="s">
        <v>1051</v>
      </c>
      <c r="O904">
        <v>37</v>
      </c>
      <c r="P904">
        <v>814</v>
      </c>
    </row>
    <row r="905" spans="1:16">
      <c r="A905">
        <v>25023</v>
      </c>
      <c r="B905" t="s">
        <v>256</v>
      </c>
      <c r="C905" t="s">
        <v>827</v>
      </c>
      <c r="D905" s="11" t="s">
        <v>171</v>
      </c>
      <c r="E905" t="s">
        <v>82</v>
      </c>
      <c r="F905" t="s">
        <v>74</v>
      </c>
      <c r="M905" t="s">
        <v>1050</v>
      </c>
      <c r="N905" t="s">
        <v>1051</v>
      </c>
      <c r="O905">
        <v>35</v>
      </c>
      <c r="P905">
        <v>815</v>
      </c>
    </row>
    <row r="906" spans="1:16">
      <c r="A906">
        <v>25024</v>
      </c>
      <c r="B906" t="s">
        <v>1062</v>
      </c>
      <c r="C906" t="s">
        <v>301</v>
      </c>
      <c r="D906" s="11" t="s">
        <v>875</v>
      </c>
      <c r="E906" t="s">
        <v>67</v>
      </c>
      <c r="F906" t="s">
        <v>98</v>
      </c>
      <c r="M906" t="s">
        <v>1050</v>
      </c>
      <c r="N906" t="s">
        <v>1051</v>
      </c>
      <c r="O906">
        <v>62</v>
      </c>
      <c r="P906">
        <v>816</v>
      </c>
    </row>
    <row r="907" spans="1:16">
      <c r="A907">
        <v>25025</v>
      </c>
      <c r="B907" t="s">
        <v>1057</v>
      </c>
      <c r="C907" t="s">
        <v>352</v>
      </c>
      <c r="D907" s="11" t="s">
        <v>291</v>
      </c>
      <c r="E907" t="s">
        <v>82</v>
      </c>
      <c r="F907" t="s">
        <v>78</v>
      </c>
      <c r="M907" t="s">
        <v>1050</v>
      </c>
      <c r="N907" t="s">
        <v>1051</v>
      </c>
      <c r="O907">
        <v>51</v>
      </c>
      <c r="P907">
        <v>817</v>
      </c>
    </row>
    <row r="908" spans="1:16">
      <c r="A908">
        <v>25026</v>
      </c>
      <c r="B908" t="s">
        <v>1063</v>
      </c>
      <c r="C908" t="s">
        <v>1064</v>
      </c>
      <c r="D908" s="11" t="s">
        <v>176</v>
      </c>
      <c r="E908" t="s">
        <v>82</v>
      </c>
      <c r="F908" t="s">
        <v>74</v>
      </c>
      <c r="M908" t="s">
        <v>1050</v>
      </c>
      <c r="N908" t="s">
        <v>1051</v>
      </c>
      <c r="O908">
        <v>39</v>
      </c>
      <c r="P908">
        <v>818</v>
      </c>
    </row>
    <row r="909" spans="1:16">
      <c r="A909">
        <v>25033</v>
      </c>
      <c r="B909" t="s">
        <v>1059</v>
      </c>
      <c r="C909" t="s">
        <v>174</v>
      </c>
      <c r="D909" s="11" t="s">
        <v>302</v>
      </c>
      <c r="E909" t="s">
        <v>67</v>
      </c>
      <c r="F909" t="s">
        <v>78</v>
      </c>
      <c r="M909" t="s">
        <v>1050</v>
      </c>
      <c r="N909" t="s">
        <v>1051</v>
      </c>
      <c r="O909">
        <v>47</v>
      </c>
      <c r="P909">
        <v>819</v>
      </c>
    </row>
    <row r="910" spans="1:16">
      <c r="A910">
        <v>26001</v>
      </c>
      <c r="B910" t="s">
        <v>1065</v>
      </c>
      <c r="C910" t="s">
        <v>1066</v>
      </c>
      <c r="D910" s="11" t="s">
        <v>201</v>
      </c>
      <c r="E910" t="s">
        <v>67</v>
      </c>
      <c r="F910" t="s">
        <v>202</v>
      </c>
      <c r="M910" t="s">
        <v>1067</v>
      </c>
      <c r="N910" t="s">
        <v>1068</v>
      </c>
      <c r="O910">
        <v>14</v>
      </c>
      <c r="P910">
        <v>4581</v>
      </c>
    </row>
    <row r="911" spans="1:16">
      <c r="A911">
        <v>26002</v>
      </c>
      <c r="B911" t="s">
        <v>1069</v>
      </c>
      <c r="C911" t="s">
        <v>225</v>
      </c>
      <c r="D911" s="11" t="s">
        <v>201</v>
      </c>
      <c r="E911" t="s">
        <v>82</v>
      </c>
      <c r="F911" t="s">
        <v>202</v>
      </c>
      <c r="M911" t="s">
        <v>1067</v>
      </c>
      <c r="N911" t="s">
        <v>1068</v>
      </c>
      <c r="O911">
        <v>14</v>
      </c>
      <c r="P911">
        <v>4582</v>
      </c>
    </row>
    <row r="912" spans="1:16">
      <c r="A912">
        <v>26003</v>
      </c>
      <c r="B912" t="s">
        <v>1070</v>
      </c>
      <c r="C912" t="s">
        <v>583</v>
      </c>
      <c r="D912" s="11" t="s">
        <v>177</v>
      </c>
      <c r="E912" t="s">
        <v>67</v>
      </c>
      <c r="F912" t="s">
        <v>86</v>
      </c>
      <c r="M912" t="s">
        <v>1067</v>
      </c>
      <c r="N912" t="s">
        <v>1068</v>
      </c>
      <c r="O912">
        <v>32</v>
      </c>
      <c r="P912">
        <v>4971</v>
      </c>
    </row>
    <row r="913" spans="1:16">
      <c r="A913">
        <v>26004</v>
      </c>
      <c r="B913" t="s">
        <v>1071</v>
      </c>
      <c r="C913" t="s">
        <v>1072</v>
      </c>
      <c r="D913" s="11" t="s">
        <v>551</v>
      </c>
      <c r="E913" t="s">
        <v>82</v>
      </c>
      <c r="F913" t="s">
        <v>98</v>
      </c>
      <c r="M913" t="s">
        <v>1067</v>
      </c>
      <c r="N913" t="s">
        <v>1068</v>
      </c>
      <c r="O913">
        <v>56</v>
      </c>
      <c r="P913">
        <v>4584</v>
      </c>
    </row>
    <row r="914" spans="1:16">
      <c r="A914">
        <v>26005</v>
      </c>
      <c r="B914" t="s">
        <v>645</v>
      </c>
      <c r="C914" t="s">
        <v>139</v>
      </c>
      <c r="D914" s="11" t="s">
        <v>111</v>
      </c>
      <c r="E914" t="s">
        <v>67</v>
      </c>
      <c r="F914" t="s">
        <v>86</v>
      </c>
      <c r="M914" t="s">
        <v>1067</v>
      </c>
      <c r="N914" t="s">
        <v>1068</v>
      </c>
      <c r="O914">
        <v>26</v>
      </c>
      <c r="P914">
        <v>1873</v>
      </c>
    </row>
    <row r="915" spans="1:16">
      <c r="A915">
        <v>26010</v>
      </c>
      <c r="B915" t="s">
        <v>1030</v>
      </c>
      <c r="C915" t="s">
        <v>253</v>
      </c>
      <c r="D915" s="11" t="s">
        <v>180</v>
      </c>
      <c r="E915" t="s">
        <v>82</v>
      </c>
      <c r="F915" t="s">
        <v>98</v>
      </c>
      <c r="G915" s="11" t="s">
        <v>88</v>
      </c>
      <c r="J915" s="11" t="s">
        <v>88</v>
      </c>
      <c r="K915" s="11" t="s">
        <v>87</v>
      </c>
      <c r="M915" t="s">
        <v>1067</v>
      </c>
      <c r="N915" t="s">
        <v>1068</v>
      </c>
      <c r="O915">
        <v>55</v>
      </c>
      <c r="P915">
        <v>1876</v>
      </c>
    </row>
    <row r="916" spans="1:16">
      <c r="A916">
        <v>26013</v>
      </c>
      <c r="B916" t="s">
        <v>1073</v>
      </c>
      <c r="C916" t="s">
        <v>96</v>
      </c>
      <c r="D916" s="11" t="s">
        <v>126</v>
      </c>
      <c r="E916" t="s">
        <v>67</v>
      </c>
      <c r="F916" t="s">
        <v>68</v>
      </c>
      <c r="M916" t="s">
        <v>1067</v>
      </c>
      <c r="N916" t="s">
        <v>1068</v>
      </c>
      <c r="O916">
        <v>22</v>
      </c>
      <c r="P916">
        <v>3310</v>
      </c>
    </row>
    <row r="917" spans="1:16">
      <c r="A917">
        <v>26015</v>
      </c>
      <c r="B917" t="s">
        <v>1073</v>
      </c>
      <c r="C917" t="s">
        <v>192</v>
      </c>
      <c r="D917" s="11" t="s">
        <v>111</v>
      </c>
      <c r="E917" t="s">
        <v>67</v>
      </c>
      <c r="F917" t="s">
        <v>86</v>
      </c>
      <c r="M917" t="s">
        <v>1067</v>
      </c>
      <c r="N917" t="s">
        <v>1068</v>
      </c>
      <c r="O917">
        <v>26</v>
      </c>
      <c r="P917">
        <v>1890</v>
      </c>
    </row>
    <row r="918" spans="1:16">
      <c r="A918">
        <v>26016</v>
      </c>
      <c r="B918" t="s">
        <v>537</v>
      </c>
      <c r="C918" t="s">
        <v>96</v>
      </c>
      <c r="D918" s="11" t="s">
        <v>229</v>
      </c>
      <c r="E918" t="s">
        <v>67</v>
      </c>
      <c r="F918" t="s">
        <v>78</v>
      </c>
      <c r="M918" t="s">
        <v>1067</v>
      </c>
      <c r="N918" t="s">
        <v>1068</v>
      </c>
      <c r="O918">
        <v>45</v>
      </c>
      <c r="P918">
        <v>1882</v>
      </c>
    </row>
    <row r="919" spans="1:16">
      <c r="A919">
        <v>26017</v>
      </c>
      <c r="B919" t="s">
        <v>1074</v>
      </c>
      <c r="C919" t="s">
        <v>152</v>
      </c>
      <c r="D919" s="11" t="s">
        <v>454</v>
      </c>
      <c r="E919" t="s">
        <v>82</v>
      </c>
      <c r="F919" t="s">
        <v>455</v>
      </c>
      <c r="J919" s="11" t="s">
        <v>87</v>
      </c>
      <c r="M919" t="s">
        <v>1067</v>
      </c>
      <c r="N919" t="s">
        <v>1068</v>
      </c>
      <c r="O919">
        <v>12</v>
      </c>
      <c r="P919">
        <v>4956</v>
      </c>
    </row>
    <row r="920" spans="1:16">
      <c r="A920">
        <v>26018</v>
      </c>
      <c r="B920" t="s">
        <v>1075</v>
      </c>
      <c r="C920" t="s">
        <v>80</v>
      </c>
      <c r="D920" s="11" t="s">
        <v>518</v>
      </c>
      <c r="E920" t="s">
        <v>82</v>
      </c>
      <c r="F920" t="s">
        <v>455</v>
      </c>
      <c r="M920" t="s">
        <v>1067</v>
      </c>
      <c r="N920" t="s">
        <v>1068</v>
      </c>
      <c r="O920">
        <v>11</v>
      </c>
      <c r="P920">
        <v>4957</v>
      </c>
    </row>
    <row r="921" spans="1:16">
      <c r="A921">
        <v>26019</v>
      </c>
      <c r="B921" t="s">
        <v>1065</v>
      </c>
      <c r="C921" t="s">
        <v>253</v>
      </c>
      <c r="D921" s="11" t="s">
        <v>518</v>
      </c>
      <c r="E921" t="s">
        <v>82</v>
      </c>
      <c r="F921" t="s">
        <v>455</v>
      </c>
      <c r="M921" t="s">
        <v>1067</v>
      </c>
      <c r="N921" t="s">
        <v>1068</v>
      </c>
      <c r="O921">
        <v>11</v>
      </c>
      <c r="P921">
        <v>4958</v>
      </c>
    </row>
    <row r="922" spans="1:16">
      <c r="A922">
        <v>26021</v>
      </c>
      <c r="B922" t="s">
        <v>1076</v>
      </c>
      <c r="C922" t="s">
        <v>96</v>
      </c>
      <c r="D922" s="11" t="s">
        <v>121</v>
      </c>
      <c r="E922" t="s">
        <v>67</v>
      </c>
      <c r="F922" t="s">
        <v>68</v>
      </c>
      <c r="M922" t="s">
        <v>1067</v>
      </c>
      <c r="N922" t="s">
        <v>1068</v>
      </c>
      <c r="O922">
        <v>20</v>
      </c>
      <c r="P922">
        <v>4008</v>
      </c>
    </row>
    <row r="923" spans="1:16">
      <c r="A923">
        <v>26023</v>
      </c>
      <c r="B923" t="s">
        <v>1077</v>
      </c>
      <c r="C923" t="s">
        <v>391</v>
      </c>
      <c r="D923" s="11" t="s">
        <v>229</v>
      </c>
      <c r="E923" t="s">
        <v>67</v>
      </c>
      <c r="F923" t="s">
        <v>78</v>
      </c>
      <c r="M923" t="s">
        <v>1067</v>
      </c>
      <c r="N923" t="s">
        <v>1068</v>
      </c>
      <c r="O923">
        <v>45</v>
      </c>
      <c r="P923">
        <v>1887</v>
      </c>
    </row>
    <row r="924" spans="1:16">
      <c r="A924">
        <v>26029</v>
      </c>
      <c r="B924" t="s">
        <v>218</v>
      </c>
      <c r="C924" t="s">
        <v>123</v>
      </c>
      <c r="D924" s="11" t="s">
        <v>66</v>
      </c>
      <c r="E924" t="s">
        <v>67</v>
      </c>
      <c r="F924" t="s">
        <v>68</v>
      </c>
      <c r="J924" s="11" t="s">
        <v>161</v>
      </c>
      <c r="M924" t="s">
        <v>1067</v>
      </c>
      <c r="N924" t="s">
        <v>1068</v>
      </c>
      <c r="O924">
        <v>19</v>
      </c>
      <c r="P924">
        <v>3570</v>
      </c>
    </row>
    <row r="925" spans="1:16">
      <c r="A925">
        <v>27001</v>
      </c>
      <c r="B925" t="s">
        <v>1078</v>
      </c>
      <c r="C925" t="s">
        <v>1056</v>
      </c>
      <c r="D925" s="11" t="s">
        <v>312</v>
      </c>
      <c r="E925" t="s">
        <v>82</v>
      </c>
      <c r="F925" t="s">
        <v>86</v>
      </c>
      <c r="M925" t="s">
        <v>1079</v>
      </c>
      <c r="N925" t="s">
        <v>1080</v>
      </c>
      <c r="O925">
        <v>31</v>
      </c>
      <c r="P925">
        <v>3980</v>
      </c>
    </row>
    <row r="926" spans="1:16">
      <c r="A926">
        <v>27002</v>
      </c>
      <c r="B926" t="s">
        <v>1081</v>
      </c>
      <c r="C926" t="s">
        <v>1082</v>
      </c>
      <c r="D926" s="11" t="s">
        <v>518</v>
      </c>
      <c r="E926" t="s">
        <v>82</v>
      </c>
      <c r="F926" t="s">
        <v>455</v>
      </c>
      <c r="M926" t="s">
        <v>1079</v>
      </c>
      <c r="N926" t="s">
        <v>1080</v>
      </c>
      <c r="O926">
        <v>11</v>
      </c>
      <c r="P926">
        <v>4792</v>
      </c>
    </row>
    <row r="927" spans="1:16">
      <c r="A927">
        <v>27003</v>
      </c>
      <c r="B927" t="s">
        <v>1083</v>
      </c>
      <c r="C927" t="s">
        <v>348</v>
      </c>
      <c r="D927" s="11" t="s">
        <v>488</v>
      </c>
      <c r="E927" t="s">
        <v>82</v>
      </c>
      <c r="F927" t="s">
        <v>195</v>
      </c>
      <c r="M927" t="s">
        <v>1079</v>
      </c>
      <c r="N927" t="s">
        <v>1080</v>
      </c>
      <c r="O927">
        <v>16</v>
      </c>
      <c r="P927">
        <v>4502</v>
      </c>
    </row>
    <row r="928" spans="1:16">
      <c r="A928">
        <v>27004</v>
      </c>
      <c r="B928" t="s">
        <v>1084</v>
      </c>
      <c r="C928" t="s">
        <v>174</v>
      </c>
      <c r="D928" s="11" t="s">
        <v>149</v>
      </c>
      <c r="E928" t="s">
        <v>67</v>
      </c>
      <c r="F928" t="s">
        <v>86</v>
      </c>
      <c r="M928" t="s">
        <v>1079</v>
      </c>
      <c r="N928" t="s">
        <v>1080</v>
      </c>
      <c r="O928">
        <v>28</v>
      </c>
      <c r="P928">
        <v>1471</v>
      </c>
    </row>
    <row r="929" spans="1:16">
      <c r="A929">
        <v>27005</v>
      </c>
      <c r="B929" t="s">
        <v>1085</v>
      </c>
      <c r="C929" t="s">
        <v>213</v>
      </c>
      <c r="D929" s="11" t="s">
        <v>201</v>
      </c>
      <c r="E929" t="s">
        <v>67</v>
      </c>
      <c r="F929" t="s">
        <v>202</v>
      </c>
      <c r="M929" t="s">
        <v>1079</v>
      </c>
      <c r="N929" t="s">
        <v>1080</v>
      </c>
      <c r="O929">
        <v>14</v>
      </c>
      <c r="P929">
        <v>4503</v>
      </c>
    </row>
    <row r="930" spans="1:16">
      <c r="A930">
        <v>27006</v>
      </c>
      <c r="B930" t="s">
        <v>209</v>
      </c>
      <c r="C930" t="s">
        <v>158</v>
      </c>
      <c r="D930" s="11" t="s">
        <v>73</v>
      </c>
      <c r="E930" t="s">
        <v>67</v>
      </c>
      <c r="F930" t="s">
        <v>74</v>
      </c>
      <c r="M930" t="s">
        <v>1079</v>
      </c>
      <c r="N930" t="s">
        <v>1080</v>
      </c>
      <c r="O930">
        <v>44</v>
      </c>
      <c r="P930">
        <v>4534</v>
      </c>
    </row>
    <row r="931" spans="1:16">
      <c r="A931">
        <v>27007</v>
      </c>
      <c r="B931" t="s">
        <v>389</v>
      </c>
      <c r="C931" t="s">
        <v>391</v>
      </c>
      <c r="D931" s="11" t="s">
        <v>146</v>
      </c>
      <c r="E931" t="s">
        <v>67</v>
      </c>
      <c r="F931" t="s">
        <v>68</v>
      </c>
      <c r="G931" s="11" t="s">
        <v>87</v>
      </c>
      <c r="M931" t="s">
        <v>1079</v>
      </c>
      <c r="N931" t="s">
        <v>1080</v>
      </c>
      <c r="O931">
        <v>21</v>
      </c>
      <c r="P931">
        <v>4535</v>
      </c>
    </row>
    <row r="932" spans="1:16">
      <c r="A932">
        <v>27008</v>
      </c>
      <c r="B932" t="s">
        <v>1086</v>
      </c>
      <c r="C932" t="s">
        <v>260</v>
      </c>
      <c r="D932" s="11" t="s">
        <v>331</v>
      </c>
      <c r="E932" t="s">
        <v>82</v>
      </c>
      <c r="F932" t="s">
        <v>332</v>
      </c>
      <c r="M932" t="s">
        <v>1079</v>
      </c>
      <c r="N932" t="s">
        <v>1080</v>
      </c>
      <c r="O932">
        <v>9</v>
      </c>
      <c r="P932">
        <v>4793</v>
      </c>
    </row>
    <row r="933" spans="1:16">
      <c r="A933">
        <v>27009</v>
      </c>
      <c r="B933" t="s">
        <v>1087</v>
      </c>
      <c r="C933" t="s">
        <v>123</v>
      </c>
      <c r="D933" s="11" t="s">
        <v>143</v>
      </c>
      <c r="E933" t="s">
        <v>67</v>
      </c>
      <c r="F933" t="s">
        <v>74</v>
      </c>
      <c r="M933" t="s">
        <v>1079</v>
      </c>
      <c r="N933" t="s">
        <v>1080</v>
      </c>
      <c r="O933">
        <v>38</v>
      </c>
      <c r="P933">
        <v>4794</v>
      </c>
    </row>
    <row r="934" spans="1:16">
      <c r="A934">
        <v>27010</v>
      </c>
      <c r="B934" t="s">
        <v>1088</v>
      </c>
      <c r="C934" t="s">
        <v>391</v>
      </c>
      <c r="D934" s="11" t="s">
        <v>532</v>
      </c>
      <c r="E934" t="s">
        <v>67</v>
      </c>
      <c r="F934" t="s">
        <v>332</v>
      </c>
      <c r="M934" t="s">
        <v>1079</v>
      </c>
      <c r="N934" t="s">
        <v>1080</v>
      </c>
      <c r="O934">
        <v>10</v>
      </c>
      <c r="P934">
        <v>4829</v>
      </c>
    </row>
    <row r="935" spans="1:16">
      <c r="A935">
        <v>27011</v>
      </c>
      <c r="B935" t="s">
        <v>474</v>
      </c>
      <c r="C935" t="s">
        <v>1089</v>
      </c>
      <c r="D935" s="11" t="s">
        <v>568</v>
      </c>
      <c r="E935" t="s">
        <v>67</v>
      </c>
      <c r="F935" t="s">
        <v>98</v>
      </c>
      <c r="M935" t="s">
        <v>1079</v>
      </c>
      <c r="N935" t="s">
        <v>1080</v>
      </c>
      <c r="O935">
        <v>63</v>
      </c>
      <c r="P935">
        <v>1467</v>
      </c>
    </row>
    <row r="936" spans="1:16">
      <c r="A936">
        <v>27012</v>
      </c>
      <c r="B936" t="s">
        <v>1090</v>
      </c>
      <c r="C936" t="s">
        <v>264</v>
      </c>
      <c r="D936" s="11" t="s">
        <v>180</v>
      </c>
      <c r="E936" t="s">
        <v>67</v>
      </c>
      <c r="F936" t="s">
        <v>98</v>
      </c>
      <c r="G936" s="11" t="s">
        <v>87</v>
      </c>
      <c r="M936" t="s">
        <v>1079</v>
      </c>
      <c r="N936" t="s">
        <v>1080</v>
      </c>
      <c r="O936">
        <v>55</v>
      </c>
      <c r="P936">
        <v>4501</v>
      </c>
    </row>
    <row r="937" spans="1:16">
      <c r="A937">
        <v>27013</v>
      </c>
      <c r="B937" t="s">
        <v>1086</v>
      </c>
      <c r="C937" t="s">
        <v>1066</v>
      </c>
      <c r="D937" s="11" t="s">
        <v>518</v>
      </c>
      <c r="E937" t="s">
        <v>82</v>
      </c>
      <c r="F937" t="s">
        <v>455</v>
      </c>
      <c r="M937" t="s">
        <v>1079</v>
      </c>
      <c r="N937" t="s">
        <v>1080</v>
      </c>
      <c r="O937">
        <v>11</v>
      </c>
      <c r="P937">
        <v>4968</v>
      </c>
    </row>
    <row r="938" spans="1:16">
      <c r="A938">
        <v>27018</v>
      </c>
      <c r="B938" t="s">
        <v>403</v>
      </c>
      <c r="C938" t="s">
        <v>90</v>
      </c>
      <c r="D938" s="11" t="s">
        <v>108</v>
      </c>
      <c r="E938" t="s">
        <v>67</v>
      </c>
      <c r="F938" t="s">
        <v>86</v>
      </c>
      <c r="M938" t="s">
        <v>1079</v>
      </c>
      <c r="N938" t="s">
        <v>1080</v>
      </c>
      <c r="O938">
        <v>29</v>
      </c>
      <c r="P938">
        <v>1463</v>
      </c>
    </row>
    <row r="939" spans="1:16">
      <c r="A939">
        <v>27020</v>
      </c>
      <c r="B939" t="s">
        <v>681</v>
      </c>
      <c r="C939" t="s">
        <v>140</v>
      </c>
      <c r="D939" s="11" t="s">
        <v>388</v>
      </c>
      <c r="E939" t="s">
        <v>67</v>
      </c>
      <c r="F939" t="s">
        <v>98</v>
      </c>
      <c r="G939" s="11" t="s">
        <v>87</v>
      </c>
      <c r="M939" t="s">
        <v>1079</v>
      </c>
      <c r="N939" t="s">
        <v>1080</v>
      </c>
      <c r="O939">
        <v>57</v>
      </c>
      <c r="P939">
        <v>1464</v>
      </c>
    </row>
    <row r="940" spans="1:16">
      <c r="A940">
        <v>27021</v>
      </c>
      <c r="B940" t="s">
        <v>681</v>
      </c>
      <c r="C940" t="s">
        <v>140</v>
      </c>
      <c r="D940" s="11" t="s">
        <v>312</v>
      </c>
      <c r="E940" t="s">
        <v>67</v>
      </c>
      <c r="F940" t="s">
        <v>86</v>
      </c>
      <c r="M940" t="s">
        <v>1079</v>
      </c>
      <c r="N940" t="s">
        <v>1080</v>
      </c>
      <c r="O940">
        <v>31</v>
      </c>
      <c r="P940">
        <v>1470</v>
      </c>
    </row>
    <row r="941" spans="1:16">
      <c r="A941">
        <v>27052</v>
      </c>
      <c r="B941" t="s">
        <v>1091</v>
      </c>
      <c r="C941" t="s">
        <v>383</v>
      </c>
      <c r="D941" s="11" t="s">
        <v>176</v>
      </c>
      <c r="E941" t="s">
        <v>82</v>
      </c>
      <c r="F941" t="s">
        <v>74</v>
      </c>
      <c r="M941" t="s">
        <v>1079</v>
      </c>
      <c r="N941" t="s">
        <v>1080</v>
      </c>
      <c r="O941">
        <v>39</v>
      </c>
      <c r="P941">
        <v>1414</v>
      </c>
    </row>
    <row r="942" spans="1:16">
      <c r="A942">
        <v>27053</v>
      </c>
      <c r="B942" t="s">
        <v>1084</v>
      </c>
      <c r="C942" t="s">
        <v>174</v>
      </c>
      <c r="D942" s="11" t="s">
        <v>223</v>
      </c>
      <c r="E942" t="s">
        <v>67</v>
      </c>
      <c r="F942" t="s">
        <v>98</v>
      </c>
      <c r="M942" t="s">
        <v>1079</v>
      </c>
      <c r="N942" t="s">
        <v>1080</v>
      </c>
      <c r="O942">
        <v>59</v>
      </c>
      <c r="P942">
        <v>1465</v>
      </c>
    </row>
    <row r="943" spans="1:16">
      <c r="A943">
        <v>27059</v>
      </c>
      <c r="B943" t="s">
        <v>403</v>
      </c>
      <c r="C943" t="s">
        <v>90</v>
      </c>
      <c r="D943" s="11" t="s">
        <v>316</v>
      </c>
      <c r="E943" t="s">
        <v>67</v>
      </c>
      <c r="F943" t="s">
        <v>98</v>
      </c>
      <c r="M943" t="s">
        <v>1079</v>
      </c>
      <c r="N943" t="s">
        <v>1080</v>
      </c>
      <c r="O943">
        <v>58</v>
      </c>
      <c r="P943">
        <v>1466</v>
      </c>
    </row>
    <row r="944" spans="1:16">
      <c r="A944">
        <v>28002</v>
      </c>
      <c r="B944" t="s">
        <v>1092</v>
      </c>
      <c r="C944" t="s">
        <v>260</v>
      </c>
      <c r="D944" s="11" t="s">
        <v>137</v>
      </c>
      <c r="E944" t="s">
        <v>82</v>
      </c>
      <c r="F944" t="s">
        <v>86</v>
      </c>
      <c r="M944" t="s">
        <v>1093</v>
      </c>
      <c r="N944" t="s">
        <v>1094</v>
      </c>
      <c r="O944">
        <v>30</v>
      </c>
      <c r="P944">
        <v>1222</v>
      </c>
    </row>
    <row r="945" spans="1:16">
      <c r="A945">
        <v>28006</v>
      </c>
      <c r="B945" t="s">
        <v>1095</v>
      </c>
      <c r="C945" t="s">
        <v>296</v>
      </c>
      <c r="D945" s="11" t="s">
        <v>85</v>
      </c>
      <c r="E945" t="s">
        <v>67</v>
      </c>
      <c r="F945" t="s">
        <v>86</v>
      </c>
      <c r="M945" t="s">
        <v>1093</v>
      </c>
      <c r="N945" t="s">
        <v>1094</v>
      </c>
      <c r="O945">
        <v>34</v>
      </c>
      <c r="P945">
        <v>1210</v>
      </c>
    </row>
    <row r="946" spans="1:16">
      <c r="A946">
        <v>28008</v>
      </c>
      <c r="B946" t="s">
        <v>1096</v>
      </c>
      <c r="C946" t="s">
        <v>96</v>
      </c>
      <c r="D946" s="11" t="s">
        <v>85</v>
      </c>
      <c r="E946" t="s">
        <v>67</v>
      </c>
      <c r="F946" t="s">
        <v>86</v>
      </c>
      <c r="M946" t="s">
        <v>1093</v>
      </c>
      <c r="N946" t="s">
        <v>1094</v>
      </c>
      <c r="O946">
        <v>34</v>
      </c>
      <c r="P946">
        <v>1212</v>
      </c>
    </row>
    <row r="947" spans="1:16">
      <c r="A947">
        <v>28009</v>
      </c>
      <c r="B947" t="s">
        <v>1097</v>
      </c>
      <c r="C947" t="s">
        <v>96</v>
      </c>
      <c r="D947" s="11" t="s">
        <v>149</v>
      </c>
      <c r="E947" t="s">
        <v>67</v>
      </c>
      <c r="F947" t="s">
        <v>86</v>
      </c>
      <c r="M947" t="s">
        <v>1093</v>
      </c>
      <c r="N947" t="s">
        <v>1094</v>
      </c>
      <c r="O947">
        <v>28</v>
      </c>
      <c r="P947">
        <v>1209</v>
      </c>
    </row>
    <row r="948" spans="1:16">
      <c r="A948">
        <v>28010</v>
      </c>
      <c r="B948" t="s">
        <v>1096</v>
      </c>
      <c r="C948" t="s">
        <v>192</v>
      </c>
      <c r="D948" s="11" t="s">
        <v>291</v>
      </c>
      <c r="E948" t="s">
        <v>67</v>
      </c>
      <c r="F948" t="s">
        <v>78</v>
      </c>
      <c r="M948" t="s">
        <v>1093</v>
      </c>
      <c r="N948" t="s">
        <v>1094</v>
      </c>
      <c r="O948">
        <v>51</v>
      </c>
      <c r="P948">
        <v>1213</v>
      </c>
    </row>
    <row r="949" spans="1:16">
      <c r="A949">
        <v>28018</v>
      </c>
      <c r="B949" t="s">
        <v>1098</v>
      </c>
      <c r="C949" t="s">
        <v>305</v>
      </c>
      <c r="D949" s="11" t="s">
        <v>291</v>
      </c>
      <c r="E949" t="s">
        <v>67</v>
      </c>
      <c r="F949" t="s">
        <v>78</v>
      </c>
      <c r="M949" t="s">
        <v>1093</v>
      </c>
      <c r="N949" t="s">
        <v>1094</v>
      </c>
      <c r="O949">
        <v>51</v>
      </c>
      <c r="P949">
        <v>1235</v>
      </c>
    </row>
    <row r="950" spans="1:16">
      <c r="A950">
        <v>28023</v>
      </c>
      <c r="B950" t="s">
        <v>1099</v>
      </c>
      <c r="C950" t="s">
        <v>188</v>
      </c>
      <c r="D950" s="11" t="s">
        <v>176</v>
      </c>
      <c r="E950" t="s">
        <v>67</v>
      </c>
      <c r="F950" t="s">
        <v>74</v>
      </c>
      <c r="M950" t="s">
        <v>1093</v>
      </c>
      <c r="N950" t="s">
        <v>1094</v>
      </c>
      <c r="O950">
        <v>39</v>
      </c>
      <c r="P950">
        <v>3604</v>
      </c>
    </row>
    <row r="951" spans="1:16">
      <c r="A951">
        <v>28052</v>
      </c>
      <c r="B951" t="s">
        <v>1100</v>
      </c>
      <c r="C951" t="s">
        <v>192</v>
      </c>
      <c r="D951" s="11" t="s">
        <v>176</v>
      </c>
      <c r="E951" t="s">
        <v>67</v>
      </c>
      <c r="F951" t="s">
        <v>74</v>
      </c>
      <c r="M951" t="s">
        <v>1093</v>
      </c>
      <c r="N951" t="s">
        <v>1094</v>
      </c>
      <c r="O951">
        <v>39</v>
      </c>
      <c r="P951">
        <v>1218</v>
      </c>
    </row>
    <row r="952" spans="1:16">
      <c r="A952">
        <v>28053</v>
      </c>
      <c r="B952" t="s">
        <v>519</v>
      </c>
      <c r="C952" t="s">
        <v>494</v>
      </c>
      <c r="D952" s="11" t="s">
        <v>199</v>
      </c>
      <c r="E952" t="s">
        <v>82</v>
      </c>
      <c r="F952" t="s">
        <v>74</v>
      </c>
      <c r="M952" t="s">
        <v>1093</v>
      </c>
      <c r="N952" t="s">
        <v>1094</v>
      </c>
      <c r="O952">
        <v>37</v>
      </c>
      <c r="P952">
        <v>1229</v>
      </c>
    </row>
    <row r="953" spans="1:16">
      <c r="A953">
        <v>28060</v>
      </c>
      <c r="B953" t="s">
        <v>1101</v>
      </c>
      <c r="C953" t="s">
        <v>125</v>
      </c>
      <c r="D953" s="11" t="s">
        <v>91</v>
      </c>
      <c r="E953" t="s">
        <v>82</v>
      </c>
      <c r="F953" t="s">
        <v>78</v>
      </c>
      <c r="M953" t="s">
        <v>1093</v>
      </c>
      <c r="N953" t="s">
        <v>1094</v>
      </c>
      <c r="O953">
        <v>50</v>
      </c>
      <c r="P953">
        <v>1230</v>
      </c>
    </row>
    <row r="954" spans="1:16">
      <c r="A954">
        <v>29001</v>
      </c>
      <c r="B954" t="s">
        <v>1102</v>
      </c>
      <c r="C954" t="s">
        <v>305</v>
      </c>
      <c r="D954" s="11" t="s">
        <v>1103</v>
      </c>
      <c r="E954" t="s">
        <v>67</v>
      </c>
      <c r="F954" t="s">
        <v>98</v>
      </c>
      <c r="M954" t="s">
        <v>1104</v>
      </c>
      <c r="N954" t="s">
        <v>1105</v>
      </c>
      <c r="O954">
        <v>80</v>
      </c>
      <c r="P954">
        <v>1601</v>
      </c>
    </row>
    <row r="955" spans="1:16">
      <c r="A955">
        <v>29002</v>
      </c>
      <c r="B955" t="s">
        <v>1106</v>
      </c>
      <c r="C955" t="s">
        <v>391</v>
      </c>
      <c r="D955" s="11" t="s">
        <v>405</v>
      </c>
      <c r="E955" t="s">
        <v>67</v>
      </c>
      <c r="F955" t="s">
        <v>98</v>
      </c>
      <c r="M955" t="s">
        <v>1104</v>
      </c>
      <c r="N955" t="s">
        <v>1105</v>
      </c>
      <c r="O955">
        <v>68</v>
      </c>
      <c r="P955">
        <v>1602</v>
      </c>
    </row>
    <row r="956" spans="1:16">
      <c r="A956">
        <v>29003</v>
      </c>
      <c r="B956" t="s">
        <v>1107</v>
      </c>
      <c r="C956" t="s">
        <v>93</v>
      </c>
      <c r="D956" s="11" t="s">
        <v>588</v>
      </c>
      <c r="E956" t="s">
        <v>67</v>
      </c>
      <c r="F956" t="s">
        <v>98</v>
      </c>
      <c r="M956" t="s">
        <v>1104</v>
      </c>
      <c r="N956" t="s">
        <v>1105</v>
      </c>
      <c r="O956">
        <v>77</v>
      </c>
      <c r="P956">
        <v>1603</v>
      </c>
    </row>
    <row r="957" spans="1:16">
      <c r="A957">
        <v>29005</v>
      </c>
      <c r="B957" t="s">
        <v>1108</v>
      </c>
      <c r="C957" t="s">
        <v>305</v>
      </c>
      <c r="D957" s="11" t="s">
        <v>594</v>
      </c>
      <c r="E957" t="s">
        <v>67</v>
      </c>
      <c r="F957" t="s">
        <v>98</v>
      </c>
      <c r="M957" t="s">
        <v>1104</v>
      </c>
      <c r="N957" t="s">
        <v>1105</v>
      </c>
      <c r="O957">
        <v>74</v>
      </c>
      <c r="P957">
        <v>1604</v>
      </c>
    </row>
    <row r="958" spans="1:16">
      <c r="A958">
        <v>29006</v>
      </c>
      <c r="B958" t="s">
        <v>1109</v>
      </c>
      <c r="C958" t="s">
        <v>93</v>
      </c>
      <c r="D958" s="11" t="s">
        <v>521</v>
      </c>
      <c r="E958" t="s">
        <v>67</v>
      </c>
      <c r="F958" t="s">
        <v>98</v>
      </c>
      <c r="M958" t="s">
        <v>1104</v>
      </c>
      <c r="N958" t="s">
        <v>1105</v>
      </c>
      <c r="O958">
        <v>76</v>
      </c>
      <c r="P958">
        <v>1605</v>
      </c>
    </row>
    <row r="959" spans="1:16">
      <c r="A959">
        <v>29007</v>
      </c>
      <c r="B959" t="s">
        <v>1110</v>
      </c>
      <c r="C959" t="s">
        <v>1111</v>
      </c>
      <c r="D959" s="11" t="s">
        <v>199</v>
      </c>
      <c r="E959" t="s">
        <v>82</v>
      </c>
      <c r="F959" t="s">
        <v>74</v>
      </c>
      <c r="M959" t="s">
        <v>1104</v>
      </c>
      <c r="N959" t="s">
        <v>1105</v>
      </c>
      <c r="O959">
        <v>37</v>
      </c>
      <c r="P959">
        <v>1606</v>
      </c>
    </row>
    <row r="960" spans="1:16">
      <c r="A960">
        <v>29008</v>
      </c>
      <c r="B960" t="s">
        <v>243</v>
      </c>
      <c r="C960" t="s">
        <v>1112</v>
      </c>
      <c r="D960" s="11" t="s">
        <v>1113</v>
      </c>
      <c r="E960" t="s">
        <v>67</v>
      </c>
      <c r="F960" t="s">
        <v>98</v>
      </c>
      <c r="M960" t="s">
        <v>1104</v>
      </c>
      <c r="N960" t="s">
        <v>1105</v>
      </c>
      <c r="O960">
        <v>83</v>
      </c>
      <c r="P960">
        <v>1607</v>
      </c>
    </row>
    <row r="961" spans="1:16">
      <c r="A961">
        <v>30001</v>
      </c>
      <c r="B961" t="s">
        <v>1114</v>
      </c>
      <c r="C961" t="s">
        <v>170</v>
      </c>
      <c r="D961" s="11" t="s">
        <v>176</v>
      </c>
      <c r="E961" t="s">
        <v>67</v>
      </c>
      <c r="F961" t="s">
        <v>74</v>
      </c>
      <c r="M961" t="s">
        <v>1115</v>
      </c>
      <c r="N961" t="s">
        <v>1115</v>
      </c>
      <c r="O961">
        <v>39</v>
      </c>
      <c r="P961">
        <v>3059</v>
      </c>
    </row>
    <row r="962" spans="1:16">
      <c r="A962">
        <v>30002</v>
      </c>
      <c r="B962" t="s">
        <v>1116</v>
      </c>
      <c r="C962" t="s">
        <v>231</v>
      </c>
      <c r="D962" s="11" t="s">
        <v>485</v>
      </c>
      <c r="E962" t="s">
        <v>67</v>
      </c>
      <c r="F962" t="s">
        <v>78</v>
      </c>
      <c r="I962" s="11" t="s">
        <v>88</v>
      </c>
      <c r="M962" t="s">
        <v>1115</v>
      </c>
      <c r="N962" t="s">
        <v>1115</v>
      </c>
      <c r="O962">
        <v>53</v>
      </c>
      <c r="P962">
        <v>3064</v>
      </c>
    </row>
    <row r="963" spans="1:16">
      <c r="A963">
        <v>30003</v>
      </c>
      <c r="B963" t="s">
        <v>1116</v>
      </c>
      <c r="C963" t="s">
        <v>231</v>
      </c>
      <c r="D963" s="11" t="s">
        <v>131</v>
      </c>
      <c r="E963" t="s">
        <v>67</v>
      </c>
      <c r="F963" t="s">
        <v>68</v>
      </c>
      <c r="H963" s="11" t="s">
        <v>87</v>
      </c>
      <c r="M963" t="s">
        <v>1115</v>
      </c>
      <c r="N963" t="s">
        <v>1115</v>
      </c>
      <c r="O963">
        <v>23</v>
      </c>
      <c r="P963">
        <v>3030</v>
      </c>
    </row>
    <row r="964" spans="1:16">
      <c r="A964">
        <v>30004</v>
      </c>
      <c r="B964" t="s">
        <v>1117</v>
      </c>
      <c r="C964" t="s">
        <v>158</v>
      </c>
      <c r="D964" s="11" t="s">
        <v>291</v>
      </c>
      <c r="E964" t="s">
        <v>67</v>
      </c>
      <c r="F964" t="s">
        <v>78</v>
      </c>
      <c r="M964" t="s">
        <v>1115</v>
      </c>
      <c r="N964" t="s">
        <v>1115</v>
      </c>
      <c r="O964">
        <v>51</v>
      </c>
      <c r="P964">
        <v>4407</v>
      </c>
    </row>
    <row r="965" spans="1:16">
      <c r="A965">
        <v>30005</v>
      </c>
      <c r="B965" t="s">
        <v>517</v>
      </c>
      <c r="C965" t="s">
        <v>140</v>
      </c>
      <c r="D965" s="11" t="s">
        <v>307</v>
      </c>
      <c r="E965" t="s">
        <v>67</v>
      </c>
      <c r="F965" t="s">
        <v>78</v>
      </c>
      <c r="H965" s="11" t="s">
        <v>87</v>
      </c>
      <c r="M965" t="s">
        <v>1115</v>
      </c>
      <c r="N965" t="s">
        <v>1115</v>
      </c>
      <c r="O965">
        <v>48</v>
      </c>
      <c r="P965">
        <v>3048</v>
      </c>
    </row>
    <row r="966" spans="1:16">
      <c r="A966">
        <v>30006</v>
      </c>
      <c r="B966" t="s">
        <v>1118</v>
      </c>
      <c r="C966" t="s">
        <v>105</v>
      </c>
      <c r="D966" s="11" t="s">
        <v>291</v>
      </c>
      <c r="E966" t="s">
        <v>67</v>
      </c>
      <c r="F966" t="s">
        <v>78</v>
      </c>
      <c r="H966" s="11" t="s">
        <v>87</v>
      </c>
      <c r="I966" s="11" t="s">
        <v>87</v>
      </c>
      <c r="M966" t="s">
        <v>1115</v>
      </c>
      <c r="N966" t="s">
        <v>1115</v>
      </c>
      <c r="O966">
        <v>51</v>
      </c>
      <c r="P966">
        <v>3049</v>
      </c>
    </row>
    <row r="967" spans="1:16">
      <c r="A967">
        <v>30007</v>
      </c>
      <c r="B967" t="s">
        <v>1119</v>
      </c>
      <c r="C967" t="s">
        <v>597</v>
      </c>
      <c r="D967" s="11" t="s">
        <v>214</v>
      </c>
      <c r="E967" t="s">
        <v>67</v>
      </c>
      <c r="F967" t="s">
        <v>74</v>
      </c>
      <c r="M967" t="s">
        <v>1115</v>
      </c>
      <c r="N967" t="s">
        <v>1115</v>
      </c>
      <c r="O967">
        <v>41</v>
      </c>
      <c r="P967">
        <v>4096</v>
      </c>
    </row>
    <row r="968" spans="1:16">
      <c r="A968">
        <v>30008</v>
      </c>
      <c r="B968" t="s">
        <v>1120</v>
      </c>
      <c r="C968" t="s">
        <v>174</v>
      </c>
      <c r="D968" s="11" t="s">
        <v>302</v>
      </c>
      <c r="E968" t="s">
        <v>67</v>
      </c>
      <c r="F968" t="s">
        <v>78</v>
      </c>
      <c r="M968" t="s">
        <v>1115</v>
      </c>
      <c r="N968" t="s">
        <v>1115</v>
      </c>
      <c r="O968">
        <v>47</v>
      </c>
      <c r="P968">
        <v>3051</v>
      </c>
    </row>
    <row r="969" spans="1:16">
      <c r="A969">
        <v>30009</v>
      </c>
      <c r="B969" t="s">
        <v>1121</v>
      </c>
      <c r="C969" t="s">
        <v>825</v>
      </c>
      <c r="D969" s="11" t="s">
        <v>77</v>
      </c>
      <c r="E969" t="s">
        <v>67</v>
      </c>
      <c r="F969" t="s">
        <v>78</v>
      </c>
      <c r="H969" s="11" t="s">
        <v>88</v>
      </c>
      <c r="I969" s="11" t="s">
        <v>88</v>
      </c>
      <c r="M969" t="s">
        <v>1115</v>
      </c>
      <c r="N969" t="s">
        <v>1115</v>
      </c>
      <c r="O969">
        <v>52</v>
      </c>
      <c r="P969">
        <v>3046</v>
      </c>
    </row>
    <row r="970" spans="1:16">
      <c r="A970">
        <v>30010</v>
      </c>
      <c r="B970" t="s">
        <v>1122</v>
      </c>
      <c r="C970" t="s">
        <v>782</v>
      </c>
      <c r="D970" s="11" t="s">
        <v>103</v>
      </c>
      <c r="E970" t="s">
        <v>67</v>
      </c>
      <c r="F970" t="s">
        <v>74</v>
      </c>
      <c r="H970" s="11" t="s">
        <v>87</v>
      </c>
      <c r="K970" s="11" t="s">
        <v>87</v>
      </c>
      <c r="M970" t="s">
        <v>1115</v>
      </c>
      <c r="N970" t="s">
        <v>1115</v>
      </c>
      <c r="O970">
        <v>40</v>
      </c>
      <c r="P970">
        <v>3053</v>
      </c>
    </row>
    <row r="971" spans="1:16">
      <c r="A971">
        <v>30011</v>
      </c>
      <c r="B971" t="s">
        <v>645</v>
      </c>
      <c r="C971" t="s">
        <v>105</v>
      </c>
      <c r="D971" s="11" t="s">
        <v>485</v>
      </c>
      <c r="E971" t="s">
        <v>67</v>
      </c>
      <c r="F971" t="s">
        <v>78</v>
      </c>
      <c r="H971" s="11" t="s">
        <v>87</v>
      </c>
      <c r="I971" s="11" t="s">
        <v>87</v>
      </c>
      <c r="M971" t="s">
        <v>1115</v>
      </c>
      <c r="N971" t="s">
        <v>1115</v>
      </c>
      <c r="O971">
        <v>53</v>
      </c>
      <c r="P971">
        <v>3028</v>
      </c>
    </row>
    <row r="972" spans="1:16">
      <c r="A972">
        <v>30013</v>
      </c>
      <c r="B972" t="s">
        <v>1123</v>
      </c>
      <c r="C972" t="s">
        <v>192</v>
      </c>
      <c r="D972" s="11" t="s">
        <v>316</v>
      </c>
      <c r="E972" t="s">
        <v>67</v>
      </c>
      <c r="F972" t="s">
        <v>98</v>
      </c>
      <c r="M972" t="s">
        <v>1115</v>
      </c>
      <c r="N972" t="s">
        <v>1115</v>
      </c>
      <c r="O972">
        <v>58</v>
      </c>
      <c r="P972">
        <v>3027</v>
      </c>
    </row>
    <row r="973" spans="1:16">
      <c r="A973">
        <v>30014</v>
      </c>
      <c r="B973" t="s">
        <v>252</v>
      </c>
      <c r="C973" t="s">
        <v>1124</v>
      </c>
      <c r="D973" s="11" t="s">
        <v>143</v>
      </c>
      <c r="E973" t="s">
        <v>82</v>
      </c>
      <c r="F973" t="s">
        <v>74</v>
      </c>
      <c r="M973" t="s">
        <v>1115</v>
      </c>
      <c r="N973" t="s">
        <v>1115</v>
      </c>
      <c r="O973">
        <v>38</v>
      </c>
      <c r="P973">
        <v>4097</v>
      </c>
    </row>
    <row r="974" spans="1:16">
      <c r="A974">
        <v>30015</v>
      </c>
      <c r="B974" t="s">
        <v>1125</v>
      </c>
      <c r="C974" t="s">
        <v>174</v>
      </c>
      <c r="D974" s="11" t="s">
        <v>141</v>
      </c>
      <c r="E974" t="s">
        <v>67</v>
      </c>
      <c r="F974" t="s">
        <v>74</v>
      </c>
      <c r="H974" s="11" t="s">
        <v>87</v>
      </c>
      <c r="I974" t="s">
        <v>86</v>
      </c>
      <c r="M974" t="s">
        <v>1115</v>
      </c>
      <c r="N974" t="s">
        <v>1115</v>
      </c>
      <c r="O974">
        <v>43</v>
      </c>
      <c r="P974">
        <v>3055</v>
      </c>
    </row>
    <row r="975" spans="1:16">
      <c r="A975">
        <v>30016</v>
      </c>
      <c r="B975" t="s">
        <v>1126</v>
      </c>
      <c r="C975" t="s">
        <v>174</v>
      </c>
      <c r="D975" s="11" t="s">
        <v>94</v>
      </c>
      <c r="E975" t="s">
        <v>67</v>
      </c>
      <c r="F975" t="s">
        <v>78</v>
      </c>
      <c r="M975" t="s">
        <v>1115</v>
      </c>
      <c r="N975" t="s">
        <v>1115</v>
      </c>
      <c r="O975">
        <v>54</v>
      </c>
      <c r="P975">
        <v>4408</v>
      </c>
    </row>
    <row r="976" spans="1:16">
      <c r="A976">
        <v>30017</v>
      </c>
      <c r="B976" t="s">
        <v>377</v>
      </c>
      <c r="C976" t="s">
        <v>305</v>
      </c>
      <c r="D976" s="11" t="s">
        <v>316</v>
      </c>
      <c r="E976" t="s">
        <v>67</v>
      </c>
      <c r="F976" t="s">
        <v>98</v>
      </c>
      <c r="M976" t="s">
        <v>1115</v>
      </c>
      <c r="N976" t="s">
        <v>1115</v>
      </c>
      <c r="O976">
        <v>58</v>
      </c>
      <c r="P976">
        <v>3056</v>
      </c>
    </row>
    <row r="977" spans="1:16">
      <c r="A977">
        <v>30018</v>
      </c>
      <c r="B977" t="s">
        <v>1127</v>
      </c>
      <c r="C977" t="s">
        <v>105</v>
      </c>
      <c r="D977" s="11" t="s">
        <v>199</v>
      </c>
      <c r="E977" t="s">
        <v>67</v>
      </c>
      <c r="F977" t="s">
        <v>74</v>
      </c>
      <c r="M977" t="s">
        <v>1115</v>
      </c>
      <c r="N977" t="s">
        <v>1115</v>
      </c>
      <c r="O977">
        <v>37</v>
      </c>
      <c r="P977">
        <v>4098</v>
      </c>
    </row>
    <row r="978" spans="1:16">
      <c r="A978">
        <v>30019</v>
      </c>
      <c r="B978" t="s">
        <v>1128</v>
      </c>
      <c r="C978" t="s">
        <v>84</v>
      </c>
      <c r="D978" s="11" t="s">
        <v>100</v>
      </c>
      <c r="E978" t="s">
        <v>82</v>
      </c>
      <c r="F978" t="s">
        <v>86</v>
      </c>
      <c r="G978" s="11" t="s">
        <v>88</v>
      </c>
      <c r="I978" s="11" t="s">
        <v>87</v>
      </c>
      <c r="M978" t="s">
        <v>1115</v>
      </c>
      <c r="N978" t="s">
        <v>1115</v>
      </c>
      <c r="O978">
        <v>25</v>
      </c>
      <c r="P978">
        <v>3951</v>
      </c>
    </row>
    <row r="979" spans="1:16">
      <c r="A979">
        <v>30020</v>
      </c>
      <c r="B979" t="s">
        <v>393</v>
      </c>
      <c r="C979" t="s">
        <v>170</v>
      </c>
      <c r="D979" s="11" t="s">
        <v>94</v>
      </c>
      <c r="E979" t="s">
        <v>67</v>
      </c>
      <c r="F979" t="s">
        <v>78</v>
      </c>
      <c r="M979" t="s">
        <v>1115</v>
      </c>
      <c r="N979" t="s">
        <v>1115</v>
      </c>
      <c r="O979">
        <v>54</v>
      </c>
      <c r="P979">
        <v>4099</v>
      </c>
    </row>
    <row r="980" spans="1:16">
      <c r="A980">
        <v>30021</v>
      </c>
      <c r="B980" t="s">
        <v>1129</v>
      </c>
      <c r="C980" t="s">
        <v>264</v>
      </c>
      <c r="D980" s="11" t="s">
        <v>551</v>
      </c>
      <c r="E980" t="s">
        <v>67</v>
      </c>
      <c r="F980" t="s">
        <v>98</v>
      </c>
      <c r="M980" t="s">
        <v>1115</v>
      </c>
      <c r="N980" t="s">
        <v>1115</v>
      </c>
      <c r="O980">
        <v>56</v>
      </c>
      <c r="P980">
        <v>3029</v>
      </c>
    </row>
    <row r="981" spans="1:16">
      <c r="A981">
        <v>30022</v>
      </c>
      <c r="B981" t="s">
        <v>1130</v>
      </c>
      <c r="C981" t="s">
        <v>72</v>
      </c>
      <c r="D981" s="11" t="s">
        <v>103</v>
      </c>
      <c r="E981" t="s">
        <v>67</v>
      </c>
      <c r="F981" t="s">
        <v>74</v>
      </c>
      <c r="I981" s="11" t="s">
        <v>87</v>
      </c>
      <c r="K981" s="11" t="s">
        <v>87</v>
      </c>
      <c r="M981" t="s">
        <v>1115</v>
      </c>
      <c r="N981" t="s">
        <v>1115</v>
      </c>
      <c r="O981">
        <v>40</v>
      </c>
      <c r="P981">
        <v>3057</v>
      </c>
    </row>
    <row r="982" spans="1:16">
      <c r="A982">
        <v>30023</v>
      </c>
      <c r="B982" t="s">
        <v>1131</v>
      </c>
      <c r="C982" t="s">
        <v>269</v>
      </c>
      <c r="D982" s="11" t="s">
        <v>388</v>
      </c>
      <c r="E982" t="s">
        <v>67</v>
      </c>
      <c r="F982" t="s">
        <v>98</v>
      </c>
      <c r="M982" t="s">
        <v>1115</v>
      </c>
      <c r="N982" t="s">
        <v>1115</v>
      </c>
      <c r="O982">
        <v>57</v>
      </c>
      <c r="P982">
        <v>3058</v>
      </c>
    </row>
    <row r="983" spans="1:16">
      <c r="A983">
        <v>30024</v>
      </c>
      <c r="B983" t="s">
        <v>169</v>
      </c>
      <c r="C983" t="s">
        <v>444</v>
      </c>
      <c r="D983" s="11" t="s">
        <v>649</v>
      </c>
      <c r="E983" t="s">
        <v>67</v>
      </c>
      <c r="F983" t="s">
        <v>332</v>
      </c>
      <c r="M983" t="s">
        <v>1115</v>
      </c>
      <c r="N983" t="s">
        <v>1115</v>
      </c>
      <c r="O983">
        <v>8</v>
      </c>
      <c r="P983">
        <v>5105</v>
      </c>
    </row>
    <row r="984" spans="1:16">
      <c r="A984">
        <v>30025</v>
      </c>
      <c r="B984" t="s">
        <v>1130</v>
      </c>
      <c r="C984" t="s">
        <v>72</v>
      </c>
      <c r="D984" s="11" t="s">
        <v>649</v>
      </c>
      <c r="E984" t="s">
        <v>67</v>
      </c>
      <c r="F984" t="s">
        <v>332</v>
      </c>
      <c r="M984" t="s">
        <v>1115</v>
      </c>
      <c r="N984" t="s">
        <v>1115</v>
      </c>
      <c r="O984">
        <v>8</v>
      </c>
      <c r="P984">
        <v>5106</v>
      </c>
    </row>
    <row r="985" spans="1:16">
      <c r="A985">
        <v>30026</v>
      </c>
      <c r="B985" t="s">
        <v>1132</v>
      </c>
      <c r="C985" t="s">
        <v>1133</v>
      </c>
      <c r="D985" s="11" t="s">
        <v>126</v>
      </c>
      <c r="E985" t="s">
        <v>82</v>
      </c>
      <c r="F985" t="s">
        <v>68</v>
      </c>
      <c r="M985" t="s">
        <v>1115</v>
      </c>
      <c r="N985" t="s">
        <v>1115</v>
      </c>
      <c r="O985">
        <v>22</v>
      </c>
      <c r="P985">
        <v>4102</v>
      </c>
    </row>
    <row r="986" spans="1:16">
      <c r="A986">
        <v>30027</v>
      </c>
      <c r="B986" t="s">
        <v>1134</v>
      </c>
      <c r="C986" t="s">
        <v>123</v>
      </c>
      <c r="D986" s="11" t="s">
        <v>163</v>
      </c>
      <c r="E986" t="s">
        <v>67</v>
      </c>
      <c r="F986" t="s">
        <v>78</v>
      </c>
      <c r="M986" t="s">
        <v>1115</v>
      </c>
      <c r="N986" t="s">
        <v>1115</v>
      </c>
      <c r="O986">
        <v>49</v>
      </c>
      <c r="P986">
        <v>3034</v>
      </c>
    </row>
    <row r="987" spans="1:16">
      <c r="A987">
        <v>30028</v>
      </c>
      <c r="B987" t="s">
        <v>1135</v>
      </c>
      <c r="C987" t="s">
        <v>972</v>
      </c>
      <c r="D987" s="11" t="s">
        <v>81</v>
      </c>
      <c r="E987" t="s">
        <v>82</v>
      </c>
      <c r="F987" t="s">
        <v>74</v>
      </c>
      <c r="M987" t="s">
        <v>1115</v>
      </c>
      <c r="N987" t="s">
        <v>1115</v>
      </c>
      <c r="O987">
        <v>36</v>
      </c>
      <c r="P987">
        <v>4103</v>
      </c>
    </row>
    <row r="988" spans="1:16">
      <c r="A988">
        <v>30029</v>
      </c>
      <c r="B988" t="s">
        <v>1136</v>
      </c>
      <c r="C988" t="s">
        <v>439</v>
      </c>
      <c r="D988" s="11" t="s">
        <v>143</v>
      </c>
      <c r="E988" t="s">
        <v>82</v>
      </c>
      <c r="F988" t="s">
        <v>74</v>
      </c>
      <c r="M988" t="s">
        <v>1115</v>
      </c>
      <c r="N988" t="s">
        <v>1115</v>
      </c>
      <c r="O988">
        <v>38</v>
      </c>
      <c r="P988">
        <v>4104</v>
      </c>
    </row>
    <row r="989" spans="1:16">
      <c r="A989">
        <v>30030</v>
      </c>
      <c r="B989" t="s">
        <v>1137</v>
      </c>
      <c r="C989" t="s">
        <v>439</v>
      </c>
      <c r="D989" s="11" t="s">
        <v>229</v>
      </c>
      <c r="E989" t="s">
        <v>82</v>
      </c>
      <c r="F989" t="s">
        <v>78</v>
      </c>
      <c r="M989" t="s">
        <v>1115</v>
      </c>
      <c r="N989" t="s">
        <v>1115</v>
      </c>
      <c r="O989">
        <v>45</v>
      </c>
      <c r="P989">
        <v>3036</v>
      </c>
    </row>
    <row r="990" spans="1:16">
      <c r="A990">
        <v>30031</v>
      </c>
      <c r="B990" t="s">
        <v>1116</v>
      </c>
      <c r="C990" t="s">
        <v>170</v>
      </c>
      <c r="D990" s="11" t="s">
        <v>121</v>
      </c>
      <c r="E990" t="s">
        <v>67</v>
      </c>
      <c r="F990" t="s">
        <v>68</v>
      </c>
      <c r="H990" s="11" t="s">
        <v>87</v>
      </c>
      <c r="I990" s="11" t="s">
        <v>87</v>
      </c>
      <c r="K990" s="11" t="s">
        <v>87</v>
      </c>
      <c r="M990" t="s">
        <v>1115</v>
      </c>
      <c r="N990" t="s">
        <v>1115</v>
      </c>
      <c r="O990">
        <v>20</v>
      </c>
      <c r="P990">
        <v>3063</v>
      </c>
    </row>
    <row r="991" spans="1:16">
      <c r="A991">
        <v>30032</v>
      </c>
      <c r="B991" t="s">
        <v>1114</v>
      </c>
      <c r="C991" t="s">
        <v>170</v>
      </c>
      <c r="D991" s="11" t="s">
        <v>608</v>
      </c>
      <c r="E991" t="s">
        <v>67</v>
      </c>
      <c r="F991" t="s">
        <v>98</v>
      </c>
      <c r="M991" t="s">
        <v>1115</v>
      </c>
      <c r="N991" t="s">
        <v>1115</v>
      </c>
      <c r="O991">
        <v>65</v>
      </c>
      <c r="P991">
        <v>3037</v>
      </c>
    </row>
    <row r="992" spans="1:16">
      <c r="A992">
        <v>30035</v>
      </c>
      <c r="B992" t="s">
        <v>1138</v>
      </c>
      <c r="C992" t="s">
        <v>130</v>
      </c>
      <c r="D992" s="11" t="s">
        <v>81</v>
      </c>
      <c r="E992" t="s">
        <v>67</v>
      </c>
      <c r="F992" t="s">
        <v>74</v>
      </c>
      <c r="M992" t="s">
        <v>1115</v>
      </c>
      <c r="N992" t="s">
        <v>1115</v>
      </c>
      <c r="O992">
        <v>36</v>
      </c>
      <c r="P992">
        <v>4215</v>
      </c>
    </row>
    <row r="993" spans="1:16">
      <c r="A993">
        <v>30040</v>
      </c>
      <c r="B993" t="s">
        <v>1118</v>
      </c>
      <c r="C993" t="s">
        <v>213</v>
      </c>
      <c r="D993" s="11" t="s">
        <v>146</v>
      </c>
      <c r="E993" t="s">
        <v>67</v>
      </c>
      <c r="F993" t="s">
        <v>68</v>
      </c>
      <c r="M993" t="s">
        <v>1115</v>
      </c>
      <c r="N993" t="s">
        <v>1115</v>
      </c>
      <c r="O993">
        <v>21</v>
      </c>
      <c r="P993">
        <v>4340</v>
      </c>
    </row>
    <row r="994" spans="1:16">
      <c r="A994">
        <v>30042</v>
      </c>
      <c r="B994" t="s">
        <v>1139</v>
      </c>
      <c r="C994" t="s">
        <v>1140</v>
      </c>
      <c r="D994" s="11" t="s">
        <v>518</v>
      </c>
      <c r="E994" t="s">
        <v>82</v>
      </c>
      <c r="F994" t="s">
        <v>455</v>
      </c>
      <c r="M994" t="s">
        <v>1115</v>
      </c>
      <c r="N994" t="s">
        <v>1115</v>
      </c>
      <c r="O994">
        <v>11</v>
      </c>
      <c r="P994">
        <v>4371</v>
      </c>
    </row>
    <row r="995" spans="1:16">
      <c r="A995">
        <v>30043</v>
      </c>
      <c r="B995" t="s">
        <v>1141</v>
      </c>
      <c r="C995" t="s">
        <v>1142</v>
      </c>
      <c r="D995" s="11" t="s">
        <v>422</v>
      </c>
      <c r="E995" t="s">
        <v>82</v>
      </c>
      <c r="F995" t="s">
        <v>202</v>
      </c>
      <c r="G995" s="11" t="s">
        <v>87</v>
      </c>
      <c r="J995" s="11" t="s">
        <v>87</v>
      </c>
      <c r="M995" t="s">
        <v>1115</v>
      </c>
      <c r="N995" t="s">
        <v>1115</v>
      </c>
      <c r="O995">
        <v>13</v>
      </c>
      <c r="P995">
        <v>4531</v>
      </c>
    </row>
    <row r="996" spans="1:16">
      <c r="A996">
        <v>30044</v>
      </c>
      <c r="B996" t="s">
        <v>714</v>
      </c>
      <c r="C996" t="s">
        <v>213</v>
      </c>
      <c r="D996" s="11" t="s">
        <v>532</v>
      </c>
      <c r="E996" t="s">
        <v>67</v>
      </c>
      <c r="F996" t="s">
        <v>332</v>
      </c>
      <c r="M996" t="s">
        <v>1115</v>
      </c>
      <c r="N996" t="s">
        <v>1115</v>
      </c>
      <c r="O996">
        <v>10</v>
      </c>
      <c r="P996">
        <v>4529</v>
      </c>
    </row>
    <row r="997" spans="1:16">
      <c r="A997">
        <v>30045</v>
      </c>
      <c r="B997" t="s">
        <v>1143</v>
      </c>
      <c r="C997" t="s">
        <v>156</v>
      </c>
      <c r="D997" s="11" t="s">
        <v>180</v>
      </c>
      <c r="E997" t="s">
        <v>67</v>
      </c>
      <c r="F997" t="s">
        <v>98</v>
      </c>
      <c r="H997" s="11" t="s">
        <v>87</v>
      </c>
      <c r="I997" s="11" t="s">
        <v>88</v>
      </c>
      <c r="M997" t="s">
        <v>1115</v>
      </c>
      <c r="N997" t="s">
        <v>1115</v>
      </c>
      <c r="O997">
        <v>55</v>
      </c>
      <c r="P997">
        <v>4530</v>
      </c>
    </row>
    <row r="998" spans="1:16">
      <c r="A998">
        <v>30047</v>
      </c>
      <c r="B998" t="s">
        <v>1143</v>
      </c>
      <c r="C998" t="s">
        <v>571</v>
      </c>
      <c r="D998" s="11" t="s">
        <v>146</v>
      </c>
      <c r="E998" t="s">
        <v>67</v>
      </c>
      <c r="F998" t="s">
        <v>68</v>
      </c>
      <c r="H998" s="11" t="s">
        <v>87</v>
      </c>
      <c r="I998" s="11" t="s">
        <v>88</v>
      </c>
      <c r="M998" t="s">
        <v>1115</v>
      </c>
      <c r="N998" t="s">
        <v>1115</v>
      </c>
      <c r="O998">
        <v>21</v>
      </c>
      <c r="P998">
        <v>4560</v>
      </c>
    </row>
    <row r="999" spans="1:16">
      <c r="A999">
        <v>30048</v>
      </c>
      <c r="B999" t="s">
        <v>1143</v>
      </c>
      <c r="C999" t="s">
        <v>119</v>
      </c>
      <c r="D999" s="11" t="s">
        <v>339</v>
      </c>
      <c r="E999" t="s">
        <v>67</v>
      </c>
      <c r="F999" t="s">
        <v>86</v>
      </c>
      <c r="M999" t="s">
        <v>1115</v>
      </c>
      <c r="N999" t="s">
        <v>1115</v>
      </c>
      <c r="O999">
        <v>24</v>
      </c>
      <c r="P999">
        <v>4562</v>
      </c>
    </row>
    <row r="1000" spans="1:16">
      <c r="A1000">
        <v>30049</v>
      </c>
      <c r="B1000" t="s">
        <v>714</v>
      </c>
      <c r="C1000" t="s">
        <v>139</v>
      </c>
      <c r="D1000" s="11" t="s">
        <v>141</v>
      </c>
      <c r="E1000" t="s">
        <v>67</v>
      </c>
      <c r="F1000" t="s">
        <v>74</v>
      </c>
      <c r="G1000" s="11" t="s">
        <v>87</v>
      </c>
      <c r="J1000" s="11" t="s">
        <v>87</v>
      </c>
      <c r="M1000" t="s">
        <v>1115</v>
      </c>
      <c r="N1000" t="s">
        <v>1115</v>
      </c>
      <c r="O1000">
        <v>43</v>
      </c>
      <c r="P1000">
        <v>4712</v>
      </c>
    </row>
    <row r="1001" spans="1:16">
      <c r="A1001">
        <v>30050</v>
      </c>
      <c r="B1001" t="s">
        <v>1144</v>
      </c>
      <c r="C1001" t="s">
        <v>296</v>
      </c>
      <c r="D1001" s="11" t="s">
        <v>114</v>
      </c>
      <c r="E1001" t="s">
        <v>67</v>
      </c>
      <c r="F1001" t="s">
        <v>86</v>
      </c>
      <c r="M1001" t="s">
        <v>1115</v>
      </c>
      <c r="N1001" t="s">
        <v>1115</v>
      </c>
      <c r="O1001">
        <v>27</v>
      </c>
      <c r="P1001">
        <v>4713</v>
      </c>
    </row>
    <row r="1002" spans="1:16">
      <c r="A1002">
        <v>30051</v>
      </c>
      <c r="B1002" t="s">
        <v>169</v>
      </c>
      <c r="C1002" t="s">
        <v>448</v>
      </c>
      <c r="D1002" s="11" t="s">
        <v>159</v>
      </c>
      <c r="E1002" t="s">
        <v>67</v>
      </c>
      <c r="F1002" t="s">
        <v>78</v>
      </c>
      <c r="M1002" t="s">
        <v>1115</v>
      </c>
      <c r="N1002" t="s">
        <v>1115</v>
      </c>
      <c r="O1002">
        <v>46</v>
      </c>
      <c r="P1002">
        <v>4717</v>
      </c>
    </row>
    <row r="1003" spans="1:16">
      <c r="A1003">
        <v>30052</v>
      </c>
      <c r="B1003" t="s">
        <v>1119</v>
      </c>
      <c r="C1003" t="s">
        <v>174</v>
      </c>
      <c r="D1003" s="11" t="s">
        <v>608</v>
      </c>
      <c r="E1003" t="s">
        <v>67</v>
      </c>
      <c r="F1003" t="s">
        <v>98</v>
      </c>
      <c r="M1003" t="s">
        <v>1115</v>
      </c>
      <c r="N1003" t="s">
        <v>1115</v>
      </c>
      <c r="O1003">
        <v>65</v>
      </c>
      <c r="P1003">
        <v>3041</v>
      </c>
    </row>
    <row r="1004" spans="1:16">
      <c r="A1004">
        <v>30053</v>
      </c>
      <c r="B1004" t="s">
        <v>1145</v>
      </c>
      <c r="C1004" t="s">
        <v>96</v>
      </c>
      <c r="D1004" s="11" t="s">
        <v>1000</v>
      </c>
      <c r="E1004" t="s">
        <v>67</v>
      </c>
      <c r="F1004" t="s">
        <v>98</v>
      </c>
      <c r="M1004" t="s">
        <v>1115</v>
      </c>
      <c r="N1004" t="s">
        <v>1115</v>
      </c>
      <c r="O1004">
        <v>75</v>
      </c>
      <c r="P1004">
        <v>3042</v>
      </c>
    </row>
    <row r="1005" spans="1:16">
      <c r="A1005">
        <v>30055</v>
      </c>
      <c r="B1005" t="s">
        <v>365</v>
      </c>
      <c r="C1005" t="s">
        <v>225</v>
      </c>
      <c r="D1005" s="11" t="s">
        <v>392</v>
      </c>
      <c r="E1005" t="s">
        <v>82</v>
      </c>
      <c r="F1005" t="s">
        <v>98</v>
      </c>
      <c r="M1005" t="s">
        <v>1115</v>
      </c>
      <c r="N1005" t="s">
        <v>1115</v>
      </c>
      <c r="O1005">
        <v>64</v>
      </c>
      <c r="P1005">
        <v>3061</v>
      </c>
    </row>
    <row r="1006" spans="1:16">
      <c r="A1006">
        <v>30057</v>
      </c>
      <c r="B1006" t="s">
        <v>1146</v>
      </c>
      <c r="C1006" t="s">
        <v>386</v>
      </c>
      <c r="D1006" s="11" t="s">
        <v>405</v>
      </c>
      <c r="E1006" t="s">
        <v>67</v>
      </c>
      <c r="F1006" t="s">
        <v>98</v>
      </c>
      <c r="M1006" t="s">
        <v>1115</v>
      </c>
      <c r="N1006" t="s">
        <v>1115</v>
      </c>
      <c r="O1006">
        <v>68</v>
      </c>
      <c r="P1006">
        <v>3062</v>
      </c>
    </row>
    <row r="1007" spans="1:16">
      <c r="A1007">
        <v>30058</v>
      </c>
      <c r="B1007" t="s">
        <v>1147</v>
      </c>
      <c r="C1007" t="s">
        <v>1148</v>
      </c>
      <c r="D1007" s="11" t="s">
        <v>485</v>
      </c>
      <c r="E1007" t="s">
        <v>82</v>
      </c>
      <c r="F1007" t="s">
        <v>78</v>
      </c>
      <c r="M1007" t="s">
        <v>1115</v>
      </c>
      <c r="N1007" t="s">
        <v>1115</v>
      </c>
      <c r="O1007">
        <v>53</v>
      </c>
      <c r="P1007">
        <v>3043</v>
      </c>
    </row>
    <row r="1008" spans="1:16">
      <c r="A1008">
        <v>30059</v>
      </c>
      <c r="B1008" t="s">
        <v>1127</v>
      </c>
      <c r="C1008" t="s">
        <v>105</v>
      </c>
      <c r="D1008" s="11" t="s">
        <v>197</v>
      </c>
      <c r="E1008" t="s">
        <v>67</v>
      </c>
      <c r="F1008" t="s">
        <v>98</v>
      </c>
      <c r="M1008" t="s">
        <v>1115</v>
      </c>
      <c r="N1008" t="s">
        <v>1115</v>
      </c>
      <c r="O1008">
        <v>67</v>
      </c>
      <c r="P1008">
        <v>3044</v>
      </c>
    </row>
    <row r="1009" spans="1:16">
      <c r="A1009">
        <v>30060</v>
      </c>
      <c r="B1009" t="s">
        <v>1119</v>
      </c>
      <c r="C1009" t="s">
        <v>96</v>
      </c>
      <c r="D1009" s="11" t="s">
        <v>875</v>
      </c>
      <c r="E1009" t="s">
        <v>67</v>
      </c>
      <c r="F1009" t="s">
        <v>98</v>
      </c>
      <c r="M1009" t="s">
        <v>1115</v>
      </c>
      <c r="N1009" t="s">
        <v>1115</v>
      </c>
      <c r="O1009">
        <v>62</v>
      </c>
      <c r="P1009">
        <v>3045</v>
      </c>
    </row>
    <row r="1010" spans="1:16">
      <c r="A1010">
        <v>30061</v>
      </c>
      <c r="B1010" t="s">
        <v>1116</v>
      </c>
      <c r="C1010" t="s">
        <v>123</v>
      </c>
      <c r="D1010" s="11" t="s">
        <v>134</v>
      </c>
      <c r="E1010" t="s">
        <v>67</v>
      </c>
      <c r="F1010" t="s">
        <v>118</v>
      </c>
      <c r="H1010" s="11" t="s">
        <v>87</v>
      </c>
      <c r="K1010" s="11" t="s">
        <v>87</v>
      </c>
      <c r="M1010" t="s">
        <v>1115</v>
      </c>
      <c r="N1010" t="s">
        <v>1115</v>
      </c>
      <c r="O1010">
        <v>17</v>
      </c>
      <c r="P1010">
        <v>3386</v>
      </c>
    </row>
    <row r="1011" spans="1:16">
      <c r="A1011">
        <v>32001</v>
      </c>
      <c r="B1011" t="s">
        <v>1149</v>
      </c>
      <c r="C1011" t="s">
        <v>192</v>
      </c>
      <c r="D1011" s="11" t="s">
        <v>141</v>
      </c>
      <c r="E1011" t="s">
        <v>67</v>
      </c>
      <c r="F1011" t="s">
        <v>74</v>
      </c>
      <c r="M1011" t="s">
        <v>1150</v>
      </c>
      <c r="N1011" t="s">
        <v>1151</v>
      </c>
      <c r="O1011">
        <v>43</v>
      </c>
      <c r="P1011">
        <v>2796</v>
      </c>
    </row>
    <row r="1012" spans="1:16">
      <c r="A1012">
        <v>32003</v>
      </c>
      <c r="B1012" t="s">
        <v>1152</v>
      </c>
      <c r="C1012" t="s">
        <v>253</v>
      </c>
      <c r="D1012" s="11" t="s">
        <v>85</v>
      </c>
      <c r="E1012" t="s">
        <v>82</v>
      </c>
      <c r="F1012" t="s">
        <v>86</v>
      </c>
      <c r="M1012" t="s">
        <v>1150</v>
      </c>
      <c r="N1012" t="s">
        <v>1151</v>
      </c>
      <c r="O1012">
        <v>34</v>
      </c>
      <c r="P1012">
        <v>2799</v>
      </c>
    </row>
    <row r="1013" spans="1:16">
      <c r="A1013">
        <v>32004</v>
      </c>
      <c r="B1013" t="s">
        <v>1153</v>
      </c>
      <c r="C1013" t="s">
        <v>96</v>
      </c>
      <c r="D1013" s="11" t="s">
        <v>85</v>
      </c>
      <c r="E1013" t="s">
        <v>67</v>
      </c>
      <c r="F1013" t="s">
        <v>86</v>
      </c>
      <c r="M1013" t="s">
        <v>1150</v>
      </c>
      <c r="N1013" t="s">
        <v>1151</v>
      </c>
      <c r="O1013">
        <v>34</v>
      </c>
      <c r="P1013">
        <v>2798</v>
      </c>
    </row>
    <row r="1014" spans="1:16">
      <c r="A1014">
        <v>32005</v>
      </c>
      <c r="B1014" t="s">
        <v>1154</v>
      </c>
      <c r="C1014" t="s">
        <v>369</v>
      </c>
      <c r="D1014" s="11" t="s">
        <v>171</v>
      </c>
      <c r="E1014" t="s">
        <v>67</v>
      </c>
      <c r="F1014" t="s">
        <v>74</v>
      </c>
      <c r="M1014" t="s">
        <v>1150</v>
      </c>
      <c r="N1014" t="s">
        <v>1151</v>
      </c>
      <c r="O1014">
        <v>35</v>
      </c>
      <c r="P1014">
        <v>2800</v>
      </c>
    </row>
    <row r="1015" spans="1:16">
      <c r="A1015">
        <v>32006</v>
      </c>
      <c r="B1015" t="s">
        <v>1155</v>
      </c>
      <c r="C1015" t="s">
        <v>343</v>
      </c>
      <c r="D1015" s="11" t="s">
        <v>171</v>
      </c>
      <c r="E1015" t="s">
        <v>82</v>
      </c>
      <c r="F1015" t="s">
        <v>74</v>
      </c>
      <c r="M1015" t="s">
        <v>1150</v>
      </c>
      <c r="N1015" t="s">
        <v>1151</v>
      </c>
      <c r="O1015">
        <v>35</v>
      </c>
      <c r="P1015">
        <v>2801</v>
      </c>
    </row>
    <row r="1016" spans="1:16">
      <c r="A1016">
        <v>32007</v>
      </c>
      <c r="B1016" t="s">
        <v>1156</v>
      </c>
      <c r="C1016" t="s">
        <v>96</v>
      </c>
      <c r="D1016" s="11" t="s">
        <v>85</v>
      </c>
      <c r="E1016" t="s">
        <v>67</v>
      </c>
      <c r="F1016" t="s">
        <v>86</v>
      </c>
      <c r="M1016" t="s">
        <v>1150</v>
      </c>
      <c r="N1016" t="s">
        <v>1151</v>
      </c>
      <c r="O1016">
        <v>34</v>
      </c>
      <c r="P1016">
        <v>2802</v>
      </c>
    </row>
    <row r="1017" spans="1:16">
      <c r="A1017">
        <v>32008</v>
      </c>
      <c r="B1017" t="s">
        <v>1157</v>
      </c>
      <c r="C1017" t="s">
        <v>96</v>
      </c>
      <c r="D1017" s="11" t="s">
        <v>141</v>
      </c>
      <c r="E1017" t="s">
        <v>67</v>
      </c>
      <c r="F1017" t="s">
        <v>74</v>
      </c>
      <c r="M1017" t="s">
        <v>1150</v>
      </c>
      <c r="N1017" t="s">
        <v>1151</v>
      </c>
      <c r="O1017">
        <v>43</v>
      </c>
      <c r="P1017">
        <v>2803</v>
      </c>
    </row>
    <row r="1018" spans="1:16">
      <c r="A1018">
        <v>32009</v>
      </c>
      <c r="B1018" t="s">
        <v>115</v>
      </c>
      <c r="C1018" t="s">
        <v>179</v>
      </c>
      <c r="D1018" s="11" t="s">
        <v>141</v>
      </c>
      <c r="E1018" t="s">
        <v>67</v>
      </c>
      <c r="F1018" t="s">
        <v>74</v>
      </c>
      <c r="M1018" t="s">
        <v>1150</v>
      </c>
      <c r="N1018" t="s">
        <v>1151</v>
      </c>
      <c r="O1018">
        <v>43</v>
      </c>
      <c r="P1018">
        <v>2804</v>
      </c>
    </row>
    <row r="1019" spans="1:16">
      <c r="A1019">
        <v>32010</v>
      </c>
      <c r="B1019" t="s">
        <v>1158</v>
      </c>
      <c r="C1019" t="s">
        <v>825</v>
      </c>
      <c r="D1019" s="11" t="s">
        <v>388</v>
      </c>
      <c r="E1019" t="s">
        <v>67</v>
      </c>
      <c r="F1019" t="s">
        <v>98</v>
      </c>
      <c r="M1019" t="s">
        <v>1150</v>
      </c>
      <c r="N1019" t="s">
        <v>1151</v>
      </c>
      <c r="O1019">
        <v>57</v>
      </c>
      <c r="P1019">
        <v>2805</v>
      </c>
    </row>
    <row r="1020" spans="1:16">
      <c r="A1020">
        <v>32012</v>
      </c>
      <c r="B1020" t="s">
        <v>1159</v>
      </c>
      <c r="C1020" t="s">
        <v>179</v>
      </c>
      <c r="D1020" s="11" t="s">
        <v>108</v>
      </c>
      <c r="E1020" t="s">
        <v>67</v>
      </c>
      <c r="F1020" t="s">
        <v>86</v>
      </c>
      <c r="M1020" t="s">
        <v>1150</v>
      </c>
      <c r="N1020" t="s">
        <v>1151</v>
      </c>
      <c r="O1020">
        <v>29</v>
      </c>
      <c r="P1020">
        <v>2806</v>
      </c>
    </row>
    <row r="1021" spans="1:16">
      <c r="A1021">
        <v>32013</v>
      </c>
      <c r="B1021" t="s">
        <v>1160</v>
      </c>
      <c r="C1021" t="s">
        <v>296</v>
      </c>
      <c r="D1021" s="11" t="s">
        <v>100</v>
      </c>
      <c r="E1021" t="s">
        <v>67</v>
      </c>
      <c r="F1021" t="s">
        <v>86</v>
      </c>
      <c r="M1021" t="s">
        <v>1150</v>
      </c>
      <c r="N1021" t="s">
        <v>1151</v>
      </c>
      <c r="O1021">
        <v>25</v>
      </c>
      <c r="P1021">
        <v>2809</v>
      </c>
    </row>
    <row r="1022" spans="1:16">
      <c r="A1022">
        <v>32014</v>
      </c>
      <c r="B1022" t="s">
        <v>1161</v>
      </c>
      <c r="C1022" t="s">
        <v>296</v>
      </c>
      <c r="D1022" s="11" t="s">
        <v>100</v>
      </c>
      <c r="E1022" t="s">
        <v>67</v>
      </c>
      <c r="F1022" t="s">
        <v>86</v>
      </c>
      <c r="M1022" t="s">
        <v>1150</v>
      </c>
      <c r="N1022" t="s">
        <v>1151</v>
      </c>
      <c r="O1022">
        <v>25</v>
      </c>
      <c r="P1022">
        <v>2810</v>
      </c>
    </row>
    <row r="1023" spans="1:16">
      <c r="A1023">
        <v>32015</v>
      </c>
      <c r="B1023" t="s">
        <v>1162</v>
      </c>
      <c r="C1023" t="s">
        <v>369</v>
      </c>
      <c r="D1023" s="11" t="s">
        <v>339</v>
      </c>
      <c r="E1023" t="s">
        <v>67</v>
      </c>
      <c r="F1023" t="s">
        <v>86</v>
      </c>
      <c r="M1023" t="s">
        <v>1150</v>
      </c>
      <c r="N1023" t="s">
        <v>1151</v>
      </c>
      <c r="O1023">
        <v>24</v>
      </c>
      <c r="P1023">
        <v>2811</v>
      </c>
    </row>
    <row r="1024" spans="1:16">
      <c r="A1024">
        <v>32016</v>
      </c>
      <c r="B1024" t="s">
        <v>1163</v>
      </c>
      <c r="C1024" t="s">
        <v>294</v>
      </c>
      <c r="D1024" s="11" t="s">
        <v>114</v>
      </c>
      <c r="E1024" t="s">
        <v>67</v>
      </c>
      <c r="F1024" t="s">
        <v>86</v>
      </c>
      <c r="M1024" t="s">
        <v>1150</v>
      </c>
      <c r="N1024" t="s">
        <v>1151</v>
      </c>
      <c r="O1024">
        <v>27</v>
      </c>
      <c r="P1024">
        <v>2808</v>
      </c>
    </row>
    <row r="1025" spans="1:16">
      <c r="A1025">
        <v>32017</v>
      </c>
      <c r="B1025" t="s">
        <v>1164</v>
      </c>
      <c r="C1025" t="s">
        <v>228</v>
      </c>
      <c r="D1025" s="11" t="s">
        <v>137</v>
      </c>
      <c r="E1025" t="s">
        <v>82</v>
      </c>
      <c r="F1025" t="s">
        <v>86</v>
      </c>
      <c r="M1025" t="s">
        <v>1150</v>
      </c>
      <c r="N1025" t="s">
        <v>1151</v>
      </c>
      <c r="O1025">
        <v>30</v>
      </c>
      <c r="P1025">
        <v>2812</v>
      </c>
    </row>
    <row r="1026" spans="1:16">
      <c r="A1026">
        <v>32018</v>
      </c>
      <c r="B1026" t="s">
        <v>1165</v>
      </c>
      <c r="C1026" t="s">
        <v>600</v>
      </c>
      <c r="D1026" s="11" t="s">
        <v>149</v>
      </c>
      <c r="E1026" t="s">
        <v>82</v>
      </c>
      <c r="F1026" t="s">
        <v>86</v>
      </c>
      <c r="M1026" t="s">
        <v>1150</v>
      </c>
      <c r="N1026" t="s">
        <v>1151</v>
      </c>
      <c r="O1026">
        <v>28</v>
      </c>
      <c r="P1026">
        <v>2813</v>
      </c>
    </row>
    <row r="1027" spans="1:16">
      <c r="A1027">
        <v>32019</v>
      </c>
      <c r="B1027" t="s">
        <v>1166</v>
      </c>
      <c r="C1027" t="s">
        <v>80</v>
      </c>
      <c r="D1027" s="11" t="s">
        <v>85</v>
      </c>
      <c r="E1027" t="s">
        <v>82</v>
      </c>
      <c r="F1027" t="s">
        <v>86</v>
      </c>
      <c r="M1027" t="s">
        <v>1150</v>
      </c>
      <c r="N1027" t="s">
        <v>1151</v>
      </c>
      <c r="O1027">
        <v>34</v>
      </c>
      <c r="P1027">
        <v>2814</v>
      </c>
    </row>
    <row r="1028" spans="1:16">
      <c r="A1028">
        <v>32020</v>
      </c>
      <c r="B1028" t="s">
        <v>1167</v>
      </c>
      <c r="C1028" t="s">
        <v>90</v>
      </c>
      <c r="D1028" s="11" t="s">
        <v>137</v>
      </c>
      <c r="E1028" t="s">
        <v>67</v>
      </c>
      <c r="F1028" t="s">
        <v>86</v>
      </c>
      <c r="M1028" t="s">
        <v>1150</v>
      </c>
      <c r="N1028" t="s">
        <v>1151</v>
      </c>
      <c r="O1028">
        <v>30</v>
      </c>
      <c r="P1028">
        <v>2815</v>
      </c>
    </row>
    <row r="1029" spans="1:16">
      <c r="A1029">
        <v>32021</v>
      </c>
      <c r="B1029" t="s">
        <v>1168</v>
      </c>
      <c r="C1029" t="s">
        <v>96</v>
      </c>
      <c r="D1029" s="11" t="s">
        <v>108</v>
      </c>
      <c r="E1029" t="s">
        <v>67</v>
      </c>
      <c r="F1029" t="s">
        <v>86</v>
      </c>
      <c r="M1029" t="s">
        <v>1150</v>
      </c>
      <c r="N1029" t="s">
        <v>1151</v>
      </c>
      <c r="O1029">
        <v>29</v>
      </c>
      <c r="P1029">
        <v>2816</v>
      </c>
    </row>
    <row r="1030" spans="1:16">
      <c r="A1030">
        <v>32022</v>
      </c>
      <c r="B1030" t="s">
        <v>1169</v>
      </c>
      <c r="C1030" t="s">
        <v>96</v>
      </c>
      <c r="D1030" s="11" t="s">
        <v>137</v>
      </c>
      <c r="E1030" t="s">
        <v>67</v>
      </c>
      <c r="F1030" t="s">
        <v>86</v>
      </c>
      <c r="M1030" t="s">
        <v>1150</v>
      </c>
      <c r="N1030" t="s">
        <v>1151</v>
      </c>
      <c r="O1030">
        <v>30</v>
      </c>
      <c r="P1030">
        <v>2817</v>
      </c>
    </row>
    <row r="1031" spans="1:16">
      <c r="A1031">
        <v>32023</v>
      </c>
      <c r="B1031" t="s">
        <v>1170</v>
      </c>
      <c r="C1031" t="s">
        <v>269</v>
      </c>
      <c r="D1031" s="11" t="s">
        <v>108</v>
      </c>
      <c r="E1031" t="s">
        <v>67</v>
      </c>
      <c r="F1031" t="s">
        <v>86</v>
      </c>
      <c r="M1031" t="s">
        <v>1150</v>
      </c>
      <c r="N1031" t="s">
        <v>1151</v>
      </c>
      <c r="O1031">
        <v>29</v>
      </c>
      <c r="P1031">
        <v>2818</v>
      </c>
    </row>
    <row r="1032" spans="1:16">
      <c r="A1032">
        <v>32024</v>
      </c>
      <c r="B1032" t="s">
        <v>1171</v>
      </c>
      <c r="C1032" t="s">
        <v>1056</v>
      </c>
      <c r="D1032" s="11" t="s">
        <v>114</v>
      </c>
      <c r="E1032" t="s">
        <v>82</v>
      </c>
      <c r="F1032" t="s">
        <v>86</v>
      </c>
      <c r="M1032" t="s">
        <v>1150</v>
      </c>
      <c r="N1032" t="s">
        <v>1151</v>
      </c>
      <c r="O1032">
        <v>27</v>
      </c>
      <c r="P1032">
        <v>2819</v>
      </c>
    </row>
    <row r="1033" spans="1:16">
      <c r="A1033">
        <v>32025</v>
      </c>
      <c r="B1033" t="s">
        <v>1172</v>
      </c>
      <c r="C1033" t="s">
        <v>471</v>
      </c>
      <c r="D1033" s="11" t="s">
        <v>81</v>
      </c>
      <c r="E1033" t="s">
        <v>67</v>
      </c>
      <c r="F1033" t="s">
        <v>74</v>
      </c>
      <c r="M1033" t="s">
        <v>1150</v>
      </c>
      <c r="N1033" t="s">
        <v>1151</v>
      </c>
      <c r="O1033">
        <v>36</v>
      </c>
      <c r="P1033">
        <v>2820</v>
      </c>
    </row>
    <row r="1034" spans="1:16">
      <c r="A1034">
        <v>32026</v>
      </c>
      <c r="B1034" t="s">
        <v>1173</v>
      </c>
      <c r="C1034" t="s">
        <v>296</v>
      </c>
      <c r="D1034" s="11" t="s">
        <v>111</v>
      </c>
      <c r="E1034" t="s">
        <v>67</v>
      </c>
      <c r="F1034" t="s">
        <v>86</v>
      </c>
      <c r="M1034" t="s">
        <v>1150</v>
      </c>
      <c r="N1034" t="s">
        <v>1151</v>
      </c>
      <c r="O1034">
        <v>26</v>
      </c>
      <c r="P1034">
        <v>2821</v>
      </c>
    </row>
    <row r="1035" spans="1:16">
      <c r="A1035">
        <v>32030</v>
      </c>
      <c r="B1035" t="s">
        <v>1174</v>
      </c>
      <c r="C1035" t="s">
        <v>782</v>
      </c>
      <c r="D1035" s="11" t="s">
        <v>177</v>
      </c>
      <c r="E1035" t="s">
        <v>67</v>
      </c>
      <c r="F1035" t="s">
        <v>86</v>
      </c>
      <c r="M1035" t="s">
        <v>1150</v>
      </c>
      <c r="N1035" t="s">
        <v>1151</v>
      </c>
      <c r="O1035">
        <v>32</v>
      </c>
      <c r="P1035">
        <v>2822</v>
      </c>
    </row>
    <row r="1036" spans="1:16">
      <c r="A1036">
        <v>32031</v>
      </c>
      <c r="B1036" t="s">
        <v>1175</v>
      </c>
      <c r="C1036" t="s">
        <v>93</v>
      </c>
      <c r="D1036" s="11" t="s">
        <v>312</v>
      </c>
      <c r="E1036" t="s">
        <v>67</v>
      </c>
      <c r="F1036" t="s">
        <v>86</v>
      </c>
      <c r="M1036" t="s">
        <v>1150</v>
      </c>
      <c r="N1036" t="s">
        <v>1151</v>
      </c>
      <c r="O1036">
        <v>31</v>
      </c>
      <c r="P1036">
        <v>2823</v>
      </c>
    </row>
    <row r="1037" spans="1:16">
      <c r="A1037">
        <v>32032</v>
      </c>
      <c r="B1037" t="s">
        <v>1176</v>
      </c>
      <c r="C1037" t="s">
        <v>597</v>
      </c>
      <c r="D1037" s="11" t="s">
        <v>312</v>
      </c>
      <c r="E1037" t="s">
        <v>67</v>
      </c>
      <c r="F1037" t="s">
        <v>86</v>
      </c>
      <c r="M1037" t="s">
        <v>1150</v>
      </c>
      <c r="N1037" t="s">
        <v>1151</v>
      </c>
      <c r="O1037">
        <v>31</v>
      </c>
      <c r="P1037">
        <v>2824</v>
      </c>
    </row>
    <row r="1038" spans="1:16">
      <c r="A1038">
        <v>32033</v>
      </c>
      <c r="B1038" t="s">
        <v>1158</v>
      </c>
      <c r="C1038" t="s">
        <v>192</v>
      </c>
      <c r="D1038" s="11" t="s">
        <v>108</v>
      </c>
      <c r="E1038" t="s">
        <v>67</v>
      </c>
      <c r="F1038" t="s">
        <v>86</v>
      </c>
      <c r="M1038" t="s">
        <v>1150</v>
      </c>
      <c r="N1038" t="s">
        <v>1151</v>
      </c>
      <c r="O1038">
        <v>29</v>
      </c>
      <c r="P1038">
        <v>2825</v>
      </c>
    </row>
    <row r="1039" spans="1:16">
      <c r="A1039">
        <v>32034</v>
      </c>
      <c r="B1039" t="s">
        <v>1177</v>
      </c>
      <c r="C1039" t="s">
        <v>296</v>
      </c>
      <c r="D1039" s="11" t="s">
        <v>149</v>
      </c>
      <c r="E1039" t="s">
        <v>67</v>
      </c>
      <c r="F1039" t="s">
        <v>86</v>
      </c>
      <c r="M1039" t="s">
        <v>1150</v>
      </c>
      <c r="N1039" t="s">
        <v>1151</v>
      </c>
      <c r="O1039">
        <v>28</v>
      </c>
      <c r="P1039">
        <v>2826</v>
      </c>
    </row>
    <row r="1040" spans="1:16">
      <c r="A1040">
        <v>32035</v>
      </c>
      <c r="B1040" t="s">
        <v>533</v>
      </c>
      <c r="C1040" t="s">
        <v>65</v>
      </c>
      <c r="D1040" s="11" t="s">
        <v>312</v>
      </c>
      <c r="E1040" t="s">
        <v>67</v>
      </c>
      <c r="F1040" t="s">
        <v>86</v>
      </c>
      <c r="M1040" t="s">
        <v>1150</v>
      </c>
      <c r="N1040" t="s">
        <v>1151</v>
      </c>
      <c r="O1040">
        <v>31</v>
      </c>
      <c r="P1040">
        <v>2827</v>
      </c>
    </row>
    <row r="1041" spans="1:16">
      <c r="A1041">
        <v>33001</v>
      </c>
      <c r="B1041" t="s">
        <v>1178</v>
      </c>
      <c r="C1041" t="s">
        <v>140</v>
      </c>
      <c r="D1041" s="11" t="s">
        <v>485</v>
      </c>
      <c r="E1041" t="s">
        <v>67</v>
      </c>
      <c r="F1041" t="s">
        <v>78</v>
      </c>
      <c r="G1041" s="11" t="s">
        <v>88</v>
      </c>
      <c r="M1041" t="s">
        <v>1179</v>
      </c>
      <c r="N1041" t="s">
        <v>1180</v>
      </c>
      <c r="O1041">
        <v>53</v>
      </c>
      <c r="P1041">
        <v>74</v>
      </c>
    </row>
    <row r="1042" spans="1:16">
      <c r="A1042">
        <v>33002</v>
      </c>
      <c r="B1042" t="s">
        <v>1181</v>
      </c>
      <c r="C1042" t="s">
        <v>170</v>
      </c>
      <c r="D1042" s="11" t="s">
        <v>532</v>
      </c>
      <c r="E1042" t="s">
        <v>67</v>
      </c>
      <c r="F1042" t="s">
        <v>332</v>
      </c>
      <c r="M1042" t="s">
        <v>1179</v>
      </c>
      <c r="N1042" t="s">
        <v>1180</v>
      </c>
      <c r="O1042">
        <v>10</v>
      </c>
      <c r="P1042">
        <v>5107</v>
      </c>
    </row>
    <row r="1043" spans="1:16">
      <c r="A1043">
        <v>33003</v>
      </c>
      <c r="B1043" t="s">
        <v>1182</v>
      </c>
      <c r="C1043" t="s">
        <v>361</v>
      </c>
      <c r="D1043" s="11" t="s">
        <v>312</v>
      </c>
      <c r="E1043" t="s">
        <v>67</v>
      </c>
      <c r="F1043" t="s">
        <v>86</v>
      </c>
      <c r="G1043" s="11" t="s">
        <v>87</v>
      </c>
      <c r="M1043" t="s">
        <v>1179</v>
      </c>
      <c r="N1043" t="s">
        <v>1180</v>
      </c>
      <c r="O1043">
        <v>31</v>
      </c>
      <c r="P1043">
        <v>75</v>
      </c>
    </row>
    <row r="1044" spans="1:16">
      <c r="A1044">
        <v>33004</v>
      </c>
      <c r="B1044" t="s">
        <v>1183</v>
      </c>
      <c r="C1044" t="s">
        <v>192</v>
      </c>
      <c r="D1044" s="11" t="s">
        <v>532</v>
      </c>
      <c r="E1044" t="s">
        <v>67</v>
      </c>
      <c r="F1044" t="s">
        <v>332</v>
      </c>
      <c r="M1044" t="s">
        <v>1179</v>
      </c>
      <c r="N1044" t="s">
        <v>1180</v>
      </c>
      <c r="O1044">
        <v>10</v>
      </c>
      <c r="P1044">
        <v>5111</v>
      </c>
    </row>
    <row r="1045" spans="1:16">
      <c r="A1045">
        <v>33005</v>
      </c>
      <c r="B1045" t="s">
        <v>1184</v>
      </c>
      <c r="C1045" t="s">
        <v>96</v>
      </c>
      <c r="D1045" s="11" t="s">
        <v>149</v>
      </c>
      <c r="E1045" t="s">
        <v>67</v>
      </c>
      <c r="F1045" t="s">
        <v>86</v>
      </c>
      <c r="J1045" s="11" t="s">
        <v>87</v>
      </c>
      <c r="M1045" t="s">
        <v>1179</v>
      </c>
      <c r="N1045" t="s">
        <v>1180</v>
      </c>
      <c r="O1045">
        <v>28</v>
      </c>
      <c r="P1045">
        <v>92</v>
      </c>
    </row>
    <row r="1046" spans="1:16">
      <c r="A1046">
        <v>33006</v>
      </c>
      <c r="B1046" t="s">
        <v>1185</v>
      </c>
      <c r="C1046" t="s">
        <v>123</v>
      </c>
      <c r="D1046" s="11" t="s">
        <v>532</v>
      </c>
      <c r="E1046" t="s">
        <v>67</v>
      </c>
      <c r="F1046" t="s">
        <v>332</v>
      </c>
      <c r="M1046" t="s">
        <v>1179</v>
      </c>
      <c r="N1046" t="s">
        <v>1180</v>
      </c>
      <c r="O1046">
        <v>10</v>
      </c>
      <c r="P1046">
        <v>5112</v>
      </c>
    </row>
    <row r="1047" spans="1:16">
      <c r="A1047">
        <v>33007</v>
      </c>
      <c r="B1047" t="s">
        <v>1184</v>
      </c>
      <c r="C1047" t="s">
        <v>174</v>
      </c>
      <c r="D1047" s="11" t="s">
        <v>318</v>
      </c>
      <c r="E1047" t="s">
        <v>67</v>
      </c>
      <c r="F1047" t="s">
        <v>98</v>
      </c>
      <c r="M1047" t="s">
        <v>1179</v>
      </c>
      <c r="N1047" t="s">
        <v>1180</v>
      </c>
      <c r="O1047">
        <v>66</v>
      </c>
      <c r="P1047">
        <v>79</v>
      </c>
    </row>
    <row r="1048" spans="1:16">
      <c r="A1048">
        <v>33008</v>
      </c>
      <c r="B1048" t="s">
        <v>1186</v>
      </c>
      <c r="C1048" t="s">
        <v>478</v>
      </c>
      <c r="D1048" s="11" t="s">
        <v>94</v>
      </c>
      <c r="E1048" t="s">
        <v>82</v>
      </c>
      <c r="F1048" t="s">
        <v>78</v>
      </c>
      <c r="M1048" t="s">
        <v>1179</v>
      </c>
      <c r="N1048" t="s">
        <v>1180</v>
      </c>
      <c r="O1048">
        <v>54</v>
      </c>
      <c r="P1048">
        <v>93</v>
      </c>
    </row>
    <row r="1049" spans="1:16">
      <c r="A1049">
        <v>33009</v>
      </c>
      <c r="B1049" t="s">
        <v>1187</v>
      </c>
      <c r="C1049" t="s">
        <v>96</v>
      </c>
      <c r="D1049" s="11" t="s">
        <v>532</v>
      </c>
      <c r="E1049" t="s">
        <v>67</v>
      </c>
      <c r="F1049" t="s">
        <v>332</v>
      </c>
      <c r="M1049" t="s">
        <v>1179</v>
      </c>
      <c r="N1049" t="s">
        <v>1180</v>
      </c>
      <c r="O1049">
        <v>10</v>
      </c>
      <c r="P1049">
        <v>5113</v>
      </c>
    </row>
    <row r="1050" spans="1:16">
      <c r="A1050">
        <v>33010</v>
      </c>
      <c r="B1050" t="s">
        <v>1188</v>
      </c>
      <c r="C1050" t="s">
        <v>1056</v>
      </c>
      <c r="D1050" s="11" t="s">
        <v>454</v>
      </c>
      <c r="E1050" t="s">
        <v>67</v>
      </c>
      <c r="F1050" t="s">
        <v>455</v>
      </c>
      <c r="M1050" t="s">
        <v>1179</v>
      </c>
      <c r="N1050" t="s">
        <v>1180</v>
      </c>
      <c r="O1050">
        <v>12</v>
      </c>
      <c r="P1050">
        <v>5114</v>
      </c>
    </row>
    <row r="1051" spans="1:16">
      <c r="A1051">
        <v>33013</v>
      </c>
      <c r="B1051" t="s">
        <v>1189</v>
      </c>
      <c r="C1051" t="s">
        <v>139</v>
      </c>
      <c r="D1051" s="11" t="s">
        <v>85</v>
      </c>
      <c r="E1051" t="s">
        <v>67</v>
      </c>
      <c r="F1051" t="s">
        <v>86</v>
      </c>
      <c r="M1051" t="s">
        <v>1179</v>
      </c>
      <c r="N1051" t="s">
        <v>1180</v>
      </c>
      <c r="O1051">
        <v>34</v>
      </c>
      <c r="P1051">
        <v>60</v>
      </c>
    </row>
    <row r="1052" spans="1:16">
      <c r="A1052">
        <v>33014</v>
      </c>
      <c r="B1052" t="s">
        <v>1178</v>
      </c>
      <c r="C1052" t="s">
        <v>188</v>
      </c>
      <c r="D1052" s="11" t="s">
        <v>177</v>
      </c>
      <c r="E1052" t="s">
        <v>67</v>
      </c>
      <c r="F1052" t="s">
        <v>86</v>
      </c>
      <c r="H1052" s="11" t="s">
        <v>88</v>
      </c>
      <c r="J1052" s="11" t="s">
        <v>87</v>
      </c>
      <c r="K1052" s="11" t="s">
        <v>88</v>
      </c>
      <c r="M1052" t="s">
        <v>1179</v>
      </c>
      <c r="N1052" t="s">
        <v>1180</v>
      </c>
      <c r="O1052">
        <v>32</v>
      </c>
      <c r="P1052">
        <v>59</v>
      </c>
    </row>
    <row r="1053" spans="1:16">
      <c r="A1053">
        <v>33016</v>
      </c>
      <c r="B1053" t="s">
        <v>1190</v>
      </c>
      <c r="C1053" t="s">
        <v>80</v>
      </c>
      <c r="D1053" s="11" t="s">
        <v>100</v>
      </c>
      <c r="E1053" t="s">
        <v>82</v>
      </c>
      <c r="F1053" t="s">
        <v>86</v>
      </c>
      <c r="J1053" s="11" t="s">
        <v>161</v>
      </c>
      <c r="M1053" t="s">
        <v>1179</v>
      </c>
      <c r="N1053" t="s">
        <v>1180</v>
      </c>
      <c r="O1053">
        <v>25</v>
      </c>
      <c r="P1053">
        <v>91</v>
      </c>
    </row>
    <row r="1054" spans="1:16">
      <c r="A1054">
        <v>33017</v>
      </c>
      <c r="B1054" t="s">
        <v>1191</v>
      </c>
      <c r="C1054" t="s">
        <v>96</v>
      </c>
      <c r="D1054" s="11" t="s">
        <v>149</v>
      </c>
      <c r="E1054" t="s">
        <v>67</v>
      </c>
      <c r="F1054" t="s">
        <v>86</v>
      </c>
      <c r="M1054" t="s">
        <v>1179</v>
      </c>
      <c r="N1054" t="s">
        <v>1180</v>
      </c>
      <c r="O1054">
        <v>28</v>
      </c>
      <c r="P1054">
        <v>83</v>
      </c>
    </row>
    <row r="1055" spans="1:16">
      <c r="A1055">
        <v>33021</v>
      </c>
      <c r="B1055" t="s">
        <v>1192</v>
      </c>
      <c r="C1055" t="s">
        <v>228</v>
      </c>
      <c r="D1055" s="11" t="s">
        <v>159</v>
      </c>
      <c r="E1055" t="s">
        <v>82</v>
      </c>
      <c r="F1055" t="s">
        <v>78</v>
      </c>
      <c r="M1055" t="s">
        <v>1179</v>
      </c>
      <c r="N1055" t="s">
        <v>1180</v>
      </c>
      <c r="O1055">
        <v>46</v>
      </c>
      <c r="P1055">
        <v>86</v>
      </c>
    </row>
    <row r="1056" spans="1:16">
      <c r="A1056">
        <v>33026</v>
      </c>
      <c r="B1056" t="s">
        <v>1178</v>
      </c>
      <c r="C1056" t="s">
        <v>65</v>
      </c>
      <c r="D1056" s="11" t="s">
        <v>137</v>
      </c>
      <c r="E1056" t="s">
        <v>67</v>
      </c>
      <c r="F1056" t="s">
        <v>86</v>
      </c>
      <c r="G1056" s="11" t="s">
        <v>87</v>
      </c>
      <c r="M1056" t="s">
        <v>1179</v>
      </c>
      <c r="N1056" t="s">
        <v>1180</v>
      </c>
      <c r="O1056">
        <v>30</v>
      </c>
      <c r="P1056">
        <v>73</v>
      </c>
    </row>
    <row r="1057" spans="1:16">
      <c r="A1057">
        <v>33051</v>
      </c>
      <c r="B1057" t="s">
        <v>1184</v>
      </c>
      <c r="C1057" t="s">
        <v>186</v>
      </c>
      <c r="D1057" s="11" t="s">
        <v>929</v>
      </c>
      <c r="E1057" t="s">
        <v>67</v>
      </c>
      <c r="F1057" t="s">
        <v>98</v>
      </c>
      <c r="M1057" t="s">
        <v>1179</v>
      </c>
      <c r="N1057" t="s">
        <v>1180</v>
      </c>
      <c r="O1057">
        <v>82</v>
      </c>
      <c r="P1057">
        <v>66</v>
      </c>
    </row>
    <row r="1058" spans="1:16">
      <c r="A1058">
        <v>33053</v>
      </c>
      <c r="B1058" t="s">
        <v>1193</v>
      </c>
      <c r="C1058" t="s">
        <v>361</v>
      </c>
      <c r="D1058" s="11" t="s">
        <v>1103</v>
      </c>
      <c r="E1058" t="s">
        <v>67</v>
      </c>
      <c r="F1058" t="s">
        <v>98</v>
      </c>
      <c r="M1058" t="s">
        <v>1179</v>
      </c>
      <c r="N1058" t="s">
        <v>1180</v>
      </c>
      <c r="O1058">
        <v>80</v>
      </c>
      <c r="P1058">
        <v>67</v>
      </c>
    </row>
    <row r="1059" spans="1:16">
      <c r="A1059">
        <v>33054</v>
      </c>
      <c r="B1059" t="s">
        <v>368</v>
      </c>
      <c r="C1059" t="s">
        <v>170</v>
      </c>
      <c r="D1059" s="11" t="s">
        <v>168</v>
      </c>
      <c r="E1059" t="s">
        <v>67</v>
      </c>
      <c r="F1059" t="s">
        <v>98</v>
      </c>
      <c r="M1059" t="s">
        <v>1179</v>
      </c>
      <c r="N1059" t="s">
        <v>1180</v>
      </c>
      <c r="O1059">
        <v>71</v>
      </c>
      <c r="P1059">
        <v>68</v>
      </c>
    </row>
    <row r="1060" spans="1:16">
      <c r="A1060">
        <v>33057</v>
      </c>
      <c r="B1060" t="s">
        <v>1191</v>
      </c>
      <c r="C1060" t="s">
        <v>283</v>
      </c>
      <c r="D1060" s="11" t="s">
        <v>94</v>
      </c>
      <c r="E1060" t="s">
        <v>67</v>
      </c>
      <c r="F1060" t="s">
        <v>78</v>
      </c>
      <c r="M1060" t="s">
        <v>1179</v>
      </c>
      <c r="N1060" t="s">
        <v>1180</v>
      </c>
      <c r="O1060">
        <v>54</v>
      </c>
      <c r="P1060">
        <v>72</v>
      </c>
    </row>
    <row r="1061" spans="1:16">
      <c r="A1061">
        <v>34001</v>
      </c>
      <c r="B1061" t="s">
        <v>992</v>
      </c>
      <c r="C1061" t="s">
        <v>192</v>
      </c>
      <c r="D1061" s="11" t="s">
        <v>85</v>
      </c>
      <c r="E1061" t="s">
        <v>67</v>
      </c>
      <c r="F1061" t="s">
        <v>86</v>
      </c>
      <c r="M1061" t="s">
        <v>1194</v>
      </c>
      <c r="N1061" t="s">
        <v>1195</v>
      </c>
      <c r="O1061">
        <v>34</v>
      </c>
      <c r="P1061">
        <v>612</v>
      </c>
    </row>
    <row r="1062" spans="1:16">
      <c r="A1062">
        <v>34002</v>
      </c>
      <c r="B1062" t="s">
        <v>1196</v>
      </c>
      <c r="C1062" t="s">
        <v>125</v>
      </c>
      <c r="D1062" s="11" t="s">
        <v>117</v>
      </c>
      <c r="E1062" t="s">
        <v>82</v>
      </c>
      <c r="F1062" t="s">
        <v>118</v>
      </c>
      <c r="M1062" t="s">
        <v>1194</v>
      </c>
      <c r="N1062" t="s">
        <v>1195</v>
      </c>
      <c r="O1062">
        <v>18</v>
      </c>
      <c r="P1062">
        <v>4181</v>
      </c>
    </row>
    <row r="1063" spans="1:16">
      <c r="A1063">
        <v>34003</v>
      </c>
      <c r="B1063" t="s">
        <v>306</v>
      </c>
      <c r="C1063" t="s">
        <v>391</v>
      </c>
      <c r="D1063" s="11" t="s">
        <v>91</v>
      </c>
      <c r="E1063" t="s">
        <v>67</v>
      </c>
      <c r="F1063" t="s">
        <v>78</v>
      </c>
      <c r="H1063" s="11" t="s">
        <v>87</v>
      </c>
      <c r="I1063" s="11" t="s">
        <v>87</v>
      </c>
      <c r="M1063" t="s">
        <v>1194</v>
      </c>
      <c r="N1063" t="s">
        <v>1195</v>
      </c>
      <c r="O1063">
        <v>50</v>
      </c>
      <c r="P1063">
        <v>613</v>
      </c>
    </row>
    <row r="1064" spans="1:16">
      <c r="A1064">
        <v>34004</v>
      </c>
      <c r="B1064" t="s">
        <v>1197</v>
      </c>
      <c r="C1064" t="s">
        <v>1198</v>
      </c>
      <c r="D1064" s="11" t="s">
        <v>608</v>
      </c>
      <c r="E1064" t="s">
        <v>67</v>
      </c>
      <c r="F1064" t="s">
        <v>98</v>
      </c>
      <c r="M1064" t="s">
        <v>1194</v>
      </c>
      <c r="N1064" t="s">
        <v>1195</v>
      </c>
      <c r="O1064">
        <v>65</v>
      </c>
      <c r="P1064">
        <v>614</v>
      </c>
    </row>
    <row r="1065" spans="1:16">
      <c r="A1065">
        <v>34005</v>
      </c>
      <c r="B1065" t="s">
        <v>1199</v>
      </c>
      <c r="C1065" t="s">
        <v>662</v>
      </c>
      <c r="D1065" s="11" t="s">
        <v>81</v>
      </c>
      <c r="E1065" t="s">
        <v>67</v>
      </c>
      <c r="F1065" t="s">
        <v>74</v>
      </c>
      <c r="M1065" t="s">
        <v>1194</v>
      </c>
      <c r="N1065" t="s">
        <v>1195</v>
      </c>
      <c r="O1065">
        <v>36</v>
      </c>
      <c r="P1065">
        <v>615</v>
      </c>
    </row>
    <row r="1066" spans="1:16">
      <c r="A1066">
        <v>34006</v>
      </c>
      <c r="B1066" t="s">
        <v>1200</v>
      </c>
      <c r="C1066" t="s">
        <v>156</v>
      </c>
      <c r="D1066" s="11" t="s">
        <v>307</v>
      </c>
      <c r="E1066" t="s">
        <v>67</v>
      </c>
      <c r="F1066" t="s">
        <v>78</v>
      </c>
      <c r="M1066" t="s">
        <v>1194</v>
      </c>
      <c r="N1066" t="s">
        <v>1195</v>
      </c>
      <c r="O1066">
        <v>48</v>
      </c>
      <c r="P1066">
        <v>616</v>
      </c>
    </row>
    <row r="1067" spans="1:16">
      <c r="A1067">
        <v>34007</v>
      </c>
      <c r="B1067" t="s">
        <v>1201</v>
      </c>
      <c r="C1067" t="s">
        <v>228</v>
      </c>
      <c r="D1067" s="11" t="s">
        <v>171</v>
      </c>
      <c r="E1067" t="s">
        <v>82</v>
      </c>
      <c r="F1067" t="s">
        <v>74</v>
      </c>
      <c r="G1067" s="11" t="s">
        <v>87</v>
      </c>
      <c r="M1067" t="s">
        <v>1194</v>
      </c>
      <c r="N1067" t="s">
        <v>1195</v>
      </c>
      <c r="O1067">
        <v>35</v>
      </c>
      <c r="P1067">
        <v>617</v>
      </c>
    </row>
    <row r="1068" spans="1:16">
      <c r="A1068">
        <v>34008</v>
      </c>
      <c r="B1068" t="s">
        <v>1202</v>
      </c>
      <c r="C1068" t="s">
        <v>152</v>
      </c>
      <c r="D1068" s="11" t="s">
        <v>85</v>
      </c>
      <c r="E1068" t="s">
        <v>82</v>
      </c>
      <c r="F1068" t="s">
        <v>86</v>
      </c>
      <c r="M1068" t="s">
        <v>1194</v>
      </c>
      <c r="N1068" t="s">
        <v>1195</v>
      </c>
      <c r="O1068">
        <v>34</v>
      </c>
      <c r="P1068">
        <v>618</v>
      </c>
    </row>
    <row r="1069" spans="1:16">
      <c r="A1069">
        <v>34009</v>
      </c>
      <c r="B1069" t="s">
        <v>992</v>
      </c>
      <c r="C1069" t="s">
        <v>174</v>
      </c>
      <c r="D1069" s="11" t="s">
        <v>143</v>
      </c>
      <c r="E1069" t="s">
        <v>67</v>
      </c>
      <c r="F1069" t="s">
        <v>74</v>
      </c>
      <c r="M1069" t="s">
        <v>1194</v>
      </c>
      <c r="N1069" t="s">
        <v>1195</v>
      </c>
      <c r="O1069">
        <v>38</v>
      </c>
      <c r="P1069">
        <v>611</v>
      </c>
    </row>
    <row r="1070" spans="1:16">
      <c r="A1070">
        <v>34010</v>
      </c>
      <c r="B1070" t="s">
        <v>992</v>
      </c>
      <c r="C1070" t="s">
        <v>192</v>
      </c>
      <c r="D1070" s="11" t="s">
        <v>392</v>
      </c>
      <c r="E1070" t="s">
        <v>67</v>
      </c>
      <c r="F1070" t="s">
        <v>98</v>
      </c>
      <c r="M1070" t="s">
        <v>1194</v>
      </c>
      <c r="N1070" t="s">
        <v>1195</v>
      </c>
      <c r="O1070">
        <v>64</v>
      </c>
      <c r="P1070">
        <v>619</v>
      </c>
    </row>
    <row r="1071" spans="1:16">
      <c r="A1071">
        <v>34011</v>
      </c>
      <c r="B1071" t="s">
        <v>992</v>
      </c>
      <c r="C1071" t="s">
        <v>605</v>
      </c>
      <c r="D1071" s="11" t="s">
        <v>103</v>
      </c>
      <c r="E1071" t="s">
        <v>67</v>
      </c>
      <c r="F1071" t="s">
        <v>74</v>
      </c>
      <c r="M1071" t="s">
        <v>1194</v>
      </c>
      <c r="N1071" t="s">
        <v>1195</v>
      </c>
      <c r="O1071">
        <v>40</v>
      </c>
      <c r="P1071">
        <v>620</v>
      </c>
    </row>
    <row r="1072" spans="1:16">
      <c r="A1072">
        <v>34012</v>
      </c>
      <c r="B1072" t="s">
        <v>1203</v>
      </c>
      <c r="C1072" t="s">
        <v>391</v>
      </c>
      <c r="D1072" s="11" t="s">
        <v>94</v>
      </c>
      <c r="E1072" t="s">
        <v>67</v>
      </c>
      <c r="F1072" t="s">
        <v>78</v>
      </c>
      <c r="M1072" t="s">
        <v>1194</v>
      </c>
      <c r="N1072" t="s">
        <v>1195</v>
      </c>
      <c r="O1072">
        <v>54</v>
      </c>
      <c r="P1072">
        <v>622</v>
      </c>
    </row>
    <row r="1073" spans="1:16">
      <c r="A1073">
        <v>34013</v>
      </c>
      <c r="B1073" t="s">
        <v>1204</v>
      </c>
      <c r="C1073" t="s">
        <v>283</v>
      </c>
      <c r="D1073" s="11" t="s">
        <v>485</v>
      </c>
      <c r="E1073" t="s">
        <v>67</v>
      </c>
      <c r="F1073" t="s">
        <v>78</v>
      </c>
      <c r="M1073" t="s">
        <v>1194</v>
      </c>
      <c r="N1073" t="s">
        <v>1195</v>
      </c>
      <c r="O1073">
        <v>53</v>
      </c>
      <c r="P1073">
        <v>624</v>
      </c>
    </row>
    <row r="1074" spans="1:16">
      <c r="A1074">
        <v>34014</v>
      </c>
      <c r="B1074" t="s">
        <v>1204</v>
      </c>
      <c r="C1074" t="s">
        <v>294</v>
      </c>
      <c r="D1074" s="11" t="s">
        <v>131</v>
      </c>
      <c r="E1074" t="s">
        <v>67</v>
      </c>
      <c r="F1074" t="s">
        <v>68</v>
      </c>
      <c r="M1074" t="s">
        <v>1194</v>
      </c>
      <c r="N1074" t="s">
        <v>1195</v>
      </c>
      <c r="O1074">
        <v>23</v>
      </c>
      <c r="P1074">
        <v>625</v>
      </c>
    </row>
    <row r="1075" spans="1:16">
      <c r="A1075">
        <v>34015</v>
      </c>
      <c r="B1075" t="s">
        <v>1205</v>
      </c>
      <c r="C1075" t="s">
        <v>139</v>
      </c>
      <c r="D1075" s="11" t="s">
        <v>85</v>
      </c>
      <c r="E1075" t="s">
        <v>67</v>
      </c>
      <c r="F1075" t="s">
        <v>86</v>
      </c>
      <c r="G1075" s="11" t="s">
        <v>87</v>
      </c>
      <c r="M1075" t="s">
        <v>1194</v>
      </c>
      <c r="N1075" t="s">
        <v>1195</v>
      </c>
      <c r="O1075">
        <v>34</v>
      </c>
      <c r="P1075">
        <v>636</v>
      </c>
    </row>
    <row r="1076" spans="1:16">
      <c r="A1076">
        <v>34016</v>
      </c>
      <c r="B1076" t="s">
        <v>628</v>
      </c>
      <c r="C1076" t="s">
        <v>128</v>
      </c>
      <c r="D1076" s="11" t="s">
        <v>81</v>
      </c>
      <c r="E1076" t="s">
        <v>82</v>
      </c>
      <c r="F1076" t="s">
        <v>74</v>
      </c>
      <c r="M1076" t="s">
        <v>1194</v>
      </c>
      <c r="N1076" t="s">
        <v>1195</v>
      </c>
      <c r="O1076">
        <v>36</v>
      </c>
      <c r="P1076">
        <v>649</v>
      </c>
    </row>
    <row r="1077" spans="1:16">
      <c r="A1077">
        <v>34017</v>
      </c>
      <c r="B1077" t="s">
        <v>1206</v>
      </c>
      <c r="C1077" t="s">
        <v>116</v>
      </c>
      <c r="D1077" s="11" t="s">
        <v>143</v>
      </c>
      <c r="E1077" t="s">
        <v>67</v>
      </c>
      <c r="F1077" t="s">
        <v>74</v>
      </c>
      <c r="G1077" s="11" t="s">
        <v>370</v>
      </c>
      <c r="I1077" s="11" t="s">
        <v>87</v>
      </c>
      <c r="M1077" t="s">
        <v>1194</v>
      </c>
      <c r="N1077" t="s">
        <v>1195</v>
      </c>
      <c r="O1077">
        <v>38</v>
      </c>
      <c r="P1077">
        <v>626</v>
      </c>
    </row>
    <row r="1078" spans="1:16">
      <c r="A1078">
        <v>34018</v>
      </c>
      <c r="B1078" t="s">
        <v>1206</v>
      </c>
      <c r="C1078" t="s">
        <v>471</v>
      </c>
      <c r="D1078" s="11" t="s">
        <v>392</v>
      </c>
      <c r="E1078" t="s">
        <v>67</v>
      </c>
      <c r="F1078" t="s">
        <v>98</v>
      </c>
      <c r="G1078" s="11" t="s">
        <v>87</v>
      </c>
      <c r="I1078" s="11" t="s">
        <v>87</v>
      </c>
      <c r="M1078" t="s">
        <v>1194</v>
      </c>
      <c r="N1078" t="s">
        <v>1195</v>
      </c>
      <c r="O1078">
        <v>64</v>
      </c>
      <c r="P1078">
        <v>627</v>
      </c>
    </row>
    <row r="1079" spans="1:16">
      <c r="A1079">
        <v>34019</v>
      </c>
      <c r="B1079" t="s">
        <v>1207</v>
      </c>
      <c r="C1079" t="s">
        <v>1208</v>
      </c>
      <c r="D1079" s="11" t="s">
        <v>77</v>
      </c>
      <c r="E1079" t="s">
        <v>67</v>
      </c>
      <c r="F1079" t="s">
        <v>78</v>
      </c>
      <c r="G1079" s="11" t="s">
        <v>88</v>
      </c>
      <c r="I1079" s="11" t="s">
        <v>88</v>
      </c>
      <c r="M1079" t="s">
        <v>1194</v>
      </c>
      <c r="N1079" t="s">
        <v>1195</v>
      </c>
      <c r="O1079">
        <v>52</v>
      </c>
      <c r="P1079">
        <v>628</v>
      </c>
    </row>
    <row r="1080" spans="1:16">
      <c r="A1080">
        <v>34020</v>
      </c>
      <c r="B1080" t="s">
        <v>911</v>
      </c>
      <c r="C1080" t="s">
        <v>607</v>
      </c>
      <c r="D1080" s="11" t="s">
        <v>485</v>
      </c>
      <c r="E1080" t="s">
        <v>67</v>
      </c>
      <c r="F1080" t="s">
        <v>78</v>
      </c>
      <c r="H1080" s="11" t="s">
        <v>87</v>
      </c>
      <c r="I1080" s="11" t="s">
        <v>87</v>
      </c>
      <c r="M1080" t="s">
        <v>1194</v>
      </c>
      <c r="N1080" t="s">
        <v>1195</v>
      </c>
      <c r="O1080">
        <v>53</v>
      </c>
      <c r="P1080">
        <v>629</v>
      </c>
    </row>
    <row r="1081" spans="1:16">
      <c r="A1081">
        <v>34021</v>
      </c>
      <c r="B1081" t="s">
        <v>1209</v>
      </c>
      <c r="C1081" t="s">
        <v>283</v>
      </c>
      <c r="D1081" s="11" t="s">
        <v>485</v>
      </c>
      <c r="E1081" t="s">
        <v>67</v>
      </c>
      <c r="F1081" t="s">
        <v>78</v>
      </c>
      <c r="G1081" s="11" t="s">
        <v>87</v>
      </c>
      <c r="M1081" t="s">
        <v>1194</v>
      </c>
      <c r="N1081" t="s">
        <v>1195</v>
      </c>
      <c r="O1081">
        <v>53</v>
      </c>
      <c r="P1081">
        <v>630</v>
      </c>
    </row>
    <row r="1082" spans="1:16">
      <c r="A1082">
        <v>34022</v>
      </c>
      <c r="B1082" t="s">
        <v>1210</v>
      </c>
      <c r="C1082" t="s">
        <v>369</v>
      </c>
      <c r="D1082" s="11" t="s">
        <v>143</v>
      </c>
      <c r="E1082" t="s">
        <v>67</v>
      </c>
      <c r="F1082" t="s">
        <v>74</v>
      </c>
      <c r="M1082" t="s">
        <v>1194</v>
      </c>
      <c r="N1082" t="s">
        <v>1195</v>
      </c>
      <c r="O1082">
        <v>38</v>
      </c>
      <c r="P1082">
        <v>610</v>
      </c>
    </row>
    <row r="1083" spans="1:16">
      <c r="A1083">
        <v>34023</v>
      </c>
      <c r="B1083" t="s">
        <v>1211</v>
      </c>
      <c r="C1083" t="s">
        <v>139</v>
      </c>
      <c r="D1083" s="11" t="s">
        <v>149</v>
      </c>
      <c r="E1083" t="s">
        <v>67</v>
      </c>
      <c r="F1083" t="s">
        <v>86</v>
      </c>
      <c r="M1083" t="s">
        <v>1194</v>
      </c>
      <c r="N1083" t="s">
        <v>1195</v>
      </c>
      <c r="O1083">
        <v>28</v>
      </c>
      <c r="P1083">
        <v>631</v>
      </c>
    </row>
    <row r="1084" spans="1:16">
      <c r="A1084">
        <v>34024</v>
      </c>
      <c r="B1084" t="s">
        <v>959</v>
      </c>
      <c r="C1084" t="s">
        <v>391</v>
      </c>
      <c r="D1084" s="11" t="s">
        <v>485</v>
      </c>
      <c r="E1084" t="s">
        <v>67</v>
      </c>
      <c r="F1084" t="s">
        <v>78</v>
      </c>
      <c r="H1084" s="11" t="s">
        <v>87</v>
      </c>
      <c r="I1084" s="11" t="s">
        <v>87</v>
      </c>
      <c r="M1084" t="s">
        <v>1194</v>
      </c>
      <c r="N1084" t="s">
        <v>1195</v>
      </c>
      <c r="O1084">
        <v>53</v>
      </c>
      <c r="P1084">
        <v>632</v>
      </c>
    </row>
    <row r="1085" spans="1:16">
      <c r="A1085">
        <v>34025</v>
      </c>
      <c r="B1085" t="s">
        <v>1212</v>
      </c>
      <c r="C1085" t="s">
        <v>72</v>
      </c>
      <c r="D1085" s="11" t="s">
        <v>199</v>
      </c>
      <c r="E1085" t="s">
        <v>67</v>
      </c>
      <c r="F1085" t="s">
        <v>74</v>
      </c>
      <c r="H1085" s="11" t="s">
        <v>88</v>
      </c>
      <c r="M1085" t="s">
        <v>1194</v>
      </c>
      <c r="N1085" t="s">
        <v>1195</v>
      </c>
      <c r="O1085">
        <v>37</v>
      </c>
      <c r="P1085">
        <v>633</v>
      </c>
    </row>
    <row r="1086" spans="1:16">
      <c r="A1086">
        <v>34026</v>
      </c>
      <c r="B1086" t="s">
        <v>854</v>
      </c>
      <c r="C1086" t="s">
        <v>139</v>
      </c>
      <c r="D1086" s="11" t="s">
        <v>210</v>
      </c>
      <c r="E1086" t="s">
        <v>67</v>
      </c>
      <c r="F1086" t="s">
        <v>74</v>
      </c>
      <c r="G1086" s="11" t="s">
        <v>88</v>
      </c>
      <c r="M1086" t="s">
        <v>1194</v>
      </c>
      <c r="N1086" t="s">
        <v>1195</v>
      </c>
      <c r="O1086">
        <v>42</v>
      </c>
      <c r="P1086">
        <v>634</v>
      </c>
    </row>
    <row r="1087" spans="1:16">
      <c r="A1087">
        <v>34027</v>
      </c>
      <c r="B1087" t="s">
        <v>1213</v>
      </c>
      <c r="C1087" t="s">
        <v>260</v>
      </c>
      <c r="D1087" s="11" t="s">
        <v>194</v>
      </c>
      <c r="E1087" t="s">
        <v>82</v>
      </c>
      <c r="F1087" t="s">
        <v>195</v>
      </c>
      <c r="M1087" t="s">
        <v>1194</v>
      </c>
      <c r="N1087" t="s">
        <v>1195</v>
      </c>
      <c r="O1087">
        <v>15</v>
      </c>
      <c r="P1087">
        <v>4182</v>
      </c>
    </row>
    <row r="1088" spans="1:16">
      <c r="A1088">
        <v>34028</v>
      </c>
      <c r="B1088" t="s">
        <v>1214</v>
      </c>
      <c r="C1088" t="s">
        <v>260</v>
      </c>
      <c r="D1088" s="11" t="s">
        <v>85</v>
      </c>
      <c r="E1088" t="s">
        <v>82</v>
      </c>
      <c r="F1088" t="s">
        <v>86</v>
      </c>
      <c r="M1088" t="s">
        <v>1194</v>
      </c>
      <c r="N1088" t="s">
        <v>1195</v>
      </c>
      <c r="O1088">
        <v>34</v>
      </c>
      <c r="P1088">
        <v>635</v>
      </c>
    </row>
    <row r="1089" spans="1:16">
      <c r="A1089">
        <v>34029</v>
      </c>
      <c r="B1089" t="s">
        <v>1215</v>
      </c>
      <c r="C1089" t="s">
        <v>1216</v>
      </c>
      <c r="D1089" s="11" t="s">
        <v>488</v>
      </c>
      <c r="E1089" t="s">
        <v>82</v>
      </c>
      <c r="F1089" t="s">
        <v>195</v>
      </c>
      <c r="M1089" t="s">
        <v>1194</v>
      </c>
      <c r="N1089" t="s">
        <v>1195</v>
      </c>
      <c r="O1089">
        <v>16</v>
      </c>
      <c r="P1089">
        <v>4184</v>
      </c>
    </row>
    <row r="1090" spans="1:16">
      <c r="A1090">
        <v>34030</v>
      </c>
      <c r="B1090" t="s">
        <v>959</v>
      </c>
      <c r="C1090" t="s">
        <v>123</v>
      </c>
      <c r="D1090" s="11" t="s">
        <v>126</v>
      </c>
      <c r="E1090" t="s">
        <v>67</v>
      </c>
      <c r="F1090" t="s">
        <v>68</v>
      </c>
      <c r="G1090" s="11" t="s">
        <v>87</v>
      </c>
      <c r="M1090" t="s">
        <v>1194</v>
      </c>
      <c r="N1090" t="s">
        <v>1195</v>
      </c>
      <c r="O1090">
        <v>22</v>
      </c>
      <c r="P1090">
        <v>647</v>
      </c>
    </row>
    <row r="1091" spans="1:16">
      <c r="A1091">
        <v>34031</v>
      </c>
      <c r="B1091" t="s">
        <v>438</v>
      </c>
      <c r="C1091" t="s">
        <v>152</v>
      </c>
      <c r="D1091" s="11" t="s">
        <v>66</v>
      </c>
      <c r="E1091" t="s">
        <v>82</v>
      </c>
      <c r="F1091" t="s">
        <v>68</v>
      </c>
      <c r="G1091" s="11" t="s">
        <v>87</v>
      </c>
      <c r="M1091" t="s">
        <v>1194</v>
      </c>
      <c r="N1091" t="s">
        <v>1195</v>
      </c>
      <c r="O1091">
        <v>19</v>
      </c>
      <c r="P1091">
        <v>4183</v>
      </c>
    </row>
    <row r="1092" spans="1:16">
      <c r="A1092">
        <v>34032</v>
      </c>
      <c r="B1092" t="s">
        <v>1217</v>
      </c>
      <c r="C1092" t="s">
        <v>72</v>
      </c>
      <c r="D1092" s="11" t="s">
        <v>117</v>
      </c>
      <c r="E1092" t="s">
        <v>67</v>
      </c>
      <c r="F1092" t="s">
        <v>118</v>
      </c>
      <c r="M1092" t="s">
        <v>1194</v>
      </c>
      <c r="N1092" t="s">
        <v>1195</v>
      </c>
      <c r="O1092">
        <v>18</v>
      </c>
      <c r="P1092">
        <v>4185</v>
      </c>
    </row>
    <row r="1093" spans="1:16">
      <c r="A1093">
        <v>34033</v>
      </c>
      <c r="B1093" t="s">
        <v>474</v>
      </c>
      <c r="C1093" t="s">
        <v>139</v>
      </c>
      <c r="D1093" s="11" t="s">
        <v>177</v>
      </c>
      <c r="E1093" t="s">
        <v>67</v>
      </c>
      <c r="F1093" t="s">
        <v>86</v>
      </c>
      <c r="G1093" s="11" t="s">
        <v>161</v>
      </c>
      <c r="M1093" t="s">
        <v>1194</v>
      </c>
      <c r="N1093" t="s">
        <v>1195</v>
      </c>
      <c r="O1093">
        <v>32</v>
      </c>
      <c r="P1093">
        <v>637</v>
      </c>
    </row>
    <row r="1094" spans="1:16">
      <c r="A1094">
        <v>34034</v>
      </c>
      <c r="B1094" t="s">
        <v>1218</v>
      </c>
      <c r="C1094" t="s">
        <v>1219</v>
      </c>
      <c r="D1094" s="11" t="s">
        <v>488</v>
      </c>
      <c r="E1094" t="s">
        <v>82</v>
      </c>
      <c r="F1094" t="s">
        <v>195</v>
      </c>
      <c r="G1094" s="11" t="s">
        <v>87</v>
      </c>
      <c r="M1094" t="s">
        <v>1194</v>
      </c>
      <c r="N1094" t="s">
        <v>1195</v>
      </c>
      <c r="O1094">
        <v>16</v>
      </c>
      <c r="P1094">
        <v>4208</v>
      </c>
    </row>
    <row r="1095" spans="1:16">
      <c r="A1095">
        <v>34035</v>
      </c>
      <c r="B1095" t="s">
        <v>1214</v>
      </c>
      <c r="C1095" t="s">
        <v>125</v>
      </c>
      <c r="D1095" s="11" t="s">
        <v>134</v>
      </c>
      <c r="E1095" t="s">
        <v>82</v>
      </c>
      <c r="F1095" t="s">
        <v>118</v>
      </c>
      <c r="G1095" s="11" t="s">
        <v>87</v>
      </c>
      <c r="M1095" t="s">
        <v>1194</v>
      </c>
      <c r="N1095" t="s">
        <v>1195</v>
      </c>
      <c r="O1095">
        <v>17</v>
      </c>
      <c r="P1095">
        <v>4331</v>
      </c>
    </row>
    <row r="1096" spans="1:16">
      <c r="A1096">
        <v>34036</v>
      </c>
      <c r="B1096" t="s">
        <v>1220</v>
      </c>
      <c r="C1096" t="s">
        <v>782</v>
      </c>
      <c r="D1096" s="11" t="s">
        <v>360</v>
      </c>
      <c r="E1096" t="s">
        <v>67</v>
      </c>
      <c r="F1096" t="s">
        <v>98</v>
      </c>
      <c r="G1096" s="11" t="s">
        <v>87</v>
      </c>
      <c r="M1096" t="s">
        <v>1194</v>
      </c>
      <c r="N1096" t="s">
        <v>1195</v>
      </c>
      <c r="O1096">
        <v>60</v>
      </c>
      <c r="P1096">
        <v>4559</v>
      </c>
    </row>
    <row r="1097" spans="1:16">
      <c r="A1097">
        <v>34038</v>
      </c>
      <c r="B1097" t="s">
        <v>1221</v>
      </c>
      <c r="C1097" t="s">
        <v>1056</v>
      </c>
      <c r="D1097" s="11" t="s">
        <v>302</v>
      </c>
      <c r="E1097" t="s">
        <v>82</v>
      </c>
      <c r="F1097" t="s">
        <v>78</v>
      </c>
      <c r="M1097" t="s">
        <v>1194</v>
      </c>
      <c r="N1097" t="s">
        <v>1195</v>
      </c>
      <c r="O1097">
        <v>47</v>
      </c>
      <c r="P1097">
        <v>638</v>
      </c>
    </row>
    <row r="1098" spans="1:16">
      <c r="A1098">
        <v>34039</v>
      </c>
      <c r="B1098" t="s">
        <v>1222</v>
      </c>
      <c r="C1098" t="s">
        <v>139</v>
      </c>
      <c r="D1098" s="11" t="s">
        <v>339</v>
      </c>
      <c r="E1098" t="s">
        <v>67</v>
      </c>
      <c r="F1098" t="s">
        <v>86</v>
      </c>
      <c r="M1098" t="s">
        <v>1194</v>
      </c>
      <c r="N1098" t="s">
        <v>1195</v>
      </c>
      <c r="O1098">
        <v>24</v>
      </c>
      <c r="P1098">
        <v>639</v>
      </c>
    </row>
    <row r="1099" spans="1:16">
      <c r="A1099">
        <v>34040</v>
      </c>
      <c r="B1099" t="s">
        <v>959</v>
      </c>
      <c r="C1099" t="s">
        <v>391</v>
      </c>
      <c r="D1099" s="11" t="s">
        <v>532</v>
      </c>
      <c r="E1099" t="s">
        <v>67</v>
      </c>
      <c r="F1099" t="s">
        <v>332</v>
      </c>
      <c r="M1099" t="s">
        <v>1194</v>
      </c>
      <c r="N1099" t="s">
        <v>1195</v>
      </c>
      <c r="O1099">
        <v>10</v>
      </c>
      <c r="P1099">
        <v>4341</v>
      </c>
    </row>
    <row r="1100" spans="1:16">
      <c r="A1100">
        <v>34041</v>
      </c>
      <c r="B1100" t="s">
        <v>959</v>
      </c>
      <c r="C1100" t="s">
        <v>72</v>
      </c>
      <c r="D1100" s="11" t="s">
        <v>100</v>
      </c>
      <c r="E1100" t="s">
        <v>67</v>
      </c>
      <c r="F1100" t="s">
        <v>86</v>
      </c>
      <c r="G1100" s="11" t="s">
        <v>87</v>
      </c>
      <c r="M1100" t="s">
        <v>1194</v>
      </c>
      <c r="N1100" t="s">
        <v>1195</v>
      </c>
      <c r="O1100">
        <v>25</v>
      </c>
      <c r="P1100">
        <v>640</v>
      </c>
    </row>
    <row r="1101" spans="1:16">
      <c r="A1101">
        <v>34042</v>
      </c>
      <c r="B1101" t="s">
        <v>306</v>
      </c>
      <c r="C1101" t="s">
        <v>96</v>
      </c>
      <c r="D1101" s="11" t="s">
        <v>126</v>
      </c>
      <c r="E1101" t="s">
        <v>67</v>
      </c>
      <c r="F1101" t="s">
        <v>68</v>
      </c>
      <c r="M1101" t="s">
        <v>1194</v>
      </c>
      <c r="N1101" t="s">
        <v>1195</v>
      </c>
      <c r="O1101">
        <v>22</v>
      </c>
      <c r="P1101">
        <v>641</v>
      </c>
    </row>
    <row r="1102" spans="1:16">
      <c r="A1102">
        <v>34043</v>
      </c>
      <c r="B1102" t="s">
        <v>306</v>
      </c>
      <c r="C1102" t="s">
        <v>65</v>
      </c>
      <c r="D1102" s="11" t="s">
        <v>117</v>
      </c>
      <c r="E1102" t="s">
        <v>67</v>
      </c>
      <c r="F1102" t="s">
        <v>118</v>
      </c>
      <c r="G1102" s="11" t="s">
        <v>88</v>
      </c>
      <c r="M1102" t="s">
        <v>1194</v>
      </c>
      <c r="N1102" t="s">
        <v>1195</v>
      </c>
      <c r="O1102">
        <v>18</v>
      </c>
      <c r="P1102">
        <v>3991</v>
      </c>
    </row>
    <row r="1103" spans="1:16">
      <c r="A1103">
        <v>34044</v>
      </c>
      <c r="B1103" t="s">
        <v>1223</v>
      </c>
      <c r="C1103" t="s">
        <v>179</v>
      </c>
      <c r="D1103" s="11" t="s">
        <v>223</v>
      </c>
      <c r="E1103" t="s">
        <v>67</v>
      </c>
      <c r="F1103" t="s">
        <v>98</v>
      </c>
      <c r="M1103" t="s">
        <v>1194</v>
      </c>
      <c r="N1103" t="s">
        <v>1195</v>
      </c>
      <c r="O1103">
        <v>59</v>
      </c>
      <c r="P1103">
        <v>4485</v>
      </c>
    </row>
    <row r="1104" spans="1:16">
      <c r="A1104">
        <v>34045</v>
      </c>
      <c r="B1104" t="s">
        <v>1224</v>
      </c>
      <c r="C1104" t="s">
        <v>156</v>
      </c>
      <c r="D1104" s="11" t="s">
        <v>488</v>
      </c>
      <c r="E1104" t="s">
        <v>67</v>
      </c>
      <c r="F1104" t="s">
        <v>195</v>
      </c>
      <c r="G1104" s="11" t="s">
        <v>87</v>
      </c>
      <c r="M1104" t="s">
        <v>1194</v>
      </c>
      <c r="N1104" t="s">
        <v>1195</v>
      </c>
      <c r="O1104">
        <v>16</v>
      </c>
      <c r="P1104">
        <v>4506</v>
      </c>
    </row>
    <row r="1105" spans="1:16">
      <c r="A1105">
        <v>34046</v>
      </c>
      <c r="B1105" t="s">
        <v>243</v>
      </c>
      <c r="C1105" t="s">
        <v>96</v>
      </c>
      <c r="D1105" s="11" t="s">
        <v>405</v>
      </c>
      <c r="E1105" t="s">
        <v>67</v>
      </c>
      <c r="F1105" t="s">
        <v>98</v>
      </c>
      <c r="M1105" t="s">
        <v>1194</v>
      </c>
      <c r="N1105" t="s">
        <v>1195</v>
      </c>
      <c r="O1105">
        <v>68</v>
      </c>
      <c r="P1105">
        <v>4515</v>
      </c>
    </row>
    <row r="1106" spans="1:16">
      <c r="A1106">
        <v>34051</v>
      </c>
      <c r="B1106" t="s">
        <v>1225</v>
      </c>
      <c r="C1106" t="s">
        <v>1226</v>
      </c>
      <c r="D1106" s="11" t="s">
        <v>405</v>
      </c>
      <c r="E1106" t="s">
        <v>82</v>
      </c>
      <c r="F1106" t="s">
        <v>98</v>
      </c>
      <c r="M1106" t="s">
        <v>1194</v>
      </c>
      <c r="N1106" t="s">
        <v>1195</v>
      </c>
      <c r="O1106">
        <v>68</v>
      </c>
      <c r="P1106">
        <v>642</v>
      </c>
    </row>
    <row r="1107" spans="1:16">
      <c r="A1107">
        <v>34052</v>
      </c>
      <c r="B1107" t="s">
        <v>1227</v>
      </c>
      <c r="C1107" t="s">
        <v>1228</v>
      </c>
      <c r="D1107" s="11" t="s">
        <v>568</v>
      </c>
      <c r="E1107" t="s">
        <v>82</v>
      </c>
      <c r="F1107" t="s">
        <v>98</v>
      </c>
      <c r="M1107" t="s">
        <v>1194</v>
      </c>
      <c r="N1107" t="s">
        <v>1195</v>
      </c>
      <c r="O1107">
        <v>63</v>
      </c>
      <c r="P1107">
        <v>643</v>
      </c>
    </row>
    <row r="1108" spans="1:16">
      <c r="A1108">
        <v>34053</v>
      </c>
      <c r="B1108" t="s">
        <v>1229</v>
      </c>
      <c r="C1108" t="s">
        <v>383</v>
      </c>
      <c r="D1108" s="11" t="s">
        <v>388</v>
      </c>
      <c r="E1108" t="s">
        <v>82</v>
      </c>
      <c r="F1108" t="s">
        <v>98</v>
      </c>
      <c r="M1108" t="s">
        <v>1194</v>
      </c>
      <c r="N1108" t="s">
        <v>1195</v>
      </c>
      <c r="O1108">
        <v>57</v>
      </c>
      <c r="P1108">
        <v>645</v>
      </c>
    </row>
    <row r="1109" spans="1:16">
      <c r="A1109">
        <v>34054</v>
      </c>
      <c r="B1109" t="s">
        <v>960</v>
      </c>
      <c r="C1109" t="s">
        <v>1230</v>
      </c>
      <c r="D1109" s="11" t="s">
        <v>307</v>
      </c>
      <c r="E1109" t="s">
        <v>67</v>
      </c>
      <c r="F1109" t="s">
        <v>78</v>
      </c>
      <c r="M1109" t="s">
        <v>1194</v>
      </c>
      <c r="N1109" t="s">
        <v>1195</v>
      </c>
      <c r="O1109">
        <v>48</v>
      </c>
      <c r="P1109">
        <v>644</v>
      </c>
    </row>
    <row r="1110" spans="1:16">
      <c r="A1110">
        <v>34056</v>
      </c>
      <c r="B1110" t="s">
        <v>1231</v>
      </c>
      <c r="C1110" t="s">
        <v>110</v>
      </c>
      <c r="D1110" s="11" t="s">
        <v>163</v>
      </c>
      <c r="E1110" t="s">
        <v>82</v>
      </c>
      <c r="F1110" t="s">
        <v>78</v>
      </c>
      <c r="M1110" t="s">
        <v>1194</v>
      </c>
      <c r="N1110" t="s">
        <v>1195</v>
      </c>
      <c r="O1110">
        <v>49</v>
      </c>
      <c r="P1110">
        <v>646</v>
      </c>
    </row>
    <row r="1111" spans="1:16">
      <c r="A1111">
        <v>34057</v>
      </c>
      <c r="B1111" t="s">
        <v>907</v>
      </c>
      <c r="C1111" t="s">
        <v>352</v>
      </c>
      <c r="D1111" s="11" t="s">
        <v>360</v>
      </c>
      <c r="E1111" t="s">
        <v>82</v>
      </c>
      <c r="F1111" t="s">
        <v>98</v>
      </c>
      <c r="M1111" t="s">
        <v>1194</v>
      </c>
      <c r="N1111" t="s">
        <v>1195</v>
      </c>
      <c r="O1111">
        <v>60</v>
      </c>
      <c r="P1111">
        <v>648</v>
      </c>
    </row>
    <row r="1112" spans="1:16">
      <c r="A1112">
        <v>34058</v>
      </c>
      <c r="B1112" t="s">
        <v>1232</v>
      </c>
      <c r="C1112" t="s">
        <v>1233</v>
      </c>
      <c r="D1112" s="11" t="s">
        <v>73</v>
      </c>
      <c r="E1112" t="s">
        <v>82</v>
      </c>
      <c r="F1112" t="s">
        <v>74</v>
      </c>
      <c r="M1112" t="s">
        <v>1194</v>
      </c>
      <c r="N1112" t="s">
        <v>1195</v>
      </c>
      <c r="O1112">
        <v>44</v>
      </c>
      <c r="P1112">
        <v>623</v>
      </c>
    </row>
    <row r="1113" spans="1:16">
      <c r="A1113">
        <v>35001</v>
      </c>
      <c r="B1113" t="s">
        <v>1234</v>
      </c>
      <c r="C1113" t="s">
        <v>296</v>
      </c>
      <c r="D1113" s="11" t="s">
        <v>171</v>
      </c>
      <c r="E1113" t="s">
        <v>67</v>
      </c>
      <c r="F1113" t="s">
        <v>74</v>
      </c>
      <c r="M1113" t="s">
        <v>1235</v>
      </c>
      <c r="N1113" t="s">
        <v>1236</v>
      </c>
      <c r="O1113">
        <v>35</v>
      </c>
      <c r="P1113">
        <v>1852</v>
      </c>
    </row>
    <row r="1114" spans="1:16">
      <c r="A1114">
        <v>35002</v>
      </c>
      <c r="B1114" t="s">
        <v>1114</v>
      </c>
      <c r="C1114" t="s">
        <v>285</v>
      </c>
      <c r="D1114" s="11" t="s">
        <v>240</v>
      </c>
      <c r="E1114" t="s">
        <v>67</v>
      </c>
      <c r="F1114" t="s">
        <v>86</v>
      </c>
      <c r="G1114" s="11" t="s">
        <v>87</v>
      </c>
      <c r="M1114" t="s">
        <v>1235</v>
      </c>
      <c r="N1114" t="s">
        <v>1236</v>
      </c>
      <c r="O1114">
        <v>33</v>
      </c>
      <c r="P1114">
        <v>1851</v>
      </c>
    </row>
    <row r="1115" spans="1:16">
      <c r="A1115">
        <v>35003</v>
      </c>
      <c r="B1115" t="s">
        <v>1237</v>
      </c>
      <c r="C1115" t="s">
        <v>140</v>
      </c>
      <c r="D1115" s="11" t="s">
        <v>81</v>
      </c>
      <c r="E1115" t="s">
        <v>67</v>
      </c>
      <c r="F1115" t="s">
        <v>74</v>
      </c>
      <c r="M1115" t="s">
        <v>1235</v>
      </c>
      <c r="N1115" t="s">
        <v>1236</v>
      </c>
      <c r="O1115">
        <v>36</v>
      </c>
      <c r="P1115">
        <v>1855</v>
      </c>
    </row>
    <row r="1116" spans="1:16">
      <c r="A1116">
        <v>35004</v>
      </c>
      <c r="B1116" t="s">
        <v>1238</v>
      </c>
      <c r="C1116" t="s">
        <v>1239</v>
      </c>
      <c r="D1116" s="11" t="s">
        <v>81</v>
      </c>
      <c r="E1116" t="s">
        <v>82</v>
      </c>
      <c r="F1116" t="s">
        <v>74</v>
      </c>
      <c r="G1116" s="11" t="s">
        <v>370</v>
      </c>
      <c r="H1116" s="11" t="s">
        <v>370</v>
      </c>
      <c r="M1116" t="s">
        <v>1235</v>
      </c>
      <c r="N1116" t="s">
        <v>1236</v>
      </c>
      <c r="O1116">
        <v>36</v>
      </c>
      <c r="P1116">
        <v>1868</v>
      </c>
    </row>
    <row r="1117" spans="1:16">
      <c r="A1117">
        <v>35005</v>
      </c>
      <c r="B1117" t="s">
        <v>394</v>
      </c>
      <c r="C1117" t="s">
        <v>96</v>
      </c>
      <c r="D1117" s="11" t="s">
        <v>199</v>
      </c>
      <c r="E1117" t="s">
        <v>67</v>
      </c>
      <c r="F1117" t="s">
        <v>74</v>
      </c>
      <c r="M1117" t="s">
        <v>1235</v>
      </c>
      <c r="N1117" t="s">
        <v>1236</v>
      </c>
      <c r="O1117">
        <v>37</v>
      </c>
      <c r="P1117">
        <v>1853</v>
      </c>
    </row>
    <row r="1118" spans="1:16">
      <c r="A1118">
        <v>35006</v>
      </c>
      <c r="B1118" t="s">
        <v>1240</v>
      </c>
      <c r="C1118" t="s">
        <v>123</v>
      </c>
      <c r="D1118" s="11" t="s">
        <v>392</v>
      </c>
      <c r="E1118" t="s">
        <v>67</v>
      </c>
      <c r="F1118" t="s">
        <v>98</v>
      </c>
      <c r="I1118" s="11" t="s">
        <v>87</v>
      </c>
      <c r="M1118" t="s">
        <v>1235</v>
      </c>
      <c r="N1118" t="s">
        <v>1236</v>
      </c>
      <c r="O1118">
        <v>64</v>
      </c>
      <c r="P1118">
        <v>1854</v>
      </c>
    </row>
    <row r="1119" spans="1:16">
      <c r="A1119">
        <v>35007</v>
      </c>
      <c r="B1119" t="s">
        <v>1205</v>
      </c>
      <c r="C1119" t="s">
        <v>192</v>
      </c>
      <c r="D1119" s="11" t="s">
        <v>103</v>
      </c>
      <c r="E1119" t="s">
        <v>67</v>
      </c>
      <c r="F1119" t="s">
        <v>74</v>
      </c>
      <c r="M1119" t="s">
        <v>1235</v>
      </c>
      <c r="N1119" t="s">
        <v>1236</v>
      </c>
      <c r="O1119">
        <v>40</v>
      </c>
      <c r="P1119">
        <v>1869</v>
      </c>
    </row>
    <row r="1120" spans="1:16">
      <c r="A1120">
        <v>35008</v>
      </c>
      <c r="B1120" t="s">
        <v>1241</v>
      </c>
      <c r="C1120" t="s">
        <v>386</v>
      </c>
      <c r="D1120" s="11" t="s">
        <v>91</v>
      </c>
      <c r="E1120" t="s">
        <v>67</v>
      </c>
      <c r="F1120" t="s">
        <v>78</v>
      </c>
      <c r="M1120" t="s">
        <v>1235</v>
      </c>
      <c r="N1120" t="s">
        <v>1236</v>
      </c>
      <c r="O1120">
        <v>50</v>
      </c>
      <c r="P1120">
        <v>1836</v>
      </c>
    </row>
    <row r="1121" spans="1:16">
      <c r="A1121">
        <v>35009</v>
      </c>
      <c r="B1121" t="s">
        <v>1242</v>
      </c>
      <c r="C1121" t="s">
        <v>139</v>
      </c>
      <c r="D1121" s="11" t="s">
        <v>143</v>
      </c>
      <c r="E1121" t="s">
        <v>67</v>
      </c>
      <c r="F1121" t="s">
        <v>74</v>
      </c>
      <c r="H1121" s="11" t="s">
        <v>370</v>
      </c>
      <c r="M1121" t="s">
        <v>1235</v>
      </c>
      <c r="N1121" t="s">
        <v>1236</v>
      </c>
      <c r="O1121">
        <v>38</v>
      </c>
      <c r="P1121">
        <v>1859</v>
      </c>
    </row>
    <row r="1122" spans="1:16">
      <c r="A1122">
        <v>35010</v>
      </c>
      <c r="B1122" t="s">
        <v>1243</v>
      </c>
      <c r="C1122" t="s">
        <v>246</v>
      </c>
      <c r="D1122" s="11" t="s">
        <v>210</v>
      </c>
      <c r="E1122" t="s">
        <v>67</v>
      </c>
      <c r="F1122" t="s">
        <v>74</v>
      </c>
      <c r="M1122" t="s">
        <v>1235</v>
      </c>
      <c r="N1122" t="s">
        <v>1236</v>
      </c>
      <c r="O1122">
        <v>42</v>
      </c>
      <c r="P1122">
        <v>1856</v>
      </c>
    </row>
    <row r="1123" spans="1:16">
      <c r="A1123">
        <v>35011</v>
      </c>
      <c r="B1123" t="s">
        <v>1244</v>
      </c>
      <c r="C1123" t="s">
        <v>367</v>
      </c>
      <c r="D1123" s="11" t="s">
        <v>316</v>
      </c>
      <c r="E1123" t="s">
        <v>67</v>
      </c>
      <c r="F1123" t="s">
        <v>98</v>
      </c>
      <c r="M1123" t="s">
        <v>1235</v>
      </c>
      <c r="N1123" t="s">
        <v>1236</v>
      </c>
      <c r="O1123">
        <v>58</v>
      </c>
      <c r="P1123">
        <v>279</v>
      </c>
    </row>
    <row r="1124" spans="1:16">
      <c r="A1124">
        <v>35012</v>
      </c>
      <c r="B1124" t="s">
        <v>1245</v>
      </c>
      <c r="C1124" t="s">
        <v>96</v>
      </c>
      <c r="D1124" s="11" t="s">
        <v>223</v>
      </c>
      <c r="E1124" t="s">
        <v>67</v>
      </c>
      <c r="F1124" t="s">
        <v>98</v>
      </c>
      <c r="H1124" s="11" t="s">
        <v>87</v>
      </c>
      <c r="I1124" s="11" t="s">
        <v>87</v>
      </c>
      <c r="M1124" t="s">
        <v>1235</v>
      </c>
      <c r="N1124" t="s">
        <v>1236</v>
      </c>
      <c r="O1124">
        <v>59</v>
      </c>
      <c r="P1124">
        <v>1860</v>
      </c>
    </row>
    <row r="1125" spans="1:16">
      <c r="A1125">
        <v>35013</v>
      </c>
      <c r="B1125" t="s">
        <v>365</v>
      </c>
      <c r="C1125" t="s">
        <v>253</v>
      </c>
      <c r="D1125" s="11" t="s">
        <v>108</v>
      </c>
      <c r="E1125" t="s">
        <v>82</v>
      </c>
      <c r="F1125" t="s">
        <v>86</v>
      </c>
      <c r="M1125" t="s">
        <v>1235</v>
      </c>
      <c r="N1125" t="s">
        <v>1236</v>
      </c>
      <c r="O1125">
        <v>29</v>
      </c>
      <c r="P1125">
        <v>1861</v>
      </c>
    </row>
    <row r="1126" spans="1:16">
      <c r="A1126">
        <v>35014</v>
      </c>
      <c r="B1126" t="s">
        <v>1114</v>
      </c>
      <c r="C1126" t="s">
        <v>179</v>
      </c>
      <c r="D1126" s="11" t="s">
        <v>85</v>
      </c>
      <c r="E1126" t="s">
        <v>67</v>
      </c>
      <c r="F1126" t="s">
        <v>86</v>
      </c>
      <c r="G1126" s="11" t="s">
        <v>87</v>
      </c>
      <c r="H1126" s="11" t="s">
        <v>87</v>
      </c>
      <c r="M1126" t="s">
        <v>1235</v>
      </c>
      <c r="N1126" t="s">
        <v>1236</v>
      </c>
      <c r="O1126">
        <v>34</v>
      </c>
      <c r="P1126">
        <v>1858</v>
      </c>
    </row>
    <row r="1127" spans="1:16">
      <c r="A1127">
        <v>35015</v>
      </c>
      <c r="B1127" t="s">
        <v>777</v>
      </c>
      <c r="C1127" t="s">
        <v>96</v>
      </c>
      <c r="D1127" s="11" t="s">
        <v>171</v>
      </c>
      <c r="E1127" t="s">
        <v>67</v>
      </c>
      <c r="F1127" t="s">
        <v>74</v>
      </c>
      <c r="M1127" t="s">
        <v>1235</v>
      </c>
      <c r="N1127" t="s">
        <v>1236</v>
      </c>
      <c r="O1127">
        <v>35</v>
      </c>
      <c r="P1127">
        <v>1850</v>
      </c>
    </row>
    <row r="1128" spans="1:16">
      <c r="A1128">
        <v>35016</v>
      </c>
      <c r="B1128" t="s">
        <v>1246</v>
      </c>
      <c r="C1128" t="s">
        <v>478</v>
      </c>
      <c r="D1128" s="11" t="s">
        <v>143</v>
      </c>
      <c r="E1128" t="s">
        <v>82</v>
      </c>
      <c r="F1128" t="s">
        <v>74</v>
      </c>
      <c r="M1128" t="s">
        <v>1235</v>
      </c>
      <c r="N1128" t="s">
        <v>1236</v>
      </c>
      <c r="O1128">
        <v>38</v>
      </c>
      <c r="P1128">
        <v>1862</v>
      </c>
    </row>
    <row r="1129" spans="1:16">
      <c r="A1129">
        <v>35018</v>
      </c>
      <c r="B1129" t="s">
        <v>1242</v>
      </c>
      <c r="C1129" t="s">
        <v>577</v>
      </c>
      <c r="D1129" s="11" t="s">
        <v>171</v>
      </c>
      <c r="E1129" t="s">
        <v>67</v>
      </c>
      <c r="F1129" t="s">
        <v>74</v>
      </c>
      <c r="M1129" t="s">
        <v>1235</v>
      </c>
      <c r="N1129" t="s">
        <v>1236</v>
      </c>
      <c r="O1129">
        <v>35</v>
      </c>
      <c r="P1129">
        <v>1864</v>
      </c>
    </row>
    <row r="1130" spans="1:16">
      <c r="A1130">
        <v>35019</v>
      </c>
      <c r="B1130" t="s">
        <v>1247</v>
      </c>
      <c r="C1130" t="s">
        <v>296</v>
      </c>
      <c r="D1130" s="11" t="s">
        <v>81</v>
      </c>
      <c r="E1130" t="s">
        <v>67</v>
      </c>
      <c r="F1130" t="s">
        <v>74</v>
      </c>
      <c r="H1130" s="11" t="s">
        <v>87</v>
      </c>
      <c r="I1130" s="11" t="s">
        <v>87</v>
      </c>
      <c r="M1130" t="s">
        <v>1235</v>
      </c>
      <c r="N1130" t="s">
        <v>1236</v>
      </c>
      <c r="O1130">
        <v>36</v>
      </c>
      <c r="P1130">
        <v>1865</v>
      </c>
    </row>
    <row r="1131" spans="1:16">
      <c r="A1131">
        <v>35020</v>
      </c>
      <c r="B1131" t="s">
        <v>1248</v>
      </c>
      <c r="C1131" t="s">
        <v>264</v>
      </c>
      <c r="D1131" s="11" t="s">
        <v>171</v>
      </c>
      <c r="E1131" t="s">
        <v>67</v>
      </c>
      <c r="F1131" t="s">
        <v>74</v>
      </c>
      <c r="I1131" s="11" t="s">
        <v>87</v>
      </c>
      <c r="M1131" t="s">
        <v>1235</v>
      </c>
      <c r="N1131" t="s">
        <v>1236</v>
      </c>
      <c r="O1131">
        <v>35</v>
      </c>
      <c r="P1131">
        <v>1866</v>
      </c>
    </row>
    <row r="1132" spans="1:16">
      <c r="A1132">
        <v>35021</v>
      </c>
      <c r="B1132" t="s">
        <v>1172</v>
      </c>
      <c r="C1132" t="s">
        <v>296</v>
      </c>
      <c r="D1132" s="11" t="s">
        <v>199</v>
      </c>
      <c r="E1132" t="s">
        <v>67</v>
      </c>
      <c r="F1132" t="s">
        <v>74</v>
      </c>
      <c r="M1132" t="s">
        <v>1235</v>
      </c>
      <c r="N1132" t="s">
        <v>1236</v>
      </c>
      <c r="O1132">
        <v>37</v>
      </c>
      <c r="P1132">
        <v>1838</v>
      </c>
    </row>
    <row r="1133" spans="1:16">
      <c r="A1133">
        <v>35022</v>
      </c>
      <c r="B1133" t="s">
        <v>1249</v>
      </c>
      <c r="C1133" t="s">
        <v>305</v>
      </c>
      <c r="D1133" s="11" t="s">
        <v>85</v>
      </c>
      <c r="E1133" t="s">
        <v>67</v>
      </c>
      <c r="F1133" t="s">
        <v>86</v>
      </c>
      <c r="M1133" t="s">
        <v>1235</v>
      </c>
      <c r="N1133" t="s">
        <v>1236</v>
      </c>
      <c r="O1133">
        <v>34</v>
      </c>
      <c r="P1133">
        <v>1839</v>
      </c>
    </row>
    <row r="1134" spans="1:16">
      <c r="A1134">
        <v>35023</v>
      </c>
      <c r="B1134" t="s">
        <v>1250</v>
      </c>
      <c r="C1134" t="s">
        <v>174</v>
      </c>
      <c r="D1134" s="11" t="s">
        <v>111</v>
      </c>
      <c r="E1134" t="s">
        <v>67</v>
      </c>
      <c r="F1134" t="s">
        <v>86</v>
      </c>
      <c r="G1134" s="11" t="s">
        <v>88</v>
      </c>
      <c r="I1134" s="11" t="s">
        <v>87</v>
      </c>
      <c r="M1134" t="s">
        <v>1235</v>
      </c>
      <c r="N1134" t="s">
        <v>1236</v>
      </c>
      <c r="O1134">
        <v>26</v>
      </c>
      <c r="P1134">
        <v>4430</v>
      </c>
    </row>
    <row r="1135" spans="1:16">
      <c r="A1135">
        <v>35024</v>
      </c>
      <c r="B1135" t="s">
        <v>1251</v>
      </c>
      <c r="C1135" t="s">
        <v>90</v>
      </c>
      <c r="D1135" s="11" t="s">
        <v>111</v>
      </c>
      <c r="E1135" t="s">
        <v>67</v>
      </c>
      <c r="F1135" t="s">
        <v>86</v>
      </c>
      <c r="G1135" s="11" t="s">
        <v>87</v>
      </c>
      <c r="I1135" s="11" t="s">
        <v>87</v>
      </c>
      <c r="M1135" t="s">
        <v>1235</v>
      </c>
      <c r="N1135" t="s">
        <v>1236</v>
      </c>
      <c r="O1135">
        <v>26</v>
      </c>
      <c r="P1135">
        <v>4431</v>
      </c>
    </row>
    <row r="1136" spans="1:16">
      <c r="A1136">
        <v>35025</v>
      </c>
      <c r="B1136" t="s">
        <v>969</v>
      </c>
      <c r="C1136" t="s">
        <v>343</v>
      </c>
      <c r="D1136" s="11" t="s">
        <v>149</v>
      </c>
      <c r="E1136" t="s">
        <v>82</v>
      </c>
      <c r="F1136" t="s">
        <v>86</v>
      </c>
      <c r="M1136" t="s">
        <v>1235</v>
      </c>
      <c r="N1136" t="s">
        <v>1236</v>
      </c>
      <c r="O1136">
        <v>28</v>
      </c>
      <c r="P1136">
        <v>1840</v>
      </c>
    </row>
    <row r="1137" spans="1:16">
      <c r="A1137">
        <v>35026</v>
      </c>
      <c r="B1137" t="s">
        <v>1241</v>
      </c>
      <c r="C1137" t="s">
        <v>192</v>
      </c>
      <c r="D1137" s="11" t="s">
        <v>214</v>
      </c>
      <c r="E1137" t="s">
        <v>67</v>
      </c>
      <c r="F1137" t="s">
        <v>74</v>
      </c>
      <c r="M1137" t="s">
        <v>1235</v>
      </c>
      <c r="N1137" t="s">
        <v>1236</v>
      </c>
      <c r="O1137">
        <v>41</v>
      </c>
      <c r="P1137">
        <v>1837</v>
      </c>
    </row>
    <row r="1138" spans="1:16">
      <c r="A1138">
        <v>35027</v>
      </c>
      <c r="B1138" t="s">
        <v>1241</v>
      </c>
      <c r="C1138" t="s">
        <v>123</v>
      </c>
      <c r="D1138" s="11" t="s">
        <v>100</v>
      </c>
      <c r="E1138" t="s">
        <v>67</v>
      </c>
      <c r="F1138" t="s">
        <v>86</v>
      </c>
      <c r="M1138" t="s">
        <v>1235</v>
      </c>
      <c r="N1138" t="s">
        <v>1236</v>
      </c>
      <c r="O1138">
        <v>25</v>
      </c>
      <c r="P1138">
        <v>1843</v>
      </c>
    </row>
    <row r="1139" spans="1:16">
      <c r="A1139">
        <v>35028</v>
      </c>
      <c r="B1139" t="s">
        <v>1252</v>
      </c>
      <c r="C1139" t="s">
        <v>439</v>
      </c>
      <c r="D1139" s="11" t="s">
        <v>180</v>
      </c>
      <c r="E1139" t="s">
        <v>82</v>
      </c>
      <c r="F1139" t="s">
        <v>98</v>
      </c>
      <c r="M1139" t="s">
        <v>1235</v>
      </c>
      <c r="N1139" t="s">
        <v>1236</v>
      </c>
      <c r="O1139">
        <v>55</v>
      </c>
      <c r="P1139">
        <v>1844</v>
      </c>
    </row>
    <row r="1140" spans="1:16">
      <c r="A1140">
        <v>35029</v>
      </c>
      <c r="B1140" t="s">
        <v>1214</v>
      </c>
      <c r="C1140" t="s">
        <v>260</v>
      </c>
      <c r="D1140" s="11" t="s">
        <v>85</v>
      </c>
      <c r="E1140" t="s">
        <v>82</v>
      </c>
      <c r="F1140" t="s">
        <v>86</v>
      </c>
      <c r="M1140" t="s">
        <v>1235</v>
      </c>
      <c r="N1140" t="s">
        <v>1236</v>
      </c>
      <c r="O1140">
        <v>34</v>
      </c>
      <c r="P1140">
        <v>1867</v>
      </c>
    </row>
    <row r="1141" spans="1:16">
      <c r="A1141">
        <v>35031</v>
      </c>
      <c r="B1141" t="s">
        <v>1253</v>
      </c>
      <c r="C1141" t="s">
        <v>1254</v>
      </c>
      <c r="D1141" s="11" t="s">
        <v>551</v>
      </c>
      <c r="E1141" t="s">
        <v>82</v>
      </c>
      <c r="F1141" t="s">
        <v>98</v>
      </c>
      <c r="M1141" t="s">
        <v>1235</v>
      </c>
      <c r="N1141" t="s">
        <v>1236</v>
      </c>
      <c r="O1141">
        <v>56</v>
      </c>
      <c r="P1141">
        <v>1846</v>
      </c>
    </row>
    <row r="1142" spans="1:16">
      <c r="A1142">
        <v>35032</v>
      </c>
      <c r="B1142" t="s">
        <v>1253</v>
      </c>
      <c r="C1142" t="s">
        <v>348</v>
      </c>
      <c r="D1142" s="11" t="s">
        <v>81</v>
      </c>
      <c r="E1142" t="s">
        <v>82</v>
      </c>
      <c r="F1142" t="s">
        <v>74</v>
      </c>
      <c r="M1142" t="s">
        <v>1235</v>
      </c>
      <c r="N1142" t="s">
        <v>1236</v>
      </c>
      <c r="O1142">
        <v>36</v>
      </c>
      <c r="P1142">
        <v>1847</v>
      </c>
    </row>
    <row r="1143" spans="1:16">
      <c r="A1143">
        <v>35033</v>
      </c>
      <c r="B1143" t="s">
        <v>1255</v>
      </c>
      <c r="C1143" t="s">
        <v>294</v>
      </c>
      <c r="D1143" s="11" t="s">
        <v>103</v>
      </c>
      <c r="E1143" t="s">
        <v>67</v>
      </c>
      <c r="F1143" t="s">
        <v>74</v>
      </c>
      <c r="M1143" t="s">
        <v>1235</v>
      </c>
      <c r="N1143" t="s">
        <v>1236</v>
      </c>
      <c r="O1143">
        <v>40</v>
      </c>
      <c r="P1143">
        <v>1848</v>
      </c>
    </row>
    <row r="1144" spans="1:16">
      <c r="A1144">
        <v>35034</v>
      </c>
      <c r="B1144" t="s">
        <v>1256</v>
      </c>
      <c r="C1144" t="s">
        <v>372</v>
      </c>
      <c r="D1144" s="11" t="s">
        <v>214</v>
      </c>
      <c r="E1144" t="s">
        <v>82</v>
      </c>
      <c r="F1144" t="s">
        <v>74</v>
      </c>
      <c r="M1144" t="s">
        <v>1235</v>
      </c>
      <c r="N1144" t="s">
        <v>1236</v>
      </c>
      <c r="O1144">
        <v>41</v>
      </c>
      <c r="P1144">
        <v>1849</v>
      </c>
    </row>
    <row r="1145" spans="1:16">
      <c r="A1145">
        <v>35036</v>
      </c>
      <c r="B1145" t="s">
        <v>1257</v>
      </c>
      <c r="C1145" t="s">
        <v>234</v>
      </c>
      <c r="D1145" s="11" t="s">
        <v>100</v>
      </c>
      <c r="E1145" t="s">
        <v>67</v>
      </c>
      <c r="F1145" t="s">
        <v>86</v>
      </c>
      <c r="M1145" t="s">
        <v>1235</v>
      </c>
      <c r="N1145" t="s">
        <v>1236</v>
      </c>
      <c r="O1145">
        <v>25</v>
      </c>
      <c r="P1145">
        <v>239</v>
      </c>
    </row>
    <row r="1146" spans="1:16">
      <c r="A1146">
        <v>35037</v>
      </c>
      <c r="B1146" t="s">
        <v>1258</v>
      </c>
      <c r="C1146" t="s">
        <v>72</v>
      </c>
      <c r="D1146" s="11" t="s">
        <v>114</v>
      </c>
      <c r="E1146" t="s">
        <v>67</v>
      </c>
      <c r="F1146" t="s">
        <v>86</v>
      </c>
      <c r="M1146" t="s">
        <v>1235</v>
      </c>
      <c r="N1146" t="s">
        <v>1236</v>
      </c>
      <c r="O1146">
        <v>27</v>
      </c>
      <c r="P1146">
        <v>3536</v>
      </c>
    </row>
    <row r="1147" spans="1:16">
      <c r="A1147">
        <v>35038</v>
      </c>
      <c r="B1147" t="s">
        <v>1259</v>
      </c>
      <c r="C1147" t="s">
        <v>152</v>
      </c>
      <c r="D1147" s="11" t="s">
        <v>149</v>
      </c>
      <c r="E1147" t="s">
        <v>82</v>
      </c>
      <c r="F1147" t="s">
        <v>86</v>
      </c>
      <c r="G1147" s="11" t="s">
        <v>87</v>
      </c>
      <c r="M1147" t="s">
        <v>1235</v>
      </c>
      <c r="N1147" t="s">
        <v>1236</v>
      </c>
      <c r="O1147">
        <v>28</v>
      </c>
      <c r="P1147">
        <v>3539</v>
      </c>
    </row>
    <row r="1148" spans="1:16">
      <c r="A1148">
        <v>35040</v>
      </c>
      <c r="B1148" t="s">
        <v>1260</v>
      </c>
      <c r="C1148" t="s">
        <v>139</v>
      </c>
      <c r="D1148" s="11" t="s">
        <v>307</v>
      </c>
      <c r="E1148" t="s">
        <v>67</v>
      </c>
      <c r="F1148" t="s">
        <v>78</v>
      </c>
      <c r="M1148" t="s">
        <v>1235</v>
      </c>
      <c r="N1148" t="s">
        <v>1236</v>
      </c>
      <c r="O1148">
        <v>48</v>
      </c>
      <c r="P1148">
        <v>3593</v>
      </c>
    </row>
    <row r="1149" spans="1:16">
      <c r="A1149">
        <v>36001</v>
      </c>
      <c r="B1149" t="s">
        <v>1261</v>
      </c>
      <c r="C1149" t="s">
        <v>140</v>
      </c>
      <c r="D1149" s="11" t="s">
        <v>77</v>
      </c>
      <c r="E1149" t="s">
        <v>67</v>
      </c>
      <c r="F1149" t="s">
        <v>78</v>
      </c>
      <c r="M1149" t="s">
        <v>1262</v>
      </c>
      <c r="N1149" t="s">
        <v>1263</v>
      </c>
      <c r="O1149">
        <v>52</v>
      </c>
      <c r="P1149">
        <v>1002</v>
      </c>
    </row>
    <row r="1150" spans="1:16">
      <c r="A1150">
        <v>36004</v>
      </c>
      <c r="B1150" t="s">
        <v>1264</v>
      </c>
      <c r="C1150" t="s">
        <v>139</v>
      </c>
      <c r="D1150" s="11" t="s">
        <v>143</v>
      </c>
      <c r="E1150" t="s">
        <v>67</v>
      </c>
      <c r="F1150" t="s">
        <v>74</v>
      </c>
      <c r="G1150" s="11" t="s">
        <v>88</v>
      </c>
      <c r="M1150" t="s">
        <v>1262</v>
      </c>
      <c r="N1150" t="s">
        <v>1263</v>
      </c>
      <c r="O1150">
        <v>38</v>
      </c>
      <c r="P1150">
        <v>1005</v>
      </c>
    </row>
    <row r="1151" spans="1:16">
      <c r="A1151">
        <v>36005</v>
      </c>
      <c r="B1151" t="s">
        <v>1264</v>
      </c>
      <c r="C1151" t="s">
        <v>825</v>
      </c>
      <c r="D1151" s="11" t="s">
        <v>568</v>
      </c>
      <c r="E1151" t="s">
        <v>67</v>
      </c>
      <c r="F1151" t="s">
        <v>98</v>
      </c>
      <c r="M1151" t="s">
        <v>1262</v>
      </c>
      <c r="N1151" t="s">
        <v>1263</v>
      </c>
      <c r="O1151">
        <v>63</v>
      </c>
      <c r="P1151">
        <v>1006</v>
      </c>
    </row>
    <row r="1152" spans="1:16">
      <c r="A1152">
        <v>36007</v>
      </c>
      <c r="B1152" t="s">
        <v>1251</v>
      </c>
      <c r="C1152" t="s">
        <v>90</v>
      </c>
      <c r="D1152" s="11" t="s">
        <v>180</v>
      </c>
      <c r="E1152" t="s">
        <v>67</v>
      </c>
      <c r="F1152" t="s">
        <v>98</v>
      </c>
      <c r="H1152" s="11" t="s">
        <v>87</v>
      </c>
      <c r="M1152" t="s">
        <v>1262</v>
      </c>
      <c r="N1152" t="s">
        <v>1263</v>
      </c>
      <c r="O1152">
        <v>55</v>
      </c>
      <c r="P1152">
        <v>1015</v>
      </c>
    </row>
    <row r="1153" spans="1:16">
      <c r="A1153">
        <v>36008</v>
      </c>
      <c r="B1153" t="s">
        <v>1251</v>
      </c>
      <c r="C1153" t="s">
        <v>156</v>
      </c>
      <c r="D1153" s="11" t="s">
        <v>77</v>
      </c>
      <c r="E1153" t="s">
        <v>67</v>
      </c>
      <c r="F1153" t="s">
        <v>78</v>
      </c>
      <c r="M1153" t="s">
        <v>1262</v>
      </c>
      <c r="N1153" t="s">
        <v>1263</v>
      </c>
      <c r="O1153">
        <v>52</v>
      </c>
      <c r="P1153">
        <v>1001</v>
      </c>
    </row>
    <row r="1154" spans="1:16">
      <c r="A1154">
        <v>36009</v>
      </c>
      <c r="B1154" t="s">
        <v>1265</v>
      </c>
      <c r="C1154" t="s">
        <v>330</v>
      </c>
      <c r="D1154" s="11" t="s">
        <v>94</v>
      </c>
      <c r="E1154" t="s">
        <v>82</v>
      </c>
      <c r="F1154" t="s">
        <v>78</v>
      </c>
      <c r="G1154" s="11" t="s">
        <v>87</v>
      </c>
      <c r="M1154" t="s">
        <v>1262</v>
      </c>
      <c r="N1154" t="s">
        <v>1263</v>
      </c>
      <c r="O1154">
        <v>54</v>
      </c>
      <c r="P1154">
        <v>1008</v>
      </c>
    </row>
    <row r="1155" spans="1:16">
      <c r="A1155">
        <v>36010</v>
      </c>
      <c r="B1155" t="s">
        <v>1251</v>
      </c>
      <c r="C1155" t="s">
        <v>96</v>
      </c>
      <c r="D1155" s="11" t="s">
        <v>177</v>
      </c>
      <c r="E1155" t="s">
        <v>67</v>
      </c>
      <c r="F1155" t="s">
        <v>86</v>
      </c>
      <c r="G1155" s="11" t="s">
        <v>88</v>
      </c>
      <c r="M1155" t="s">
        <v>1262</v>
      </c>
      <c r="N1155" t="s">
        <v>1263</v>
      </c>
      <c r="O1155">
        <v>32</v>
      </c>
      <c r="P1155">
        <v>1108</v>
      </c>
    </row>
    <row r="1156" spans="1:16">
      <c r="A1156">
        <v>36014</v>
      </c>
      <c r="B1156" t="s">
        <v>1127</v>
      </c>
      <c r="C1156" t="s">
        <v>139</v>
      </c>
      <c r="D1156" s="11" t="s">
        <v>214</v>
      </c>
      <c r="E1156" t="s">
        <v>67</v>
      </c>
      <c r="F1156" t="s">
        <v>74</v>
      </c>
      <c r="M1156" t="s">
        <v>1262</v>
      </c>
      <c r="N1156" t="s">
        <v>1263</v>
      </c>
      <c r="O1156">
        <v>41</v>
      </c>
      <c r="P1156">
        <v>1013</v>
      </c>
    </row>
    <row r="1157" spans="1:16">
      <c r="A1157">
        <v>36018</v>
      </c>
      <c r="B1157" t="s">
        <v>1266</v>
      </c>
      <c r="C1157" t="s">
        <v>90</v>
      </c>
      <c r="D1157" s="11" t="s">
        <v>229</v>
      </c>
      <c r="E1157" t="s">
        <v>67</v>
      </c>
      <c r="F1157" t="s">
        <v>78</v>
      </c>
      <c r="G1157" s="11" t="s">
        <v>88</v>
      </c>
      <c r="M1157" t="s">
        <v>1262</v>
      </c>
      <c r="N1157" t="s">
        <v>1263</v>
      </c>
      <c r="O1157">
        <v>45</v>
      </c>
      <c r="P1157">
        <v>1018</v>
      </c>
    </row>
    <row r="1158" spans="1:16">
      <c r="A1158">
        <v>36019</v>
      </c>
      <c r="B1158" t="s">
        <v>1266</v>
      </c>
      <c r="C1158" t="s">
        <v>148</v>
      </c>
      <c r="D1158" s="11" t="s">
        <v>201</v>
      </c>
      <c r="E1158" t="s">
        <v>67</v>
      </c>
      <c r="F1158" t="s">
        <v>202</v>
      </c>
      <c r="G1158" s="11" t="s">
        <v>88</v>
      </c>
      <c r="H1158" s="11" t="s">
        <v>87</v>
      </c>
      <c r="I1158" s="11" t="s">
        <v>87</v>
      </c>
      <c r="M1158" t="s">
        <v>1262</v>
      </c>
      <c r="N1158" t="s">
        <v>1263</v>
      </c>
      <c r="O1158">
        <v>14</v>
      </c>
      <c r="P1158">
        <v>4041</v>
      </c>
    </row>
    <row r="1159" spans="1:16">
      <c r="A1159">
        <v>36020</v>
      </c>
      <c r="B1159" t="s">
        <v>368</v>
      </c>
      <c r="C1159" t="s">
        <v>283</v>
      </c>
      <c r="D1159" s="11" t="s">
        <v>392</v>
      </c>
      <c r="E1159" t="s">
        <v>67</v>
      </c>
      <c r="F1159" t="s">
        <v>98</v>
      </c>
      <c r="I1159" s="11" t="s">
        <v>88</v>
      </c>
      <c r="M1159" t="s">
        <v>1262</v>
      </c>
      <c r="N1159" t="s">
        <v>1263</v>
      </c>
      <c r="O1159">
        <v>64</v>
      </c>
      <c r="P1159">
        <v>1019</v>
      </c>
    </row>
    <row r="1160" spans="1:16">
      <c r="A1160">
        <v>36021</v>
      </c>
      <c r="B1160" t="s">
        <v>368</v>
      </c>
      <c r="C1160" t="s">
        <v>140</v>
      </c>
      <c r="D1160" s="11" t="s">
        <v>360</v>
      </c>
      <c r="E1160" t="s">
        <v>67</v>
      </c>
      <c r="F1160" t="s">
        <v>98</v>
      </c>
      <c r="M1160" t="s">
        <v>1262</v>
      </c>
      <c r="N1160" t="s">
        <v>1263</v>
      </c>
      <c r="O1160">
        <v>60</v>
      </c>
      <c r="P1160">
        <v>1021</v>
      </c>
    </row>
    <row r="1161" spans="1:16">
      <c r="A1161">
        <v>36022</v>
      </c>
      <c r="B1161" t="s">
        <v>345</v>
      </c>
      <c r="C1161" t="s">
        <v>84</v>
      </c>
      <c r="D1161" s="11" t="s">
        <v>131</v>
      </c>
      <c r="E1161" t="s">
        <v>82</v>
      </c>
      <c r="F1161" t="s">
        <v>68</v>
      </c>
      <c r="G1161" s="11" t="s">
        <v>87</v>
      </c>
      <c r="M1161" t="s">
        <v>1262</v>
      </c>
      <c r="N1161" t="s">
        <v>1263</v>
      </c>
      <c r="O1161">
        <v>23</v>
      </c>
      <c r="P1161">
        <v>1022</v>
      </c>
    </row>
    <row r="1162" spans="1:16">
      <c r="A1162">
        <v>36023</v>
      </c>
      <c r="B1162" t="s">
        <v>1261</v>
      </c>
      <c r="C1162" t="s">
        <v>140</v>
      </c>
      <c r="D1162" s="11" t="s">
        <v>339</v>
      </c>
      <c r="E1162" t="s">
        <v>67</v>
      </c>
      <c r="F1162" t="s">
        <v>86</v>
      </c>
      <c r="G1162" s="11" t="s">
        <v>87</v>
      </c>
      <c r="L1162">
        <v>1</v>
      </c>
      <c r="M1162" t="s">
        <v>1262</v>
      </c>
      <c r="N1162" t="s">
        <v>1263</v>
      </c>
      <c r="O1162">
        <v>24</v>
      </c>
      <c r="P1162">
        <v>1023</v>
      </c>
    </row>
    <row r="1163" spans="1:16">
      <c r="A1163">
        <v>36024</v>
      </c>
      <c r="B1163" t="s">
        <v>1251</v>
      </c>
      <c r="C1163" t="s">
        <v>156</v>
      </c>
      <c r="D1163" s="11" t="s">
        <v>131</v>
      </c>
      <c r="E1163" t="s">
        <v>67</v>
      </c>
      <c r="F1163" t="s">
        <v>68</v>
      </c>
      <c r="G1163" s="11" t="s">
        <v>88</v>
      </c>
      <c r="H1163" s="11" t="s">
        <v>88</v>
      </c>
      <c r="L1163">
        <v>1</v>
      </c>
      <c r="M1163" t="s">
        <v>1262</v>
      </c>
      <c r="N1163" t="s">
        <v>1263</v>
      </c>
      <c r="O1163">
        <v>23</v>
      </c>
      <c r="P1163">
        <v>1024</v>
      </c>
    </row>
    <row r="1164" spans="1:16">
      <c r="A1164">
        <v>36025</v>
      </c>
      <c r="B1164" t="s">
        <v>1267</v>
      </c>
      <c r="C1164" t="s">
        <v>383</v>
      </c>
      <c r="D1164" s="11" t="s">
        <v>302</v>
      </c>
      <c r="E1164" t="s">
        <v>82</v>
      </c>
      <c r="F1164" t="s">
        <v>78</v>
      </c>
      <c r="M1164" t="s">
        <v>1262</v>
      </c>
      <c r="N1164" t="s">
        <v>1263</v>
      </c>
      <c r="O1164">
        <v>47</v>
      </c>
      <c r="P1164">
        <v>1025</v>
      </c>
    </row>
    <row r="1165" spans="1:16">
      <c r="A1165">
        <v>36026</v>
      </c>
      <c r="B1165" t="s">
        <v>1268</v>
      </c>
      <c r="C1165" t="s">
        <v>90</v>
      </c>
      <c r="D1165" s="11" t="s">
        <v>307</v>
      </c>
      <c r="E1165" t="s">
        <v>67</v>
      </c>
      <c r="F1165" t="s">
        <v>78</v>
      </c>
      <c r="G1165" s="11" t="s">
        <v>87</v>
      </c>
      <c r="H1165" s="11" t="s">
        <v>87</v>
      </c>
      <c r="I1165" s="11" t="s">
        <v>88</v>
      </c>
      <c r="M1165" t="s">
        <v>1262</v>
      </c>
      <c r="N1165" t="s">
        <v>1263</v>
      </c>
      <c r="O1165">
        <v>48</v>
      </c>
      <c r="P1165">
        <v>1026</v>
      </c>
    </row>
    <row r="1166" spans="1:16">
      <c r="A1166">
        <v>36028</v>
      </c>
      <c r="B1166" t="s">
        <v>1264</v>
      </c>
      <c r="C1166" t="s">
        <v>825</v>
      </c>
      <c r="D1166" s="11" t="s">
        <v>177</v>
      </c>
      <c r="E1166" t="s">
        <v>67</v>
      </c>
      <c r="F1166" t="s">
        <v>86</v>
      </c>
      <c r="G1166" s="11" t="s">
        <v>87</v>
      </c>
      <c r="M1166" t="s">
        <v>1262</v>
      </c>
      <c r="N1166" t="s">
        <v>1263</v>
      </c>
      <c r="O1166">
        <v>32</v>
      </c>
      <c r="P1166">
        <v>997</v>
      </c>
    </row>
    <row r="1167" spans="1:16">
      <c r="A1167">
        <v>36051</v>
      </c>
      <c r="B1167" t="s">
        <v>1269</v>
      </c>
      <c r="C1167" t="s">
        <v>90</v>
      </c>
      <c r="D1167" s="11" t="s">
        <v>223</v>
      </c>
      <c r="E1167" t="s">
        <v>67</v>
      </c>
      <c r="F1167" t="s">
        <v>98</v>
      </c>
      <c r="M1167" t="s">
        <v>1262</v>
      </c>
      <c r="N1167" t="s">
        <v>1263</v>
      </c>
      <c r="O1167">
        <v>59</v>
      </c>
      <c r="P1167">
        <v>1012</v>
      </c>
    </row>
    <row r="1168" spans="1:16">
      <c r="A1168">
        <v>38003</v>
      </c>
      <c r="B1168" t="s">
        <v>1270</v>
      </c>
      <c r="C1168" t="s">
        <v>597</v>
      </c>
      <c r="D1168" s="11" t="s">
        <v>66</v>
      </c>
      <c r="E1168" t="s">
        <v>67</v>
      </c>
      <c r="F1168" t="s">
        <v>68</v>
      </c>
      <c r="G1168" s="11" t="s">
        <v>88</v>
      </c>
      <c r="M1168" t="s">
        <v>1271</v>
      </c>
      <c r="N1168" t="s">
        <v>1272</v>
      </c>
      <c r="O1168">
        <v>19</v>
      </c>
      <c r="P1168">
        <v>4211</v>
      </c>
    </row>
    <row r="1169" spans="1:16">
      <c r="A1169">
        <v>38004</v>
      </c>
      <c r="B1169" t="s">
        <v>1273</v>
      </c>
      <c r="C1169" t="s">
        <v>140</v>
      </c>
      <c r="D1169" s="11" t="s">
        <v>485</v>
      </c>
      <c r="E1169" t="s">
        <v>67</v>
      </c>
      <c r="F1169" t="s">
        <v>78</v>
      </c>
      <c r="M1169" t="s">
        <v>1271</v>
      </c>
      <c r="N1169" t="s">
        <v>1272</v>
      </c>
      <c r="O1169">
        <v>53</v>
      </c>
      <c r="P1169">
        <v>3765</v>
      </c>
    </row>
    <row r="1170" spans="1:16">
      <c r="A1170">
        <v>38005</v>
      </c>
      <c r="B1170" t="s">
        <v>1274</v>
      </c>
      <c r="C1170" t="s">
        <v>283</v>
      </c>
      <c r="D1170" s="11" t="s">
        <v>881</v>
      </c>
      <c r="E1170" t="s">
        <v>67</v>
      </c>
      <c r="F1170" t="s">
        <v>98</v>
      </c>
      <c r="M1170" t="s">
        <v>1271</v>
      </c>
      <c r="N1170" t="s">
        <v>1272</v>
      </c>
      <c r="O1170">
        <v>69</v>
      </c>
      <c r="P1170">
        <v>4789</v>
      </c>
    </row>
    <row r="1171" spans="1:16">
      <c r="A1171">
        <v>38006</v>
      </c>
      <c r="B1171" t="s">
        <v>497</v>
      </c>
      <c r="C1171" t="s">
        <v>597</v>
      </c>
      <c r="D1171" s="11" t="s">
        <v>121</v>
      </c>
      <c r="E1171" t="s">
        <v>67</v>
      </c>
      <c r="F1171" t="s">
        <v>68</v>
      </c>
      <c r="G1171" s="11" t="s">
        <v>88</v>
      </c>
      <c r="M1171" t="s">
        <v>1271</v>
      </c>
      <c r="N1171" t="s">
        <v>1272</v>
      </c>
      <c r="O1171">
        <v>20</v>
      </c>
      <c r="P1171">
        <v>4213</v>
      </c>
    </row>
    <row r="1172" spans="1:16">
      <c r="A1172">
        <v>38007</v>
      </c>
      <c r="B1172" t="s">
        <v>1102</v>
      </c>
      <c r="C1172" t="s">
        <v>192</v>
      </c>
      <c r="D1172" s="11" t="s">
        <v>201</v>
      </c>
      <c r="E1172" t="s">
        <v>67</v>
      </c>
      <c r="F1172" t="s">
        <v>202</v>
      </c>
      <c r="G1172" s="11" t="s">
        <v>87</v>
      </c>
      <c r="M1172" t="s">
        <v>1271</v>
      </c>
      <c r="N1172" t="s">
        <v>1272</v>
      </c>
      <c r="O1172">
        <v>14</v>
      </c>
      <c r="P1172">
        <v>4597</v>
      </c>
    </row>
    <row r="1173" spans="1:16">
      <c r="A1173">
        <v>38008</v>
      </c>
      <c r="B1173" t="s">
        <v>1275</v>
      </c>
      <c r="C1173" t="s">
        <v>116</v>
      </c>
      <c r="D1173" s="11" t="s">
        <v>201</v>
      </c>
      <c r="E1173" t="s">
        <v>67</v>
      </c>
      <c r="F1173" t="s">
        <v>202</v>
      </c>
      <c r="G1173" s="11" t="s">
        <v>87</v>
      </c>
      <c r="M1173" t="s">
        <v>1271</v>
      </c>
      <c r="N1173" t="s">
        <v>1272</v>
      </c>
      <c r="O1173">
        <v>14</v>
      </c>
      <c r="P1173">
        <v>4598</v>
      </c>
    </row>
    <row r="1174" spans="1:16">
      <c r="A1174">
        <v>38009</v>
      </c>
      <c r="B1174" t="s">
        <v>1276</v>
      </c>
      <c r="C1174" t="s">
        <v>294</v>
      </c>
      <c r="D1174" s="11" t="s">
        <v>488</v>
      </c>
      <c r="E1174" t="s">
        <v>67</v>
      </c>
      <c r="F1174" t="s">
        <v>195</v>
      </c>
      <c r="M1174" t="s">
        <v>1271</v>
      </c>
      <c r="N1174" t="s">
        <v>1272</v>
      </c>
      <c r="O1174">
        <v>16</v>
      </c>
      <c r="P1174">
        <v>4610</v>
      </c>
    </row>
    <row r="1175" spans="1:16">
      <c r="A1175">
        <v>38010</v>
      </c>
      <c r="B1175" t="s">
        <v>1277</v>
      </c>
      <c r="C1175" t="s">
        <v>391</v>
      </c>
      <c r="D1175" s="11" t="s">
        <v>232</v>
      </c>
      <c r="E1175" t="s">
        <v>67</v>
      </c>
      <c r="F1175" t="s">
        <v>98</v>
      </c>
      <c r="M1175" t="s">
        <v>1271</v>
      </c>
      <c r="N1175" t="s">
        <v>1272</v>
      </c>
      <c r="O1175">
        <v>70</v>
      </c>
      <c r="P1175">
        <v>4613</v>
      </c>
    </row>
    <row r="1176" spans="1:16">
      <c r="A1176">
        <v>38011</v>
      </c>
      <c r="B1176" t="s">
        <v>1270</v>
      </c>
      <c r="C1176" t="s">
        <v>123</v>
      </c>
      <c r="D1176" s="11" t="s">
        <v>194</v>
      </c>
      <c r="E1176" t="s">
        <v>67</v>
      </c>
      <c r="F1176" t="s">
        <v>195</v>
      </c>
      <c r="G1176" s="11" t="s">
        <v>87</v>
      </c>
      <c r="M1176" t="s">
        <v>1271</v>
      </c>
      <c r="N1176" t="s">
        <v>1272</v>
      </c>
      <c r="O1176">
        <v>15</v>
      </c>
      <c r="P1176">
        <v>4614</v>
      </c>
    </row>
    <row r="1177" spans="1:16">
      <c r="A1177">
        <v>38012</v>
      </c>
      <c r="B1177" t="s">
        <v>1278</v>
      </c>
      <c r="C1177" t="s">
        <v>96</v>
      </c>
      <c r="D1177" s="11" t="s">
        <v>134</v>
      </c>
      <c r="E1177" t="s">
        <v>67</v>
      </c>
      <c r="F1177" t="s">
        <v>118</v>
      </c>
      <c r="M1177" t="s">
        <v>1271</v>
      </c>
      <c r="N1177" t="s">
        <v>1272</v>
      </c>
      <c r="O1177">
        <v>17</v>
      </c>
      <c r="P1177">
        <v>4615</v>
      </c>
    </row>
    <row r="1178" spans="1:16">
      <c r="A1178">
        <v>38013</v>
      </c>
      <c r="B1178" t="s">
        <v>417</v>
      </c>
      <c r="C1178" t="s">
        <v>183</v>
      </c>
      <c r="D1178" s="11" t="s">
        <v>422</v>
      </c>
      <c r="E1178" t="s">
        <v>67</v>
      </c>
      <c r="F1178" t="s">
        <v>202</v>
      </c>
      <c r="M1178" t="s">
        <v>1271</v>
      </c>
      <c r="N1178" t="s">
        <v>1272</v>
      </c>
      <c r="O1178">
        <v>13</v>
      </c>
      <c r="P1178">
        <v>4841</v>
      </c>
    </row>
    <row r="1179" spans="1:16">
      <c r="A1179">
        <v>38014</v>
      </c>
      <c r="B1179" t="s">
        <v>1279</v>
      </c>
      <c r="C1179" t="s">
        <v>269</v>
      </c>
      <c r="D1179" s="11" t="s">
        <v>518</v>
      </c>
      <c r="E1179" t="s">
        <v>67</v>
      </c>
      <c r="F1179" t="s">
        <v>455</v>
      </c>
      <c r="M1179" t="s">
        <v>1271</v>
      </c>
      <c r="N1179" t="s">
        <v>1272</v>
      </c>
      <c r="O1179">
        <v>11</v>
      </c>
      <c r="P1179">
        <v>4842</v>
      </c>
    </row>
    <row r="1180" spans="1:16">
      <c r="A1180">
        <v>38015</v>
      </c>
      <c r="B1180" t="s">
        <v>1280</v>
      </c>
      <c r="C1180" t="s">
        <v>228</v>
      </c>
      <c r="D1180" s="11" t="s">
        <v>134</v>
      </c>
      <c r="E1180" t="s">
        <v>82</v>
      </c>
      <c r="F1180" t="s">
        <v>118</v>
      </c>
      <c r="M1180" t="s">
        <v>1271</v>
      </c>
      <c r="N1180" t="s">
        <v>1272</v>
      </c>
      <c r="O1180">
        <v>17</v>
      </c>
      <c r="P1180">
        <v>4808</v>
      </c>
    </row>
    <row r="1181" spans="1:16">
      <c r="A1181">
        <v>38017</v>
      </c>
      <c r="B1181" t="s">
        <v>1273</v>
      </c>
      <c r="C1181" t="s">
        <v>116</v>
      </c>
      <c r="D1181" s="11" t="s">
        <v>134</v>
      </c>
      <c r="E1181" t="s">
        <v>67</v>
      </c>
      <c r="F1181" t="s">
        <v>118</v>
      </c>
      <c r="G1181" s="11" t="s">
        <v>88</v>
      </c>
      <c r="M1181" t="s">
        <v>1271</v>
      </c>
      <c r="N1181" t="s">
        <v>1272</v>
      </c>
      <c r="O1181">
        <v>17</v>
      </c>
      <c r="P1181">
        <v>3506</v>
      </c>
    </row>
    <row r="1182" spans="1:16">
      <c r="A1182">
        <v>38022</v>
      </c>
      <c r="B1182" t="s">
        <v>1281</v>
      </c>
      <c r="C1182" t="s">
        <v>192</v>
      </c>
      <c r="D1182" s="11" t="s">
        <v>568</v>
      </c>
      <c r="E1182" t="s">
        <v>67</v>
      </c>
      <c r="F1182" t="s">
        <v>98</v>
      </c>
      <c r="G1182" s="11" t="s">
        <v>87</v>
      </c>
      <c r="M1182" t="s">
        <v>1271</v>
      </c>
      <c r="N1182" t="s">
        <v>1272</v>
      </c>
      <c r="O1182">
        <v>63</v>
      </c>
      <c r="P1182">
        <v>220</v>
      </c>
    </row>
    <row r="1183" spans="1:16">
      <c r="A1183">
        <v>38033</v>
      </c>
      <c r="B1183" t="s">
        <v>739</v>
      </c>
      <c r="C1183" t="s">
        <v>260</v>
      </c>
      <c r="D1183" s="11" t="s">
        <v>551</v>
      </c>
      <c r="E1183" t="s">
        <v>82</v>
      </c>
      <c r="F1183" t="s">
        <v>98</v>
      </c>
      <c r="M1183" t="s">
        <v>1271</v>
      </c>
      <c r="N1183" t="s">
        <v>1272</v>
      </c>
      <c r="O1183">
        <v>56</v>
      </c>
      <c r="P1183">
        <v>3546</v>
      </c>
    </row>
    <row r="1184" spans="1:16">
      <c r="A1184">
        <v>39001</v>
      </c>
      <c r="B1184" t="s">
        <v>1282</v>
      </c>
      <c r="C1184" t="s">
        <v>367</v>
      </c>
      <c r="D1184" s="11" t="s">
        <v>176</v>
      </c>
      <c r="E1184" t="s">
        <v>67</v>
      </c>
      <c r="F1184" t="s">
        <v>74</v>
      </c>
      <c r="M1184" t="s">
        <v>1283</v>
      </c>
      <c r="N1184" t="s">
        <v>1284</v>
      </c>
      <c r="O1184">
        <v>39</v>
      </c>
      <c r="P1184">
        <v>1322</v>
      </c>
    </row>
    <row r="1185" spans="1:16">
      <c r="A1185">
        <v>39002</v>
      </c>
      <c r="B1185" t="s">
        <v>1285</v>
      </c>
      <c r="C1185" t="s">
        <v>174</v>
      </c>
      <c r="D1185" s="11" t="s">
        <v>141</v>
      </c>
      <c r="E1185" t="s">
        <v>67</v>
      </c>
      <c r="F1185" t="s">
        <v>74</v>
      </c>
      <c r="M1185" t="s">
        <v>1283</v>
      </c>
      <c r="N1185" t="s">
        <v>1284</v>
      </c>
      <c r="O1185">
        <v>43</v>
      </c>
      <c r="P1185">
        <v>1323</v>
      </c>
    </row>
    <row r="1186" spans="1:16">
      <c r="A1186">
        <v>39003</v>
      </c>
      <c r="B1186" t="s">
        <v>1285</v>
      </c>
      <c r="C1186" t="s">
        <v>1286</v>
      </c>
      <c r="D1186" s="11" t="s">
        <v>302</v>
      </c>
      <c r="E1186" t="s">
        <v>67</v>
      </c>
      <c r="F1186" t="s">
        <v>78</v>
      </c>
      <c r="M1186" t="s">
        <v>1283</v>
      </c>
      <c r="N1186" t="s">
        <v>1284</v>
      </c>
      <c r="O1186">
        <v>47</v>
      </c>
      <c r="P1186">
        <v>1324</v>
      </c>
    </row>
    <row r="1187" spans="1:16">
      <c r="A1187">
        <v>39005</v>
      </c>
      <c r="B1187" t="s">
        <v>1287</v>
      </c>
      <c r="C1187" t="s">
        <v>1288</v>
      </c>
      <c r="D1187" s="11" t="s">
        <v>405</v>
      </c>
      <c r="E1187" t="s">
        <v>82</v>
      </c>
      <c r="F1187" t="s">
        <v>98</v>
      </c>
      <c r="M1187" t="s">
        <v>1283</v>
      </c>
      <c r="N1187" t="s">
        <v>1284</v>
      </c>
      <c r="O1187">
        <v>68</v>
      </c>
      <c r="P1187">
        <v>1326</v>
      </c>
    </row>
    <row r="1188" spans="1:16">
      <c r="A1188">
        <v>39006</v>
      </c>
      <c r="B1188" t="s">
        <v>1289</v>
      </c>
      <c r="C1188" t="s">
        <v>372</v>
      </c>
      <c r="D1188" s="11" t="s">
        <v>176</v>
      </c>
      <c r="E1188" t="s">
        <v>82</v>
      </c>
      <c r="F1188" t="s">
        <v>74</v>
      </c>
      <c r="M1188" t="s">
        <v>1283</v>
      </c>
      <c r="N1188" t="s">
        <v>1284</v>
      </c>
      <c r="O1188">
        <v>39</v>
      </c>
      <c r="P1188">
        <v>1327</v>
      </c>
    </row>
    <row r="1189" spans="1:16">
      <c r="A1189">
        <v>39007</v>
      </c>
      <c r="B1189" t="s">
        <v>1290</v>
      </c>
      <c r="C1189" t="s">
        <v>188</v>
      </c>
      <c r="D1189" s="11" t="s">
        <v>143</v>
      </c>
      <c r="E1189" t="s">
        <v>67</v>
      </c>
      <c r="F1189" t="s">
        <v>74</v>
      </c>
      <c r="M1189" t="s">
        <v>1283</v>
      </c>
      <c r="N1189" t="s">
        <v>1284</v>
      </c>
      <c r="O1189">
        <v>38</v>
      </c>
      <c r="P1189">
        <v>1328</v>
      </c>
    </row>
    <row r="1190" spans="1:16">
      <c r="A1190">
        <v>39008</v>
      </c>
      <c r="B1190" t="s">
        <v>1291</v>
      </c>
      <c r="C1190" t="s">
        <v>453</v>
      </c>
      <c r="D1190" s="11" t="s">
        <v>210</v>
      </c>
      <c r="E1190" t="s">
        <v>67</v>
      </c>
      <c r="F1190" t="s">
        <v>74</v>
      </c>
      <c r="M1190" t="s">
        <v>1283</v>
      </c>
      <c r="N1190" t="s">
        <v>1284</v>
      </c>
      <c r="O1190">
        <v>42</v>
      </c>
      <c r="P1190">
        <v>1330</v>
      </c>
    </row>
    <row r="1191" spans="1:16">
      <c r="A1191">
        <v>39009</v>
      </c>
      <c r="B1191" t="s">
        <v>1292</v>
      </c>
      <c r="C1191" t="s">
        <v>283</v>
      </c>
      <c r="D1191" s="11" t="s">
        <v>141</v>
      </c>
      <c r="E1191" t="s">
        <v>67</v>
      </c>
      <c r="F1191" t="s">
        <v>74</v>
      </c>
      <c r="M1191" t="s">
        <v>1283</v>
      </c>
      <c r="N1191" t="s">
        <v>1284</v>
      </c>
      <c r="O1191">
        <v>43</v>
      </c>
      <c r="P1191">
        <v>1331</v>
      </c>
    </row>
    <row r="1192" spans="1:16">
      <c r="A1192">
        <v>39010</v>
      </c>
      <c r="B1192" t="s">
        <v>1292</v>
      </c>
      <c r="C1192" t="s">
        <v>305</v>
      </c>
      <c r="D1192" s="11" t="s">
        <v>103</v>
      </c>
      <c r="E1192" t="s">
        <v>67</v>
      </c>
      <c r="F1192" t="s">
        <v>74</v>
      </c>
      <c r="M1192" t="s">
        <v>1283</v>
      </c>
      <c r="N1192" t="s">
        <v>1284</v>
      </c>
      <c r="O1192">
        <v>40</v>
      </c>
      <c r="P1192">
        <v>1332</v>
      </c>
    </row>
    <row r="1193" spans="1:16">
      <c r="A1193">
        <v>39011</v>
      </c>
      <c r="B1193" t="s">
        <v>1293</v>
      </c>
      <c r="C1193" t="s">
        <v>271</v>
      </c>
      <c r="D1193" s="11" t="s">
        <v>143</v>
      </c>
      <c r="E1193" t="s">
        <v>82</v>
      </c>
      <c r="F1193" t="s">
        <v>74</v>
      </c>
      <c r="M1193" t="s">
        <v>1283</v>
      </c>
      <c r="N1193" t="s">
        <v>1284</v>
      </c>
      <c r="O1193">
        <v>38</v>
      </c>
      <c r="P1193">
        <v>1333</v>
      </c>
    </row>
    <row r="1194" spans="1:16">
      <c r="A1194">
        <v>39012</v>
      </c>
      <c r="B1194" t="s">
        <v>1294</v>
      </c>
      <c r="C1194" t="s">
        <v>123</v>
      </c>
      <c r="D1194" s="11" t="s">
        <v>163</v>
      </c>
      <c r="E1194" t="s">
        <v>67</v>
      </c>
      <c r="F1194" t="s">
        <v>78</v>
      </c>
      <c r="M1194" t="s">
        <v>1283</v>
      </c>
      <c r="N1194" t="s">
        <v>1284</v>
      </c>
      <c r="O1194">
        <v>49</v>
      </c>
      <c r="P1194">
        <v>1334</v>
      </c>
    </row>
    <row r="1195" spans="1:16">
      <c r="A1195">
        <v>39014</v>
      </c>
      <c r="B1195" t="s">
        <v>1293</v>
      </c>
      <c r="C1195" t="s">
        <v>1066</v>
      </c>
      <c r="D1195" s="11" t="s">
        <v>210</v>
      </c>
      <c r="E1195" t="s">
        <v>82</v>
      </c>
      <c r="F1195" t="s">
        <v>74</v>
      </c>
      <c r="M1195" t="s">
        <v>1283</v>
      </c>
      <c r="N1195" t="s">
        <v>1284</v>
      </c>
      <c r="O1195">
        <v>42</v>
      </c>
      <c r="P1195">
        <v>1343</v>
      </c>
    </row>
    <row r="1196" spans="1:16">
      <c r="A1196">
        <v>39015</v>
      </c>
      <c r="B1196" t="s">
        <v>1295</v>
      </c>
      <c r="C1196" t="s">
        <v>72</v>
      </c>
      <c r="D1196" s="11" t="s">
        <v>81</v>
      </c>
      <c r="E1196" t="s">
        <v>67</v>
      </c>
      <c r="F1196" t="s">
        <v>74</v>
      </c>
      <c r="M1196" t="s">
        <v>1283</v>
      </c>
      <c r="N1196" t="s">
        <v>1284</v>
      </c>
      <c r="O1196">
        <v>36</v>
      </c>
      <c r="P1196">
        <v>1365</v>
      </c>
    </row>
    <row r="1197" spans="1:16">
      <c r="A1197">
        <v>39016</v>
      </c>
      <c r="B1197" t="s">
        <v>1296</v>
      </c>
      <c r="C1197" t="s">
        <v>386</v>
      </c>
      <c r="D1197" s="11" t="s">
        <v>143</v>
      </c>
      <c r="E1197" t="s">
        <v>67</v>
      </c>
      <c r="F1197" t="s">
        <v>74</v>
      </c>
      <c r="M1197" t="s">
        <v>1283</v>
      </c>
      <c r="N1197" t="s">
        <v>1284</v>
      </c>
      <c r="O1197">
        <v>38</v>
      </c>
      <c r="P1197">
        <v>1335</v>
      </c>
    </row>
    <row r="1198" spans="1:16">
      <c r="A1198">
        <v>39017</v>
      </c>
      <c r="B1198" t="s">
        <v>1297</v>
      </c>
      <c r="C1198" t="s">
        <v>96</v>
      </c>
      <c r="D1198" s="11" t="s">
        <v>94</v>
      </c>
      <c r="E1198" t="s">
        <v>67</v>
      </c>
      <c r="F1198" t="s">
        <v>78</v>
      </c>
      <c r="M1198" t="s">
        <v>1283</v>
      </c>
      <c r="N1198" t="s">
        <v>1284</v>
      </c>
      <c r="O1198">
        <v>54</v>
      </c>
      <c r="P1198">
        <v>3638</v>
      </c>
    </row>
    <row r="1199" spans="1:16">
      <c r="A1199">
        <v>39018</v>
      </c>
      <c r="B1199" t="s">
        <v>1298</v>
      </c>
      <c r="C1199" t="s">
        <v>105</v>
      </c>
      <c r="D1199" s="11" t="s">
        <v>291</v>
      </c>
      <c r="E1199" t="s">
        <v>67</v>
      </c>
      <c r="F1199" t="s">
        <v>78</v>
      </c>
      <c r="H1199" s="11" t="s">
        <v>87</v>
      </c>
      <c r="M1199" t="s">
        <v>1283</v>
      </c>
      <c r="N1199" t="s">
        <v>1284</v>
      </c>
      <c r="O1199">
        <v>51</v>
      </c>
      <c r="P1199">
        <v>1336</v>
      </c>
    </row>
    <row r="1200" spans="1:16">
      <c r="A1200">
        <v>39019</v>
      </c>
      <c r="B1200" t="s">
        <v>1299</v>
      </c>
      <c r="C1200" t="s">
        <v>142</v>
      </c>
      <c r="D1200" s="11" t="s">
        <v>214</v>
      </c>
      <c r="E1200" t="s">
        <v>67</v>
      </c>
      <c r="F1200" t="s">
        <v>74</v>
      </c>
      <c r="M1200" t="s">
        <v>1283</v>
      </c>
      <c r="N1200" t="s">
        <v>1284</v>
      </c>
      <c r="O1200">
        <v>41</v>
      </c>
      <c r="P1200">
        <v>1337</v>
      </c>
    </row>
    <row r="1201" spans="1:16">
      <c r="A1201">
        <v>39020</v>
      </c>
      <c r="B1201" t="s">
        <v>1299</v>
      </c>
      <c r="C1201" t="s">
        <v>386</v>
      </c>
      <c r="D1201" s="11" t="s">
        <v>521</v>
      </c>
      <c r="E1201" t="s">
        <v>67</v>
      </c>
      <c r="F1201" t="s">
        <v>98</v>
      </c>
      <c r="M1201" t="s">
        <v>1283</v>
      </c>
      <c r="N1201" t="s">
        <v>1284</v>
      </c>
      <c r="O1201">
        <v>76</v>
      </c>
      <c r="P1201">
        <v>1338</v>
      </c>
    </row>
    <row r="1202" spans="1:16">
      <c r="A1202">
        <v>39021</v>
      </c>
      <c r="B1202" t="s">
        <v>1299</v>
      </c>
      <c r="C1202" t="s">
        <v>139</v>
      </c>
      <c r="D1202" s="11" t="s">
        <v>143</v>
      </c>
      <c r="E1202" t="s">
        <v>67</v>
      </c>
      <c r="F1202" t="s">
        <v>74</v>
      </c>
      <c r="M1202" t="s">
        <v>1283</v>
      </c>
      <c r="N1202" t="s">
        <v>1284</v>
      </c>
      <c r="O1202">
        <v>38</v>
      </c>
      <c r="P1202">
        <v>1339</v>
      </c>
    </row>
    <row r="1203" spans="1:16">
      <c r="A1203">
        <v>39022</v>
      </c>
      <c r="B1203" t="s">
        <v>1299</v>
      </c>
      <c r="C1203" t="s">
        <v>123</v>
      </c>
      <c r="D1203" s="11" t="s">
        <v>143</v>
      </c>
      <c r="E1203" t="s">
        <v>67</v>
      </c>
      <c r="F1203" t="s">
        <v>74</v>
      </c>
      <c r="M1203" t="s">
        <v>1283</v>
      </c>
      <c r="N1203" t="s">
        <v>1284</v>
      </c>
      <c r="O1203">
        <v>38</v>
      </c>
      <c r="P1203">
        <v>1340</v>
      </c>
    </row>
    <row r="1204" spans="1:16">
      <c r="A1204">
        <v>39023</v>
      </c>
      <c r="B1204" t="s">
        <v>1300</v>
      </c>
      <c r="C1204" t="s">
        <v>142</v>
      </c>
      <c r="D1204" s="11" t="s">
        <v>103</v>
      </c>
      <c r="E1204" t="s">
        <v>67</v>
      </c>
      <c r="F1204" t="s">
        <v>74</v>
      </c>
      <c r="G1204" s="11" t="s">
        <v>88</v>
      </c>
      <c r="J1204" s="11" t="s">
        <v>88</v>
      </c>
      <c r="M1204" t="s">
        <v>1283</v>
      </c>
      <c r="N1204" t="s">
        <v>1284</v>
      </c>
      <c r="O1204">
        <v>40</v>
      </c>
      <c r="P1204">
        <v>1358</v>
      </c>
    </row>
    <row r="1205" spans="1:16">
      <c r="A1205">
        <v>39024</v>
      </c>
      <c r="B1205" t="s">
        <v>1301</v>
      </c>
      <c r="C1205" t="s">
        <v>1302</v>
      </c>
      <c r="D1205" s="11" t="s">
        <v>568</v>
      </c>
      <c r="E1205" t="s">
        <v>67</v>
      </c>
      <c r="F1205" t="s">
        <v>98</v>
      </c>
      <c r="M1205" t="s">
        <v>1283</v>
      </c>
      <c r="N1205" t="s">
        <v>1284</v>
      </c>
      <c r="O1205">
        <v>63</v>
      </c>
      <c r="P1205">
        <v>1341</v>
      </c>
    </row>
    <row r="1206" spans="1:16">
      <c r="A1206">
        <v>39025</v>
      </c>
      <c r="B1206" t="s">
        <v>949</v>
      </c>
      <c r="C1206" t="s">
        <v>139</v>
      </c>
      <c r="D1206" s="11" t="s">
        <v>307</v>
      </c>
      <c r="E1206" t="s">
        <v>67</v>
      </c>
      <c r="F1206" t="s">
        <v>78</v>
      </c>
      <c r="M1206" t="s">
        <v>1283</v>
      </c>
      <c r="N1206" t="s">
        <v>1284</v>
      </c>
      <c r="O1206">
        <v>48</v>
      </c>
      <c r="P1206">
        <v>1342</v>
      </c>
    </row>
    <row r="1207" spans="1:16">
      <c r="A1207">
        <v>39026</v>
      </c>
      <c r="B1207" t="s">
        <v>1303</v>
      </c>
      <c r="C1207" t="s">
        <v>192</v>
      </c>
      <c r="D1207" s="11" t="s">
        <v>73</v>
      </c>
      <c r="E1207" t="s">
        <v>67</v>
      </c>
      <c r="F1207" t="s">
        <v>74</v>
      </c>
      <c r="G1207" s="11" t="s">
        <v>87</v>
      </c>
      <c r="M1207" t="s">
        <v>1283</v>
      </c>
      <c r="N1207" t="s">
        <v>1284</v>
      </c>
      <c r="O1207">
        <v>44</v>
      </c>
      <c r="P1207">
        <v>1300</v>
      </c>
    </row>
    <row r="1208" spans="1:16">
      <c r="A1208">
        <v>39027</v>
      </c>
      <c r="B1208" t="s">
        <v>1304</v>
      </c>
      <c r="C1208" t="s">
        <v>269</v>
      </c>
      <c r="D1208" s="11" t="s">
        <v>388</v>
      </c>
      <c r="E1208" t="s">
        <v>67</v>
      </c>
      <c r="F1208" t="s">
        <v>98</v>
      </c>
      <c r="M1208" t="s">
        <v>1283</v>
      </c>
      <c r="N1208" t="s">
        <v>1284</v>
      </c>
      <c r="O1208">
        <v>57</v>
      </c>
      <c r="P1208">
        <v>1344</v>
      </c>
    </row>
    <row r="1209" spans="1:16">
      <c r="A1209">
        <v>39028</v>
      </c>
      <c r="B1209" t="s">
        <v>1305</v>
      </c>
      <c r="C1209" t="s">
        <v>491</v>
      </c>
      <c r="D1209" s="11" t="s">
        <v>103</v>
      </c>
      <c r="E1209" t="s">
        <v>82</v>
      </c>
      <c r="F1209" t="s">
        <v>74</v>
      </c>
      <c r="M1209" t="s">
        <v>1283</v>
      </c>
      <c r="N1209" t="s">
        <v>1284</v>
      </c>
      <c r="O1209">
        <v>40</v>
      </c>
      <c r="P1209">
        <v>1345</v>
      </c>
    </row>
    <row r="1210" spans="1:16">
      <c r="A1210">
        <v>39029</v>
      </c>
      <c r="B1210" t="s">
        <v>1306</v>
      </c>
      <c r="C1210" t="s">
        <v>257</v>
      </c>
      <c r="D1210" s="11" t="s">
        <v>85</v>
      </c>
      <c r="E1210" t="s">
        <v>82</v>
      </c>
      <c r="F1210" t="s">
        <v>86</v>
      </c>
      <c r="M1210" t="s">
        <v>1283</v>
      </c>
      <c r="N1210" t="s">
        <v>1284</v>
      </c>
      <c r="O1210">
        <v>34</v>
      </c>
      <c r="P1210">
        <v>1346</v>
      </c>
    </row>
    <row r="1211" spans="1:16">
      <c r="A1211">
        <v>39030</v>
      </c>
      <c r="B1211" t="s">
        <v>1307</v>
      </c>
      <c r="C1211" t="s">
        <v>346</v>
      </c>
      <c r="D1211" s="11" t="s">
        <v>143</v>
      </c>
      <c r="E1211" t="s">
        <v>82</v>
      </c>
      <c r="F1211" t="s">
        <v>74</v>
      </c>
      <c r="M1211" t="s">
        <v>1283</v>
      </c>
      <c r="N1211" t="s">
        <v>1284</v>
      </c>
      <c r="O1211">
        <v>38</v>
      </c>
      <c r="P1211">
        <v>1359</v>
      </c>
    </row>
    <row r="1212" spans="1:16">
      <c r="A1212">
        <v>39031</v>
      </c>
      <c r="B1212" t="s">
        <v>1308</v>
      </c>
      <c r="C1212" t="s">
        <v>369</v>
      </c>
      <c r="D1212" s="11" t="s">
        <v>143</v>
      </c>
      <c r="E1212" t="s">
        <v>67</v>
      </c>
      <c r="F1212" t="s">
        <v>74</v>
      </c>
      <c r="M1212" t="s">
        <v>1283</v>
      </c>
      <c r="N1212" t="s">
        <v>1284</v>
      </c>
      <c r="O1212">
        <v>38</v>
      </c>
      <c r="P1212">
        <v>1347</v>
      </c>
    </row>
    <row r="1213" spans="1:16">
      <c r="A1213">
        <v>39032</v>
      </c>
      <c r="B1213" t="s">
        <v>1248</v>
      </c>
      <c r="C1213" t="s">
        <v>96</v>
      </c>
      <c r="D1213" s="11" t="s">
        <v>143</v>
      </c>
      <c r="E1213" t="s">
        <v>67</v>
      </c>
      <c r="F1213" t="s">
        <v>74</v>
      </c>
      <c r="M1213" t="s">
        <v>1283</v>
      </c>
      <c r="N1213" t="s">
        <v>1284</v>
      </c>
      <c r="O1213">
        <v>38</v>
      </c>
      <c r="P1213">
        <v>1348</v>
      </c>
    </row>
    <row r="1214" spans="1:16">
      <c r="A1214">
        <v>39033</v>
      </c>
      <c r="B1214" t="s">
        <v>1248</v>
      </c>
      <c r="C1214" t="s">
        <v>90</v>
      </c>
      <c r="D1214" s="11" t="s">
        <v>199</v>
      </c>
      <c r="E1214" t="s">
        <v>67</v>
      </c>
      <c r="F1214" t="s">
        <v>74</v>
      </c>
      <c r="M1214" t="s">
        <v>1283</v>
      </c>
      <c r="N1214" t="s">
        <v>1284</v>
      </c>
      <c r="O1214">
        <v>37</v>
      </c>
      <c r="P1214">
        <v>1349</v>
      </c>
    </row>
    <row r="1215" spans="1:16">
      <c r="A1215">
        <v>39034</v>
      </c>
      <c r="B1215" t="s">
        <v>1309</v>
      </c>
      <c r="C1215" t="s">
        <v>156</v>
      </c>
      <c r="D1215" s="11" t="s">
        <v>312</v>
      </c>
      <c r="E1215" t="s">
        <v>67</v>
      </c>
      <c r="F1215" t="s">
        <v>86</v>
      </c>
      <c r="M1215" t="s">
        <v>1283</v>
      </c>
      <c r="N1215" t="s">
        <v>1284</v>
      </c>
      <c r="O1215">
        <v>31</v>
      </c>
      <c r="P1215">
        <v>1360</v>
      </c>
    </row>
    <row r="1216" spans="1:16">
      <c r="A1216">
        <v>39035</v>
      </c>
      <c r="B1216" t="s">
        <v>1310</v>
      </c>
      <c r="C1216" t="s">
        <v>113</v>
      </c>
      <c r="D1216" s="11" t="s">
        <v>103</v>
      </c>
      <c r="E1216" t="s">
        <v>82</v>
      </c>
      <c r="F1216" t="s">
        <v>74</v>
      </c>
      <c r="M1216" t="s">
        <v>1283</v>
      </c>
      <c r="N1216" t="s">
        <v>1284</v>
      </c>
      <c r="O1216">
        <v>40</v>
      </c>
      <c r="P1216">
        <v>3603</v>
      </c>
    </row>
    <row r="1217" spans="1:16">
      <c r="A1217">
        <v>39036</v>
      </c>
      <c r="B1217" t="s">
        <v>1311</v>
      </c>
      <c r="C1217" t="s">
        <v>372</v>
      </c>
      <c r="D1217" s="11" t="s">
        <v>159</v>
      </c>
      <c r="E1217" t="s">
        <v>82</v>
      </c>
      <c r="F1217" t="s">
        <v>78</v>
      </c>
      <c r="M1217" t="s">
        <v>1283</v>
      </c>
      <c r="N1217" t="s">
        <v>1284</v>
      </c>
      <c r="O1217">
        <v>46</v>
      </c>
      <c r="P1217">
        <v>4706</v>
      </c>
    </row>
    <row r="1218" spans="1:16">
      <c r="A1218">
        <v>39037</v>
      </c>
      <c r="B1218" t="s">
        <v>1312</v>
      </c>
      <c r="C1218" t="s">
        <v>696</v>
      </c>
      <c r="D1218" s="11" t="s">
        <v>199</v>
      </c>
      <c r="E1218" t="s">
        <v>82</v>
      </c>
      <c r="F1218" t="s">
        <v>74</v>
      </c>
      <c r="M1218" t="s">
        <v>1283</v>
      </c>
      <c r="N1218" t="s">
        <v>1284</v>
      </c>
      <c r="O1218">
        <v>37</v>
      </c>
      <c r="P1218">
        <v>1361</v>
      </c>
    </row>
    <row r="1219" spans="1:16">
      <c r="A1219">
        <v>39038</v>
      </c>
      <c r="B1219" t="s">
        <v>1313</v>
      </c>
      <c r="C1219" t="s">
        <v>72</v>
      </c>
      <c r="D1219" s="11" t="s">
        <v>143</v>
      </c>
      <c r="E1219" t="s">
        <v>67</v>
      </c>
      <c r="F1219" t="s">
        <v>74</v>
      </c>
      <c r="M1219" t="s">
        <v>1283</v>
      </c>
      <c r="N1219" t="s">
        <v>1284</v>
      </c>
      <c r="O1219">
        <v>38</v>
      </c>
      <c r="P1219">
        <v>1351</v>
      </c>
    </row>
    <row r="1220" spans="1:16">
      <c r="A1220">
        <v>39040</v>
      </c>
      <c r="B1220" t="s">
        <v>1314</v>
      </c>
      <c r="C1220" t="s">
        <v>391</v>
      </c>
      <c r="D1220" s="11" t="s">
        <v>149</v>
      </c>
      <c r="E1220" t="s">
        <v>67</v>
      </c>
      <c r="F1220" t="s">
        <v>86</v>
      </c>
      <c r="M1220" t="s">
        <v>1283</v>
      </c>
      <c r="N1220" t="s">
        <v>1284</v>
      </c>
      <c r="O1220">
        <v>28</v>
      </c>
      <c r="P1220">
        <v>1367</v>
      </c>
    </row>
    <row r="1221" spans="1:16">
      <c r="A1221">
        <v>39042</v>
      </c>
      <c r="B1221" t="s">
        <v>1315</v>
      </c>
      <c r="C1221" t="s">
        <v>391</v>
      </c>
      <c r="D1221" s="11" t="s">
        <v>77</v>
      </c>
      <c r="E1221" t="s">
        <v>67</v>
      </c>
      <c r="F1221" t="s">
        <v>78</v>
      </c>
      <c r="M1221" t="s">
        <v>1283</v>
      </c>
      <c r="N1221" t="s">
        <v>1284</v>
      </c>
      <c r="O1221">
        <v>52</v>
      </c>
      <c r="P1221">
        <v>1352</v>
      </c>
    </row>
    <row r="1222" spans="1:16">
      <c r="A1222">
        <v>39043</v>
      </c>
      <c r="B1222" t="s">
        <v>1316</v>
      </c>
      <c r="C1222" t="s">
        <v>494</v>
      </c>
      <c r="D1222" s="11" t="s">
        <v>176</v>
      </c>
      <c r="E1222" t="s">
        <v>82</v>
      </c>
      <c r="F1222" t="s">
        <v>74</v>
      </c>
      <c r="M1222" t="s">
        <v>1283</v>
      </c>
      <c r="N1222" t="s">
        <v>1284</v>
      </c>
      <c r="O1222">
        <v>39</v>
      </c>
      <c r="P1222">
        <v>1353</v>
      </c>
    </row>
    <row r="1223" spans="1:16">
      <c r="A1223">
        <v>39044</v>
      </c>
      <c r="B1223" t="s">
        <v>1317</v>
      </c>
      <c r="C1223" t="s">
        <v>170</v>
      </c>
      <c r="D1223" s="11" t="s">
        <v>81</v>
      </c>
      <c r="E1223" t="s">
        <v>67</v>
      </c>
      <c r="F1223" t="s">
        <v>74</v>
      </c>
      <c r="M1223" t="s">
        <v>1283</v>
      </c>
      <c r="N1223" t="s">
        <v>1284</v>
      </c>
      <c r="O1223">
        <v>36</v>
      </c>
      <c r="P1223">
        <v>1369</v>
      </c>
    </row>
    <row r="1224" spans="1:16">
      <c r="A1224">
        <v>39045</v>
      </c>
      <c r="B1224" t="s">
        <v>1317</v>
      </c>
      <c r="C1224" t="s">
        <v>577</v>
      </c>
      <c r="D1224" s="11" t="s">
        <v>240</v>
      </c>
      <c r="E1224" t="s">
        <v>67</v>
      </c>
      <c r="F1224" t="s">
        <v>86</v>
      </c>
      <c r="M1224" t="s">
        <v>1283</v>
      </c>
      <c r="N1224" t="s">
        <v>1284</v>
      </c>
      <c r="O1224">
        <v>33</v>
      </c>
      <c r="P1224">
        <v>1370</v>
      </c>
    </row>
    <row r="1225" spans="1:16">
      <c r="A1225">
        <v>39046</v>
      </c>
      <c r="B1225" t="s">
        <v>1318</v>
      </c>
      <c r="C1225" t="s">
        <v>72</v>
      </c>
      <c r="D1225" s="11" t="s">
        <v>111</v>
      </c>
      <c r="E1225" t="s">
        <v>67</v>
      </c>
      <c r="F1225" t="s">
        <v>86</v>
      </c>
      <c r="M1225" t="s">
        <v>1283</v>
      </c>
      <c r="N1225" t="s">
        <v>1284</v>
      </c>
      <c r="O1225">
        <v>26</v>
      </c>
      <c r="P1225">
        <v>4366</v>
      </c>
    </row>
    <row r="1226" spans="1:16">
      <c r="A1226">
        <v>39047</v>
      </c>
      <c r="B1226" t="s">
        <v>999</v>
      </c>
      <c r="C1226" t="s">
        <v>192</v>
      </c>
      <c r="D1226" s="11" t="s">
        <v>103</v>
      </c>
      <c r="E1226" t="s">
        <v>67</v>
      </c>
      <c r="F1226" t="s">
        <v>74</v>
      </c>
      <c r="G1226" s="11" t="s">
        <v>88</v>
      </c>
      <c r="J1226" s="11" t="s">
        <v>88</v>
      </c>
      <c r="M1226" t="s">
        <v>1283</v>
      </c>
      <c r="N1226" t="s">
        <v>1284</v>
      </c>
      <c r="O1226">
        <v>40</v>
      </c>
      <c r="P1226">
        <v>2955</v>
      </c>
    </row>
    <row r="1227" spans="1:16">
      <c r="A1227">
        <v>39050</v>
      </c>
      <c r="B1227" t="s">
        <v>1319</v>
      </c>
      <c r="C1227" t="s">
        <v>96</v>
      </c>
      <c r="D1227" s="11" t="s">
        <v>454</v>
      </c>
      <c r="E1227" t="s">
        <v>67</v>
      </c>
      <c r="F1227" t="s">
        <v>455</v>
      </c>
      <c r="M1227" t="s">
        <v>1283</v>
      </c>
      <c r="N1227" t="s">
        <v>1284</v>
      </c>
      <c r="O1227">
        <v>12</v>
      </c>
      <c r="P1227">
        <v>4723</v>
      </c>
    </row>
    <row r="1228" spans="1:16">
      <c r="A1228">
        <v>39051</v>
      </c>
      <c r="B1228" t="s">
        <v>1320</v>
      </c>
      <c r="C1228" t="s">
        <v>391</v>
      </c>
      <c r="D1228" s="11" t="s">
        <v>108</v>
      </c>
      <c r="E1228" t="s">
        <v>67</v>
      </c>
      <c r="F1228" t="s">
        <v>86</v>
      </c>
      <c r="M1228" t="s">
        <v>1283</v>
      </c>
      <c r="N1228" t="s">
        <v>1284</v>
      </c>
      <c r="O1228">
        <v>29</v>
      </c>
      <c r="P1228">
        <v>296</v>
      </c>
    </row>
    <row r="1229" spans="1:16">
      <c r="A1229">
        <v>39052</v>
      </c>
      <c r="B1229" t="s">
        <v>1290</v>
      </c>
      <c r="C1229" t="s">
        <v>90</v>
      </c>
      <c r="D1229" s="11" t="s">
        <v>1000</v>
      </c>
      <c r="E1229" t="s">
        <v>67</v>
      </c>
      <c r="F1229" t="s">
        <v>98</v>
      </c>
      <c r="M1229" t="s">
        <v>1283</v>
      </c>
      <c r="N1229" t="s">
        <v>1284</v>
      </c>
      <c r="O1229">
        <v>75</v>
      </c>
      <c r="P1229">
        <v>1355</v>
      </c>
    </row>
    <row r="1230" spans="1:16">
      <c r="A1230">
        <v>39053</v>
      </c>
      <c r="B1230" t="s">
        <v>1292</v>
      </c>
      <c r="C1230" t="s">
        <v>283</v>
      </c>
      <c r="D1230" s="11" t="s">
        <v>405</v>
      </c>
      <c r="E1230" t="s">
        <v>67</v>
      </c>
      <c r="F1230" t="s">
        <v>98</v>
      </c>
      <c r="M1230" t="s">
        <v>1283</v>
      </c>
      <c r="N1230" t="s">
        <v>1284</v>
      </c>
      <c r="O1230">
        <v>68</v>
      </c>
      <c r="P1230">
        <v>1356</v>
      </c>
    </row>
    <row r="1231" spans="1:16">
      <c r="A1231">
        <v>39054</v>
      </c>
      <c r="B1231" t="s">
        <v>522</v>
      </c>
      <c r="C1231" t="s">
        <v>90</v>
      </c>
      <c r="D1231" s="11" t="s">
        <v>214</v>
      </c>
      <c r="E1231" t="s">
        <v>67</v>
      </c>
      <c r="F1231" t="s">
        <v>74</v>
      </c>
      <c r="M1231" t="s">
        <v>1283</v>
      </c>
      <c r="N1231" t="s">
        <v>1284</v>
      </c>
      <c r="O1231">
        <v>41</v>
      </c>
      <c r="P1231">
        <v>1329</v>
      </c>
    </row>
    <row r="1232" spans="1:16">
      <c r="A1232">
        <v>39055</v>
      </c>
      <c r="B1232" t="s">
        <v>1319</v>
      </c>
      <c r="C1232" t="s">
        <v>174</v>
      </c>
      <c r="D1232" s="11" t="s">
        <v>73</v>
      </c>
      <c r="E1232" t="s">
        <v>67</v>
      </c>
      <c r="F1232" t="s">
        <v>74</v>
      </c>
      <c r="G1232" s="11" t="s">
        <v>88</v>
      </c>
      <c r="J1232" s="11" t="s">
        <v>161</v>
      </c>
      <c r="M1232" t="s">
        <v>1283</v>
      </c>
      <c r="N1232" t="s">
        <v>1284</v>
      </c>
      <c r="O1232">
        <v>44</v>
      </c>
      <c r="P1232">
        <v>1371</v>
      </c>
    </row>
    <row r="1233" spans="1:16">
      <c r="A1233">
        <v>39056</v>
      </c>
      <c r="B1233" t="s">
        <v>1321</v>
      </c>
      <c r="C1233" t="s">
        <v>188</v>
      </c>
      <c r="D1233" s="11" t="s">
        <v>114</v>
      </c>
      <c r="E1233" t="s">
        <v>67</v>
      </c>
      <c r="F1233" t="s">
        <v>86</v>
      </c>
      <c r="M1233" t="s">
        <v>1283</v>
      </c>
      <c r="N1233" t="s">
        <v>1284</v>
      </c>
      <c r="O1233">
        <v>27</v>
      </c>
      <c r="P1233">
        <v>1363</v>
      </c>
    </row>
    <row r="1234" spans="1:16">
      <c r="A1234">
        <v>39057</v>
      </c>
      <c r="B1234" t="s">
        <v>1322</v>
      </c>
      <c r="C1234" t="s">
        <v>152</v>
      </c>
      <c r="D1234" s="11" t="s">
        <v>114</v>
      </c>
      <c r="E1234" t="s">
        <v>82</v>
      </c>
      <c r="F1234" t="s">
        <v>86</v>
      </c>
      <c r="M1234" t="s">
        <v>1283</v>
      </c>
      <c r="N1234" t="s">
        <v>1284</v>
      </c>
      <c r="O1234">
        <v>27</v>
      </c>
      <c r="P1234">
        <v>1357</v>
      </c>
    </row>
    <row r="1235" spans="1:16">
      <c r="A1235">
        <v>39058</v>
      </c>
      <c r="B1235" t="s">
        <v>1323</v>
      </c>
      <c r="C1235" t="s">
        <v>84</v>
      </c>
      <c r="D1235" s="11" t="s">
        <v>339</v>
      </c>
      <c r="E1235" t="s">
        <v>82</v>
      </c>
      <c r="F1235" t="s">
        <v>86</v>
      </c>
      <c r="G1235" s="11" t="s">
        <v>87</v>
      </c>
      <c r="J1235" s="11" t="s">
        <v>88</v>
      </c>
      <c r="M1235" t="s">
        <v>1283</v>
      </c>
      <c r="N1235" t="s">
        <v>1284</v>
      </c>
      <c r="O1235">
        <v>24</v>
      </c>
      <c r="P1235">
        <v>1372</v>
      </c>
    </row>
    <row r="1236" spans="1:16">
      <c r="A1236">
        <v>39059</v>
      </c>
      <c r="B1236" t="s">
        <v>1324</v>
      </c>
      <c r="C1236" t="s">
        <v>296</v>
      </c>
      <c r="D1236" s="11" t="s">
        <v>339</v>
      </c>
      <c r="E1236" t="s">
        <v>67</v>
      </c>
      <c r="F1236" t="s">
        <v>86</v>
      </c>
      <c r="M1236" t="s">
        <v>1283</v>
      </c>
      <c r="N1236" t="s">
        <v>1284</v>
      </c>
      <c r="O1236">
        <v>24</v>
      </c>
      <c r="P1236">
        <v>1301</v>
      </c>
    </row>
    <row r="1237" spans="1:16">
      <c r="A1237">
        <v>39060</v>
      </c>
      <c r="B1237" t="s">
        <v>1324</v>
      </c>
      <c r="C1237" t="s">
        <v>72</v>
      </c>
      <c r="D1237" s="11" t="s">
        <v>126</v>
      </c>
      <c r="E1237" t="s">
        <v>67</v>
      </c>
      <c r="F1237" t="s">
        <v>68</v>
      </c>
      <c r="M1237" t="s">
        <v>1283</v>
      </c>
      <c r="N1237" t="s">
        <v>1284</v>
      </c>
      <c r="O1237">
        <v>22</v>
      </c>
      <c r="P1237">
        <v>1302</v>
      </c>
    </row>
    <row r="1238" spans="1:16">
      <c r="A1238">
        <v>39061</v>
      </c>
      <c r="B1238" t="s">
        <v>1325</v>
      </c>
      <c r="C1238" t="s">
        <v>90</v>
      </c>
      <c r="D1238" s="11" t="s">
        <v>881</v>
      </c>
      <c r="E1238" t="s">
        <v>67</v>
      </c>
      <c r="F1238" t="s">
        <v>98</v>
      </c>
      <c r="M1238" t="s">
        <v>1283</v>
      </c>
      <c r="N1238" t="s">
        <v>1284</v>
      </c>
      <c r="O1238">
        <v>69</v>
      </c>
      <c r="P1238">
        <v>1305</v>
      </c>
    </row>
    <row r="1239" spans="1:16">
      <c r="A1239">
        <v>39062</v>
      </c>
      <c r="B1239" t="s">
        <v>198</v>
      </c>
      <c r="C1239" t="s">
        <v>811</v>
      </c>
      <c r="D1239" s="11" t="s">
        <v>223</v>
      </c>
      <c r="E1239" t="s">
        <v>67</v>
      </c>
      <c r="F1239" t="s">
        <v>98</v>
      </c>
      <c r="M1239" t="s">
        <v>1283</v>
      </c>
      <c r="N1239" t="s">
        <v>1284</v>
      </c>
      <c r="O1239">
        <v>59</v>
      </c>
      <c r="P1239">
        <v>1306</v>
      </c>
    </row>
    <row r="1240" spans="1:16">
      <c r="A1240">
        <v>39063</v>
      </c>
      <c r="B1240" t="s">
        <v>1090</v>
      </c>
      <c r="C1240" t="s">
        <v>1326</v>
      </c>
      <c r="D1240" s="11" t="s">
        <v>1000</v>
      </c>
      <c r="E1240" t="s">
        <v>67</v>
      </c>
      <c r="F1240" t="s">
        <v>98</v>
      </c>
      <c r="M1240" t="s">
        <v>1283</v>
      </c>
      <c r="N1240" t="s">
        <v>1284</v>
      </c>
      <c r="O1240">
        <v>75</v>
      </c>
      <c r="P1240">
        <v>1307</v>
      </c>
    </row>
    <row r="1241" spans="1:16">
      <c r="A1241">
        <v>39065</v>
      </c>
      <c r="B1241" t="s">
        <v>1327</v>
      </c>
      <c r="C1241" t="s">
        <v>90</v>
      </c>
      <c r="D1241" s="11" t="s">
        <v>875</v>
      </c>
      <c r="E1241" t="s">
        <v>67</v>
      </c>
      <c r="F1241" t="s">
        <v>98</v>
      </c>
      <c r="M1241" t="s">
        <v>1283</v>
      </c>
      <c r="N1241" t="s">
        <v>1284</v>
      </c>
      <c r="O1241">
        <v>62</v>
      </c>
      <c r="P1241">
        <v>1308</v>
      </c>
    </row>
    <row r="1242" spans="1:16">
      <c r="A1242">
        <v>39066</v>
      </c>
      <c r="B1242" t="s">
        <v>1328</v>
      </c>
      <c r="C1242" t="s">
        <v>156</v>
      </c>
      <c r="D1242" s="11" t="s">
        <v>1000</v>
      </c>
      <c r="E1242" t="s">
        <v>67</v>
      </c>
      <c r="F1242" t="s">
        <v>98</v>
      </c>
      <c r="M1242" t="s">
        <v>1283</v>
      </c>
      <c r="N1242" t="s">
        <v>1284</v>
      </c>
      <c r="O1242">
        <v>75</v>
      </c>
      <c r="P1242">
        <v>1309</v>
      </c>
    </row>
    <row r="1243" spans="1:16">
      <c r="A1243">
        <v>39067</v>
      </c>
      <c r="B1243" t="s">
        <v>1317</v>
      </c>
      <c r="C1243" t="s">
        <v>170</v>
      </c>
      <c r="D1243" s="11" t="s">
        <v>168</v>
      </c>
      <c r="E1243" t="s">
        <v>67</v>
      </c>
      <c r="F1243" t="s">
        <v>98</v>
      </c>
      <c r="M1243" t="s">
        <v>1283</v>
      </c>
      <c r="N1243" t="s">
        <v>1284</v>
      </c>
      <c r="O1243">
        <v>71</v>
      </c>
      <c r="P1243">
        <v>1321</v>
      </c>
    </row>
    <row r="1244" spans="1:16">
      <c r="A1244">
        <v>39068</v>
      </c>
      <c r="B1244" t="s">
        <v>1329</v>
      </c>
      <c r="C1244" t="s">
        <v>140</v>
      </c>
      <c r="D1244" s="11" t="s">
        <v>392</v>
      </c>
      <c r="E1244" t="s">
        <v>67</v>
      </c>
      <c r="F1244" t="s">
        <v>98</v>
      </c>
      <c r="M1244" t="s">
        <v>1283</v>
      </c>
      <c r="N1244" t="s">
        <v>1284</v>
      </c>
      <c r="O1244">
        <v>64</v>
      </c>
      <c r="P1244">
        <v>1310</v>
      </c>
    </row>
    <row r="1245" spans="1:16">
      <c r="A1245">
        <v>39069</v>
      </c>
      <c r="B1245" t="s">
        <v>1330</v>
      </c>
      <c r="C1245" t="s">
        <v>90</v>
      </c>
      <c r="D1245" s="11" t="s">
        <v>405</v>
      </c>
      <c r="E1245" t="s">
        <v>67</v>
      </c>
      <c r="F1245" t="s">
        <v>98</v>
      </c>
      <c r="M1245" t="s">
        <v>1283</v>
      </c>
      <c r="N1245" t="s">
        <v>1284</v>
      </c>
      <c r="O1245">
        <v>68</v>
      </c>
      <c r="P1245">
        <v>1311</v>
      </c>
    </row>
    <row r="1246" spans="1:16">
      <c r="A1246">
        <v>39070</v>
      </c>
      <c r="B1246" t="s">
        <v>1331</v>
      </c>
      <c r="C1246" t="s">
        <v>192</v>
      </c>
      <c r="D1246" s="11" t="s">
        <v>594</v>
      </c>
      <c r="E1246" t="s">
        <v>67</v>
      </c>
      <c r="F1246" t="s">
        <v>98</v>
      </c>
      <c r="M1246" t="s">
        <v>1283</v>
      </c>
      <c r="N1246" t="s">
        <v>1284</v>
      </c>
      <c r="O1246">
        <v>74</v>
      </c>
      <c r="P1246">
        <v>1312</v>
      </c>
    </row>
    <row r="1247" spans="1:16">
      <c r="A1247">
        <v>39071</v>
      </c>
      <c r="B1247" t="s">
        <v>1332</v>
      </c>
      <c r="C1247" t="s">
        <v>391</v>
      </c>
      <c r="D1247" s="11" t="s">
        <v>168</v>
      </c>
      <c r="E1247" t="s">
        <v>67</v>
      </c>
      <c r="F1247" t="s">
        <v>98</v>
      </c>
      <c r="M1247" t="s">
        <v>1283</v>
      </c>
      <c r="N1247" t="s">
        <v>1284</v>
      </c>
      <c r="O1247">
        <v>71</v>
      </c>
      <c r="P1247">
        <v>1313</v>
      </c>
    </row>
    <row r="1248" spans="1:16">
      <c r="A1248">
        <v>39072</v>
      </c>
      <c r="B1248" t="s">
        <v>988</v>
      </c>
      <c r="C1248" t="s">
        <v>283</v>
      </c>
      <c r="D1248" s="11" t="s">
        <v>521</v>
      </c>
      <c r="E1248" t="s">
        <v>67</v>
      </c>
      <c r="F1248" t="s">
        <v>98</v>
      </c>
      <c r="M1248" t="s">
        <v>1283</v>
      </c>
      <c r="N1248" t="s">
        <v>1284</v>
      </c>
      <c r="O1248">
        <v>76</v>
      </c>
      <c r="P1248">
        <v>1314</v>
      </c>
    </row>
    <row r="1249" spans="1:16">
      <c r="A1249">
        <v>39073</v>
      </c>
      <c r="B1249" t="s">
        <v>1308</v>
      </c>
      <c r="C1249" t="s">
        <v>192</v>
      </c>
      <c r="D1249" s="11" t="s">
        <v>318</v>
      </c>
      <c r="E1249" t="s">
        <v>67</v>
      </c>
      <c r="F1249" t="s">
        <v>98</v>
      </c>
      <c r="M1249" t="s">
        <v>1283</v>
      </c>
      <c r="N1249" t="s">
        <v>1284</v>
      </c>
      <c r="O1249">
        <v>66</v>
      </c>
      <c r="P1249">
        <v>1315</v>
      </c>
    </row>
    <row r="1250" spans="1:16">
      <c r="A1250">
        <v>39074</v>
      </c>
      <c r="B1250" t="s">
        <v>911</v>
      </c>
      <c r="C1250" t="s">
        <v>269</v>
      </c>
      <c r="D1250" s="11" t="s">
        <v>591</v>
      </c>
      <c r="E1250" t="s">
        <v>67</v>
      </c>
      <c r="F1250" t="s">
        <v>98</v>
      </c>
      <c r="M1250" t="s">
        <v>1283</v>
      </c>
      <c r="N1250" t="s">
        <v>1284</v>
      </c>
      <c r="O1250">
        <v>73</v>
      </c>
      <c r="P1250">
        <v>1316</v>
      </c>
    </row>
    <row r="1251" spans="1:16">
      <c r="A1251">
        <v>39075</v>
      </c>
      <c r="B1251" t="s">
        <v>1333</v>
      </c>
      <c r="C1251" t="s">
        <v>192</v>
      </c>
      <c r="D1251" s="11" t="s">
        <v>217</v>
      </c>
      <c r="E1251" t="s">
        <v>67</v>
      </c>
      <c r="F1251" t="s">
        <v>98</v>
      </c>
      <c r="M1251" t="s">
        <v>1283</v>
      </c>
      <c r="N1251" t="s">
        <v>1284</v>
      </c>
      <c r="O1251">
        <v>72</v>
      </c>
      <c r="P1251">
        <v>1317</v>
      </c>
    </row>
    <row r="1252" spans="1:16">
      <c r="A1252">
        <v>39076</v>
      </c>
      <c r="B1252" t="s">
        <v>1248</v>
      </c>
      <c r="C1252" t="s">
        <v>96</v>
      </c>
      <c r="D1252" s="11" t="s">
        <v>318</v>
      </c>
      <c r="E1252" t="s">
        <v>67</v>
      </c>
      <c r="F1252" t="s">
        <v>98</v>
      </c>
      <c r="M1252" t="s">
        <v>1283</v>
      </c>
      <c r="N1252" t="s">
        <v>1284</v>
      </c>
      <c r="O1252">
        <v>66</v>
      </c>
      <c r="P1252">
        <v>1320</v>
      </c>
    </row>
    <row r="1253" spans="1:16">
      <c r="A1253">
        <v>39077</v>
      </c>
      <c r="B1253" t="s">
        <v>1313</v>
      </c>
      <c r="C1253" t="s">
        <v>283</v>
      </c>
      <c r="D1253" s="11" t="s">
        <v>217</v>
      </c>
      <c r="E1253" t="s">
        <v>67</v>
      </c>
      <c r="F1253" t="s">
        <v>98</v>
      </c>
      <c r="M1253" t="s">
        <v>1283</v>
      </c>
      <c r="N1253" t="s">
        <v>1284</v>
      </c>
      <c r="O1253">
        <v>72</v>
      </c>
      <c r="P1253">
        <v>1318</v>
      </c>
    </row>
    <row r="1254" spans="1:16">
      <c r="A1254">
        <v>39078</v>
      </c>
      <c r="B1254" t="s">
        <v>1307</v>
      </c>
      <c r="C1254" t="s">
        <v>225</v>
      </c>
      <c r="D1254" s="11" t="s">
        <v>881</v>
      </c>
      <c r="E1254" t="s">
        <v>82</v>
      </c>
      <c r="F1254" t="s">
        <v>98</v>
      </c>
      <c r="M1254" t="s">
        <v>1283</v>
      </c>
      <c r="N1254" t="s">
        <v>1284</v>
      </c>
      <c r="O1254">
        <v>69</v>
      </c>
      <c r="P1254">
        <v>1364</v>
      </c>
    </row>
    <row r="1255" spans="1:16">
      <c r="A1255">
        <v>39080</v>
      </c>
      <c r="B1255" t="s">
        <v>1334</v>
      </c>
      <c r="C1255" t="s">
        <v>96</v>
      </c>
      <c r="D1255" s="11" t="s">
        <v>108</v>
      </c>
      <c r="E1255" t="s">
        <v>67</v>
      </c>
      <c r="F1255" t="s">
        <v>86</v>
      </c>
      <c r="M1255" t="s">
        <v>1283</v>
      </c>
      <c r="N1255" t="s">
        <v>1284</v>
      </c>
      <c r="O1255">
        <v>29</v>
      </c>
      <c r="P1255">
        <v>1319</v>
      </c>
    </row>
    <row r="1256" spans="1:16">
      <c r="A1256">
        <v>39081</v>
      </c>
      <c r="B1256" t="s">
        <v>1335</v>
      </c>
      <c r="C1256" t="s">
        <v>712</v>
      </c>
      <c r="D1256" s="11" t="s">
        <v>312</v>
      </c>
      <c r="E1256" t="s">
        <v>82</v>
      </c>
      <c r="F1256" t="s">
        <v>86</v>
      </c>
      <c r="M1256" t="s">
        <v>1283</v>
      </c>
      <c r="N1256" t="s">
        <v>1284</v>
      </c>
      <c r="O1256">
        <v>31</v>
      </c>
      <c r="P1256">
        <v>1303</v>
      </c>
    </row>
    <row r="1257" spans="1:16">
      <c r="A1257">
        <v>39082</v>
      </c>
      <c r="B1257" t="s">
        <v>1336</v>
      </c>
      <c r="C1257" t="s">
        <v>72</v>
      </c>
      <c r="D1257" s="11" t="s">
        <v>126</v>
      </c>
      <c r="E1257" t="s">
        <v>67</v>
      </c>
      <c r="F1257" t="s">
        <v>68</v>
      </c>
      <c r="M1257" t="s">
        <v>1283</v>
      </c>
      <c r="N1257" t="s">
        <v>1284</v>
      </c>
      <c r="O1257">
        <v>22</v>
      </c>
      <c r="P1257">
        <v>1304</v>
      </c>
    </row>
    <row r="1258" spans="1:16">
      <c r="A1258">
        <v>40001</v>
      </c>
      <c r="B1258" t="s">
        <v>1337</v>
      </c>
      <c r="C1258" t="s">
        <v>96</v>
      </c>
      <c r="D1258" s="11" t="s">
        <v>214</v>
      </c>
      <c r="E1258" t="s">
        <v>67</v>
      </c>
      <c r="F1258" t="s">
        <v>74</v>
      </c>
      <c r="M1258" t="s">
        <v>1338</v>
      </c>
      <c r="N1258" t="s">
        <v>1339</v>
      </c>
      <c r="O1258">
        <v>41</v>
      </c>
      <c r="P1258">
        <v>1989</v>
      </c>
    </row>
    <row r="1259" spans="1:16">
      <c r="A1259">
        <v>40002</v>
      </c>
      <c r="B1259" t="s">
        <v>1337</v>
      </c>
      <c r="C1259" t="s">
        <v>192</v>
      </c>
      <c r="D1259" s="11" t="s">
        <v>307</v>
      </c>
      <c r="E1259" t="s">
        <v>67</v>
      </c>
      <c r="F1259" t="s">
        <v>78</v>
      </c>
      <c r="M1259" t="s">
        <v>1338</v>
      </c>
      <c r="N1259" t="s">
        <v>1339</v>
      </c>
      <c r="O1259">
        <v>48</v>
      </c>
      <c r="P1259">
        <v>1988</v>
      </c>
    </row>
    <row r="1260" spans="1:16">
      <c r="A1260">
        <v>40004</v>
      </c>
      <c r="B1260" t="s">
        <v>1340</v>
      </c>
      <c r="C1260" t="s">
        <v>264</v>
      </c>
      <c r="D1260" s="11" t="s">
        <v>168</v>
      </c>
      <c r="E1260" t="s">
        <v>67</v>
      </c>
      <c r="F1260" t="s">
        <v>98</v>
      </c>
      <c r="M1260" t="s">
        <v>1338</v>
      </c>
      <c r="N1260" t="s">
        <v>1339</v>
      </c>
      <c r="O1260">
        <v>71</v>
      </c>
      <c r="P1260">
        <v>2022</v>
      </c>
    </row>
    <row r="1261" spans="1:16">
      <c r="A1261">
        <v>40005</v>
      </c>
      <c r="B1261" t="s">
        <v>1341</v>
      </c>
      <c r="C1261" t="s">
        <v>90</v>
      </c>
      <c r="D1261" s="11" t="s">
        <v>485</v>
      </c>
      <c r="E1261" t="s">
        <v>67</v>
      </c>
      <c r="F1261" t="s">
        <v>78</v>
      </c>
      <c r="M1261" t="s">
        <v>1338</v>
      </c>
      <c r="N1261" t="s">
        <v>1339</v>
      </c>
      <c r="O1261">
        <v>53</v>
      </c>
      <c r="P1261">
        <v>2021</v>
      </c>
    </row>
    <row r="1262" spans="1:16">
      <c r="A1262">
        <v>40008</v>
      </c>
      <c r="B1262" t="s">
        <v>1342</v>
      </c>
      <c r="C1262" t="s">
        <v>65</v>
      </c>
      <c r="D1262" s="11" t="s">
        <v>240</v>
      </c>
      <c r="E1262" t="s">
        <v>67</v>
      </c>
      <c r="F1262" t="s">
        <v>86</v>
      </c>
      <c r="M1262" t="s">
        <v>1338</v>
      </c>
      <c r="N1262" t="s">
        <v>1339</v>
      </c>
      <c r="O1262">
        <v>33</v>
      </c>
      <c r="P1262">
        <v>1990</v>
      </c>
    </row>
    <row r="1263" spans="1:16">
      <c r="A1263">
        <v>40009</v>
      </c>
      <c r="B1263" t="s">
        <v>1343</v>
      </c>
      <c r="C1263" t="s">
        <v>703</v>
      </c>
      <c r="D1263" s="11" t="s">
        <v>176</v>
      </c>
      <c r="E1263" t="s">
        <v>67</v>
      </c>
      <c r="F1263" t="s">
        <v>74</v>
      </c>
      <c r="M1263" t="s">
        <v>1338</v>
      </c>
      <c r="N1263" t="s">
        <v>1339</v>
      </c>
      <c r="O1263">
        <v>39</v>
      </c>
      <c r="P1263">
        <v>1993</v>
      </c>
    </row>
    <row r="1264" spans="1:16">
      <c r="A1264">
        <v>40011</v>
      </c>
      <c r="B1264" t="s">
        <v>1344</v>
      </c>
      <c r="C1264" t="s">
        <v>260</v>
      </c>
      <c r="D1264" s="11" t="s">
        <v>85</v>
      </c>
      <c r="E1264" t="s">
        <v>82</v>
      </c>
      <c r="F1264" t="s">
        <v>86</v>
      </c>
      <c r="M1264" t="s">
        <v>1338</v>
      </c>
      <c r="N1264" t="s">
        <v>1339</v>
      </c>
      <c r="O1264">
        <v>34</v>
      </c>
      <c r="P1264">
        <v>1991</v>
      </c>
    </row>
    <row r="1265" spans="1:16">
      <c r="A1265">
        <v>40021</v>
      </c>
      <c r="B1265" t="s">
        <v>1342</v>
      </c>
      <c r="C1265" t="s">
        <v>391</v>
      </c>
      <c r="D1265" s="11" t="s">
        <v>168</v>
      </c>
      <c r="E1265" t="s">
        <v>67</v>
      </c>
      <c r="F1265" t="s">
        <v>98</v>
      </c>
      <c r="M1265" t="s">
        <v>1338</v>
      </c>
      <c r="N1265" t="s">
        <v>1339</v>
      </c>
      <c r="O1265">
        <v>71</v>
      </c>
      <c r="P1265">
        <v>1997</v>
      </c>
    </row>
    <row r="1266" spans="1:16">
      <c r="A1266">
        <v>40022</v>
      </c>
      <c r="B1266" t="s">
        <v>1337</v>
      </c>
      <c r="C1266" t="s">
        <v>305</v>
      </c>
      <c r="D1266" s="11" t="s">
        <v>1000</v>
      </c>
      <c r="E1266" t="s">
        <v>67</v>
      </c>
      <c r="F1266" t="s">
        <v>98</v>
      </c>
      <c r="M1266" t="s">
        <v>1338</v>
      </c>
      <c r="N1266" t="s">
        <v>1339</v>
      </c>
      <c r="O1266">
        <v>75</v>
      </c>
      <c r="P1266">
        <v>2028</v>
      </c>
    </row>
    <row r="1267" spans="1:16">
      <c r="A1267">
        <v>40026</v>
      </c>
      <c r="B1267" t="s">
        <v>545</v>
      </c>
      <c r="C1267" t="s">
        <v>96</v>
      </c>
      <c r="D1267" s="11" t="s">
        <v>232</v>
      </c>
      <c r="E1267" t="s">
        <v>67</v>
      </c>
      <c r="F1267" t="s">
        <v>98</v>
      </c>
      <c r="M1267" t="s">
        <v>1338</v>
      </c>
      <c r="N1267" t="s">
        <v>1339</v>
      </c>
      <c r="O1267">
        <v>70</v>
      </c>
      <c r="P1267">
        <v>1998</v>
      </c>
    </row>
    <row r="1268" spans="1:16">
      <c r="A1268">
        <v>40029</v>
      </c>
      <c r="B1268" t="s">
        <v>1345</v>
      </c>
      <c r="C1268" t="s">
        <v>1346</v>
      </c>
      <c r="D1268" s="11" t="s">
        <v>197</v>
      </c>
      <c r="E1268" t="s">
        <v>82</v>
      </c>
      <c r="F1268" t="s">
        <v>98</v>
      </c>
      <c r="M1268" t="s">
        <v>1338</v>
      </c>
      <c r="N1268" t="s">
        <v>1339</v>
      </c>
      <c r="O1268">
        <v>67</v>
      </c>
      <c r="P1268">
        <v>2000</v>
      </c>
    </row>
    <row r="1269" spans="1:16">
      <c r="A1269">
        <v>40030</v>
      </c>
      <c r="B1269" t="s">
        <v>1127</v>
      </c>
      <c r="C1269" t="s">
        <v>140</v>
      </c>
      <c r="D1269" s="11" t="s">
        <v>1103</v>
      </c>
      <c r="E1269" t="s">
        <v>67</v>
      </c>
      <c r="F1269" t="s">
        <v>98</v>
      </c>
      <c r="M1269" t="s">
        <v>1338</v>
      </c>
      <c r="N1269" t="s">
        <v>1339</v>
      </c>
      <c r="O1269">
        <v>80</v>
      </c>
      <c r="P1269">
        <v>2001</v>
      </c>
    </row>
    <row r="1270" spans="1:16">
      <c r="A1270">
        <v>40031</v>
      </c>
      <c r="B1270" t="s">
        <v>1347</v>
      </c>
      <c r="C1270" t="s">
        <v>1348</v>
      </c>
      <c r="D1270" s="11" t="s">
        <v>81</v>
      </c>
      <c r="E1270" t="s">
        <v>82</v>
      </c>
      <c r="F1270" t="s">
        <v>74</v>
      </c>
      <c r="M1270" t="s">
        <v>1338</v>
      </c>
      <c r="N1270" t="s">
        <v>1339</v>
      </c>
      <c r="O1270">
        <v>36</v>
      </c>
      <c r="P1270">
        <v>2003</v>
      </c>
    </row>
    <row r="1271" spans="1:16">
      <c r="A1271">
        <v>40032</v>
      </c>
      <c r="B1271" t="s">
        <v>1349</v>
      </c>
      <c r="C1271" t="s">
        <v>361</v>
      </c>
      <c r="D1271" s="11" t="s">
        <v>1350</v>
      </c>
      <c r="E1271" t="s">
        <v>67</v>
      </c>
      <c r="F1271" t="s">
        <v>98</v>
      </c>
      <c r="M1271" t="s">
        <v>1338</v>
      </c>
      <c r="N1271" t="s">
        <v>1339</v>
      </c>
      <c r="O1271">
        <v>78</v>
      </c>
      <c r="P1271">
        <v>2002</v>
      </c>
    </row>
    <row r="1272" spans="1:16">
      <c r="A1272">
        <v>40033</v>
      </c>
      <c r="B1272" t="s">
        <v>1351</v>
      </c>
      <c r="C1272" t="s">
        <v>96</v>
      </c>
      <c r="D1272" s="11" t="s">
        <v>197</v>
      </c>
      <c r="E1272" t="s">
        <v>67</v>
      </c>
      <c r="F1272" t="s">
        <v>98</v>
      </c>
      <c r="M1272" t="s">
        <v>1338</v>
      </c>
      <c r="N1272" t="s">
        <v>1339</v>
      </c>
      <c r="O1272">
        <v>67</v>
      </c>
      <c r="P1272">
        <v>2004</v>
      </c>
    </row>
    <row r="1273" spans="1:16">
      <c r="A1273">
        <v>40034</v>
      </c>
      <c r="B1273" t="s">
        <v>1351</v>
      </c>
      <c r="C1273" t="s">
        <v>1352</v>
      </c>
      <c r="D1273" s="11" t="s">
        <v>73</v>
      </c>
      <c r="E1273" t="s">
        <v>67</v>
      </c>
      <c r="F1273" t="s">
        <v>74</v>
      </c>
      <c r="M1273" t="s">
        <v>1338</v>
      </c>
      <c r="N1273" t="s">
        <v>1339</v>
      </c>
      <c r="O1273">
        <v>44</v>
      </c>
      <c r="P1273">
        <v>2005</v>
      </c>
    </row>
    <row r="1274" spans="1:16">
      <c r="A1274">
        <v>40036</v>
      </c>
      <c r="B1274" t="s">
        <v>1353</v>
      </c>
      <c r="C1274" t="s">
        <v>372</v>
      </c>
      <c r="D1274" s="11" t="s">
        <v>302</v>
      </c>
      <c r="E1274" t="s">
        <v>82</v>
      </c>
      <c r="F1274" t="s">
        <v>78</v>
      </c>
      <c r="M1274" t="s">
        <v>1338</v>
      </c>
      <c r="N1274" t="s">
        <v>1339</v>
      </c>
      <c r="O1274">
        <v>47</v>
      </c>
      <c r="P1274">
        <v>2006</v>
      </c>
    </row>
    <row r="1275" spans="1:16">
      <c r="A1275">
        <v>40038</v>
      </c>
      <c r="B1275" t="s">
        <v>1354</v>
      </c>
      <c r="C1275" t="s">
        <v>174</v>
      </c>
      <c r="D1275" s="11" t="s">
        <v>1000</v>
      </c>
      <c r="E1275" t="s">
        <v>67</v>
      </c>
      <c r="F1275" t="s">
        <v>98</v>
      </c>
      <c r="M1275" t="s">
        <v>1338</v>
      </c>
      <c r="N1275" t="s">
        <v>1339</v>
      </c>
      <c r="O1275">
        <v>75</v>
      </c>
      <c r="P1275">
        <v>2007</v>
      </c>
    </row>
    <row r="1276" spans="1:16">
      <c r="A1276">
        <v>40039</v>
      </c>
      <c r="B1276" t="s">
        <v>1354</v>
      </c>
      <c r="C1276" t="s">
        <v>192</v>
      </c>
      <c r="D1276" s="11" t="s">
        <v>176</v>
      </c>
      <c r="E1276" t="s">
        <v>67</v>
      </c>
      <c r="F1276" t="s">
        <v>74</v>
      </c>
      <c r="M1276" t="s">
        <v>1338</v>
      </c>
      <c r="N1276" t="s">
        <v>1339</v>
      </c>
      <c r="O1276">
        <v>39</v>
      </c>
      <c r="P1276">
        <v>2008</v>
      </c>
    </row>
    <row r="1277" spans="1:16">
      <c r="A1277">
        <v>40040</v>
      </c>
      <c r="B1277" t="s">
        <v>1355</v>
      </c>
      <c r="C1277" t="s">
        <v>1356</v>
      </c>
      <c r="D1277" s="11" t="s">
        <v>223</v>
      </c>
      <c r="E1277" t="s">
        <v>67</v>
      </c>
      <c r="F1277" t="s">
        <v>98</v>
      </c>
      <c r="M1277" t="s">
        <v>1338</v>
      </c>
      <c r="N1277" t="s">
        <v>1339</v>
      </c>
      <c r="O1277">
        <v>59</v>
      </c>
      <c r="P1277">
        <v>2009</v>
      </c>
    </row>
    <row r="1278" spans="1:16">
      <c r="A1278">
        <v>40044</v>
      </c>
      <c r="B1278" t="s">
        <v>1343</v>
      </c>
      <c r="C1278" t="s">
        <v>494</v>
      </c>
      <c r="D1278" s="11" t="s">
        <v>881</v>
      </c>
      <c r="E1278" t="s">
        <v>82</v>
      </c>
      <c r="F1278" t="s">
        <v>98</v>
      </c>
      <c r="M1278" t="s">
        <v>1338</v>
      </c>
      <c r="N1278" t="s">
        <v>1339</v>
      </c>
      <c r="O1278">
        <v>69</v>
      </c>
      <c r="P1278">
        <v>2012</v>
      </c>
    </row>
    <row r="1279" spans="1:16">
      <c r="A1279">
        <v>40045</v>
      </c>
      <c r="B1279" t="s">
        <v>1357</v>
      </c>
      <c r="C1279" t="s">
        <v>1219</v>
      </c>
      <c r="D1279" s="11" t="s">
        <v>551</v>
      </c>
      <c r="E1279" t="s">
        <v>82</v>
      </c>
      <c r="F1279" t="s">
        <v>98</v>
      </c>
      <c r="M1279" t="s">
        <v>1338</v>
      </c>
      <c r="N1279" t="s">
        <v>1339</v>
      </c>
      <c r="O1279">
        <v>56</v>
      </c>
      <c r="P1279">
        <v>2013</v>
      </c>
    </row>
    <row r="1280" spans="1:16">
      <c r="A1280">
        <v>40047</v>
      </c>
      <c r="B1280" t="s">
        <v>1358</v>
      </c>
      <c r="C1280" t="s">
        <v>372</v>
      </c>
      <c r="D1280" s="11" t="s">
        <v>312</v>
      </c>
      <c r="E1280" t="s">
        <v>82</v>
      </c>
      <c r="F1280" t="s">
        <v>86</v>
      </c>
      <c r="M1280" t="s">
        <v>1338</v>
      </c>
      <c r="N1280" t="s">
        <v>1339</v>
      </c>
      <c r="O1280">
        <v>31</v>
      </c>
      <c r="P1280">
        <v>2015</v>
      </c>
    </row>
    <row r="1281" spans="1:16">
      <c r="A1281">
        <v>40048</v>
      </c>
      <c r="B1281" t="s">
        <v>960</v>
      </c>
      <c r="C1281" t="s">
        <v>1003</v>
      </c>
      <c r="D1281" s="11" t="s">
        <v>199</v>
      </c>
      <c r="E1281" t="s">
        <v>82</v>
      </c>
      <c r="F1281" t="s">
        <v>74</v>
      </c>
      <c r="M1281" t="s">
        <v>1338</v>
      </c>
      <c r="N1281" t="s">
        <v>1339</v>
      </c>
      <c r="O1281">
        <v>37</v>
      </c>
      <c r="P1281">
        <v>2016</v>
      </c>
    </row>
    <row r="1282" spans="1:16">
      <c r="A1282">
        <v>40049</v>
      </c>
      <c r="B1282" t="s">
        <v>1359</v>
      </c>
      <c r="C1282" t="s">
        <v>234</v>
      </c>
      <c r="D1282" s="11" t="s">
        <v>149</v>
      </c>
      <c r="E1282" t="s">
        <v>67</v>
      </c>
      <c r="F1282" t="s">
        <v>86</v>
      </c>
      <c r="M1282" t="s">
        <v>1338</v>
      </c>
      <c r="N1282" t="s">
        <v>1339</v>
      </c>
      <c r="O1282">
        <v>28</v>
      </c>
      <c r="P1282">
        <v>2017</v>
      </c>
    </row>
    <row r="1283" spans="1:16">
      <c r="A1283">
        <v>40050</v>
      </c>
      <c r="B1283" t="s">
        <v>1360</v>
      </c>
      <c r="C1283" t="s">
        <v>348</v>
      </c>
      <c r="D1283" s="11" t="s">
        <v>137</v>
      </c>
      <c r="E1283" t="s">
        <v>82</v>
      </c>
      <c r="F1283" t="s">
        <v>86</v>
      </c>
      <c r="M1283" t="s">
        <v>1338</v>
      </c>
      <c r="N1283" t="s">
        <v>1339</v>
      </c>
      <c r="O1283">
        <v>30</v>
      </c>
      <c r="P1283">
        <v>2019</v>
      </c>
    </row>
    <row r="1284" spans="1:16">
      <c r="A1284">
        <v>40051</v>
      </c>
      <c r="B1284" t="s">
        <v>1361</v>
      </c>
      <c r="C1284" t="s">
        <v>283</v>
      </c>
      <c r="D1284" s="11" t="s">
        <v>291</v>
      </c>
      <c r="E1284" t="s">
        <v>67</v>
      </c>
      <c r="F1284" t="s">
        <v>78</v>
      </c>
      <c r="M1284" t="s">
        <v>1338</v>
      </c>
      <c r="N1284" t="s">
        <v>1339</v>
      </c>
      <c r="O1284">
        <v>51</v>
      </c>
      <c r="P1284">
        <v>2020</v>
      </c>
    </row>
    <row r="1285" spans="1:16">
      <c r="A1285">
        <v>40052</v>
      </c>
      <c r="B1285" t="s">
        <v>1361</v>
      </c>
      <c r="C1285" t="s">
        <v>123</v>
      </c>
      <c r="D1285" s="11" t="s">
        <v>149</v>
      </c>
      <c r="E1285" t="s">
        <v>67</v>
      </c>
      <c r="F1285" t="s">
        <v>86</v>
      </c>
      <c r="M1285" t="s">
        <v>1338</v>
      </c>
      <c r="N1285" t="s">
        <v>1339</v>
      </c>
      <c r="O1285">
        <v>28</v>
      </c>
      <c r="P1285">
        <v>2018</v>
      </c>
    </row>
    <row r="1286" spans="1:16">
      <c r="A1286">
        <v>40053</v>
      </c>
      <c r="B1286" t="s">
        <v>1345</v>
      </c>
      <c r="C1286" t="s">
        <v>1346</v>
      </c>
      <c r="D1286" s="11" t="s">
        <v>197</v>
      </c>
      <c r="E1286" t="s">
        <v>82</v>
      </c>
      <c r="F1286" t="s">
        <v>98</v>
      </c>
      <c r="M1286" t="s">
        <v>1338</v>
      </c>
      <c r="N1286" t="s">
        <v>1339</v>
      </c>
      <c r="O1286">
        <v>67</v>
      </c>
      <c r="P1286">
        <v>2025</v>
      </c>
    </row>
    <row r="1287" spans="1:16">
      <c r="A1287">
        <v>40054</v>
      </c>
      <c r="B1287" t="s">
        <v>1362</v>
      </c>
      <c r="C1287" t="s">
        <v>361</v>
      </c>
      <c r="D1287" s="11" t="s">
        <v>85</v>
      </c>
      <c r="E1287" t="s">
        <v>67</v>
      </c>
      <c r="F1287" t="s">
        <v>86</v>
      </c>
      <c r="M1287" t="s">
        <v>1338</v>
      </c>
      <c r="N1287" t="s">
        <v>1339</v>
      </c>
      <c r="O1287">
        <v>34</v>
      </c>
      <c r="P1287">
        <v>2026</v>
      </c>
    </row>
    <row r="1288" spans="1:16">
      <c r="A1288">
        <v>40055</v>
      </c>
      <c r="B1288" t="s">
        <v>1363</v>
      </c>
      <c r="C1288" t="s">
        <v>192</v>
      </c>
      <c r="D1288" s="11" t="s">
        <v>229</v>
      </c>
      <c r="E1288" t="s">
        <v>67</v>
      </c>
      <c r="F1288" t="s">
        <v>78</v>
      </c>
      <c r="M1288" t="s">
        <v>1338</v>
      </c>
      <c r="N1288" t="s">
        <v>1339</v>
      </c>
      <c r="O1288">
        <v>45</v>
      </c>
      <c r="P1288">
        <v>1985</v>
      </c>
    </row>
    <row r="1289" spans="1:16">
      <c r="A1289">
        <v>40056</v>
      </c>
      <c r="B1289" t="s">
        <v>1363</v>
      </c>
      <c r="C1289" t="s">
        <v>90</v>
      </c>
      <c r="D1289" s="11" t="s">
        <v>141</v>
      </c>
      <c r="E1289" t="s">
        <v>67</v>
      </c>
      <c r="F1289" t="s">
        <v>74</v>
      </c>
      <c r="M1289" t="s">
        <v>1338</v>
      </c>
      <c r="N1289" t="s">
        <v>1339</v>
      </c>
      <c r="O1289">
        <v>43</v>
      </c>
      <c r="P1289">
        <v>1986</v>
      </c>
    </row>
    <row r="1290" spans="1:16">
      <c r="A1290">
        <v>40057</v>
      </c>
      <c r="B1290" t="s">
        <v>1364</v>
      </c>
      <c r="C1290" t="s">
        <v>462</v>
      </c>
      <c r="D1290" s="11" t="s">
        <v>141</v>
      </c>
      <c r="E1290" t="s">
        <v>67</v>
      </c>
      <c r="F1290" t="s">
        <v>74</v>
      </c>
      <c r="M1290" t="s">
        <v>1338</v>
      </c>
      <c r="N1290" t="s">
        <v>1339</v>
      </c>
      <c r="O1290">
        <v>43</v>
      </c>
      <c r="P1290">
        <v>1987</v>
      </c>
    </row>
    <row r="1291" spans="1:16">
      <c r="A1291">
        <v>41001</v>
      </c>
      <c r="B1291" t="s">
        <v>1365</v>
      </c>
      <c r="C1291" t="s">
        <v>1366</v>
      </c>
      <c r="D1291" s="11" t="s">
        <v>786</v>
      </c>
      <c r="E1291" t="s">
        <v>67</v>
      </c>
      <c r="F1291" t="s">
        <v>98</v>
      </c>
      <c r="M1291" t="s">
        <v>1367</v>
      </c>
      <c r="N1291" t="s">
        <v>1368</v>
      </c>
      <c r="O1291">
        <v>79</v>
      </c>
      <c r="P1291">
        <v>1908</v>
      </c>
    </row>
    <row r="1292" spans="1:16">
      <c r="A1292">
        <v>41002</v>
      </c>
      <c r="B1292" t="s">
        <v>1369</v>
      </c>
      <c r="C1292" t="s">
        <v>260</v>
      </c>
      <c r="D1292" s="11" t="s">
        <v>171</v>
      </c>
      <c r="E1292" t="s">
        <v>82</v>
      </c>
      <c r="F1292" t="s">
        <v>74</v>
      </c>
      <c r="M1292" t="s">
        <v>1367</v>
      </c>
      <c r="N1292" t="s">
        <v>1368</v>
      </c>
      <c r="O1292">
        <v>35</v>
      </c>
      <c r="P1292">
        <v>1914</v>
      </c>
    </row>
    <row r="1293" spans="1:16">
      <c r="A1293">
        <v>41003</v>
      </c>
      <c r="B1293" t="s">
        <v>1370</v>
      </c>
      <c r="C1293" t="s">
        <v>577</v>
      </c>
      <c r="D1293" s="11" t="s">
        <v>180</v>
      </c>
      <c r="E1293" t="s">
        <v>67</v>
      </c>
      <c r="F1293" t="s">
        <v>98</v>
      </c>
      <c r="M1293" t="s">
        <v>1367</v>
      </c>
      <c r="N1293" t="s">
        <v>1368</v>
      </c>
      <c r="O1293">
        <v>55</v>
      </c>
      <c r="P1293">
        <v>1916</v>
      </c>
    </row>
    <row r="1294" spans="1:16">
      <c r="A1294">
        <v>41004</v>
      </c>
      <c r="B1294" t="s">
        <v>1371</v>
      </c>
      <c r="C1294" t="s">
        <v>90</v>
      </c>
      <c r="D1294" s="11" t="s">
        <v>875</v>
      </c>
      <c r="E1294" t="s">
        <v>67</v>
      </c>
      <c r="F1294" t="s">
        <v>98</v>
      </c>
      <c r="M1294" t="s">
        <v>1367</v>
      </c>
      <c r="N1294" t="s">
        <v>1368</v>
      </c>
      <c r="O1294">
        <v>62</v>
      </c>
      <c r="P1294">
        <v>1906</v>
      </c>
    </row>
    <row r="1295" spans="1:16">
      <c r="A1295">
        <v>41005</v>
      </c>
      <c r="B1295" t="s">
        <v>477</v>
      </c>
      <c r="C1295" t="s">
        <v>90</v>
      </c>
      <c r="D1295" s="11" t="s">
        <v>223</v>
      </c>
      <c r="E1295" t="s">
        <v>67</v>
      </c>
      <c r="F1295" t="s">
        <v>98</v>
      </c>
      <c r="M1295" t="s">
        <v>1367</v>
      </c>
      <c r="N1295" t="s">
        <v>1368</v>
      </c>
      <c r="O1295">
        <v>59</v>
      </c>
      <c r="P1295">
        <v>1925</v>
      </c>
    </row>
    <row r="1296" spans="1:16">
      <c r="A1296">
        <v>41006</v>
      </c>
      <c r="B1296" t="s">
        <v>477</v>
      </c>
      <c r="C1296" t="s">
        <v>123</v>
      </c>
      <c r="D1296" s="11" t="s">
        <v>108</v>
      </c>
      <c r="E1296" t="s">
        <v>67</v>
      </c>
      <c r="F1296" t="s">
        <v>86</v>
      </c>
      <c r="M1296" t="s">
        <v>1367</v>
      </c>
      <c r="N1296" t="s">
        <v>1368</v>
      </c>
      <c r="O1296">
        <v>29</v>
      </c>
      <c r="P1296">
        <v>1917</v>
      </c>
    </row>
    <row r="1297" spans="1:16">
      <c r="A1297">
        <v>41007</v>
      </c>
      <c r="B1297" t="s">
        <v>477</v>
      </c>
      <c r="C1297" t="s">
        <v>140</v>
      </c>
      <c r="D1297" s="11" t="s">
        <v>312</v>
      </c>
      <c r="E1297" t="s">
        <v>67</v>
      </c>
      <c r="F1297" t="s">
        <v>86</v>
      </c>
      <c r="M1297" t="s">
        <v>1367</v>
      </c>
      <c r="N1297" t="s">
        <v>1368</v>
      </c>
      <c r="O1297">
        <v>31</v>
      </c>
      <c r="P1297">
        <v>1918</v>
      </c>
    </row>
    <row r="1298" spans="1:16">
      <c r="A1298">
        <v>41008</v>
      </c>
      <c r="B1298" t="s">
        <v>519</v>
      </c>
      <c r="C1298" t="s">
        <v>1072</v>
      </c>
      <c r="D1298" s="11" t="s">
        <v>551</v>
      </c>
      <c r="E1298" t="s">
        <v>82</v>
      </c>
      <c r="F1298" t="s">
        <v>98</v>
      </c>
      <c r="M1298" t="s">
        <v>1367</v>
      </c>
      <c r="N1298" t="s">
        <v>1368</v>
      </c>
      <c r="O1298">
        <v>56</v>
      </c>
      <c r="P1298">
        <v>1892</v>
      </c>
    </row>
    <row r="1299" spans="1:16">
      <c r="A1299">
        <v>41009</v>
      </c>
      <c r="B1299" t="s">
        <v>1372</v>
      </c>
      <c r="C1299" t="s">
        <v>597</v>
      </c>
      <c r="D1299" s="11" t="s">
        <v>485</v>
      </c>
      <c r="E1299" t="s">
        <v>67</v>
      </c>
      <c r="F1299" t="s">
        <v>78</v>
      </c>
      <c r="M1299" t="s">
        <v>1367</v>
      </c>
      <c r="N1299" t="s">
        <v>1368</v>
      </c>
      <c r="O1299">
        <v>53</v>
      </c>
      <c r="P1299">
        <v>1904</v>
      </c>
    </row>
    <row r="1300" spans="1:16">
      <c r="A1300">
        <v>41010</v>
      </c>
      <c r="B1300" t="s">
        <v>1373</v>
      </c>
      <c r="C1300" t="s">
        <v>72</v>
      </c>
      <c r="D1300" s="11" t="s">
        <v>177</v>
      </c>
      <c r="E1300" t="s">
        <v>67</v>
      </c>
      <c r="F1300" t="s">
        <v>86</v>
      </c>
      <c r="M1300" t="s">
        <v>1367</v>
      </c>
      <c r="N1300" t="s">
        <v>1368</v>
      </c>
      <c r="O1300">
        <v>32</v>
      </c>
      <c r="P1300">
        <v>1909</v>
      </c>
    </row>
    <row r="1301" spans="1:16">
      <c r="A1301">
        <v>41011</v>
      </c>
      <c r="B1301" t="s">
        <v>1374</v>
      </c>
      <c r="C1301" t="s">
        <v>105</v>
      </c>
      <c r="D1301" s="11" t="s">
        <v>594</v>
      </c>
      <c r="E1301" t="s">
        <v>67</v>
      </c>
      <c r="F1301" t="s">
        <v>98</v>
      </c>
      <c r="M1301" t="s">
        <v>1367</v>
      </c>
      <c r="N1301" t="s">
        <v>1368</v>
      </c>
      <c r="O1301">
        <v>74</v>
      </c>
      <c r="P1301">
        <v>1893</v>
      </c>
    </row>
    <row r="1302" spans="1:16">
      <c r="A1302">
        <v>41012</v>
      </c>
      <c r="B1302" t="s">
        <v>116</v>
      </c>
      <c r="C1302" t="s">
        <v>174</v>
      </c>
      <c r="D1302" s="11" t="s">
        <v>1350</v>
      </c>
      <c r="E1302" t="s">
        <v>67</v>
      </c>
      <c r="F1302" t="s">
        <v>98</v>
      </c>
      <c r="M1302" t="s">
        <v>1367</v>
      </c>
      <c r="N1302" t="s">
        <v>1368</v>
      </c>
      <c r="O1302">
        <v>78</v>
      </c>
      <c r="P1302">
        <v>1894</v>
      </c>
    </row>
    <row r="1303" spans="1:16">
      <c r="A1303">
        <v>41013</v>
      </c>
      <c r="B1303" t="s">
        <v>1375</v>
      </c>
      <c r="C1303" t="s">
        <v>192</v>
      </c>
      <c r="D1303" s="11" t="s">
        <v>240</v>
      </c>
      <c r="E1303" t="s">
        <v>67</v>
      </c>
      <c r="F1303" t="s">
        <v>86</v>
      </c>
      <c r="M1303" t="s">
        <v>1367</v>
      </c>
      <c r="N1303" t="s">
        <v>1368</v>
      </c>
      <c r="O1303">
        <v>33</v>
      </c>
      <c r="P1303">
        <v>1910</v>
      </c>
    </row>
    <row r="1304" spans="1:16">
      <c r="A1304">
        <v>41014</v>
      </c>
      <c r="B1304" t="s">
        <v>1376</v>
      </c>
      <c r="C1304" t="s">
        <v>253</v>
      </c>
      <c r="D1304" s="11" t="s">
        <v>217</v>
      </c>
      <c r="E1304" t="s">
        <v>82</v>
      </c>
      <c r="F1304" t="s">
        <v>98</v>
      </c>
      <c r="M1304" t="s">
        <v>1367</v>
      </c>
      <c r="N1304" t="s">
        <v>1368</v>
      </c>
      <c r="O1304">
        <v>72</v>
      </c>
      <c r="P1304">
        <v>1895</v>
      </c>
    </row>
    <row r="1305" spans="1:16">
      <c r="A1305">
        <v>41015</v>
      </c>
      <c r="B1305" t="s">
        <v>115</v>
      </c>
      <c r="C1305" t="s">
        <v>283</v>
      </c>
      <c r="D1305" s="11" t="s">
        <v>1103</v>
      </c>
      <c r="E1305" t="s">
        <v>67</v>
      </c>
      <c r="F1305" t="s">
        <v>98</v>
      </c>
      <c r="M1305" t="s">
        <v>1367</v>
      </c>
      <c r="N1305" t="s">
        <v>1368</v>
      </c>
      <c r="O1305">
        <v>80</v>
      </c>
      <c r="P1305">
        <v>1896</v>
      </c>
    </row>
    <row r="1306" spans="1:16">
      <c r="A1306">
        <v>41016</v>
      </c>
      <c r="B1306" t="s">
        <v>1377</v>
      </c>
      <c r="C1306" t="s">
        <v>1378</v>
      </c>
      <c r="D1306" s="11" t="s">
        <v>360</v>
      </c>
      <c r="E1306" t="s">
        <v>82</v>
      </c>
      <c r="F1306" t="s">
        <v>98</v>
      </c>
      <c r="M1306" t="s">
        <v>1367</v>
      </c>
      <c r="N1306" t="s">
        <v>1368</v>
      </c>
      <c r="O1306">
        <v>60</v>
      </c>
      <c r="P1306">
        <v>1897</v>
      </c>
    </row>
    <row r="1307" spans="1:16">
      <c r="A1307">
        <v>41017</v>
      </c>
      <c r="B1307" t="s">
        <v>1379</v>
      </c>
      <c r="C1307" t="s">
        <v>471</v>
      </c>
      <c r="D1307" s="11" t="s">
        <v>197</v>
      </c>
      <c r="E1307" t="s">
        <v>67</v>
      </c>
      <c r="F1307" t="s">
        <v>98</v>
      </c>
      <c r="M1307" t="s">
        <v>1367</v>
      </c>
      <c r="N1307" t="s">
        <v>1368</v>
      </c>
      <c r="O1307">
        <v>67</v>
      </c>
      <c r="P1307">
        <v>1901</v>
      </c>
    </row>
    <row r="1308" spans="1:16">
      <c r="A1308">
        <v>41018</v>
      </c>
      <c r="B1308" t="s">
        <v>296</v>
      </c>
      <c r="C1308" t="s">
        <v>283</v>
      </c>
      <c r="D1308" s="11" t="s">
        <v>521</v>
      </c>
      <c r="E1308" t="s">
        <v>67</v>
      </c>
      <c r="F1308" t="s">
        <v>98</v>
      </c>
      <c r="M1308" t="s">
        <v>1367</v>
      </c>
      <c r="N1308" t="s">
        <v>1368</v>
      </c>
      <c r="O1308">
        <v>76</v>
      </c>
      <c r="P1308">
        <v>1899</v>
      </c>
    </row>
    <row r="1309" spans="1:16">
      <c r="A1309">
        <v>41019</v>
      </c>
      <c r="B1309" t="s">
        <v>1380</v>
      </c>
      <c r="C1309" t="s">
        <v>253</v>
      </c>
      <c r="D1309" s="11" t="s">
        <v>159</v>
      </c>
      <c r="E1309" t="s">
        <v>82</v>
      </c>
      <c r="F1309" t="s">
        <v>78</v>
      </c>
      <c r="M1309" t="s">
        <v>1367</v>
      </c>
      <c r="N1309" t="s">
        <v>1368</v>
      </c>
      <c r="O1309">
        <v>46</v>
      </c>
      <c r="P1309">
        <v>1919</v>
      </c>
    </row>
    <row r="1310" spans="1:16">
      <c r="A1310">
        <v>41020</v>
      </c>
      <c r="B1310" t="s">
        <v>1381</v>
      </c>
      <c r="C1310" t="s">
        <v>72</v>
      </c>
      <c r="D1310" s="11" t="s">
        <v>240</v>
      </c>
      <c r="E1310" t="s">
        <v>67</v>
      </c>
      <c r="F1310" t="s">
        <v>86</v>
      </c>
      <c r="M1310" t="s">
        <v>1367</v>
      </c>
      <c r="N1310" t="s">
        <v>1368</v>
      </c>
      <c r="O1310">
        <v>33</v>
      </c>
      <c r="P1310">
        <v>1920</v>
      </c>
    </row>
    <row r="1311" spans="1:16">
      <c r="A1311">
        <v>41021</v>
      </c>
      <c r="B1311" t="s">
        <v>1382</v>
      </c>
      <c r="C1311" t="s">
        <v>140</v>
      </c>
      <c r="D1311" s="11" t="s">
        <v>77</v>
      </c>
      <c r="E1311" t="s">
        <v>67</v>
      </c>
      <c r="F1311" t="s">
        <v>78</v>
      </c>
      <c r="M1311" t="s">
        <v>1367</v>
      </c>
      <c r="N1311" t="s">
        <v>1368</v>
      </c>
      <c r="O1311">
        <v>52</v>
      </c>
      <c r="P1311">
        <v>1933</v>
      </c>
    </row>
    <row r="1312" spans="1:16">
      <c r="A1312">
        <v>41022</v>
      </c>
      <c r="B1312" t="s">
        <v>1383</v>
      </c>
      <c r="C1312" t="s">
        <v>192</v>
      </c>
      <c r="D1312" s="11" t="s">
        <v>485</v>
      </c>
      <c r="E1312" t="s">
        <v>67</v>
      </c>
      <c r="F1312" t="s">
        <v>78</v>
      </c>
      <c r="M1312" t="s">
        <v>1367</v>
      </c>
      <c r="N1312" t="s">
        <v>1368</v>
      </c>
      <c r="O1312">
        <v>53</v>
      </c>
      <c r="P1312">
        <v>1928</v>
      </c>
    </row>
    <row r="1313" spans="1:16">
      <c r="A1313">
        <v>41023</v>
      </c>
      <c r="B1313" t="s">
        <v>1384</v>
      </c>
      <c r="C1313" t="s">
        <v>96</v>
      </c>
      <c r="D1313" s="11" t="s">
        <v>85</v>
      </c>
      <c r="E1313" t="s">
        <v>67</v>
      </c>
      <c r="F1313" t="s">
        <v>86</v>
      </c>
      <c r="M1313" t="s">
        <v>1367</v>
      </c>
      <c r="N1313" t="s">
        <v>1368</v>
      </c>
      <c r="O1313">
        <v>34</v>
      </c>
      <c r="P1313">
        <v>1911</v>
      </c>
    </row>
    <row r="1314" spans="1:16">
      <c r="A1314">
        <v>41024</v>
      </c>
      <c r="B1314" t="s">
        <v>1384</v>
      </c>
      <c r="C1314" t="s">
        <v>123</v>
      </c>
      <c r="D1314" s="11" t="s">
        <v>177</v>
      </c>
      <c r="E1314" t="s">
        <v>67</v>
      </c>
      <c r="F1314" t="s">
        <v>86</v>
      </c>
      <c r="M1314" t="s">
        <v>1367</v>
      </c>
      <c r="N1314" t="s">
        <v>1368</v>
      </c>
      <c r="O1314">
        <v>32</v>
      </c>
      <c r="P1314">
        <v>1912</v>
      </c>
    </row>
    <row r="1315" spans="1:16">
      <c r="A1315">
        <v>41025</v>
      </c>
      <c r="B1315" t="s">
        <v>1076</v>
      </c>
      <c r="C1315" t="s">
        <v>139</v>
      </c>
      <c r="D1315" s="11" t="s">
        <v>177</v>
      </c>
      <c r="E1315" t="s">
        <v>67</v>
      </c>
      <c r="F1315" t="s">
        <v>86</v>
      </c>
      <c r="M1315" t="s">
        <v>1367</v>
      </c>
      <c r="N1315" t="s">
        <v>1368</v>
      </c>
      <c r="O1315">
        <v>32</v>
      </c>
      <c r="P1315">
        <v>1913</v>
      </c>
    </row>
    <row r="1316" spans="1:16">
      <c r="A1316">
        <v>41026</v>
      </c>
      <c r="B1316" t="s">
        <v>1385</v>
      </c>
      <c r="C1316" t="s">
        <v>782</v>
      </c>
      <c r="D1316" s="11" t="s">
        <v>591</v>
      </c>
      <c r="E1316" t="s">
        <v>67</v>
      </c>
      <c r="F1316" t="s">
        <v>98</v>
      </c>
      <c r="M1316" t="s">
        <v>1367</v>
      </c>
      <c r="N1316" t="s">
        <v>1368</v>
      </c>
      <c r="O1316">
        <v>73</v>
      </c>
      <c r="P1316">
        <v>1907</v>
      </c>
    </row>
    <row r="1317" spans="1:16">
      <c r="A1317">
        <v>41027</v>
      </c>
      <c r="B1317" t="s">
        <v>1386</v>
      </c>
      <c r="C1317" t="s">
        <v>296</v>
      </c>
      <c r="D1317" s="11" t="s">
        <v>177</v>
      </c>
      <c r="E1317" t="s">
        <v>67</v>
      </c>
      <c r="F1317" t="s">
        <v>86</v>
      </c>
      <c r="M1317" t="s">
        <v>1367</v>
      </c>
      <c r="N1317" t="s">
        <v>1368</v>
      </c>
      <c r="O1317">
        <v>32</v>
      </c>
      <c r="P1317">
        <v>1921</v>
      </c>
    </row>
    <row r="1318" spans="1:16">
      <c r="A1318">
        <v>41028</v>
      </c>
      <c r="B1318" t="s">
        <v>1387</v>
      </c>
      <c r="C1318" t="s">
        <v>782</v>
      </c>
      <c r="D1318" s="11" t="s">
        <v>588</v>
      </c>
      <c r="E1318" t="s">
        <v>67</v>
      </c>
      <c r="F1318" t="s">
        <v>98</v>
      </c>
      <c r="M1318" t="s">
        <v>1367</v>
      </c>
      <c r="N1318" t="s">
        <v>1368</v>
      </c>
      <c r="O1318">
        <v>77</v>
      </c>
      <c r="P1318">
        <v>1902</v>
      </c>
    </row>
    <row r="1319" spans="1:16">
      <c r="A1319">
        <v>41029</v>
      </c>
      <c r="B1319" t="s">
        <v>1387</v>
      </c>
      <c r="C1319" t="s">
        <v>782</v>
      </c>
      <c r="D1319" s="11" t="s">
        <v>291</v>
      </c>
      <c r="E1319" t="s">
        <v>67</v>
      </c>
      <c r="F1319" t="s">
        <v>78</v>
      </c>
      <c r="M1319" t="s">
        <v>1367</v>
      </c>
      <c r="N1319" t="s">
        <v>1368</v>
      </c>
      <c r="O1319">
        <v>51</v>
      </c>
      <c r="P1319">
        <v>1905</v>
      </c>
    </row>
    <row r="1320" spans="1:16">
      <c r="A1320">
        <v>41030</v>
      </c>
      <c r="B1320" t="s">
        <v>481</v>
      </c>
      <c r="C1320" t="s">
        <v>205</v>
      </c>
      <c r="D1320" s="11" t="s">
        <v>223</v>
      </c>
      <c r="E1320" t="s">
        <v>67</v>
      </c>
      <c r="F1320" t="s">
        <v>98</v>
      </c>
      <c r="M1320" t="s">
        <v>1367</v>
      </c>
      <c r="N1320" t="s">
        <v>1368</v>
      </c>
      <c r="O1320">
        <v>59</v>
      </c>
      <c r="P1320">
        <v>1915</v>
      </c>
    </row>
    <row r="1321" spans="1:16">
      <c r="A1321">
        <v>41031</v>
      </c>
      <c r="B1321" t="s">
        <v>1388</v>
      </c>
      <c r="C1321" t="s">
        <v>174</v>
      </c>
      <c r="D1321" s="11" t="s">
        <v>307</v>
      </c>
      <c r="E1321" t="s">
        <v>67</v>
      </c>
      <c r="F1321" t="s">
        <v>78</v>
      </c>
      <c r="M1321" t="s">
        <v>1367</v>
      </c>
      <c r="N1321" t="s">
        <v>1368</v>
      </c>
      <c r="O1321">
        <v>48</v>
      </c>
      <c r="P1321">
        <v>1929</v>
      </c>
    </row>
    <row r="1322" spans="1:16">
      <c r="A1322">
        <v>41032</v>
      </c>
      <c r="B1322" t="s">
        <v>1389</v>
      </c>
      <c r="C1322" t="s">
        <v>65</v>
      </c>
      <c r="D1322" s="11" t="s">
        <v>312</v>
      </c>
      <c r="E1322" t="s">
        <v>67</v>
      </c>
      <c r="F1322" t="s">
        <v>86</v>
      </c>
      <c r="M1322" t="s">
        <v>1367</v>
      </c>
      <c r="N1322" t="s">
        <v>1368</v>
      </c>
      <c r="O1322">
        <v>31</v>
      </c>
      <c r="P1322">
        <v>1927</v>
      </c>
    </row>
    <row r="1323" spans="1:16">
      <c r="A1323">
        <v>41033</v>
      </c>
      <c r="B1323" t="s">
        <v>224</v>
      </c>
      <c r="C1323" t="s">
        <v>260</v>
      </c>
      <c r="D1323" s="11" t="s">
        <v>591</v>
      </c>
      <c r="E1323" t="s">
        <v>82</v>
      </c>
      <c r="F1323" t="s">
        <v>98</v>
      </c>
      <c r="M1323" t="s">
        <v>1367</v>
      </c>
      <c r="N1323" t="s">
        <v>1368</v>
      </c>
      <c r="O1323">
        <v>73</v>
      </c>
      <c r="P1323">
        <v>1898</v>
      </c>
    </row>
    <row r="1324" spans="1:16">
      <c r="A1324">
        <v>41034</v>
      </c>
      <c r="B1324" t="s">
        <v>1390</v>
      </c>
      <c r="C1324" t="s">
        <v>96</v>
      </c>
      <c r="D1324" s="11" t="s">
        <v>114</v>
      </c>
      <c r="E1324" t="s">
        <v>67</v>
      </c>
      <c r="F1324" t="s">
        <v>86</v>
      </c>
      <c r="M1324" t="s">
        <v>1367</v>
      </c>
      <c r="N1324" t="s">
        <v>1368</v>
      </c>
      <c r="O1324">
        <v>27</v>
      </c>
      <c r="P1324">
        <v>1922</v>
      </c>
    </row>
    <row r="1325" spans="1:16">
      <c r="A1325">
        <v>41035</v>
      </c>
      <c r="B1325" t="s">
        <v>1390</v>
      </c>
      <c r="C1325" t="s">
        <v>1112</v>
      </c>
      <c r="D1325" s="11" t="s">
        <v>77</v>
      </c>
      <c r="E1325" t="s">
        <v>67</v>
      </c>
      <c r="F1325" t="s">
        <v>78</v>
      </c>
      <c r="M1325" t="s">
        <v>1367</v>
      </c>
      <c r="N1325" t="s">
        <v>1368</v>
      </c>
      <c r="O1325">
        <v>52</v>
      </c>
      <c r="P1325">
        <v>1930</v>
      </c>
    </row>
    <row r="1326" spans="1:16">
      <c r="A1326">
        <v>41036</v>
      </c>
      <c r="B1326" t="s">
        <v>1390</v>
      </c>
      <c r="C1326" t="s">
        <v>296</v>
      </c>
      <c r="D1326" s="11" t="s">
        <v>108</v>
      </c>
      <c r="E1326" t="s">
        <v>67</v>
      </c>
      <c r="F1326" t="s">
        <v>86</v>
      </c>
      <c r="M1326" t="s">
        <v>1367</v>
      </c>
      <c r="N1326" t="s">
        <v>1368</v>
      </c>
      <c r="O1326">
        <v>29</v>
      </c>
      <c r="P1326">
        <v>1926</v>
      </c>
    </row>
    <row r="1327" spans="1:16">
      <c r="A1327">
        <v>41037</v>
      </c>
      <c r="B1327" t="s">
        <v>1391</v>
      </c>
      <c r="C1327" t="s">
        <v>105</v>
      </c>
      <c r="D1327" s="11" t="s">
        <v>77</v>
      </c>
      <c r="E1327" t="s">
        <v>67</v>
      </c>
      <c r="F1327" t="s">
        <v>78</v>
      </c>
      <c r="M1327" t="s">
        <v>1367</v>
      </c>
      <c r="N1327" t="s">
        <v>1368</v>
      </c>
      <c r="O1327">
        <v>52</v>
      </c>
      <c r="P1327">
        <v>1924</v>
      </c>
    </row>
    <row r="1328" spans="1:16">
      <c r="A1328">
        <v>41038</v>
      </c>
      <c r="B1328" t="s">
        <v>368</v>
      </c>
      <c r="C1328" t="s">
        <v>166</v>
      </c>
      <c r="D1328" s="11" t="s">
        <v>240</v>
      </c>
      <c r="E1328" t="s">
        <v>67</v>
      </c>
      <c r="F1328" t="s">
        <v>86</v>
      </c>
      <c r="M1328" t="s">
        <v>1367</v>
      </c>
      <c r="N1328" t="s">
        <v>1368</v>
      </c>
      <c r="O1328">
        <v>33</v>
      </c>
      <c r="P1328">
        <v>1923</v>
      </c>
    </row>
    <row r="1329" spans="1:16">
      <c r="A1329">
        <v>41039</v>
      </c>
      <c r="B1329" t="s">
        <v>1392</v>
      </c>
      <c r="C1329" t="s">
        <v>494</v>
      </c>
      <c r="D1329" s="11" t="s">
        <v>229</v>
      </c>
      <c r="E1329" t="s">
        <v>82</v>
      </c>
      <c r="F1329" t="s">
        <v>78</v>
      </c>
      <c r="M1329" t="s">
        <v>1367</v>
      </c>
      <c r="N1329" t="s">
        <v>1368</v>
      </c>
      <c r="O1329">
        <v>45</v>
      </c>
      <c r="P1329">
        <v>1934</v>
      </c>
    </row>
    <row r="1330" spans="1:16">
      <c r="A1330">
        <v>41040</v>
      </c>
      <c r="B1330" t="s">
        <v>1393</v>
      </c>
      <c r="C1330" t="s">
        <v>158</v>
      </c>
      <c r="D1330" s="11" t="s">
        <v>232</v>
      </c>
      <c r="E1330" t="s">
        <v>67</v>
      </c>
      <c r="F1330" t="s">
        <v>98</v>
      </c>
      <c r="M1330" t="s">
        <v>1367</v>
      </c>
      <c r="N1330" t="s">
        <v>1368</v>
      </c>
      <c r="O1330">
        <v>70</v>
      </c>
      <c r="P1330">
        <v>1931</v>
      </c>
    </row>
    <row r="1331" spans="1:16">
      <c r="A1331">
        <v>41041</v>
      </c>
      <c r="B1331" t="s">
        <v>1394</v>
      </c>
      <c r="C1331" t="s">
        <v>96</v>
      </c>
      <c r="D1331" s="11" t="s">
        <v>608</v>
      </c>
      <c r="E1331" t="s">
        <v>67</v>
      </c>
      <c r="F1331" t="s">
        <v>98</v>
      </c>
      <c r="M1331" t="s">
        <v>1367</v>
      </c>
      <c r="N1331" t="s">
        <v>1368</v>
      </c>
      <c r="O1331">
        <v>65</v>
      </c>
      <c r="P1331">
        <v>1903</v>
      </c>
    </row>
    <row r="1332" spans="1:16">
      <c r="A1332">
        <v>41042</v>
      </c>
      <c r="B1332" t="s">
        <v>1394</v>
      </c>
      <c r="C1332" t="s">
        <v>96</v>
      </c>
      <c r="D1332" s="11" t="s">
        <v>199</v>
      </c>
      <c r="E1332" t="s">
        <v>67</v>
      </c>
      <c r="F1332" t="s">
        <v>74</v>
      </c>
      <c r="M1332" t="s">
        <v>1367</v>
      </c>
      <c r="N1332" t="s">
        <v>1368</v>
      </c>
      <c r="O1332">
        <v>37</v>
      </c>
      <c r="P1332">
        <v>1932</v>
      </c>
    </row>
    <row r="1333" spans="1:16">
      <c r="A1333">
        <v>41043</v>
      </c>
      <c r="B1333" t="s">
        <v>1394</v>
      </c>
      <c r="C1333" t="s">
        <v>90</v>
      </c>
      <c r="D1333" s="11" t="s">
        <v>223</v>
      </c>
      <c r="E1333" t="s">
        <v>67</v>
      </c>
      <c r="F1333" t="s">
        <v>98</v>
      </c>
      <c r="M1333" t="s">
        <v>1367</v>
      </c>
      <c r="N1333" t="s">
        <v>1368</v>
      </c>
      <c r="O1333">
        <v>59</v>
      </c>
      <c r="P1333">
        <v>1935</v>
      </c>
    </row>
    <row r="1334" spans="1:16">
      <c r="A1334">
        <v>41044</v>
      </c>
      <c r="B1334" t="s">
        <v>1395</v>
      </c>
      <c r="C1334" t="s">
        <v>84</v>
      </c>
      <c r="D1334" s="11" t="s">
        <v>388</v>
      </c>
      <c r="E1334" t="s">
        <v>82</v>
      </c>
      <c r="F1334" t="s">
        <v>98</v>
      </c>
      <c r="M1334" t="s">
        <v>1367</v>
      </c>
      <c r="N1334" t="s">
        <v>1368</v>
      </c>
      <c r="O1334">
        <v>57</v>
      </c>
      <c r="P1334">
        <v>1900</v>
      </c>
    </row>
    <row r="1335" spans="1:16">
      <c r="A1335">
        <v>42001</v>
      </c>
      <c r="B1335" t="s">
        <v>1100</v>
      </c>
      <c r="C1335" t="s">
        <v>119</v>
      </c>
      <c r="D1335" s="11" t="s">
        <v>108</v>
      </c>
      <c r="E1335" t="s">
        <v>67</v>
      </c>
      <c r="F1335" t="s">
        <v>86</v>
      </c>
      <c r="G1335" s="11" t="s">
        <v>370</v>
      </c>
      <c r="M1335" t="s">
        <v>1396</v>
      </c>
      <c r="N1335" t="s">
        <v>1397</v>
      </c>
      <c r="O1335">
        <v>29</v>
      </c>
      <c r="P1335">
        <v>2107</v>
      </c>
    </row>
    <row r="1336" spans="1:16">
      <c r="A1336">
        <v>42002</v>
      </c>
      <c r="B1336" t="s">
        <v>1398</v>
      </c>
      <c r="C1336" t="s">
        <v>448</v>
      </c>
      <c r="D1336" s="11" t="s">
        <v>302</v>
      </c>
      <c r="E1336" t="s">
        <v>67</v>
      </c>
      <c r="F1336" t="s">
        <v>78</v>
      </c>
      <c r="H1336" s="11" t="s">
        <v>88</v>
      </c>
      <c r="M1336" t="s">
        <v>1396</v>
      </c>
      <c r="N1336" t="s">
        <v>1397</v>
      </c>
      <c r="O1336">
        <v>47</v>
      </c>
      <c r="P1336">
        <v>2108</v>
      </c>
    </row>
    <row r="1337" spans="1:16">
      <c r="A1337">
        <v>42003</v>
      </c>
      <c r="B1337" t="s">
        <v>1399</v>
      </c>
      <c r="C1337" t="s">
        <v>330</v>
      </c>
      <c r="D1337" s="11" t="s">
        <v>73</v>
      </c>
      <c r="E1337" t="s">
        <v>82</v>
      </c>
      <c r="F1337" t="s">
        <v>74</v>
      </c>
      <c r="G1337" s="11" t="s">
        <v>88</v>
      </c>
      <c r="M1337" t="s">
        <v>1396</v>
      </c>
      <c r="N1337" t="s">
        <v>1397</v>
      </c>
      <c r="O1337">
        <v>44</v>
      </c>
      <c r="P1337">
        <v>2109</v>
      </c>
    </row>
    <row r="1338" spans="1:16">
      <c r="A1338">
        <v>42004</v>
      </c>
      <c r="B1338" t="s">
        <v>910</v>
      </c>
      <c r="C1338" t="s">
        <v>123</v>
      </c>
      <c r="D1338" s="11" t="s">
        <v>111</v>
      </c>
      <c r="E1338" t="s">
        <v>67</v>
      </c>
      <c r="F1338" t="s">
        <v>86</v>
      </c>
      <c r="M1338" t="s">
        <v>1396</v>
      </c>
      <c r="N1338" t="s">
        <v>1397</v>
      </c>
      <c r="O1338">
        <v>26</v>
      </c>
      <c r="P1338">
        <v>2110</v>
      </c>
    </row>
    <row r="1339" spans="1:16">
      <c r="A1339">
        <v>42005</v>
      </c>
      <c r="B1339" t="s">
        <v>1400</v>
      </c>
      <c r="C1339" t="s">
        <v>179</v>
      </c>
      <c r="D1339" s="11" t="s">
        <v>485</v>
      </c>
      <c r="E1339" t="s">
        <v>67</v>
      </c>
      <c r="F1339" t="s">
        <v>78</v>
      </c>
      <c r="M1339" t="s">
        <v>1396</v>
      </c>
      <c r="N1339" t="s">
        <v>1397</v>
      </c>
      <c r="O1339">
        <v>53</v>
      </c>
      <c r="P1339">
        <v>2111</v>
      </c>
    </row>
    <row r="1340" spans="1:16">
      <c r="A1340">
        <v>42006</v>
      </c>
      <c r="B1340" t="s">
        <v>1399</v>
      </c>
      <c r="C1340" t="s">
        <v>898</v>
      </c>
      <c r="D1340" s="11" t="s">
        <v>649</v>
      </c>
      <c r="E1340" t="s">
        <v>82</v>
      </c>
      <c r="F1340" t="s">
        <v>332</v>
      </c>
      <c r="M1340" t="s">
        <v>1396</v>
      </c>
      <c r="N1340" t="s">
        <v>1397</v>
      </c>
      <c r="O1340">
        <v>8</v>
      </c>
      <c r="P1340">
        <v>4835</v>
      </c>
    </row>
    <row r="1341" spans="1:16">
      <c r="A1341">
        <v>42007</v>
      </c>
      <c r="B1341" t="s">
        <v>910</v>
      </c>
      <c r="C1341" t="s">
        <v>386</v>
      </c>
      <c r="D1341" s="11" t="s">
        <v>163</v>
      </c>
      <c r="E1341" t="s">
        <v>67</v>
      </c>
      <c r="F1341" t="s">
        <v>78</v>
      </c>
      <c r="M1341" t="s">
        <v>1396</v>
      </c>
      <c r="N1341" t="s">
        <v>1397</v>
      </c>
      <c r="O1341">
        <v>49</v>
      </c>
      <c r="P1341">
        <v>2112</v>
      </c>
    </row>
    <row r="1342" spans="1:16">
      <c r="A1342">
        <v>42008</v>
      </c>
      <c r="B1342" t="s">
        <v>1401</v>
      </c>
      <c r="C1342" t="s">
        <v>294</v>
      </c>
      <c r="D1342" s="11" t="s">
        <v>422</v>
      </c>
      <c r="E1342" t="s">
        <v>67</v>
      </c>
      <c r="F1342" t="s">
        <v>202</v>
      </c>
      <c r="G1342" s="11" t="s">
        <v>87</v>
      </c>
      <c r="M1342" t="s">
        <v>1396</v>
      </c>
      <c r="N1342" t="s">
        <v>1397</v>
      </c>
      <c r="O1342">
        <v>13</v>
      </c>
      <c r="P1342">
        <v>4364</v>
      </c>
    </row>
    <row r="1343" spans="1:16">
      <c r="A1343">
        <v>42009</v>
      </c>
      <c r="B1343" t="s">
        <v>1264</v>
      </c>
      <c r="C1343" t="s">
        <v>296</v>
      </c>
      <c r="D1343" s="11" t="s">
        <v>108</v>
      </c>
      <c r="E1343" t="s">
        <v>67</v>
      </c>
      <c r="F1343" t="s">
        <v>86</v>
      </c>
      <c r="M1343" t="s">
        <v>1396</v>
      </c>
      <c r="N1343" t="s">
        <v>1397</v>
      </c>
      <c r="O1343">
        <v>29</v>
      </c>
      <c r="P1343">
        <v>4967</v>
      </c>
    </row>
    <row r="1344" spans="1:16">
      <c r="A1344">
        <v>42010</v>
      </c>
      <c r="B1344" t="s">
        <v>1402</v>
      </c>
      <c r="C1344" t="s">
        <v>294</v>
      </c>
      <c r="D1344" s="11" t="s">
        <v>134</v>
      </c>
      <c r="E1344" t="s">
        <v>67</v>
      </c>
      <c r="F1344" t="s">
        <v>118</v>
      </c>
      <c r="M1344" t="s">
        <v>1396</v>
      </c>
      <c r="N1344" t="s">
        <v>1397</v>
      </c>
      <c r="O1344">
        <v>17</v>
      </c>
      <c r="P1344">
        <v>4512</v>
      </c>
    </row>
    <row r="1345" spans="1:16">
      <c r="A1345">
        <v>42011</v>
      </c>
      <c r="B1345" t="s">
        <v>1403</v>
      </c>
      <c r="C1345" t="s">
        <v>152</v>
      </c>
      <c r="D1345" s="11" t="s">
        <v>422</v>
      </c>
      <c r="E1345" t="s">
        <v>82</v>
      </c>
      <c r="F1345" t="s">
        <v>202</v>
      </c>
      <c r="G1345" s="11" t="s">
        <v>87</v>
      </c>
      <c r="M1345" t="s">
        <v>1396</v>
      </c>
      <c r="N1345" t="s">
        <v>1397</v>
      </c>
      <c r="O1345">
        <v>13</v>
      </c>
      <c r="P1345">
        <v>4507</v>
      </c>
    </row>
    <row r="1346" spans="1:16">
      <c r="A1346">
        <v>42012</v>
      </c>
      <c r="B1346" t="s">
        <v>1404</v>
      </c>
      <c r="C1346" t="s">
        <v>225</v>
      </c>
      <c r="D1346" s="11" t="s">
        <v>485</v>
      </c>
      <c r="E1346" t="s">
        <v>82</v>
      </c>
      <c r="F1346" t="s">
        <v>78</v>
      </c>
      <c r="G1346" s="11" t="s">
        <v>88</v>
      </c>
      <c r="M1346" t="s">
        <v>1396</v>
      </c>
      <c r="N1346" t="s">
        <v>1397</v>
      </c>
      <c r="O1346">
        <v>53</v>
      </c>
      <c r="P1346">
        <v>2117</v>
      </c>
    </row>
    <row r="1347" spans="1:16">
      <c r="A1347">
        <v>42013</v>
      </c>
      <c r="B1347" t="s">
        <v>1401</v>
      </c>
      <c r="C1347" t="s">
        <v>369</v>
      </c>
      <c r="D1347" s="11" t="s">
        <v>176</v>
      </c>
      <c r="E1347" t="s">
        <v>67</v>
      </c>
      <c r="F1347" t="s">
        <v>74</v>
      </c>
      <c r="M1347" t="s">
        <v>1396</v>
      </c>
      <c r="N1347" t="s">
        <v>1397</v>
      </c>
      <c r="O1347">
        <v>39</v>
      </c>
      <c r="P1347">
        <v>4729</v>
      </c>
    </row>
    <row r="1348" spans="1:16">
      <c r="A1348">
        <v>42014</v>
      </c>
      <c r="B1348" t="s">
        <v>1268</v>
      </c>
      <c r="C1348" t="s">
        <v>65</v>
      </c>
      <c r="D1348" s="11" t="s">
        <v>121</v>
      </c>
      <c r="E1348" t="s">
        <v>67</v>
      </c>
      <c r="F1348" t="s">
        <v>68</v>
      </c>
      <c r="G1348" s="11" t="s">
        <v>88</v>
      </c>
      <c r="M1348" t="s">
        <v>1396</v>
      </c>
      <c r="N1348" t="s">
        <v>1397</v>
      </c>
      <c r="O1348">
        <v>20</v>
      </c>
      <c r="P1348">
        <v>1000</v>
      </c>
    </row>
    <row r="1349" spans="1:16">
      <c r="A1349">
        <v>42015</v>
      </c>
      <c r="B1349" t="s">
        <v>1405</v>
      </c>
      <c r="C1349" t="s">
        <v>65</v>
      </c>
      <c r="D1349" s="11" t="s">
        <v>210</v>
      </c>
      <c r="E1349" t="s">
        <v>67</v>
      </c>
      <c r="F1349" t="s">
        <v>74</v>
      </c>
      <c r="M1349" t="s">
        <v>1396</v>
      </c>
      <c r="N1349" t="s">
        <v>1397</v>
      </c>
      <c r="O1349">
        <v>42</v>
      </c>
      <c r="P1349">
        <v>2120</v>
      </c>
    </row>
    <row r="1350" spans="1:16">
      <c r="A1350">
        <v>42016</v>
      </c>
      <c r="B1350" t="s">
        <v>1406</v>
      </c>
      <c r="C1350" t="s">
        <v>811</v>
      </c>
      <c r="D1350" s="11" t="s">
        <v>163</v>
      </c>
      <c r="E1350" t="s">
        <v>67</v>
      </c>
      <c r="F1350" t="s">
        <v>78</v>
      </c>
      <c r="G1350" s="11" t="s">
        <v>88</v>
      </c>
      <c r="M1350" t="s">
        <v>1396</v>
      </c>
      <c r="N1350" t="s">
        <v>1397</v>
      </c>
      <c r="O1350">
        <v>49</v>
      </c>
      <c r="P1350">
        <v>2121</v>
      </c>
    </row>
    <row r="1351" spans="1:16">
      <c r="A1351">
        <v>42017</v>
      </c>
      <c r="B1351" t="s">
        <v>910</v>
      </c>
      <c r="C1351" t="s">
        <v>386</v>
      </c>
      <c r="D1351" s="11" t="s">
        <v>121</v>
      </c>
      <c r="E1351" t="s">
        <v>67</v>
      </c>
      <c r="F1351" t="s">
        <v>68</v>
      </c>
      <c r="M1351" t="s">
        <v>1396</v>
      </c>
      <c r="N1351" t="s">
        <v>1397</v>
      </c>
      <c r="O1351">
        <v>20</v>
      </c>
      <c r="P1351">
        <v>2122</v>
      </c>
    </row>
    <row r="1352" spans="1:16">
      <c r="A1352">
        <v>42019</v>
      </c>
      <c r="B1352" t="s">
        <v>946</v>
      </c>
      <c r="C1352" t="s">
        <v>947</v>
      </c>
      <c r="D1352" s="11" t="s">
        <v>141</v>
      </c>
      <c r="E1352" t="s">
        <v>67</v>
      </c>
      <c r="F1352" t="s">
        <v>74</v>
      </c>
      <c r="G1352" s="11" t="s">
        <v>88</v>
      </c>
      <c r="H1352" s="11" t="s">
        <v>88</v>
      </c>
      <c r="I1352" s="11" t="s">
        <v>88</v>
      </c>
      <c r="M1352" t="s">
        <v>1396</v>
      </c>
      <c r="N1352" t="s">
        <v>1397</v>
      </c>
      <c r="O1352">
        <v>43</v>
      </c>
      <c r="P1352">
        <v>2126</v>
      </c>
    </row>
    <row r="1353" spans="1:16">
      <c r="A1353">
        <v>42020</v>
      </c>
      <c r="B1353" t="s">
        <v>1407</v>
      </c>
      <c r="C1353" t="s">
        <v>116</v>
      </c>
      <c r="D1353" s="11" t="s">
        <v>143</v>
      </c>
      <c r="E1353" t="s">
        <v>67</v>
      </c>
      <c r="F1353" t="s">
        <v>74</v>
      </c>
      <c r="G1353" s="11" t="s">
        <v>88</v>
      </c>
      <c r="M1353" t="s">
        <v>1396</v>
      </c>
      <c r="N1353" t="s">
        <v>1397</v>
      </c>
      <c r="O1353">
        <v>38</v>
      </c>
      <c r="P1353">
        <v>2087</v>
      </c>
    </row>
    <row r="1354" spans="1:16">
      <c r="A1354">
        <v>42022</v>
      </c>
      <c r="B1354" t="s">
        <v>1401</v>
      </c>
      <c r="C1354" t="s">
        <v>96</v>
      </c>
      <c r="D1354" s="11" t="s">
        <v>532</v>
      </c>
      <c r="E1354" t="s">
        <v>67</v>
      </c>
      <c r="F1354" t="s">
        <v>332</v>
      </c>
      <c r="M1354" t="s">
        <v>1396</v>
      </c>
      <c r="N1354" t="s">
        <v>1397</v>
      </c>
      <c r="O1354">
        <v>10</v>
      </c>
      <c r="P1354">
        <v>4365</v>
      </c>
    </row>
    <row r="1355" spans="1:16">
      <c r="A1355">
        <v>42023</v>
      </c>
      <c r="B1355" t="s">
        <v>1404</v>
      </c>
      <c r="C1355" t="s">
        <v>372</v>
      </c>
      <c r="D1355" s="11" t="s">
        <v>149</v>
      </c>
      <c r="E1355" t="s">
        <v>82</v>
      </c>
      <c r="F1355" t="s">
        <v>86</v>
      </c>
      <c r="G1355" s="11" t="s">
        <v>370</v>
      </c>
      <c r="M1355" t="s">
        <v>1396</v>
      </c>
      <c r="N1355" t="s">
        <v>1397</v>
      </c>
      <c r="O1355">
        <v>28</v>
      </c>
      <c r="P1355">
        <v>2099</v>
      </c>
    </row>
    <row r="1356" spans="1:16">
      <c r="A1356">
        <v>42024</v>
      </c>
      <c r="B1356" t="s">
        <v>1408</v>
      </c>
      <c r="C1356" t="s">
        <v>116</v>
      </c>
      <c r="D1356" s="11" t="s">
        <v>126</v>
      </c>
      <c r="E1356" t="s">
        <v>67</v>
      </c>
      <c r="F1356" t="s">
        <v>68</v>
      </c>
      <c r="G1356" s="11" t="s">
        <v>88</v>
      </c>
      <c r="I1356" s="11" t="s">
        <v>87</v>
      </c>
      <c r="M1356" t="s">
        <v>1396</v>
      </c>
      <c r="N1356" t="s">
        <v>1397</v>
      </c>
      <c r="O1356">
        <v>22</v>
      </c>
      <c r="P1356">
        <v>2090</v>
      </c>
    </row>
    <row r="1357" spans="1:16">
      <c r="A1357">
        <v>42025</v>
      </c>
      <c r="B1357" t="s">
        <v>1401</v>
      </c>
      <c r="C1357" t="s">
        <v>531</v>
      </c>
      <c r="D1357" s="11" t="s">
        <v>334</v>
      </c>
      <c r="E1357" t="s">
        <v>67</v>
      </c>
      <c r="F1357" t="s">
        <v>332</v>
      </c>
      <c r="M1357" t="s">
        <v>1396</v>
      </c>
      <c r="N1357" t="s">
        <v>1397</v>
      </c>
      <c r="O1357">
        <v>7</v>
      </c>
      <c r="P1357">
        <v>4863</v>
      </c>
    </row>
    <row r="1358" spans="1:16">
      <c r="A1358">
        <v>42026</v>
      </c>
      <c r="B1358" t="s">
        <v>1267</v>
      </c>
      <c r="C1358" t="s">
        <v>125</v>
      </c>
      <c r="D1358" s="11" t="s">
        <v>131</v>
      </c>
      <c r="E1358" t="s">
        <v>82</v>
      </c>
      <c r="F1358" t="s">
        <v>68</v>
      </c>
      <c r="G1358" s="11" t="s">
        <v>87</v>
      </c>
      <c r="M1358" t="s">
        <v>1396</v>
      </c>
      <c r="N1358" t="s">
        <v>1397</v>
      </c>
      <c r="O1358">
        <v>23</v>
      </c>
      <c r="P1358">
        <v>998</v>
      </c>
    </row>
    <row r="1359" spans="1:16">
      <c r="A1359">
        <v>42027</v>
      </c>
      <c r="B1359" t="s">
        <v>1399</v>
      </c>
      <c r="C1359" t="s">
        <v>638</v>
      </c>
      <c r="D1359" s="11" t="s">
        <v>66</v>
      </c>
      <c r="E1359" t="s">
        <v>82</v>
      </c>
      <c r="F1359" t="s">
        <v>68</v>
      </c>
      <c r="G1359" t="s">
        <v>235</v>
      </c>
      <c r="M1359" t="s">
        <v>1396</v>
      </c>
      <c r="N1359" t="s">
        <v>1397</v>
      </c>
      <c r="O1359">
        <v>19</v>
      </c>
      <c r="P1359">
        <v>2125</v>
      </c>
    </row>
    <row r="1360" spans="1:16">
      <c r="A1360">
        <v>42028</v>
      </c>
      <c r="B1360" t="s">
        <v>136</v>
      </c>
      <c r="C1360" t="s">
        <v>732</v>
      </c>
      <c r="D1360" s="11" t="s">
        <v>176</v>
      </c>
      <c r="E1360" t="s">
        <v>67</v>
      </c>
      <c r="F1360" t="s">
        <v>74</v>
      </c>
      <c r="M1360" t="s">
        <v>1396</v>
      </c>
      <c r="N1360" t="s">
        <v>1397</v>
      </c>
      <c r="O1360">
        <v>39</v>
      </c>
      <c r="P1360">
        <v>2094</v>
      </c>
    </row>
    <row r="1361" spans="1:16">
      <c r="A1361">
        <v>42029</v>
      </c>
      <c r="B1361" t="s">
        <v>1409</v>
      </c>
      <c r="C1361" t="s">
        <v>142</v>
      </c>
      <c r="D1361" s="11" t="s">
        <v>100</v>
      </c>
      <c r="E1361" t="s">
        <v>67</v>
      </c>
      <c r="F1361" t="s">
        <v>86</v>
      </c>
      <c r="G1361" s="11" t="s">
        <v>88</v>
      </c>
      <c r="M1361" t="s">
        <v>1396</v>
      </c>
      <c r="N1361" t="s">
        <v>1397</v>
      </c>
      <c r="O1361">
        <v>25</v>
      </c>
      <c r="P1361">
        <v>2097</v>
      </c>
    </row>
    <row r="1362" spans="1:16">
      <c r="A1362">
        <v>42031</v>
      </c>
      <c r="B1362" t="s">
        <v>1399</v>
      </c>
      <c r="C1362" t="s">
        <v>1047</v>
      </c>
      <c r="D1362" s="11" t="s">
        <v>422</v>
      </c>
      <c r="E1362" t="s">
        <v>82</v>
      </c>
      <c r="F1362" t="s">
        <v>202</v>
      </c>
      <c r="G1362" s="11" t="s">
        <v>88</v>
      </c>
      <c r="H1362" s="11" t="s">
        <v>87</v>
      </c>
      <c r="M1362" t="s">
        <v>1396</v>
      </c>
      <c r="N1362" t="s">
        <v>1397</v>
      </c>
      <c r="O1362">
        <v>13</v>
      </c>
      <c r="P1362">
        <v>3700</v>
      </c>
    </row>
    <row r="1363" spans="1:16">
      <c r="A1363">
        <v>42032</v>
      </c>
      <c r="B1363" t="s">
        <v>1410</v>
      </c>
      <c r="C1363" t="s">
        <v>96</v>
      </c>
      <c r="D1363" s="11" t="s">
        <v>111</v>
      </c>
      <c r="E1363" t="s">
        <v>67</v>
      </c>
      <c r="F1363" t="s">
        <v>86</v>
      </c>
      <c r="G1363" s="11" t="s">
        <v>88</v>
      </c>
      <c r="M1363" t="s">
        <v>1396</v>
      </c>
      <c r="N1363" t="s">
        <v>1397</v>
      </c>
      <c r="O1363">
        <v>26</v>
      </c>
      <c r="P1363">
        <v>2128</v>
      </c>
    </row>
    <row r="1364" spans="1:16">
      <c r="A1364">
        <v>42033</v>
      </c>
      <c r="B1364" t="s">
        <v>1411</v>
      </c>
      <c r="C1364" t="s">
        <v>811</v>
      </c>
      <c r="D1364" s="11" t="s">
        <v>291</v>
      </c>
      <c r="E1364" t="s">
        <v>67</v>
      </c>
      <c r="F1364" t="s">
        <v>78</v>
      </c>
      <c r="M1364" t="s">
        <v>1396</v>
      </c>
      <c r="N1364" t="s">
        <v>1397</v>
      </c>
      <c r="O1364">
        <v>51</v>
      </c>
      <c r="P1364">
        <v>2101</v>
      </c>
    </row>
    <row r="1365" spans="1:16">
      <c r="A1365">
        <v>42034</v>
      </c>
      <c r="B1365" t="s">
        <v>1412</v>
      </c>
      <c r="C1365" t="s">
        <v>283</v>
      </c>
      <c r="D1365" s="11" t="s">
        <v>214</v>
      </c>
      <c r="E1365" t="s">
        <v>67</v>
      </c>
      <c r="F1365" t="s">
        <v>74</v>
      </c>
      <c r="I1365" s="11" t="s">
        <v>87</v>
      </c>
      <c r="M1365" t="s">
        <v>1396</v>
      </c>
      <c r="N1365" t="s">
        <v>1397</v>
      </c>
      <c r="O1365">
        <v>41</v>
      </c>
      <c r="P1365">
        <v>2102</v>
      </c>
    </row>
    <row r="1366" spans="1:16">
      <c r="A1366">
        <v>42036</v>
      </c>
      <c r="B1366" t="s">
        <v>1408</v>
      </c>
      <c r="C1366" t="s">
        <v>65</v>
      </c>
      <c r="D1366" s="11" t="s">
        <v>131</v>
      </c>
      <c r="E1366" t="s">
        <v>67</v>
      </c>
      <c r="F1366" t="s">
        <v>68</v>
      </c>
      <c r="M1366" t="s">
        <v>1396</v>
      </c>
      <c r="N1366" t="s">
        <v>1397</v>
      </c>
      <c r="O1366">
        <v>23</v>
      </c>
      <c r="P1366">
        <v>2124</v>
      </c>
    </row>
    <row r="1367" spans="1:16">
      <c r="A1367">
        <v>42037</v>
      </c>
      <c r="B1367" t="s">
        <v>910</v>
      </c>
      <c r="C1367" t="s">
        <v>188</v>
      </c>
      <c r="D1367" s="11" t="s">
        <v>131</v>
      </c>
      <c r="E1367" t="s">
        <v>67</v>
      </c>
      <c r="F1367" t="s">
        <v>68</v>
      </c>
      <c r="M1367" t="s">
        <v>1396</v>
      </c>
      <c r="N1367" t="s">
        <v>1397</v>
      </c>
      <c r="O1367">
        <v>23</v>
      </c>
      <c r="P1367">
        <v>2100</v>
      </c>
    </row>
    <row r="1368" spans="1:16">
      <c r="A1368">
        <v>42038</v>
      </c>
      <c r="B1368" t="s">
        <v>907</v>
      </c>
      <c r="C1368" t="s">
        <v>348</v>
      </c>
      <c r="D1368" s="11" t="s">
        <v>194</v>
      </c>
      <c r="E1368" t="s">
        <v>82</v>
      </c>
      <c r="F1368" t="s">
        <v>195</v>
      </c>
      <c r="M1368" t="s">
        <v>1396</v>
      </c>
      <c r="N1368" t="s">
        <v>1397</v>
      </c>
      <c r="O1368">
        <v>15</v>
      </c>
      <c r="P1368">
        <v>4836</v>
      </c>
    </row>
    <row r="1369" spans="1:16">
      <c r="A1369">
        <v>42040</v>
      </c>
      <c r="B1369" t="s">
        <v>1413</v>
      </c>
      <c r="C1369" t="s">
        <v>1414</v>
      </c>
      <c r="D1369" s="11" t="s">
        <v>94</v>
      </c>
      <c r="E1369" t="s">
        <v>67</v>
      </c>
      <c r="F1369" t="s">
        <v>78</v>
      </c>
      <c r="G1369" s="11" t="s">
        <v>87</v>
      </c>
      <c r="M1369" t="s">
        <v>1396</v>
      </c>
      <c r="N1369" t="s">
        <v>1397</v>
      </c>
      <c r="O1369">
        <v>54</v>
      </c>
      <c r="P1369">
        <v>4790</v>
      </c>
    </row>
    <row r="1370" spans="1:16">
      <c r="A1370">
        <v>42041</v>
      </c>
      <c r="B1370" t="s">
        <v>1415</v>
      </c>
      <c r="C1370" t="s">
        <v>130</v>
      </c>
      <c r="D1370" s="11" t="s">
        <v>532</v>
      </c>
      <c r="E1370" t="s">
        <v>82</v>
      </c>
      <c r="F1370" t="s">
        <v>332</v>
      </c>
      <c r="M1370" t="s">
        <v>1396</v>
      </c>
      <c r="N1370" t="s">
        <v>1397</v>
      </c>
      <c r="O1370">
        <v>10</v>
      </c>
      <c r="P1370">
        <v>4301</v>
      </c>
    </row>
    <row r="1371" spans="1:16">
      <c r="A1371">
        <v>42042</v>
      </c>
      <c r="B1371" t="s">
        <v>1409</v>
      </c>
      <c r="C1371" t="s">
        <v>116</v>
      </c>
      <c r="D1371" s="11" t="s">
        <v>201</v>
      </c>
      <c r="E1371" t="s">
        <v>67</v>
      </c>
      <c r="F1371" t="s">
        <v>202</v>
      </c>
      <c r="M1371" t="s">
        <v>1396</v>
      </c>
      <c r="N1371" t="s">
        <v>1397</v>
      </c>
      <c r="O1371">
        <v>14</v>
      </c>
      <c r="P1371">
        <v>4339</v>
      </c>
    </row>
    <row r="1372" spans="1:16">
      <c r="A1372">
        <v>42043</v>
      </c>
      <c r="B1372" t="s">
        <v>1416</v>
      </c>
      <c r="C1372" t="s">
        <v>123</v>
      </c>
      <c r="D1372" s="11" t="s">
        <v>146</v>
      </c>
      <c r="E1372" t="s">
        <v>67</v>
      </c>
      <c r="F1372" t="s">
        <v>68</v>
      </c>
      <c r="M1372" t="s">
        <v>1396</v>
      </c>
      <c r="N1372" t="s">
        <v>1397</v>
      </c>
      <c r="O1372">
        <v>21</v>
      </c>
      <c r="P1372">
        <v>4342</v>
      </c>
    </row>
    <row r="1373" spans="1:16">
      <c r="A1373">
        <v>42051</v>
      </c>
      <c r="B1373" t="s">
        <v>1417</v>
      </c>
      <c r="C1373" t="s">
        <v>1072</v>
      </c>
      <c r="D1373" s="11" t="s">
        <v>360</v>
      </c>
      <c r="E1373" t="s">
        <v>82</v>
      </c>
      <c r="F1373" t="s">
        <v>98</v>
      </c>
      <c r="M1373" t="s">
        <v>1396</v>
      </c>
      <c r="N1373" t="s">
        <v>1397</v>
      </c>
      <c r="O1373">
        <v>60</v>
      </c>
      <c r="P1373">
        <v>2088</v>
      </c>
    </row>
    <row r="1374" spans="1:16">
      <c r="A1374">
        <v>42056</v>
      </c>
      <c r="B1374" t="s">
        <v>1100</v>
      </c>
      <c r="C1374" t="s">
        <v>205</v>
      </c>
      <c r="D1374" s="11" t="s">
        <v>316</v>
      </c>
      <c r="E1374" t="s">
        <v>67</v>
      </c>
      <c r="F1374" t="s">
        <v>98</v>
      </c>
      <c r="M1374" t="s">
        <v>1396</v>
      </c>
      <c r="N1374" t="s">
        <v>1397</v>
      </c>
      <c r="O1374">
        <v>58</v>
      </c>
      <c r="P1374">
        <v>2095</v>
      </c>
    </row>
    <row r="1375" spans="1:16">
      <c r="A1375">
        <v>42057</v>
      </c>
      <c r="B1375" t="s">
        <v>946</v>
      </c>
      <c r="C1375" t="s">
        <v>386</v>
      </c>
      <c r="D1375" s="11" t="s">
        <v>1103</v>
      </c>
      <c r="E1375" t="s">
        <v>67</v>
      </c>
      <c r="F1375" t="s">
        <v>98</v>
      </c>
      <c r="M1375" t="s">
        <v>1396</v>
      </c>
      <c r="N1375" t="s">
        <v>1397</v>
      </c>
      <c r="O1375">
        <v>80</v>
      </c>
      <c r="P1375">
        <v>2105</v>
      </c>
    </row>
    <row r="1376" spans="1:16">
      <c r="A1376">
        <v>42058</v>
      </c>
      <c r="B1376" t="s">
        <v>1415</v>
      </c>
      <c r="C1376" t="s">
        <v>260</v>
      </c>
      <c r="D1376" s="11" t="s">
        <v>521</v>
      </c>
      <c r="E1376" t="s">
        <v>82</v>
      </c>
      <c r="F1376" t="s">
        <v>98</v>
      </c>
      <c r="M1376" t="s">
        <v>1396</v>
      </c>
      <c r="N1376" t="s">
        <v>1397</v>
      </c>
      <c r="O1376">
        <v>76</v>
      </c>
      <c r="P1376">
        <v>2092</v>
      </c>
    </row>
    <row r="1377" spans="1:16">
      <c r="A1377">
        <v>42059</v>
      </c>
      <c r="B1377" t="s">
        <v>1418</v>
      </c>
      <c r="C1377" t="s">
        <v>260</v>
      </c>
      <c r="D1377" s="11" t="s">
        <v>180</v>
      </c>
      <c r="E1377" t="s">
        <v>82</v>
      </c>
      <c r="F1377" t="s">
        <v>98</v>
      </c>
      <c r="M1377" t="s">
        <v>1396</v>
      </c>
      <c r="N1377" t="s">
        <v>1397</v>
      </c>
      <c r="O1377">
        <v>55</v>
      </c>
      <c r="P1377">
        <v>2096</v>
      </c>
    </row>
    <row r="1378" spans="1:16">
      <c r="A1378">
        <v>42062</v>
      </c>
      <c r="B1378" t="s">
        <v>1419</v>
      </c>
      <c r="C1378" t="s">
        <v>96</v>
      </c>
      <c r="D1378" s="11" t="s">
        <v>81</v>
      </c>
      <c r="E1378" t="s">
        <v>67</v>
      </c>
      <c r="F1378" t="s">
        <v>74</v>
      </c>
      <c r="G1378" s="11" t="s">
        <v>87</v>
      </c>
      <c r="J1378" s="11" t="s">
        <v>87</v>
      </c>
      <c r="M1378" t="s">
        <v>1396</v>
      </c>
      <c r="N1378" t="s">
        <v>1397</v>
      </c>
      <c r="O1378">
        <v>36</v>
      </c>
      <c r="P1378">
        <v>3375</v>
      </c>
    </row>
    <row r="1379" spans="1:16">
      <c r="A1379">
        <v>43002</v>
      </c>
      <c r="B1379" t="s">
        <v>1420</v>
      </c>
      <c r="C1379" t="s">
        <v>383</v>
      </c>
      <c r="D1379" s="11" t="s">
        <v>163</v>
      </c>
      <c r="E1379" t="s">
        <v>82</v>
      </c>
      <c r="F1379" t="s">
        <v>78</v>
      </c>
      <c r="M1379" t="s">
        <v>1421</v>
      </c>
      <c r="N1379" t="s">
        <v>1422</v>
      </c>
      <c r="O1379">
        <v>49</v>
      </c>
      <c r="P1379">
        <v>171</v>
      </c>
    </row>
    <row r="1380" spans="1:16">
      <c r="A1380">
        <v>43003</v>
      </c>
      <c r="B1380" t="s">
        <v>1371</v>
      </c>
      <c r="C1380" t="s">
        <v>391</v>
      </c>
      <c r="D1380" s="11" t="s">
        <v>103</v>
      </c>
      <c r="E1380" t="s">
        <v>67</v>
      </c>
      <c r="F1380" t="s">
        <v>74</v>
      </c>
      <c r="M1380" t="s">
        <v>1421</v>
      </c>
      <c r="N1380" t="s">
        <v>1422</v>
      </c>
      <c r="O1380">
        <v>40</v>
      </c>
      <c r="P1380">
        <v>172</v>
      </c>
    </row>
    <row r="1381" spans="1:16">
      <c r="A1381">
        <v>43005</v>
      </c>
      <c r="B1381" t="s">
        <v>1423</v>
      </c>
      <c r="C1381" t="s">
        <v>228</v>
      </c>
      <c r="D1381" s="11" t="s">
        <v>532</v>
      </c>
      <c r="E1381" t="s">
        <v>82</v>
      </c>
      <c r="F1381" t="s">
        <v>332</v>
      </c>
      <c r="M1381" t="s">
        <v>1421</v>
      </c>
      <c r="N1381" t="s">
        <v>1422</v>
      </c>
      <c r="O1381">
        <v>10</v>
      </c>
      <c r="P1381">
        <v>4797</v>
      </c>
    </row>
    <row r="1382" spans="1:16">
      <c r="A1382">
        <v>43006</v>
      </c>
      <c r="B1382" t="s">
        <v>1423</v>
      </c>
      <c r="C1382" t="s">
        <v>330</v>
      </c>
      <c r="D1382" s="11" t="s">
        <v>454</v>
      </c>
      <c r="E1382" t="s">
        <v>82</v>
      </c>
      <c r="F1382" t="s">
        <v>455</v>
      </c>
      <c r="G1382" s="11" t="s">
        <v>87</v>
      </c>
      <c r="M1382" t="s">
        <v>1421</v>
      </c>
      <c r="N1382" t="s">
        <v>1422</v>
      </c>
      <c r="O1382">
        <v>12</v>
      </c>
      <c r="P1382">
        <v>4796</v>
      </c>
    </row>
    <row r="1383" spans="1:16">
      <c r="A1383">
        <v>43007</v>
      </c>
      <c r="B1383" t="s">
        <v>1424</v>
      </c>
      <c r="C1383" t="s">
        <v>120</v>
      </c>
      <c r="D1383" s="11" t="s">
        <v>201</v>
      </c>
      <c r="E1383" t="s">
        <v>67</v>
      </c>
      <c r="F1383" t="s">
        <v>202</v>
      </c>
      <c r="M1383" t="s">
        <v>1421</v>
      </c>
      <c r="N1383" t="s">
        <v>1422</v>
      </c>
      <c r="O1383">
        <v>14</v>
      </c>
      <c r="P1383">
        <v>4798</v>
      </c>
    </row>
    <row r="1384" spans="1:16">
      <c r="A1384">
        <v>43008</v>
      </c>
      <c r="B1384" t="s">
        <v>1268</v>
      </c>
      <c r="C1384" t="s">
        <v>72</v>
      </c>
      <c r="D1384" s="11" t="s">
        <v>177</v>
      </c>
      <c r="E1384" t="s">
        <v>67</v>
      </c>
      <c r="F1384" t="s">
        <v>86</v>
      </c>
      <c r="G1384" s="11" t="s">
        <v>88</v>
      </c>
      <c r="H1384" s="11" t="s">
        <v>88</v>
      </c>
      <c r="I1384" s="11" t="s">
        <v>88</v>
      </c>
      <c r="K1384" s="11" t="s">
        <v>88</v>
      </c>
      <c r="L1384">
        <v>1</v>
      </c>
      <c r="M1384" t="s">
        <v>1421</v>
      </c>
      <c r="N1384" t="s">
        <v>1422</v>
      </c>
      <c r="O1384">
        <v>32</v>
      </c>
      <c r="P1384">
        <v>193</v>
      </c>
    </row>
    <row r="1385" spans="1:16">
      <c r="A1385">
        <v>43009</v>
      </c>
      <c r="B1385" t="s">
        <v>1425</v>
      </c>
      <c r="C1385" t="s">
        <v>246</v>
      </c>
      <c r="D1385" s="11" t="s">
        <v>91</v>
      </c>
      <c r="E1385" t="s">
        <v>67</v>
      </c>
      <c r="F1385" t="s">
        <v>78</v>
      </c>
      <c r="G1385" s="11" t="s">
        <v>88</v>
      </c>
      <c r="H1385" s="11" t="s">
        <v>88</v>
      </c>
      <c r="I1385" s="11" t="s">
        <v>88</v>
      </c>
      <c r="J1385" s="11" t="s">
        <v>87</v>
      </c>
      <c r="M1385" t="s">
        <v>1421</v>
      </c>
      <c r="N1385" t="s">
        <v>1422</v>
      </c>
      <c r="O1385">
        <v>50</v>
      </c>
      <c r="P1385">
        <v>197</v>
      </c>
    </row>
    <row r="1386" spans="1:16">
      <c r="A1386">
        <v>43010</v>
      </c>
      <c r="B1386" t="s">
        <v>244</v>
      </c>
      <c r="C1386" t="s">
        <v>253</v>
      </c>
      <c r="D1386" s="11" t="s">
        <v>146</v>
      </c>
      <c r="E1386" t="s">
        <v>82</v>
      </c>
      <c r="F1386" t="s">
        <v>68</v>
      </c>
      <c r="G1386" s="11" t="s">
        <v>87</v>
      </c>
      <c r="J1386" s="11" t="s">
        <v>161</v>
      </c>
      <c r="M1386" t="s">
        <v>1421</v>
      </c>
      <c r="N1386" t="s">
        <v>1422</v>
      </c>
      <c r="O1386">
        <v>21</v>
      </c>
      <c r="P1386">
        <v>196</v>
      </c>
    </row>
    <row r="1387" spans="1:16">
      <c r="A1387">
        <v>43011</v>
      </c>
      <c r="B1387" t="s">
        <v>1426</v>
      </c>
      <c r="C1387" t="s">
        <v>192</v>
      </c>
      <c r="D1387" s="11" t="s">
        <v>77</v>
      </c>
      <c r="E1387" t="s">
        <v>67</v>
      </c>
      <c r="F1387" t="s">
        <v>78</v>
      </c>
      <c r="M1387" t="s">
        <v>1421</v>
      </c>
      <c r="N1387" t="s">
        <v>1422</v>
      </c>
      <c r="O1387">
        <v>52</v>
      </c>
      <c r="P1387">
        <v>4251</v>
      </c>
    </row>
    <row r="1388" spans="1:16">
      <c r="A1388">
        <v>43012</v>
      </c>
      <c r="B1388" t="s">
        <v>806</v>
      </c>
      <c r="C1388" t="s">
        <v>140</v>
      </c>
      <c r="D1388" s="11" t="s">
        <v>214</v>
      </c>
      <c r="E1388" t="s">
        <v>67</v>
      </c>
      <c r="F1388" t="s">
        <v>74</v>
      </c>
      <c r="M1388" t="s">
        <v>1421</v>
      </c>
      <c r="N1388" t="s">
        <v>1422</v>
      </c>
      <c r="O1388">
        <v>41</v>
      </c>
      <c r="P1388">
        <v>198</v>
      </c>
    </row>
    <row r="1389" spans="1:16">
      <c r="A1389">
        <v>43013</v>
      </c>
      <c r="B1389" t="s">
        <v>1427</v>
      </c>
      <c r="C1389" t="s">
        <v>96</v>
      </c>
      <c r="D1389" s="11" t="s">
        <v>201</v>
      </c>
      <c r="E1389" t="s">
        <v>67</v>
      </c>
      <c r="F1389" t="s">
        <v>202</v>
      </c>
      <c r="M1389" t="s">
        <v>1421</v>
      </c>
      <c r="N1389" t="s">
        <v>1422</v>
      </c>
      <c r="O1389">
        <v>14</v>
      </c>
      <c r="P1389">
        <v>4803</v>
      </c>
    </row>
    <row r="1390" spans="1:16">
      <c r="A1390">
        <v>43014</v>
      </c>
      <c r="B1390" t="s">
        <v>1428</v>
      </c>
      <c r="C1390" t="s">
        <v>152</v>
      </c>
      <c r="D1390" s="11" t="s">
        <v>518</v>
      </c>
      <c r="E1390" t="s">
        <v>82</v>
      </c>
      <c r="F1390" t="s">
        <v>455</v>
      </c>
      <c r="M1390" t="s">
        <v>1421</v>
      </c>
      <c r="N1390" t="s">
        <v>1422</v>
      </c>
      <c r="O1390">
        <v>11</v>
      </c>
      <c r="P1390">
        <v>4976</v>
      </c>
    </row>
    <row r="1391" spans="1:16">
      <c r="A1391">
        <v>43015</v>
      </c>
      <c r="B1391" t="s">
        <v>1425</v>
      </c>
      <c r="C1391" t="s">
        <v>1429</v>
      </c>
      <c r="D1391" s="11" t="s">
        <v>454</v>
      </c>
      <c r="E1391" t="s">
        <v>82</v>
      </c>
      <c r="F1391" t="s">
        <v>455</v>
      </c>
      <c r="G1391" s="11" t="s">
        <v>87</v>
      </c>
      <c r="H1391" s="11" t="s">
        <v>87</v>
      </c>
      <c r="I1391" s="11" t="s">
        <v>87</v>
      </c>
      <c r="M1391" t="s">
        <v>1421</v>
      </c>
      <c r="N1391" t="s">
        <v>1422</v>
      </c>
      <c r="O1391">
        <v>12</v>
      </c>
      <c r="P1391">
        <v>4618</v>
      </c>
    </row>
    <row r="1392" spans="1:16">
      <c r="A1392">
        <v>43016</v>
      </c>
      <c r="B1392" t="s">
        <v>1430</v>
      </c>
      <c r="C1392" t="s">
        <v>1431</v>
      </c>
      <c r="D1392" s="11" t="s">
        <v>121</v>
      </c>
      <c r="E1392" t="s">
        <v>67</v>
      </c>
      <c r="F1392" t="s">
        <v>68</v>
      </c>
      <c r="G1392" s="11" t="s">
        <v>88</v>
      </c>
      <c r="I1392" s="11" t="s">
        <v>88</v>
      </c>
      <c r="M1392" t="s">
        <v>1421</v>
      </c>
      <c r="N1392" t="s">
        <v>1422</v>
      </c>
      <c r="O1392">
        <v>20</v>
      </c>
      <c r="P1392">
        <v>199</v>
      </c>
    </row>
    <row r="1393" spans="1:16">
      <c r="A1393">
        <v>43017</v>
      </c>
      <c r="B1393" t="s">
        <v>1432</v>
      </c>
      <c r="C1393" t="s">
        <v>330</v>
      </c>
      <c r="D1393" s="11" t="s">
        <v>532</v>
      </c>
      <c r="E1393" t="s">
        <v>82</v>
      </c>
      <c r="F1393" t="s">
        <v>332</v>
      </c>
      <c r="M1393" t="s">
        <v>1421</v>
      </c>
      <c r="N1393" t="s">
        <v>1422</v>
      </c>
      <c r="O1393">
        <v>10</v>
      </c>
      <c r="P1393">
        <v>4876</v>
      </c>
    </row>
    <row r="1394" spans="1:16">
      <c r="A1394">
        <v>43018</v>
      </c>
      <c r="B1394" t="s">
        <v>676</v>
      </c>
      <c r="C1394" t="s">
        <v>93</v>
      </c>
      <c r="D1394" s="11" t="s">
        <v>77</v>
      </c>
      <c r="E1394" t="s">
        <v>67</v>
      </c>
      <c r="F1394" t="s">
        <v>78</v>
      </c>
      <c r="M1394" t="s">
        <v>1421</v>
      </c>
      <c r="N1394" t="s">
        <v>1422</v>
      </c>
      <c r="O1394">
        <v>52</v>
      </c>
      <c r="P1394">
        <v>4611</v>
      </c>
    </row>
    <row r="1395" spans="1:16">
      <c r="A1395">
        <v>43019</v>
      </c>
      <c r="B1395" t="s">
        <v>1433</v>
      </c>
      <c r="C1395" t="s">
        <v>581</v>
      </c>
      <c r="D1395" s="11" t="s">
        <v>91</v>
      </c>
      <c r="E1395" t="s">
        <v>82</v>
      </c>
      <c r="F1395" t="s">
        <v>78</v>
      </c>
      <c r="M1395" t="s">
        <v>1421</v>
      </c>
      <c r="N1395" t="s">
        <v>1422</v>
      </c>
      <c r="O1395">
        <v>50</v>
      </c>
      <c r="P1395">
        <v>4612</v>
      </c>
    </row>
    <row r="1396" spans="1:16">
      <c r="A1396">
        <v>43020</v>
      </c>
      <c r="B1396" t="s">
        <v>1285</v>
      </c>
      <c r="C1396" t="s">
        <v>140</v>
      </c>
      <c r="D1396" s="11" t="s">
        <v>85</v>
      </c>
      <c r="E1396" t="s">
        <v>67</v>
      </c>
      <c r="F1396" t="s">
        <v>86</v>
      </c>
      <c r="M1396" t="s">
        <v>1421</v>
      </c>
      <c r="N1396" t="s">
        <v>1422</v>
      </c>
      <c r="O1396">
        <v>34</v>
      </c>
      <c r="P1396">
        <v>1105</v>
      </c>
    </row>
    <row r="1397" spans="1:16">
      <c r="A1397">
        <v>43021</v>
      </c>
      <c r="B1397" t="s">
        <v>1420</v>
      </c>
      <c r="C1397" t="s">
        <v>152</v>
      </c>
      <c r="D1397" s="11" t="s">
        <v>100</v>
      </c>
      <c r="E1397" t="s">
        <v>82</v>
      </c>
      <c r="F1397" t="s">
        <v>86</v>
      </c>
      <c r="G1397" s="11" t="s">
        <v>87</v>
      </c>
      <c r="J1397" s="11" t="s">
        <v>87</v>
      </c>
      <c r="M1397" t="s">
        <v>1421</v>
      </c>
      <c r="N1397" t="s">
        <v>1422</v>
      </c>
      <c r="O1397">
        <v>25</v>
      </c>
      <c r="P1397">
        <v>210</v>
      </c>
    </row>
    <row r="1398" spans="1:16">
      <c r="A1398">
        <v>43022</v>
      </c>
      <c r="B1398" t="s">
        <v>982</v>
      </c>
      <c r="C1398" t="s">
        <v>140</v>
      </c>
      <c r="D1398" s="11" t="s">
        <v>307</v>
      </c>
      <c r="E1398" t="s">
        <v>67</v>
      </c>
      <c r="F1398" t="s">
        <v>78</v>
      </c>
      <c r="G1398" s="11" t="s">
        <v>87</v>
      </c>
      <c r="M1398" t="s">
        <v>1421</v>
      </c>
      <c r="N1398" t="s">
        <v>1422</v>
      </c>
      <c r="O1398">
        <v>48</v>
      </c>
      <c r="P1398">
        <v>202</v>
      </c>
    </row>
    <row r="1399" spans="1:16">
      <c r="A1399">
        <v>43023</v>
      </c>
      <c r="B1399" t="s">
        <v>1434</v>
      </c>
      <c r="C1399" t="s">
        <v>123</v>
      </c>
      <c r="D1399" s="11" t="s">
        <v>194</v>
      </c>
      <c r="E1399" t="s">
        <v>67</v>
      </c>
      <c r="F1399" t="s">
        <v>195</v>
      </c>
      <c r="M1399" t="s">
        <v>1421</v>
      </c>
      <c r="N1399" t="s">
        <v>1422</v>
      </c>
      <c r="O1399">
        <v>15</v>
      </c>
      <c r="P1399">
        <v>4977</v>
      </c>
    </row>
    <row r="1400" spans="1:16">
      <c r="A1400">
        <v>43024</v>
      </c>
      <c r="B1400" t="s">
        <v>1435</v>
      </c>
      <c r="C1400" t="s">
        <v>827</v>
      </c>
      <c r="D1400" s="11" t="s">
        <v>532</v>
      </c>
      <c r="E1400" t="s">
        <v>82</v>
      </c>
      <c r="F1400" t="s">
        <v>332</v>
      </c>
      <c r="M1400" t="s">
        <v>1421</v>
      </c>
      <c r="N1400" t="s">
        <v>1422</v>
      </c>
      <c r="O1400">
        <v>10</v>
      </c>
      <c r="P1400">
        <v>4877</v>
      </c>
    </row>
    <row r="1401" spans="1:16">
      <c r="A1401">
        <v>43025</v>
      </c>
      <c r="B1401" t="s">
        <v>1436</v>
      </c>
      <c r="C1401" t="s">
        <v>93</v>
      </c>
      <c r="D1401" s="11" t="s">
        <v>91</v>
      </c>
      <c r="E1401" t="s">
        <v>67</v>
      </c>
      <c r="F1401" t="s">
        <v>78</v>
      </c>
      <c r="M1401" t="s">
        <v>1421</v>
      </c>
      <c r="N1401" t="s">
        <v>1422</v>
      </c>
      <c r="O1401">
        <v>50</v>
      </c>
      <c r="P1401">
        <v>208</v>
      </c>
    </row>
    <row r="1402" spans="1:16">
      <c r="A1402">
        <v>43026</v>
      </c>
      <c r="B1402" t="s">
        <v>1437</v>
      </c>
      <c r="C1402" t="s">
        <v>183</v>
      </c>
      <c r="D1402" s="11" t="s">
        <v>454</v>
      </c>
      <c r="E1402" t="s">
        <v>67</v>
      </c>
      <c r="F1402" t="s">
        <v>455</v>
      </c>
      <c r="M1402" t="s">
        <v>1421</v>
      </c>
      <c r="N1402" t="s">
        <v>1422</v>
      </c>
      <c r="O1402">
        <v>12</v>
      </c>
      <c r="P1402">
        <v>4878</v>
      </c>
    </row>
    <row r="1403" spans="1:16">
      <c r="A1403">
        <v>43027</v>
      </c>
      <c r="B1403" t="s">
        <v>1432</v>
      </c>
      <c r="C1403" t="s">
        <v>271</v>
      </c>
      <c r="D1403" s="11" t="s">
        <v>201</v>
      </c>
      <c r="E1403" t="s">
        <v>82</v>
      </c>
      <c r="F1403" t="s">
        <v>202</v>
      </c>
      <c r="M1403" t="s">
        <v>1421</v>
      </c>
      <c r="N1403" t="s">
        <v>1422</v>
      </c>
      <c r="O1403">
        <v>14</v>
      </c>
      <c r="P1403">
        <v>4879</v>
      </c>
    </row>
    <row r="1404" spans="1:16">
      <c r="A1404">
        <v>43028</v>
      </c>
      <c r="B1404" t="s">
        <v>1438</v>
      </c>
      <c r="C1404" t="s">
        <v>96</v>
      </c>
      <c r="D1404" s="11" t="s">
        <v>194</v>
      </c>
      <c r="E1404" t="s">
        <v>67</v>
      </c>
      <c r="F1404" t="s">
        <v>195</v>
      </c>
      <c r="M1404" t="s">
        <v>1421</v>
      </c>
      <c r="N1404" t="s">
        <v>1422</v>
      </c>
      <c r="O1404">
        <v>15</v>
      </c>
      <c r="P1404">
        <v>4978</v>
      </c>
    </row>
    <row r="1405" spans="1:16">
      <c r="A1405">
        <v>43029</v>
      </c>
      <c r="B1405" t="s">
        <v>982</v>
      </c>
      <c r="C1405" t="s">
        <v>294</v>
      </c>
      <c r="D1405" s="11" t="s">
        <v>121</v>
      </c>
      <c r="E1405" t="s">
        <v>67</v>
      </c>
      <c r="F1405" t="s">
        <v>68</v>
      </c>
      <c r="G1405" s="11" t="s">
        <v>370</v>
      </c>
      <c r="I1405" s="11" t="s">
        <v>88</v>
      </c>
      <c r="M1405" t="s">
        <v>1421</v>
      </c>
      <c r="N1405" t="s">
        <v>1422</v>
      </c>
      <c r="O1405">
        <v>20</v>
      </c>
      <c r="P1405">
        <v>3318</v>
      </c>
    </row>
    <row r="1406" spans="1:16">
      <c r="A1406">
        <v>43030</v>
      </c>
      <c r="B1406" t="s">
        <v>1439</v>
      </c>
      <c r="C1406" t="s">
        <v>1066</v>
      </c>
      <c r="D1406" s="11" t="s">
        <v>518</v>
      </c>
      <c r="E1406" t="s">
        <v>82</v>
      </c>
      <c r="F1406" t="s">
        <v>455</v>
      </c>
      <c r="M1406" t="s">
        <v>1421</v>
      </c>
      <c r="N1406" t="s">
        <v>1422</v>
      </c>
      <c r="O1406">
        <v>11</v>
      </c>
      <c r="P1406">
        <v>5001</v>
      </c>
    </row>
    <row r="1407" spans="1:16">
      <c r="A1407">
        <v>43031</v>
      </c>
      <c r="B1407" t="s">
        <v>1440</v>
      </c>
      <c r="C1407" t="s">
        <v>1441</v>
      </c>
      <c r="D1407" s="11" t="s">
        <v>307</v>
      </c>
      <c r="E1407" t="s">
        <v>82</v>
      </c>
      <c r="F1407" t="s">
        <v>78</v>
      </c>
      <c r="M1407" t="s">
        <v>1421</v>
      </c>
      <c r="N1407" t="s">
        <v>1422</v>
      </c>
      <c r="O1407">
        <v>48</v>
      </c>
      <c r="P1407">
        <v>5047</v>
      </c>
    </row>
    <row r="1408" spans="1:16">
      <c r="A1408">
        <v>43032</v>
      </c>
      <c r="B1408" t="s">
        <v>1442</v>
      </c>
      <c r="C1408" t="s">
        <v>154</v>
      </c>
      <c r="D1408" s="11" t="s">
        <v>137</v>
      </c>
      <c r="E1408" t="s">
        <v>82</v>
      </c>
      <c r="F1408" t="s">
        <v>86</v>
      </c>
      <c r="M1408" t="s">
        <v>1421</v>
      </c>
      <c r="N1408" t="s">
        <v>1422</v>
      </c>
      <c r="O1408">
        <v>30</v>
      </c>
      <c r="P1408">
        <v>5048</v>
      </c>
    </row>
    <row r="1409" spans="1:16">
      <c r="A1409">
        <v>43033</v>
      </c>
      <c r="B1409" t="s">
        <v>1434</v>
      </c>
      <c r="C1409" t="s">
        <v>96</v>
      </c>
      <c r="D1409" s="11" t="s">
        <v>291</v>
      </c>
      <c r="E1409" t="s">
        <v>67</v>
      </c>
      <c r="F1409" t="s">
        <v>78</v>
      </c>
      <c r="M1409" t="s">
        <v>1421</v>
      </c>
      <c r="N1409" t="s">
        <v>1422</v>
      </c>
      <c r="O1409">
        <v>51</v>
      </c>
      <c r="P1409">
        <v>5063</v>
      </c>
    </row>
    <row r="1410" spans="1:16">
      <c r="A1410">
        <v>43034</v>
      </c>
      <c r="B1410" t="s">
        <v>1428</v>
      </c>
      <c r="C1410" t="s">
        <v>267</v>
      </c>
      <c r="D1410" s="11" t="s">
        <v>199</v>
      </c>
      <c r="E1410" t="s">
        <v>82</v>
      </c>
      <c r="F1410" t="s">
        <v>74</v>
      </c>
      <c r="M1410" t="s">
        <v>1421</v>
      </c>
      <c r="N1410" t="s">
        <v>1422</v>
      </c>
      <c r="O1410">
        <v>37</v>
      </c>
      <c r="P1410">
        <v>5064</v>
      </c>
    </row>
    <row r="1411" spans="1:16">
      <c r="A1411">
        <v>43035</v>
      </c>
      <c r="B1411" t="s">
        <v>1443</v>
      </c>
      <c r="C1411" t="s">
        <v>96</v>
      </c>
      <c r="D1411" s="11" t="s">
        <v>312</v>
      </c>
      <c r="E1411" t="s">
        <v>67</v>
      </c>
      <c r="F1411" t="s">
        <v>86</v>
      </c>
      <c r="H1411" s="11" t="s">
        <v>87</v>
      </c>
      <c r="M1411" t="s">
        <v>1421</v>
      </c>
      <c r="N1411" t="s">
        <v>1422</v>
      </c>
      <c r="O1411">
        <v>31</v>
      </c>
      <c r="P1411">
        <v>5104</v>
      </c>
    </row>
    <row r="1412" spans="1:16">
      <c r="A1412">
        <v>43043</v>
      </c>
      <c r="B1412" t="s">
        <v>1436</v>
      </c>
      <c r="C1412" t="s">
        <v>93</v>
      </c>
      <c r="D1412" s="11" t="s">
        <v>111</v>
      </c>
      <c r="E1412" t="s">
        <v>67</v>
      </c>
      <c r="F1412" t="s">
        <v>86</v>
      </c>
      <c r="G1412" s="11" t="s">
        <v>87</v>
      </c>
      <c r="M1412" t="s">
        <v>1421</v>
      </c>
      <c r="N1412" t="s">
        <v>1422</v>
      </c>
      <c r="O1412">
        <v>26</v>
      </c>
      <c r="P1412">
        <v>179</v>
      </c>
    </row>
    <row r="1413" spans="1:16">
      <c r="A1413">
        <v>43051</v>
      </c>
      <c r="B1413" t="s">
        <v>1371</v>
      </c>
      <c r="C1413" t="s">
        <v>207</v>
      </c>
      <c r="D1413" s="11" t="s">
        <v>594</v>
      </c>
      <c r="E1413" t="s">
        <v>67</v>
      </c>
      <c r="F1413" t="s">
        <v>98</v>
      </c>
      <c r="M1413" t="s">
        <v>1421</v>
      </c>
      <c r="N1413" t="s">
        <v>1422</v>
      </c>
      <c r="O1413">
        <v>74</v>
      </c>
      <c r="P1413">
        <v>184</v>
      </c>
    </row>
    <row r="1414" spans="1:16">
      <c r="A1414">
        <v>43052</v>
      </c>
      <c r="B1414" t="s">
        <v>467</v>
      </c>
      <c r="C1414" t="s">
        <v>174</v>
      </c>
      <c r="D1414" s="11" t="s">
        <v>163</v>
      </c>
      <c r="E1414" t="s">
        <v>67</v>
      </c>
      <c r="F1414" t="s">
        <v>78</v>
      </c>
      <c r="M1414" t="s">
        <v>1421</v>
      </c>
      <c r="N1414" t="s">
        <v>1422</v>
      </c>
      <c r="O1414">
        <v>49</v>
      </c>
      <c r="P1414">
        <v>183</v>
      </c>
    </row>
    <row r="1415" spans="1:16">
      <c r="A1415">
        <v>43053</v>
      </c>
      <c r="B1415" t="s">
        <v>1444</v>
      </c>
      <c r="C1415" t="s">
        <v>1056</v>
      </c>
      <c r="D1415" s="11" t="s">
        <v>91</v>
      </c>
      <c r="E1415" t="s">
        <v>82</v>
      </c>
      <c r="F1415" t="s">
        <v>78</v>
      </c>
      <c r="M1415" t="s">
        <v>1421</v>
      </c>
      <c r="N1415" t="s">
        <v>1422</v>
      </c>
      <c r="O1415">
        <v>50</v>
      </c>
      <c r="P1415">
        <v>186</v>
      </c>
    </row>
    <row r="1416" spans="1:16">
      <c r="A1416">
        <v>43054</v>
      </c>
      <c r="B1416" t="s">
        <v>1445</v>
      </c>
      <c r="C1416" t="s">
        <v>600</v>
      </c>
      <c r="D1416" s="11" t="s">
        <v>307</v>
      </c>
      <c r="E1416" t="s">
        <v>82</v>
      </c>
      <c r="F1416" t="s">
        <v>78</v>
      </c>
      <c r="M1416" t="s">
        <v>1421</v>
      </c>
      <c r="N1416" t="s">
        <v>1422</v>
      </c>
      <c r="O1416">
        <v>48</v>
      </c>
      <c r="P1416">
        <v>187</v>
      </c>
    </row>
    <row r="1417" spans="1:16">
      <c r="A1417">
        <v>43055</v>
      </c>
      <c r="B1417" t="s">
        <v>243</v>
      </c>
      <c r="C1417" t="s">
        <v>1446</v>
      </c>
      <c r="D1417" s="11" t="s">
        <v>291</v>
      </c>
      <c r="E1417" t="s">
        <v>67</v>
      </c>
      <c r="F1417" t="s">
        <v>78</v>
      </c>
      <c r="M1417" t="s">
        <v>1421</v>
      </c>
      <c r="N1417" t="s">
        <v>1422</v>
      </c>
      <c r="O1417">
        <v>51</v>
      </c>
      <c r="P1417">
        <v>213</v>
      </c>
    </row>
    <row r="1418" spans="1:16">
      <c r="A1418">
        <v>43056</v>
      </c>
      <c r="B1418" t="s">
        <v>1447</v>
      </c>
      <c r="C1418" t="s">
        <v>96</v>
      </c>
      <c r="D1418" s="11" t="s">
        <v>214</v>
      </c>
      <c r="E1418" t="s">
        <v>67</v>
      </c>
      <c r="F1418" t="s">
        <v>74</v>
      </c>
      <c r="M1418" t="s">
        <v>1421</v>
      </c>
      <c r="N1418" t="s">
        <v>1422</v>
      </c>
      <c r="O1418">
        <v>41</v>
      </c>
      <c r="P1418">
        <v>4943</v>
      </c>
    </row>
    <row r="1419" spans="1:16">
      <c r="A1419">
        <v>43057</v>
      </c>
      <c r="B1419" t="s">
        <v>676</v>
      </c>
      <c r="C1419" t="s">
        <v>93</v>
      </c>
      <c r="D1419" s="11" t="s">
        <v>240</v>
      </c>
      <c r="E1419" t="s">
        <v>67</v>
      </c>
      <c r="F1419" t="s">
        <v>86</v>
      </c>
      <c r="M1419" t="s">
        <v>1421</v>
      </c>
      <c r="N1419" t="s">
        <v>1422</v>
      </c>
      <c r="O1419">
        <v>33</v>
      </c>
      <c r="P1419">
        <v>4944</v>
      </c>
    </row>
    <row r="1420" spans="1:16">
      <c r="A1420">
        <v>43060</v>
      </c>
      <c r="B1420" t="s">
        <v>468</v>
      </c>
      <c r="C1420" t="s">
        <v>269</v>
      </c>
      <c r="D1420" s="11" t="s">
        <v>77</v>
      </c>
      <c r="E1420" t="s">
        <v>67</v>
      </c>
      <c r="F1420" t="s">
        <v>78</v>
      </c>
      <c r="M1420" t="s">
        <v>1421</v>
      </c>
      <c r="N1420" t="s">
        <v>1422</v>
      </c>
      <c r="O1420">
        <v>52</v>
      </c>
      <c r="P1420">
        <v>189</v>
      </c>
    </row>
    <row r="1421" spans="1:16">
      <c r="A1421">
        <v>43068</v>
      </c>
      <c r="B1421" t="s">
        <v>1268</v>
      </c>
      <c r="C1421" t="s">
        <v>391</v>
      </c>
      <c r="D1421" s="11" t="s">
        <v>388</v>
      </c>
      <c r="E1421" t="s">
        <v>67</v>
      </c>
      <c r="F1421" t="s">
        <v>98</v>
      </c>
      <c r="H1421" s="11" t="s">
        <v>87</v>
      </c>
      <c r="M1421" t="s">
        <v>1421</v>
      </c>
      <c r="N1421" t="s">
        <v>1422</v>
      </c>
      <c r="O1421">
        <v>57</v>
      </c>
      <c r="P1421">
        <v>191</v>
      </c>
    </row>
    <row r="1422" spans="1:16">
      <c r="A1422">
        <v>43087</v>
      </c>
      <c r="B1422" t="s">
        <v>1268</v>
      </c>
      <c r="C1422" t="s">
        <v>283</v>
      </c>
      <c r="D1422" s="11" t="s">
        <v>360</v>
      </c>
      <c r="E1422" t="s">
        <v>67</v>
      </c>
      <c r="F1422" t="s">
        <v>98</v>
      </c>
      <c r="M1422" t="s">
        <v>1421</v>
      </c>
      <c r="N1422" t="s">
        <v>1422</v>
      </c>
      <c r="O1422">
        <v>60</v>
      </c>
      <c r="P1422">
        <v>169</v>
      </c>
    </row>
    <row r="1423" spans="1:16">
      <c r="A1423">
        <v>44001</v>
      </c>
      <c r="B1423" t="s">
        <v>1448</v>
      </c>
      <c r="C1423" t="s">
        <v>96</v>
      </c>
      <c r="D1423" s="11" t="s">
        <v>176</v>
      </c>
      <c r="E1423" t="s">
        <v>67</v>
      </c>
      <c r="F1423" t="s">
        <v>74</v>
      </c>
      <c r="M1423" t="s">
        <v>1449</v>
      </c>
      <c r="N1423" t="s">
        <v>1450</v>
      </c>
      <c r="O1423">
        <v>39</v>
      </c>
      <c r="P1423">
        <v>298</v>
      </c>
    </row>
    <row r="1424" spans="1:16">
      <c r="A1424">
        <v>44002</v>
      </c>
      <c r="B1424" t="s">
        <v>417</v>
      </c>
      <c r="C1424" t="s">
        <v>123</v>
      </c>
      <c r="D1424" s="11" t="s">
        <v>159</v>
      </c>
      <c r="E1424" t="s">
        <v>67</v>
      </c>
      <c r="F1424" t="s">
        <v>78</v>
      </c>
      <c r="M1424" t="s">
        <v>1449</v>
      </c>
      <c r="N1424" t="s">
        <v>1450</v>
      </c>
      <c r="O1424">
        <v>46</v>
      </c>
      <c r="P1424">
        <v>299</v>
      </c>
    </row>
    <row r="1425" spans="1:16">
      <c r="A1425">
        <v>44003</v>
      </c>
      <c r="B1425" t="s">
        <v>1451</v>
      </c>
      <c r="C1425" t="s">
        <v>96</v>
      </c>
      <c r="D1425" s="11" t="s">
        <v>91</v>
      </c>
      <c r="E1425" t="s">
        <v>67</v>
      </c>
      <c r="F1425" t="s">
        <v>78</v>
      </c>
      <c r="M1425" t="s">
        <v>1449</v>
      </c>
      <c r="N1425" t="s">
        <v>1450</v>
      </c>
      <c r="O1425">
        <v>50</v>
      </c>
      <c r="P1425">
        <v>300</v>
      </c>
    </row>
    <row r="1426" spans="1:16">
      <c r="A1426">
        <v>44004</v>
      </c>
      <c r="B1426" t="s">
        <v>734</v>
      </c>
      <c r="C1426" t="s">
        <v>811</v>
      </c>
      <c r="D1426" s="11" t="s">
        <v>73</v>
      </c>
      <c r="E1426" t="s">
        <v>67</v>
      </c>
      <c r="F1426" t="s">
        <v>74</v>
      </c>
      <c r="M1426" t="s">
        <v>1449</v>
      </c>
      <c r="N1426" t="s">
        <v>1450</v>
      </c>
      <c r="O1426">
        <v>44</v>
      </c>
      <c r="P1426">
        <v>314</v>
      </c>
    </row>
    <row r="1427" spans="1:16">
      <c r="A1427">
        <v>44005</v>
      </c>
      <c r="B1427" t="s">
        <v>817</v>
      </c>
      <c r="C1427" t="s">
        <v>166</v>
      </c>
      <c r="D1427" s="11" t="s">
        <v>73</v>
      </c>
      <c r="E1427" t="s">
        <v>67</v>
      </c>
      <c r="F1427" t="s">
        <v>74</v>
      </c>
      <c r="M1427" t="s">
        <v>1449</v>
      </c>
      <c r="N1427" t="s">
        <v>1450</v>
      </c>
      <c r="O1427">
        <v>44</v>
      </c>
      <c r="P1427">
        <v>315</v>
      </c>
    </row>
    <row r="1428" spans="1:16">
      <c r="A1428">
        <v>44008</v>
      </c>
      <c r="B1428" t="s">
        <v>1452</v>
      </c>
      <c r="C1428" t="s">
        <v>1453</v>
      </c>
      <c r="D1428" s="11" t="s">
        <v>108</v>
      </c>
      <c r="E1428" t="s">
        <v>82</v>
      </c>
      <c r="F1428" t="s">
        <v>86</v>
      </c>
      <c r="M1428" t="s">
        <v>1449</v>
      </c>
      <c r="N1428" t="s">
        <v>1450</v>
      </c>
      <c r="O1428">
        <v>29</v>
      </c>
      <c r="P1428">
        <v>317</v>
      </c>
    </row>
    <row r="1429" spans="1:16">
      <c r="A1429">
        <v>44009</v>
      </c>
      <c r="B1429" t="s">
        <v>1454</v>
      </c>
      <c r="C1429" t="s">
        <v>1066</v>
      </c>
      <c r="D1429" s="11" t="s">
        <v>137</v>
      </c>
      <c r="E1429" t="s">
        <v>67</v>
      </c>
      <c r="F1429" t="s">
        <v>86</v>
      </c>
      <c r="M1429" t="s">
        <v>1449</v>
      </c>
      <c r="N1429" t="s">
        <v>1450</v>
      </c>
      <c r="O1429">
        <v>30</v>
      </c>
      <c r="P1429">
        <v>301</v>
      </c>
    </row>
    <row r="1430" spans="1:16">
      <c r="A1430">
        <v>44010</v>
      </c>
      <c r="B1430" t="s">
        <v>1454</v>
      </c>
      <c r="C1430" t="s">
        <v>152</v>
      </c>
      <c r="D1430" s="11" t="s">
        <v>108</v>
      </c>
      <c r="E1430" t="s">
        <v>82</v>
      </c>
      <c r="F1430" t="s">
        <v>86</v>
      </c>
      <c r="M1430" t="s">
        <v>1449</v>
      </c>
      <c r="N1430" t="s">
        <v>1450</v>
      </c>
      <c r="O1430">
        <v>29</v>
      </c>
      <c r="P1430">
        <v>316</v>
      </c>
    </row>
    <row r="1431" spans="1:16">
      <c r="A1431">
        <v>44011</v>
      </c>
      <c r="B1431" t="s">
        <v>1455</v>
      </c>
      <c r="C1431" t="s">
        <v>96</v>
      </c>
      <c r="D1431" s="11" t="s">
        <v>307</v>
      </c>
      <c r="E1431" t="s">
        <v>67</v>
      </c>
      <c r="F1431" t="s">
        <v>78</v>
      </c>
      <c r="M1431" t="s">
        <v>1449</v>
      </c>
      <c r="N1431" t="s">
        <v>1450</v>
      </c>
      <c r="O1431">
        <v>48</v>
      </c>
      <c r="P1431">
        <v>302</v>
      </c>
    </row>
    <row r="1432" spans="1:16">
      <c r="A1432">
        <v>44012</v>
      </c>
      <c r="B1432" t="s">
        <v>1456</v>
      </c>
      <c r="C1432" t="s">
        <v>305</v>
      </c>
      <c r="D1432" s="11" t="s">
        <v>568</v>
      </c>
      <c r="E1432" t="s">
        <v>67</v>
      </c>
      <c r="F1432" t="s">
        <v>98</v>
      </c>
      <c r="M1432" t="s">
        <v>1449</v>
      </c>
      <c r="N1432" t="s">
        <v>1450</v>
      </c>
      <c r="O1432">
        <v>63</v>
      </c>
      <c r="P1432">
        <v>303</v>
      </c>
    </row>
    <row r="1433" spans="1:16">
      <c r="A1433">
        <v>44013</v>
      </c>
      <c r="B1433" t="s">
        <v>1457</v>
      </c>
      <c r="C1433" t="s">
        <v>123</v>
      </c>
      <c r="D1433" s="11" t="s">
        <v>214</v>
      </c>
      <c r="E1433" t="s">
        <v>67</v>
      </c>
      <c r="F1433" t="s">
        <v>74</v>
      </c>
      <c r="M1433" t="s">
        <v>1449</v>
      </c>
      <c r="N1433" t="s">
        <v>1450</v>
      </c>
      <c r="O1433">
        <v>41</v>
      </c>
      <c r="P1433">
        <v>305</v>
      </c>
    </row>
    <row r="1434" spans="1:16">
      <c r="A1434">
        <v>44014</v>
      </c>
      <c r="B1434" t="s">
        <v>1458</v>
      </c>
      <c r="C1434" t="s">
        <v>361</v>
      </c>
      <c r="D1434" s="11" t="s">
        <v>240</v>
      </c>
      <c r="E1434" t="s">
        <v>67</v>
      </c>
      <c r="F1434" t="s">
        <v>86</v>
      </c>
      <c r="M1434" t="s">
        <v>1449</v>
      </c>
      <c r="N1434" t="s">
        <v>1450</v>
      </c>
      <c r="O1434">
        <v>33</v>
      </c>
      <c r="P1434">
        <v>304</v>
      </c>
    </row>
    <row r="1435" spans="1:16">
      <c r="A1435">
        <v>44015</v>
      </c>
      <c r="B1435" t="s">
        <v>1459</v>
      </c>
      <c r="C1435" t="s">
        <v>96</v>
      </c>
      <c r="D1435" s="11" t="s">
        <v>210</v>
      </c>
      <c r="E1435" t="s">
        <v>67</v>
      </c>
      <c r="F1435" t="s">
        <v>74</v>
      </c>
      <c r="M1435" t="s">
        <v>1449</v>
      </c>
      <c r="N1435" t="s">
        <v>1450</v>
      </c>
      <c r="O1435">
        <v>42</v>
      </c>
      <c r="P1435">
        <v>306</v>
      </c>
    </row>
    <row r="1436" spans="1:16">
      <c r="A1436">
        <v>44016</v>
      </c>
      <c r="B1436" t="s">
        <v>1460</v>
      </c>
      <c r="C1436" t="s">
        <v>170</v>
      </c>
      <c r="D1436" s="11" t="s">
        <v>229</v>
      </c>
      <c r="E1436" t="s">
        <v>67</v>
      </c>
      <c r="F1436" t="s">
        <v>78</v>
      </c>
      <c r="M1436" t="s">
        <v>1449</v>
      </c>
      <c r="N1436" t="s">
        <v>1450</v>
      </c>
      <c r="O1436">
        <v>45</v>
      </c>
      <c r="P1436">
        <v>307</v>
      </c>
    </row>
    <row r="1437" spans="1:16">
      <c r="A1437">
        <v>44017</v>
      </c>
      <c r="B1437" t="s">
        <v>1461</v>
      </c>
      <c r="C1437" t="s">
        <v>192</v>
      </c>
      <c r="D1437" s="11" t="s">
        <v>73</v>
      </c>
      <c r="E1437" t="s">
        <v>67</v>
      </c>
      <c r="F1437" t="s">
        <v>74</v>
      </c>
      <c r="M1437" t="s">
        <v>1449</v>
      </c>
      <c r="N1437" t="s">
        <v>1450</v>
      </c>
      <c r="O1437">
        <v>44</v>
      </c>
      <c r="P1437">
        <v>308</v>
      </c>
    </row>
    <row r="1438" spans="1:16">
      <c r="A1438">
        <v>44018</v>
      </c>
      <c r="B1438" t="s">
        <v>1462</v>
      </c>
      <c r="C1438" t="s">
        <v>96</v>
      </c>
      <c r="D1438" s="11" t="s">
        <v>73</v>
      </c>
      <c r="E1438" t="s">
        <v>67</v>
      </c>
      <c r="F1438" t="s">
        <v>74</v>
      </c>
      <c r="M1438" t="s">
        <v>1449</v>
      </c>
      <c r="N1438" t="s">
        <v>1450</v>
      </c>
      <c r="O1438">
        <v>44</v>
      </c>
      <c r="P1438">
        <v>309</v>
      </c>
    </row>
    <row r="1439" spans="1:16">
      <c r="A1439">
        <v>44019</v>
      </c>
      <c r="B1439" t="s">
        <v>1463</v>
      </c>
      <c r="C1439" t="s">
        <v>174</v>
      </c>
      <c r="D1439" s="11" t="s">
        <v>392</v>
      </c>
      <c r="E1439" t="s">
        <v>67</v>
      </c>
      <c r="F1439" t="s">
        <v>98</v>
      </c>
      <c r="M1439" t="s">
        <v>1449</v>
      </c>
      <c r="N1439" t="s">
        <v>1450</v>
      </c>
      <c r="O1439">
        <v>64</v>
      </c>
      <c r="P1439">
        <v>310</v>
      </c>
    </row>
    <row r="1440" spans="1:16">
      <c r="A1440">
        <v>44020</v>
      </c>
      <c r="B1440" t="s">
        <v>1122</v>
      </c>
      <c r="C1440" t="s">
        <v>96</v>
      </c>
      <c r="D1440" s="11" t="s">
        <v>73</v>
      </c>
      <c r="E1440" t="s">
        <v>67</v>
      </c>
      <c r="F1440" t="s">
        <v>74</v>
      </c>
      <c r="M1440" t="s">
        <v>1449</v>
      </c>
      <c r="N1440" t="s">
        <v>1450</v>
      </c>
      <c r="O1440">
        <v>44</v>
      </c>
      <c r="P1440">
        <v>311</v>
      </c>
    </row>
    <row r="1441" spans="1:16">
      <c r="A1441">
        <v>44021</v>
      </c>
      <c r="B1441" t="s">
        <v>1127</v>
      </c>
      <c r="C1441" t="s">
        <v>192</v>
      </c>
      <c r="D1441" s="11" t="s">
        <v>214</v>
      </c>
      <c r="E1441" t="s">
        <v>67</v>
      </c>
      <c r="F1441" t="s">
        <v>74</v>
      </c>
      <c r="M1441" t="s">
        <v>1449</v>
      </c>
      <c r="N1441" t="s">
        <v>1450</v>
      </c>
      <c r="O1441">
        <v>41</v>
      </c>
      <c r="P1441">
        <v>313</v>
      </c>
    </row>
    <row r="1442" spans="1:16">
      <c r="A1442">
        <v>44022</v>
      </c>
      <c r="B1442" t="s">
        <v>1240</v>
      </c>
      <c r="C1442" t="s">
        <v>90</v>
      </c>
      <c r="D1442" s="11" t="s">
        <v>141</v>
      </c>
      <c r="E1442" t="s">
        <v>67</v>
      </c>
      <c r="F1442" t="s">
        <v>74</v>
      </c>
      <c r="M1442" t="s">
        <v>1449</v>
      </c>
      <c r="N1442" t="s">
        <v>1450</v>
      </c>
      <c r="O1442">
        <v>43</v>
      </c>
      <c r="P1442">
        <v>312</v>
      </c>
    </row>
    <row r="1443" spans="1:16">
      <c r="A1443">
        <v>44023</v>
      </c>
      <c r="B1443" t="s">
        <v>1464</v>
      </c>
      <c r="C1443" t="s">
        <v>1465</v>
      </c>
      <c r="D1443" s="11" t="s">
        <v>163</v>
      </c>
      <c r="E1443" t="s">
        <v>67</v>
      </c>
      <c r="F1443" t="s">
        <v>78</v>
      </c>
      <c r="M1443" t="s">
        <v>1449</v>
      </c>
      <c r="N1443" t="s">
        <v>1450</v>
      </c>
      <c r="O1443">
        <v>49</v>
      </c>
      <c r="P1443">
        <v>3396</v>
      </c>
    </row>
    <row r="1444" spans="1:16">
      <c r="A1444">
        <v>44025</v>
      </c>
      <c r="B1444" t="s">
        <v>1466</v>
      </c>
      <c r="C1444" t="s">
        <v>90</v>
      </c>
      <c r="D1444" s="11" t="s">
        <v>176</v>
      </c>
      <c r="E1444" t="s">
        <v>67</v>
      </c>
      <c r="F1444" t="s">
        <v>74</v>
      </c>
      <c r="M1444" t="s">
        <v>1449</v>
      </c>
      <c r="N1444" t="s">
        <v>1450</v>
      </c>
      <c r="O1444">
        <v>39</v>
      </c>
      <c r="P1444">
        <v>4285</v>
      </c>
    </row>
    <row r="1445" spans="1:16">
      <c r="A1445">
        <v>44026</v>
      </c>
      <c r="B1445" t="s">
        <v>1467</v>
      </c>
      <c r="C1445" t="s">
        <v>96</v>
      </c>
      <c r="D1445" s="11" t="s">
        <v>194</v>
      </c>
      <c r="E1445" t="s">
        <v>67</v>
      </c>
      <c r="F1445" t="s">
        <v>195</v>
      </c>
      <c r="M1445" t="s">
        <v>1449</v>
      </c>
      <c r="N1445" t="s">
        <v>1450</v>
      </c>
      <c r="O1445">
        <v>15</v>
      </c>
      <c r="P1445">
        <v>4554</v>
      </c>
    </row>
    <row r="1446" spans="1:16">
      <c r="A1446">
        <v>44027</v>
      </c>
      <c r="B1446" t="s">
        <v>1462</v>
      </c>
      <c r="C1446" t="s">
        <v>96</v>
      </c>
      <c r="D1446" s="11" t="s">
        <v>201</v>
      </c>
      <c r="E1446" t="s">
        <v>67</v>
      </c>
      <c r="F1446" t="s">
        <v>202</v>
      </c>
      <c r="M1446" t="s">
        <v>1449</v>
      </c>
      <c r="N1446" t="s">
        <v>1450</v>
      </c>
      <c r="O1446">
        <v>14</v>
      </c>
      <c r="P1446">
        <v>4555</v>
      </c>
    </row>
    <row r="1447" spans="1:16">
      <c r="A1447">
        <v>45001</v>
      </c>
      <c r="B1447" t="s">
        <v>1468</v>
      </c>
      <c r="C1447" t="s">
        <v>123</v>
      </c>
      <c r="D1447" s="11" t="s">
        <v>143</v>
      </c>
      <c r="E1447" t="s">
        <v>67</v>
      </c>
      <c r="F1447" t="s">
        <v>74</v>
      </c>
      <c r="H1447" s="11" t="s">
        <v>161</v>
      </c>
      <c r="M1447" t="s">
        <v>1469</v>
      </c>
      <c r="N1447" t="s">
        <v>1470</v>
      </c>
      <c r="O1447">
        <v>38</v>
      </c>
      <c r="P1447">
        <v>520</v>
      </c>
    </row>
    <row r="1448" spans="1:16">
      <c r="A1448">
        <v>45003</v>
      </c>
      <c r="B1448" t="s">
        <v>667</v>
      </c>
      <c r="C1448" t="s">
        <v>139</v>
      </c>
      <c r="D1448" s="11" t="s">
        <v>103</v>
      </c>
      <c r="E1448" t="s">
        <v>67</v>
      </c>
      <c r="F1448" t="s">
        <v>74</v>
      </c>
      <c r="M1448" t="s">
        <v>1469</v>
      </c>
      <c r="N1448" t="s">
        <v>1470</v>
      </c>
      <c r="O1448">
        <v>40</v>
      </c>
      <c r="P1448">
        <v>840</v>
      </c>
    </row>
    <row r="1449" spans="1:16">
      <c r="A1449">
        <v>45004</v>
      </c>
      <c r="B1449" t="s">
        <v>1471</v>
      </c>
      <c r="C1449" t="s">
        <v>80</v>
      </c>
      <c r="D1449" s="11" t="s">
        <v>103</v>
      </c>
      <c r="E1449" t="s">
        <v>82</v>
      </c>
      <c r="F1449" t="s">
        <v>74</v>
      </c>
      <c r="M1449" t="s">
        <v>1469</v>
      </c>
      <c r="N1449" t="s">
        <v>1470</v>
      </c>
      <c r="O1449">
        <v>40</v>
      </c>
      <c r="P1449">
        <v>839</v>
      </c>
    </row>
    <row r="1450" spans="1:16">
      <c r="A1450">
        <v>45005</v>
      </c>
      <c r="B1450" t="s">
        <v>116</v>
      </c>
      <c r="C1450" t="s">
        <v>597</v>
      </c>
      <c r="D1450" s="11" t="s">
        <v>73</v>
      </c>
      <c r="E1450" t="s">
        <v>67</v>
      </c>
      <c r="F1450" t="s">
        <v>74</v>
      </c>
      <c r="M1450" t="s">
        <v>1469</v>
      </c>
      <c r="N1450" t="s">
        <v>1470</v>
      </c>
      <c r="O1450">
        <v>44</v>
      </c>
      <c r="P1450">
        <v>836</v>
      </c>
    </row>
    <row r="1451" spans="1:16">
      <c r="A1451">
        <v>45006</v>
      </c>
      <c r="B1451" t="s">
        <v>1169</v>
      </c>
      <c r="C1451" t="s">
        <v>96</v>
      </c>
      <c r="D1451" s="11" t="s">
        <v>339</v>
      </c>
      <c r="E1451" t="s">
        <v>67</v>
      </c>
      <c r="F1451" t="s">
        <v>86</v>
      </c>
      <c r="M1451" t="s">
        <v>1469</v>
      </c>
      <c r="N1451" t="s">
        <v>1470</v>
      </c>
      <c r="O1451">
        <v>24</v>
      </c>
      <c r="P1451">
        <v>837</v>
      </c>
    </row>
    <row r="1452" spans="1:16">
      <c r="A1452">
        <v>45007</v>
      </c>
      <c r="B1452" t="s">
        <v>1468</v>
      </c>
      <c r="C1452" t="s">
        <v>102</v>
      </c>
      <c r="D1452" s="11" t="s">
        <v>143</v>
      </c>
      <c r="E1452" t="s">
        <v>67</v>
      </c>
      <c r="F1452" t="s">
        <v>74</v>
      </c>
      <c r="H1452" s="11" t="s">
        <v>88</v>
      </c>
      <c r="M1452" t="s">
        <v>1469</v>
      </c>
      <c r="N1452" t="s">
        <v>1470</v>
      </c>
      <c r="O1452">
        <v>38</v>
      </c>
      <c r="P1452">
        <v>859</v>
      </c>
    </row>
    <row r="1453" spans="1:16">
      <c r="A1453">
        <v>45008</v>
      </c>
      <c r="B1453" t="s">
        <v>672</v>
      </c>
      <c r="C1453" t="s">
        <v>166</v>
      </c>
      <c r="D1453" s="11" t="s">
        <v>134</v>
      </c>
      <c r="E1453" t="s">
        <v>67</v>
      </c>
      <c r="F1453" t="s">
        <v>118</v>
      </c>
      <c r="G1453" s="11" t="s">
        <v>87</v>
      </c>
      <c r="H1453" s="11" t="s">
        <v>87</v>
      </c>
      <c r="M1453" t="s">
        <v>1469</v>
      </c>
      <c r="N1453" t="s">
        <v>1470</v>
      </c>
      <c r="O1453">
        <v>17</v>
      </c>
      <c r="P1453">
        <v>4031</v>
      </c>
    </row>
    <row r="1454" spans="1:16">
      <c r="A1454">
        <v>45009</v>
      </c>
      <c r="B1454" t="s">
        <v>188</v>
      </c>
      <c r="C1454" t="s">
        <v>65</v>
      </c>
      <c r="D1454" s="11" t="s">
        <v>137</v>
      </c>
      <c r="E1454" t="s">
        <v>67</v>
      </c>
      <c r="F1454" t="s">
        <v>86</v>
      </c>
      <c r="H1454" s="11" t="s">
        <v>88</v>
      </c>
      <c r="M1454" t="s">
        <v>1469</v>
      </c>
      <c r="N1454" t="s">
        <v>1470</v>
      </c>
      <c r="O1454">
        <v>30</v>
      </c>
      <c r="P1454">
        <v>858</v>
      </c>
    </row>
    <row r="1455" spans="1:16">
      <c r="A1455">
        <v>45010</v>
      </c>
      <c r="B1455" t="s">
        <v>672</v>
      </c>
      <c r="C1455" t="s">
        <v>90</v>
      </c>
      <c r="D1455" s="11" t="s">
        <v>163</v>
      </c>
      <c r="E1455" t="s">
        <v>67</v>
      </c>
      <c r="F1455" t="s">
        <v>78</v>
      </c>
      <c r="H1455" s="11" t="s">
        <v>87</v>
      </c>
      <c r="M1455" t="s">
        <v>1469</v>
      </c>
      <c r="N1455" t="s">
        <v>1470</v>
      </c>
      <c r="O1455">
        <v>49</v>
      </c>
      <c r="P1455">
        <v>841</v>
      </c>
    </row>
    <row r="1456" spans="1:16">
      <c r="A1456">
        <v>45011</v>
      </c>
      <c r="B1456" t="s">
        <v>1472</v>
      </c>
      <c r="C1456" t="s">
        <v>170</v>
      </c>
      <c r="D1456" s="11" t="s">
        <v>339</v>
      </c>
      <c r="E1456" t="s">
        <v>67</v>
      </c>
      <c r="F1456" t="s">
        <v>86</v>
      </c>
      <c r="M1456" t="s">
        <v>1469</v>
      </c>
      <c r="N1456" t="s">
        <v>1470</v>
      </c>
      <c r="O1456">
        <v>24</v>
      </c>
      <c r="P1456">
        <v>260</v>
      </c>
    </row>
    <row r="1457" spans="1:16">
      <c r="A1457">
        <v>45013</v>
      </c>
      <c r="B1457" t="s">
        <v>1473</v>
      </c>
      <c r="C1457" t="s">
        <v>170</v>
      </c>
      <c r="D1457" s="11" t="s">
        <v>210</v>
      </c>
      <c r="E1457" t="s">
        <v>67</v>
      </c>
      <c r="F1457" t="s">
        <v>74</v>
      </c>
      <c r="M1457" t="s">
        <v>1469</v>
      </c>
      <c r="N1457" t="s">
        <v>1470</v>
      </c>
      <c r="O1457">
        <v>42</v>
      </c>
      <c r="P1457">
        <v>843</v>
      </c>
    </row>
    <row r="1458" spans="1:16">
      <c r="A1458">
        <v>45014</v>
      </c>
      <c r="B1458" t="s">
        <v>1474</v>
      </c>
      <c r="C1458" t="s">
        <v>1475</v>
      </c>
      <c r="D1458" s="11" t="s">
        <v>126</v>
      </c>
      <c r="E1458" t="s">
        <v>67</v>
      </c>
      <c r="F1458" t="s">
        <v>68</v>
      </c>
      <c r="M1458" t="s">
        <v>1469</v>
      </c>
      <c r="N1458" t="s">
        <v>1470</v>
      </c>
      <c r="O1458">
        <v>22</v>
      </c>
      <c r="P1458">
        <v>3607</v>
      </c>
    </row>
    <row r="1459" spans="1:16">
      <c r="A1459">
        <v>45015</v>
      </c>
      <c r="B1459" t="s">
        <v>1476</v>
      </c>
      <c r="C1459" t="s">
        <v>96</v>
      </c>
      <c r="D1459" s="11" t="s">
        <v>66</v>
      </c>
      <c r="E1459" t="s">
        <v>67</v>
      </c>
      <c r="F1459" t="s">
        <v>68</v>
      </c>
      <c r="H1459" s="11" t="s">
        <v>88</v>
      </c>
      <c r="I1459" s="11" t="s">
        <v>88</v>
      </c>
      <c r="M1459" t="s">
        <v>1469</v>
      </c>
      <c r="N1459" t="s">
        <v>1470</v>
      </c>
      <c r="O1459">
        <v>19</v>
      </c>
      <c r="P1459">
        <v>4352</v>
      </c>
    </row>
    <row r="1460" spans="1:16">
      <c r="A1460">
        <v>45016</v>
      </c>
      <c r="B1460" t="s">
        <v>1474</v>
      </c>
      <c r="C1460" t="s">
        <v>192</v>
      </c>
      <c r="D1460" s="11" t="s">
        <v>422</v>
      </c>
      <c r="E1460" t="s">
        <v>67</v>
      </c>
      <c r="F1460" t="s">
        <v>202</v>
      </c>
      <c r="M1460" t="s">
        <v>1469</v>
      </c>
      <c r="N1460" t="s">
        <v>1470</v>
      </c>
      <c r="O1460">
        <v>13</v>
      </c>
      <c r="P1460">
        <v>4159</v>
      </c>
    </row>
    <row r="1461" spans="1:16">
      <c r="A1461">
        <v>45017</v>
      </c>
      <c r="B1461" t="s">
        <v>1477</v>
      </c>
      <c r="C1461" t="s">
        <v>166</v>
      </c>
      <c r="D1461" s="11" t="s">
        <v>194</v>
      </c>
      <c r="E1461" t="s">
        <v>67</v>
      </c>
      <c r="F1461" t="s">
        <v>195</v>
      </c>
      <c r="G1461" s="11" t="s">
        <v>87</v>
      </c>
      <c r="M1461" t="s">
        <v>1469</v>
      </c>
      <c r="N1461" t="s">
        <v>1470</v>
      </c>
      <c r="O1461">
        <v>15</v>
      </c>
      <c r="P1461">
        <v>4600</v>
      </c>
    </row>
    <row r="1462" spans="1:16">
      <c r="A1462">
        <v>45018</v>
      </c>
      <c r="B1462" t="s">
        <v>1017</v>
      </c>
      <c r="C1462" t="s">
        <v>72</v>
      </c>
      <c r="D1462" s="11" t="s">
        <v>103</v>
      </c>
      <c r="E1462" t="s">
        <v>67</v>
      </c>
      <c r="F1462" t="s">
        <v>74</v>
      </c>
      <c r="M1462" t="s">
        <v>1469</v>
      </c>
      <c r="N1462" t="s">
        <v>1470</v>
      </c>
      <c r="O1462">
        <v>40</v>
      </c>
      <c r="P1462">
        <v>845</v>
      </c>
    </row>
    <row r="1463" spans="1:16">
      <c r="A1463">
        <v>45019</v>
      </c>
      <c r="B1463" t="s">
        <v>667</v>
      </c>
      <c r="C1463" t="s">
        <v>285</v>
      </c>
      <c r="D1463" s="11" t="s">
        <v>201</v>
      </c>
      <c r="E1463" t="s">
        <v>67</v>
      </c>
      <c r="F1463" t="s">
        <v>202</v>
      </c>
      <c r="G1463" s="11" t="s">
        <v>88</v>
      </c>
      <c r="H1463" s="11" t="s">
        <v>88</v>
      </c>
      <c r="I1463" s="11" t="s">
        <v>87</v>
      </c>
      <c r="M1463" t="s">
        <v>1469</v>
      </c>
      <c r="N1463" t="s">
        <v>1470</v>
      </c>
      <c r="O1463">
        <v>14</v>
      </c>
      <c r="P1463">
        <v>3734</v>
      </c>
    </row>
    <row r="1464" spans="1:16">
      <c r="A1464">
        <v>45020</v>
      </c>
      <c r="B1464" t="s">
        <v>374</v>
      </c>
      <c r="C1464" t="s">
        <v>96</v>
      </c>
      <c r="D1464" s="11" t="s">
        <v>291</v>
      </c>
      <c r="E1464" t="s">
        <v>67</v>
      </c>
      <c r="F1464" t="s">
        <v>78</v>
      </c>
      <c r="G1464" s="11" t="s">
        <v>87</v>
      </c>
      <c r="M1464" t="s">
        <v>1469</v>
      </c>
      <c r="N1464" t="s">
        <v>1470</v>
      </c>
      <c r="O1464">
        <v>51</v>
      </c>
      <c r="P1464">
        <v>847</v>
      </c>
    </row>
    <row r="1465" spans="1:16">
      <c r="A1465">
        <v>45021</v>
      </c>
      <c r="B1465" t="s">
        <v>667</v>
      </c>
      <c r="C1465" t="s">
        <v>674</v>
      </c>
      <c r="D1465" s="11" t="s">
        <v>649</v>
      </c>
      <c r="E1465" t="s">
        <v>67</v>
      </c>
      <c r="F1465" t="s">
        <v>332</v>
      </c>
      <c r="M1465" t="s">
        <v>1469</v>
      </c>
      <c r="N1465" t="s">
        <v>1470</v>
      </c>
      <c r="O1465">
        <v>8</v>
      </c>
      <c r="P1465">
        <v>4601</v>
      </c>
    </row>
    <row r="1466" spans="1:16">
      <c r="A1466">
        <v>45023</v>
      </c>
      <c r="B1466" t="s">
        <v>1478</v>
      </c>
      <c r="C1466" t="s">
        <v>125</v>
      </c>
      <c r="D1466" s="11" t="s">
        <v>149</v>
      </c>
      <c r="E1466" t="s">
        <v>82</v>
      </c>
      <c r="F1466" t="s">
        <v>86</v>
      </c>
      <c r="G1466" s="11" t="s">
        <v>88</v>
      </c>
      <c r="M1466" t="s">
        <v>1469</v>
      </c>
      <c r="N1466" t="s">
        <v>1470</v>
      </c>
      <c r="O1466">
        <v>28</v>
      </c>
      <c r="P1466">
        <v>1753</v>
      </c>
    </row>
    <row r="1467" spans="1:16">
      <c r="A1467">
        <v>45025</v>
      </c>
      <c r="B1467" t="s">
        <v>1479</v>
      </c>
      <c r="C1467" t="s">
        <v>192</v>
      </c>
      <c r="D1467" s="11" t="s">
        <v>197</v>
      </c>
      <c r="E1467" t="s">
        <v>67</v>
      </c>
      <c r="F1467" t="s">
        <v>98</v>
      </c>
      <c r="M1467" t="s">
        <v>1469</v>
      </c>
      <c r="N1467" t="s">
        <v>1470</v>
      </c>
      <c r="O1467">
        <v>67</v>
      </c>
      <c r="P1467">
        <v>849</v>
      </c>
    </row>
    <row r="1468" spans="1:16">
      <c r="A1468">
        <v>45026</v>
      </c>
      <c r="B1468" t="s">
        <v>1480</v>
      </c>
      <c r="C1468" t="s">
        <v>361</v>
      </c>
      <c r="D1468" s="11" t="s">
        <v>163</v>
      </c>
      <c r="E1468" t="s">
        <v>67</v>
      </c>
      <c r="F1468" t="s">
        <v>78</v>
      </c>
      <c r="M1468" t="s">
        <v>1469</v>
      </c>
      <c r="N1468" t="s">
        <v>1470</v>
      </c>
      <c r="O1468">
        <v>49</v>
      </c>
      <c r="P1468">
        <v>4421</v>
      </c>
    </row>
    <row r="1469" spans="1:16">
      <c r="A1469">
        <v>45027</v>
      </c>
      <c r="B1469" t="s">
        <v>1481</v>
      </c>
      <c r="C1469" t="s">
        <v>369</v>
      </c>
      <c r="D1469" s="11" t="s">
        <v>66</v>
      </c>
      <c r="E1469" t="s">
        <v>67</v>
      </c>
      <c r="F1469" t="s">
        <v>68</v>
      </c>
      <c r="I1469" s="11" t="s">
        <v>88</v>
      </c>
      <c r="M1469" t="s">
        <v>1469</v>
      </c>
      <c r="N1469" t="s">
        <v>1470</v>
      </c>
      <c r="O1469">
        <v>19</v>
      </c>
      <c r="P1469">
        <v>4222</v>
      </c>
    </row>
    <row r="1470" spans="1:16">
      <c r="A1470">
        <v>45029</v>
      </c>
      <c r="B1470" t="s">
        <v>1482</v>
      </c>
      <c r="C1470" t="s">
        <v>192</v>
      </c>
      <c r="D1470" s="11" t="s">
        <v>210</v>
      </c>
      <c r="E1470" t="s">
        <v>67</v>
      </c>
      <c r="F1470" t="s">
        <v>74</v>
      </c>
      <c r="M1470" t="s">
        <v>1469</v>
      </c>
      <c r="N1470" t="s">
        <v>1470</v>
      </c>
      <c r="O1470">
        <v>42</v>
      </c>
      <c r="P1470">
        <v>852</v>
      </c>
    </row>
    <row r="1471" spans="1:16">
      <c r="A1471">
        <v>45031</v>
      </c>
      <c r="B1471" t="s">
        <v>1483</v>
      </c>
      <c r="C1471" t="s">
        <v>123</v>
      </c>
      <c r="D1471" s="11" t="s">
        <v>163</v>
      </c>
      <c r="E1471" t="s">
        <v>67</v>
      </c>
      <c r="F1471" t="s">
        <v>78</v>
      </c>
      <c r="M1471" t="s">
        <v>1469</v>
      </c>
      <c r="N1471" t="s">
        <v>1470</v>
      </c>
      <c r="O1471">
        <v>49</v>
      </c>
      <c r="P1471">
        <v>4537</v>
      </c>
    </row>
    <row r="1472" spans="1:16">
      <c r="A1472">
        <v>45032</v>
      </c>
      <c r="B1472" t="s">
        <v>1484</v>
      </c>
      <c r="C1472" t="s">
        <v>179</v>
      </c>
      <c r="D1472" s="11" t="s">
        <v>159</v>
      </c>
      <c r="E1472" t="s">
        <v>67</v>
      </c>
      <c r="F1472" t="s">
        <v>78</v>
      </c>
      <c r="M1472" t="s">
        <v>1469</v>
      </c>
      <c r="N1472" t="s">
        <v>1470</v>
      </c>
      <c r="O1472">
        <v>46</v>
      </c>
      <c r="P1472">
        <v>854</v>
      </c>
    </row>
    <row r="1473" spans="1:16">
      <c r="A1473">
        <v>46001</v>
      </c>
      <c r="B1473" t="s">
        <v>1485</v>
      </c>
      <c r="C1473" t="s">
        <v>72</v>
      </c>
      <c r="D1473" s="11" t="s">
        <v>131</v>
      </c>
      <c r="E1473" t="s">
        <v>67</v>
      </c>
      <c r="F1473" t="s">
        <v>68</v>
      </c>
      <c r="M1473" t="s">
        <v>1486</v>
      </c>
      <c r="N1473" t="s">
        <v>1487</v>
      </c>
      <c r="O1473">
        <v>23</v>
      </c>
      <c r="P1473">
        <v>4354</v>
      </c>
    </row>
    <row r="1474" spans="1:16">
      <c r="A1474">
        <v>46002</v>
      </c>
      <c r="B1474" t="s">
        <v>1488</v>
      </c>
      <c r="C1474" t="s">
        <v>105</v>
      </c>
      <c r="D1474" s="11" t="s">
        <v>210</v>
      </c>
      <c r="E1474" t="s">
        <v>67</v>
      </c>
      <c r="F1474" t="s">
        <v>74</v>
      </c>
      <c r="G1474" s="11" t="s">
        <v>87</v>
      </c>
      <c r="M1474" t="s">
        <v>1486</v>
      </c>
      <c r="N1474" t="s">
        <v>1487</v>
      </c>
      <c r="O1474">
        <v>42</v>
      </c>
      <c r="P1474">
        <v>707</v>
      </c>
    </row>
    <row r="1475" spans="1:16">
      <c r="A1475">
        <v>46003</v>
      </c>
      <c r="B1475" t="s">
        <v>1489</v>
      </c>
      <c r="C1475" t="s">
        <v>96</v>
      </c>
      <c r="D1475" s="11" t="s">
        <v>176</v>
      </c>
      <c r="E1475" t="s">
        <v>67</v>
      </c>
      <c r="F1475" t="s">
        <v>74</v>
      </c>
      <c r="M1475" t="s">
        <v>1486</v>
      </c>
      <c r="N1475" t="s">
        <v>1487</v>
      </c>
      <c r="O1475">
        <v>39</v>
      </c>
      <c r="P1475">
        <v>708</v>
      </c>
    </row>
    <row r="1476" spans="1:16">
      <c r="A1476">
        <v>46004</v>
      </c>
      <c r="B1476" t="s">
        <v>1490</v>
      </c>
      <c r="C1476" t="s">
        <v>139</v>
      </c>
      <c r="D1476" s="11" t="s">
        <v>210</v>
      </c>
      <c r="E1476" t="s">
        <v>67</v>
      </c>
      <c r="F1476" t="s">
        <v>74</v>
      </c>
      <c r="M1476" t="s">
        <v>1486</v>
      </c>
      <c r="N1476" t="s">
        <v>1487</v>
      </c>
      <c r="O1476">
        <v>42</v>
      </c>
      <c r="P1476">
        <v>702</v>
      </c>
    </row>
    <row r="1477" spans="1:16">
      <c r="A1477">
        <v>46005</v>
      </c>
      <c r="B1477" t="s">
        <v>770</v>
      </c>
      <c r="C1477" t="s">
        <v>90</v>
      </c>
      <c r="D1477" s="11" t="s">
        <v>103</v>
      </c>
      <c r="E1477" t="s">
        <v>67</v>
      </c>
      <c r="F1477" t="s">
        <v>74</v>
      </c>
      <c r="M1477" t="s">
        <v>1486</v>
      </c>
      <c r="N1477" t="s">
        <v>1487</v>
      </c>
      <c r="O1477">
        <v>40</v>
      </c>
      <c r="P1477">
        <v>709</v>
      </c>
    </row>
    <row r="1478" spans="1:16">
      <c r="A1478">
        <v>46006</v>
      </c>
      <c r="B1478" t="s">
        <v>1491</v>
      </c>
      <c r="C1478" t="s">
        <v>1492</v>
      </c>
      <c r="D1478" s="11" t="s">
        <v>388</v>
      </c>
      <c r="E1478" t="s">
        <v>67</v>
      </c>
      <c r="F1478" t="s">
        <v>98</v>
      </c>
      <c r="M1478" t="s">
        <v>1486</v>
      </c>
      <c r="N1478" t="s">
        <v>1487</v>
      </c>
      <c r="O1478">
        <v>57</v>
      </c>
      <c r="P1478">
        <v>710</v>
      </c>
    </row>
    <row r="1479" spans="1:16">
      <c r="A1479">
        <v>46007</v>
      </c>
      <c r="B1479" t="s">
        <v>1493</v>
      </c>
      <c r="C1479" t="s">
        <v>179</v>
      </c>
      <c r="D1479" s="11" t="s">
        <v>180</v>
      </c>
      <c r="E1479" t="s">
        <v>67</v>
      </c>
      <c r="F1479" t="s">
        <v>98</v>
      </c>
      <c r="M1479" t="s">
        <v>1486</v>
      </c>
      <c r="N1479" t="s">
        <v>1487</v>
      </c>
      <c r="O1479">
        <v>55</v>
      </c>
      <c r="P1479">
        <v>691</v>
      </c>
    </row>
    <row r="1480" spans="1:16">
      <c r="A1480">
        <v>46008</v>
      </c>
      <c r="B1480" t="s">
        <v>1494</v>
      </c>
      <c r="C1480" t="s">
        <v>142</v>
      </c>
      <c r="D1480" s="11" t="s">
        <v>180</v>
      </c>
      <c r="E1480" t="s">
        <v>67</v>
      </c>
      <c r="F1480" t="s">
        <v>98</v>
      </c>
      <c r="M1480" t="s">
        <v>1486</v>
      </c>
      <c r="N1480" t="s">
        <v>1487</v>
      </c>
      <c r="O1480">
        <v>55</v>
      </c>
      <c r="P1480">
        <v>692</v>
      </c>
    </row>
    <row r="1481" spans="1:16">
      <c r="A1481">
        <v>46009</v>
      </c>
      <c r="B1481" t="s">
        <v>1495</v>
      </c>
      <c r="C1481" t="s">
        <v>1496</v>
      </c>
      <c r="D1481" s="11" t="s">
        <v>146</v>
      </c>
      <c r="E1481" t="s">
        <v>82</v>
      </c>
      <c r="F1481" t="s">
        <v>68</v>
      </c>
      <c r="M1481" t="s">
        <v>1486</v>
      </c>
      <c r="N1481" t="s">
        <v>1487</v>
      </c>
      <c r="O1481">
        <v>21</v>
      </c>
      <c r="P1481">
        <v>3909</v>
      </c>
    </row>
    <row r="1482" spans="1:16">
      <c r="A1482">
        <v>46010</v>
      </c>
      <c r="B1482" t="s">
        <v>1497</v>
      </c>
      <c r="C1482" t="s">
        <v>283</v>
      </c>
      <c r="D1482" s="11" t="s">
        <v>568</v>
      </c>
      <c r="E1482" t="s">
        <v>67</v>
      </c>
      <c r="F1482" t="s">
        <v>98</v>
      </c>
      <c r="G1482" s="11" t="s">
        <v>87</v>
      </c>
      <c r="M1482" t="s">
        <v>1486</v>
      </c>
      <c r="N1482" t="s">
        <v>1487</v>
      </c>
      <c r="O1482">
        <v>63</v>
      </c>
      <c r="P1482">
        <v>695</v>
      </c>
    </row>
    <row r="1483" spans="1:16">
      <c r="A1483">
        <v>46011</v>
      </c>
      <c r="B1483" t="s">
        <v>1498</v>
      </c>
      <c r="C1483" t="s">
        <v>105</v>
      </c>
      <c r="D1483" s="11" t="s">
        <v>177</v>
      </c>
      <c r="E1483" t="s">
        <v>67</v>
      </c>
      <c r="F1483" t="s">
        <v>86</v>
      </c>
      <c r="M1483" t="s">
        <v>1486</v>
      </c>
      <c r="N1483" t="s">
        <v>1487</v>
      </c>
      <c r="O1483">
        <v>32</v>
      </c>
      <c r="P1483">
        <v>4932</v>
      </c>
    </row>
    <row r="1484" spans="1:16">
      <c r="A1484">
        <v>46012</v>
      </c>
      <c r="B1484" t="s">
        <v>1497</v>
      </c>
      <c r="C1484" t="s">
        <v>96</v>
      </c>
      <c r="D1484" s="11" t="s">
        <v>81</v>
      </c>
      <c r="E1484" t="s">
        <v>67</v>
      </c>
      <c r="F1484" t="s">
        <v>74</v>
      </c>
      <c r="G1484" s="11" t="s">
        <v>88</v>
      </c>
      <c r="I1484" s="11" t="s">
        <v>87</v>
      </c>
      <c r="M1484" t="s">
        <v>1486</v>
      </c>
      <c r="N1484" t="s">
        <v>1487</v>
      </c>
      <c r="O1484">
        <v>36</v>
      </c>
      <c r="P1484">
        <v>697</v>
      </c>
    </row>
    <row r="1485" spans="1:16">
      <c r="A1485">
        <v>46013</v>
      </c>
      <c r="B1485" t="s">
        <v>1499</v>
      </c>
      <c r="C1485" t="s">
        <v>188</v>
      </c>
      <c r="D1485" s="11" t="s">
        <v>199</v>
      </c>
      <c r="E1485" t="s">
        <v>67</v>
      </c>
      <c r="F1485" t="s">
        <v>74</v>
      </c>
      <c r="M1485" t="s">
        <v>1486</v>
      </c>
      <c r="N1485" t="s">
        <v>1487</v>
      </c>
      <c r="O1485">
        <v>37</v>
      </c>
      <c r="P1485">
        <v>675</v>
      </c>
    </row>
    <row r="1486" spans="1:16">
      <c r="A1486">
        <v>46014</v>
      </c>
      <c r="B1486" t="s">
        <v>1500</v>
      </c>
      <c r="C1486" t="s">
        <v>105</v>
      </c>
      <c r="D1486" s="11" t="s">
        <v>97</v>
      </c>
      <c r="E1486" t="s">
        <v>67</v>
      </c>
      <c r="F1486" t="s">
        <v>98</v>
      </c>
      <c r="M1486" t="s">
        <v>1486</v>
      </c>
      <c r="N1486" t="s">
        <v>1487</v>
      </c>
      <c r="O1486">
        <v>61</v>
      </c>
      <c r="P1486">
        <v>682</v>
      </c>
    </row>
    <row r="1487" spans="1:16">
      <c r="A1487">
        <v>46015</v>
      </c>
      <c r="B1487" t="s">
        <v>1017</v>
      </c>
      <c r="C1487" t="s">
        <v>174</v>
      </c>
      <c r="D1487" s="11" t="s">
        <v>91</v>
      </c>
      <c r="E1487" t="s">
        <v>67</v>
      </c>
      <c r="F1487" t="s">
        <v>78</v>
      </c>
      <c r="I1487" s="11" t="s">
        <v>87</v>
      </c>
      <c r="M1487" t="s">
        <v>1486</v>
      </c>
      <c r="N1487" t="s">
        <v>1487</v>
      </c>
      <c r="O1487">
        <v>50</v>
      </c>
      <c r="P1487">
        <v>3392</v>
      </c>
    </row>
    <row r="1488" spans="1:16">
      <c r="A1488">
        <v>46016</v>
      </c>
      <c r="B1488" t="s">
        <v>1501</v>
      </c>
      <c r="C1488" t="s">
        <v>1502</v>
      </c>
      <c r="D1488" s="11" t="s">
        <v>117</v>
      </c>
      <c r="E1488" t="s">
        <v>82</v>
      </c>
      <c r="F1488" t="s">
        <v>118</v>
      </c>
      <c r="M1488" t="s">
        <v>1486</v>
      </c>
      <c r="N1488" t="s">
        <v>1487</v>
      </c>
      <c r="O1488">
        <v>18</v>
      </c>
      <c r="P1488">
        <v>4234</v>
      </c>
    </row>
    <row r="1489" spans="1:16">
      <c r="A1489">
        <v>46017</v>
      </c>
      <c r="B1489" t="s">
        <v>1503</v>
      </c>
      <c r="C1489" t="s">
        <v>294</v>
      </c>
      <c r="D1489" s="11" t="s">
        <v>194</v>
      </c>
      <c r="E1489" t="s">
        <v>67</v>
      </c>
      <c r="F1489" t="s">
        <v>195</v>
      </c>
      <c r="M1489" t="s">
        <v>1486</v>
      </c>
      <c r="N1489" t="s">
        <v>1487</v>
      </c>
      <c r="O1489">
        <v>15</v>
      </c>
      <c r="P1489">
        <v>5108</v>
      </c>
    </row>
    <row r="1490" spans="1:16">
      <c r="A1490">
        <v>46018</v>
      </c>
      <c r="B1490" t="s">
        <v>1504</v>
      </c>
      <c r="C1490" t="s">
        <v>257</v>
      </c>
      <c r="D1490" s="11" t="s">
        <v>223</v>
      </c>
      <c r="E1490" t="s">
        <v>82</v>
      </c>
      <c r="F1490" t="s">
        <v>98</v>
      </c>
      <c r="G1490" s="11" t="s">
        <v>87</v>
      </c>
      <c r="M1490" t="s">
        <v>1486</v>
      </c>
      <c r="N1490" t="s">
        <v>1487</v>
      </c>
      <c r="O1490">
        <v>59</v>
      </c>
      <c r="P1490">
        <v>694</v>
      </c>
    </row>
    <row r="1491" spans="1:16">
      <c r="A1491">
        <v>46019</v>
      </c>
      <c r="B1491" t="s">
        <v>525</v>
      </c>
      <c r="C1491" t="s">
        <v>72</v>
      </c>
      <c r="D1491" s="11" t="s">
        <v>85</v>
      </c>
      <c r="E1491" t="s">
        <v>67</v>
      </c>
      <c r="F1491" t="s">
        <v>86</v>
      </c>
      <c r="M1491" t="s">
        <v>1486</v>
      </c>
      <c r="N1491" t="s">
        <v>1487</v>
      </c>
      <c r="O1491">
        <v>34</v>
      </c>
      <c r="P1491">
        <v>3950</v>
      </c>
    </row>
    <row r="1492" spans="1:16">
      <c r="A1492">
        <v>46020</v>
      </c>
      <c r="B1492" t="s">
        <v>1505</v>
      </c>
      <c r="C1492" t="s">
        <v>170</v>
      </c>
      <c r="D1492" s="11" t="s">
        <v>405</v>
      </c>
      <c r="E1492" t="s">
        <v>67</v>
      </c>
      <c r="F1492" t="s">
        <v>98</v>
      </c>
      <c r="M1492" t="s">
        <v>1486</v>
      </c>
      <c r="N1492" t="s">
        <v>1487</v>
      </c>
      <c r="O1492">
        <v>68</v>
      </c>
      <c r="P1492">
        <v>684</v>
      </c>
    </row>
    <row r="1493" spans="1:16">
      <c r="A1493">
        <v>46021</v>
      </c>
      <c r="B1493" t="s">
        <v>1454</v>
      </c>
      <c r="C1493" t="s">
        <v>154</v>
      </c>
      <c r="D1493" s="11" t="s">
        <v>100</v>
      </c>
      <c r="E1493" t="s">
        <v>82</v>
      </c>
      <c r="F1493" t="s">
        <v>86</v>
      </c>
      <c r="M1493" t="s">
        <v>1486</v>
      </c>
      <c r="N1493" t="s">
        <v>1487</v>
      </c>
      <c r="O1493">
        <v>25</v>
      </c>
      <c r="P1493">
        <v>676</v>
      </c>
    </row>
    <row r="1494" spans="1:16">
      <c r="A1494">
        <v>46022</v>
      </c>
      <c r="B1494" t="s">
        <v>1506</v>
      </c>
      <c r="C1494" t="s">
        <v>179</v>
      </c>
      <c r="D1494" s="11" t="s">
        <v>85</v>
      </c>
      <c r="E1494" t="s">
        <v>67</v>
      </c>
      <c r="F1494" t="s">
        <v>86</v>
      </c>
      <c r="M1494" t="s">
        <v>1486</v>
      </c>
      <c r="N1494" t="s">
        <v>1487</v>
      </c>
      <c r="O1494">
        <v>34</v>
      </c>
      <c r="P1494">
        <v>653</v>
      </c>
    </row>
    <row r="1495" spans="1:16">
      <c r="A1495">
        <v>46023</v>
      </c>
      <c r="B1495" t="s">
        <v>1507</v>
      </c>
      <c r="C1495" t="s">
        <v>156</v>
      </c>
      <c r="D1495" s="11" t="s">
        <v>388</v>
      </c>
      <c r="E1495" t="s">
        <v>67</v>
      </c>
      <c r="F1495" t="s">
        <v>98</v>
      </c>
      <c r="H1495" s="11" t="s">
        <v>87</v>
      </c>
      <c r="M1495" t="s">
        <v>1486</v>
      </c>
      <c r="N1495" t="s">
        <v>1487</v>
      </c>
      <c r="O1495">
        <v>57</v>
      </c>
      <c r="P1495">
        <v>678</v>
      </c>
    </row>
    <row r="1496" spans="1:16">
      <c r="A1496">
        <v>46024</v>
      </c>
      <c r="B1496" t="s">
        <v>1495</v>
      </c>
      <c r="C1496" t="s">
        <v>507</v>
      </c>
      <c r="D1496" s="11" t="s">
        <v>91</v>
      </c>
      <c r="E1496" t="s">
        <v>82</v>
      </c>
      <c r="F1496" t="s">
        <v>78</v>
      </c>
      <c r="M1496" t="s">
        <v>1486</v>
      </c>
      <c r="N1496" t="s">
        <v>1487</v>
      </c>
      <c r="O1496">
        <v>50</v>
      </c>
      <c r="P1496">
        <v>679</v>
      </c>
    </row>
    <row r="1497" spans="1:16">
      <c r="A1497">
        <v>46025</v>
      </c>
      <c r="B1497" t="s">
        <v>1507</v>
      </c>
      <c r="C1497" t="s">
        <v>65</v>
      </c>
      <c r="D1497" s="11" t="s">
        <v>339</v>
      </c>
      <c r="E1497" t="s">
        <v>67</v>
      </c>
      <c r="F1497" t="s">
        <v>86</v>
      </c>
      <c r="G1497" s="11" t="s">
        <v>161</v>
      </c>
      <c r="M1497" t="s">
        <v>1486</v>
      </c>
      <c r="N1497" t="s">
        <v>1487</v>
      </c>
      <c r="O1497">
        <v>24</v>
      </c>
      <c r="P1497">
        <v>673</v>
      </c>
    </row>
    <row r="1498" spans="1:16">
      <c r="A1498">
        <v>46026</v>
      </c>
      <c r="B1498" t="s">
        <v>1508</v>
      </c>
      <c r="C1498" t="s">
        <v>1089</v>
      </c>
      <c r="D1498" s="11" t="s">
        <v>316</v>
      </c>
      <c r="E1498" t="s">
        <v>67</v>
      </c>
      <c r="F1498" t="s">
        <v>98</v>
      </c>
      <c r="G1498" s="11" t="s">
        <v>87</v>
      </c>
      <c r="I1498" s="11" t="s">
        <v>87</v>
      </c>
      <c r="M1498" t="s">
        <v>1486</v>
      </c>
      <c r="N1498" t="s">
        <v>1487</v>
      </c>
      <c r="O1498">
        <v>58</v>
      </c>
      <c r="P1498">
        <v>681</v>
      </c>
    </row>
    <row r="1499" spans="1:16">
      <c r="A1499">
        <v>46027</v>
      </c>
      <c r="B1499" t="s">
        <v>183</v>
      </c>
      <c r="C1499" t="s">
        <v>65</v>
      </c>
      <c r="D1499" s="11" t="s">
        <v>488</v>
      </c>
      <c r="E1499" t="s">
        <v>67</v>
      </c>
      <c r="F1499" t="s">
        <v>195</v>
      </c>
      <c r="M1499" t="s">
        <v>1486</v>
      </c>
      <c r="N1499" t="s">
        <v>1487</v>
      </c>
      <c r="O1499">
        <v>16</v>
      </c>
      <c r="P1499">
        <v>5109</v>
      </c>
    </row>
    <row r="1500" spans="1:16">
      <c r="A1500">
        <v>46028</v>
      </c>
      <c r="B1500" t="s">
        <v>889</v>
      </c>
      <c r="C1500" t="s">
        <v>96</v>
      </c>
      <c r="D1500" s="11" t="s">
        <v>111</v>
      </c>
      <c r="E1500" t="s">
        <v>67</v>
      </c>
      <c r="F1500" t="s">
        <v>86</v>
      </c>
      <c r="M1500" t="s">
        <v>1486</v>
      </c>
      <c r="N1500" t="s">
        <v>1487</v>
      </c>
      <c r="O1500">
        <v>26</v>
      </c>
      <c r="P1500">
        <v>670</v>
      </c>
    </row>
    <row r="1501" spans="1:16">
      <c r="A1501">
        <v>46029</v>
      </c>
      <c r="B1501" t="s">
        <v>1509</v>
      </c>
      <c r="C1501" t="s">
        <v>391</v>
      </c>
      <c r="D1501" s="11" t="s">
        <v>360</v>
      </c>
      <c r="E1501" t="s">
        <v>67</v>
      </c>
      <c r="F1501" t="s">
        <v>98</v>
      </c>
      <c r="M1501" t="s">
        <v>1486</v>
      </c>
      <c r="N1501" t="s">
        <v>1487</v>
      </c>
      <c r="O1501">
        <v>60</v>
      </c>
      <c r="P1501">
        <v>654</v>
      </c>
    </row>
    <row r="1502" spans="1:16">
      <c r="A1502">
        <v>46030</v>
      </c>
      <c r="B1502" t="s">
        <v>1510</v>
      </c>
      <c r="C1502" t="s">
        <v>1219</v>
      </c>
      <c r="D1502" s="11" t="s">
        <v>360</v>
      </c>
      <c r="E1502" t="s">
        <v>82</v>
      </c>
      <c r="F1502" t="s">
        <v>98</v>
      </c>
      <c r="M1502" t="s">
        <v>1486</v>
      </c>
      <c r="N1502" t="s">
        <v>1487</v>
      </c>
      <c r="O1502">
        <v>60</v>
      </c>
      <c r="P1502">
        <v>680</v>
      </c>
    </row>
    <row r="1503" spans="1:16">
      <c r="A1503">
        <v>46031</v>
      </c>
      <c r="B1503" t="s">
        <v>889</v>
      </c>
      <c r="C1503" t="s">
        <v>90</v>
      </c>
      <c r="D1503" s="11" t="s">
        <v>316</v>
      </c>
      <c r="E1503" t="s">
        <v>67</v>
      </c>
      <c r="F1503" t="s">
        <v>98</v>
      </c>
      <c r="G1503" s="11" t="s">
        <v>87</v>
      </c>
      <c r="H1503" s="11" t="s">
        <v>87</v>
      </c>
      <c r="I1503" s="11" t="s">
        <v>88</v>
      </c>
      <c r="M1503" t="s">
        <v>1486</v>
      </c>
      <c r="N1503" t="s">
        <v>1487</v>
      </c>
      <c r="O1503">
        <v>58</v>
      </c>
      <c r="P1503">
        <v>671</v>
      </c>
    </row>
    <row r="1504" spans="1:16">
      <c r="A1504">
        <v>46032</v>
      </c>
      <c r="B1504" t="s">
        <v>1511</v>
      </c>
      <c r="C1504" t="s">
        <v>96</v>
      </c>
      <c r="D1504" s="11" t="s">
        <v>240</v>
      </c>
      <c r="E1504" t="s">
        <v>67</v>
      </c>
      <c r="F1504" t="s">
        <v>86</v>
      </c>
      <c r="M1504" t="s">
        <v>1486</v>
      </c>
      <c r="N1504" t="s">
        <v>1487</v>
      </c>
      <c r="O1504">
        <v>33</v>
      </c>
      <c r="P1504">
        <v>655</v>
      </c>
    </row>
    <row r="1505" spans="1:16">
      <c r="A1505">
        <v>46033</v>
      </c>
      <c r="B1505" t="s">
        <v>480</v>
      </c>
      <c r="C1505" t="s">
        <v>90</v>
      </c>
      <c r="D1505" s="11" t="s">
        <v>881</v>
      </c>
      <c r="E1505" t="s">
        <v>67</v>
      </c>
      <c r="F1505" t="s">
        <v>98</v>
      </c>
      <c r="M1505" t="s">
        <v>1486</v>
      </c>
      <c r="N1505" t="s">
        <v>1487</v>
      </c>
      <c r="O1505">
        <v>69</v>
      </c>
      <c r="P1505">
        <v>656</v>
      </c>
    </row>
    <row r="1506" spans="1:16">
      <c r="A1506">
        <v>46034</v>
      </c>
      <c r="B1506" t="s">
        <v>1508</v>
      </c>
      <c r="C1506" t="s">
        <v>123</v>
      </c>
      <c r="D1506" s="11" t="s">
        <v>171</v>
      </c>
      <c r="E1506" t="s">
        <v>67</v>
      </c>
      <c r="F1506" t="s">
        <v>74</v>
      </c>
      <c r="G1506" s="11" t="s">
        <v>87</v>
      </c>
      <c r="I1506" s="11" t="s">
        <v>87</v>
      </c>
      <c r="M1506" t="s">
        <v>1486</v>
      </c>
      <c r="N1506" t="s">
        <v>1487</v>
      </c>
      <c r="O1506">
        <v>35</v>
      </c>
      <c r="P1506">
        <v>686</v>
      </c>
    </row>
    <row r="1507" spans="1:16">
      <c r="A1507">
        <v>46035</v>
      </c>
      <c r="B1507" t="s">
        <v>374</v>
      </c>
      <c r="C1507" t="s">
        <v>72</v>
      </c>
      <c r="D1507" s="11" t="s">
        <v>171</v>
      </c>
      <c r="E1507" t="s">
        <v>67</v>
      </c>
      <c r="F1507" t="s">
        <v>74</v>
      </c>
      <c r="M1507" t="s">
        <v>1486</v>
      </c>
      <c r="N1507" t="s">
        <v>1487</v>
      </c>
      <c r="O1507">
        <v>35</v>
      </c>
      <c r="P1507">
        <v>5110</v>
      </c>
    </row>
    <row r="1508" spans="1:16">
      <c r="A1508">
        <v>46036</v>
      </c>
      <c r="B1508" t="s">
        <v>1512</v>
      </c>
      <c r="C1508" t="s">
        <v>96</v>
      </c>
      <c r="D1508" s="11" t="s">
        <v>85</v>
      </c>
      <c r="E1508" t="s">
        <v>67</v>
      </c>
      <c r="F1508" t="s">
        <v>86</v>
      </c>
      <c r="M1508" t="s">
        <v>1486</v>
      </c>
      <c r="N1508" t="s">
        <v>1487</v>
      </c>
      <c r="O1508">
        <v>34</v>
      </c>
      <c r="P1508">
        <v>657</v>
      </c>
    </row>
    <row r="1509" spans="1:16">
      <c r="A1509">
        <v>46037</v>
      </c>
      <c r="B1509" t="s">
        <v>1512</v>
      </c>
      <c r="C1509" t="s">
        <v>524</v>
      </c>
      <c r="D1509" s="11" t="s">
        <v>360</v>
      </c>
      <c r="E1509" t="s">
        <v>67</v>
      </c>
      <c r="F1509" t="s">
        <v>98</v>
      </c>
      <c r="M1509" t="s">
        <v>1486</v>
      </c>
      <c r="N1509" t="s">
        <v>1487</v>
      </c>
      <c r="O1509">
        <v>60</v>
      </c>
      <c r="P1509">
        <v>658</v>
      </c>
    </row>
    <row r="1510" spans="1:16">
      <c r="A1510">
        <v>46038</v>
      </c>
      <c r="B1510" t="s">
        <v>1513</v>
      </c>
      <c r="C1510" t="s">
        <v>257</v>
      </c>
      <c r="D1510" s="11" t="s">
        <v>97</v>
      </c>
      <c r="E1510" t="s">
        <v>82</v>
      </c>
      <c r="F1510" t="s">
        <v>98</v>
      </c>
      <c r="M1510" t="s">
        <v>1486</v>
      </c>
      <c r="N1510" t="s">
        <v>1487</v>
      </c>
      <c r="O1510">
        <v>61</v>
      </c>
      <c r="P1510">
        <v>659</v>
      </c>
    </row>
    <row r="1511" spans="1:16">
      <c r="A1511">
        <v>46039</v>
      </c>
      <c r="B1511" t="s">
        <v>1514</v>
      </c>
      <c r="C1511" t="s">
        <v>305</v>
      </c>
      <c r="D1511" s="11" t="s">
        <v>114</v>
      </c>
      <c r="E1511" t="s">
        <v>67</v>
      </c>
      <c r="F1511" t="s">
        <v>86</v>
      </c>
      <c r="M1511" t="s">
        <v>1486</v>
      </c>
      <c r="N1511" t="s">
        <v>1487</v>
      </c>
      <c r="O1511">
        <v>27</v>
      </c>
      <c r="P1511">
        <v>5126</v>
      </c>
    </row>
    <row r="1512" spans="1:16">
      <c r="A1512">
        <v>46040</v>
      </c>
      <c r="B1512" t="s">
        <v>1508</v>
      </c>
      <c r="C1512" t="s">
        <v>96</v>
      </c>
      <c r="D1512" s="11" t="s">
        <v>177</v>
      </c>
      <c r="E1512" t="s">
        <v>67</v>
      </c>
      <c r="F1512" t="s">
        <v>86</v>
      </c>
      <c r="G1512" s="11" t="s">
        <v>87</v>
      </c>
      <c r="I1512" s="11" t="s">
        <v>87</v>
      </c>
      <c r="M1512" t="s">
        <v>1486</v>
      </c>
      <c r="N1512" t="s">
        <v>1487</v>
      </c>
      <c r="O1512">
        <v>32</v>
      </c>
      <c r="P1512">
        <v>661</v>
      </c>
    </row>
    <row r="1513" spans="1:16">
      <c r="A1513">
        <v>46041</v>
      </c>
      <c r="B1513" t="s">
        <v>1508</v>
      </c>
      <c r="C1513" t="s">
        <v>296</v>
      </c>
      <c r="D1513" s="11" t="s">
        <v>240</v>
      </c>
      <c r="E1513" t="s">
        <v>67</v>
      </c>
      <c r="F1513" t="s">
        <v>86</v>
      </c>
      <c r="M1513" t="s">
        <v>1486</v>
      </c>
      <c r="N1513" t="s">
        <v>1487</v>
      </c>
      <c r="O1513">
        <v>33</v>
      </c>
      <c r="P1513">
        <v>662</v>
      </c>
    </row>
    <row r="1514" spans="1:16">
      <c r="A1514">
        <v>46043</v>
      </c>
      <c r="B1514" t="s">
        <v>1495</v>
      </c>
      <c r="C1514" t="s">
        <v>154</v>
      </c>
      <c r="D1514" s="11" t="s">
        <v>111</v>
      </c>
      <c r="E1514" t="s">
        <v>82</v>
      </c>
      <c r="F1514" t="s">
        <v>86</v>
      </c>
      <c r="G1514" s="11" t="s">
        <v>88</v>
      </c>
      <c r="M1514" t="s">
        <v>1486</v>
      </c>
      <c r="N1514" t="s">
        <v>1487</v>
      </c>
      <c r="O1514">
        <v>26</v>
      </c>
      <c r="P1514">
        <v>688</v>
      </c>
    </row>
    <row r="1515" spans="1:16">
      <c r="A1515">
        <v>46044</v>
      </c>
      <c r="B1515" t="s">
        <v>780</v>
      </c>
      <c r="C1515" t="s">
        <v>192</v>
      </c>
      <c r="D1515" s="11" t="s">
        <v>117</v>
      </c>
      <c r="E1515" t="s">
        <v>67</v>
      </c>
      <c r="F1515" t="s">
        <v>118</v>
      </c>
      <c r="M1515" t="s">
        <v>1486</v>
      </c>
      <c r="N1515" t="s">
        <v>1487</v>
      </c>
      <c r="O1515">
        <v>18</v>
      </c>
      <c r="P1515">
        <v>705</v>
      </c>
    </row>
    <row r="1516" spans="1:16">
      <c r="A1516">
        <v>46045</v>
      </c>
      <c r="B1516" t="s">
        <v>780</v>
      </c>
      <c r="C1516" t="s">
        <v>192</v>
      </c>
      <c r="D1516" s="11" t="s">
        <v>163</v>
      </c>
      <c r="E1516" t="s">
        <v>67</v>
      </c>
      <c r="F1516" t="s">
        <v>78</v>
      </c>
      <c r="M1516" t="s">
        <v>1486</v>
      </c>
      <c r="N1516" t="s">
        <v>1487</v>
      </c>
      <c r="O1516">
        <v>49</v>
      </c>
      <c r="P1516">
        <v>706</v>
      </c>
    </row>
    <row r="1517" spans="1:16">
      <c r="A1517">
        <v>46046</v>
      </c>
      <c r="B1517" t="s">
        <v>787</v>
      </c>
      <c r="C1517" t="s">
        <v>123</v>
      </c>
      <c r="D1517" s="11" t="s">
        <v>131</v>
      </c>
      <c r="E1517" t="s">
        <v>67</v>
      </c>
      <c r="F1517" t="s">
        <v>68</v>
      </c>
      <c r="M1517" t="s">
        <v>1486</v>
      </c>
      <c r="N1517" t="s">
        <v>1487</v>
      </c>
      <c r="O1517">
        <v>23</v>
      </c>
      <c r="P1517">
        <v>4206</v>
      </c>
    </row>
    <row r="1518" spans="1:16">
      <c r="A1518">
        <v>46047</v>
      </c>
      <c r="B1518" t="s">
        <v>1511</v>
      </c>
      <c r="C1518" t="s">
        <v>90</v>
      </c>
      <c r="D1518" s="11" t="s">
        <v>217</v>
      </c>
      <c r="E1518" t="s">
        <v>67</v>
      </c>
      <c r="F1518" t="s">
        <v>98</v>
      </c>
      <c r="M1518" t="s">
        <v>1486</v>
      </c>
      <c r="N1518" t="s">
        <v>1487</v>
      </c>
      <c r="O1518">
        <v>72</v>
      </c>
      <c r="P1518">
        <v>693</v>
      </c>
    </row>
    <row r="1519" spans="1:16">
      <c r="A1519">
        <v>46051</v>
      </c>
      <c r="B1519" t="s">
        <v>1515</v>
      </c>
      <c r="C1519" t="s">
        <v>1003</v>
      </c>
      <c r="D1519" s="11" t="s">
        <v>137</v>
      </c>
      <c r="E1519" t="s">
        <v>82</v>
      </c>
      <c r="F1519" t="s">
        <v>86</v>
      </c>
      <c r="M1519" t="s">
        <v>1486</v>
      </c>
      <c r="N1519" t="s">
        <v>1487</v>
      </c>
      <c r="O1519">
        <v>30</v>
      </c>
      <c r="P1519">
        <v>3280</v>
      </c>
    </row>
    <row r="1520" spans="1:16">
      <c r="A1520">
        <v>46052</v>
      </c>
      <c r="B1520" t="s">
        <v>1516</v>
      </c>
      <c r="C1520" t="s">
        <v>348</v>
      </c>
      <c r="D1520" s="11" t="s">
        <v>176</v>
      </c>
      <c r="E1520" t="s">
        <v>82</v>
      </c>
      <c r="F1520" t="s">
        <v>74</v>
      </c>
      <c r="M1520" t="s">
        <v>1486</v>
      </c>
      <c r="N1520" t="s">
        <v>1487</v>
      </c>
      <c r="O1520">
        <v>39</v>
      </c>
      <c r="P1520">
        <v>683</v>
      </c>
    </row>
    <row r="1521" spans="1:16">
      <c r="A1521">
        <v>46053</v>
      </c>
      <c r="B1521" t="s">
        <v>1517</v>
      </c>
      <c r="C1521" t="s">
        <v>257</v>
      </c>
      <c r="D1521" s="11" t="s">
        <v>1103</v>
      </c>
      <c r="E1521" t="s">
        <v>82</v>
      </c>
      <c r="F1521" t="s">
        <v>98</v>
      </c>
      <c r="M1521" t="s">
        <v>1486</v>
      </c>
      <c r="N1521" t="s">
        <v>1487</v>
      </c>
      <c r="O1521">
        <v>80</v>
      </c>
      <c r="P1521">
        <v>3600</v>
      </c>
    </row>
    <row r="1522" spans="1:16">
      <c r="A1522">
        <v>46054</v>
      </c>
      <c r="B1522" t="s">
        <v>1518</v>
      </c>
      <c r="C1522" t="s">
        <v>343</v>
      </c>
      <c r="D1522" s="11" t="s">
        <v>177</v>
      </c>
      <c r="E1522" t="s">
        <v>82</v>
      </c>
      <c r="F1522" t="s">
        <v>86</v>
      </c>
      <c r="M1522" t="s">
        <v>1486</v>
      </c>
      <c r="N1522" t="s">
        <v>1487</v>
      </c>
      <c r="O1522">
        <v>32</v>
      </c>
      <c r="P1522">
        <v>3282</v>
      </c>
    </row>
    <row r="1523" spans="1:16">
      <c r="A1523">
        <v>46055</v>
      </c>
      <c r="B1523" t="s">
        <v>1024</v>
      </c>
      <c r="C1523" t="s">
        <v>494</v>
      </c>
      <c r="D1523" s="11" t="s">
        <v>114</v>
      </c>
      <c r="E1523" t="s">
        <v>82</v>
      </c>
      <c r="F1523" t="s">
        <v>86</v>
      </c>
      <c r="M1523" t="s">
        <v>1486</v>
      </c>
      <c r="N1523" t="s">
        <v>1487</v>
      </c>
      <c r="O1523">
        <v>27</v>
      </c>
      <c r="P1523">
        <v>3283</v>
      </c>
    </row>
    <row r="1524" spans="1:16">
      <c r="A1524">
        <v>46056</v>
      </c>
      <c r="B1524" t="s">
        <v>1454</v>
      </c>
      <c r="C1524" t="s">
        <v>466</v>
      </c>
      <c r="D1524" s="11" t="s">
        <v>163</v>
      </c>
      <c r="E1524" t="s">
        <v>82</v>
      </c>
      <c r="F1524" t="s">
        <v>78</v>
      </c>
      <c r="M1524" t="s">
        <v>1486</v>
      </c>
      <c r="N1524" t="s">
        <v>1487</v>
      </c>
      <c r="O1524">
        <v>49</v>
      </c>
      <c r="P1524">
        <v>668</v>
      </c>
    </row>
    <row r="1525" spans="1:16">
      <c r="A1525">
        <v>46057</v>
      </c>
      <c r="B1525" t="s">
        <v>1188</v>
      </c>
      <c r="C1525" t="s">
        <v>1519</v>
      </c>
      <c r="D1525" s="11" t="s">
        <v>180</v>
      </c>
      <c r="E1525" t="s">
        <v>82</v>
      </c>
      <c r="F1525" t="s">
        <v>98</v>
      </c>
      <c r="M1525" t="s">
        <v>1486</v>
      </c>
      <c r="N1525" t="s">
        <v>1487</v>
      </c>
      <c r="O1525">
        <v>55</v>
      </c>
      <c r="P1525">
        <v>3601</v>
      </c>
    </row>
    <row r="1526" spans="1:16">
      <c r="A1526">
        <v>46058</v>
      </c>
      <c r="B1526" t="s">
        <v>1520</v>
      </c>
      <c r="C1526" t="s">
        <v>491</v>
      </c>
      <c r="D1526" s="11" t="s">
        <v>201</v>
      </c>
      <c r="E1526" t="s">
        <v>82</v>
      </c>
      <c r="F1526" t="s">
        <v>202</v>
      </c>
      <c r="M1526" t="s">
        <v>1486</v>
      </c>
      <c r="N1526" t="s">
        <v>1487</v>
      </c>
      <c r="O1526">
        <v>14</v>
      </c>
      <c r="P1526">
        <v>699</v>
      </c>
    </row>
    <row r="1527" spans="1:16">
      <c r="A1527">
        <v>46059</v>
      </c>
      <c r="B1527" t="s">
        <v>1521</v>
      </c>
      <c r="C1527" t="s">
        <v>145</v>
      </c>
      <c r="D1527" s="11" t="s">
        <v>488</v>
      </c>
      <c r="E1527" t="s">
        <v>82</v>
      </c>
      <c r="F1527" t="s">
        <v>195</v>
      </c>
      <c r="M1527" t="s">
        <v>1486</v>
      </c>
      <c r="N1527" t="s">
        <v>1487</v>
      </c>
      <c r="O1527">
        <v>16</v>
      </c>
      <c r="P1527">
        <v>700</v>
      </c>
    </row>
    <row r="1528" spans="1:16">
      <c r="A1528">
        <v>46060</v>
      </c>
      <c r="B1528" t="s">
        <v>1017</v>
      </c>
      <c r="C1528" t="s">
        <v>96</v>
      </c>
      <c r="D1528" s="11" t="s">
        <v>339</v>
      </c>
      <c r="E1528" t="s">
        <v>67</v>
      </c>
      <c r="F1528" t="s">
        <v>86</v>
      </c>
      <c r="M1528" t="s">
        <v>1486</v>
      </c>
      <c r="N1528" t="s">
        <v>1487</v>
      </c>
      <c r="O1528">
        <v>24</v>
      </c>
      <c r="P1528">
        <v>652</v>
      </c>
    </row>
    <row r="1529" spans="1:16">
      <c r="A1529">
        <v>46061</v>
      </c>
      <c r="B1529" t="s">
        <v>1522</v>
      </c>
      <c r="C1529" t="s">
        <v>1523</v>
      </c>
      <c r="D1529" s="11" t="s">
        <v>594</v>
      </c>
      <c r="E1529" t="s">
        <v>67</v>
      </c>
      <c r="F1529" t="s">
        <v>98</v>
      </c>
      <c r="M1529" t="s">
        <v>1486</v>
      </c>
      <c r="N1529" t="s">
        <v>1487</v>
      </c>
      <c r="O1529">
        <v>74</v>
      </c>
      <c r="P1529">
        <v>3602</v>
      </c>
    </row>
    <row r="1530" spans="1:16">
      <c r="A1530">
        <v>46062</v>
      </c>
      <c r="B1530" t="s">
        <v>1524</v>
      </c>
      <c r="C1530" t="s">
        <v>426</v>
      </c>
      <c r="D1530" s="11" t="s">
        <v>177</v>
      </c>
      <c r="E1530" t="s">
        <v>82</v>
      </c>
      <c r="F1530" t="s">
        <v>86</v>
      </c>
      <c r="M1530" t="s">
        <v>1486</v>
      </c>
      <c r="N1530" t="s">
        <v>1487</v>
      </c>
      <c r="O1530">
        <v>32</v>
      </c>
      <c r="P1530">
        <v>3284</v>
      </c>
    </row>
    <row r="1531" spans="1:16">
      <c r="A1531">
        <v>46063</v>
      </c>
      <c r="B1531" t="s">
        <v>1525</v>
      </c>
      <c r="C1531" t="s">
        <v>750</v>
      </c>
      <c r="D1531" s="11" t="s">
        <v>875</v>
      </c>
      <c r="E1531" t="s">
        <v>82</v>
      </c>
      <c r="F1531" t="s">
        <v>98</v>
      </c>
      <c r="M1531" t="s">
        <v>1486</v>
      </c>
      <c r="N1531" t="s">
        <v>1487</v>
      </c>
      <c r="O1531">
        <v>62</v>
      </c>
      <c r="P1531">
        <v>701</v>
      </c>
    </row>
    <row r="1532" spans="1:16">
      <c r="A1532">
        <v>46064</v>
      </c>
      <c r="B1532" t="s">
        <v>1526</v>
      </c>
      <c r="C1532" t="s">
        <v>330</v>
      </c>
      <c r="D1532" s="11" t="s">
        <v>146</v>
      </c>
      <c r="E1532" t="s">
        <v>82</v>
      </c>
      <c r="F1532" t="s">
        <v>68</v>
      </c>
      <c r="G1532" s="11" t="s">
        <v>87</v>
      </c>
      <c r="I1532" s="11" t="s">
        <v>87</v>
      </c>
      <c r="M1532" t="s">
        <v>1486</v>
      </c>
      <c r="N1532" t="s">
        <v>1487</v>
      </c>
      <c r="O1532">
        <v>21</v>
      </c>
      <c r="P1532">
        <v>3599</v>
      </c>
    </row>
    <row r="1533" spans="1:16">
      <c r="A1533">
        <v>46065</v>
      </c>
      <c r="B1533" t="s">
        <v>760</v>
      </c>
      <c r="C1533" t="s">
        <v>491</v>
      </c>
      <c r="D1533" s="11" t="s">
        <v>134</v>
      </c>
      <c r="E1533" t="s">
        <v>82</v>
      </c>
      <c r="F1533" t="s">
        <v>118</v>
      </c>
      <c r="M1533" t="s">
        <v>1486</v>
      </c>
      <c r="N1533" t="s">
        <v>1487</v>
      </c>
      <c r="O1533">
        <v>17</v>
      </c>
      <c r="P1533">
        <v>704</v>
      </c>
    </row>
    <row r="1534" spans="1:16">
      <c r="A1534">
        <v>46066</v>
      </c>
      <c r="B1534" t="s">
        <v>1520</v>
      </c>
      <c r="C1534" t="s">
        <v>228</v>
      </c>
      <c r="D1534" s="11" t="s">
        <v>143</v>
      </c>
      <c r="E1534" t="s">
        <v>82</v>
      </c>
      <c r="F1534" t="s">
        <v>74</v>
      </c>
      <c r="M1534" t="s">
        <v>1486</v>
      </c>
      <c r="N1534" t="s">
        <v>1487</v>
      </c>
      <c r="O1534">
        <v>38</v>
      </c>
      <c r="P1534">
        <v>698</v>
      </c>
    </row>
    <row r="1535" spans="1:16">
      <c r="A1535">
        <v>46067</v>
      </c>
      <c r="B1535" t="s">
        <v>760</v>
      </c>
      <c r="C1535" t="s">
        <v>113</v>
      </c>
      <c r="D1535" s="11" t="s">
        <v>94</v>
      </c>
      <c r="E1535" t="s">
        <v>82</v>
      </c>
      <c r="F1535" t="s">
        <v>78</v>
      </c>
      <c r="M1535" t="s">
        <v>1486</v>
      </c>
      <c r="N1535" t="s">
        <v>1487</v>
      </c>
      <c r="O1535">
        <v>54</v>
      </c>
      <c r="P1535">
        <v>3285</v>
      </c>
    </row>
    <row r="1536" spans="1:16">
      <c r="A1536">
        <v>46068</v>
      </c>
      <c r="B1536" t="s">
        <v>1527</v>
      </c>
      <c r="C1536" t="s">
        <v>1066</v>
      </c>
      <c r="D1536" s="11" t="s">
        <v>85</v>
      </c>
      <c r="E1536" t="s">
        <v>82</v>
      </c>
      <c r="F1536" t="s">
        <v>86</v>
      </c>
      <c r="M1536" t="s">
        <v>1486</v>
      </c>
      <c r="N1536" t="s">
        <v>1487</v>
      </c>
      <c r="O1536">
        <v>34</v>
      </c>
      <c r="P1536">
        <v>3286</v>
      </c>
    </row>
    <row r="1537" spans="1:16">
      <c r="A1537">
        <v>46069</v>
      </c>
      <c r="B1537" t="s">
        <v>1509</v>
      </c>
      <c r="C1537" t="s">
        <v>285</v>
      </c>
      <c r="D1537" s="11" t="s">
        <v>312</v>
      </c>
      <c r="E1537" t="s">
        <v>67</v>
      </c>
      <c r="F1537" t="s">
        <v>86</v>
      </c>
      <c r="M1537" t="s">
        <v>1486</v>
      </c>
      <c r="N1537" t="s">
        <v>1487</v>
      </c>
      <c r="O1537">
        <v>31</v>
      </c>
      <c r="P1537">
        <v>3287</v>
      </c>
    </row>
    <row r="1538" spans="1:16">
      <c r="A1538">
        <v>46070</v>
      </c>
      <c r="B1538" t="s">
        <v>1510</v>
      </c>
      <c r="C1538" t="s">
        <v>257</v>
      </c>
      <c r="D1538" s="11" t="s">
        <v>786</v>
      </c>
      <c r="E1538" t="s">
        <v>82</v>
      </c>
      <c r="F1538" t="s">
        <v>98</v>
      </c>
      <c r="M1538" t="s">
        <v>1486</v>
      </c>
      <c r="N1538" t="s">
        <v>1487</v>
      </c>
      <c r="O1538">
        <v>79</v>
      </c>
      <c r="P1538">
        <v>3288</v>
      </c>
    </row>
    <row r="1539" spans="1:16">
      <c r="A1539">
        <v>46071</v>
      </c>
      <c r="B1539" t="s">
        <v>1528</v>
      </c>
      <c r="C1539" t="s">
        <v>376</v>
      </c>
      <c r="D1539" s="11" t="s">
        <v>73</v>
      </c>
      <c r="E1539" t="s">
        <v>82</v>
      </c>
      <c r="F1539" t="s">
        <v>74</v>
      </c>
      <c r="M1539" t="s">
        <v>1486</v>
      </c>
      <c r="N1539" t="s">
        <v>1487</v>
      </c>
      <c r="O1539">
        <v>44</v>
      </c>
      <c r="P1539">
        <v>3605</v>
      </c>
    </row>
    <row r="1540" spans="1:16">
      <c r="A1540">
        <v>46072</v>
      </c>
      <c r="B1540" t="s">
        <v>1529</v>
      </c>
      <c r="C1540" t="s">
        <v>253</v>
      </c>
      <c r="D1540" s="11" t="s">
        <v>66</v>
      </c>
      <c r="E1540" t="s">
        <v>82</v>
      </c>
      <c r="F1540" t="s">
        <v>68</v>
      </c>
      <c r="M1540" t="s">
        <v>1486</v>
      </c>
      <c r="N1540" t="s">
        <v>1487</v>
      </c>
      <c r="O1540">
        <v>19</v>
      </c>
      <c r="P1540">
        <v>3706</v>
      </c>
    </row>
    <row r="1541" spans="1:16">
      <c r="A1541">
        <v>46073</v>
      </c>
      <c r="B1541" t="s">
        <v>1188</v>
      </c>
      <c r="C1541" t="s">
        <v>491</v>
      </c>
      <c r="D1541" s="11" t="s">
        <v>111</v>
      </c>
      <c r="E1541" t="s">
        <v>82</v>
      </c>
      <c r="F1541" t="s">
        <v>86</v>
      </c>
      <c r="M1541" t="s">
        <v>1486</v>
      </c>
      <c r="N1541" t="s">
        <v>1487</v>
      </c>
      <c r="O1541">
        <v>26</v>
      </c>
      <c r="P1541">
        <v>3707</v>
      </c>
    </row>
    <row r="1542" spans="1:16">
      <c r="A1542">
        <v>46082</v>
      </c>
      <c r="B1542" t="s">
        <v>506</v>
      </c>
      <c r="C1542" t="s">
        <v>260</v>
      </c>
      <c r="D1542" s="11" t="s">
        <v>608</v>
      </c>
      <c r="E1542" t="s">
        <v>82</v>
      </c>
      <c r="F1542" t="s">
        <v>98</v>
      </c>
      <c r="M1542" t="s">
        <v>1486</v>
      </c>
      <c r="N1542" t="s">
        <v>1487</v>
      </c>
      <c r="O1542">
        <v>65</v>
      </c>
      <c r="P1542">
        <v>677</v>
      </c>
    </row>
    <row r="1543" spans="1:16">
      <c r="A1543">
        <v>46083</v>
      </c>
      <c r="B1543" t="s">
        <v>1510</v>
      </c>
      <c r="C1543" t="s">
        <v>225</v>
      </c>
      <c r="D1543" s="11" t="s">
        <v>316</v>
      </c>
      <c r="E1543" t="s">
        <v>82</v>
      </c>
      <c r="F1543" t="s">
        <v>98</v>
      </c>
      <c r="M1543" t="s">
        <v>1486</v>
      </c>
      <c r="N1543" t="s">
        <v>1487</v>
      </c>
      <c r="O1543">
        <v>58</v>
      </c>
      <c r="P1543">
        <v>712</v>
      </c>
    </row>
    <row r="1544" spans="1:16">
      <c r="A1544">
        <v>46084</v>
      </c>
      <c r="B1544" t="s">
        <v>1498</v>
      </c>
      <c r="C1544" t="s">
        <v>105</v>
      </c>
      <c r="D1544" s="11" t="s">
        <v>177</v>
      </c>
      <c r="E1544" t="s">
        <v>67</v>
      </c>
      <c r="F1544" t="s">
        <v>86</v>
      </c>
      <c r="M1544" t="s">
        <v>1486</v>
      </c>
      <c r="N1544" t="s">
        <v>1487</v>
      </c>
      <c r="O1544">
        <v>32</v>
      </c>
      <c r="P1544">
        <v>4271</v>
      </c>
    </row>
    <row r="1545" spans="1:16">
      <c r="A1545">
        <v>46090</v>
      </c>
      <c r="B1545" t="s">
        <v>1530</v>
      </c>
      <c r="C1545" t="s">
        <v>1531</v>
      </c>
      <c r="D1545" s="11" t="s">
        <v>608</v>
      </c>
      <c r="E1545" t="s">
        <v>82</v>
      </c>
      <c r="F1545" t="s">
        <v>98</v>
      </c>
      <c r="M1545" t="s">
        <v>1486</v>
      </c>
      <c r="N1545" t="s">
        <v>1487</v>
      </c>
      <c r="O1545">
        <v>65</v>
      </c>
      <c r="P1545">
        <v>669</v>
      </c>
    </row>
    <row r="1546" spans="1:16">
      <c r="A1546">
        <v>47002</v>
      </c>
      <c r="B1546" t="s">
        <v>1532</v>
      </c>
      <c r="C1546" t="s">
        <v>444</v>
      </c>
      <c r="D1546" s="11" t="s">
        <v>331</v>
      </c>
      <c r="E1546" t="s">
        <v>67</v>
      </c>
      <c r="F1546" t="s">
        <v>332</v>
      </c>
      <c r="M1546" t="s">
        <v>1533</v>
      </c>
      <c r="N1546" t="s">
        <v>1534</v>
      </c>
      <c r="O1546">
        <v>9</v>
      </c>
      <c r="P1546">
        <v>4730</v>
      </c>
    </row>
    <row r="1547" spans="1:16">
      <c r="A1547">
        <v>47003</v>
      </c>
      <c r="B1547" t="s">
        <v>1535</v>
      </c>
      <c r="C1547" t="s">
        <v>253</v>
      </c>
      <c r="D1547" s="11" t="s">
        <v>137</v>
      </c>
      <c r="E1547" t="s">
        <v>82</v>
      </c>
      <c r="F1547" t="s">
        <v>86</v>
      </c>
      <c r="G1547" s="11" t="s">
        <v>87</v>
      </c>
      <c r="M1547" t="s">
        <v>1533</v>
      </c>
      <c r="N1547" t="s">
        <v>1534</v>
      </c>
      <c r="O1547">
        <v>30</v>
      </c>
      <c r="P1547">
        <v>4813</v>
      </c>
    </row>
    <row r="1548" spans="1:16">
      <c r="A1548">
        <v>47004</v>
      </c>
      <c r="B1548" t="s">
        <v>1536</v>
      </c>
      <c r="C1548" t="s">
        <v>253</v>
      </c>
      <c r="D1548" s="11" t="s">
        <v>201</v>
      </c>
      <c r="E1548" t="s">
        <v>82</v>
      </c>
      <c r="F1548" t="s">
        <v>202</v>
      </c>
      <c r="M1548" t="s">
        <v>1533</v>
      </c>
      <c r="N1548" t="s">
        <v>1534</v>
      </c>
      <c r="O1548">
        <v>14</v>
      </c>
      <c r="P1548">
        <v>4609</v>
      </c>
    </row>
    <row r="1549" spans="1:16">
      <c r="A1549">
        <v>47005</v>
      </c>
      <c r="B1549" t="s">
        <v>1537</v>
      </c>
      <c r="C1549" t="s">
        <v>296</v>
      </c>
      <c r="D1549" s="11" t="s">
        <v>652</v>
      </c>
      <c r="E1549" t="s">
        <v>67</v>
      </c>
      <c r="F1549" t="s">
        <v>332</v>
      </c>
      <c r="M1549" t="s">
        <v>1533</v>
      </c>
      <c r="N1549" t="s">
        <v>1534</v>
      </c>
      <c r="O1549">
        <v>6</v>
      </c>
      <c r="P1549">
        <v>4731</v>
      </c>
    </row>
    <row r="1550" spans="1:16">
      <c r="A1550">
        <v>47007</v>
      </c>
      <c r="B1550" t="s">
        <v>1538</v>
      </c>
      <c r="C1550" t="s">
        <v>271</v>
      </c>
      <c r="D1550" s="11" t="s">
        <v>201</v>
      </c>
      <c r="E1550" t="s">
        <v>82</v>
      </c>
      <c r="F1550" t="s">
        <v>202</v>
      </c>
      <c r="M1550" t="s">
        <v>1533</v>
      </c>
      <c r="N1550" t="s">
        <v>1534</v>
      </c>
      <c r="O1550">
        <v>14</v>
      </c>
      <c r="P1550">
        <v>5061</v>
      </c>
    </row>
    <row r="1551" spans="1:16">
      <c r="A1551">
        <v>47008</v>
      </c>
      <c r="B1551" t="s">
        <v>1532</v>
      </c>
      <c r="C1551" t="s">
        <v>192</v>
      </c>
      <c r="D1551" s="11" t="s">
        <v>81</v>
      </c>
      <c r="E1551" t="s">
        <v>67</v>
      </c>
      <c r="F1551" t="s">
        <v>74</v>
      </c>
      <c r="M1551" t="s">
        <v>1533</v>
      </c>
      <c r="N1551" t="s">
        <v>1534</v>
      </c>
      <c r="O1551">
        <v>36</v>
      </c>
      <c r="P1551">
        <v>4911</v>
      </c>
    </row>
    <row r="1552" spans="1:16">
      <c r="A1552">
        <v>47009</v>
      </c>
      <c r="B1552" t="s">
        <v>1535</v>
      </c>
      <c r="C1552" t="s">
        <v>1539</v>
      </c>
      <c r="D1552" s="11" t="s">
        <v>454</v>
      </c>
      <c r="E1552" t="s">
        <v>82</v>
      </c>
      <c r="F1552" t="s">
        <v>455</v>
      </c>
      <c r="G1552" s="11" t="s">
        <v>87</v>
      </c>
      <c r="M1552" t="s">
        <v>1533</v>
      </c>
      <c r="N1552" t="s">
        <v>1534</v>
      </c>
      <c r="O1552">
        <v>12</v>
      </c>
      <c r="P1552">
        <v>4556</v>
      </c>
    </row>
    <row r="1553" spans="1:16">
      <c r="A1553">
        <v>47010</v>
      </c>
      <c r="B1553" t="s">
        <v>514</v>
      </c>
      <c r="C1553" t="s">
        <v>130</v>
      </c>
      <c r="D1553" s="11" t="s">
        <v>194</v>
      </c>
      <c r="E1553" t="s">
        <v>82</v>
      </c>
      <c r="F1553" t="s">
        <v>195</v>
      </c>
      <c r="M1553" t="s">
        <v>1533</v>
      </c>
      <c r="N1553" t="s">
        <v>1534</v>
      </c>
      <c r="O1553">
        <v>15</v>
      </c>
      <c r="P1553">
        <v>4912</v>
      </c>
    </row>
    <row r="1554" spans="1:16">
      <c r="A1554">
        <v>47011</v>
      </c>
      <c r="B1554" t="s">
        <v>1540</v>
      </c>
      <c r="C1554" t="s">
        <v>96</v>
      </c>
      <c r="D1554" s="11" t="s">
        <v>307</v>
      </c>
      <c r="E1554" t="s">
        <v>67</v>
      </c>
      <c r="F1554" t="s">
        <v>78</v>
      </c>
      <c r="M1554" t="s">
        <v>1533</v>
      </c>
      <c r="N1554" t="s">
        <v>1534</v>
      </c>
      <c r="O1554">
        <v>48</v>
      </c>
      <c r="P1554">
        <v>425</v>
      </c>
    </row>
    <row r="1555" spans="1:16">
      <c r="A1555">
        <v>47012</v>
      </c>
      <c r="B1555" t="s">
        <v>1541</v>
      </c>
      <c r="C1555" t="s">
        <v>491</v>
      </c>
      <c r="D1555" s="11" t="s">
        <v>334</v>
      </c>
      <c r="E1555" t="s">
        <v>82</v>
      </c>
      <c r="F1555" t="s">
        <v>332</v>
      </c>
      <c r="M1555" t="s">
        <v>1533</v>
      </c>
      <c r="N1555" t="s">
        <v>1534</v>
      </c>
      <c r="O1555">
        <v>7</v>
      </c>
      <c r="P1555">
        <v>4913</v>
      </c>
    </row>
    <row r="1556" spans="1:16">
      <c r="A1556">
        <v>47013</v>
      </c>
      <c r="B1556" t="s">
        <v>1542</v>
      </c>
      <c r="C1556" t="s">
        <v>1066</v>
      </c>
      <c r="D1556" s="11" t="s">
        <v>199</v>
      </c>
      <c r="E1556" t="s">
        <v>82</v>
      </c>
      <c r="F1556" t="s">
        <v>74</v>
      </c>
      <c r="G1556" s="11" t="s">
        <v>88</v>
      </c>
      <c r="H1556" s="11" t="s">
        <v>88</v>
      </c>
      <c r="M1556" t="s">
        <v>1533</v>
      </c>
      <c r="N1556" t="s">
        <v>1534</v>
      </c>
      <c r="O1556">
        <v>37</v>
      </c>
      <c r="P1556">
        <v>420</v>
      </c>
    </row>
    <row r="1557" spans="1:16">
      <c r="A1557">
        <v>47014</v>
      </c>
      <c r="B1557" t="s">
        <v>1543</v>
      </c>
      <c r="C1557" t="s">
        <v>271</v>
      </c>
      <c r="D1557" s="11" t="s">
        <v>194</v>
      </c>
      <c r="E1557" t="s">
        <v>82</v>
      </c>
      <c r="F1557" t="s">
        <v>195</v>
      </c>
      <c r="M1557" t="s">
        <v>1533</v>
      </c>
      <c r="N1557" t="s">
        <v>1534</v>
      </c>
      <c r="O1557">
        <v>15</v>
      </c>
      <c r="P1557">
        <v>4617</v>
      </c>
    </row>
    <row r="1558" spans="1:16">
      <c r="A1558">
        <v>47015</v>
      </c>
      <c r="B1558" t="s">
        <v>1537</v>
      </c>
      <c r="C1558" t="s">
        <v>139</v>
      </c>
      <c r="D1558" s="11" t="s">
        <v>312</v>
      </c>
      <c r="E1558" t="s">
        <v>67</v>
      </c>
      <c r="F1558" t="s">
        <v>86</v>
      </c>
      <c r="M1558" t="s">
        <v>1533</v>
      </c>
      <c r="N1558" t="s">
        <v>1534</v>
      </c>
      <c r="O1558">
        <v>31</v>
      </c>
      <c r="P1558">
        <v>4984</v>
      </c>
    </row>
    <row r="1559" spans="1:16">
      <c r="A1559">
        <v>47016</v>
      </c>
      <c r="B1559" t="s">
        <v>1544</v>
      </c>
      <c r="C1559" t="s">
        <v>712</v>
      </c>
      <c r="D1559" s="11" t="s">
        <v>134</v>
      </c>
      <c r="E1559" t="s">
        <v>82</v>
      </c>
      <c r="F1559" t="s">
        <v>118</v>
      </c>
      <c r="G1559" s="11" t="s">
        <v>370</v>
      </c>
      <c r="H1559" s="11" t="s">
        <v>88</v>
      </c>
      <c r="M1559" t="s">
        <v>1533</v>
      </c>
      <c r="N1559" t="s">
        <v>1534</v>
      </c>
      <c r="O1559">
        <v>17</v>
      </c>
      <c r="P1559">
        <v>433</v>
      </c>
    </row>
    <row r="1560" spans="1:16">
      <c r="A1560">
        <v>47018</v>
      </c>
      <c r="B1560" t="s">
        <v>1545</v>
      </c>
      <c r="C1560" t="s">
        <v>1546</v>
      </c>
      <c r="D1560" s="11" t="s">
        <v>518</v>
      </c>
      <c r="E1560" t="s">
        <v>82</v>
      </c>
      <c r="F1560" t="s">
        <v>455</v>
      </c>
      <c r="M1560" t="s">
        <v>1533</v>
      </c>
      <c r="N1560" t="s">
        <v>1534</v>
      </c>
      <c r="O1560">
        <v>11</v>
      </c>
      <c r="P1560">
        <v>4963</v>
      </c>
    </row>
    <row r="1561" spans="1:16">
      <c r="A1561">
        <v>47019</v>
      </c>
      <c r="B1561" t="s">
        <v>1547</v>
      </c>
      <c r="C1561" t="s">
        <v>267</v>
      </c>
      <c r="D1561" s="11" t="s">
        <v>163</v>
      </c>
      <c r="E1561" t="s">
        <v>82</v>
      </c>
      <c r="F1561" t="s">
        <v>78</v>
      </c>
      <c r="M1561" t="s">
        <v>1533</v>
      </c>
      <c r="N1561" t="s">
        <v>1534</v>
      </c>
      <c r="O1561">
        <v>49</v>
      </c>
      <c r="P1561">
        <v>5050</v>
      </c>
    </row>
    <row r="1562" spans="1:16">
      <c r="A1562">
        <v>47020</v>
      </c>
      <c r="B1562" t="s">
        <v>1548</v>
      </c>
      <c r="C1562" t="s">
        <v>90</v>
      </c>
      <c r="D1562" s="11" t="s">
        <v>117</v>
      </c>
      <c r="E1562" t="s">
        <v>67</v>
      </c>
      <c r="F1562" t="s">
        <v>118</v>
      </c>
      <c r="M1562" t="s">
        <v>1533</v>
      </c>
      <c r="N1562" t="s">
        <v>1534</v>
      </c>
      <c r="O1562">
        <v>18</v>
      </c>
      <c r="P1562">
        <v>5051</v>
      </c>
    </row>
    <row r="1563" spans="1:16">
      <c r="A1563">
        <v>47021</v>
      </c>
      <c r="B1563" t="s">
        <v>1548</v>
      </c>
      <c r="C1563" t="s">
        <v>296</v>
      </c>
      <c r="D1563" s="11" t="s">
        <v>134</v>
      </c>
      <c r="E1563" t="s">
        <v>67</v>
      </c>
      <c r="F1563" t="s">
        <v>118</v>
      </c>
      <c r="M1563" t="s">
        <v>1533</v>
      </c>
      <c r="N1563" t="s">
        <v>1534</v>
      </c>
      <c r="O1563">
        <v>17</v>
      </c>
      <c r="P1563">
        <v>5052</v>
      </c>
    </row>
    <row r="1564" spans="1:16">
      <c r="A1564">
        <v>47022</v>
      </c>
      <c r="B1564" t="s">
        <v>169</v>
      </c>
      <c r="C1564" t="s">
        <v>320</v>
      </c>
      <c r="D1564" s="11" t="s">
        <v>532</v>
      </c>
      <c r="E1564" t="s">
        <v>67</v>
      </c>
      <c r="F1564" t="s">
        <v>332</v>
      </c>
      <c r="M1564" t="s">
        <v>1533</v>
      </c>
      <c r="N1564" t="s">
        <v>1534</v>
      </c>
      <c r="O1564">
        <v>10</v>
      </c>
      <c r="P1564">
        <v>5053</v>
      </c>
    </row>
    <row r="1565" spans="1:16">
      <c r="A1565">
        <v>47023</v>
      </c>
      <c r="B1565" t="s">
        <v>1549</v>
      </c>
      <c r="C1565" t="s">
        <v>491</v>
      </c>
      <c r="D1565" s="11" t="s">
        <v>121</v>
      </c>
      <c r="E1565" t="s">
        <v>82</v>
      </c>
      <c r="F1565" t="s">
        <v>68</v>
      </c>
      <c r="M1565" t="s">
        <v>1533</v>
      </c>
      <c r="N1565" t="s">
        <v>1534</v>
      </c>
      <c r="O1565">
        <v>20</v>
      </c>
      <c r="P1565">
        <v>3589</v>
      </c>
    </row>
    <row r="1566" spans="1:16">
      <c r="A1566">
        <v>47024</v>
      </c>
      <c r="B1566" t="s">
        <v>1550</v>
      </c>
      <c r="C1566" t="s">
        <v>188</v>
      </c>
      <c r="D1566" s="11" t="s">
        <v>488</v>
      </c>
      <c r="E1566" t="s">
        <v>67</v>
      </c>
      <c r="F1566" t="s">
        <v>195</v>
      </c>
      <c r="M1566" t="s">
        <v>1533</v>
      </c>
      <c r="N1566" t="s">
        <v>1534</v>
      </c>
      <c r="O1566">
        <v>16</v>
      </c>
      <c r="P1566">
        <v>3590</v>
      </c>
    </row>
    <row r="1567" spans="1:16">
      <c r="A1567">
        <v>47025</v>
      </c>
      <c r="B1567" t="s">
        <v>1540</v>
      </c>
      <c r="C1567" t="s">
        <v>294</v>
      </c>
      <c r="D1567" s="11" t="s">
        <v>194</v>
      </c>
      <c r="E1567" t="s">
        <v>67</v>
      </c>
      <c r="F1567" t="s">
        <v>195</v>
      </c>
      <c r="M1567" t="s">
        <v>1533</v>
      </c>
      <c r="N1567" t="s">
        <v>1534</v>
      </c>
      <c r="O1567">
        <v>15</v>
      </c>
      <c r="P1567">
        <v>5054</v>
      </c>
    </row>
    <row r="1568" spans="1:16">
      <c r="A1568">
        <v>47026</v>
      </c>
      <c r="B1568" t="s">
        <v>1551</v>
      </c>
      <c r="C1568" t="s">
        <v>426</v>
      </c>
      <c r="D1568" s="11" t="s">
        <v>518</v>
      </c>
      <c r="E1568" t="s">
        <v>82</v>
      </c>
      <c r="F1568" t="s">
        <v>455</v>
      </c>
      <c r="M1568" t="s">
        <v>1533</v>
      </c>
      <c r="N1568" t="s">
        <v>1534</v>
      </c>
      <c r="O1568">
        <v>11</v>
      </c>
      <c r="P1568">
        <v>5055</v>
      </c>
    </row>
    <row r="1569" spans="1:16">
      <c r="A1569">
        <v>47027</v>
      </c>
      <c r="B1569" t="s">
        <v>920</v>
      </c>
      <c r="C1569" t="s">
        <v>123</v>
      </c>
      <c r="D1569" s="11" t="s">
        <v>103</v>
      </c>
      <c r="E1569" t="s">
        <v>67</v>
      </c>
      <c r="F1569" t="s">
        <v>74</v>
      </c>
      <c r="M1569" t="s">
        <v>1533</v>
      </c>
      <c r="N1569" t="s">
        <v>1534</v>
      </c>
      <c r="O1569">
        <v>40</v>
      </c>
      <c r="P1569">
        <v>5056</v>
      </c>
    </row>
    <row r="1570" spans="1:16">
      <c r="A1570">
        <v>47028</v>
      </c>
      <c r="B1570" t="s">
        <v>1544</v>
      </c>
      <c r="C1570" t="s">
        <v>113</v>
      </c>
      <c r="D1570" s="11" t="s">
        <v>214</v>
      </c>
      <c r="E1570" t="s">
        <v>82</v>
      </c>
      <c r="F1570" t="s">
        <v>74</v>
      </c>
      <c r="M1570" t="s">
        <v>1533</v>
      </c>
      <c r="N1570" t="s">
        <v>1534</v>
      </c>
      <c r="O1570">
        <v>41</v>
      </c>
      <c r="P1570">
        <v>5057</v>
      </c>
    </row>
    <row r="1571" spans="1:16">
      <c r="A1571">
        <v>47029</v>
      </c>
      <c r="B1571">
        <v>1</v>
      </c>
      <c r="C1571" t="s">
        <v>156</v>
      </c>
      <c r="D1571" s="11" t="s">
        <v>312</v>
      </c>
      <c r="E1571" t="s">
        <v>67</v>
      </c>
      <c r="F1571" t="s">
        <v>86</v>
      </c>
      <c r="M1571" t="s">
        <v>1533</v>
      </c>
      <c r="N1571" t="s">
        <v>1534</v>
      </c>
      <c r="O1571">
        <v>31</v>
      </c>
      <c r="P1571">
        <v>5058</v>
      </c>
    </row>
    <row r="1572" spans="1:16">
      <c r="A1572">
        <v>47030</v>
      </c>
      <c r="B1572" t="s">
        <v>1552</v>
      </c>
      <c r="C1572" t="s">
        <v>386</v>
      </c>
      <c r="D1572" s="11" t="s">
        <v>94</v>
      </c>
      <c r="E1572" t="s">
        <v>67</v>
      </c>
      <c r="F1572" t="s">
        <v>78</v>
      </c>
      <c r="M1572" t="s">
        <v>1533</v>
      </c>
      <c r="N1572" t="s">
        <v>1534</v>
      </c>
      <c r="O1572">
        <v>54</v>
      </c>
      <c r="P1572">
        <v>5059</v>
      </c>
    </row>
    <row r="1573" spans="1:16">
      <c r="A1573">
        <v>47031</v>
      </c>
      <c r="B1573" t="s">
        <v>1553</v>
      </c>
      <c r="C1573" t="s">
        <v>96</v>
      </c>
      <c r="D1573" s="11" t="s">
        <v>1554</v>
      </c>
      <c r="E1573" t="s">
        <v>67</v>
      </c>
      <c r="F1573" t="s">
        <v>86</v>
      </c>
      <c r="M1573" t="s">
        <v>1533</v>
      </c>
      <c r="N1573" t="s">
        <v>1534</v>
      </c>
      <c r="O1573">
        <v>5</v>
      </c>
      <c r="P1573">
        <v>5060</v>
      </c>
    </row>
    <row r="1574" spans="1:16">
      <c r="A1574">
        <v>47048</v>
      </c>
      <c r="B1574" t="s">
        <v>1555</v>
      </c>
      <c r="C1574" t="s">
        <v>234</v>
      </c>
      <c r="D1574" s="11" t="s">
        <v>163</v>
      </c>
      <c r="E1574" t="s">
        <v>67</v>
      </c>
      <c r="F1574" t="s">
        <v>78</v>
      </c>
      <c r="H1574" s="11" t="s">
        <v>87</v>
      </c>
      <c r="M1574" t="s">
        <v>1533</v>
      </c>
      <c r="N1574" t="s">
        <v>1534</v>
      </c>
      <c r="O1574">
        <v>49</v>
      </c>
      <c r="P1574">
        <v>446</v>
      </c>
    </row>
    <row r="1575" spans="1:16">
      <c r="A1575">
        <v>47055</v>
      </c>
      <c r="B1575" t="s">
        <v>1556</v>
      </c>
      <c r="C1575" t="s">
        <v>65</v>
      </c>
      <c r="D1575" s="11" t="s">
        <v>137</v>
      </c>
      <c r="E1575" t="s">
        <v>67</v>
      </c>
      <c r="F1575" t="s">
        <v>86</v>
      </c>
      <c r="M1575" t="s">
        <v>1533</v>
      </c>
      <c r="N1575" t="s">
        <v>1534</v>
      </c>
      <c r="O1575">
        <v>30</v>
      </c>
      <c r="P1575">
        <v>447</v>
      </c>
    </row>
    <row r="1576" spans="1:16">
      <c r="A1576">
        <v>48003</v>
      </c>
      <c r="B1576" t="s">
        <v>1557</v>
      </c>
      <c r="C1576" t="s">
        <v>283</v>
      </c>
      <c r="D1576" s="11" t="s">
        <v>73</v>
      </c>
      <c r="E1576" t="s">
        <v>67</v>
      </c>
      <c r="F1576" t="s">
        <v>74</v>
      </c>
      <c r="M1576" t="s">
        <v>1558</v>
      </c>
      <c r="N1576" t="s">
        <v>1559</v>
      </c>
      <c r="O1576">
        <v>44</v>
      </c>
      <c r="P1576">
        <v>1094</v>
      </c>
    </row>
    <row r="1577" spans="1:16">
      <c r="A1577">
        <v>48004</v>
      </c>
      <c r="B1577" t="s">
        <v>1560</v>
      </c>
      <c r="C1577" t="s">
        <v>90</v>
      </c>
      <c r="D1577" s="11" t="s">
        <v>307</v>
      </c>
      <c r="E1577" t="s">
        <v>67</v>
      </c>
      <c r="F1577" t="s">
        <v>78</v>
      </c>
      <c r="M1577" t="s">
        <v>1558</v>
      </c>
      <c r="N1577" t="s">
        <v>1559</v>
      </c>
      <c r="O1577">
        <v>48</v>
      </c>
      <c r="P1577">
        <v>1095</v>
      </c>
    </row>
    <row r="1578" spans="1:16">
      <c r="A1578">
        <v>48005</v>
      </c>
      <c r="B1578" t="s">
        <v>1561</v>
      </c>
      <c r="C1578" t="s">
        <v>283</v>
      </c>
      <c r="D1578" s="11" t="s">
        <v>163</v>
      </c>
      <c r="E1578" t="s">
        <v>67</v>
      </c>
      <c r="F1578" t="s">
        <v>78</v>
      </c>
      <c r="M1578" t="s">
        <v>1558</v>
      </c>
      <c r="N1578" t="s">
        <v>1559</v>
      </c>
      <c r="O1578">
        <v>49</v>
      </c>
      <c r="P1578">
        <v>1096</v>
      </c>
    </row>
    <row r="1579" spans="1:16">
      <c r="A1579">
        <v>48007</v>
      </c>
      <c r="B1579" t="s">
        <v>907</v>
      </c>
      <c r="C1579" t="s">
        <v>228</v>
      </c>
      <c r="D1579" s="11" t="s">
        <v>199</v>
      </c>
      <c r="E1579" t="s">
        <v>82</v>
      </c>
      <c r="F1579" t="s">
        <v>74</v>
      </c>
      <c r="M1579" t="s">
        <v>1558</v>
      </c>
      <c r="N1579" t="s">
        <v>1559</v>
      </c>
      <c r="O1579">
        <v>37</v>
      </c>
      <c r="P1579">
        <v>1040</v>
      </c>
    </row>
    <row r="1580" spans="1:16">
      <c r="A1580">
        <v>48008</v>
      </c>
      <c r="B1580" t="s">
        <v>1562</v>
      </c>
      <c r="C1580" t="s">
        <v>972</v>
      </c>
      <c r="D1580" s="11" t="s">
        <v>214</v>
      </c>
      <c r="E1580" t="s">
        <v>82</v>
      </c>
      <c r="F1580" t="s">
        <v>74</v>
      </c>
      <c r="M1580" t="s">
        <v>1558</v>
      </c>
      <c r="N1580" t="s">
        <v>1559</v>
      </c>
      <c r="O1580">
        <v>41</v>
      </c>
      <c r="P1580">
        <v>1041</v>
      </c>
    </row>
    <row r="1581" spans="1:16">
      <c r="A1581">
        <v>48010</v>
      </c>
      <c r="B1581" t="s">
        <v>1563</v>
      </c>
      <c r="C1581" t="s">
        <v>192</v>
      </c>
      <c r="D1581" s="11" t="s">
        <v>214</v>
      </c>
      <c r="E1581" t="s">
        <v>67</v>
      </c>
      <c r="F1581" t="s">
        <v>74</v>
      </c>
      <c r="H1581" s="11" t="s">
        <v>87</v>
      </c>
      <c r="M1581" t="s">
        <v>1558</v>
      </c>
      <c r="N1581" t="s">
        <v>1559</v>
      </c>
      <c r="O1581">
        <v>41</v>
      </c>
      <c r="P1581">
        <v>1043</v>
      </c>
    </row>
    <row r="1582" spans="1:16">
      <c r="A1582">
        <v>48011</v>
      </c>
      <c r="B1582" t="s">
        <v>115</v>
      </c>
      <c r="C1582" t="s">
        <v>283</v>
      </c>
      <c r="D1582" s="11" t="s">
        <v>141</v>
      </c>
      <c r="E1582" t="s">
        <v>67</v>
      </c>
      <c r="F1582" t="s">
        <v>74</v>
      </c>
      <c r="M1582" t="s">
        <v>1558</v>
      </c>
      <c r="N1582" t="s">
        <v>1559</v>
      </c>
      <c r="O1582">
        <v>43</v>
      </c>
      <c r="P1582">
        <v>1044</v>
      </c>
    </row>
    <row r="1583" spans="1:16">
      <c r="A1583">
        <v>48012</v>
      </c>
      <c r="B1583" t="s">
        <v>1273</v>
      </c>
      <c r="C1583" t="s">
        <v>93</v>
      </c>
      <c r="D1583" s="11" t="s">
        <v>302</v>
      </c>
      <c r="E1583" t="s">
        <v>67</v>
      </c>
      <c r="F1583" t="s">
        <v>78</v>
      </c>
      <c r="M1583" t="s">
        <v>1558</v>
      </c>
      <c r="N1583" t="s">
        <v>1559</v>
      </c>
      <c r="O1583">
        <v>47</v>
      </c>
      <c r="P1583">
        <v>1045</v>
      </c>
    </row>
    <row r="1584" spans="1:16">
      <c r="A1584">
        <v>48013</v>
      </c>
      <c r="B1584" t="s">
        <v>387</v>
      </c>
      <c r="C1584" t="s">
        <v>305</v>
      </c>
      <c r="D1584" s="11" t="s">
        <v>223</v>
      </c>
      <c r="E1584" t="s">
        <v>67</v>
      </c>
      <c r="F1584" t="s">
        <v>98</v>
      </c>
      <c r="M1584" t="s">
        <v>1558</v>
      </c>
      <c r="N1584" t="s">
        <v>1559</v>
      </c>
      <c r="O1584">
        <v>59</v>
      </c>
      <c r="P1584">
        <v>1046</v>
      </c>
    </row>
    <row r="1585" spans="1:16">
      <c r="A1585">
        <v>48014</v>
      </c>
      <c r="B1585" t="s">
        <v>1564</v>
      </c>
      <c r="C1585" t="s">
        <v>386</v>
      </c>
      <c r="D1585" s="11" t="s">
        <v>159</v>
      </c>
      <c r="E1585" t="s">
        <v>67</v>
      </c>
      <c r="F1585" t="s">
        <v>78</v>
      </c>
      <c r="M1585" t="s">
        <v>1558</v>
      </c>
      <c r="N1585" t="s">
        <v>1559</v>
      </c>
      <c r="O1585">
        <v>46</v>
      </c>
      <c r="P1585">
        <v>1047</v>
      </c>
    </row>
    <row r="1586" spans="1:16">
      <c r="A1586">
        <v>48015</v>
      </c>
      <c r="B1586" t="s">
        <v>1565</v>
      </c>
      <c r="C1586" t="s">
        <v>123</v>
      </c>
      <c r="D1586" s="11" t="s">
        <v>159</v>
      </c>
      <c r="E1586" t="s">
        <v>67</v>
      </c>
      <c r="F1586" t="s">
        <v>78</v>
      </c>
      <c r="M1586" t="s">
        <v>1558</v>
      </c>
      <c r="N1586" t="s">
        <v>1559</v>
      </c>
      <c r="O1586">
        <v>46</v>
      </c>
      <c r="P1586">
        <v>1048</v>
      </c>
    </row>
    <row r="1587" spans="1:16">
      <c r="A1587">
        <v>48016</v>
      </c>
      <c r="B1587" t="s">
        <v>1566</v>
      </c>
      <c r="C1587" t="s">
        <v>1567</v>
      </c>
      <c r="D1587" s="11" t="s">
        <v>168</v>
      </c>
      <c r="E1587" t="s">
        <v>67</v>
      </c>
      <c r="F1587" t="s">
        <v>98</v>
      </c>
      <c r="M1587" t="s">
        <v>1558</v>
      </c>
      <c r="N1587" t="s">
        <v>1559</v>
      </c>
      <c r="O1587">
        <v>71</v>
      </c>
      <c r="P1587">
        <v>1049</v>
      </c>
    </row>
    <row r="1588" spans="1:16">
      <c r="A1588">
        <v>48019</v>
      </c>
      <c r="B1588" t="s">
        <v>1568</v>
      </c>
      <c r="C1588" t="s">
        <v>72</v>
      </c>
      <c r="D1588" s="11" t="s">
        <v>210</v>
      </c>
      <c r="E1588" t="s">
        <v>67</v>
      </c>
      <c r="F1588" t="s">
        <v>74</v>
      </c>
      <c r="M1588" t="s">
        <v>1558</v>
      </c>
      <c r="N1588" t="s">
        <v>1559</v>
      </c>
      <c r="O1588">
        <v>42</v>
      </c>
      <c r="P1588">
        <v>1052</v>
      </c>
    </row>
    <row r="1589" spans="1:16">
      <c r="A1589">
        <v>48020</v>
      </c>
      <c r="B1589" t="s">
        <v>1569</v>
      </c>
      <c r="C1589" t="s">
        <v>290</v>
      </c>
      <c r="D1589" s="11" t="s">
        <v>73</v>
      </c>
      <c r="E1589" t="s">
        <v>67</v>
      </c>
      <c r="F1589" t="s">
        <v>74</v>
      </c>
      <c r="M1589" t="s">
        <v>1558</v>
      </c>
      <c r="N1589" t="s">
        <v>1559</v>
      </c>
      <c r="O1589">
        <v>44</v>
      </c>
      <c r="P1589">
        <v>1101</v>
      </c>
    </row>
    <row r="1590" spans="1:16">
      <c r="A1590">
        <v>48022</v>
      </c>
      <c r="B1590" t="s">
        <v>1570</v>
      </c>
      <c r="C1590" t="s">
        <v>267</v>
      </c>
      <c r="D1590" s="11" t="s">
        <v>114</v>
      </c>
      <c r="E1590" t="s">
        <v>82</v>
      </c>
      <c r="F1590" t="s">
        <v>86</v>
      </c>
      <c r="M1590" t="s">
        <v>1558</v>
      </c>
      <c r="N1590" t="s">
        <v>1559</v>
      </c>
      <c r="O1590">
        <v>27</v>
      </c>
      <c r="P1590">
        <v>1054</v>
      </c>
    </row>
    <row r="1591" spans="1:16">
      <c r="A1591">
        <v>48024</v>
      </c>
      <c r="B1591" t="s">
        <v>1571</v>
      </c>
      <c r="C1591" t="s">
        <v>1089</v>
      </c>
      <c r="D1591" s="11" t="s">
        <v>454</v>
      </c>
      <c r="E1591" t="s">
        <v>67</v>
      </c>
      <c r="F1591" t="s">
        <v>455</v>
      </c>
      <c r="G1591" s="11" t="s">
        <v>87</v>
      </c>
      <c r="M1591" t="s">
        <v>1558</v>
      </c>
      <c r="N1591" t="s">
        <v>1559</v>
      </c>
      <c r="O1591">
        <v>12</v>
      </c>
      <c r="P1591">
        <v>4006</v>
      </c>
    </row>
    <row r="1592" spans="1:16">
      <c r="A1592">
        <v>48025</v>
      </c>
      <c r="B1592" t="s">
        <v>1571</v>
      </c>
      <c r="C1592" t="s">
        <v>188</v>
      </c>
      <c r="D1592" s="11" t="s">
        <v>210</v>
      </c>
      <c r="E1592" t="s">
        <v>67</v>
      </c>
      <c r="F1592" t="s">
        <v>74</v>
      </c>
      <c r="H1592" s="11" t="s">
        <v>87</v>
      </c>
      <c r="M1592" t="s">
        <v>1558</v>
      </c>
      <c r="N1592" t="s">
        <v>1559</v>
      </c>
      <c r="O1592">
        <v>42</v>
      </c>
      <c r="P1592">
        <v>3688</v>
      </c>
    </row>
    <row r="1593" spans="1:16">
      <c r="A1593">
        <v>48027</v>
      </c>
      <c r="B1593" t="s">
        <v>387</v>
      </c>
      <c r="C1593" t="s">
        <v>305</v>
      </c>
      <c r="D1593" s="11" t="s">
        <v>137</v>
      </c>
      <c r="E1593" t="s">
        <v>67</v>
      </c>
      <c r="F1593" t="s">
        <v>86</v>
      </c>
      <c r="M1593" t="s">
        <v>1558</v>
      </c>
      <c r="N1593" t="s">
        <v>1559</v>
      </c>
      <c r="O1593">
        <v>30</v>
      </c>
      <c r="P1593">
        <v>1058</v>
      </c>
    </row>
    <row r="1594" spans="1:16">
      <c r="A1594">
        <v>48030</v>
      </c>
      <c r="B1594" t="s">
        <v>545</v>
      </c>
      <c r="C1594" t="s">
        <v>96</v>
      </c>
      <c r="D1594" s="11" t="s">
        <v>81</v>
      </c>
      <c r="E1594" t="s">
        <v>67</v>
      </c>
      <c r="F1594" t="s">
        <v>74</v>
      </c>
      <c r="M1594" t="s">
        <v>1558</v>
      </c>
      <c r="N1594" t="s">
        <v>1559</v>
      </c>
      <c r="O1594">
        <v>36</v>
      </c>
      <c r="P1594">
        <v>1061</v>
      </c>
    </row>
    <row r="1595" spans="1:16">
      <c r="A1595">
        <v>48031</v>
      </c>
      <c r="B1595" t="s">
        <v>1571</v>
      </c>
      <c r="C1595" t="s">
        <v>320</v>
      </c>
      <c r="D1595" s="11" t="s">
        <v>488</v>
      </c>
      <c r="E1595" t="s">
        <v>67</v>
      </c>
      <c r="F1595" t="s">
        <v>195</v>
      </c>
      <c r="G1595" s="11" t="s">
        <v>87</v>
      </c>
      <c r="H1595" s="11" t="s">
        <v>370</v>
      </c>
      <c r="M1595" t="s">
        <v>1558</v>
      </c>
      <c r="N1595" t="s">
        <v>1559</v>
      </c>
      <c r="O1595">
        <v>16</v>
      </c>
      <c r="P1595">
        <v>3530</v>
      </c>
    </row>
    <row r="1596" spans="1:16">
      <c r="A1596">
        <v>48033</v>
      </c>
      <c r="B1596" t="s">
        <v>1572</v>
      </c>
      <c r="C1596" t="s">
        <v>228</v>
      </c>
      <c r="D1596" s="11" t="s">
        <v>103</v>
      </c>
      <c r="E1596" t="s">
        <v>82</v>
      </c>
      <c r="F1596" t="s">
        <v>74</v>
      </c>
      <c r="M1596" t="s">
        <v>1558</v>
      </c>
      <c r="N1596" t="s">
        <v>1559</v>
      </c>
      <c r="O1596">
        <v>40</v>
      </c>
      <c r="P1596">
        <v>1064</v>
      </c>
    </row>
    <row r="1597" spans="1:16">
      <c r="A1597">
        <v>48038</v>
      </c>
      <c r="B1597" t="s">
        <v>1573</v>
      </c>
      <c r="C1597" t="s">
        <v>192</v>
      </c>
      <c r="D1597" s="11" t="s">
        <v>131</v>
      </c>
      <c r="E1597" t="s">
        <v>67</v>
      </c>
      <c r="F1597" t="s">
        <v>68</v>
      </c>
      <c r="M1597" t="s">
        <v>1558</v>
      </c>
      <c r="N1597" t="s">
        <v>1559</v>
      </c>
      <c r="O1597">
        <v>23</v>
      </c>
      <c r="P1597">
        <v>3738</v>
      </c>
    </row>
    <row r="1598" spans="1:16">
      <c r="A1598">
        <v>48039</v>
      </c>
      <c r="B1598" t="s">
        <v>1574</v>
      </c>
      <c r="C1598" t="s">
        <v>96</v>
      </c>
      <c r="D1598" s="11" t="s">
        <v>121</v>
      </c>
      <c r="E1598" t="s">
        <v>67</v>
      </c>
      <c r="F1598" t="s">
        <v>68</v>
      </c>
      <c r="M1598" t="s">
        <v>1558</v>
      </c>
      <c r="N1598" t="s">
        <v>1559</v>
      </c>
      <c r="O1598">
        <v>20</v>
      </c>
      <c r="P1598">
        <v>1070</v>
      </c>
    </row>
    <row r="1599" spans="1:16">
      <c r="A1599">
        <v>48040</v>
      </c>
      <c r="B1599" t="s">
        <v>1575</v>
      </c>
      <c r="C1599" t="s">
        <v>333</v>
      </c>
      <c r="D1599" s="11" t="s">
        <v>117</v>
      </c>
      <c r="E1599" t="s">
        <v>82</v>
      </c>
      <c r="F1599" t="s">
        <v>118</v>
      </c>
      <c r="M1599" t="s">
        <v>1558</v>
      </c>
      <c r="N1599" t="s">
        <v>1559</v>
      </c>
      <c r="O1599">
        <v>18</v>
      </c>
      <c r="P1599">
        <v>1071</v>
      </c>
    </row>
    <row r="1600" spans="1:16">
      <c r="A1600">
        <v>48042</v>
      </c>
      <c r="B1600" t="s">
        <v>1576</v>
      </c>
      <c r="C1600" t="s">
        <v>234</v>
      </c>
      <c r="D1600" s="11" t="s">
        <v>131</v>
      </c>
      <c r="E1600" t="s">
        <v>67</v>
      </c>
      <c r="F1600" t="s">
        <v>68</v>
      </c>
      <c r="M1600" t="s">
        <v>1558</v>
      </c>
      <c r="N1600" t="s">
        <v>1559</v>
      </c>
      <c r="O1600">
        <v>23</v>
      </c>
      <c r="P1600">
        <v>1072</v>
      </c>
    </row>
    <row r="1601" spans="1:16">
      <c r="A1601">
        <v>48049</v>
      </c>
      <c r="B1601" t="s">
        <v>1577</v>
      </c>
      <c r="C1601" t="s">
        <v>116</v>
      </c>
      <c r="D1601" s="11" t="s">
        <v>114</v>
      </c>
      <c r="E1601" t="s">
        <v>67</v>
      </c>
      <c r="F1601" t="s">
        <v>86</v>
      </c>
      <c r="M1601" t="s">
        <v>1558</v>
      </c>
      <c r="N1601" t="s">
        <v>1559</v>
      </c>
      <c r="O1601">
        <v>27</v>
      </c>
      <c r="P1601">
        <v>1078</v>
      </c>
    </row>
    <row r="1602" spans="1:16">
      <c r="A1602">
        <v>48050</v>
      </c>
      <c r="B1602" t="s">
        <v>497</v>
      </c>
      <c r="C1602" t="s">
        <v>386</v>
      </c>
      <c r="D1602" s="11" t="s">
        <v>111</v>
      </c>
      <c r="E1602" t="s">
        <v>67</v>
      </c>
      <c r="F1602" t="s">
        <v>86</v>
      </c>
      <c r="M1602" t="s">
        <v>1558</v>
      </c>
      <c r="N1602" t="s">
        <v>1559</v>
      </c>
      <c r="O1602">
        <v>26</v>
      </c>
      <c r="P1602">
        <v>1086</v>
      </c>
    </row>
    <row r="1603" spans="1:16">
      <c r="A1603">
        <v>48053</v>
      </c>
      <c r="B1603" t="s">
        <v>1578</v>
      </c>
      <c r="C1603" t="s">
        <v>283</v>
      </c>
      <c r="D1603" s="11" t="s">
        <v>117</v>
      </c>
      <c r="E1603" t="s">
        <v>67</v>
      </c>
      <c r="F1603" t="s">
        <v>118</v>
      </c>
      <c r="M1603" t="s">
        <v>1558</v>
      </c>
      <c r="N1603" t="s">
        <v>1559</v>
      </c>
      <c r="O1603">
        <v>18</v>
      </c>
      <c r="P1603">
        <v>1027</v>
      </c>
    </row>
    <row r="1604" spans="1:16">
      <c r="A1604">
        <v>48054</v>
      </c>
      <c r="B1604" t="s">
        <v>1579</v>
      </c>
      <c r="C1604" t="s">
        <v>827</v>
      </c>
      <c r="D1604" s="11" t="s">
        <v>405</v>
      </c>
      <c r="E1604" t="s">
        <v>82</v>
      </c>
      <c r="F1604" t="s">
        <v>98</v>
      </c>
      <c r="M1604" t="s">
        <v>1558</v>
      </c>
      <c r="N1604" t="s">
        <v>1559</v>
      </c>
      <c r="O1604">
        <v>68</v>
      </c>
      <c r="P1604">
        <v>1081</v>
      </c>
    </row>
    <row r="1605" spans="1:16">
      <c r="A1605">
        <v>48055</v>
      </c>
      <c r="B1605" t="s">
        <v>1561</v>
      </c>
      <c r="C1605" t="s">
        <v>269</v>
      </c>
      <c r="D1605" s="11" t="s">
        <v>291</v>
      </c>
      <c r="E1605" t="s">
        <v>67</v>
      </c>
      <c r="F1605" t="s">
        <v>78</v>
      </c>
      <c r="M1605" t="s">
        <v>1558</v>
      </c>
      <c r="N1605" t="s">
        <v>1559</v>
      </c>
      <c r="O1605">
        <v>51</v>
      </c>
      <c r="P1605">
        <v>1082</v>
      </c>
    </row>
    <row r="1606" spans="1:16">
      <c r="A1606">
        <v>48058</v>
      </c>
      <c r="B1606" t="s">
        <v>533</v>
      </c>
      <c r="C1606" t="s">
        <v>386</v>
      </c>
      <c r="D1606" s="11" t="s">
        <v>392</v>
      </c>
      <c r="E1606" t="s">
        <v>67</v>
      </c>
      <c r="F1606" t="s">
        <v>98</v>
      </c>
      <c r="M1606" t="s">
        <v>1558</v>
      </c>
      <c r="N1606" t="s">
        <v>1559</v>
      </c>
      <c r="O1606">
        <v>64</v>
      </c>
      <c r="P1606">
        <v>1085</v>
      </c>
    </row>
    <row r="1607" spans="1:16">
      <c r="A1607">
        <v>48059</v>
      </c>
      <c r="B1607" t="s">
        <v>1562</v>
      </c>
      <c r="C1607" t="s">
        <v>152</v>
      </c>
      <c r="D1607" s="11" t="s">
        <v>81</v>
      </c>
      <c r="E1607" t="s">
        <v>82</v>
      </c>
      <c r="F1607" t="s">
        <v>74</v>
      </c>
      <c r="M1607" t="s">
        <v>1558</v>
      </c>
      <c r="N1607" t="s">
        <v>1559</v>
      </c>
      <c r="O1607">
        <v>36</v>
      </c>
      <c r="P1607">
        <v>1028</v>
      </c>
    </row>
    <row r="1608" spans="1:16">
      <c r="A1608">
        <v>48060</v>
      </c>
      <c r="B1608" t="s">
        <v>1580</v>
      </c>
      <c r="C1608" t="s">
        <v>494</v>
      </c>
      <c r="D1608" s="11" t="s">
        <v>229</v>
      </c>
      <c r="E1608" t="s">
        <v>82</v>
      </c>
      <c r="F1608" t="s">
        <v>78</v>
      </c>
      <c r="M1608" t="s">
        <v>1558</v>
      </c>
      <c r="N1608" t="s">
        <v>1559</v>
      </c>
      <c r="O1608">
        <v>45</v>
      </c>
      <c r="P1608">
        <v>1087</v>
      </c>
    </row>
    <row r="1609" spans="1:16">
      <c r="A1609">
        <v>48063</v>
      </c>
      <c r="B1609" t="s">
        <v>897</v>
      </c>
      <c r="C1609" t="s">
        <v>343</v>
      </c>
      <c r="D1609" s="11" t="s">
        <v>171</v>
      </c>
      <c r="E1609" t="s">
        <v>82</v>
      </c>
      <c r="F1609" t="s">
        <v>74</v>
      </c>
      <c r="M1609" t="s">
        <v>1558</v>
      </c>
      <c r="N1609" t="s">
        <v>1559</v>
      </c>
      <c r="O1609">
        <v>35</v>
      </c>
      <c r="P1609">
        <v>1097</v>
      </c>
    </row>
    <row r="1610" spans="1:16">
      <c r="A1610">
        <v>48064</v>
      </c>
      <c r="B1610" t="s">
        <v>1581</v>
      </c>
      <c r="C1610" t="s">
        <v>391</v>
      </c>
      <c r="D1610" s="11" t="s">
        <v>608</v>
      </c>
      <c r="E1610" t="s">
        <v>67</v>
      </c>
      <c r="F1610" t="s">
        <v>98</v>
      </c>
      <c r="M1610" t="s">
        <v>1558</v>
      </c>
      <c r="N1610" t="s">
        <v>1559</v>
      </c>
      <c r="O1610">
        <v>65</v>
      </c>
      <c r="P1610">
        <v>1089</v>
      </c>
    </row>
    <row r="1611" spans="1:16">
      <c r="A1611">
        <v>48066</v>
      </c>
      <c r="B1611" t="s">
        <v>1582</v>
      </c>
      <c r="C1611" t="s">
        <v>105</v>
      </c>
      <c r="D1611" s="11" t="s">
        <v>97</v>
      </c>
      <c r="E1611" t="s">
        <v>67</v>
      </c>
      <c r="F1611" t="s">
        <v>98</v>
      </c>
      <c r="M1611" t="s">
        <v>1558</v>
      </c>
      <c r="N1611" t="s">
        <v>1559</v>
      </c>
      <c r="O1611">
        <v>61</v>
      </c>
      <c r="P1611">
        <v>1034</v>
      </c>
    </row>
    <row r="1612" spans="1:16">
      <c r="A1612">
        <v>48067</v>
      </c>
      <c r="B1612" t="s">
        <v>1583</v>
      </c>
      <c r="C1612" t="s">
        <v>1584</v>
      </c>
      <c r="D1612" s="11" t="s">
        <v>168</v>
      </c>
      <c r="E1612" t="s">
        <v>82</v>
      </c>
      <c r="F1612" t="s">
        <v>98</v>
      </c>
      <c r="M1612" t="s">
        <v>1558</v>
      </c>
      <c r="N1612" t="s">
        <v>1559</v>
      </c>
      <c r="O1612">
        <v>71</v>
      </c>
      <c r="P1612">
        <v>1035</v>
      </c>
    </row>
    <row r="1613" spans="1:16">
      <c r="A1613">
        <v>48068</v>
      </c>
      <c r="B1613" t="s">
        <v>1585</v>
      </c>
      <c r="C1613" t="s">
        <v>391</v>
      </c>
      <c r="D1613" s="11" t="s">
        <v>339</v>
      </c>
      <c r="E1613" t="s">
        <v>67</v>
      </c>
      <c r="F1613" t="s">
        <v>86</v>
      </c>
      <c r="H1613" s="11" t="s">
        <v>88</v>
      </c>
      <c r="I1613" s="11" t="s">
        <v>88</v>
      </c>
      <c r="M1613" t="s">
        <v>1558</v>
      </c>
      <c r="N1613" t="s">
        <v>1559</v>
      </c>
      <c r="O1613">
        <v>24</v>
      </c>
      <c r="P1613">
        <v>1031</v>
      </c>
    </row>
    <row r="1614" spans="1:16">
      <c r="A1614">
        <v>48069</v>
      </c>
      <c r="B1614" t="s">
        <v>1586</v>
      </c>
      <c r="C1614" t="s">
        <v>123</v>
      </c>
      <c r="D1614" s="11" t="s">
        <v>339</v>
      </c>
      <c r="E1614" t="s">
        <v>67</v>
      </c>
      <c r="F1614" t="s">
        <v>86</v>
      </c>
      <c r="M1614" t="s">
        <v>1558</v>
      </c>
      <c r="N1614" t="s">
        <v>1559</v>
      </c>
      <c r="O1614">
        <v>24</v>
      </c>
      <c r="P1614">
        <v>1037</v>
      </c>
    </row>
    <row r="1615" spans="1:16">
      <c r="A1615">
        <v>48071</v>
      </c>
      <c r="B1615" t="s">
        <v>1587</v>
      </c>
      <c r="C1615" t="s">
        <v>285</v>
      </c>
      <c r="D1615" s="11" t="s">
        <v>339</v>
      </c>
      <c r="E1615" t="s">
        <v>67</v>
      </c>
      <c r="F1615" t="s">
        <v>86</v>
      </c>
      <c r="M1615" t="s">
        <v>1558</v>
      </c>
      <c r="N1615" t="s">
        <v>1559</v>
      </c>
      <c r="O1615">
        <v>24</v>
      </c>
      <c r="P1615">
        <v>1033</v>
      </c>
    </row>
    <row r="1616" spans="1:16">
      <c r="A1616">
        <v>48072</v>
      </c>
      <c r="B1616" t="s">
        <v>1588</v>
      </c>
      <c r="C1616" t="s">
        <v>253</v>
      </c>
      <c r="D1616" s="11" t="s">
        <v>159</v>
      </c>
      <c r="E1616" t="s">
        <v>82</v>
      </c>
      <c r="F1616" t="s">
        <v>78</v>
      </c>
      <c r="G1616" s="11" t="s">
        <v>87</v>
      </c>
      <c r="J1616" s="11" t="s">
        <v>161</v>
      </c>
      <c r="M1616" t="s">
        <v>1558</v>
      </c>
      <c r="N1616" t="s">
        <v>1559</v>
      </c>
      <c r="O1616">
        <v>46</v>
      </c>
      <c r="P1616">
        <v>1103</v>
      </c>
    </row>
    <row r="1617" spans="1:16">
      <c r="A1617">
        <v>48073</v>
      </c>
      <c r="B1617" t="s">
        <v>1589</v>
      </c>
      <c r="C1617" t="s">
        <v>90</v>
      </c>
      <c r="D1617" s="11" t="s">
        <v>126</v>
      </c>
      <c r="E1617" t="s">
        <v>67</v>
      </c>
      <c r="F1617" t="s">
        <v>68</v>
      </c>
      <c r="J1617" s="11" t="s">
        <v>161</v>
      </c>
      <c r="M1617" t="s">
        <v>1558</v>
      </c>
      <c r="N1617" t="s">
        <v>1559</v>
      </c>
      <c r="O1617">
        <v>22</v>
      </c>
      <c r="P1617">
        <v>1102</v>
      </c>
    </row>
    <row r="1618" spans="1:16">
      <c r="A1618">
        <v>48074</v>
      </c>
      <c r="B1618" t="s">
        <v>537</v>
      </c>
      <c r="C1618" t="s">
        <v>305</v>
      </c>
      <c r="D1618" s="11" t="s">
        <v>100</v>
      </c>
      <c r="E1618" t="s">
        <v>67</v>
      </c>
      <c r="F1618" t="s">
        <v>86</v>
      </c>
      <c r="M1618" t="s">
        <v>1558</v>
      </c>
      <c r="N1618" t="s">
        <v>1559</v>
      </c>
      <c r="O1618">
        <v>25</v>
      </c>
      <c r="P1618">
        <v>1104</v>
      </c>
    </row>
    <row r="1619" spans="1:16">
      <c r="A1619">
        <v>48076</v>
      </c>
      <c r="B1619" t="s">
        <v>1575</v>
      </c>
      <c r="C1619" t="s">
        <v>343</v>
      </c>
      <c r="D1619" s="11" t="s">
        <v>73</v>
      </c>
      <c r="E1619" t="s">
        <v>82</v>
      </c>
      <c r="F1619" t="s">
        <v>74</v>
      </c>
      <c r="M1619" t="s">
        <v>1558</v>
      </c>
      <c r="N1619" t="s">
        <v>1559</v>
      </c>
      <c r="O1619">
        <v>44</v>
      </c>
      <c r="P1619">
        <v>1098</v>
      </c>
    </row>
    <row r="1620" spans="1:16">
      <c r="A1620">
        <v>48077</v>
      </c>
      <c r="B1620" t="s">
        <v>142</v>
      </c>
      <c r="C1620" t="s">
        <v>192</v>
      </c>
      <c r="D1620" s="11" t="s">
        <v>405</v>
      </c>
      <c r="E1620" t="s">
        <v>67</v>
      </c>
      <c r="F1620" t="s">
        <v>98</v>
      </c>
      <c r="M1620" t="s">
        <v>1558</v>
      </c>
      <c r="N1620" t="s">
        <v>1559</v>
      </c>
      <c r="O1620">
        <v>68</v>
      </c>
      <c r="P1620">
        <v>1038</v>
      </c>
    </row>
    <row r="1621" spans="1:16">
      <c r="A1621">
        <v>48078</v>
      </c>
      <c r="B1621" t="s">
        <v>1590</v>
      </c>
      <c r="C1621" t="s">
        <v>65</v>
      </c>
      <c r="D1621" s="11" t="s">
        <v>100</v>
      </c>
      <c r="E1621" t="s">
        <v>67</v>
      </c>
      <c r="F1621" t="s">
        <v>86</v>
      </c>
      <c r="M1621" t="s">
        <v>1558</v>
      </c>
      <c r="N1621" t="s">
        <v>1559</v>
      </c>
      <c r="O1621">
        <v>25</v>
      </c>
      <c r="P1621">
        <v>1099</v>
      </c>
    </row>
    <row r="1622" spans="1:16">
      <c r="A1622">
        <v>48079</v>
      </c>
      <c r="B1622" t="s">
        <v>1591</v>
      </c>
      <c r="C1622" t="s">
        <v>271</v>
      </c>
      <c r="D1622" s="11" t="s">
        <v>66</v>
      </c>
      <c r="E1622" t="s">
        <v>82</v>
      </c>
      <c r="F1622" t="s">
        <v>68</v>
      </c>
      <c r="M1622" t="s">
        <v>1558</v>
      </c>
      <c r="N1622" t="s">
        <v>1559</v>
      </c>
      <c r="O1622">
        <v>19</v>
      </c>
      <c r="P1622">
        <v>1029</v>
      </c>
    </row>
    <row r="1623" spans="1:16">
      <c r="A1623">
        <v>48080</v>
      </c>
      <c r="B1623" t="s">
        <v>1585</v>
      </c>
      <c r="C1623" t="s">
        <v>140</v>
      </c>
      <c r="D1623" s="11" t="s">
        <v>291</v>
      </c>
      <c r="E1623" t="s">
        <v>67</v>
      </c>
      <c r="F1623" t="s">
        <v>78</v>
      </c>
      <c r="M1623" t="s">
        <v>1558</v>
      </c>
      <c r="N1623" t="s">
        <v>1559</v>
      </c>
      <c r="O1623">
        <v>51</v>
      </c>
      <c r="P1623">
        <v>1032</v>
      </c>
    </row>
    <row r="1624" spans="1:16">
      <c r="A1624">
        <v>48081</v>
      </c>
      <c r="B1624" t="s">
        <v>1592</v>
      </c>
      <c r="C1624" t="s">
        <v>139</v>
      </c>
      <c r="D1624" s="11" t="s">
        <v>131</v>
      </c>
      <c r="E1624" t="s">
        <v>67</v>
      </c>
      <c r="F1624" t="s">
        <v>68</v>
      </c>
      <c r="H1624" s="11" t="s">
        <v>87</v>
      </c>
      <c r="I1624" s="11" t="s">
        <v>88</v>
      </c>
      <c r="M1624" t="s">
        <v>1558</v>
      </c>
      <c r="N1624" t="s">
        <v>1559</v>
      </c>
      <c r="O1624">
        <v>23</v>
      </c>
      <c r="P1624">
        <v>3314</v>
      </c>
    </row>
    <row r="1625" spans="1:16">
      <c r="A1625">
        <v>48082</v>
      </c>
      <c r="B1625" t="s">
        <v>1593</v>
      </c>
      <c r="C1625" t="s">
        <v>123</v>
      </c>
      <c r="D1625" s="11" t="s">
        <v>131</v>
      </c>
      <c r="E1625" t="s">
        <v>67</v>
      </c>
      <c r="F1625" t="s">
        <v>68</v>
      </c>
      <c r="M1625" t="s">
        <v>1558</v>
      </c>
      <c r="N1625" t="s">
        <v>1559</v>
      </c>
      <c r="O1625">
        <v>23</v>
      </c>
      <c r="P1625">
        <v>3315</v>
      </c>
    </row>
    <row r="1626" spans="1:16">
      <c r="A1626">
        <v>48083</v>
      </c>
      <c r="B1626" t="s">
        <v>1562</v>
      </c>
      <c r="C1626" t="s">
        <v>330</v>
      </c>
      <c r="D1626" s="11" t="s">
        <v>117</v>
      </c>
      <c r="E1626" t="s">
        <v>82</v>
      </c>
      <c r="F1626" t="s">
        <v>118</v>
      </c>
      <c r="M1626" t="s">
        <v>1558</v>
      </c>
      <c r="N1626" t="s">
        <v>1559</v>
      </c>
      <c r="O1626">
        <v>18</v>
      </c>
      <c r="P1626">
        <v>3329</v>
      </c>
    </row>
    <row r="1627" spans="1:16">
      <c r="A1627">
        <v>49001</v>
      </c>
      <c r="B1627" t="s">
        <v>1225</v>
      </c>
      <c r="C1627" t="s">
        <v>253</v>
      </c>
      <c r="D1627" s="11" t="s">
        <v>339</v>
      </c>
      <c r="E1627" t="s">
        <v>82</v>
      </c>
      <c r="F1627" t="s">
        <v>86</v>
      </c>
      <c r="M1627" t="s">
        <v>1594</v>
      </c>
      <c r="N1627" t="s">
        <v>1595</v>
      </c>
      <c r="O1627">
        <v>24</v>
      </c>
      <c r="P1627">
        <v>1689</v>
      </c>
    </row>
    <row r="1628" spans="1:16">
      <c r="A1628">
        <v>49002</v>
      </c>
      <c r="B1628" t="s">
        <v>1596</v>
      </c>
      <c r="C1628" t="s">
        <v>96</v>
      </c>
      <c r="D1628" s="11" t="s">
        <v>77</v>
      </c>
      <c r="E1628" t="s">
        <v>67</v>
      </c>
      <c r="F1628" t="s">
        <v>78</v>
      </c>
      <c r="M1628" t="s">
        <v>1594</v>
      </c>
      <c r="N1628" t="s">
        <v>1595</v>
      </c>
      <c r="O1628">
        <v>52</v>
      </c>
      <c r="P1628">
        <v>1690</v>
      </c>
    </row>
    <row r="1629" spans="1:16">
      <c r="A1629">
        <v>49003</v>
      </c>
      <c r="B1629" t="s">
        <v>576</v>
      </c>
      <c r="C1629" t="s">
        <v>320</v>
      </c>
      <c r="D1629" s="11" t="s">
        <v>532</v>
      </c>
      <c r="E1629" t="s">
        <v>67</v>
      </c>
      <c r="F1629" t="s">
        <v>332</v>
      </c>
      <c r="M1629" t="s">
        <v>1594</v>
      </c>
      <c r="N1629" t="s">
        <v>1595</v>
      </c>
      <c r="O1629">
        <v>10</v>
      </c>
      <c r="P1629">
        <v>5083</v>
      </c>
    </row>
    <row r="1630" spans="1:16">
      <c r="A1630">
        <v>49004</v>
      </c>
      <c r="B1630" t="s">
        <v>1542</v>
      </c>
      <c r="C1630" t="s">
        <v>754</v>
      </c>
      <c r="D1630" s="11" t="s">
        <v>388</v>
      </c>
      <c r="E1630" t="s">
        <v>82</v>
      </c>
      <c r="F1630" t="s">
        <v>98</v>
      </c>
      <c r="M1630" t="s">
        <v>1594</v>
      </c>
      <c r="N1630" t="s">
        <v>1595</v>
      </c>
      <c r="O1630">
        <v>57</v>
      </c>
      <c r="P1630">
        <v>1691</v>
      </c>
    </row>
    <row r="1631" spans="1:16">
      <c r="A1631">
        <v>49005</v>
      </c>
      <c r="B1631" t="s">
        <v>770</v>
      </c>
      <c r="C1631" t="s">
        <v>386</v>
      </c>
      <c r="D1631" s="11" t="s">
        <v>360</v>
      </c>
      <c r="E1631" t="s">
        <v>67</v>
      </c>
      <c r="F1631" t="s">
        <v>98</v>
      </c>
      <c r="M1631" t="s">
        <v>1594</v>
      </c>
      <c r="N1631" t="s">
        <v>1595</v>
      </c>
      <c r="O1631">
        <v>60</v>
      </c>
      <c r="P1631">
        <v>1692</v>
      </c>
    </row>
    <row r="1632" spans="1:16">
      <c r="A1632">
        <v>49006</v>
      </c>
      <c r="B1632" t="s">
        <v>1597</v>
      </c>
      <c r="C1632" t="s">
        <v>96</v>
      </c>
      <c r="D1632" s="11" t="s">
        <v>331</v>
      </c>
      <c r="E1632" t="s">
        <v>67</v>
      </c>
      <c r="F1632" t="s">
        <v>332</v>
      </c>
      <c r="M1632" t="s">
        <v>1594</v>
      </c>
      <c r="N1632" t="s">
        <v>1595</v>
      </c>
      <c r="O1632">
        <v>9</v>
      </c>
      <c r="P1632">
        <v>5084</v>
      </c>
    </row>
    <row r="1633" spans="1:16">
      <c r="A1633">
        <v>49007</v>
      </c>
      <c r="B1633" t="s">
        <v>1598</v>
      </c>
      <c r="C1633" t="s">
        <v>96</v>
      </c>
      <c r="D1633" s="11" t="s">
        <v>551</v>
      </c>
      <c r="E1633" t="s">
        <v>67</v>
      </c>
      <c r="F1633" t="s">
        <v>98</v>
      </c>
      <c r="M1633" t="s">
        <v>1594</v>
      </c>
      <c r="N1633" t="s">
        <v>1595</v>
      </c>
      <c r="O1633">
        <v>56</v>
      </c>
      <c r="P1633">
        <v>1693</v>
      </c>
    </row>
    <row r="1634" spans="1:16">
      <c r="A1634">
        <v>49010</v>
      </c>
      <c r="B1634" t="s">
        <v>1599</v>
      </c>
      <c r="C1634" t="s">
        <v>494</v>
      </c>
      <c r="D1634" s="11" t="s">
        <v>312</v>
      </c>
      <c r="E1634" t="s">
        <v>82</v>
      </c>
      <c r="F1634" t="s">
        <v>86</v>
      </c>
      <c r="M1634" t="s">
        <v>1594</v>
      </c>
      <c r="N1634" t="s">
        <v>1595</v>
      </c>
      <c r="O1634">
        <v>31</v>
      </c>
      <c r="P1634">
        <v>1695</v>
      </c>
    </row>
    <row r="1635" spans="1:16">
      <c r="A1635">
        <v>49011</v>
      </c>
      <c r="B1635" t="s">
        <v>1600</v>
      </c>
      <c r="C1635" t="s">
        <v>105</v>
      </c>
      <c r="D1635" s="11" t="s">
        <v>73</v>
      </c>
      <c r="E1635" t="s">
        <v>67</v>
      </c>
      <c r="F1635" t="s">
        <v>74</v>
      </c>
      <c r="M1635" t="s">
        <v>1594</v>
      </c>
      <c r="N1635" t="s">
        <v>1595</v>
      </c>
      <c r="O1635">
        <v>44</v>
      </c>
      <c r="P1635">
        <v>1680</v>
      </c>
    </row>
    <row r="1636" spans="1:16">
      <c r="A1636">
        <v>49012</v>
      </c>
      <c r="B1636" t="s">
        <v>1601</v>
      </c>
      <c r="C1636" t="s">
        <v>174</v>
      </c>
      <c r="D1636" s="11" t="s">
        <v>608</v>
      </c>
      <c r="E1636" t="s">
        <v>67</v>
      </c>
      <c r="F1636" t="s">
        <v>98</v>
      </c>
      <c r="M1636" t="s">
        <v>1594</v>
      </c>
      <c r="N1636" t="s">
        <v>1595</v>
      </c>
      <c r="O1636">
        <v>65</v>
      </c>
      <c r="P1636">
        <v>1696</v>
      </c>
    </row>
    <row r="1637" spans="1:16">
      <c r="A1637">
        <v>49013</v>
      </c>
      <c r="B1637" t="s">
        <v>1601</v>
      </c>
      <c r="C1637" t="s">
        <v>96</v>
      </c>
      <c r="D1637" s="11" t="s">
        <v>171</v>
      </c>
      <c r="E1637" t="s">
        <v>67</v>
      </c>
      <c r="F1637" t="s">
        <v>74</v>
      </c>
      <c r="G1637" s="11" t="s">
        <v>88</v>
      </c>
      <c r="M1637" t="s">
        <v>1594</v>
      </c>
      <c r="N1637" t="s">
        <v>1595</v>
      </c>
      <c r="O1637">
        <v>35</v>
      </c>
      <c r="P1637">
        <v>531</v>
      </c>
    </row>
    <row r="1638" spans="1:16">
      <c r="A1638">
        <v>49014</v>
      </c>
      <c r="B1638" t="s">
        <v>1602</v>
      </c>
      <c r="C1638" t="s">
        <v>139</v>
      </c>
      <c r="D1638" s="11" t="s">
        <v>134</v>
      </c>
      <c r="E1638" t="s">
        <v>67</v>
      </c>
      <c r="F1638" t="s">
        <v>118</v>
      </c>
      <c r="G1638" s="11" t="s">
        <v>87</v>
      </c>
      <c r="J1638" s="11" t="s">
        <v>87</v>
      </c>
      <c r="M1638" t="s">
        <v>1594</v>
      </c>
      <c r="N1638" t="s">
        <v>1595</v>
      </c>
      <c r="O1638">
        <v>17</v>
      </c>
      <c r="P1638">
        <v>4500</v>
      </c>
    </row>
    <row r="1639" spans="1:16">
      <c r="A1639">
        <v>49015</v>
      </c>
      <c r="B1639" t="s">
        <v>576</v>
      </c>
      <c r="C1639" t="s">
        <v>192</v>
      </c>
      <c r="D1639" s="11" t="s">
        <v>199</v>
      </c>
      <c r="E1639" t="s">
        <v>67</v>
      </c>
      <c r="F1639" t="s">
        <v>74</v>
      </c>
      <c r="M1639" t="s">
        <v>1594</v>
      </c>
      <c r="N1639" t="s">
        <v>1595</v>
      </c>
      <c r="O1639">
        <v>37</v>
      </c>
      <c r="P1639">
        <v>1687</v>
      </c>
    </row>
    <row r="1640" spans="1:16">
      <c r="A1640">
        <v>49017</v>
      </c>
      <c r="B1640" t="s">
        <v>578</v>
      </c>
      <c r="C1640" t="s">
        <v>1142</v>
      </c>
      <c r="D1640" s="11" t="s">
        <v>103</v>
      </c>
      <c r="E1640" t="s">
        <v>82</v>
      </c>
      <c r="F1640" t="s">
        <v>74</v>
      </c>
      <c r="M1640" t="s">
        <v>1594</v>
      </c>
      <c r="N1640" t="s">
        <v>1595</v>
      </c>
      <c r="O1640">
        <v>40</v>
      </c>
      <c r="P1640">
        <v>1697</v>
      </c>
    </row>
    <row r="1641" spans="1:16">
      <c r="A1641">
        <v>49018</v>
      </c>
      <c r="B1641" t="s">
        <v>1603</v>
      </c>
      <c r="C1641" t="s">
        <v>305</v>
      </c>
      <c r="D1641" s="11" t="s">
        <v>194</v>
      </c>
      <c r="E1641" t="s">
        <v>67</v>
      </c>
      <c r="F1641" t="s">
        <v>195</v>
      </c>
      <c r="G1641" s="11" t="s">
        <v>88</v>
      </c>
      <c r="J1641" s="11" t="s">
        <v>87</v>
      </c>
      <c r="M1641" t="s">
        <v>1594</v>
      </c>
      <c r="N1641" t="s">
        <v>1595</v>
      </c>
      <c r="O1641">
        <v>15</v>
      </c>
      <c r="P1641">
        <v>4082</v>
      </c>
    </row>
    <row r="1642" spans="1:16">
      <c r="A1642">
        <v>49019</v>
      </c>
      <c r="B1642" t="s">
        <v>1604</v>
      </c>
      <c r="C1642" t="s">
        <v>1605</v>
      </c>
      <c r="D1642" s="11" t="s">
        <v>422</v>
      </c>
      <c r="E1642" t="s">
        <v>67</v>
      </c>
      <c r="F1642" t="s">
        <v>202</v>
      </c>
      <c r="G1642" s="11" t="s">
        <v>87</v>
      </c>
      <c r="M1642" t="s">
        <v>1594</v>
      </c>
      <c r="N1642" t="s">
        <v>1595</v>
      </c>
      <c r="O1642">
        <v>13</v>
      </c>
      <c r="P1642">
        <v>4079</v>
      </c>
    </row>
    <row r="1643" spans="1:16">
      <c r="A1643">
        <v>49020</v>
      </c>
      <c r="B1643" t="s">
        <v>714</v>
      </c>
      <c r="C1643" t="s">
        <v>96</v>
      </c>
      <c r="D1643" s="11" t="s">
        <v>392</v>
      </c>
      <c r="E1643" t="s">
        <v>67</v>
      </c>
      <c r="F1643" t="s">
        <v>98</v>
      </c>
      <c r="M1643" t="s">
        <v>1594</v>
      </c>
      <c r="N1643" t="s">
        <v>1595</v>
      </c>
      <c r="O1643">
        <v>64</v>
      </c>
      <c r="P1643">
        <v>1698</v>
      </c>
    </row>
    <row r="1644" spans="1:16">
      <c r="A1644">
        <v>49021</v>
      </c>
      <c r="B1644" t="s">
        <v>1606</v>
      </c>
      <c r="C1644" t="s">
        <v>90</v>
      </c>
      <c r="D1644" s="11" t="s">
        <v>180</v>
      </c>
      <c r="E1644" t="s">
        <v>67</v>
      </c>
      <c r="F1644" t="s">
        <v>98</v>
      </c>
      <c r="M1644" t="s">
        <v>1594</v>
      </c>
      <c r="N1644" t="s">
        <v>1595</v>
      </c>
      <c r="O1644">
        <v>55</v>
      </c>
      <c r="P1644">
        <v>1699</v>
      </c>
    </row>
    <row r="1645" spans="1:16">
      <c r="A1645">
        <v>49022</v>
      </c>
      <c r="B1645" t="s">
        <v>1598</v>
      </c>
      <c r="C1645" t="s">
        <v>174</v>
      </c>
      <c r="D1645" s="11" t="s">
        <v>114</v>
      </c>
      <c r="E1645" t="s">
        <v>67</v>
      </c>
      <c r="F1645" t="s">
        <v>86</v>
      </c>
      <c r="M1645" t="s">
        <v>1594</v>
      </c>
      <c r="N1645" t="s">
        <v>1595</v>
      </c>
      <c r="O1645">
        <v>27</v>
      </c>
      <c r="P1645">
        <v>1700</v>
      </c>
    </row>
    <row r="1646" spans="1:16">
      <c r="A1646">
        <v>49024</v>
      </c>
      <c r="B1646" t="s">
        <v>1601</v>
      </c>
      <c r="C1646" t="s">
        <v>174</v>
      </c>
      <c r="D1646" s="11" t="s">
        <v>143</v>
      </c>
      <c r="E1646" t="s">
        <v>67</v>
      </c>
      <c r="F1646" t="s">
        <v>74</v>
      </c>
      <c r="M1646" t="s">
        <v>1594</v>
      </c>
      <c r="N1646" t="s">
        <v>1595</v>
      </c>
      <c r="O1646">
        <v>38</v>
      </c>
      <c r="P1646">
        <v>1703</v>
      </c>
    </row>
    <row r="1647" spans="1:16">
      <c r="A1647">
        <v>49025</v>
      </c>
      <c r="B1647" t="s">
        <v>1607</v>
      </c>
      <c r="C1647" t="s">
        <v>689</v>
      </c>
      <c r="D1647" s="11" t="s">
        <v>422</v>
      </c>
      <c r="E1647" t="s">
        <v>82</v>
      </c>
      <c r="F1647" t="s">
        <v>202</v>
      </c>
      <c r="G1647" s="11" t="s">
        <v>87</v>
      </c>
      <c r="J1647" s="11" t="s">
        <v>87</v>
      </c>
      <c r="M1647" t="s">
        <v>1594</v>
      </c>
      <c r="N1647" t="s">
        <v>1595</v>
      </c>
      <c r="O1647">
        <v>13</v>
      </c>
      <c r="P1647">
        <v>4081</v>
      </c>
    </row>
    <row r="1648" spans="1:16">
      <c r="A1648">
        <v>49027</v>
      </c>
      <c r="B1648" t="s">
        <v>641</v>
      </c>
      <c r="C1648" t="s">
        <v>491</v>
      </c>
      <c r="D1648" s="11" t="s">
        <v>488</v>
      </c>
      <c r="E1648" t="s">
        <v>82</v>
      </c>
      <c r="F1648" t="s">
        <v>195</v>
      </c>
      <c r="G1648" s="11" t="s">
        <v>161</v>
      </c>
      <c r="H1648" s="11" t="s">
        <v>370</v>
      </c>
      <c r="I1648" s="11" t="s">
        <v>87</v>
      </c>
      <c r="J1648" s="11" t="s">
        <v>88</v>
      </c>
      <c r="M1648" t="s">
        <v>1594</v>
      </c>
      <c r="N1648" t="s">
        <v>1595</v>
      </c>
      <c r="O1648">
        <v>16</v>
      </c>
      <c r="P1648">
        <v>3641</v>
      </c>
    </row>
    <row r="1649" spans="1:16">
      <c r="A1649">
        <v>49028</v>
      </c>
      <c r="B1649" t="s">
        <v>313</v>
      </c>
      <c r="C1649" t="s">
        <v>174</v>
      </c>
      <c r="D1649" s="11" t="s">
        <v>91</v>
      </c>
      <c r="E1649" t="s">
        <v>67</v>
      </c>
      <c r="F1649" t="s">
        <v>78</v>
      </c>
      <c r="M1649" t="s">
        <v>1594</v>
      </c>
      <c r="N1649" t="s">
        <v>1595</v>
      </c>
      <c r="O1649">
        <v>50</v>
      </c>
      <c r="P1649">
        <v>1702</v>
      </c>
    </row>
    <row r="1650" spans="1:16">
      <c r="A1650">
        <v>49030</v>
      </c>
      <c r="B1650" t="s">
        <v>1608</v>
      </c>
      <c r="C1650" t="s">
        <v>225</v>
      </c>
      <c r="D1650" s="11" t="s">
        <v>126</v>
      </c>
      <c r="E1650" t="s">
        <v>82</v>
      </c>
      <c r="F1650" t="s">
        <v>68</v>
      </c>
      <c r="G1650" s="11" t="s">
        <v>370</v>
      </c>
      <c r="M1650" t="s">
        <v>1594</v>
      </c>
      <c r="N1650" t="s">
        <v>1595</v>
      </c>
      <c r="O1650">
        <v>22</v>
      </c>
      <c r="P1650">
        <v>1705</v>
      </c>
    </row>
    <row r="1651" spans="1:16">
      <c r="A1651">
        <v>49031</v>
      </c>
      <c r="B1651" t="s">
        <v>1609</v>
      </c>
      <c r="C1651" t="s">
        <v>142</v>
      </c>
      <c r="D1651" s="11" t="s">
        <v>85</v>
      </c>
      <c r="E1651" t="s">
        <v>67</v>
      </c>
      <c r="F1651" t="s">
        <v>86</v>
      </c>
      <c r="M1651" t="s">
        <v>1594</v>
      </c>
      <c r="N1651" t="s">
        <v>1595</v>
      </c>
      <c r="O1651">
        <v>34</v>
      </c>
      <c r="P1651">
        <v>1706</v>
      </c>
    </row>
    <row r="1652" spans="1:16">
      <c r="A1652">
        <v>49032</v>
      </c>
      <c r="B1652" t="s">
        <v>1598</v>
      </c>
      <c r="C1652" t="s">
        <v>140</v>
      </c>
      <c r="D1652" s="11" t="s">
        <v>114</v>
      </c>
      <c r="E1652" t="s">
        <v>67</v>
      </c>
      <c r="F1652" t="s">
        <v>86</v>
      </c>
      <c r="M1652" t="s">
        <v>1594</v>
      </c>
      <c r="N1652" t="s">
        <v>1595</v>
      </c>
      <c r="O1652">
        <v>27</v>
      </c>
      <c r="P1652">
        <v>1676</v>
      </c>
    </row>
    <row r="1653" spans="1:16">
      <c r="A1653">
        <v>49034</v>
      </c>
      <c r="B1653" t="s">
        <v>1597</v>
      </c>
      <c r="C1653" t="s">
        <v>186</v>
      </c>
      <c r="D1653" s="11" t="s">
        <v>307</v>
      </c>
      <c r="E1653" t="s">
        <v>67</v>
      </c>
      <c r="F1653" t="s">
        <v>78</v>
      </c>
      <c r="M1653" t="s">
        <v>1594</v>
      </c>
      <c r="N1653" t="s">
        <v>1595</v>
      </c>
      <c r="O1653">
        <v>48</v>
      </c>
      <c r="P1653">
        <v>1679</v>
      </c>
    </row>
    <row r="1654" spans="1:16">
      <c r="A1654">
        <v>49037</v>
      </c>
      <c r="B1654" t="s">
        <v>1610</v>
      </c>
      <c r="C1654" t="s">
        <v>1142</v>
      </c>
      <c r="D1654" s="11" t="s">
        <v>66</v>
      </c>
      <c r="E1654" t="s">
        <v>82</v>
      </c>
      <c r="F1654" t="s">
        <v>68</v>
      </c>
      <c r="M1654" t="s">
        <v>1594</v>
      </c>
      <c r="N1654" t="s">
        <v>1595</v>
      </c>
      <c r="O1654">
        <v>19</v>
      </c>
      <c r="P1654">
        <v>1707</v>
      </c>
    </row>
    <row r="1655" spans="1:16">
      <c r="A1655">
        <v>49039</v>
      </c>
      <c r="B1655" t="s">
        <v>1611</v>
      </c>
      <c r="C1655" t="s">
        <v>343</v>
      </c>
      <c r="D1655" s="11" t="s">
        <v>312</v>
      </c>
      <c r="E1655" t="s">
        <v>82</v>
      </c>
      <c r="F1655" t="s">
        <v>86</v>
      </c>
      <c r="M1655" t="s">
        <v>1594</v>
      </c>
      <c r="N1655" t="s">
        <v>1595</v>
      </c>
      <c r="O1655">
        <v>31</v>
      </c>
      <c r="P1655">
        <v>1709</v>
      </c>
    </row>
    <row r="1656" spans="1:16">
      <c r="A1656">
        <v>49040</v>
      </c>
      <c r="B1656" t="s">
        <v>1542</v>
      </c>
      <c r="C1656" t="s">
        <v>1142</v>
      </c>
      <c r="D1656" s="11" t="s">
        <v>114</v>
      </c>
      <c r="E1656" t="s">
        <v>82</v>
      </c>
      <c r="F1656" t="s">
        <v>86</v>
      </c>
      <c r="M1656" t="s">
        <v>1594</v>
      </c>
      <c r="N1656" t="s">
        <v>1595</v>
      </c>
      <c r="O1656">
        <v>27</v>
      </c>
      <c r="P1656">
        <v>1710</v>
      </c>
    </row>
    <row r="1657" spans="1:16">
      <c r="A1657">
        <v>49041</v>
      </c>
      <c r="B1657" t="s">
        <v>1612</v>
      </c>
      <c r="C1657" t="s">
        <v>1613</v>
      </c>
      <c r="D1657" s="11" t="s">
        <v>111</v>
      </c>
      <c r="E1657" t="s">
        <v>82</v>
      </c>
      <c r="F1657" t="s">
        <v>86</v>
      </c>
      <c r="M1657" t="s">
        <v>1594</v>
      </c>
      <c r="N1657" t="s">
        <v>1595</v>
      </c>
      <c r="O1657">
        <v>26</v>
      </c>
      <c r="P1657">
        <v>1681</v>
      </c>
    </row>
    <row r="1658" spans="1:16">
      <c r="A1658">
        <v>49042</v>
      </c>
      <c r="B1658" t="s">
        <v>313</v>
      </c>
      <c r="C1658" t="s">
        <v>123</v>
      </c>
      <c r="D1658" s="11" t="s">
        <v>201</v>
      </c>
      <c r="E1658" t="s">
        <v>67</v>
      </c>
      <c r="F1658" t="s">
        <v>202</v>
      </c>
      <c r="G1658" s="11" t="s">
        <v>88</v>
      </c>
      <c r="H1658" s="11" t="s">
        <v>88</v>
      </c>
      <c r="M1658" t="s">
        <v>1594</v>
      </c>
      <c r="N1658" t="s">
        <v>1595</v>
      </c>
      <c r="O1658">
        <v>14</v>
      </c>
      <c r="P1658">
        <v>3977</v>
      </c>
    </row>
    <row r="1659" spans="1:16">
      <c r="A1659">
        <v>49047</v>
      </c>
      <c r="B1659" t="s">
        <v>1606</v>
      </c>
      <c r="C1659" t="s">
        <v>65</v>
      </c>
      <c r="D1659" s="11" t="s">
        <v>339</v>
      </c>
      <c r="E1659" t="s">
        <v>67</v>
      </c>
      <c r="F1659" t="s">
        <v>86</v>
      </c>
      <c r="G1659" s="11" t="s">
        <v>161</v>
      </c>
      <c r="M1659" t="s">
        <v>1594</v>
      </c>
      <c r="N1659" t="s">
        <v>1595</v>
      </c>
      <c r="O1659">
        <v>24</v>
      </c>
      <c r="P1659">
        <v>1688</v>
      </c>
    </row>
    <row r="1660" spans="1:16">
      <c r="A1660">
        <v>49048</v>
      </c>
      <c r="B1660" t="s">
        <v>1614</v>
      </c>
      <c r="C1660" t="s">
        <v>183</v>
      </c>
      <c r="D1660" s="11" t="s">
        <v>194</v>
      </c>
      <c r="E1660" t="s">
        <v>67</v>
      </c>
      <c r="F1660" t="s">
        <v>195</v>
      </c>
      <c r="G1660" s="11" t="s">
        <v>87</v>
      </c>
      <c r="M1660" t="s">
        <v>1594</v>
      </c>
      <c r="N1660" t="s">
        <v>1595</v>
      </c>
      <c r="O1660">
        <v>15</v>
      </c>
      <c r="P1660">
        <v>4083</v>
      </c>
    </row>
    <row r="1661" spans="1:16">
      <c r="A1661">
        <v>49049</v>
      </c>
      <c r="B1661" t="s">
        <v>1614</v>
      </c>
      <c r="C1661" t="s">
        <v>285</v>
      </c>
      <c r="D1661" s="11" t="s">
        <v>134</v>
      </c>
      <c r="E1661" t="s">
        <v>67</v>
      </c>
      <c r="F1661" t="s">
        <v>118</v>
      </c>
      <c r="G1661" s="11" t="s">
        <v>88</v>
      </c>
      <c r="J1661" s="11" t="s">
        <v>87</v>
      </c>
      <c r="M1661" t="s">
        <v>1594</v>
      </c>
      <c r="N1661" t="s">
        <v>1595</v>
      </c>
      <c r="O1661">
        <v>17</v>
      </c>
      <c r="P1661">
        <v>4084</v>
      </c>
    </row>
    <row r="1662" spans="1:16">
      <c r="A1662">
        <v>49050</v>
      </c>
      <c r="B1662" t="s">
        <v>669</v>
      </c>
      <c r="C1662" t="s">
        <v>1089</v>
      </c>
      <c r="D1662" s="11" t="s">
        <v>141</v>
      </c>
      <c r="E1662" t="s">
        <v>67</v>
      </c>
      <c r="F1662" t="s">
        <v>74</v>
      </c>
      <c r="M1662" t="s">
        <v>1594</v>
      </c>
      <c r="N1662" t="s">
        <v>1595</v>
      </c>
      <c r="O1662">
        <v>43</v>
      </c>
      <c r="P1662">
        <v>4086</v>
      </c>
    </row>
    <row r="1663" spans="1:16">
      <c r="A1663">
        <v>49051</v>
      </c>
      <c r="B1663" t="s">
        <v>1615</v>
      </c>
      <c r="C1663" t="s">
        <v>93</v>
      </c>
      <c r="D1663" s="11" t="s">
        <v>81</v>
      </c>
      <c r="E1663" t="s">
        <v>67</v>
      </c>
      <c r="F1663" t="s">
        <v>74</v>
      </c>
      <c r="G1663" s="11" t="s">
        <v>88</v>
      </c>
      <c r="M1663" t="s">
        <v>1594</v>
      </c>
      <c r="N1663" t="s">
        <v>1595</v>
      </c>
      <c r="O1663">
        <v>36</v>
      </c>
      <c r="P1663">
        <v>2515</v>
      </c>
    </row>
    <row r="1664" spans="1:16">
      <c r="A1664">
        <v>49052</v>
      </c>
      <c r="B1664" t="s">
        <v>313</v>
      </c>
      <c r="C1664" t="s">
        <v>367</v>
      </c>
      <c r="D1664" s="11" t="s">
        <v>1103</v>
      </c>
      <c r="E1664" t="s">
        <v>67</v>
      </c>
      <c r="F1664" t="s">
        <v>98</v>
      </c>
      <c r="M1664" t="s">
        <v>1594</v>
      </c>
      <c r="N1664" t="s">
        <v>1595</v>
      </c>
      <c r="O1664">
        <v>80</v>
      </c>
      <c r="P1664">
        <v>1682</v>
      </c>
    </row>
    <row r="1665" spans="1:16">
      <c r="A1665">
        <v>49053</v>
      </c>
      <c r="B1665" t="s">
        <v>1599</v>
      </c>
      <c r="C1665" t="s">
        <v>1616</v>
      </c>
      <c r="D1665" s="11" t="s">
        <v>94</v>
      </c>
      <c r="E1665" t="s">
        <v>82</v>
      </c>
      <c r="F1665" t="s">
        <v>78</v>
      </c>
      <c r="M1665" t="s">
        <v>1594</v>
      </c>
      <c r="N1665" t="s">
        <v>1595</v>
      </c>
      <c r="O1665">
        <v>54</v>
      </c>
      <c r="P1665">
        <v>1711</v>
      </c>
    </row>
    <row r="1666" spans="1:16">
      <c r="A1666">
        <v>49054</v>
      </c>
      <c r="B1666" t="s">
        <v>1615</v>
      </c>
      <c r="C1666" t="s">
        <v>90</v>
      </c>
      <c r="D1666" s="11" t="s">
        <v>875</v>
      </c>
      <c r="E1666" t="s">
        <v>67</v>
      </c>
      <c r="F1666" t="s">
        <v>98</v>
      </c>
      <c r="M1666" t="s">
        <v>1594</v>
      </c>
      <c r="N1666" t="s">
        <v>1595</v>
      </c>
      <c r="O1666">
        <v>62</v>
      </c>
      <c r="P1666">
        <v>1683</v>
      </c>
    </row>
    <row r="1667" spans="1:16">
      <c r="A1667">
        <v>49055</v>
      </c>
      <c r="B1667" t="s">
        <v>1617</v>
      </c>
      <c r="C1667" t="s">
        <v>478</v>
      </c>
      <c r="D1667" s="11" t="s">
        <v>875</v>
      </c>
      <c r="E1667" t="s">
        <v>82</v>
      </c>
      <c r="F1667" t="s">
        <v>98</v>
      </c>
      <c r="M1667" t="s">
        <v>1594</v>
      </c>
      <c r="N1667" t="s">
        <v>1595</v>
      </c>
      <c r="O1667">
        <v>62</v>
      </c>
      <c r="P1667">
        <v>1684</v>
      </c>
    </row>
    <row r="1668" spans="1:16">
      <c r="A1668">
        <v>49056</v>
      </c>
      <c r="B1668" t="s">
        <v>1618</v>
      </c>
      <c r="C1668" t="s">
        <v>179</v>
      </c>
      <c r="D1668" s="11" t="s">
        <v>1350</v>
      </c>
      <c r="E1668" t="s">
        <v>67</v>
      </c>
      <c r="F1668" t="s">
        <v>98</v>
      </c>
      <c r="M1668" t="s">
        <v>1594</v>
      </c>
      <c r="N1668" t="s">
        <v>1595</v>
      </c>
      <c r="O1668">
        <v>78</v>
      </c>
      <c r="P1668">
        <v>4078</v>
      </c>
    </row>
    <row r="1669" spans="1:16">
      <c r="A1669">
        <v>49057</v>
      </c>
      <c r="B1669" t="s">
        <v>1599</v>
      </c>
      <c r="C1669" t="s">
        <v>1056</v>
      </c>
      <c r="D1669" s="11" t="s">
        <v>388</v>
      </c>
      <c r="E1669" t="s">
        <v>82</v>
      </c>
      <c r="F1669" t="s">
        <v>98</v>
      </c>
      <c r="M1669" t="s">
        <v>1594</v>
      </c>
      <c r="N1669" t="s">
        <v>1595</v>
      </c>
      <c r="O1669">
        <v>57</v>
      </c>
      <c r="P1669">
        <v>1685</v>
      </c>
    </row>
    <row r="1670" spans="1:16">
      <c r="A1670">
        <v>49059</v>
      </c>
      <c r="B1670" t="s">
        <v>1619</v>
      </c>
      <c r="C1670" t="s">
        <v>156</v>
      </c>
      <c r="D1670" s="11" t="s">
        <v>210</v>
      </c>
      <c r="E1670" t="s">
        <v>67</v>
      </c>
      <c r="F1670" t="s">
        <v>74</v>
      </c>
      <c r="M1670" t="s">
        <v>1594</v>
      </c>
      <c r="N1670" t="s">
        <v>1595</v>
      </c>
      <c r="O1670">
        <v>42</v>
      </c>
      <c r="P1670">
        <v>4855</v>
      </c>
    </row>
    <row r="1671" spans="1:16">
      <c r="A1671">
        <v>49060</v>
      </c>
      <c r="B1671" t="s">
        <v>1620</v>
      </c>
      <c r="C1671" t="s">
        <v>179</v>
      </c>
      <c r="D1671" s="11" t="s">
        <v>103</v>
      </c>
      <c r="E1671" t="s">
        <v>67</v>
      </c>
      <c r="F1671" t="s">
        <v>74</v>
      </c>
      <c r="M1671" t="s">
        <v>1594</v>
      </c>
      <c r="N1671" t="s">
        <v>1595</v>
      </c>
      <c r="O1671">
        <v>40</v>
      </c>
      <c r="P1671">
        <v>4834</v>
      </c>
    </row>
    <row r="1672" spans="1:16">
      <c r="A1672">
        <v>49061</v>
      </c>
      <c r="B1672" t="s">
        <v>1621</v>
      </c>
      <c r="C1672" t="s">
        <v>96</v>
      </c>
      <c r="D1672" s="11" t="s">
        <v>141</v>
      </c>
      <c r="E1672" t="s">
        <v>67</v>
      </c>
      <c r="F1672" t="s">
        <v>74</v>
      </c>
      <c r="M1672" t="s">
        <v>1594</v>
      </c>
      <c r="N1672" t="s">
        <v>1595</v>
      </c>
      <c r="O1672">
        <v>43</v>
      </c>
      <c r="P1672">
        <v>5080</v>
      </c>
    </row>
    <row r="1673" spans="1:16">
      <c r="A1673">
        <v>49062</v>
      </c>
      <c r="B1673" t="s">
        <v>1622</v>
      </c>
      <c r="C1673" t="s">
        <v>234</v>
      </c>
      <c r="D1673" s="11" t="s">
        <v>117</v>
      </c>
      <c r="E1673" t="s">
        <v>67</v>
      </c>
      <c r="F1673" t="s">
        <v>118</v>
      </c>
      <c r="H1673" s="11" t="s">
        <v>161</v>
      </c>
      <c r="M1673" t="s">
        <v>1594</v>
      </c>
      <c r="N1673" t="s">
        <v>1595</v>
      </c>
      <c r="O1673">
        <v>18</v>
      </c>
      <c r="P1673">
        <v>3336</v>
      </c>
    </row>
    <row r="1674" spans="1:16">
      <c r="A1674">
        <v>50001</v>
      </c>
      <c r="B1674" t="s">
        <v>1623</v>
      </c>
      <c r="C1674" t="s">
        <v>333</v>
      </c>
      <c r="D1674" s="11" t="s">
        <v>422</v>
      </c>
      <c r="E1674" t="s">
        <v>82</v>
      </c>
      <c r="F1674" t="s">
        <v>202</v>
      </c>
      <c r="M1674" t="s">
        <v>1624</v>
      </c>
      <c r="N1674" t="s">
        <v>1625</v>
      </c>
      <c r="O1674">
        <v>13</v>
      </c>
      <c r="P1674">
        <v>4751</v>
      </c>
    </row>
    <row r="1675" spans="1:16">
      <c r="A1675">
        <v>50002</v>
      </c>
      <c r="B1675" t="s">
        <v>745</v>
      </c>
      <c r="C1675" t="s">
        <v>972</v>
      </c>
      <c r="D1675" s="11" t="s">
        <v>134</v>
      </c>
      <c r="E1675" t="s">
        <v>82</v>
      </c>
      <c r="F1675" t="s">
        <v>118</v>
      </c>
      <c r="M1675" t="s">
        <v>1624</v>
      </c>
      <c r="N1675" t="s">
        <v>1625</v>
      </c>
      <c r="O1675">
        <v>17</v>
      </c>
      <c r="P1675">
        <v>4327</v>
      </c>
    </row>
    <row r="1676" spans="1:16">
      <c r="A1676">
        <v>50003</v>
      </c>
      <c r="B1676" t="s">
        <v>414</v>
      </c>
      <c r="C1676" t="s">
        <v>367</v>
      </c>
      <c r="D1676" s="11" t="s">
        <v>488</v>
      </c>
      <c r="E1676" t="s">
        <v>67</v>
      </c>
      <c r="F1676" t="s">
        <v>195</v>
      </c>
      <c r="G1676" s="11" t="s">
        <v>87</v>
      </c>
      <c r="H1676" s="11" t="s">
        <v>87</v>
      </c>
      <c r="M1676" t="s">
        <v>1624</v>
      </c>
      <c r="N1676" t="s">
        <v>1625</v>
      </c>
      <c r="O1676">
        <v>16</v>
      </c>
      <c r="P1676">
        <v>4328</v>
      </c>
    </row>
    <row r="1677" spans="1:16">
      <c r="A1677">
        <v>50004</v>
      </c>
      <c r="B1677" t="s">
        <v>1626</v>
      </c>
      <c r="C1677" t="s">
        <v>1142</v>
      </c>
      <c r="D1677" s="11" t="s">
        <v>194</v>
      </c>
      <c r="E1677" t="s">
        <v>82</v>
      </c>
      <c r="F1677" t="s">
        <v>195</v>
      </c>
      <c r="M1677" t="s">
        <v>1624</v>
      </c>
      <c r="N1677" t="s">
        <v>1625</v>
      </c>
      <c r="O1677">
        <v>15</v>
      </c>
      <c r="P1677">
        <v>4376</v>
      </c>
    </row>
    <row r="1678" spans="1:16">
      <c r="A1678">
        <v>50005</v>
      </c>
      <c r="B1678" t="s">
        <v>1627</v>
      </c>
      <c r="C1678" t="s">
        <v>154</v>
      </c>
      <c r="D1678" s="11" t="s">
        <v>194</v>
      </c>
      <c r="E1678" t="s">
        <v>82</v>
      </c>
      <c r="F1678" t="s">
        <v>195</v>
      </c>
      <c r="M1678" t="s">
        <v>1624</v>
      </c>
      <c r="N1678" t="s">
        <v>1625</v>
      </c>
      <c r="O1678">
        <v>15</v>
      </c>
      <c r="P1678">
        <v>4377</v>
      </c>
    </row>
    <row r="1679" spans="1:16">
      <c r="A1679">
        <v>50006</v>
      </c>
      <c r="B1679" t="s">
        <v>708</v>
      </c>
      <c r="C1679" t="s">
        <v>65</v>
      </c>
      <c r="D1679" s="11" t="s">
        <v>488</v>
      </c>
      <c r="E1679" t="s">
        <v>67</v>
      </c>
      <c r="F1679" t="s">
        <v>195</v>
      </c>
      <c r="M1679" t="s">
        <v>1624</v>
      </c>
      <c r="N1679" t="s">
        <v>1625</v>
      </c>
      <c r="O1679">
        <v>16</v>
      </c>
      <c r="P1679">
        <v>4552</v>
      </c>
    </row>
    <row r="1680" spans="1:16">
      <c r="A1680">
        <v>50007</v>
      </c>
      <c r="B1680" t="s">
        <v>1628</v>
      </c>
      <c r="C1680" t="s">
        <v>96</v>
      </c>
      <c r="D1680" s="11" t="s">
        <v>194</v>
      </c>
      <c r="E1680" t="s">
        <v>67</v>
      </c>
      <c r="F1680" t="s">
        <v>195</v>
      </c>
      <c r="M1680" t="s">
        <v>1624</v>
      </c>
      <c r="N1680" t="s">
        <v>1625</v>
      </c>
      <c r="O1680">
        <v>15</v>
      </c>
      <c r="P1680">
        <v>4551</v>
      </c>
    </row>
    <row r="1681" spans="1:16">
      <c r="A1681">
        <v>50008</v>
      </c>
      <c r="B1681" t="s">
        <v>1629</v>
      </c>
      <c r="C1681" t="s">
        <v>1630</v>
      </c>
      <c r="D1681" s="11" t="s">
        <v>199</v>
      </c>
      <c r="E1681" t="s">
        <v>82</v>
      </c>
      <c r="F1681" t="s">
        <v>74</v>
      </c>
      <c r="M1681" t="s">
        <v>1624</v>
      </c>
      <c r="N1681" t="s">
        <v>1625</v>
      </c>
      <c r="O1681">
        <v>37</v>
      </c>
      <c r="P1681">
        <v>2049</v>
      </c>
    </row>
    <row r="1682" spans="1:16">
      <c r="A1682">
        <v>50009</v>
      </c>
      <c r="B1682" t="s">
        <v>1412</v>
      </c>
      <c r="C1682" t="s">
        <v>192</v>
      </c>
      <c r="D1682" s="11" t="s">
        <v>422</v>
      </c>
      <c r="E1682" t="s">
        <v>67</v>
      </c>
      <c r="F1682" t="s">
        <v>202</v>
      </c>
      <c r="M1682" t="s">
        <v>1624</v>
      </c>
      <c r="N1682" t="s">
        <v>1625</v>
      </c>
      <c r="O1682">
        <v>13</v>
      </c>
      <c r="P1682">
        <v>4553</v>
      </c>
    </row>
    <row r="1683" spans="1:16">
      <c r="A1683">
        <v>50010</v>
      </c>
      <c r="B1683" t="s">
        <v>1623</v>
      </c>
      <c r="C1683" t="s">
        <v>761</v>
      </c>
      <c r="D1683" s="11" t="s">
        <v>201</v>
      </c>
      <c r="E1683" t="s">
        <v>82</v>
      </c>
      <c r="F1683" t="s">
        <v>202</v>
      </c>
      <c r="M1683" t="s">
        <v>1624</v>
      </c>
      <c r="N1683" t="s">
        <v>1625</v>
      </c>
      <c r="O1683">
        <v>14</v>
      </c>
      <c r="P1683">
        <v>4752</v>
      </c>
    </row>
    <row r="1684" spans="1:16">
      <c r="A1684">
        <v>50011</v>
      </c>
      <c r="B1684" t="s">
        <v>1631</v>
      </c>
      <c r="C1684" t="s">
        <v>386</v>
      </c>
      <c r="D1684" s="11" t="s">
        <v>217</v>
      </c>
      <c r="E1684" t="s">
        <v>67</v>
      </c>
      <c r="F1684" t="s">
        <v>98</v>
      </c>
      <c r="M1684" t="s">
        <v>1624</v>
      </c>
      <c r="N1684" t="s">
        <v>1625</v>
      </c>
      <c r="O1684">
        <v>72</v>
      </c>
      <c r="P1684">
        <v>2050</v>
      </c>
    </row>
    <row r="1685" spans="1:16">
      <c r="A1685">
        <v>50012</v>
      </c>
      <c r="B1685" t="s">
        <v>541</v>
      </c>
      <c r="C1685" t="s">
        <v>305</v>
      </c>
      <c r="D1685" s="11" t="s">
        <v>163</v>
      </c>
      <c r="E1685" t="s">
        <v>67</v>
      </c>
      <c r="F1685" t="s">
        <v>78</v>
      </c>
      <c r="M1685" t="s">
        <v>1624</v>
      </c>
      <c r="N1685" t="s">
        <v>1625</v>
      </c>
      <c r="O1685">
        <v>49</v>
      </c>
      <c r="P1685">
        <v>4321</v>
      </c>
    </row>
    <row r="1686" spans="1:16">
      <c r="A1686">
        <v>50013</v>
      </c>
      <c r="B1686" t="s">
        <v>1632</v>
      </c>
      <c r="C1686" t="s">
        <v>1633</v>
      </c>
      <c r="D1686" s="11" t="s">
        <v>199</v>
      </c>
      <c r="E1686" t="s">
        <v>67</v>
      </c>
      <c r="F1686" t="s">
        <v>74</v>
      </c>
      <c r="M1686" t="s">
        <v>1624</v>
      </c>
      <c r="N1686" t="s">
        <v>1625</v>
      </c>
      <c r="O1686">
        <v>37</v>
      </c>
      <c r="P1686">
        <v>4322</v>
      </c>
    </row>
    <row r="1687" spans="1:16">
      <c r="A1687">
        <v>50014</v>
      </c>
      <c r="B1687" t="s">
        <v>1249</v>
      </c>
      <c r="C1687" t="s">
        <v>386</v>
      </c>
      <c r="D1687" s="11" t="s">
        <v>388</v>
      </c>
      <c r="E1687" t="s">
        <v>67</v>
      </c>
      <c r="F1687" t="s">
        <v>98</v>
      </c>
      <c r="M1687" t="s">
        <v>1624</v>
      </c>
      <c r="N1687" t="s">
        <v>1625</v>
      </c>
      <c r="O1687">
        <v>57</v>
      </c>
      <c r="P1687">
        <v>4323</v>
      </c>
    </row>
    <row r="1688" spans="1:16">
      <c r="A1688">
        <v>50015</v>
      </c>
      <c r="B1688" t="s">
        <v>1634</v>
      </c>
      <c r="C1688" t="s">
        <v>96</v>
      </c>
      <c r="D1688" s="11" t="s">
        <v>591</v>
      </c>
      <c r="E1688" t="s">
        <v>67</v>
      </c>
      <c r="F1688" t="s">
        <v>98</v>
      </c>
      <c r="M1688" t="s">
        <v>1624</v>
      </c>
      <c r="N1688" t="s">
        <v>1625</v>
      </c>
      <c r="O1688">
        <v>73</v>
      </c>
      <c r="P1688">
        <v>2051</v>
      </c>
    </row>
    <row r="1689" spans="1:16">
      <c r="A1689">
        <v>50016</v>
      </c>
      <c r="B1689" t="s">
        <v>1634</v>
      </c>
      <c r="C1689" t="s">
        <v>96</v>
      </c>
      <c r="D1689" s="11" t="s">
        <v>307</v>
      </c>
      <c r="E1689" t="s">
        <v>67</v>
      </c>
      <c r="F1689" t="s">
        <v>78</v>
      </c>
      <c r="G1689" s="11" t="s">
        <v>87</v>
      </c>
      <c r="M1689" t="s">
        <v>1624</v>
      </c>
      <c r="N1689" t="s">
        <v>1625</v>
      </c>
      <c r="O1689">
        <v>48</v>
      </c>
      <c r="P1689">
        <v>2052</v>
      </c>
    </row>
    <row r="1690" spans="1:16">
      <c r="A1690">
        <v>50017</v>
      </c>
      <c r="B1690" t="s">
        <v>1634</v>
      </c>
      <c r="C1690" t="s">
        <v>174</v>
      </c>
      <c r="D1690" s="11" t="s">
        <v>73</v>
      </c>
      <c r="E1690" t="s">
        <v>67</v>
      </c>
      <c r="F1690" t="s">
        <v>74</v>
      </c>
      <c r="G1690" s="11" t="s">
        <v>87</v>
      </c>
      <c r="M1690" t="s">
        <v>1624</v>
      </c>
      <c r="N1690" t="s">
        <v>1625</v>
      </c>
      <c r="O1690">
        <v>44</v>
      </c>
      <c r="P1690">
        <v>2053</v>
      </c>
    </row>
    <row r="1691" spans="1:16">
      <c r="A1691">
        <v>50018</v>
      </c>
      <c r="B1691" t="s">
        <v>1635</v>
      </c>
      <c r="C1691" t="s">
        <v>140</v>
      </c>
      <c r="D1691" s="11" t="s">
        <v>339</v>
      </c>
      <c r="E1691" t="s">
        <v>67</v>
      </c>
      <c r="F1691" t="s">
        <v>86</v>
      </c>
      <c r="M1691" t="s">
        <v>1624</v>
      </c>
      <c r="N1691" t="s">
        <v>1625</v>
      </c>
      <c r="O1691">
        <v>24</v>
      </c>
      <c r="P1691">
        <v>4324</v>
      </c>
    </row>
    <row r="1692" spans="1:16">
      <c r="A1692">
        <v>50019</v>
      </c>
      <c r="B1692" t="s">
        <v>1636</v>
      </c>
      <c r="C1692" t="s">
        <v>1637</v>
      </c>
      <c r="D1692" s="11" t="s">
        <v>91</v>
      </c>
      <c r="E1692" t="s">
        <v>82</v>
      </c>
      <c r="F1692" t="s">
        <v>78</v>
      </c>
      <c r="M1692" t="s">
        <v>1624</v>
      </c>
      <c r="N1692" t="s">
        <v>1625</v>
      </c>
      <c r="O1692">
        <v>50</v>
      </c>
      <c r="P1692">
        <v>4325</v>
      </c>
    </row>
    <row r="1693" spans="1:16">
      <c r="A1693">
        <v>50020</v>
      </c>
      <c r="B1693" t="s">
        <v>1636</v>
      </c>
      <c r="C1693" t="s">
        <v>1637</v>
      </c>
      <c r="D1693" s="11" t="s">
        <v>111</v>
      </c>
      <c r="E1693" t="s">
        <v>82</v>
      </c>
      <c r="F1693" t="s">
        <v>86</v>
      </c>
      <c r="M1693" t="s">
        <v>1624</v>
      </c>
      <c r="N1693" t="s">
        <v>1625</v>
      </c>
      <c r="O1693">
        <v>26</v>
      </c>
      <c r="P1693">
        <v>4326</v>
      </c>
    </row>
    <row r="1694" spans="1:16">
      <c r="A1694">
        <v>50021</v>
      </c>
      <c r="B1694" t="s">
        <v>1635</v>
      </c>
      <c r="C1694" t="s">
        <v>123</v>
      </c>
      <c r="D1694" s="11" t="s">
        <v>485</v>
      </c>
      <c r="E1694" t="s">
        <v>67</v>
      </c>
      <c r="F1694" t="s">
        <v>78</v>
      </c>
      <c r="M1694" t="s">
        <v>1624</v>
      </c>
      <c r="N1694" t="s">
        <v>1625</v>
      </c>
      <c r="O1694">
        <v>53</v>
      </c>
      <c r="P1694">
        <v>2054</v>
      </c>
    </row>
    <row r="1695" spans="1:16">
      <c r="A1695">
        <v>50022</v>
      </c>
      <c r="B1695" t="s">
        <v>1635</v>
      </c>
      <c r="C1695" t="s">
        <v>605</v>
      </c>
      <c r="D1695" s="11" t="s">
        <v>91</v>
      </c>
      <c r="E1695" t="s">
        <v>67</v>
      </c>
      <c r="F1695" t="s">
        <v>78</v>
      </c>
      <c r="G1695" s="11" t="s">
        <v>87</v>
      </c>
      <c r="H1695" s="11" t="s">
        <v>87</v>
      </c>
      <c r="M1695" t="s">
        <v>1624</v>
      </c>
      <c r="N1695" t="s">
        <v>1625</v>
      </c>
      <c r="O1695">
        <v>50</v>
      </c>
      <c r="P1695">
        <v>2055</v>
      </c>
    </row>
    <row r="1696" spans="1:16">
      <c r="A1696">
        <v>50023</v>
      </c>
      <c r="B1696" t="s">
        <v>838</v>
      </c>
      <c r="C1696" t="s">
        <v>426</v>
      </c>
      <c r="D1696" s="11" t="s">
        <v>194</v>
      </c>
      <c r="E1696" t="s">
        <v>82</v>
      </c>
      <c r="F1696" t="s">
        <v>195</v>
      </c>
      <c r="M1696" t="s">
        <v>1624</v>
      </c>
      <c r="N1696" t="s">
        <v>1625</v>
      </c>
      <c r="O1696">
        <v>15</v>
      </c>
      <c r="P1696">
        <v>4753</v>
      </c>
    </row>
    <row r="1697" spans="1:16">
      <c r="A1697">
        <v>50024</v>
      </c>
      <c r="B1697" t="s">
        <v>1626</v>
      </c>
      <c r="C1697" t="s">
        <v>267</v>
      </c>
      <c r="D1697" s="11" t="s">
        <v>210</v>
      </c>
      <c r="E1697" t="s">
        <v>82</v>
      </c>
      <c r="F1697" t="s">
        <v>74</v>
      </c>
      <c r="M1697" t="s">
        <v>1624</v>
      </c>
      <c r="N1697" t="s">
        <v>1625</v>
      </c>
      <c r="O1697">
        <v>42</v>
      </c>
      <c r="P1697">
        <v>4754</v>
      </c>
    </row>
    <row r="1698" spans="1:16">
      <c r="A1698">
        <v>50051</v>
      </c>
      <c r="B1698" t="s">
        <v>1638</v>
      </c>
      <c r="C1698" t="s">
        <v>352</v>
      </c>
      <c r="D1698" s="11" t="s">
        <v>392</v>
      </c>
      <c r="E1698" t="s">
        <v>82</v>
      </c>
      <c r="F1698" t="s">
        <v>98</v>
      </c>
      <c r="M1698" t="s">
        <v>1624</v>
      </c>
      <c r="N1698" t="s">
        <v>1625</v>
      </c>
      <c r="O1698">
        <v>64</v>
      </c>
      <c r="P1698">
        <v>2058</v>
      </c>
    </row>
    <row r="1699" spans="1:16">
      <c r="A1699">
        <v>50052</v>
      </c>
      <c r="B1699" t="s">
        <v>1639</v>
      </c>
      <c r="C1699" t="s">
        <v>156</v>
      </c>
      <c r="D1699" s="11" t="s">
        <v>223</v>
      </c>
      <c r="E1699" t="s">
        <v>67</v>
      </c>
      <c r="F1699" t="s">
        <v>98</v>
      </c>
      <c r="M1699" t="s">
        <v>1624</v>
      </c>
      <c r="N1699" t="s">
        <v>1625</v>
      </c>
      <c r="O1699">
        <v>59</v>
      </c>
      <c r="P1699">
        <v>2045</v>
      </c>
    </row>
    <row r="1700" spans="1:16">
      <c r="A1700">
        <v>50053</v>
      </c>
      <c r="B1700" t="s">
        <v>1107</v>
      </c>
      <c r="C1700" t="s">
        <v>156</v>
      </c>
      <c r="D1700" s="11" t="s">
        <v>608</v>
      </c>
      <c r="E1700" t="s">
        <v>67</v>
      </c>
      <c r="F1700" t="s">
        <v>98</v>
      </c>
      <c r="M1700" t="s">
        <v>1624</v>
      </c>
      <c r="N1700" t="s">
        <v>1625</v>
      </c>
      <c r="O1700">
        <v>65</v>
      </c>
      <c r="P1700">
        <v>2059</v>
      </c>
    </row>
    <row r="1701" spans="1:16">
      <c r="A1701">
        <v>50054</v>
      </c>
      <c r="B1701" t="s">
        <v>1640</v>
      </c>
      <c r="C1701" t="s">
        <v>1641</v>
      </c>
      <c r="D1701" s="11" t="s">
        <v>568</v>
      </c>
      <c r="E1701" t="s">
        <v>82</v>
      </c>
      <c r="F1701" t="s">
        <v>98</v>
      </c>
      <c r="M1701" t="s">
        <v>1624</v>
      </c>
      <c r="N1701" t="s">
        <v>1625</v>
      </c>
      <c r="O1701">
        <v>63</v>
      </c>
      <c r="P1701">
        <v>2040</v>
      </c>
    </row>
    <row r="1702" spans="1:16">
      <c r="A1702">
        <v>50055</v>
      </c>
      <c r="B1702" t="s">
        <v>1642</v>
      </c>
      <c r="C1702" t="s">
        <v>1643</v>
      </c>
      <c r="D1702" s="11" t="s">
        <v>168</v>
      </c>
      <c r="E1702" t="s">
        <v>67</v>
      </c>
      <c r="F1702" t="s">
        <v>98</v>
      </c>
      <c r="M1702" t="s">
        <v>1624</v>
      </c>
      <c r="N1702" t="s">
        <v>1625</v>
      </c>
      <c r="O1702">
        <v>71</v>
      </c>
      <c r="P1702">
        <v>2041</v>
      </c>
    </row>
    <row r="1703" spans="1:16">
      <c r="A1703">
        <v>50056</v>
      </c>
      <c r="B1703" t="s">
        <v>1644</v>
      </c>
      <c r="C1703" t="s">
        <v>90</v>
      </c>
      <c r="D1703" s="11" t="s">
        <v>392</v>
      </c>
      <c r="E1703" t="s">
        <v>67</v>
      </c>
      <c r="F1703" t="s">
        <v>98</v>
      </c>
      <c r="M1703" t="s">
        <v>1624</v>
      </c>
      <c r="N1703" t="s">
        <v>1625</v>
      </c>
      <c r="O1703">
        <v>64</v>
      </c>
      <c r="P1703">
        <v>2046</v>
      </c>
    </row>
    <row r="1704" spans="1:16">
      <c r="A1704">
        <v>50057</v>
      </c>
      <c r="B1704" t="s">
        <v>1592</v>
      </c>
      <c r="C1704" t="s">
        <v>367</v>
      </c>
      <c r="D1704" s="11" t="s">
        <v>168</v>
      </c>
      <c r="E1704" t="s">
        <v>67</v>
      </c>
      <c r="F1704" t="s">
        <v>98</v>
      </c>
      <c r="M1704" t="s">
        <v>1624</v>
      </c>
      <c r="N1704" t="s">
        <v>1625</v>
      </c>
      <c r="O1704">
        <v>71</v>
      </c>
      <c r="P1704">
        <v>2042</v>
      </c>
    </row>
    <row r="1705" spans="1:16">
      <c r="A1705">
        <v>50059</v>
      </c>
      <c r="B1705" t="s">
        <v>1623</v>
      </c>
      <c r="C1705" t="s">
        <v>383</v>
      </c>
      <c r="D1705" s="11" t="s">
        <v>591</v>
      </c>
      <c r="E1705" t="s">
        <v>82</v>
      </c>
      <c r="F1705" t="s">
        <v>98</v>
      </c>
      <c r="M1705" t="s">
        <v>1624</v>
      </c>
      <c r="N1705" t="s">
        <v>1625</v>
      </c>
      <c r="O1705">
        <v>73</v>
      </c>
      <c r="P1705">
        <v>2043</v>
      </c>
    </row>
    <row r="1706" spans="1:16">
      <c r="A1706">
        <v>50060</v>
      </c>
      <c r="B1706" t="s">
        <v>1645</v>
      </c>
      <c r="C1706" t="s">
        <v>170</v>
      </c>
      <c r="D1706" s="11" t="s">
        <v>168</v>
      </c>
      <c r="E1706" t="s">
        <v>67</v>
      </c>
      <c r="F1706" t="s">
        <v>98</v>
      </c>
      <c r="M1706" t="s">
        <v>1624</v>
      </c>
      <c r="N1706" t="s">
        <v>1625</v>
      </c>
      <c r="O1706">
        <v>71</v>
      </c>
      <c r="P1706">
        <v>2044</v>
      </c>
    </row>
    <row r="1707" spans="1:16">
      <c r="A1707">
        <v>50061</v>
      </c>
      <c r="B1707" t="s">
        <v>1646</v>
      </c>
      <c r="C1707" t="s">
        <v>96</v>
      </c>
      <c r="D1707" s="11" t="s">
        <v>594</v>
      </c>
      <c r="E1707" t="s">
        <v>67</v>
      </c>
      <c r="F1707" t="s">
        <v>98</v>
      </c>
      <c r="M1707" t="s">
        <v>1624</v>
      </c>
      <c r="N1707" t="s">
        <v>1625</v>
      </c>
      <c r="O1707">
        <v>74</v>
      </c>
      <c r="P1707">
        <v>4378</v>
      </c>
    </row>
    <row r="1708" spans="1:16">
      <c r="A1708">
        <v>51009</v>
      </c>
      <c r="B1708" t="s">
        <v>556</v>
      </c>
      <c r="C1708" t="s">
        <v>96</v>
      </c>
      <c r="D1708" s="11" t="s">
        <v>176</v>
      </c>
      <c r="E1708" t="s">
        <v>67</v>
      </c>
      <c r="F1708" t="s">
        <v>74</v>
      </c>
      <c r="M1708" t="s">
        <v>1647</v>
      </c>
      <c r="N1708" t="s">
        <v>1648</v>
      </c>
      <c r="O1708">
        <v>39</v>
      </c>
      <c r="P1708">
        <v>2345</v>
      </c>
    </row>
    <row r="1709" spans="1:16">
      <c r="A1709">
        <v>51010</v>
      </c>
      <c r="B1709" t="s">
        <v>1649</v>
      </c>
      <c r="C1709" t="s">
        <v>361</v>
      </c>
      <c r="D1709" s="11" t="s">
        <v>176</v>
      </c>
      <c r="E1709" t="s">
        <v>67</v>
      </c>
      <c r="F1709" t="s">
        <v>74</v>
      </c>
      <c r="M1709" t="s">
        <v>1647</v>
      </c>
      <c r="N1709" t="s">
        <v>1648</v>
      </c>
      <c r="O1709">
        <v>39</v>
      </c>
      <c r="P1709">
        <v>2346</v>
      </c>
    </row>
    <row r="1710" spans="1:16">
      <c r="A1710">
        <v>51011</v>
      </c>
      <c r="B1710" t="s">
        <v>1650</v>
      </c>
      <c r="C1710" t="s">
        <v>139</v>
      </c>
      <c r="D1710" s="11" t="s">
        <v>143</v>
      </c>
      <c r="E1710" t="s">
        <v>67</v>
      </c>
      <c r="F1710" t="s">
        <v>74</v>
      </c>
      <c r="M1710" t="s">
        <v>1647</v>
      </c>
      <c r="N1710" t="s">
        <v>1648</v>
      </c>
      <c r="O1710">
        <v>38</v>
      </c>
      <c r="P1710">
        <v>2348</v>
      </c>
    </row>
    <row r="1711" spans="1:16">
      <c r="A1711">
        <v>51012</v>
      </c>
      <c r="B1711" t="s">
        <v>1651</v>
      </c>
      <c r="C1711" t="s">
        <v>535</v>
      </c>
      <c r="D1711" s="11" t="s">
        <v>91</v>
      </c>
      <c r="E1711" t="s">
        <v>67</v>
      </c>
      <c r="F1711" t="s">
        <v>78</v>
      </c>
      <c r="M1711" t="s">
        <v>1647</v>
      </c>
      <c r="N1711" t="s">
        <v>1648</v>
      </c>
      <c r="O1711">
        <v>50</v>
      </c>
      <c r="P1711">
        <v>2347</v>
      </c>
    </row>
    <row r="1712" spans="1:16">
      <c r="A1712">
        <v>51013</v>
      </c>
      <c r="B1712" t="s">
        <v>1646</v>
      </c>
      <c r="C1712" t="s">
        <v>188</v>
      </c>
      <c r="D1712" s="11" t="s">
        <v>214</v>
      </c>
      <c r="E1712" t="s">
        <v>67</v>
      </c>
      <c r="F1712" t="s">
        <v>74</v>
      </c>
      <c r="M1712" t="s">
        <v>1647</v>
      </c>
      <c r="N1712" t="s">
        <v>1648</v>
      </c>
      <c r="O1712">
        <v>41</v>
      </c>
      <c r="P1712">
        <v>2349</v>
      </c>
    </row>
    <row r="1713" spans="1:16">
      <c r="A1713">
        <v>51014</v>
      </c>
      <c r="B1713" t="s">
        <v>1646</v>
      </c>
      <c r="C1713" t="s">
        <v>90</v>
      </c>
      <c r="D1713" s="11" t="s">
        <v>214</v>
      </c>
      <c r="E1713" t="s">
        <v>67</v>
      </c>
      <c r="F1713" t="s">
        <v>74</v>
      </c>
      <c r="M1713" t="s">
        <v>1647</v>
      </c>
      <c r="N1713" t="s">
        <v>1648</v>
      </c>
      <c r="O1713">
        <v>41</v>
      </c>
      <c r="P1713">
        <v>2350</v>
      </c>
    </row>
    <row r="1714" spans="1:16">
      <c r="A1714">
        <v>51015</v>
      </c>
      <c r="B1714" t="s">
        <v>1652</v>
      </c>
      <c r="C1714" t="s">
        <v>597</v>
      </c>
      <c r="D1714" s="11" t="s">
        <v>176</v>
      </c>
      <c r="E1714" t="s">
        <v>67</v>
      </c>
      <c r="F1714" t="s">
        <v>74</v>
      </c>
      <c r="M1714" t="s">
        <v>1647</v>
      </c>
      <c r="N1714" t="s">
        <v>1648</v>
      </c>
      <c r="O1714">
        <v>39</v>
      </c>
      <c r="P1714">
        <v>2354</v>
      </c>
    </row>
    <row r="1715" spans="1:16">
      <c r="A1715">
        <v>51016</v>
      </c>
      <c r="B1715" t="s">
        <v>1653</v>
      </c>
      <c r="C1715" t="s">
        <v>96</v>
      </c>
      <c r="D1715" s="11" t="s">
        <v>199</v>
      </c>
      <c r="E1715" t="s">
        <v>67</v>
      </c>
      <c r="F1715" t="s">
        <v>74</v>
      </c>
      <c r="M1715" t="s">
        <v>1647</v>
      </c>
      <c r="N1715" t="s">
        <v>1648</v>
      </c>
      <c r="O1715">
        <v>37</v>
      </c>
      <c r="P1715">
        <v>2351</v>
      </c>
    </row>
    <row r="1716" spans="1:16">
      <c r="A1716">
        <v>51017</v>
      </c>
      <c r="B1716" t="s">
        <v>1654</v>
      </c>
      <c r="C1716" t="s">
        <v>369</v>
      </c>
      <c r="D1716" s="11" t="s">
        <v>229</v>
      </c>
      <c r="E1716" t="s">
        <v>67</v>
      </c>
      <c r="F1716" t="s">
        <v>78</v>
      </c>
      <c r="M1716" t="s">
        <v>1647</v>
      </c>
      <c r="N1716" t="s">
        <v>1648</v>
      </c>
      <c r="O1716">
        <v>45</v>
      </c>
      <c r="P1716">
        <v>2352</v>
      </c>
    </row>
    <row r="1717" spans="1:16">
      <c r="A1717">
        <v>51018</v>
      </c>
      <c r="B1717" t="s">
        <v>1655</v>
      </c>
      <c r="C1717" t="s">
        <v>192</v>
      </c>
      <c r="D1717" s="11" t="s">
        <v>210</v>
      </c>
      <c r="E1717" t="s">
        <v>67</v>
      </c>
      <c r="F1717" t="s">
        <v>74</v>
      </c>
      <c r="M1717" t="s">
        <v>1647</v>
      </c>
      <c r="N1717" t="s">
        <v>1648</v>
      </c>
      <c r="O1717">
        <v>42</v>
      </c>
      <c r="P1717">
        <v>2353</v>
      </c>
    </row>
    <row r="1718" spans="1:16">
      <c r="A1718">
        <v>52001</v>
      </c>
      <c r="B1718" t="s">
        <v>1656</v>
      </c>
      <c r="C1718" t="s">
        <v>188</v>
      </c>
      <c r="D1718" s="11" t="s">
        <v>143</v>
      </c>
      <c r="E1718" t="s">
        <v>67</v>
      </c>
      <c r="F1718" t="s">
        <v>74</v>
      </c>
      <c r="L1718">
        <v>1</v>
      </c>
      <c r="M1718" t="s">
        <v>1657</v>
      </c>
      <c r="N1718" t="s">
        <v>1658</v>
      </c>
      <c r="O1718">
        <v>38</v>
      </c>
      <c r="P1718">
        <v>3149</v>
      </c>
    </row>
    <row r="1719" spans="1:16">
      <c r="A1719">
        <v>52002</v>
      </c>
      <c r="B1719" t="s">
        <v>1656</v>
      </c>
      <c r="C1719" t="s">
        <v>597</v>
      </c>
      <c r="D1719" s="11" t="s">
        <v>214</v>
      </c>
      <c r="E1719" t="s">
        <v>67</v>
      </c>
      <c r="F1719" t="s">
        <v>74</v>
      </c>
      <c r="L1719">
        <v>1</v>
      </c>
      <c r="M1719" t="s">
        <v>1657</v>
      </c>
      <c r="N1719" t="s">
        <v>1658</v>
      </c>
      <c r="O1719">
        <v>41</v>
      </c>
      <c r="P1719">
        <v>3147</v>
      </c>
    </row>
    <row r="1720" spans="1:16">
      <c r="A1720">
        <v>52003</v>
      </c>
      <c r="B1720" t="s">
        <v>1659</v>
      </c>
      <c r="C1720" t="s">
        <v>188</v>
      </c>
      <c r="D1720" s="11" t="s">
        <v>422</v>
      </c>
      <c r="E1720" t="s">
        <v>67</v>
      </c>
      <c r="F1720" t="s">
        <v>202</v>
      </c>
      <c r="G1720" s="11" t="s">
        <v>87</v>
      </c>
      <c r="M1720" t="s">
        <v>1657</v>
      </c>
      <c r="N1720" t="s">
        <v>1658</v>
      </c>
      <c r="O1720">
        <v>13</v>
      </c>
      <c r="P1720">
        <v>4011</v>
      </c>
    </row>
    <row r="1721" spans="1:16">
      <c r="A1721">
        <v>52004</v>
      </c>
      <c r="B1721" t="s">
        <v>1660</v>
      </c>
      <c r="C1721" t="s">
        <v>96</v>
      </c>
      <c r="D1721" s="11" t="s">
        <v>194</v>
      </c>
      <c r="E1721" t="s">
        <v>67</v>
      </c>
      <c r="F1721" t="s">
        <v>195</v>
      </c>
      <c r="M1721" t="s">
        <v>1657</v>
      </c>
      <c r="N1721" t="s">
        <v>1658</v>
      </c>
      <c r="O1721">
        <v>15</v>
      </c>
      <c r="P1721">
        <v>4013</v>
      </c>
    </row>
    <row r="1722" spans="1:16">
      <c r="A1722">
        <v>52005</v>
      </c>
      <c r="B1722" t="s">
        <v>1661</v>
      </c>
      <c r="C1722" t="s">
        <v>607</v>
      </c>
      <c r="D1722" s="11" t="s">
        <v>488</v>
      </c>
      <c r="E1722" t="s">
        <v>67</v>
      </c>
      <c r="F1722" t="s">
        <v>195</v>
      </c>
      <c r="G1722" s="11" t="s">
        <v>87</v>
      </c>
      <c r="M1722" t="s">
        <v>1657</v>
      </c>
      <c r="N1722" t="s">
        <v>1658</v>
      </c>
      <c r="O1722">
        <v>16</v>
      </c>
      <c r="P1722">
        <v>4606</v>
      </c>
    </row>
    <row r="1723" spans="1:16">
      <c r="A1723">
        <v>52006</v>
      </c>
      <c r="B1723" t="s">
        <v>1659</v>
      </c>
      <c r="C1723" t="s">
        <v>290</v>
      </c>
      <c r="D1723" s="11" t="s">
        <v>518</v>
      </c>
      <c r="E1723" t="s">
        <v>67</v>
      </c>
      <c r="F1723" t="s">
        <v>455</v>
      </c>
      <c r="M1723" t="s">
        <v>1657</v>
      </c>
      <c r="N1723" t="s">
        <v>1658</v>
      </c>
      <c r="O1723">
        <v>11</v>
      </c>
      <c r="P1723">
        <v>4143</v>
      </c>
    </row>
    <row r="1724" spans="1:16">
      <c r="A1724">
        <v>52007</v>
      </c>
      <c r="B1724" t="s">
        <v>1662</v>
      </c>
      <c r="C1724" t="s">
        <v>1663</v>
      </c>
      <c r="D1724" s="11" t="s">
        <v>121</v>
      </c>
      <c r="E1724" t="s">
        <v>67</v>
      </c>
      <c r="F1724" t="s">
        <v>68</v>
      </c>
      <c r="M1724" t="s">
        <v>1657</v>
      </c>
      <c r="N1724" t="s">
        <v>1658</v>
      </c>
      <c r="O1724">
        <v>20</v>
      </c>
      <c r="P1724">
        <v>3712</v>
      </c>
    </row>
    <row r="1725" spans="1:16">
      <c r="A1725">
        <v>52008</v>
      </c>
      <c r="B1725" t="s">
        <v>1662</v>
      </c>
      <c r="C1725" t="s">
        <v>1663</v>
      </c>
      <c r="D1725" s="11" t="s">
        <v>163</v>
      </c>
      <c r="E1725" t="s">
        <v>67</v>
      </c>
      <c r="F1725" t="s">
        <v>78</v>
      </c>
      <c r="J1725" s="11" t="s">
        <v>87</v>
      </c>
      <c r="M1725" t="s">
        <v>1657</v>
      </c>
      <c r="N1725" t="s">
        <v>1658</v>
      </c>
      <c r="O1725">
        <v>49</v>
      </c>
      <c r="P1725">
        <v>3153</v>
      </c>
    </row>
    <row r="1726" spans="1:16">
      <c r="A1726">
        <v>52009</v>
      </c>
      <c r="B1726" t="s">
        <v>1664</v>
      </c>
      <c r="C1726" t="s">
        <v>294</v>
      </c>
      <c r="D1726" s="11" t="s">
        <v>201</v>
      </c>
      <c r="E1726" t="s">
        <v>67</v>
      </c>
      <c r="F1726" t="s">
        <v>202</v>
      </c>
      <c r="M1726" t="s">
        <v>1657</v>
      </c>
      <c r="N1726" t="s">
        <v>1658</v>
      </c>
      <c r="O1726">
        <v>14</v>
      </c>
      <c r="P1726">
        <v>3937</v>
      </c>
    </row>
    <row r="1727" spans="1:16">
      <c r="A1727">
        <v>52010</v>
      </c>
      <c r="B1727" t="s">
        <v>1665</v>
      </c>
      <c r="C1727" t="s">
        <v>65</v>
      </c>
      <c r="D1727" s="11" t="s">
        <v>201</v>
      </c>
      <c r="E1727" t="s">
        <v>67</v>
      </c>
      <c r="F1727" t="s">
        <v>202</v>
      </c>
      <c r="M1727" t="s">
        <v>1657</v>
      </c>
      <c r="N1727" t="s">
        <v>1658</v>
      </c>
      <c r="O1727">
        <v>14</v>
      </c>
      <c r="P1727">
        <v>4012</v>
      </c>
    </row>
    <row r="1728" spans="1:16">
      <c r="A1728">
        <v>52011</v>
      </c>
      <c r="B1728" t="s">
        <v>1666</v>
      </c>
      <c r="C1728" t="s">
        <v>898</v>
      </c>
      <c r="D1728" s="11" t="s">
        <v>422</v>
      </c>
      <c r="E1728" t="s">
        <v>82</v>
      </c>
      <c r="F1728" t="s">
        <v>202</v>
      </c>
      <c r="G1728" s="11" t="s">
        <v>87</v>
      </c>
      <c r="M1728" t="s">
        <v>1657</v>
      </c>
      <c r="N1728" t="s">
        <v>1658</v>
      </c>
      <c r="O1728">
        <v>13</v>
      </c>
      <c r="P1728">
        <v>4014</v>
      </c>
    </row>
    <row r="1729" spans="1:16">
      <c r="A1729">
        <v>52012</v>
      </c>
      <c r="B1729" t="s">
        <v>1659</v>
      </c>
      <c r="C1729" t="s">
        <v>597</v>
      </c>
      <c r="D1729" s="11" t="s">
        <v>141</v>
      </c>
      <c r="E1729" t="s">
        <v>67</v>
      </c>
      <c r="F1729" t="s">
        <v>74</v>
      </c>
      <c r="G1729" s="11" t="s">
        <v>88</v>
      </c>
      <c r="M1729" t="s">
        <v>1657</v>
      </c>
      <c r="N1729" t="s">
        <v>1658</v>
      </c>
      <c r="O1729">
        <v>43</v>
      </c>
      <c r="P1729">
        <v>3159</v>
      </c>
    </row>
    <row r="1730" spans="1:16">
      <c r="A1730">
        <v>52013</v>
      </c>
      <c r="B1730" t="s">
        <v>1659</v>
      </c>
      <c r="C1730" t="s">
        <v>188</v>
      </c>
      <c r="D1730" s="11" t="s">
        <v>103</v>
      </c>
      <c r="E1730" t="s">
        <v>67</v>
      </c>
      <c r="F1730" t="s">
        <v>74</v>
      </c>
      <c r="G1730" s="11" t="s">
        <v>87</v>
      </c>
      <c r="M1730" t="s">
        <v>1657</v>
      </c>
      <c r="N1730" t="s">
        <v>1658</v>
      </c>
      <c r="O1730">
        <v>40</v>
      </c>
      <c r="P1730">
        <v>3158</v>
      </c>
    </row>
    <row r="1731" spans="1:16">
      <c r="A1731">
        <v>52014</v>
      </c>
      <c r="B1731" t="s">
        <v>1659</v>
      </c>
      <c r="C1731" t="s">
        <v>1208</v>
      </c>
      <c r="D1731" s="11" t="s">
        <v>214</v>
      </c>
      <c r="E1731" t="s">
        <v>67</v>
      </c>
      <c r="F1731" t="s">
        <v>74</v>
      </c>
      <c r="H1731" s="11" t="s">
        <v>87</v>
      </c>
      <c r="M1731" t="s">
        <v>1657</v>
      </c>
      <c r="N1731" t="s">
        <v>1658</v>
      </c>
      <c r="O1731">
        <v>41</v>
      </c>
      <c r="P1731">
        <v>3157</v>
      </c>
    </row>
    <row r="1732" spans="1:16">
      <c r="A1732">
        <v>52015</v>
      </c>
      <c r="B1732" t="s">
        <v>1664</v>
      </c>
      <c r="C1732" t="s">
        <v>96</v>
      </c>
      <c r="D1732" s="11" t="s">
        <v>302</v>
      </c>
      <c r="E1732" t="s">
        <v>67</v>
      </c>
      <c r="F1732" t="s">
        <v>78</v>
      </c>
      <c r="M1732" t="s">
        <v>1657</v>
      </c>
      <c r="N1732" t="s">
        <v>1658</v>
      </c>
      <c r="O1732">
        <v>47</v>
      </c>
      <c r="P1732">
        <v>3156</v>
      </c>
    </row>
    <row r="1733" spans="1:16">
      <c r="A1733">
        <v>52016</v>
      </c>
      <c r="B1733" t="s">
        <v>1664</v>
      </c>
      <c r="C1733" t="s">
        <v>123</v>
      </c>
      <c r="D1733" s="11" t="s">
        <v>291</v>
      </c>
      <c r="E1733" t="s">
        <v>67</v>
      </c>
      <c r="F1733" t="s">
        <v>78</v>
      </c>
      <c r="M1733" t="s">
        <v>1657</v>
      </c>
      <c r="N1733" t="s">
        <v>1658</v>
      </c>
      <c r="O1733">
        <v>51</v>
      </c>
      <c r="P1733">
        <v>3130</v>
      </c>
    </row>
    <row r="1734" spans="1:16">
      <c r="A1734">
        <v>52017</v>
      </c>
      <c r="B1734" t="s">
        <v>1667</v>
      </c>
      <c r="C1734" t="s">
        <v>343</v>
      </c>
      <c r="D1734" s="11" t="s">
        <v>73</v>
      </c>
      <c r="E1734" t="s">
        <v>82</v>
      </c>
      <c r="F1734" t="s">
        <v>74</v>
      </c>
      <c r="M1734" t="s">
        <v>1657</v>
      </c>
      <c r="N1734" t="s">
        <v>1658</v>
      </c>
      <c r="O1734">
        <v>44</v>
      </c>
      <c r="P1734">
        <v>3128</v>
      </c>
    </row>
    <row r="1735" spans="1:16">
      <c r="A1735">
        <v>52018</v>
      </c>
      <c r="B1735" t="s">
        <v>1668</v>
      </c>
      <c r="C1735" t="s">
        <v>386</v>
      </c>
      <c r="D1735" s="11" t="s">
        <v>73</v>
      </c>
      <c r="E1735" t="s">
        <v>67</v>
      </c>
      <c r="F1735" t="s">
        <v>74</v>
      </c>
      <c r="G1735" s="11" t="s">
        <v>88</v>
      </c>
      <c r="M1735" t="s">
        <v>1657</v>
      </c>
      <c r="N1735" t="s">
        <v>1658</v>
      </c>
      <c r="O1735">
        <v>44</v>
      </c>
      <c r="P1735">
        <v>3127</v>
      </c>
    </row>
    <row r="1736" spans="1:16">
      <c r="A1736">
        <v>52020</v>
      </c>
      <c r="B1736" t="s">
        <v>1669</v>
      </c>
      <c r="C1736" t="s">
        <v>1066</v>
      </c>
      <c r="D1736" s="11" t="s">
        <v>454</v>
      </c>
      <c r="E1736" t="s">
        <v>82</v>
      </c>
      <c r="F1736" t="s">
        <v>455</v>
      </c>
      <c r="G1736" s="11" t="s">
        <v>88</v>
      </c>
      <c r="M1736" t="s">
        <v>1657</v>
      </c>
      <c r="N1736" t="s">
        <v>1658</v>
      </c>
      <c r="O1736">
        <v>12</v>
      </c>
      <c r="P1736">
        <v>4319</v>
      </c>
    </row>
    <row r="1737" spans="1:16">
      <c r="A1737">
        <v>52021</v>
      </c>
      <c r="B1737" t="s">
        <v>243</v>
      </c>
      <c r="C1737" t="s">
        <v>139</v>
      </c>
      <c r="D1737" s="11" t="s">
        <v>91</v>
      </c>
      <c r="E1737" t="s">
        <v>67</v>
      </c>
      <c r="F1737" t="s">
        <v>78</v>
      </c>
      <c r="M1737" t="s">
        <v>1657</v>
      </c>
      <c r="N1737" t="s">
        <v>1658</v>
      </c>
      <c r="O1737">
        <v>50</v>
      </c>
      <c r="P1737">
        <v>3133</v>
      </c>
    </row>
    <row r="1738" spans="1:16">
      <c r="A1738">
        <v>52022</v>
      </c>
      <c r="B1738" t="s">
        <v>1664</v>
      </c>
      <c r="C1738" t="s">
        <v>285</v>
      </c>
      <c r="D1738" s="11" t="s">
        <v>121</v>
      </c>
      <c r="E1738" t="s">
        <v>67</v>
      </c>
      <c r="F1738" t="s">
        <v>68</v>
      </c>
      <c r="G1738" s="11" t="s">
        <v>161</v>
      </c>
      <c r="M1738" t="s">
        <v>1657</v>
      </c>
      <c r="N1738" t="s">
        <v>1658</v>
      </c>
      <c r="O1738">
        <v>20</v>
      </c>
      <c r="P1738">
        <v>3132</v>
      </c>
    </row>
    <row r="1739" spans="1:16">
      <c r="A1739">
        <v>52023</v>
      </c>
      <c r="B1739" t="s">
        <v>907</v>
      </c>
      <c r="C1739" t="s">
        <v>271</v>
      </c>
      <c r="D1739" s="11" t="s">
        <v>201</v>
      </c>
      <c r="E1739" t="s">
        <v>82</v>
      </c>
      <c r="F1739" t="s">
        <v>202</v>
      </c>
      <c r="M1739" t="s">
        <v>1657</v>
      </c>
      <c r="N1739" t="s">
        <v>1658</v>
      </c>
      <c r="O1739">
        <v>14</v>
      </c>
      <c r="P1739">
        <v>4223</v>
      </c>
    </row>
    <row r="1740" spans="1:16">
      <c r="A1740">
        <v>52024</v>
      </c>
      <c r="B1740" t="s">
        <v>1661</v>
      </c>
      <c r="C1740" t="s">
        <v>482</v>
      </c>
      <c r="D1740" s="11" t="s">
        <v>422</v>
      </c>
      <c r="E1740" t="s">
        <v>67</v>
      </c>
      <c r="F1740" t="s">
        <v>202</v>
      </c>
      <c r="M1740" t="s">
        <v>1657</v>
      </c>
      <c r="N1740" t="s">
        <v>1658</v>
      </c>
      <c r="O1740">
        <v>13</v>
      </c>
      <c r="P1740">
        <v>4607</v>
      </c>
    </row>
    <row r="1741" spans="1:16">
      <c r="A1741">
        <v>52025</v>
      </c>
      <c r="B1741" t="s">
        <v>1670</v>
      </c>
      <c r="C1741" t="s">
        <v>166</v>
      </c>
      <c r="D1741" s="11" t="s">
        <v>532</v>
      </c>
      <c r="E1741" t="s">
        <v>67</v>
      </c>
      <c r="F1741" t="s">
        <v>332</v>
      </c>
      <c r="M1741" t="s">
        <v>1657</v>
      </c>
      <c r="N1741" t="s">
        <v>1658</v>
      </c>
      <c r="O1741">
        <v>10</v>
      </c>
      <c r="P1741">
        <v>4811</v>
      </c>
    </row>
    <row r="1742" spans="1:16">
      <c r="A1742">
        <v>52026</v>
      </c>
      <c r="B1742" t="s">
        <v>1671</v>
      </c>
      <c r="C1742" t="s">
        <v>96</v>
      </c>
      <c r="D1742" s="11" t="s">
        <v>141</v>
      </c>
      <c r="E1742" t="s">
        <v>67</v>
      </c>
      <c r="F1742" t="s">
        <v>74</v>
      </c>
      <c r="M1742" t="s">
        <v>1657</v>
      </c>
      <c r="N1742" t="s">
        <v>1658</v>
      </c>
      <c r="O1742">
        <v>43</v>
      </c>
      <c r="P1742">
        <v>3138</v>
      </c>
    </row>
    <row r="1743" spans="1:16">
      <c r="A1743">
        <v>52027</v>
      </c>
      <c r="B1743" t="s">
        <v>1672</v>
      </c>
      <c r="C1743" t="s">
        <v>369</v>
      </c>
      <c r="D1743" s="11" t="s">
        <v>201</v>
      </c>
      <c r="E1743" t="s">
        <v>67</v>
      </c>
      <c r="F1743" t="s">
        <v>202</v>
      </c>
      <c r="G1743" s="11" t="s">
        <v>87</v>
      </c>
      <c r="M1743" t="s">
        <v>1657</v>
      </c>
      <c r="N1743" t="s">
        <v>1658</v>
      </c>
      <c r="O1743">
        <v>14</v>
      </c>
      <c r="P1743">
        <v>4320</v>
      </c>
    </row>
    <row r="1744" spans="1:16">
      <c r="A1744">
        <v>52028</v>
      </c>
      <c r="B1744" t="s">
        <v>1673</v>
      </c>
      <c r="C1744" t="s">
        <v>105</v>
      </c>
      <c r="D1744" s="11" t="s">
        <v>121</v>
      </c>
      <c r="E1744" t="s">
        <v>67</v>
      </c>
      <c r="F1744" t="s">
        <v>68</v>
      </c>
      <c r="K1744" s="11" t="s">
        <v>161</v>
      </c>
      <c r="L1744">
        <v>1</v>
      </c>
      <c r="M1744" t="s">
        <v>1657</v>
      </c>
      <c r="N1744" t="s">
        <v>1658</v>
      </c>
      <c r="O1744">
        <v>20</v>
      </c>
      <c r="P1744">
        <v>3095</v>
      </c>
    </row>
    <row r="1745" spans="1:16">
      <c r="A1745">
        <v>52029</v>
      </c>
      <c r="B1745" t="s">
        <v>1674</v>
      </c>
      <c r="C1745" t="s">
        <v>1675</v>
      </c>
      <c r="D1745" s="11" t="s">
        <v>168</v>
      </c>
      <c r="E1745" t="s">
        <v>67</v>
      </c>
      <c r="F1745" t="s">
        <v>98</v>
      </c>
      <c r="M1745" t="s">
        <v>1657</v>
      </c>
      <c r="N1745" t="s">
        <v>1658</v>
      </c>
      <c r="O1745">
        <v>71</v>
      </c>
      <c r="P1745">
        <v>3109</v>
      </c>
    </row>
    <row r="1746" spans="1:16">
      <c r="A1746">
        <v>52030</v>
      </c>
      <c r="B1746" t="s">
        <v>1667</v>
      </c>
      <c r="C1746" t="s">
        <v>1676</v>
      </c>
      <c r="D1746" s="11" t="s">
        <v>210</v>
      </c>
      <c r="E1746" t="s">
        <v>82</v>
      </c>
      <c r="F1746" t="s">
        <v>74</v>
      </c>
      <c r="M1746" t="s">
        <v>1657</v>
      </c>
      <c r="N1746" t="s">
        <v>1658</v>
      </c>
      <c r="O1746">
        <v>42</v>
      </c>
      <c r="P1746">
        <v>3476</v>
      </c>
    </row>
    <row r="1747" spans="1:16">
      <c r="A1747">
        <v>52032</v>
      </c>
      <c r="B1747" t="s">
        <v>1477</v>
      </c>
      <c r="C1747" t="s">
        <v>782</v>
      </c>
      <c r="D1747" s="11" t="s">
        <v>214</v>
      </c>
      <c r="E1747" t="s">
        <v>67</v>
      </c>
      <c r="F1747" t="s">
        <v>74</v>
      </c>
      <c r="M1747" t="s">
        <v>1657</v>
      </c>
      <c r="N1747" t="s">
        <v>1658</v>
      </c>
      <c r="O1747">
        <v>41</v>
      </c>
      <c r="P1747">
        <v>3144</v>
      </c>
    </row>
    <row r="1748" spans="1:16">
      <c r="A1748">
        <v>52033</v>
      </c>
      <c r="B1748" t="s">
        <v>1677</v>
      </c>
      <c r="C1748" t="s">
        <v>192</v>
      </c>
      <c r="D1748" s="11" t="s">
        <v>532</v>
      </c>
      <c r="E1748" t="s">
        <v>67</v>
      </c>
      <c r="F1748" t="s">
        <v>332</v>
      </c>
      <c r="M1748" t="s">
        <v>1657</v>
      </c>
      <c r="N1748" t="s">
        <v>1658</v>
      </c>
      <c r="O1748">
        <v>10</v>
      </c>
      <c r="P1748">
        <v>4823</v>
      </c>
    </row>
    <row r="1749" spans="1:16">
      <c r="A1749">
        <v>52034</v>
      </c>
      <c r="B1749" t="s">
        <v>1678</v>
      </c>
      <c r="C1749" t="s">
        <v>1679</v>
      </c>
      <c r="D1749" s="11" t="s">
        <v>66</v>
      </c>
      <c r="E1749" t="s">
        <v>67</v>
      </c>
      <c r="F1749" t="s">
        <v>68</v>
      </c>
      <c r="M1749" t="s">
        <v>1657</v>
      </c>
      <c r="N1749" t="s">
        <v>1658</v>
      </c>
      <c r="O1749">
        <v>19</v>
      </c>
      <c r="P1749">
        <v>3146</v>
      </c>
    </row>
    <row r="1750" spans="1:16">
      <c r="A1750">
        <v>52035</v>
      </c>
      <c r="B1750" t="s">
        <v>1673</v>
      </c>
      <c r="C1750" t="s">
        <v>105</v>
      </c>
      <c r="D1750" s="11" t="s">
        <v>229</v>
      </c>
      <c r="E1750" t="s">
        <v>67</v>
      </c>
      <c r="F1750" t="s">
        <v>78</v>
      </c>
      <c r="K1750" s="11" t="s">
        <v>88</v>
      </c>
      <c r="L1750">
        <v>1</v>
      </c>
      <c r="M1750" t="s">
        <v>1657</v>
      </c>
      <c r="N1750" t="s">
        <v>1658</v>
      </c>
      <c r="O1750">
        <v>45</v>
      </c>
      <c r="P1750">
        <v>3097</v>
      </c>
    </row>
    <row r="1751" spans="1:16">
      <c r="A1751">
        <v>52038</v>
      </c>
      <c r="B1751" t="s">
        <v>1680</v>
      </c>
      <c r="C1751" t="s">
        <v>1066</v>
      </c>
      <c r="D1751" s="11" t="s">
        <v>194</v>
      </c>
      <c r="E1751" t="s">
        <v>67</v>
      </c>
      <c r="F1751" t="s">
        <v>195</v>
      </c>
      <c r="M1751" t="s">
        <v>1657</v>
      </c>
      <c r="N1751" t="s">
        <v>1658</v>
      </c>
      <c r="O1751">
        <v>15</v>
      </c>
      <c r="P1751">
        <v>4367</v>
      </c>
    </row>
    <row r="1752" spans="1:16">
      <c r="A1752">
        <v>52039</v>
      </c>
      <c r="B1752" t="s">
        <v>1681</v>
      </c>
      <c r="C1752" t="s">
        <v>96</v>
      </c>
      <c r="D1752" s="11" t="s">
        <v>81</v>
      </c>
      <c r="E1752" t="s">
        <v>67</v>
      </c>
      <c r="F1752" t="s">
        <v>74</v>
      </c>
      <c r="M1752" t="s">
        <v>1657</v>
      </c>
      <c r="N1752" t="s">
        <v>1658</v>
      </c>
      <c r="O1752">
        <v>36</v>
      </c>
      <c r="P1752">
        <v>3141</v>
      </c>
    </row>
    <row r="1753" spans="1:16">
      <c r="A1753">
        <v>52040</v>
      </c>
      <c r="B1753" t="s">
        <v>1682</v>
      </c>
      <c r="C1753" t="s">
        <v>123</v>
      </c>
      <c r="D1753" s="11" t="s">
        <v>454</v>
      </c>
      <c r="E1753" t="s">
        <v>67</v>
      </c>
      <c r="F1753" t="s">
        <v>455</v>
      </c>
      <c r="M1753" t="s">
        <v>1657</v>
      </c>
      <c r="N1753" t="s">
        <v>1658</v>
      </c>
      <c r="O1753">
        <v>12</v>
      </c>
      <c r="P1753">
        <v>4368</v>
      </c>
    </row>
    <row r="1754" spans="1:16">
      <c r="A1754">
        <v>52053</v>
      </c>
      <c r="B1754" t="s">
        <v>1662</v>
      </c>
      <c r="C1754" t="s">
        <v>1663</v>
      </c>
      <c r="D1754" s="11" t="s">
        <v>786</v>
      </c>
      <c r="E1754" t="s">
        <v>67</v>
      </c>
      <c r="F1754" t="s">
        <v>98</v>
      </c>
      <c r="M1754" t="s">
        <v>1657</v>
      </c>
      <c r="N1754" t="s">
        <v>1658</v>
      </c>
      <c r="O1754">
        <v>79</v>
      </c>
      <c r="P1754">
        <v>3103</v>
      </c>
    </row>
    <row r="1755" spans="1:16">
      <c r="A1755">
        <v>52056</v>
      </c>
      <c r="B1755" t="s">
        <v>1664</v>
      </c>
      <c r="C1755" t="s">
        <v>367</v>
      </c>
      <c r="D1755" s="11" t="s">
        <v>884</v>
      </c>
      <c r="E1755" t="s">
        <v>67</v>
      </c>
      <c r="F1755" t="s">
        <v>98</v>
      </c>
      <c r="M1755" t="s">
        <v>1657</v>
      </c>
      <c r="N1755" t="s">
        <v>1658</v>
      </c>
      <c r="O1755">
        <v>81</v>
      </c>
      <c r="P1755">
        <v>3105</v>
      </c>
    </row>
    <row r="1756" spans="1:16">
      <c r="A1756">
        <v>52057</v>
      </c>
      <c r="B1756" t="s">
        <v>1667</v>
      </c>
      <c r="C1756" t="s">
        <v>439</v>
      </c>
      <c r="D1756" s="11" t="s">
        <v>591</v>
      </c>
      <c r="E1756" t="s">
        <v>82</v>
      </c>
      <c r="F1756" t="s">
        <v>98</v>
      </c>
      <c r="M1756" t="s">
        <v>1657</v>
      </c>
      <c r="N1756" t="s">
        <v>1658</v>
      </c>
      <c r="O1756">
        <v>73</v>
      </c>
      <c r="P1756">
        <v>3106</v>
      </c>
    </row>
    <row r="1757" spans="1:16">
      <c r="A1757">
        <v>52058</v>
      </c>
      <c r="B1757" t="s">
        <v>1667</v>
      </c>
      <c r="C1757" t="s">
        <v>1072</v>
      </c>
      <c r="D1757" s="11" t="s">
        <v>1683</v>
      </c>
      <c r="E1757" t="s">
        <v>82</v>
      </c>
      <c r="F1757" t="s">
        <v>98</v>
      </c>
      <c r="M1757" t="s">
        <v>1657</v>
      </c>
      <c r="N1757" t="s">
        <v>1658</v>
      </c>
      <c r="O1757">
        <v>85</v>
      </c>
      <c r="P1757">
        <v>3107</v>
      </c>
    </row>
    <row r="1758" spans="1:16">
      <c r="A1758">
        <v>52062</v>
      </c>
      <c r="B1758" t="s">
        <v>1619</v>
      </c>
      <c r="C1758" t="s">
        <v>90</v>
      </c>
      <c r="D1758" s="11" t="s">
        <v>594</v>
      </c>
      <c r="E1758" t="s">
        <v>67</v>
      </c>
      <c r="F1758" t="s">
        <v>98</v>
      </c>
      <c r="M1758" t="s">
        <v>1657</v>
      </c>
      <c r="N1758" t="s">
        <v>1658</v>
      </c>
      <c r="O1758">
        <v>74</v>
      </c>
      <c r="P1758">
        <v>3110</v>
      </c>
    </row>
    <row r="1759" spans="1:16">
      <c r="A1759">
        <v>52063</v>
      </c>
      <c r="B1759" t="s">
        <v>1684</v>
      </c>
      <c r="C1759" t="s">
        <v>253</v>
      </c>
      <c r="D1759" s="11" t="s">
        <v>488</v>
      </c>
      <c r="E1759" t="s">
        <v>82</v>
      </c>
      <c r="F1759" t="s">
        <v>195</v>
      </c>
      <c r="M1759" t="s">
        <v>1657</v>
      </c>
      <c r="N1759" t="s">
        <v>1658</v>
      </c>
      <c r="O1759">
        <v>16</v>
      </c>
      <c r="P1759">
        <v>3752</v>
      </c>
    </row>
    <row r="1760" spans="1:16">
      <c r="A1760">
        <v>52064</v>
      </c>
      <c r="B1760" t="s">
        <v>1671</v>
      </c>
      <c r="C1760" t="s">
        <v>1685</v>
      </c>
      <c r="D1760" s="11" t="s">
        <v>232</v>
      </c>
      <c r="E1760" t="s">
        <v>67</v>
      </c>
      <c r="F1760" t="s">
        <v>98</v>
      </c>
      <c r="M1760" t="s">
        <v>1657</v>
      </c>
      <c r="N1760" t="s">
        <v>1658</v>
      </c>
      <c r="O1760">
        <v>70</v>
      </c>
      <c r="P1760">
        <v>3111</v>
      </c>
    </row>
    <row r="1761" spans="1:16">
      <c r="A1761">
        <v>52081</v>
      </c>
      <c r="B1761" t="s">
        <v>1686</v>
      </c>
      <c r="C1761" t="s">
        <v>1003</v>
      </c>
      <c r="D1761" s="11" t="s">
        <v>114</v>
      </c>
      <c r="E1761" t="s">
        <v>82</v>
      </c>
      <c r="F1761" t="s">
        <v>86</v>
      </c>
      <c r="G1761" s="11" t="s">
        <v>87</v>
      </c>
      <c r="M1761" t="s">
        <v>1657</v>
      </c>
      <c r="N1761" t="s">
        <v>1658</v>
      </c>
      <c r="O1761">
        <v>27</v>
      </c>
      <c r="P1761">
        <v>3096</v>
      </c>
    </row>
    <row r="1762" spans="1:16">
      <c r="A1762">
        <v>52082</v>
      </c>
      <c r="B1762" t="s">
        <v>1687</v>
      </c>
      <c r="C1762" t="s">
        <v>703</v>
      </c>
      <c r="D1762" s="11" t="s">
        <v>121</v>
      </c>
      <c r="E1762" t="s">
        <v>82</v>
      </c>
      <c r="F1762" t="s">
        <v>68</v>
      </c>
      <c r="G1762" s="11" t="s">
        <v>370</v>
      </c>
      <c r="M1762" t="s">
        <v>1657</v>
      </c>
      <c r="N1762" t="s">
        <v>1658</v>
      </c>
      <c r="O1762">
        <v>20</v>
      </c>
      <c r="P1762">
        <v>3136</v>
      </c>
    </row>
    <row r="1763" spans="1:16">
      <c r="A1763">
        <v>53001</v>
      </c>
      <c r="B1763" t="s">
        <v>1365</v>
      </c>
      <c r="C1763" t="s">
        <v>179</v>
      </c>
      <c r="D1763" s="11" t="s">
        <v>103</v>
      </c>
      <c r="E1763" t="s">
        <v>67</v>
      </c>
      <c r="F1763" t="s">
        <v>74</v>
      </c>
      <c r="M1763" t="s">
        <v>1688</v>
      </c>
      <c r="N1763" t="s">
        <v>1689</v>
      </c>
      <c r="O1763">
        <v>40</v>
      </c>
      <c r="P1763">
        <v>414</v>
      </c>
    </row>
    <row r="1764" spans="1:16">
      <c r="A1764">
        <v>53002</v>
      </c>
      <c r="B1764" t="s">
        <v>1690</v>
      </c>
      <c r="C1764" t="s">
        <v>96</v>
      </c>
      <c r="D1764" s="11" t="s">
        <v>199</v>
      </c>
      <c r="E1764" t="s">
        <v>67</v>
      </c>
      <c r="F1764" t="s">
        <v>74</v>
      </c>
      <c r="G1764" s="11" t="s">
        <v>88</v>
      </c>
      <c r="H1764" s="11" t="s">
        <v>87</v>
      </c>
      <c r="I1764" s="11" t="s">
        <v>87</v>
      </c>
      <c r="M1764" t="s">
        <v>1688</v>
      </c>
      <c r="N1764" t="s">
        <v>1689</v>
      </c>
      <c r="O1764">
        <v>37</v>
      </c>
      <c r="P1764">
        <v>4281</v>
      </c>
    </row>
    <row r="1765" spans="1:16">
      <c r="A1765">
        <v>53003</v>
      </c>
      <c r="B1765" t="s">
        <v>537</v>
      </c>
      <c r="C1765" t="s">
        <v>139</v>
      </c>
      <c r="D1765" s="11" t="s">
        <v>149</v>
      </c>
      <c r="E1765" t="s">
        <v>67</v>
      </c>
      <c r="F1765" t="s">
        <v>86</v>
      </c>
      <c r="M1765" t="s">
        <v>1688</v>
      </c>
      <c r="N1765" t="s">
        <v>1689</v>
      </c>
      <c r="O1765">
        <v>28</v>
      </c>
      <c r="P1765">
        <v>5074</v>
      </c>
    </row>
    <row r="1766" spans="1:16">
      <c r="A1766">
        <v>53004</v>
      </c>
      <c r="B1766" t="s">
        <v>759</v>
      </c>
      <c r="C1766" t="s">
        <v>174</v>
      </c>
      <c r="D1766" s="11" t="s">
        <v>103</v>
      </c>
      <c r="E1766" t="s">
        <v>67</v>
      </c>
      <c r="F1766" t="s">
        <v>74</v>
      </c>
      <c r="M1766" t="s">
        <v>1688</v>
      </c>
      <c r="N1766" t="s">
        <v>1689</v>
      </c>
      <c r="O1766">
        <v>40</v>
      </c>
      <c r="P1766">
        <v>416</v>
      </c>
    </row>
    <row r="1767" spans="1:16">
      <c r="A1767">
        <v>53005</v>
      </c>
      <c r="B1767" t="s">
        <v>1374</v>
      </c>
      <c r="C1767" t="s">
        <v>105</v>
      </c>
      <c r="D1767" s="11" t="s">
        <v>176</v>
      </c>
      <c r="E1767" t="s">
        <v>67</v>
      </c>
      <c r="F1767" t="s">
        <v>74</v>
      </c>
      <c r="M1767" t="s">
        <v>1688</v>
      </c>
      <c r="N1767" t="s">
        <v>1689</v>
      </c>
      <c r="O1767">
        <v>39</v>
      </c>
      <c r="P1767">
        <v>417</v>
      </c>
    </row>
    <row r="1768" spans="1:16">
      <c r="A1768">
        <v>53006</v>
      </c>
      <c r="B1768" t="s">
        <v>1690</v>
      </c>
      <c r="C1768" t="s">
        <v>260</v>
      </c>
      <c r="D1768" s="11" t="s">
        <v>137</v>
      </c>
      <c r="E1768" t="s">
        <v>82</v>
      </c>
      <c r="F1768" t="s">
        <v>86</v>
      </c>
      <c r="G1768" s="11" t="s">
        <v>87</v>
      </c>
      <c r="M1768" t="s">
        <v>1688</v>
      </c>
      <c r="N1768" t="s">
        <v>1689</v>
      </c>
      <c r="O1768">
        <v>30</v>
      </c>
      <c r="P1768">
        <v>4282</v>
      </c>
    </row>
    <row r="1769" spans="1:16">
      <c r="A1769">
        <v>53009</v>
      </c>
      <c r="B1769" t="s">
        <v>1691</v>
      </c>
      <c r="C1769" t="s">
        <v>1288</v>
      </c>
      <c r="D1769" s="11" t="s">
        <v>159</v>
      </c>
      <c r="E1769" t="s">
        <v>82</v>
      </c>
      <c r="F1769" t="s">
        <v>78</v>
      </c>
      <c r="M1769" t="s">
        <v>1688</v>
      </c>
      <c r="N1769" t="s">
        <v>1689</v>
      </c>
      <c r="O1769">
        <v>46</v>
      </c>
      <c r="P1769">
        <v>374</v>
      </c>
    </row>
    <row r="1770" spans="1:16">
      <c r="A1770">
        <v>53010</v>
      </c>
      <c r="B1770" t="s">
        <v>1692</v>
      </c>
      <c r="C1770" t="s">
        <v>1089</v>
      </c>
      <c r="D1770" s="11" t="s">
        <v>312</v>
      </c>
      <c r="E1770" t="s">
        <v>67</v>
      </c>
      <c r="F1770" t="s">
        <v>86</v>
      </c>
      <c r="H1770" s="11" t="s">
        <v>87</v>
      </c>
      <c r="M1770" t="s">
        <v>1688</v>
      </c>
      <c r="N1770" t="s">
        <v>1689</v>
      </c>
      <c r="O1770">
        <v>31</v>
      </c>
      <c r="P1770">
        <v>4497</v>
      </c>
    </row>
    <row r="1771" spans="1:16">
      <c r="A1771">
        <v>53011</v>
      </c>
      <c r="B1771" t="s">
        <v>1693</v>
      </c>
      <c r="C1771" t="s">
        <v>386</v>
      </c>
      <c r="D1771" s="11" t="s">
        <v>232</v>
      </c>
      <c r="E1771" t="s">
        <v>67</v>
      </c>
      <c r="F1771" t="s">
        <v>98</v>
      </c>
      <c r="G1771" s="11" t="s">
        <v>87</v>
      </c>
      <c r="H1771" s="11" t="s">
        <v>87</v>
      </c>
      <c r="I1771" s="11" t="s">
        <v>88</v>
      </c>
      <c r="J1771" s="11" t="s">
        <v>87</v>
      </c>
      <c r="K1771" s="11" t="s">
        <v>87</v>
      </c>
      <c r="M1771" t="s">
        <v>1688</v>
      </c>
      <c r="N1771" t="s">
        <v>1689</v>
      </c>
      <c r="O1771">
        <v>70</v>
      </c>
      <c r="P1771">
        <v>376</v>
      </c>
    </row>
    <row r="1772" spans="1:16">
      <c r="A1772">
        <v>53012</v>
      </c>
      <c r="B1772" t="s">
        <v>1693</v>
      </c>
      <c r="C1772" t="s">
        <v>96</v>
      </c>
      <c r="D1772" s="11" t="s">
        <v>103</v>
      </c>
      <c r="E1772" t="s">
        <v>67</v>
      </c>
      <c r="F1772" t="s">
        <v>74</v>
      </c>
      <c r="M1772" t="s">
        <v>1688</v>
      </c>
      <c r="N1772" t="s">
        <v>1689</v>
      </c>
      <c r="O1772">
        <v>40</v>
      </c>
      <c r="P1772">
        <v>326</v>
      </c>
    </row>
    <row r="1773" spans="1:16">
      <c r="A1773">
        <v>53013</v>
      </c>
      <c r="B1773" t="s">
        <v>1694</v>
      </c>
      <c r="C1773" t="s">
        <v>174</v>
      </c>
      <c r="D1773" s="11" t="s">
        <v>176</v>
      </c>
      <c r="E1773" t="s">
        <v>67</v>
      </c>
      <c r="F1773" t="s">
        <v>74</v>
      </c>
      <c r="M1773" t="s">
        <v>1688</v>
      </c>
      <c r="N1773" t="s">
        <v>1689</v>
      </c>
      <c r="O1773">
        <v>39</v>
      </c>
      <c r="P1773">
        <v>4772</v>
      </c>
    </row>
    <row r="1774" spans="1:16">
      <c r="A1774">
        <v>53014</v>
      </c>
      <c r="B1774" t="s">
        <v>1695</v>
      </c>
      <c r="C1774" t="s">
        <v>1696</v>
      </c>
      <c r="D1774" s="11" t="s">
        <v>608</v>
      </c>
      <c r="E1774" t="s">
        <v>67</v>
      </c>
      <c r="F1774" t="s">
        <v>98</v>
      </c>
      <c r="M1774" t="s">
        <v>1688</v>
      </c>
      <c r="N1774" t="s">
        <v>1689</v>
      </c>
      <c r="O1774">
        <v>65</v>
      </c>
      <c r="P1774">
        <v>394</v>
      </c>
    </row>
    <row r="1775" spans="1:16">
      <c r="A1775">
        <v>53015</v>
      </c>
      <c r="B1775" t="s">
        <v>1697</v>
      </c>
      <c r="C1775" t="s">
        <v>221</v>
      </c>
      <c r="D1775" s="11" t="s">
        <v>176</v>
      </c>
      <c r="E1775" t="s">
        <v>82</v>
      </c>
      <c r="F1775" t="s">
        <v>74</v>
      </c>
      <c r="G1775" s="11" t="s">
        <v>87</v>
      </c>
      <c r="M1775" t="s">
        <v>1688</v>
      </c>
      <c r="N1775" t="s">
        <v>1689</v>
      </c>
      <c r="O1775">
        <v>39</v>
      </c>
      <c r="P1775">
        <v>395</v>
      </c>
    </row>
    <row r="1776" spans="1:16">
      <c r="A1776">
        <v>53016</v>
      </c>
      <c r="B1776" t="s">
        <v>1698</v>
      </c>
      <c r="C1776" t="s">
        <v>123</v>
      </c>
      <c r="D1776" s="11" t="s">
        <v>100</v>
      </c>
      <c r="E1776" t="s">
        <v>67</v>
      </c>
      <c r="F1776" t="s">
        <v>86</v>
      </c>
      <c r="M1776" t="s">
        <v>1688</v>
      </c>
      <c r="N1776" t="s">
        <v>1689</v>
      </c>
      <c r="O1776">
        <v>25</v>
      </c>
      <c r="P1776">
        <v>396</v>
      </c>
    </row>
    <row r="1777" spans="1:16">
      <c r="A1777">
        <v>53017</v>
      </c>
      <c r="B1777" t="s">
        <v>1699</v>
      </c>
      <c r="C1777" t="s">
        <v>139</v>
      </c>
      <c r="D1777" s="11" t="s">
        <v>143</v>
      </c>
      <c r="E1777" t="s">
        <v>67</v>
      </c>
      <c r="F1777" t="s">
        <v>74</v>
      </c>
      <c r="M1777" t="s">
        <v>1688</v>
      </c>
      <c r="N1777" t="s">
        <v>1689</v>
      </c>
      <c r="O1777">
        <v>38</v>
      </c>
      <c r="P1777">
        <v>397</v>
      </c>
    </row>
    <row r="1778" spans="1:16">
      <c r="A1778">
        <v>53020</v>
      </c>
      <c r="B1778" t="s">
        <v>1700</v>
      </c>
      <c r="C1778" t="s">
        <v>96</v>
      </c>
      <c r="D1778" s="11" t="s">
        <v>141</v>
      </c>
      <c r="E1778" t="s">
        <v>67</v>
      </c>
      <c r="F1778" t="s">
        <v>74</v>
      </c>
      <c r="M1778" t="s">
        <v>1688</v>
      </c>
      <c r="N1778" t="s">
        <v>1689</v>
      </c>
      <c r="O1778">
        <v>43</v>
      </c>
      <c r="P1778">
        <v>4773</v>
      </c>
    </row>
    <row r="1779" spans="1:16">
      <c r="A1779">
        <v>53021</v>
      </c>
      <c r="B1779" t="s">
        <v>1701</v>
      </c>
      <c r="C1779" t="s">
        <v>192</v>
      </c>
      <c r="D1779" s="11" t="s">
        <v>141</v>
      </c>
      <c r="E1779" t="s">
        <v>67</v>
      </c>
      <c r="F1779" t="s">
        <v>74</v>
      </c>
      <c r="G1779" s="11" t="s">
        <v>87</v>
      </c>
      <c r="I1779" s="11" t="s">
        <v>87</v>
      </c>
      <c r="J1779" s="11" t="s">
        <v>87</v>
      </c>
      <c r="M1779" t="s">
        <v>1688</v>
      </c>
      <c r="N1779" t="s">
        <v>1689</v>
      </c>
      <c r="O1779">
        <v>43</v>
      </c>
      <c r="P1779">
        <v>400</v>
      </c>
    </row>
    <row r="1780" spans="1:16">
      <c r="A1780">
        <v>53022</v>
      </c>
      <c r="B1780" t="s">
        <v>1701</v>
      </c>
      <c r="C1780" t="s">
        <v>192</v>
      </c>
      <c r="D1780" s="11" t="s">
        <v>608</v>
      </c>
      <c r="E1780" t="s">
        <v>67</v>
      </c>
      <c r="F1780" t="s">
        <v>98</v>
      </c>
      <c r="M1780" t="s">
        <v>1688</v>
      </c>
      <c r="N1780" t="s">
        <v>1689</v>
      </c>
      <c r="O1780">
        <v>65</v>
      </c>
      <c r="P1780">
        <v>401</v>
      </c>
    </row>
    <row r="1781" spans="1:16">
      <c r="A1781">
        <v>53024</v>
      </c>
      <c r="B1781" t="s">
        <v>368</v>
      </c>
      <c r="C1781" t="s">
        <v>213</v>
      </c>
      <c r="D1781" s="11" t="s">
        <v>81</v>
      </c>
      <c r="E1781" t="s">
        <v>67</v>
      </c>
      <c r="F1781" t="s">
        <v>74</v>
      </c>
      <c r="H1781" s="11" t="s">
        <v>87</v>
      </c>
      <c r="I1781" s="11" t="s">
        <v>87</v>
      </c>
      <c r="M1781" t="s">
        <v>1688</v>
      </c>
      <c r="N1781" t="s">
        <v>1689</v>
      </c>
      <c r="O1781">
        <v>36</v>
      </c>
      <c r="P1781">
        <v>403</v>
      </c>
    </row>
    <row r="1782" spans="1:16">
      <c r="A1782">
        <v>53025</v>
      </c>
      <c r="B1782" t="s">
        <v>1702</v>
      </c>
      <c r="C1782" t="s">
        <v>192</v>
      </c>
      <c r="D1782" s="11" t="s">
        <v>210</v>
      </c>
      <c r="E1782" t="s">
        <v>67</v>
      </c>
      <c r="F1782" t="s">
        <v>74</v>
      </c>
      <c r="M1782" t="s">
        <v>1688</v>
      </c>
      <c r="N1782" t="s">
        <v>1689</v>
      </c>
      <c r="O1782">
        <v>42</v>
      </c>
      <c r="P1782">
        <v>404</v>
      </c>
    </row>
    <row r="1783" spans="1:16">
      <c r="A1783">
        <v>53026</v>
      </c>
      <c r="B1783" t="s">
        <v>1702</v>
      </c>
      <c r="C1783" t="s">
        <v>139</v>
      </c>
      <c r="D1783" s="11" t="s">
        <v>103</v>
      </c>
      <c r="E1783" t="s">
        <v>67</v>
      </c>
      <c r="F1783" t="s">
        <v>74</v>
      </c>
      <c r="G1783" s="11" t="s">
        <v>87</v>
      </c>
      <c r="I1783" s="11" t="s">
        <v>87</v>
      </c>
      <c r="J1783" s="11" t="s">
        <v>88</v>
      </c>
      <c r="M1783" t="s">
        <v>1688</v>
      </c>
      <c r="N1783" t="s">
        <v>1689</v>
      </c>
      <c r="O1783">
        <v>40</v>
      </c>
      <c r="P1783">
        <v>405</v>
      </c>
    </row>
    <row r="1784" spans="1:16">
      <c r="A1784">
        <v>53027</v>
      </c>
      <c r="B1784" t="s">
        <v>1703</v>
      </c>
      <c r="C1784" t="s">
        <v>102</v>
      </c>
      <c r="D1784" s="11" t="s">
        <v>103</v>
      </c>
      <c r="E1784" t="s">
        <v>67</v>
      </c>
      <c r="F1784" t="s">
        <v>74</v>
      </c>
      <c r="M1784" t="s">
        <v>1688</v>
      </c>
      <c r="N1784" t="s">
        <v>1689</v>
      </c>
      <c r="O1784">
        <v>40</v>
      </c>
      <c r="P1784">
        <v>406</v>
      </c>
    </row>
    <row r="1785" spans="1:16">
      <c r="A1785">
        <v>53028</v>
      </c>
      <c r="B1785" t="s">
        <v>1704</v>
      </c>
      <c r="C1785" t="s">
        <v>925</v>
      </c>
      <c r="D1785" s="11" t="s">
        <v>199</v>
      </c>
      <c r="E1785" t="s">
        <v>67</v>
      </c>
      <c r="F1785" t="s">
        <v>74</v>
      </c>
      <c r="G1785" s="11" t="s">
        <v>87</v>
      </c>
      <c r="I1785" s="11" t="s">
        <v>87</v>
      </c>
      <c r="M1785" t="s">
        <v>1688</v>
      </c>
      <c r="N1785" t="s">
        <v>1689</v>
      </c>
      <c r="O1785">
        <v>37</v>
      </c>
      <c r="P1785">
        <v>407</v>
      </c>
    </row>
    <row r="1786" spans="1:16">
      <c r="A1786">
        <v>53029</v>
      </c>
      <c r="B1786" t="s">
        <v>1691</v>
      </c>
      <c r="C1786" t="s">
        <v>494</v>
      </c>
      <c r="D1786" s="11" t="s">
        <v>146</v>
      </c>
      <c r="E1786" t="s">
        <v>82</v>
      </c>
      <c r="F1786" t="s">
        <v>68</v>
      </c>
      <c r="M1786" t="s">
        <v>1688</v>
      </c>
      <c r="N1786" t="s">
        <v>1689</v>
      </c>
      <c r="O1786">
        <v>21</v>
      </c>
      <c r="P1786">
        <v>3369</v>
      </c>
    </row>
    <row r="1787" spans="1:16">
      <c r="A1787">
        <v>53030</v>
      </c>
      <c r="B1787" t="s">
        <v>1705</v>
      </c>
      <c r="C1787" t="s">
        <v>567</v>
      </c>
      <c r="D1787" s="11" t="s">
        <v>81</v>
      </c>
      <c r="E1787" t="s">
        <v>82</v>
      </c>
      <c r="F1787" t="s">
        <v>74</v>
      </c>
      <c r="M1787" t="s">
        <v>1688</v>
      </c>
      <c r="N1787" t="s">
        <v>1689</v>
      </c>
      <c r="O1787">
        <v>36</v>
      </c>
      <c r="P1787">
        <v>3435</v>
      </c>
    </row>
    <row r="1788" spans="1:16">
      <c r="A1788">
        <v>53033</v>
      </c>
      <c r="B1788" t="s">
        <v>511</v>
      </c>
      <c r="C1788" t="s">
        <v>296</v>
      </c>
      <c r="D1788" s="11" t="s">
        <v>199</v>
      </c>
      <c r="E1788" t="s">
        <v>67</v>
      </c>
      <c r="F1788" t="s">
        <v>74</v>
      </c>
      <c r="M1788" t="s">
        <v>1688</v>
      </c>
      <c r="N1788" t="s">
        <v>1689</v>
      </c>
      <c r="O1788">
        <v>37</v>
      </c>
      <c r="P1788">
        <v>408</v>
      </c>
    </row>
    <row r="1789" spans="1:16">
      <c r="A1789">
        <v>53036</v>
      </c>
      <c r="B1789" t="s">
        <v>1693</v>
      </c>
      <c r="C1789" t="s">
        <v>386</v>
      </c>
      <c r="D1789" s="11" t="s">
        <v>159</v>
      </c>
      <c r="E1789" t="s">
        <v>67</v>
      </c>
      <c r="F1789" t="s">
        <v>78</v>
      </c>
      <c r="M1789" t="s">
        <v>1688</v>
      </c>
      <c r="N1789" t="s">
        <v>1689</v>
      </c>
      <c r="O1789">
        <v>46</v>
      </c>
      <c r="P1789">
        <v>409</v>
      </c>
    </row>
    <row r="1790" spans="1:16">
      <c r="A1790">
        <v>53037</v>
      </c>
      <c r="B1790" t="s">
        <v>1706</v>
      </c>
      <c r="C1790" t="s">
        <v>96</v>
      </c>
      <c r="D1790" s="11" t="s">
        <v>85</v>
      </c>
      <c r="E1790" t="s">
        <v>67</v>
      </c>
      <c r="F1790" t="s">
        <v>86</v>
      </c>
      <c r="M1790" t="s">
        <v>1688</v>
      </c>
      <c r="N1790" t="s">
        <v>1689</v>
      </c>
      <c r="O1790">
        <v>34</v>
      </c>
      <c r="P1790">
        <v>410</v>
      </c>
    </row>
    <row r="1791" spans="1:16">
      <c r="A1791">
        <v>53039</v>
      </c>
      <c r="B1791" t="s">
        <v>1707</v>
      </c>
      <c r="C1791" t="s">
        <v>253</v>
      </c>
      <c r="D1791" s="11" t="s">
        <v>176</v>
      </c>
      <c r="E1791" t="s">
        <v>82</v>
      </c>
      <c r="F1791" t="s">
        <v>74</v>
      </c>
      <c r="M1791" t="s">
        <v>1688</v>
      </c>
      <c r="N1791" t="s">
        <v>1689</v>
      </c>
      <c r="O1791">
        <v>39</v>
      </c>
      <c r="P1791">
        <v>411</v>
      </c>
    </row>
    <row r="1792" spans="1:16">
      <c r="A1792">
        <v>53072</v>
      </c>
      <c r="B1792" t="s">
        <v>759</v>
      </c>
      <c r="C1792" t="s">
        <v>367</v>
      </c>
      <c r="D1792" s="11" t="s">
        <v>608</v>
      </c>
      <c r="E1792" t="s">
        <v>67</v>
      </c>
      <c r="F1792" t="s">
        <v>98</v>
      </c>
      <c r="M1792" t="s">
        <v>1688</v>
      </c>
      <c r="N1792" t="s">
        <v>1689</v>
      </c>
      <c r="O1792">
        <v>65</v>
      </c>
      <c r="P1792">
        <v>378</v>
      </c>
    </row>
    <row r="1793" spans="1:16">
      <c r="A1793">
        <v>53085</v>
      </c>
      <c r="B1793" t="s">
        <v>345</v>
      </c>
      <c r="C1793" t="s">
        <v>352</v>
      </c>
      <c r="D1793" s="11" t="s">
        <v>568</v>
      </c>
      <c r="E1793" t="s">
        <v>82</v>
      </c>
      <c r="F1793" t="s">
        <v>98</v>
      </c>
      <c r="M1793" t="s">
        <v>1688</v>
      </c>
      <c r="N1793" t="s">
        <v>1689</v>
      </c>
      <c r="O1793">
        <v>63</v>
      </c>
      <c r="P1793">
        <v>387</v>
      </c>
    </row>
    <row r="1794" spans="1:16">
      <c r="A1794">
        <v>53086</v>
      </c>
      <c r="B1794" t="s">
        <v>368</v>
      </c>
      <c r="C1794" t="s">
        <v>301</v>
      </c>
      <c r="D1794" s="11" t="s">
        <v>608</v>
      </c>
      <c r="E1794" t="s">
        <v>67</v>
      </c>
      <c r="F1794" t="s">
        <v>98</v>
      </c>
      <c r="M1794" t="s">
        <v>1688</v>
      </c>
      <c r="N1794" t="s">
        <v>1689</v>
      </c>
      <c r="O1794">
        <v>65</v>
      </c>
      <c r="P1794">
        <v>388</v>
      </c>
    </row>
    <row r="1795" spans="1:16">
      <c r="A1795">
        <v>53099</v>
      </c>
      <c r="B1795" t="s">
        <v>1708</v>
      </c>
      <c r="C1795" t="s">
        <v>90</v>
      </c>
      <c r="D1795" s="11" t="s">
        <v>485</v>
      </c>
      <c r="E1795" t="s">
        <v>67</v>
      </c>
      <c r="F1795" t="s">
        <v>78</v>
      </c>
      <c r="M1795" t="s">
        <v>1688</v>
      </c>
      <c r="N1795" t="s">
        <v>1689</v>
      </c>
      <c r="O1795">
        <v>53</v>
      </c>
      <c r="P1795">
        <v>393</v>
      </c>
    </row>
    <row r="1796" spans="1:16">
      <c r="A1796">
        <v>54002</v>
      </c>
      <c r="B1796" t="s">
        <v>1709</v>
      </c>
      <c r="C1796" t="s">
        <v>494</v>
      </c>
      <c r="D1796" s="11" t="s">
        <v>81</v>
      </c>
      <c r="E1796" t="s">
        <v>82</v>
      </c>
      <c r="F1796" t="s">
        <v>74</v>
      </c>
      <c r="M1796" t="s">
        <v>1710</v>
      </c>
      <c r="N1796" t="s">
        <v>1711</v>
      </c>
      <c r="O1796">
        <v>36</v>
      </c>
      <c r="P1796">
        <v>1832</v>
      </c>
    </row>
    <row r="1797" spans="1:16">
      <c r="A1797">
        <v>54003</v>
      </c>
      <c r="B1797" t="s">
        <v>1709</v>
      </c>
      <c r="C1797" t="s">
        <v>249</v>
      </c>
      <c r="D1797" s="11" t="s">
        <v>81</v>
      </c>
      <c r="E1797" t="s">
        <v>82</v>
      </c>
      <c r="F1797" t="s">
        <v>74</v>
      </c>
      <c r="M1797" t="s">
        <v>1710</v>
      </c>
      <c r="N1797" t="s">
        <v>1711</v>
      </c>
      <c r="O1797">
        <v>36</v>
      </c>
      <c r="P1797">
        <v>1830</v>
      </c>
    </row>
    <row r="1798" spans="1:16">
      <c r="A1798">
        <v>54004</v>
      </c>
      <c r="B1798" t="s">
        <v>1712</v>
      </c>
      <c r="C1798" t="s">
        <v>1713</v>
      </c>
      <c r="D1798" s="11" t="s">
        <v>85</v>
      </c>
      <c r="E1798" t="s">
        <v>82</v>
      </c>
      <c r="F1798" t="s">
        <v>86</v>
      </c>
      <c r="M1798" t="s">
        <v>1710</v>
      </c>
      <c r="N1798" t="s">
        <v>1711</v>
      </c>
      <c r="O1798">
        <v>34</v>
      </c>
      <c r="P1798">
        <v>1834</v>
      </c>
    </row>
    <row r="1799" spans="1:16">
      <c r="A1799">
        <v>54009</v>
      </c>
      <c r="B1799" t="s">
        <v>1714</v>
      </c>
      <c r="C1799" t="s">
        <v>152</v>
      </c>
      <c r="D1799" s="11" t="s">
        <v>111</v>
      </c>
      <c r="E1799" t="s">
        <v>82</v>
      </c>
      <c r="F1799" t="s">
        <v>86</v>
      </c>
      <c r="M1799" t="s">
        <v>1710</v>
      </c>
      <c r="N1799" t="s">
        <v>1711</v>
      </c>
      <c r="O1799">
        <v>26</v>
      </c>
      <c r="P1799">
        <v>1833</v>
      </c>
    </row>
    <row r="1800" spans="1:16">
      <c r="A1800">
        <v>54010</v>
      </c>
      <c r="B1800" t="s">
        <v>1714</v>
      </c>
      <c r="C1800" t="s">
        <v>348</v>
      </c>
      <c r="D1800" s="11" t="s">
        <v>339</v>
      </c>
      <c r="E1800" t="s">
        <v>82</v>
      </c>
      <c r="F1800" t="s">
        <v>86</v>
      </c>
      <c r="M1800" t="s">
        <v>1710</v>
      </c>
      <c r="N1800" t="s">
        <v>1711</v>
      </c>
      <c r="O1800">
        <v>24</v>
      </c>
      <c r="P1800">
        <v>1835</v>
      </c>
    </row>
    <row r="1801" spans="1:16">
      <c r="A1801">
        <v>54051</v>
      </c>
      <c r="B1801" t="s">
        <v>477</v>
      </c>
      <c r="C1801" t="s">
        <v>607</v>
      </c>
      <c r="D1801" s="11" t="s">
        <v>608</v>
      </c>
      <c r="E1801" t="s">
        <v>67</v>
      </c>
      <c r="F1801" t="s">
        <v>98</v>
      </c>
      <c r="M1801" t="s">
        <v>1710</v>
      </c>
      <c r="N1801" t="s">
        <v>1711</v>
      </c>
      <c r="O1801">
        <v>65</v>
      </c>
      <c r="P1801">
        <v>1806</v>
      </c>
    </row>
    <row r="1802" spans="1:16">
      <c r="A1802">
        <v>54052</v>
      </c>
      <c r="B1802" t="s">
        <v>1715</v>
      </c>
      <c r="C1802" t="s">
        <v>383</v>
      </c>
      <c r="D1802" s="11" t="s">
        <v>307</v>
      </c>
      <c r="E1802" t="s">
        <v>82</v>
      </c>
      <c r="F1802" t="s">
        <v>78</v>
      </c>
      <c r="M1802" t="s">
        <v>1710</v>
      </c>
      <c r="N1802" t="s">
        <v>1711</v>
      </c>
      <c r="O1802">
        <v>48</v>
      </c>
      <c r="P1802">
        <v>1807</v>
      </c>
    </row>
    <row r="1803" spans="1:16">
      <c r="A1803">
        <v>54054</v>
      </c>
      <c r="B1803" t="s">
        <v>1716</v>
      </c>
      <c r="C1803" t="s">
        <v>391</v>
      </c>
      <c r="D1803" s="11" t="s">
        <v>316</v>
      </c>
      <c r="E1803" t="s">
        <v>67</v>
      </c>
      <c r="F1803" t="s">
        <v>98</v>
      </c>
      <c r="M1803" t="s">
        <v>1710</v>
      </c>
      <c r="N1803" t="s">
        <v>1711</v>
      </c>
      <c r="O1803">
        <v>58</v>
      </c>
      <c r="P1803">
        <v>1809</v>
      </c>
    </row>
    <row r="1804" spans="1:16">
      <c r="A1804">
        <v>54056</v>
      </c>
      <c r="B1804" t="s">
        <v>1717</v>
      </c>
      <c r="C1804" t="s">
        <v>174</v>
      </c>
      <c r="D1804" s="11" t="s">
        <v>485</v>
      </c>
      <c r="E1804" t="s">
        <v>67</v>
      </c>
      <c r="F1804" t="s">
        <v>78</v>
      </c>
      <c r="M1804" t="s">
        <v>1710</v>
      </c>
      <c r="N1804" t="s">
        <v>1711</v>
      </c>
      <c r="O1804">
        <v>53</v>
      </c>
      <c r="P1804">
        <v>1811</v>
      </c>
    </row>
    <row r="1805" spans="1:16">
      <c r="A1805">
        <v>54057</v>
      </c>
      <c r="B1805" t="s">
        <v>1718</v>
      </c>
      <c r="C1805" t="s">
        <v>260</v>
      </c>
      <c r="D1805" s="11" t="s">
        <v>551</v>
      </c>
      <c r="E1805" t="s">
        <v>82</v>
      </c>
      <c r="F1805" t="s">
        <v>98</v>
      </c>
      <c r="M1805" t="s">
        <v>1710</v>
      </c>
      <c r="N1805" t="s">
        <v>1711</v>
      </c>
      <c r="O1805">
        <v>56</v>
      </c>
      <c r="P1805">
        <v>1812</v>
      </c>
    </row>
    <row r="1806" spans="1:16">
      <c r="A1806">
        <v>54059</v>
      </c>
      <c r="B1806" t="s">
        <v>1719</v>
      </c>
      <c r="C1806" t="s">
        <v>192</v>
      </c>
      <c r="D1806" s="11" t="s">
        <v>163</v>
      </c>
      <c r="E1806" t="s">
        <v>67</v>
      </c>
      <c r="F1806" t="s">
        <v>78</v>
      </c>
      <c r="M1806" t="s">
        <v>1710</v>
      </c>
      <c r="N1806" t="s">
        <v>1711</v>
      </c>
      <c r="O1806">
        <v>49</v>
      </c>
      <c r="P1806">
        <v>1813</v>
      </c>
    </row>
    <row r="1807" spans="1:16">
      <c r="A1807">
        <v>54063</v>
      </c>
      <c r="B1807" t="s">
        <v>1720</v>
      </c>
      <c r="C1807" t="s">
        <v>179</v>
      </c>
      <c r="D1807" s="11" t="s">
        <v>551</v>
      </c>
      <c r="E1807" t="s">
        <v>67</v>
      </c>
      <c r="F1807" t="s">
        <v>98</v>
      </c>
      <c r="M1807" t="s">
        <v>1710</v>
      </c>
      <c r="N1807" t="s">
        <v>1711</v>
      </c>
      <c r="O1807">
        <v>56</v>
      </c>
      <c r="P1807">
        <v>1816</v>
      </c>
    </row>
    <row r="1808" spans="1:16">
      <c r="A1808">
        <v>54064</v>
      </c>
      <c r="B1808" t="s">
        <v>1721</v>
      </c>
      <c r="C1808" t="s">
        <v>205</v>
      </c>
      <c r="D1808" s="11" t="s">
        <v>302</v>
      </c>
      <c r="E1808" t="s">
        <v>67</v>
      </c>
      <c r="F1808" t="s">
        <v>78</v>
      </c>
      <c r="M1808" t="s">
        <v>1710</v>
      </c>
      <c r="N1808" t="s">
        <v>1711</v>
      </c>
      <c r="O1808">
        <v>47</v>
      </c>
      <c r="P1808">
        <v>1817</v>
      </c>
    </row>
    <row r="1809" spans="1:16">
      <c r="A1809">
        <v>54065</v>
      </c>
      <c r="B1809" t="s">
        <v>1722</v>
      </c>
      <c r="C1809" t="s">
        <v>179</v>
      </c>
      <c r="D1809" s="11" t="s">
        <v>223</v>
      </c>
      <c r="E1809" t="s">
        <v>67</v>
      </c>
      <c r="F1809" t="s">
        <v>98</v>
      </c>
      <c r="M1809" t="s">
        <v>1710</v>
      </c>
      <c r="N1809" t="s">
        <v>1711</v>
      </c>
      <c r="O1809">
        <v>59</v>
      </c>
      <c r="P1809">
        <v>1818</v>
      </c>
    </row>
    <row r="1810" spans="1:16">
      <c r="A1810">
        <v>54067</v>
      </c>
      <c r="B1810" t="s">
        <v>1723</v>
      </c>
      <c r="C1810" t="s">
        <v>391</v>
      </c>
      <c r="D1810" s="11" t="s">
        <v>608</v>
      </c>
      <c r="E1810" t="s">
        <v>67</v>
      </c>
      <c r="F1810" t="s">
        <v>98</v>
      </c>
      <c r="M1810" t="s">
        <v>1710</v>
      </c>
      <c r="N1810" t="s">
        <v>1711</v>
      </c>
      <c r="O1810">
        <v>65</v>
      </c>
      <c r="P1810">
        <v>1819</v>
      </c>
    </row>
    <row r="1811" spans="1:16">
      <c r="A1811">
        <v>54068</v>
      </c>
      <c r="B1811" t="s">
        <v>1724</v>
      </c>
      <c r="C1811" t="s">
        <v>1725</v>
      </c>
      <c r="D1811" s="11" t="s">
        <v>223</v>
      </c>
      <c r="E1811" t="s">
        <v>67</v>
      </c>
      <c r="F1811" t="s">
        <v>98</v>
      </c>
      <c r="M1811" t="s">
        <v>1710</v>
      </c>
      <c r="N1811" t="s">
        <v>1711</v>
      </c>
      <c r="O1811">
        <v>59</v>
      </c>
      <c r="P1811">
        <v>1820</v>
      </c>
    </row>
    <row r="1812" spans="1:16">
      <c r="A1812">
        <v>54070</v>
      </c>
      <c r="B1812" t="s">
        <v>1726</v>
      </c>
      <c r="C1812" t="s">
        <v>139</v>
      </c>
      <c r="D1812" s="11" t="s">
        <v>214</v>
      </c>
      <c r="E1812" t="s">
        <v>67</v>
      </c>
      <c r="F1812" t="s">
        <v>74</v>
      </c>
      <c r="M1812" t="s">
        <v>1710</v>
      </c>
      <c r="N1812" t="s">
        <v>1711</v>
      </c>
      <c r="O1812">
        <v>41</v>
      </c>
      <c r="P1812">
        <v>1822</v>
      </c>
    </row>
    <row r="1813" spans="1:16">
      <c r="A1813">
        <v>54071</v>
      </c>
      <c r="B1813" t="s">
        <v>1727</v>
      </c>
      <c r="C1813" t="s">
        <v>231</v>
      </c>
      <c r="D1813" s="11" t="s">
        <v>168</v>
      </c>
      <c r="E1813" t="s">
        <v>67</v>
      </c>
      <c r="F1813" t="s">
        <v>98</v>
      </c>
      <c r="M1813" t="s">
        <v>1710</v>
      </c>
      <c r="N1813" t="s">
        <v>1711</v>
      </c>
      <c r="O1813">
        <v>71</v>
      </c>
      <c r="P1813">
        <v>1823</v>
      </c>
    </row>
    <row r="1814" spans="1:16">
      <c r="A1814">
        <v>54072</v>
      </c>
      <c r="B1814" t="s">
        <v>1728</v>
      </c>
      <c r="C1814" t="s">
        <v>179</v>
      </c>
      <c r="D1814" s="11" t="s">
        <v>163</v>
      </c>
      <c r="E1814" t="s">
        <v>67</v>
      </c>
      <c r="F1814" t="s">
        <v>78</v>
      </c>
      <c r="M1814" t="s">
        <v>1710</v>
      </c>
      <c r="N1814" t="s">
        <v>1711</v>
      </c>
      <c r="O1814">
        <v>49</v>
      </c>
      <c r="P1814">
        <v>1824</v>
      </c>
    </row>
    <row r="1815" spans="1:16">
      <c r="A1815">
        <v>54073</v>
      </c>
      <c r="B1815" t="s">
        <v>1729</v>
      </c>
      <c r="C1815" t="s">
        <v>361</v>
      </c>
      <c r="D1815" s="11" t="s">
        <v>405</v>
      </c>
      <c r="E1815" t="s">
        <v>67</v>
      </c>
      <c r="F1815" t="s">
        <v>98</v>
      </c>
      <c r="M1815" t="s">
        <v>1710</v>
      </c>
      <c r="N1815" t="s">
        <v>1711</v>
      </c>
      <c r="O1815">
        <v>68</v>
      </c>
      <c r="P1815">
        <v>1825</v>
      </c>
    </row>
    <row r="1816" spans="1:16">
      <c r="A1816">
        <v>54074</v>
      </c>
      <c r="B1816" t="s">
        <v>1412</v>
      </c>
      <c r="C1816" t="s">
        <v>269</v>
      </c>
      <c r="D1816" s="11" t="s">
        <v>875</v>
      </c>
      <c r="E1816" t="s">
        <v>67</v>
      </c>
      <c r="F1816" t="s">
        <v>98</v>
      </c>
      <c r="M1816" t="s">
        <v>1710</v>
      </c>
      <c r="N1816" t="s">
        <v>1711</v>
      </c>
      <c r="O1816">
        <v>62</v>
      </c>
      <c r="P1816">
        <v>1826</v>
      </c>
    </row>
    <row r="1817" spans="1:16">
      <c r="A1817">
        <v>54077</v>
      </c>
      <c r="B1817" t="s">
        <v>1730</v>
      </c>
      <c r="C1817" t="s">
        <v>1731</v>
      </c>
      <c r="D1817" s="11" t="s">
        <v>360</v>
      </c>
      <c r="E1817" t="s">
        <v>67</v>
      </c>
      <c r="F1817" t="s">
        <v>98</v>
      </c>
      <c r="M1817" t="s">
        <v>1710</v>
      </c>
      <c r="N1817" t="s">
        <v>1711</v>
      </c>
      <c r="O1817">
        <v>60</v>
      </c>
      <c r="P1817">
        <v>1827</v>
      </c>
    </row>
    <row r="1818" spans="1:16">
      <c r="A1818">
        <v>54078</v>
      </c>
      <c r="B1818" t="s">
        <v>1732</v>
      </c>
      <c r="C1818" t="s">
        <v>283</v>
      </c>
      <c r="D1818" s="11" t="s">
        <v>881</v>
      </c>
      <c r="E1818" t="s">
        <v>67</v>
      </c>
      <c r="F1818" t="s">
        <v>98</v>
      </c>
      <c r="M1818" t="s">
        <v>1710</v>
      </c>
      <c r="N1818" t="s">
        <v>1711</v>
      </c>
      <c r="O1818">
        <v>69</v>
      </c>
      <c r="P1818">
        <v>1828</v>
      </c>
    </row>
    <row r="1819" spans="1:16">
      <c r="A1819">
        <v>54080</v>
      </c>
      <c r="B1819" t="s">
        <v>1733</v>
      </c>
      <c r="C1819" t="s">
        <v>283</v>
      </c>
      <c r="D1819" s="11" t="s">
        <v>360</v>
      </c>
      <c r="E1819" t="s">
        <v>67</v>
      </c>
      <c r="F1819" t="s">
        <v>98</v>
      </c>
      <c r="M1819" t="s">
        <v>1710</v>
      </c>
      <c r="N1819" t="s">
        <v>1711</v>
      </c>
      <c r="O1819">
        <v>60</v>
      </c>
      <c r="P1819">
        <v>1829</v>
      </c>
    </row>
    <row r="1820" spans="1:16">
      <c r="A1820">
        <v>55001</v>
      </c>
      <c r="B1820" t="s">
        <v>1734</v>
      </c>
      <c r="C1820" t="s">
        <v>186</v>
      </c>
      <c r="D1820" s="11" t="s">
        <v>91</v>
      </c>
      <c r="E1820" t="s">
        <v>67</v>
      </c>
      <c r="F1820" t="s">
        <v>78</v>
      </c>
      <c r="M1820" t="s">
        <v>1735</v>
      </c>
      <c r="N1820" t="s">
        <v>1736</v>
      </c>
      <c r="O1820">
        <v>50</v>
      </c>
      <c r="P1820">
        <v>1735</v>
      </c>
    </row>
    <row r="1821" spans="1:16">
      <c r="A1821">
        <v>55002</v>
      </c>
      <c r="B1821" t="s">
        <v>1737</v>
      </c>
      <c r="C1821" t="s">
        <v>294</v>
      </c>
      <c r="D1821" s="11" t="s">
        <v>100</v>
      </c>
      <c r="E1821" t="s">
        <v>67</v>
      </c>
      <c r="F1821" t="s">
        <v>86</v>
      </c>
      <c r="M1821" t="s">
        <v>1735</v>
      </c>
      <c r="N1821" t="s">
        <v>1736</v>
      </c>
      <c r="O1821">
        <v>25</v>
      </c>
      <c r="P1821">
        <v>1736</v>
      </c>
    </row>
    <row r="1822" spans="1:16">
      <c r="A1822">
        <v>55003</v>
      </c>
      <c r="B1822" t="s">
        <v>1738</v>
      </c>
      <c r="C1822" t="s">
        <v>166</v>
      </c>
      <c r="D1822" s="11" t="s">
        <v>134</v>
      </c>
      <c r="E1822" t="s">
        <v>67</v>
      </c>
      <c r="F1822" t="s">
        <v>118</v>
      </c>
      <c r="J1822" s="11" t="s">
        <v>87</v>
      </c>
      <c r="M1822" t="s">
        <v>1735</v>
      </c>
      <c r="N1822" t="s">
        <v>1736</v>
      </c>
      <c r="O1822">
        <v>17</v>
      </c>
      <c r="P1822">
        <v>4814</v>
      </c>
    </row>
    <row r="1823" spans="1:16">
      <c r="A1823">
        <v>55004</v>
      </c>
      <c r="B1823" t="s">
        <v>1102</v>
      </c>
      <c r="C1823" t="s">
        <v>386</v>
      </c>
      <c r="D1823" s="11" t="s">
        <v>134</v>
      </c>
      <c r="E1823" t="s">
        <v>67</v>
      </c>
      <c r="F1823" t="s">
        <v>118</v>
      </c>
      <c r="G1823" s="11" t="s">
        <v>87</v>
      </c>
      <c r="M1823" t="s">
        <v>1735</v>
      </c>
      <c r="N1823" t="s">
        <v>1736</v>
      </c>
      <c r="O1823">
        <v>17</v>
      </c>
      <c r="P1823">
        <v>4815</v>
      </c>
    </row>
    <row r="1824" spans="1:16">
      <c r="A1824">
        <v>55005</v>
      </c>
      <c r="B1824" t="s">
        <v>1739</v>
      </c>
      <c r="C1824" t="s">
        <v>123</v>
      </c>
      <c r="D1824" s="11" t="s">
        <v>454</v>
      </c>
      <c r="E1824" t="s">
        <v>67</v>
      </c>
      <c r="F1824" t="s">
        <v>455</v>
      </c>
      <c r="M1824" t="s">
        <v>1735</v>
      </c>
      <c r="N1824" t="s">
        <v>1736</v>
      </c>
      <c r="O1824">
        <v>12</v>
      </c>
      <c r="P1824">
        <v>4816</v>
      </c>
    </row>
    <row r="1825" spans="1:16">
      <c r="A1825">
        <v>55006</v>
      </c>
      <c r="B1825" t="s">
        <v>1740</v>
      </c>
      <c r="C1825" t="s">
        <v>1239</v>
      </c>
      <c r="D1825" s="11" t="s">
        <v>454</v>
      </c>
      <c r="E1825" t="s">
        <v>82</v>
      </c>
      <c r="F1825" t="s">
        <v>455</v>
      </c>
      <c r="M1825" t="s">
        <v>1735</v>
      </c>
      <c r="N1825" t="s">
        <v>1736</v>
      </c>
      <c r="O1825">
        <v>12</v>
      </c>
      <c r="P1825">
        <v>4935</v>
      </c>
    </row>
    <row r="1826" spans="1:16">
      <c r="A1826">
        <v>55007</v>
      </c>
      <c r="B1826" t="s">
        <v>857</v>
      </c>
      <c r="C1826" t="s">
        <v>105</v>
      </c>
      <c r="D1826" s="11" t="s">
        <v>388</v>
      </c>
      <c r="E1826" t="s">
        <v>67</v>
      </c>
      <c r="F1826" t="s">
        <v>98</v>
      </c>
      <c r="M1826" t="s">
        <v>1735</v>
      </c>
      <c r="N1826" t="s">
        <v>1736</v>
      </c>
      <c r="O1826">
        <v>57</v>
      </c>
      <c r="P1826">
        <v>1752</v>
      </c>
    </row>
    <row r="1827" spans="1:16">
      <c r="A1827">
        <v>55008</v>
      </c>
      <c r="B1827" t="s">
        <v>1741</v>
      </c>
      <c r="C1827" t="s">
        <v>638</v>
      </c>
      <c r="D1827" s="11" t="s">
        <v>201</v>
      </c>
      <c r="E1827" t="s">
        <v>82</v>
      </c>
      <c r="F1827" t="s">
        <v>202</v>
      </c>
      <c r="M1827" t="s">
        <v>1735</v>
      </c>
      <c r="N1827" t="s">
        <v>1736</v>
      </c>
      <c r="O1827">
        <v>14</v>
      </c>
      <c r="P1827">
        <v>4988</v>
      </c>
    </row>
    <row r="1828" spans="1:16">
      <c r="A1828">
        <v>55009</v>
      </c>
      <c r="B1828" t="s">
        <v>1742</v>
      </c>
      <c r="C1828" t="s">
        <v>113</v>
      </c>
      <c r="D1828" s="11" t="s">
        <v>454</v>
      </c>
      <c r="E1828" t="s">
        <v>82</v>
      </c>
      <c r="F1828" t="s">
        <v>455</v>
      </c>
      <c r="M1828" t="s">
        <v>1735</v>
      </c>
      <c r="N1828" t="s">
        <v>1736</v>
      </c>
      <c r="O1828">
        <v>12</v>
      </c>
      <c r="P1828">
        <v>4990</v>
      </c>
    </row>
    <row r="1829" spans="1:16">
      <c r="A1829">
        <v>55012</v>
      </c>
      <c r="B1829" t="s">
        <v>382</v>
      </c>
      <c r="C1829" t="s">
        <v>330</v>
      </c>
      <c r="D1829" s="11" t="s">
        <v>108</v>
      </c>
      <c r="E1829" t="s">
        <v>82</v>
      </c>
      <c r="F1829" t="s">
        <v>86</v>
      </c>
      <c r="G1829" s="11" t="s">
        <v>370</v>
      </c>
      <c r="H1829" s="11" t="s">
        <v>370</v>
      </c>
      <c r="M1829" t="s">
        <v>1735</v>
      </c>
      <c r="N1829" t="s">
        <v>1736</v>
      </c>
      <c r="O1829">
        <v>29</v>
      </c>
      <c r="P1829">
        <v>1754</v>
      </c>
    </row>
    <row r="1830" spans="1:16">
      <c r="A1830">
        <v>55014</v>
      </c>
      <c r="B1830" t="s">
        <v>364</v>
      </c>
      <c r="C1830" t="s">
        <v>391</v>
      </c>
      <c r="D1830" s="11" t="s">
        <v>316</v>
      </c>
      <c r="E1830" t="s">
        <v>67</v>
      </c>
      <c r="F1830" t="s">
        <v>98</v>
      </c>
      <c r="M1830" t="s">
        <v>1735</v>
      </c>
      <c r="N1830" t="s">
        <v>1736</v>
      </c>
      <c r="O1830">
        <v>58</v>
      </c>
      <c r="P1830">
        <v>1751</v>
      </c>
    </row>
    <row r="1831" spans="1:16">
      <c r="A1831">
        <v>55016</v>
      </c>
      <c r="B1831" t="s">
        <v>1743</v>
      </c>
      <c r="C1831" t="s">
        <v>139</v>
      </c>
      <c r="D1831" s="11" t="s">
        <v>176</v>
      </c>
      <c r="E1831" t="s">
        <v>67</v>
      </c>
      <c r="F1831" t="s">
        <v>74</v>
      </c>
      <c r="M1831" t="s">
        <v>1735</v>
      </c>
      <c r="N1831" t="s">
        <v>1736</v>
      </c>
      <c r="O1831">
        <v>39</v>
      </c>
      <c r="P1831">
        <v>1742</v>
      </c>
    </row>
    <row r="1832" spans="1:16">
      <c r="A1832">
        <v>55019</v>
      </c>
      <c r="B1832" t="s">
        <v>1744</v>
      </c>
      <c r="C1832" t="s">
        <v>65</v>
      </c>
      <c r="D1832" s="11" t="s">
        <v>73</v>
      </c>
      <c r="E1832" t="s">
        <v>67</v>
      </c>
      <c r="F1832" t="s">
        <v>74</v>
      </c>
      <c r="M1832" t="s">
        <v>1735</v>
      </c>
      <c r="N1832" t="s">
        <v>1736</v>
      </c>
      <c r="O1832">
        <v>44</v>
      </c>
      <c r="P1832">
        <v>1755</v>
      </c>
    </row>
    <row r="1833" spans="1:16">
      <c r="A1833">
        <v>55020</v>
      </c>
      <c r="B1833" t="s">
        <v>1184</v>
      </c>
      <c r="C1833" t="s">
        <v>369</v>
      </c>
      <c r="D1833" s="11" t="s">
        <v>85</v>
      </c>
      <c r="E1833" t="s">
        <v>67</v>
      </c>
      <c r="F1833" t="s">
        <v>86</v>
      </c>
      <c r="G1833" s="11" t="s">
        <v>88</v>
      </c>
      <c r="J1833" s="11" t="s">
        <v>161</v>
      </c>
      <c r="M1833" t="s">
        <v>1735</v>
      </c>
      <c r="N1833" t="s">
        <v>1736</v>
      </c>
      <c r="O1833">
        <v>34</v>
      </c>
      <c r="P1833">
        <v>1756</v>
      </c>
    </row>
    <row r="1834" spans="1:16">
      <c r="A1834">
        <v>55021</v>
      </c>
      <c r="B1834" t="s">
        <v>1184</v>
      </c>
      <c r="C1834" t="s">
        <v>170</v>
      </c>
      <c r="D1834" s="11" t="s">
        <v>881</v>
      </c>
      <c r="E1834" t="s">
        <v>67</v>
      </c>
      <c r="F1834" t="s">
        <v>98</v>
      </c>
      <c r="G1834" s="11" t="s">
        <v>87</v>
      </c>
      <c r="M1834" t="s">
        <v>1735</v>
      </c>
      <c r="N1834" t="s">
        <v>1736</v>
      </c>
      <c r="O1834">
        <v>69</v>
      </c>
      <c r="P1834">
        <v>1744</v>
      </c>
    </row>
    <row r="1835" spans="1:16">
      <c r="A1835">
        <v>55022</v>
      </c>
      <c r="B1835" t="s">
        <v>1739</v>
      </c>
      <c r="C1835" t="s">
        <v>123</v>
      </c>
      <c r="D1835" s="11" t="s">
        <v>485</v>
      </c>
      <c r="E1835" t="s">
        <v>67</v>
      </c>
      <c r="F1835" t="s">
        <v>78</v>
      </c>
      <c r="H1835" s="11" t="s">
        <v>87</v>
      </c>
      <c r="I1835" s="11" t="s">
        <v>88</v>
      </c>
      <c r="M1835" t="s">
        <v>1735</v>
      </c>
      <c r="N1835" t="s">
        <v>1736</v>
      </c>
      <c r="O1835">
        <v>53</v>
      </c>
      <c r="P1835">
        <v>1757</v>
      </c>
    </row>
    <row r="1836" spans="1:16">
      <c r="A1836">
        <v>55023</v>
      </c>
      <c r="B1836" t="s">
        <v>1739</v>
      </c>
      <c r="C1836" t="s">
        <v>607</v>
      </c>
      <c r="D1836" s="11" t="s">
        <v>1103</v>
      </c>
      <c r="E1836" t="s">
        <v>67</v>
      </c>
      <c r="F1836" t="s">
        <v>98</v>
      </c>
      <c r="M1836" t="s">
        <v>1735</v>
      </c>
      <c r="N1836" t="s">
        <v>1736</v>
      </c>
      <c r="O1836">
        <v>80</v>
      </c>
      <c r="P1836">
        <v>1745</v>
      </c>
    </row>
    <row r="1837" spans="1:16">
      <c r="A1837">
        <v>55024</v>
      </c>
      <c r="B1837" t="s">
        <v>1745</v>
      </c>
      <c r="C1837" t="s">
        <v>179</v>
      </c>
      <c r="D1837" s="11" t="s">
        <v>77</v>
      </c>
      <c r="E1837" t="s">
        <v>67</v>
      </c>
      <c r="F1837" t="s">
        <v>78</v>
      </c>
      <c r="I1837" s="11" t="s">
        <v>88</v>
      </c>
      <c r="M1837" t="s">
        <v>1735</v>
      </c>
      <c r="N1837" t="s">
        <v>1736</v>
      </c>
      <c r="O1837">
        <v>52</v>
      </c>
      <c r="P1837">
        <v>1758</v>
      </c>
    </row>
    <row r="1838" spans="1:16">
      <c r="A1838">
        <v>55025</v>
      </c>
      <c r="B1838" t="s">
        <v>1746</v>
      </c>
      <c r="C1838" t="s">
        <v>372</v>
      </c>
      <c r="D1838" s="11" t="s">
        <v>143</v>
      </c>
      <c r="E1838" t="s">
        <v>82</v>
      </c>
      <c r="F1838" t="s">
        <v>74</v>
      </c>
      <c r="I1838" s="11" t="s">
        <v>87</v>
      </c>
      <c r="M1838" t="s">
        <v>1735</v>
      </c>
      <c r="N1838" t="s">
        <v>1736</v>
      </c>
      <c r="O1838">
        <v>38</v>
      </c>
      <c r="P1838">
        <v>4344</v>
      </c>
    </row>
    <row r="1839" spans="1:16">
      <c r="A1839">
        <v>55026</v>
      </c>
      <c r="B1839" t="s">
        <v>1747</v>
      </c>
      <c r="C1839" t="s">
        <v>386</v>
      </c>
      <c r="D1839" s="11" t="s">
        <v>388</v>
      </c>
      <c r="E1839" t="s">
        <v>67</v>
      </c>
      <c r="F1839" t="s">
        <v>98</v>
      </c>
      <c r="M1839" t="s">
        <v>1735</v>
      </c>
      <c r="N1839" t="s">
        <v>1736</v>
      </c>
      <c r="O1839">
        <v>57</v>
      </c>
      <c r="P1839">
        <v>4548</v>
      </c>
    </row>
    <row r="1840" spans="1:16">
      <c r="A1840">
        <v>55033</v>
      </c>
      <c r="B1840" t="s">
        <v>1748</v>
      </c>
      <c r="C1840" t="s">
        <v>140</v>
      </c>
      <c r="D1840" s="11" t="s">
        <v>786</v>
      </c>
      <c r="E1840" t="s">
        <v>67</v>
      </c>
      <c r="F1840" t="s">
        <v>98</v>
      </c>
      <c r="M1840" t="s">
        <v>1735</v>
      </c>
      <c r="N1840" t="s">
        <v>1736</v>
      </c>
      <c r="O1840">
        <v>79</v>
      </c>
      <c r="P1840">
        <v>1747</v>
      </c>
    </row>
    <row r="1841" spans="1:16">
      <c r="A1841">
        <v>55034</v>
      </c>
      <c r="B1841" t="s">
        <v>1184</v>
      </c>
      <c r="C1841" t="s">
        <v>170</v>
      </c>
      <c r="D1841" s="11" t="s">
        <v>81</v>
      </c>
      <c r="E1841" t="s">
        <v>67</v>
      </c>
      <c r="F1841" t="s">
        <v>74</v>
      </c>
      <c r="M1841" t="s">
        <v>1735</v>
      </c>
      <c r="N1841" t="s">
        <v>1736</v>
      </c>
      <c r="O1841">
        <v>36</v>
      </c>
      <c r="P1841">
        <v>1733</v>
      </c>
    </row>
    <row r="1842" spans="1:16">
      <c r="A1842">
        <v>55051</v>
      </c>
      <c r="B1842" t="s">
        <v>1749</v>
      </c>
      <c r="C1842" t="s">
        <v>1637</v>
      </c>
      <c r="D1842" s="11" t="s">
        <v>594</v>
      </c>
      <c r="E1842" t="s">
        <v>82</v>
      </c>
      <c r="F1842" t="s">
        <v>98</v>
      </c>
      <c r="M1842" t="s">
        <v>1735</v>
      </c>
      <c r="N1842" t="s">
        <v>1736</v>
      </c>
      <c r="O1842">
        <v>74</v>
      </c>
      <c r="P1842">
        <v>1748</v>
      </c>
    </row>
    <row r="1843" spans="1:16">
      <c r="A1843">
        <v>55052</v>
      </c>
      <c r="B1843" t="s">
        <v>1734</v>
      </c>
      <c r="C1843" t="s">
        <v>140</v>
      </c>
      <c r="D1843" s="11" t="s">
        <v>929</v>
      </c>
      <c r="E1843" t="s">
        <v>67</v>
      </c>
      <c r="F1843" t="s">
        <v>98</v>
      </c>
      <c r="M1843" t="s">
        <v>1735</v>
      </c>
      <c r="N1843" t="s">
        <v>1736</v>
      </c>
      <c r="O1843">
        <v>82</v>
      </c>
      <c r="P1843">
        <v>1750</v>
      </c>
    </row>
    <row r="1844" spans="1:16">
      <c r="A1844">
        <v>56001</v>
      </c>
      <c r="B1844" t="s">
        <v>1750</v>
      </c>
      <c r="C1844" t="s">
        <v>253</v>
      </c>
      <c r="D1844" s="11" t="s">
        <v>73</v>
      </c>
      <c r="E1844" t="s">
        <v>82</v>
      </c>
      <c r="F1844" t="s">
        <v>74</v>
      </c>
      <c r="M1844" t="s">
        <v>1751</v>
      </c>
      <c r="N1844" t="s">
        <v>1752</v>
      </c>
      <c r="O1844">
        <v>44</v>
      </c>
      <c r="P1844">
        <v>3203</v>
      </c>
    </row>
    <row r="1845" spans="1:16">
      <c r="A1845">
        <v>56002</v>
      </c>
      <c r="B1845" t="s">
        <v>1581</v>
      </c>
      <c r="C1845" t="s">
        <v>391</v>
      </c>
      <c r="D1845" s="11" t="s">
        <v>146</v>
      </c>
      <c r="E1845" t="s">
        <v>67</v>
      </c>
      <c r="F1845" t="s">
        <v>68</v>
      </c>
      <c r="M1845" t="s">
        <v>1751</v>
      </c>
      <c r="N1845" t="s">
        <v>1752</v>
      </c>
      <c r="O1845">
        <v>21</v>
      </c>
      <c r="P1845">
        <v>3204</v>
      </c>
    </row>
    <row r="1846" spans="1:16">
      <c r="A1846">
        <v>56003</v>
      </c>
      <c r="B1846" t="s">
        <v>1581</v>
      </c>
      <c r="C1846" t="s">
        <v>1663</v>
      </c>
      <c r="D1846" s="11" t="s">
        <v>111</v>
      </c>
      <c r="E1846" t="s">
        <v>67</v>
      </c>
      <c r="F1846" t="s">
        <v>86</v>
      </c>
      <c r="M1846" t="s">
        <v>1751</v>
      </c>
      <c r="N1846" t="s">
        <v>1752</v>
      </c>
      <c r="O1846">
        <v>26</v>
      </c>
      <c r="P1846">
        <v>3205</v>
      </c>
    </row>
    <row r="1847" spans="1:16">
      <c r="A1847">
        <v>56004</v>
      </c>
      <c r="B1847" t="s">
        <v>1753</v>
      </c>
      <c r="C1847" t="s">
        <v>494</v>
      </c>
      <c r="D1847" s="11" t="s">
        <v>137</v>
      </c>
      <c r="E1847" t="s">
        <v>82</v>
      </c>
      <c r="F1847" t="s">
        <v>86</v>
      </c>
      <c r="M1847" t="s">
        <v>1751</v>
      </c>
      <c r="N1847" t="s">
        <v>1752</v>
      </c>
      <c r="O1847">
        <v>30</v>
      </c>
      <c r="P1847">
        <v>3206</v>
      </c>
    </row>
    <row r="1848" spans="1:16">
      <c r="A1848">
        <v>56005</v>
      </c>
      <c r="B1848" t="s">
        <v>1754</v>
      </c>
      <c r="C1848" t="s">
        <v>139</v>
      </c>
      <c r="D1848" s="11" t="s">
        <v>81</v>
      </c>
      <c r="E1848" t="s">
        <v>67</v>
      </c>
      <c r="F1848" t="s">
        <v>74</v>
      </c>
      <c r="M1848" t="s">
        <v>1751</v>
      </c>
      <c r="N1848" t="s">
        <v>1752</v>
      </c>
      <c r="O1848">
        <v>36</v>
      </c>
      <c r="P1848">
        <v>3207</v>
      </c>
    </row>
    <row r="1849" spans="1:16">
      <c r="A1849">
        <v>56006</v>
      </c>
      <c r="B1849" t="s">
        <v>1755</v>
      </c>
      <c r="C1849" t="s">
        <v>376</v>
      </c>
      <c r="D1849" s="11" t="s">
        <v>159</v>
      </c>
      <c r="E1849" t="s">
        <v>82</v>
      </c>
      <c r="F1849" t="s">
        <v>78</v>
      </c>
      <c r="M1849" t="s">
        <v>1751</v>
      </c>
      <c r="N1849" t="s">
        <v>1752</v>
      </c>
      <c r="O1849">
        <v>46</v>
      </c>
      <c r="P1849">
        <v>3208</v>
      </c>
    </row>
    <row r="1850" spans="1:16">
      <c r="A1850">
        <v>56007</v>
      </c>
      <c r="B1850" t="s">
        <v>1756</v>
      </c>
      <c r="C1850" t="s">
        <v>305</v>
      </c>
      <c r="D1850" s="11" t="s">
        <v>77</v>
      </c>
      <c r="E1850" t="s">
        <v>67</v>
      </c>
      <c r="F1850" t="s">
        <v>78</v>
      </c>
      <c r="M1850" t="s">
        <v>1751</v>
      </c>
      <c r="N1850" t="s">
        <v>1752</v>
      </c>
      <c r="O1850">
        <v>52</v>
      </c>
      <c r="P1850">
        <v>3209</v>
      </c>
    </row>
    <row r="1851" spans="1:16">
      <c r="A1851">
        <v>56008</v>
      </c>
      <c r="B1851" t="s">
        <v>552</v>
      </c>
      <c r="C1851" t="s">
        <v>305</v>
      </c>
      <c r="D1851" s="11" t="s">
        <v>73</v>
      </c>
      <c r="E1851" t="s">
        <v>67</v>
      </c>
      <c r="F1851" t="s">
        <v>74</v>
      </c>
      <c r="M1851" t="s">
        <v>1751</v>
      </c>
      <c r="N1851" t="s">
        <v>1752</v>
      </c>
      <c r="O1851">
        <v>44</v>
      </c>
      <c r="P1851">
        <v>3210</v>
      </c>
    </row>
    <row r="1852" spans="1:16">
      <c r="A1852">
        <v>56009</v>
      </c>
      <c r="B1852" t="s">
        <v>1755</v>
      </c>
      <c r="C1852" t="s">
        <v>228</v>
      </c>
      <c r="D1852" s="11" t="s">
        <v>339</v>
      </c>
      <c r="E1852" t="s">
        <v>82</v>
      </c>
      <c r="F1852" t="s">
        <v>86</v>
      </c>
      <c r="M1852" t="s">
        <v>1751</v>
      </c>
      <c r="N1852" t="s">
        <v>1752</v>
      </c>
      <c r="O1852">
        <v>24</v>
      </c>
      <c r="P1852">
        <v>3211</v>
      </c>
    </row>
    <row r="1853" spans="1:16">
      <c r="A1853">
        <v>56010</v>
      </c>
      <c r="B1853" t="s">
        <v>1755</v>
      </c>
      <c r="C1853" t="s">
        <v>426</v>
      </c>
      <c r="D1853" s="11" t="s">
        <v>146</v>
      </c>
      <c r="E1853" t="s">
        <v>82</v>
      </c>
      <c r="F1853" t="s">
        <v>68</v>
      </c>
      <c r="M1853" t="s">
        <v>1751</v>
      </c>
      <c r="N1853" t="s">
        <v>1752</v>
      </c>
      <c r="O1853">
        <v>21</v>
      </c>
      <c r="P1853">
        <v>3212</v>
      </c>
    </row>
    <row r="1854" spans="1:16">
      <c r="A1854">
        <v>56011</v>
      </c>
      <c r="B1854" t="s">
        <v>1757</v>
      </c>
      <c r="C1854" t="s">
        <v>305</v>
      </c>
      <c r="D1854" s="11" t="s">
        <v>73</v>
      </c>
      <c r="E1854" t="s">
        <v>67</v>
      </c>
      <c r="F1854" t="s">
        <v>74</v>
      </c>
      <c r="M1854" t="s">
        <v>1751</v>
      </c>
      <c r="N1854" t="s">
        <v>1752</v>
      </c>
      <c r="O1854">
        <v>44</v>
      </c>
      <c r="P1854">
        <v>3213</v>
      </c>
    </row>
    <row r="1855" spans="1:16">
      <c r="A1855">
        <v>56012</v>
      </c>
      <c r="B1855" t="s">
        <v>1758</v>
      </c>
      <c r="C1855" t="s">
        <v>253</v>
      </c>
      <c r="D1855" s="11" t="s">
        <v>291</v>
      </c>
      <c r="E1855" t="s">
        <v>82</v>
      </c>
      <c r="F1855" t="s">
        <v>78</v>
      </c>
      <c r="M1855" t="s">
        <v>1751</v>
      </c>
      <c r="N1855" t="s">
        <v>1752</v>
      </c>
      <c r="O1855">
        <v>51</v>
      </c>
      <c r="P1855">
        <v>3214</v>
      </c>
    </row>
    <row r="1856" spans="1:16">
      <c r="A1856">
        <v>56013</v>
      </c>
      <c r="B1856" t="s">
        <v>1759</v>
      </c>
      <c r="C1856" t="s">
        <v>170</v>
      </c>
      <c r="D1856" s="11" t="s">
        <v>223</v>
      </c>
      <c r="E1856" t="s">
        <v>67</v>
      </c>
      <c r="F1856" t="s">
        <v>98</v>
      </c>
      <c r="M1856" t="s">
        <v>1751</v>
      </c>
      <c r="N1856" t="s">
        <v>1752</v>
      </c>
      <c r="O1856">
        <v>59</v>
      </c>
      <c r="P1856">
        <v>3215</v>
      </c>
    </row>
    <row r="1857" spans="1:16">
      <c r="A1857">
        <v>56014</v>
      </c>
      <c r="B1857" t="s">
        <v>1760</v>
      </c>
      <c r="C1857" t="s">
        <v>320</v>
      </c>
      <c r="D1857" s="11" t="s">
        <v>121</v>
      </c>
      <c r="E1857" t="s">
        <v>67</v>
      </c>
      <c r="F1857" t="s">
        <v>68</v>
      </c>
      <c r="M1857" t="s">
        <v>1751</v>
      </c>
      <c r="N1857" t="s">
        <v>1752</v>
      </c>
      <c r="O1857">
        <v>20</v>
      </c>
      <c r="P1857">
        <v>3216</v>
      </c>
    </row>
    <row r="1858" spans="1:16">
      <c r="A1858">
        <v>56015</v>
      </c>
      <c r="B1858" t="s">
        <v>244</v>
      </c>
      <c r="C1858" t="s">
        <v>225</v>
      </c>
      <c r="D1858" s="11" t="s">
        <v>229</v>
      </c>
      <c r="E1858" t="s">
        <v>82</v>
      </c>
      <c r="F1858" t="s">
        <v>78</v>
      </c>
      <c r="M1858" t="s">
        <v>1751</v>
      </c>
      <c r="N1858" t="s">
        <v>1752</v>
      </c>
      <c r="O1858">
        <v>45</v>
      </c>
      <c r="P1858">
        <v>3217</v>
      </c>
    </row>
    <row r="1859" spans="1:16">
      <c r="A1859">
        <v>56016</v>
      </c>
      <c r="B1859" t="s">
        <v>552</v>
      </c>
      <c r="C1859" t="s">
        <v>674</v>
      </c>
      <c r="D1859" s="11" t="s">
        <v>422</v>
      </c>
      <c r="E1859" t="s">
        <v>67</v>
      </c>
      <c r="F1859" t="s">
        <v>202</v>
      </c>
      <c r="M1859" t="s">
        <v>1751</v>
      </c>
      <c r="N1859" t="s">
        <v>1752</v>
      </c>
      <c r="O1859">
        <v>13</v>
      </c>
      <c r="P1859">
        <v>3218</v>
      </c>
    </row>
    <row r="1860" spans="1:16">
      <c r="A1860">
        <v>56017</v>
      </c>
      <c r="B1860" t="s">
        <v>365</v>
      </c>
      <c r="C1860" t="s">
        <v>257</v>
      </c>
      <c r="D1860" s="11" t="s">
        <v>163</v>
      </c>
      <c r="E1860" t="s">
        <v>82</v>
      </c>
      <c r="F1860" t="s">
        <v>78</v>
      </c>
      <c r="M1860" t="s">
        <v>1751</v>
      </c>
      <c r="N1860" t="s">
        <v>1752</v>
      </c>
      <c r="O1860">
        <v>49</v>
      </c>
      <c r="P1860">
        <v>3219</v>
      </c>
    </row>
    <row r="1861" spans="1:16">
      <c r="A1861">
        <v>56018</v>
      </c>
      <c r="B1861" t="s">
        <v>1127</v>
      </c>
      <c r="C1861" t="s">
        <v>179</v>
      </c>
      <c r="D1861" s="11" t="s">
        <v>94</v>
      </c>
      <c r="E1861" t="s">
        <v>67</v>
      </c>
      <c r="F1861" t="s">
        <v>78</v>
      </c>
      <c r="M1861" t="s">
        <v>1751</v>
      </c>
      <c r="N1861" t="s">
        <v>1752</v>
      </c>
      <c r="O1861">
        <v>54</v>
      </c>
      <c r="P1861">
        <v>3220</v>
      </c>
    </row>
    <row r="1862" spans="1:16">
      <c r="A1862">
        <v>56019</v>
      </c>
      <c r="B1862" t="s">
        <v>244</v>
      </c>
      <c r="C1862" t="s">
        <v>276</v>
      </c>
      <c r="D1862" s="11" t="s">
        <v>422</v>
      </c>
      <c r="E1862" t="s">
        <v>82</v>
      </c>
      <c r="F1862" t="s">
        <v>202</v>
      </c>
      <c r="M1862" t="s">
        <v>1751</v>
      </c>
      <c r="N1862" t="s">
        <v>1752</v>
      </c>
      <c r="O1862">
        <v>13</v>
      </c>
      <c r="P1862">
        <v>3221</v>
      </c>
    </row>
    <row r="1863" spans="1:16">
      <c r="A1863">
        <v>56020</v>
      </c>
      <c r="B1863" t="s">
        <v>759</v>
      </c>
      <c r="C1863" t="s">
        <v>90</v>
      </c>
      <c r="D1863" s="11" t="s">
        <v>316</v>
      </c>
      <c r="E1863" t="s">
        <v>67</v>
      </c>
      <c r="F1863" t="s">
        <v>98</v>
      </c>
      <c r="M1863" t="s">
        <v>1751</v>
      </c>
      <c r="N1863" t="s">
        <v>1752</v>
      </c>
      <c r="O1863">
        <v>58</v>
      </c>
      <c r="P1863">
        <v>3234</v>
      </c>
    </row>
    <row r="1864" spans="1:16">
      <c r="A1864">
        <v>56021</v>
      </c>
      <c r="B1864" t="s">
        <v>365</v>
      </c>
      <c r="C1864" t="s">
        <v>600</v>
      </c>
      <c r="D1864" s="11" t="s">
        <v>307</v>
      </c>
      <c r="E1864" t="s">
        <v>82</v>
      </c>
      <c r="F1864" t="s">
        <v>78</v>
      </c>
      <c r="M1864" t="s">
        <v>1751</v>
      </c>
      <c r="N1864" t="s">
        <v>1752</v>
      </c>
      <c r="O1864">
        <v>48</v>
      </c>
      <c r="P1864">
        <v>3223</v>
      </c>
    </row>
    <row r="1865" spans="1:16">
      <c r="A1865">
        <v>56022</v>
      </c>
      <c r="B1865" t="s">
        <v>1127</v>
      </c>
      <c r="C1865" t="s">
        <v>283</v>
      </c>
      <c r="D1865" s="11" t="s">
        <v>339</v>
      </c>
      <c r="E1865" t="s">
        <v>67</v>
      </c>
      <c r="F1865" t="s">
        <v>86</v>
      </c>
      <c r="M1865" t="s">
        <v>1751</v>
      </c>
      <c r="N1865" t="s">
        <v>1752</v>
      </c>
      <c r="O1865">
        <v>24</v>
      </c>
      <c r="P1865">
        <v>3224</v>
      </c>
    </row>
    <row r="1866" spans="1:16">
      <c r="A1866">
        <v>56023</v>
      </c>
      <c r="B1866" t="s">
        <v>1761</v>
      </c>
      <c r="C1866" t="s">
        <v>550</v>
      </c>
      <c r="D1866" s="11" t="s">
        <v>291</v>
      </c>
      <c r="E1866" t="s">
        <v>82</v>
      </c>
      <c r="F1866" t="s">
        <v>78</v>
      </c>
      <c r="M1866" t="s">
        <v>1751</v>
      </c>
      <c r="N1866" t="s">
        <v>1752</v>
      </c>
      <c r="O1866">
        <v>51</v>
      </c>
      <c r="P1866">
        <v>3225</v>
      </c>
    </row>
    <row r="1867" spans="1:16">
      <c r="A1867">
        <v>56026</v>
      </c>
      <c r="B1867" t="s">
        <v>1581</v>
      </c>
      <c r="C1867" t="s">
        <v>234</v>
      </c>
      <c r="D1867" s="11" t="s">
        <v>77</v>
      </c>
      <c r="E1867" t="s">
        <v>67</v>
      </c>
      <c r="F1867" t="s">
        <v>78</v>
      </c>
      <c r="M1867" t="s">
        <v>1751</v>
      </c>
      <c r="N1867" t="s">
        <v>1752</v>
      </c>
      <c r="O1867">
        <v>52</v>
      </c>
      <c r="P1867">
        <v>3222</v>
      </c>
    </row>
    <row r="1868" spans="1:16">
      <c r="A1868">
        <v>57001</v>
      </c>
      <c r="B1868" t="s">
        <v>320</v>
      </c>
      <c r="C1868" t="s">
        <v>294</v>
      </c>
      <c r="D1868" s="11" t="s">
        <v>149</v>
      </c>
      <c r="E1868" t="s">
        <v>67</v>
      </c>
      <c r="F1868" t="s">
        <v>86</v>
      </c>
      <c r="M1868" t="s">
        <v>1762</v>
      </c>
      <c r="N1868" t="s">
        <v>1763</v>
      </c>
      <c r="O1868">
        <v>28</v>
      </c>
      <c r="P1868">
        <v>1506</v>
      </c>
    </row>
    <row r="1869" spans="1:16">
      <c r="A1869">
        <v>57002</v>
      </c>
      <c r="B1869" t="s">
        <v>1764</v>
      </c>
      <c r="C1869" t="s">
        <v>192</v>
      </c>
      <c r="D1869" s="11" t="s">
        <v>291</v>
      </c>
      <c r="E1869" t="s">
        <v>67</v>
      </c>
      <c r="F1869" t="s">
        <v>78</v>
      </c>
      <c r="M1869" t="s">
        <v>1762</v>
      </c>
      <c r="N1869" t="s">
        <v>1763</v>
      </c>
      <c r="O1869">
        <v>51</v>
      </c>
      <c r="P1869">
        <v>1507</v>
      </c>
    </row>
    <row r="1870" spans="1:16">
      <c r="A1870">
        <v>57003</v>
      </c>
      <c r="B1870" t="s">
        <v>1765</v>
      </c>
      <c r="C1870" t="s">
        <v>638</v>
      </c>
      <c r="D1870" s="11" t="s">
        <v>194</v>
      </c>
      <c r="E1870" t="s">
        <v>82</v>
      </c>
      <c r="F1870" t="s">
        <v>195</v>
      </c>
      <c r="M1870" t="s">
        <v>1762</v>
      </c>
      <c r="N1870" t="s">
        <v>1763</v>
      </c>
      <c r="O1870">
        <v>15</v>
      </c>
      <c r="P1870">
        <v>4317</v>
      </c>
    </row>
    <row r="1871" spans="1:16">
      <c r="A1871">
        <v>57004</v>
      </c>
      <c r="B1871" t="s">
        <v>1765</v>
      </c>
      <c r="C1871" t="s">
        <v>154</v>
      </c>
      <c r="D1871" s="11" t="s">
        <v>194</v>
      </c>
      <c r="E1871" t="s">
        <v>82</v>
      </c>
      <c r="F1871" t="s">
        <v>195</v>
      </c>
      <c r="M1871" t="s">
        <v>1762</v>
      </c>
      <c r="N1871" t="s">
        <v>1763</v>
      </c>
      <c r="O1871">
        <v>15</v>
      </c>
      <c r="P1871">
        <v>4318</v>
      </c>
    </row>
    <row r="1872" spans="1:16">
      <c r="A1872">
        <v>57005</v>
      </c>
      <c r="B1872" t="s">
        <v>1766</v>
      </c>
      <c r="C1872" t="s">
        <v>213</v>
      </c>
      <c r="D1872" s="11" t="s">
        <v>194</v>
      </c>
      <c r="E1872" t="s">
        <v>67</v>
      </c>
      <c r="F1872" t="s">
        <v>195</v>
      </c>
      <c r="K1872" s="11" t="s">
        <v>87</v>
      </c>
      <c r="L1872">
        <v>3</v>
      </c>
      <c r="M1872" t="s">
        <v>1762</v>
      </c>
      <c r="N1872" t="s">
        <v>1763</v>
      </c>
      <c r="O1872">
        <v>15</v>
      </c>
      <c r="P1872">
        <v>4745</v>
      </c>
    </row>
    <row r="1873" spans="1:16">
      <c r="A1873">
        <v>57006</v>
      </c>
      <c r="B1873" t="s">
        <v>1767</v>
      </c>
      <c r="C1873" t="s">
        <v>1066</v>
      </c>
      <c r="D1873" s="11" t="s">
        <v>454</v>
      </c>
      <c r="E1873" t="s">
        <v>82</v>
      </c>
      <c r="F1873" t="s">
        <v>455</v>
      </c>
      <c r="M1873" t="s">
        <v>1762</v>
      </c>
      <c r="N1873" t="s">
        <v>1763</v>
      </c>
      <c r="O1873">
        <v>12</v>
      </c>
      <c r="P1873">
        <v>4746</v>
      </c>
    </row>
    <row r="1874" spans="1:16">
      <c r="A1874">
        <v>57007</v>
      </c>
      <c r="B1874" t="s">
        <v>1768</v>
      </c>
      <c r="C1874" t="s">
        <v>290</v>
      </c>
      <c r="D1874" s="11" t="s">
        <v>488</v>
      </c>
      <c r="E1874" t="s">
        <v>67</v>
      </c>
      <c r="F1874" t="s">
        <v>195</v>
      </c>
      <c r="M1874" t="s">
        <v>1762</v>
      </c>
      <c r="N1874" t="s">
        <v>1763</v>
      </c>
      <c r="O1874">
        <v>16</v>
      </c>
      <c r="P1874">
        <v>4747</v>
      </c>
    </row>
    <row r="1875" spans="1:16">
      <c r="A1875">
        <v>57008</v>
      </c>
      <c r="B1875" t="s">
        <v>1765</v>
      </c>
      <c r="C1875" t="s">
        <v>228</v>
      </c>
      <c r="D1875" s="11" t="s">
        <v>100</v>
      </c>
      <c r="E1875" t="s">
        <v>82</v>
      </c>
      <c r="F1875" t="s">
        <v>86</v>
      </c>
      <c r="M1875" t="s">
        <v>1762</v>
      </c>
      <c r="N1875" t="s">
        <v>1763</v>
      </c>
      <c r="O1875">
        <v>25</v>
      </c>
      <c r="P1875">
        <v>1504</v>
      </c>
    </row>
    <row r="1876" spans="1:16">
      <c r="A1876">
        <v>57009</v>
      </c>
      <c r="B1876" t="s">
        <v>1769</v>
      </c>
      <c r="C1876" t="s">
        <v>90</v>
      </c>
      <c r="D1876" s="11" t="s">
        <v>143</v>
      </c>
      <c r="E1876" t="s">
        <v>67</v>
      </c>
      <c r="F1876" t="s">
        <v>74</v>
      </c>
      <c r="M1876" t="s">
        <v>1762</v>
      </c>
      <c r="N1876" t="s">
        <v>1763</v>
      </c>
      <c r="O1876">
        <v>38</v>
      </c>
      <c r="P1876">
        <v>1512</v>
      </c>
    </row>
    <row r="1877" spans="1:16">
      <c r="A1877">
        <v>57010</v>
      </c>
      <c r="B1877" t="s">
        <v>1770</v>
      </c>
      <c r="C1877" t="s">
        <v>123</v>
      </c>
      <c r="D1877" s="11" t="s">
        <v>199</v>
      </c>
      <c r="E1877" t="s">
        <v>67</v>
      </c>
      <c r="F1877" t="s">
        <v>74</v>
      </c>
      <c r="J1877" s="11" t="s">
        <v>88</v>
      </c>
      <c r="M1877" t="s">
        <v>1762</v>
      </c>
      <c r="N1877" t="s">
        <v>1763</v>
      </c>
      <c r="O1877">
        <v>37</v>
      </c>
      <c r="P1877">
        <v>1513</v>
      </c>
    </row>
    <row r="1878" spans="1:16">
      <c r="A1878">
        <v>57011</v>
      </c>
      <c r="B1878" t="s">
        <v>874</v>
      </c>
      <c r="C1878" t="s">
        <v>96</v>
      </c>
      <c r="D1878" s="11" t="s">
        <v>199</v>
      </c>
      <c r="E1878" t="s">
        <v>67</v>
      </c>
      <c r="F1878" t="s">
        <v>74</v>
      </c>
      <c r="H1878" s="11" t="s">
        <v>87</v>
      </c>
      <c r="K1878" s="11" t="s">
        <v>161</v>
      </c>
      <c r="L1878">
        <v>3</v>
      </c>
      <c r="M1878" t="s">
        <v>1762</v>
      </c>
      <c r="N1878" t="s">
        <v>1763</v>
      </c>
      <c r="O1878">
        <v>37</v>
      </c>
      <c r="P1878">
        <v>1196</v>
      </c>
    </row>
    <row r="1879" spans="1:16">
      <c r="A1879">
        <v>57012</v>
      </c>
      <c r="B1879" t="s">
        <v>1771</v>
      </c>
      <c r="C1879" t="s">
        <v>1772</v>
      </c>
      <c r="D1879" s="11" t="s">
        <v>171</v>
      </c>
      <c r="E1879" t="s">
        <v>67</v>
      </c>
      <c r="F1879" t="s">
        <v>74</v>
      </c>
      <c r="M1879" t="s">
        <v>1762</v>
      </c>
      <c r="N1879" t="s">
        <v>1763</v>
      </c>
      <c r="O1879">
        <v>35</v>
      </c>
      <c r="P1879">
        <v>3475</v>
      </c>
    </row>
    <row r="1880" spans="1:16">
      <c r="A1880">
        <v>57013</v>
      </c>
      <c r="B1880" t="s">
        <v>169</v>
      </c>
      <c r="C1880" t="s">
        <v>1773</v>
      </c>
      <c r="D1880" s="11" t="s">
        <v>422</v>
      </c>
      <c r="E1880" t="s">
        <v>67</v>
      </c>
      <c r="F1880" t="s">
        <v>202</v>
      </c>
      <c r="L1880">
        <v>3</v>
      </c>
      <c r="M1880" t="s">
        <v>1762</v>
      </c>
      <c r="N1880" t="s">
        <v>1763</v>
      </c>
      <c r="O1880">
        <v>13</v>
      </c>
      <c r="P1880">
        <v>4909</v>
      </c>
    </row>
    <row r="1881" spans="1:16">
      <c r="A1881">
        <v>57014</v>
      </c>
      <c r="B1881" t="s">
        <v>1774</v>
      </c>
      <c r="C1881" t="s">
        <v>296</v>
      </c>
      <c r="D1881" s="11" t="s">
        <v>488</v>
      </c>
      <c r="E1881" t="s">
        <v>67</v>
      </c>
      <c r="F1881" t="s">
        <v>195</v>
      </c>
      <c r="M1881" t="s">
        <v>1762</v>
      </c>
      <c r="N1881" t="s">
        <v>1763</v>
      </c>
      <c r="O1881">
        <v>16</v>
      </c>
      <c r="P1881">
        <v>4908</v>
      </c>
    </row>
    <row r="1882" spans="1:16">
      <c r="A1882">
        <v>57015</v>
      </c>
      <c r="B1882" t="s">
        <v>1775</v>
      </c>
      <c r="C1882" t="s">
        <v>391</v>
      </c>
      <c r="D1882" s="11" t="s">
        <v>77</v>
      </c>
      <c r="E1882" t="s">
        <v>67</v>
      </c>
      <c r="F1882" t="s">
        <v>78</v>
      </c>
      <c r="M1882" t="s">
        <v>1762</v>
      </c>
      <c r="N1882" t="s">
        <v>1763</v>
      </c>
      <c r="O1882">
        <v>52</v>
      </c>
      <c r="P1882">
        <v>3327</v>
      </c>
    </row>
    <row r="1883" spans="1:16">
      <c r="A1883">
        <v>57016</v>
      </c>
      <c r="B1883" t="s">
        <v>1775</v>
      </c>
      <c r="C1883" t="s">
        <v>123</v>
      </c>
      <c r="D1883" s="11" t="s">
        <v>131</v>
      </c>
      <c r="E1883" t="s">
        <v>67</v>
      </c>
      <c r="F1883" t="s">
        <v>68</v>
      </c>
      <c r="M1883" t="s">
        <v>1762</v>
      </c>
      <c r="N1883" t="s">
        <v>1763</v>
      </c>
      <c r="O1883">
        <v>23</v>
      </c>
      <c r="P1883">
        <v>3328</v>
      </c>
    </row>
    <row r="1884" spans="1:16">
      <c r="A1884">
        <v>57017</v>
      </c>
      <c r="B1884" t="s">
        <v>1776</v>
      </c>
      <c r="C1884" t="s">
        <v>294</v>
      </c>
      <c r="D1884" s="11" t="s">
        <v>518</v>
      </c>
      <c r="E1884" t="s">
        <v>67</v>
      </c>
      <c r="F1884" t="s">
        <v>455</v>
      </c>
      <c r="M1884" t="s">
        <v>1762</v>
      </c>
      <c r="N1884" t="s">
        <v>1763</v>
      </c>
      <c r="O1884">
        <v>11</v>
      </c>
      <c r="P1884">
        <v>4748</v>
      </c>
    </row>
    <row r="1885" spans="1:16">
      <c r="A1885">
        <v>57018</v>
      </c>
      <c r="B1885" t="s">
        <v>1777</v>
      </c>
      <c r="C1885" t="s">
        <v>123</v>
      </c>
      <c r="D1885" s="11" t="s">
        <v>422</v>
      </c>
      <c r="E1885" t="s">
        <v>67</v>
      </c>
      <c r="F1885" t="s">
        <v>202</v>
      </c>
      <c r="M1885" t="s">
        <v>1762</v>
      </c>
      <c r="N1885" t="s">
        <v>1763</v>
      </c>
      <c r="O1885">
        <v>13</v>
      </c>
      <c r="P1885">
        <v>4749</v>
      </c>
    </row>
    <row r="1886" spans="1:16">
      <c r="A1886">
        <v>57019</v>
      </c>
      <c r="B1886" t="s">
        <v>1778</v>
      </c>
      <c r="C1886" t="s">
        <v>674</v>
      </c>
      <c r="D1886" s="11" t="s">
        <v>454</v>
      </c>
      <c r="E1886" t="s">
        <v>67</v>
      </c>
      <c r="F1886" t="s">
        <v>455</v>
      </c>
      <c r="M1886" t="s">
        <v>1762</v>
      </c>
      <c r="N1886" t="s">
        <v>1763</v>
      </c>
      <c r="O1886">
        <v>12</v>
      </c>
      <c r="P1886">
        <v>4750</v>
      </c>
    </row>
    <row r="1887" spans="1:16">
      <c r="A1887">
        <v>57020</v>
      </c>
      <c r="B1887" t="s">
        <v>162</v>
      </c>
      <c r="C1887" t="s">
        <v>116</v>
      </c>
      <c r="D1887" s="11" t="s">
        <v>121</v>
      </c>
      <c r="E1887" t="s">
        <v>67</v>
      </c>
      <c r="F1887" t="s">
        <v>68</v>
      </c>
      <c r="M1887" t="s">
        <v>1762</v>
      </c>
      <c r="N1887" t="s">
        <v>1763</v>
      </c>
      <c r="O1887">
        <v>20</v>
      </c>
      <c r="P1887">
        <v>3326</v>
      </c>
    </row>
    <row r="1888" spans="1:16">
      <c r="A1888">
        <v>57021</v>
      </c>
      <c r="B1888" t="s">
        <v>1779</v>
      </c>
      <c r="C1888" t="s">
        <v>170</v>
      </c>
      <c r="D1888" s="11" t="s">
        <v>149</v>
      </c>
      <c r="E1888" t="s">
        <v>67</v>
      </c>
      <c r="F1888" t="s">
        <v>86</v>
      </c>
      <c r="M1888" t="s">
        <v>1762</v>
      </c>
      <c r="N1888" t="s">
        <v>1763</v>
      </c>
      <c r="O1888">
        <v>28</v>
      </c>
      <c r="P1888">
        <v>1516</v>
      </c>
    </row>
    <row r="1889" spans="1:16">
      <c r="A1889">
        <v>57022</v>
      </c>
      <c r="B1889" t="s">
        <v>1780</v>
      </c>
      <c r="C1889" t="s">
        <v>139</v>
      </c>
      <c r="D1889" s="11" t="s">
        <v>73</v>
      </c>
      <c r="E1889" t="s">
        <v>67</v>
      </c>
      <c r="F1889" t="s">
        <v>74</v>
      </c>
      <c r="M1889" t="s">
        <v>1762</v>
      </c>
      <c r="N1889" t="s">
        <v>1763</v>
      </c>
      <c r="O1889">
        <v>44</v>
      </c>
      <c r="P1889">
        <v>1517</v>
      </c>
    </row>
    <row r="1890" spans="1:16">
      <c r="A1890">
        <v>57023</v>
      </c>
      <c r="B1890" t="s">
        <v>1780</v>
      </c>
      <c r="C1890" t="s">
        <v>123</v>
      </c>
      <c r="D1890" s="11" t="s">
        <v>73</v>
      </c>
      <c r="E1890" t="s">
        <v>67</v>
      </c>
      <c r="F1890" t="s">
        <v>74</v>
      </c>
      <c r="M1890" t="s">
        <v>1762</v>
      </c>
      <c r="N1890" t="s">
        <v>1763</v>
      </c>
      <c r="O1890">
        <v>44</v>
      </c>
      <c r="P1890">
        <v>1518</v>
      </c>
    </row>
    <row r="1891" spans="1:16">
      <c r="A1891">
        <v>57024</v>
      </c>
      <c r="B1891" t="s">
        <v>1781</v>
      </c>
      <c r="C1891" t="s">
        <v>72</v>
      </c>
      <c r="D1891" s="11" t="s">
        <v>111</v>
      </c>
      <c r="E1891" t="s">
        <v>67</v>
      </c>
      <c r="F1891" t="s">
        <v>86</v>
      </c>
      <c r="M1891" t="s">
        <v>1762</v>
      </c>
      <c r="N1891" t="s">
        <v>1763</v>
      </c>
      <c r="O1891">
        <v>26</v>
      </c>
      <c r="P1891">
        <v>3936</v>
      </c>
    </row>
    <row r="1892" spans="1:16">
      <c r="A1892">
        <v>57025</v>
      </c>
      <c r="B1892" t="s">
        <v>1782</v>
      </c>
      <c r="C1892" t="s">
        <v>276</v>
      </c>
      <c r="D1892" s="11" t="s">
        <v>177</v>
      </c>
      <c r="E1892" t="s">
        <v>67</v>
      </c>
      <c r="F1892" t="s">
        <v>86</v>
      </c>
      <c r="M1892" t="s">
        <v>1762</v>
      </c>
      <c r="N1892" t="s">
        <v>1763</v>
      </c>
      <c r="O1892">
        <v>32</v>
      </c>
      <c r="P1892">
        <v>1519</v>
      </c>
    </row>
    <row r="1893" spans="1:16">
      <c r="A1893">
        <v>57026</v>
      </c>
      <c r="B1893" t="s">
        <v>1783</v>
      </c>
      <c r="C1893" t="s">
        <v>174</v>
      </c>
      <c r="D1893" s="11" t="s">
        <v>108</v>
      </c>
      <c r="E1893" t="s">
        <v>67</v>
      </c>
      <c r="F1893" t="s">
        <v>86</v>
      </c>
      <c r="M1893" t="s">
        <v>1762</v>
      </c>
      <c r="N1893" t="s">
        <v>1763</v>
      </c>
      <c r="O1893">
        <v>29</v>
      </c>
      <c r="P1893">
        <v>1520</v>
      </c>
    </row>
    <row r="1894" spans="1:16">
      <c r="A1894">
        <v>57027</v>
      </c>
      <c r="B1894" t="s">
        <v>1784</v>
      </c>
      <c r="C1894" t="s">
        <v>1785</v>
      </c>
      <c r="D1894" s="11" t="s">
        <v>201</v>
      </c>
      <c r="E1894" t="s">
        <v>82</v>
      </c>
      <c r="F1894" t="s">
        <v>202</v>
      </c>
      <c r="M1894" t="s">
        <v>1762</v>
      </c>
      <c r="N1894" t="s">
        <v>1763</v>
      </c>
      <c r="O1894">
        <v>14</v>
      </c>
      <c r="P1894">
        <v>4757</v>
      </c>
    </row>
    <row r="1895" spans="1:16">
      <c r="A1895">
        <v>57028</v>
      </c>
      <c r="B1895" t="s">
        <v>1786</v>
      </c>
      <c r="C1895" t="s">
        <v>228</v>
      </c>
      <c r="D1895" s="11" t="s">
        <v>114</v>
      </c>
      <c r="E1895" t="s">
        <v>82</v>
      </c>
      <c r="F1895" t="s">
        <v>86</v>
      </c>
      <c r="M1895" t="s">
        <v>1762</v>
      </c>
      <c r="N1895" t="s">
        <v>1763</v>
      </c>
      <c r="O1895">
        <v>27</v>
      </c>
      <c r="P1895">
        <v>1522</v>
      </c>
    </row>
    <row r="1896" spans="1:16">
      <c r="A1896">
        <v>57029</v>
      </c>
      <c r="B1896" t="s">
        <v>1787</v>
      </c>
      <c r="C1896" t="s">
        <v>225</v>
      </c>
      <c r="D1896" s="11" t="s">
        <v>111</v>
      </c>
      <c r="E1896" t="s">
        <v>82</v>
      </c>
      <c r="F1896" t="s">
        <v>86</v>
      </c>
      <c r="M1896" t="s">
        <v>1762</v>
      </c>
      <c r="N1896" t="s">
        <v>1763</v>
      </c>
      <c r="O1896">
        <v>26</v>
      </c>
      <c r="P1896">
        <v>1523</v>
      </c>
    </row>
    <row r="1897" spans="1:16">
      <c r="A1897">
        <v>57030</v>
      </c>
      <c r="B1897" t="s">
        <v>1127</v>
      </c>
      <c r="C1897" t="s">
        <v>305</v>
      </c>
      <c r="D1897" s="11" t="s">
        <v>176</v>
      </c>
      <c r="E1897" t="s">
        <v>67</v>
      </c>
      <c r="F1897" t="s">
        <v>74</v>
      </c>
      <c r="M1897" t="s">
        <v>1762</v>
      </c>
      <c r="N1897" t="s">
        <v>1763</v>
      </c>
      <c r="O1897">
        <v>39</v>
      </c>
      <c r="P1897">
        <v>1505</v>
      </c>
    </row>
    <row r="1898" spans="1:16">
      <c r="A1898">
        <v>57031</v>
      </c>
      <c r="B1898" t="s">
        <v>1127</v>
      </c>
      <c r="C1898" t="s">
        <v>123</v>
      </c>
      <c r="D1898" s="11" t="s">
        <v>81</v>
      </c>
      <c r="E1898" t="s">
        <v>67</v>
      </c>
      <c r="F1898" t="s">
        <v>74</v>
      </c>
      <c r="J1898" s="11" t="s">
        <v>87</v>
      </c>
      <c r="M1898" t="s">
        <v>1762</v>
      </c>
      <c r="N1898" t="s">
        <v>1763</v>
      </c>
      <c r="O1898">
        <v>36</v>
      </c>
      <c r="P1898">
        <v>1524</v>
      </c>
    </row>
    <row r="1899" spans="1:16">
      <c r="A1899">
        <v>57032</v>
      </c>
      <c r="B1899" t="s">
        <v>1788</v>
      </c>
      <c r="C1899" t="s">
        <v>72</v>
      </c>
      <c r="D1899" s="11" t="s">
        <v>454</v>
      </c>
      <c r="E1899" t="s">
        <v>67</v>
      </c>
      <c r="F1899" t="s">
        <v>455</v>
      </c>
      <c r="M1899" t="s">
        <v>1762</v>
      </c>
      <c r="N1899" t="s">
        <v>1763</v>
      </c>
      <c r="O1899">
        <v>12</v>
      </c>
      <c r="P1899">
        <v>4805</v>
      </c>
    </row>
    <row r="1900" spans="1:16">
      <c r="A1900">
        <v>57033</v>
      </c>
      <c r="B1900" t="s">
        <v>1789</v>
      </c>
      <c r="C1900" t="s">
        <v>119</v>
      </c>
      <c r="D1900" s="11" t="s">
        <v>168</v>
      </c>
      <c r="E1900" t="s">
        <v>67</v>
      </c>
      <c r="F1900" t="s">
        <v>98</v>
      </c>
      <c r="M1900" t="s">
        <v>1762</v>
      </c>
      <c r="N1900" t="s">
        <v>1763</v>
      </c>
      <c r="O1900">
        <v>71</v>
      </c>
      <c r="P1900">
        <v>1526</v>
      </c>
    </row>
    <row r="1901" spans="1:16">
      <c r="A1901">
        <v>57034</v>
      </c>
      <c r="B1901" t="s">
        <v>1789</v>
      </c>
      <c r="C1901" t="s">
        <v>119</v>
      </c>
      <c r="D1901" s="11" t="s">
        <v>73</v>
      </c>
      <c r="E1901" t="s">
        <v>67</v>
      </c>
      <c r="F1901" t="s">
        <v>74</v>
      </c>
      <c r="M1901" t="s">
        <v>1762</v>
      </c>
      <c r="N1901" t="s">
        <v>1763</v>
      </c>
      <c r="O1901">
        <v>44</v>
      </c>
      <c r="P1901">
        <v>1527</v>
      </c>
    </row>
    <row r="1902" spans="1:16">
      <c r="A1902">
        <v>57035</v>
      </c>
      <c r="B1902" t="s">
        <v>796</v>
      </c>
      <c r="C1902" t="s">
        <v>156</v>
      </c>
      <c r="D1902" s="11" t="s">
        <v>214</v>
      </c>
      <c r="E1902" t="s">
        <v>67</v>
      </c>
      <c r="F1902" t="s">
        <v>74</v>
      </c>
      <c r="M1902" t="s">
        <v>1762</v>
      </c>
      <c r="N1902" t="s">
        <v>1763</v>
      </c>
      <c r="O1902">
        <v>41</v>
      </c>
      <c r="P1902">
        <v>1528</v>
      </c>
    </row>
    <row r="1903" spans="1:16">
      <c r="A1903">
        <v>57036</v>
      </c>
      <c r="B1903" t="s">
        <v>1619</v>
      </c>
      <c r="C1903" t="s">
        <v>369</v>
      </c>
      <c r="D1903" s="11" t="s">
        <v>532</v>
      </c>
      <c r="E1903" t="s">
        <v>67</v>
      </c>
      <c r="F1903" t="s">
        <v>332</v>
      </c>
      <c r="M1903" t="s">
        <v>1762</v>
      </c>
      <c r="N1903" t="s">
        <v>1763</v>
      </c>
      <c r="O1903">
        <v>10</v>
      </c>
      <c r="P1903">
        <v>4817</v>
      </c>
    </row>
    <row r="1904" spans="1:16">
      <c r="A1904">
        <v>57037</v>
      </c>
      <c r="B1904" t="s">
        <v>1790</v>
      </c>
      <c r="C1904" t="s">
        <v>80</v>
      </c>
      <c r="D1904" s="11" t="s">
        <v>312</v>
      </c>
      <c r="E1904" t="s">
        <v>82</v>
      </c>
      <c r="F1904" t="s">
        <v>86</v>
      </c>
      <c r="M1904" t="s">
        <v>1762</v>
      </c>
      <c r="N1904" t="s">
        <v>1763</v>
      </c>
      <c r="O1904">
        <v>31</v>
      </c>
      <c r="P1904">
        <v>1530</v>
      </c>
    </row>
    <row r="1905" spans="1:16">
      <c r="A1905">
        <v>57038</v>
      </c>
      <c r="B1905" t="s">
        <v>1791</v>
      </c>
      <c r="C1905" t="s">
        <v>123</v>
      </c>
      <c r="D1905" s="11" t="s">
        <v>126</v>
      </c>
      <c r="E1905" t="s">
        <v>67</v>
      </c>
      <c r="F1905" t="s">
        <v>68</v>
      </c>
      <c r="M1905" t="s">
        <v>1762</v>
      </c>
      <c r="N1905" t="s">
        <v>1763</v>
      </c>
      <c r="O1905">
        <v>22</v>
      </c>
      <c r="P1905">
        <v>4052</v>
      </c>
    </row>
    <row r="1906" spans="1:16">
      <c r="A1906">
        <v>57039</v>
      </c>
      <c r="B1906" t="s">
        <v>1790</v>
      </c>
      <c r="C1906" t="s">
        <v>253</v>
      </c>
      <c r="D1906" s="11" t="s">
        <v>108</v>
      </c>
      <c r="E1906" t="s">
        <v>67</v>
      </c>
      <c r="F1906" t="s">
        <v>86</v>
      </c>
      <c r="M1906" t="s">
        <v>1762</v>
      </c>
      <c r="N1906" t="s">
        <v>1763</v>
      </c>
      <c r="O1906">
        <v>29</v>
      </c>
      <c r="P1906">
        <v>1479</v>
      </c>
    </row>
    <row r="1907" spans="1:16">
      <c r="A1907">
        <v>57040</v>
      </c>
      <c r="B1907" t="s">
        <v>1792</v>
      </c>
      <c r="C1907" t="s">
        <v>448</v>
      </c>
      <c r="D1907" s="11" t="s">
        <v>240</v>
      </c>
      <c r="E1907" t="s">
        <v>67</v>
      </c>
      <c r="F1907" t="s">
        <v>86</v>
      </c>
      <c r="M1907" t="s">
        <v>1762</v>
      </c>
      <c r="N1907" t="s">
        <v>1763</v>
      </c>
      <c r="O1907">
        <v>33</v>
      </c>
      <c r="P1907">
        <v>1535</v>
      </c>
    </row>
    <row r="1908" spans="1:16">
      <c r="A1908">
        <v>57041</v>
      </c>
      <c r="B1908" t="s">
        <v>1793</v>
      </c>
      <c r="C1908" t="s">
        <v>139</v>
      </c>
      <c r="D1908" s="11" t="s">
        <v>149</v>
      </c>
      <c r="E1908" t="s">
        <v>67</v>
      </c>
      <c r="F1908" t="s">
        <v>86</v>
      </c>
      <c r="M1908" t="s">
        <v>1762</v>
      </c>
      <c r="N1908" t="s">
        <v>1763</v>
      </c>
      <c r="O1908">
        <v>28</v>
      </c>
      <c r="P1908">
        <v>1531</v>
      </c>
    </row>
    <row r="1909" spans="1:16">
      <c r="A1909">
        <v>57043</v>
      </c>
      <c r="B1909" t="s">
        <v>1794</v>
      </c>
      <c r="C1909" t="s">
        <v>96</v>
      </c>
      <c r="D1909" s="11" t="s">
        <v>316</v>
      </c>
      <c r="E1909" t="s">
        <v>67</v>
      </c>
      <c r="F1909" t="s">
        <v>98</v>
      </c>
      <c r="M1909" t="s">
        <v>1762</v>
      </c>
      <c r="N1909" t="s">
        <v>1763</v>
      </c>
      <c r="O1909">
        <v>58</v>
      </c>
      <c r="P1909">
        <v>1477</v>
      </c>
    </row>
    <row r="1910" spans="1:16">
      <c r="A1910">
        <v>57044</v>
      </c>
      <c r="B1910" t="s">
        <v>1795</v>
      </c>
      <c r="C1910" t="s">
        <v>156</v>
      </c>
      <c r="D1910" s="11" t="s">
        <v>103</v>
      </c>
      <c r="E1910" t="s">
        <v>67</v>
      </c>
      <c r="F1910" t="s">
        <v>74</v>
      </c>
      <c r="G1910" s="11" t="s">
        <v>87</v>
      </c>
      <c r="H1910" s="11" t="s">
        <v>87</v>
      </c>
      <c r="I1910" s="11" t="s">
        <v>87</v>
      </c>
      <c r="J1910" s="11" t="s">
        <v>87</v>
      </c>
      <c r="K1910" s="11" t="s">
        <v>87</v>
      </c>
      <c r="M1910" t="s">
        <v>1762</v>
      </c>
      <c r="N1910" t="s">
        <v>1763</v>
      </c>
      <c r="O1910">
        <v>40</v>
      </c>
      <c r="P1910">
        <v>1480</v>
      </c>
    </row>
    <row r="1911" spans="1:16">
      <c r="A1911">
        <v>57045</v>
      </c>
      <c r="B1911" t="s">
        <v>1796</v>
      </c>
      <c r="C1911" t="s">
        <v>90</v>
      </c>
      <c r="D1911" s="11" t="s">
        <v>388</v>
      </c>
      <c r="E1911" t="s">
        <v>67</v>
      </c>
      <c r="F1911" t="s">
        <v>98</v>
      </c>
      <c r="M1911" t="s">
        <v>1762</v>
      </c>
      <c r="N1911" t="s">
        <v>1763</v>
      </c>
      <c r="O1911">
        <v>57</v>
      </c>
      <c r="P1911">
        <v>1481</v>
      </c>
    </row>
    <row r="1912" spans="1:16">
      <c r="A1912">
        <v>57046</v>
      </c>
      <c r="B1912" t="s">
        <v>387</v>
      </c>
      <c r="C1912" t="s">
        <v>140</v>
      </c>
      <c r="D1912" s="11" t="s">
        <v>388</v>
      </c>
      <c r="E1912" t="s">
        <v>67</v>
      </c>
      <c r="F1912" t="s">
        <v>98</v>
      </c>
      <c r="M1912" t="s">
        <v>1762</v>
      </c>
      <c r="N1912" t="s">
        <v>1763</v>
      </c>
      <c r="O1912">
        <v>57</v>
      </c>
      <c r="P1912">
        <v>1482</v>
      </c>
    </row>
    <row r="1913" spans="1:16">
      <c r="A1913">
        <v>57047</v>
      </c>
      <c r="B1913" t="s">
        <v>162</v>
      </c>
      <c r="C1913" t="s">
        <v>96</v>
      </c>
      <c r="D1913" s="11" t="s">
        <v>73</v>
      </c>
      <c r="E1913" t="s">
        <v>67</v>
      </c>
      <c r="F1913" t="s">
        <v>74</v>
      </c>
      <c r="H1913" s="11" t="s">
        <v>87</v>
      </c>
      <c r="K1913" s="11" t="s">
        <v>161</v>
      </c>
      <c r="L1913">
        <v>1</v>
      </c>
      <c r="M1913" t="s">
        <v>1762</v>
      </c>
      <c r="N1913" t="s">
        <v>1763</v>
      </c>
      <c r="O1913">
        <v>44</v>
      </c>
      <c r="P1913">
        <v>1503</v>
      </c>
    </row>
    <row r="1914" spans="1:16">
      <c r="A1914">
        <v>57048</v>
      </c>
      <c r="B1914" t="s">
        <v>365</v>
      </c>
      <c r="C1914" t="s">
        <v>1797</v>
      </c>
      <c r="D1914" s="11" t="s">
        <v>454</v>
      </c>
      <c r="E1914" t="s">
        <v>82</v>
      </c>
      <c r="F1914" t="s">
        <v>455</v>
      </c>
      <c r="M1914" t="s">
        <v>1762</v>
      </c>
      <c r="N1914" t="s">
        <v>1763</v>
      </c>
      <c r="O1914">
        <v>12</v>
      </c>
      <c r="P1914">
        <v>4972</v>
      </c>
    </row>
    <row r="1915" spans="1:16">
      <c r="A1915">
        <v>57049</v>
      </c>
      <c r="B1915" t="s">
        <v>1798</v>
      </c>
      <c r="C1915" t="s">
        <v>179</v>
      </c>
      <c r="D1915" s="11" t="s">
        <v>108</v>
      </c>
      <c r="E1915" t="s">
        <v>67</v>
      </c>
      <c r="F1915" t="s">
        <v>86</v>
      </c>
      <c r="M1915" t="s">
        <v>1762</v>
      </c>
      <c r="N1915" t="s">
        <v>1763</v>
      </c>
      <c r="O1915">
        <v>29</v>
      </c>
      <c r="P1915">
        <v>1501</v>
      </c>
    </row>
    <row r="1916" spans="1:16">
      <c r="A1916">
        <v>57050</v>
      </c>
      <c r="B1916" t="s">
        <v>1799</v>
      </c>
      <c r="C1916" t="s">
        <v>276</v>
      </c>
      <c r="D1916" s="11" t="s">
        <v>111</v>
      </c>
      <c r="E1916" t="s">
        <v>82</v>
      </c>
      <c r="F1916" t="s">
        <v>86</v>
      </c>
      <c r="M1916" t="s">
        <v>1762</v>
      </c>
      <c r="N1916" t="s">
        <v>1763</v>
      </c>
      <c r="O1916">
        <v>26</v>
      </c>
      <c r="P1916">
        <v>1484</v>
      </c>
    </row>
    <row r="1917" spans="1:16">
      <c r="A1917">
        <v>57051</v>
      </c>
      <c r="B1917" t="s">
        <v>1800</v>
      </c>
      <c r="C1917" t="s">
        <v>1801</v>
      </c>
      <c r="D1917" s="11" t="s">
        <v>488</v>
      </c>
      <c r="E1917" t="s">
        <v>67</v>
      </c>
      <c r="F1917" t="s">
        <v>195</v>
      </c>
      <c r="M1917" t="s">
        <v>1762</v>
      </c>
      <c r="N1917" t="s">
        <v>1763</v>
      </c>
      <c r="O1917">
        <v>16</v>
      </c>
      <c r="P1917">
        <v>4353</v>
      </c>
    </row>
    <row r="1918" spans="1:16">
      <c r="A1918">
        <v>57052</v>
      </c>
      <c r="B1918" t="s">
        <v>650</v>
      </c>
      <c r="C1918" t="s">
        <v>369</v>
      </c>
      <c r="D1918" s="11" t="s">
        <v>66</v>
      </c>
      <c r="E1918" t="s">
        <v>67</v>
      </c>
      <c r="F1918" t="s">
        <v>68</v>
      </c>
      <c r="M1918" t="s">
        <v>1762</v>
      </c>
      <c r="N1918" t="s">
        <v>1763</v>
      </c>
      <c r="O1918">
        <v>19</v>
      </c>
      <c r="P1918">
        <v>4973</v>
      </c>
    </row>
    <row r="1919" spans="1:16">
      <c r="A1919">
        <v>57055</v>
      </c>
      <c r="B1919" t="s">
        <v>162</v>
      </c>
      <c r="C1919" t="s">
        <v>90</v>
      </c>
      <c r="D1919" s="11" t="s">
        <v>291</v>
      </c>
      <c r="E1919" t="s">
        <v>67</v>
      </c>
      <c r="F1919" t="s">
        <v>78</v>
      </c>
      <c r="M1919" t="s">
        <v>1762</v>
      </c>
      <c r="N1919" t="s">
        <v>1763</v>
      </c>
      <c r="O1919">
        <v>51</v>
      </c>
      <c r="P1919">
        <v>1490</v>
      </c>
    </row>
    <row r="1920" spans="1:16">
      <c r="A1920">
        <v>57056</v>
      </c>
      <c r="B1920" t="s">
        <v>1802</v>
      </c>
      <c r="C1920" t="s">
        <v>972</v>
      </c>
      <c r="D1920" s="11" t="s">
        <v>214</v>
      </c>
      <c r="E1920" t="s">
        <v>82</v>
      </c>
      <c r="F1920" t="s">
        <v>74</v>
      </c>
      <c r="M1920" t="s">
        <v>1762</v>
      </c>
      <c r="N1920" t="s">
        <v>1763</v>
      </c>
      <c r="O1920">
        <v>41</v>
      </c>
      <c r="P1920">
        <v>1488</v>
      </c>
    </row>
    <row r="1921" spans="1:16">
      <c r="A1921">
        <v>57057</v>
      </c>
      <c r="B1921" t="s">
        <v>559</v>
      </c>
      <c r="C1921" t="s">
        <v>1546</v>
      </c>
      <c r="D1921" s="11" t="s">
        <v>312</v>
      </c>
      <c r="E1921" t="s">
        <v>82</v>
      </c>
      <c r="F1921" t="s">
        <v>86</v>
      </c>
      <c r="M1921" t="s">
        <v>1762</v>
      </c>
      <c r="N1921" t="s">
        <v>1763</v>
      </c>
      <c r="O1921">
        <v>31</v>
      </c>
      <c r="P1921">
        <v>3507</v>
      </c>
    </row>
    <row r="1922" spans="1:16">
      <c r="A1922">
        <v>57058</v>
      </c>
      <c r="B1922" t="s">
        <v>1803</v>
      </c>
      <c r="C1922" t="s">
        <v>391</v>
      </c>
      <c r="D1922" s="11" t="s">
        <v>143</v>
      </c>
      <c r="E1922" t="s">
        <v>67</v>
      </c>
      <c r="F1922" t="s">
        <v>74</v>
      </c>
      <c r="M1922" t="s">
        <v>1762</v>
      </c>
      <c r="N1922" t="s">
        <v>1763</v>
      </c>
      <c r="O1922">
        <v>38</v>
      </c>
      <c r="P1922">
        <v>1487</v>
      </c>
    </row>
    <row r="1923" spans="1:16">
      <c r="A1923">
        <v>57059</v>
      </c>
      <c r="B1923" t="s">
        <v>1804</v>
      </c>
      <c r="C1923" t="s">
        <v>296</v>
      </c>
      <c r="D1923" s="11" t="s">
        <v>137</v>
      </c>
      <c r="E1923" t="s">
        <v>67</v>
      </c>
      <c r="F1923" t="s">
        <v>86</v>
      </c>
      <c r="K1923" s="11" t="s">
        <v>161</v>
      </c>
      <c r="L1923" t="s">
        <v>235</v>
      </c>
      <c r="M1923" t="s">
        <v>1762</v>
      </c>
      <c r="N1923" t="s">
        <v>1763</v>
      </c>
      <c r="O1923">
        <v>30</v>
      </c>
      <c r="P1923">
        <v>1492</v>
      </c>
    </row>
    <row r="1924" spans="1:16">
      <c r="A1924">
        <v>57060</v>
      </c>
      <c r="B1924" t="s">
        <v>368</v>
      </c>
      <c r="C1924" t="s">
        <v>65</v>
      </c>
      <c r="D1924" s="11" t="s">
        <v>312</v>
      </c>
      <c r="E1924" t="s">
        <v>67</v>
      </c>
      <c r="F1924" t="s">
        <v>86</v>
      </c>
      <c r="M1924" t="s">
        <v>1762</v>
      </c>
      <c r="N1924" t="s">
        <v>1763</v>
      </c>
      <c r="O1924">
        <v>31</v>
      </c>
      <c r="P1924">
        <v>1493</v>
      </c>
    </row>
    <row r="1925" spans="1:16">
      <c r="A1925">
        <v>57062</v>
      </c>
      <c r="B1925" t="s">
        <v>1805</v>
      </c>
      <c r="C1925" t="s">
        <v>96</v>
      </c>
      <c r="D1925" s="11" t="s">
        <v>149</v>
      </c>
      <c r="E1925" t="s">
        <v>67</v>
      </c>
      <c r="F1925" t="s">
        <v>86</v>
      </c>
      <c r="M1925" t="s">
        <v>1762</v>
      </c>
      <c r="N1925" t="s">
        <v>1763</v>
      </c>
      <c r="O1925">
        <v>28</v>
      </c>
      <c r="P1925">
        <v>1494</v>
      </c>
    </row>
    <row r="1926" spans="1:16">
      <c r="A1926">
        <v>57065</v>
      </c>
      <c r="B1926" t="s">
        <v>1806</v>
      </c>
      <c r="C1926" t="s">
        <v>369</v>
      </c>
      <c r="D1926" s="11" t="s">
        <v>146</v>
      </c>
      <c r="E1926" t="s">
        <v>67</v>
      </c>
      <c r="F1926" t="s">
        <v>68</v>
      </c>
      <c r="M1926" t="s">
        <v>1762</v>
      </c>
      <c r="N1926" t="s">
        <v>1763</v>
      </c>
      <c r="O1926">
        <v>21</v>
      </c>
      <c r="P1926">
        <v>3813</v>
      </c>
    </row>
    <row r="1927" spans="1:16">
      <c r="A1927">
        <v>57066</v>
      </c>
      <c r="B1927" t="s">
        <v>1807</v>
      </c>
      <c r="C1927" t="s">
        <v>283</v>
      </c>
      <c r="D1927" s="11" t="s">
        <v>177</v>
      </c>
      <c r="E1927" t="s">
        <v>67</v>
      </c>
      <c r="F1927" t="s">
        <v>86</v>
      </c>
      <c r="M1927" t="s">
        <v>1762</v>
      </c>
      <c r="N1927" t="s">
        <v>1763</v>
      </c>
      <c r="O1927">
        <v>32</v>
      </c>
      <c r="P1927">
        <v>1497</v>
      </c>
    </row>
    <row r="1928" spans="1:16">
      <c r="A1928">
        <v>57067</v>
      </c>
      <c r="B1928" t="s">
        <v>1808</v>
      </c>
      <c r="C1928" t="s">
        <v>448</v>
      </c>
      <c r="D1928" s="11" t="s">
        <v>339</v>
      </c>
      <c r="E1928" t="s">
        <v>67</v>
      </c>
      <c r="F1928" t="s">
        <v>86</v>
      </c>
      <c r="M1928" t="s">
        <v>1762</v>
      </c>
      <c r="N1928" t="s">
        <v>1763</v>
      </c>
      <c r="O1928">
        <v>24</v>
      </c>
      <c r="P1928">
        <v>3923</v>
      </c>
    </row>
    <row r="1929" spans="1:16">
      <c r="A1929">
        <v>57069</v>
      </c>
      <c r="B1929" t="s">
        <v>1809</v>
      </c>
      <c r="C1929" t="s">
        <v>123</v>
      </c>
      <c r="D1929" s="11" t="s">
        <v>85</v>
      </c>
      <c r="E1929" t="s">
        <v>67</v>
      </c>
      <c r="F1929" t="s">
        <v>86</v>
      </c>
      <c r="K1929" s="11" t="s">
        <v>161</v>
      </c>
      <c r="L1929">
        <v>3</v>
      </c>
      <c r="M1929" t="s">
        <v>1762</v>
      </c>
      <c r="N1929" t="s">
        <v>1763</v>
      </c>
      <c r="O1929">
        <v>34</v>
      </c>
      <c r="P1929">
        <v>1499</v>
      </c>
    </row>
    <row r="1930" spans="1:16">
      <c r="A1930">
        <v>57070</v>
      </c>
      <c r="B1930" t="s">
        <v>1810</v>
      </c>
      <c r="C1930" t="s">
        <v>123</v>
      </c>
      <c r="D1930" s="11" t="s">
        <v>126</v>
      </c>
      <c r="E1930" t="s">
        <v>67</v>
      </c>
      <c r="F1930" t="s">
        <v>68</v>
      </c>
      <c r="M1930" t="s">
        <v>1762</v>
      </c>
      <c r="N1930" t="s">
        <v>1763</v>
      </c>
      <c r="O1930">
        <v>22</v>
      </c>
      <c r="P1930">
        <v>4053</v>
      </c>
    </row>
    <row r="1931" spans="1:16">
      <c r="A1931">
        <v>57071</v>
      </c>
      <c r="B1931" t="s">
        <v>1811</v>
      </c>
      <c r="C1931" t="s">
        <v>65</v>
      </c>
      <c r="D1931" s="11" t="s">
        <v>131</v>
      </c>
      <c r="E1931" t="s">
        <v>67</v>
      </c>
      <c r="F1931" t="s">
        <v>68</v>
      </c>
      <c r="K1931" t="s">
        <v>235</v>
      </c>
      <c r="L1931">
        <v>1</v>
      </c>
      <c r="M1931" t="s">
        <v>1762</v>
      </c>
      <c r="N1931" t="s">
        <v>1763</v>
      </c>
      <c r="O1931">
        <v>23</v>
      </c>
      <c r="P1931">
        <v>1502</v>
      </c>
    </row>
    <row r="1932" spans="1:16">
      <c r="A1932">
        <v>57072</v>
      </c>
      <c r="B1932" t="s">
        <v>1811</v>
      </c>
      <c r="C1932" t="s">
        <v>96</v>
      </c>
      <c r="D1932" s="11" t="s">
        <v>163</v>
      </c>
      <c r="E1932" t="s">
        <v>67</v>
      </c>
      <c r="F1932" t="s">
        <v>78</v>
      </c>
      <c r="M1932" t="s">
        <v>1762</v>
      </c>
      <c r="N1932" t="s">
        <v>1763</v>
      </c>
      <c r="O1932">
        <v>49</v>
      </c>
      <c r="P1932">
        <v>1500</v>
      </c>
    </row>
    <row r="1933" spans="1:16">
      <c r="A1933">
        <v>57073</v>
      </c>
      <c r="B1933" t="s">
        <v>216</v>
      </c>
      <c r="C1933" t="s">
        <v>296</v>
      </c>
      <c r="D1933" s="11" t="s">
        <v>149</v>
      </c>
      <c r="E1933" t="s">
        <v>67</v>
      </c>
      <c r="F1933" t="s">
        <v>86</v>
      </c>
      <c r="M1933" t="s">
        <v>1762</v>
      </c>
      <c r="N1933" t="s">
        <v>1763</v>
      </c>
      <c r="O1933">
        <v>28</v>
      </c>
      <c r="P1933">
        <v>1533</v>
      </c>
    </row>
    <row r="1934" spans="1:16">
      <c r="A1934">
        <v>57074</v>
      </c>
      <c r="B1934" t="s">
        <v>697</v>
      </c>
      <c r="C1934" t="s">
        <v>249</v>
      </c>
      <c r="D1934" s="11" t="s">
        <v>131</v>
      </c>
      <c r="E1934" t="s">
        <v>82</v>
      </c>
      <c r="F1934" t="s">
        <v>68</v>
      </c>
      <c r="J1934" s="11" t="s">
        <v>161</v>
      </c>
      <c r="K1934" s="11" t="s">
        <v>161</v>
      </c>
      <c r="M1934" t="s">
        <v>1762</v>
      </c>
      <c r="N1934" t="s">
        <v>1763</v>
      </c>
      <c r="O1934">
        <v>23</v>
      </c>
      <c r="P1934">
        <v>1476</v>
      </c>
    </row>
    <row r="1935" spans="1:16">
      <c r="A1935">
        <v>57076</v>
      </c>
      <c r="B1935" t="s">
        <v>1812</v>
      </c>
      <c r="C1935" t="s">
        <v>65</v>
      </c>
      <c r="D1935" s="11" t="s">
        <v>146</v>
      </c>
      <c r="E1935" t="s">
        <v>67</v>
      </c>
      <c r="F1935" t="s">
        <v>68</v>
      </c>
      <c r="M1935" t="s">
        <v>1762</v>
      </c>
      <c r="N1935" t="s">
        <v>1763</v>
      </c>
      <c r="O1935">
        <v>21</v>
      </c>
      <c r="P1935">
        <v>4054</v>
      </c>
    </row>
    <row r="1936" spans="1:16">
      <c r="A1936">
        <v>57077</v>
      </c>
      <c r="B1936" t="s">
        <v>1813</v>
      </c>
      <c r="C1936" t="s">
        <v>372</v>
      </c>
      <c r="D1936" s="11" t="s">
        <v>312</v>
      </c>
      <c r="E1936" t="s">
        <v>82</v>
      </c>
      <c r="F1936" t="s">
        <v>86</v>
      </c>
      <c r="M1936" t="s">
        <v>1762</v>
      </c>
      <c r="N1936" t="s">
        <v>1763</v>
      </c>
      <c r="O1936">
        <v>31</v>
      </c>
      <c r="P1936">
        <v>4133</v>
      </c>
    </row>
    <row r="1937" spans="1:16">
      <c r="A1937">
        <v>57078</v>
      </c>
      <c r="B1937" t="s">
        <v>481</v>
      </c>
      <c r="C1937" t="s">
        <v>391</v>
      </c>
      <c r="D1937" s="11" t="s">
        <v>81</v>
      </c>
      <c r="E1937" t="s">
        <v>67</v>
      </c>
      <c r="F1937" t="s">
        <v>74</v>
      </c>
      <c r="M1937" t="s">
        <v>1762</v>
      </c>
      <c r="N1937" t="s">
        <v>1763</v>
      </c>
      <c r="O1937">
        <v>36</v>
      </c>
      <c r="P1937">
        <v>4433</v>
      </c>
    </row>
    <row r="1938" spans="1:16">
      <c r="A1938">
        <v>57079</v>
      </c>
      <c r="B1938" t="s">
        <v>1814</v>
      </c>
      <c r="C1938" t="s">
        <v>1815</v>
      </c>
      <c r="D1938" s="11" t="s">
        <v>454</v>
      </c>
      <c r="E1938" t="s">
        <v>82</v>
      </c>
      <c r="F1938" t="s">
        <v>455</v>
      </c>
      <c r="M1938" t="s">
        <v>1762</v>
      </c>
      <c r="N1938" t="s">
        <v>1763</v>
      </c>
      <c r="O1938">
        <v>12</v>
      </c>
      <c r="P1938">
        <v>4519</v>
      </c>
    </row>
    <row r="1939" spans="1:16">
      <c r="A1939">
        <v>57080</v>
      </c>
      <c r="B1939" t="s">
        <v>1816</v>
      </c>
      <c r="C1939" t="s">
        <v>1817</v>
      </c>
      <c r="D1939" s="11" t="s">
        <v>201</v>
      </c>
      <c r="E1939" t="s">
        <v>67</v>
      </c>
      <c r="F1939" t="s">
        <v>202</v>
      </c>
      <c r="K1939" s="11" t="s">
        <v>87</v>
      </c>
      <c r="L1939">
        <v>3</v>
      </c>
      <c r="M1939" t="s">
        <v>1762</v>
      </c>
      <c r="N1939" t="s">
        <v>1763</v>
      </c>
      <c r="O1939">
        <v>14</v>
      </c>
      <c r="P1939">
        <v>4520</v>
      </c>
    </row>
    <row r="1940" spans="1:16">
      <c r="A1940">
        <v>57081</v>
      </c>
      <c r="B1940" t="s">
        <v>1816</v>
      </c>
      <c r="C1940" t="s">
        <v>139</v>
      </c>
      <c r="D1940" s="11" t="s">
        <v>201</v>
      </c>
      <c r="E1940" t="s">
        <v>67</v>
      </c>
      <c r="F1940" t="s">
        <v>202</v>
      </c>
      <c r="K1940" s="11" t="s">
        <v>87</v>
      </c>
      <c r="L1940">
        <v>3</v>
      </c>
      <c r="M1940" t="s">
        <v>1762</v>
      </c>
      <c r="N1940" t="s">
        <v>1763</v>
      </c>
      <c r="O1940">
        <v>14</v>
      </c>
      <c r="P1940">
        <v>4521</v>
      </c>
    </row>
    <row r="1941" spans="1:16">
      <c r="A1941">
        <v>57082</v>
      </c>
      <c r="B1941" t="s">
        <v>432</v>
      </c>
      <c r="C1941" t="s">
        <v>139</v>
      </c>
      <c r="D1941" s="11" t="s">
        <v>134</v>
      </c>
      <c r="E1941" t="s">
        <v>67</v>
      </c>
      <c r="F1941" t="s">
        <v>118</v>
      </c>
      <c r="M1941" t="s">
        <v>1762</v>
      </c>
      <c r="N1941" t="s">
        <v>1763</v>
      </c>
      <c r="O1941">
        <v>17</v>
      </c>
      <c r="P1941">
        <v>4522</v>
      </c>
    </row>
    <row r="1942" spans="1:16">
      <c r="A1942">
        <v>57083</v>
      </c>
      <c r="B1942" t="s">
        <v>1818</v>
      </c>
      <c r="C1942" t="s">
        <v>260</v>
      </c>
      <c r="D1942" s="11" t="s">
        <v>108</v>
      </c>
      <c r="E1942" t="s">
        <v>67</v>
      </c>
      <c r="F1942" t="s">
        <v>86</v>
      </c>
      <c r="M1942" t="s">
        <v>1762</v>
      </c>
      <c r="N1942" t="s">
        <v>1763</v>
      </c>
      <c r="O1942">
        <v>29</v>
      </c>
      <c r="P1942">
        <v>4523</v>
      </c>
    </row>
    <row r="1943" spans="1:16">
      <c r="A1943">
        <v>57084</v>
      </c>
      <c r="B1943" t="s">
        <v>1819</v>
      </c>
      <c r="C1943" t="s">
        <v>391</v>
      </c>
      <c r="D1943" s="11" t="s">
        <v>176</v>
      </c>
      <c r="E1943" t="s">
        <v>67</v>
      </c>
      <c r="F1943" t="s">
        <v>74</v>
      </c>
      <c r="G1943" s="11" t="s">
        <v>87</v>
      </c>
      <c r="J1943" s="11" t="s">
        <v>87</v>
      </c>
      <c r="M1943" t="s">
        <v>1762</v>
      </c>
      <c r="N1943" t="s">
        <v>1763</v>
      </c>
      <c r="O1943">
        <v>39</v>
      </c>
      <c r="P1943">
        <v>4524</v>
      </c>
    </row>
    <row r="1944" spans="1:16">
      <c r="A1944">
        <v>58001</v>
      </c>
      <c r="B1944" t="s">
        <v>1820</v>
      </c>
      <c r="C1944" t="s">
        <v>139</v>
      </c>
      <c r="D1944" s="11" t="s">
        <v>126</v>
      </c>
      <c r="E1944" t="s">
        <v>67</v>
      </c>
      <c r="F1944" t="s">
        <v>68</v>
      </c>
      <c r="M1944" t="s">
        <v>1821</v>
      </c>
      <c r="N1944" t="s">
        <v>1822</v>
      </c>
      <c r="O1944">
        <v>22</v>
      </c>
      <c r="P1944">
        <v>3961</v>
      </c>
    </row>
    <row r="1945" spans="1:16">
      <c r="A1945">
        <v>58002</v>
      </c>
      <c r="B1945" t="s">
        <v>1820</v>
      </c>
      <c r="C1945" t="s">
        <v>72</v>
      </c>
      <c r="D1945" s="11" t="s">
        <v>339</v>
      </c>
      <c r="E1945" t="s">
        <v>67</v>
      </c>
      <c r="F1945" t="s">
        <v>86</v>
      </c>
      <c r="M1945" t="s">
        <v>1821</v>
      </c>
      <c r="N1945" t="s">
        <v>1822</v>
      </c>
      <c r="O1945">
        <v>24</v>
      </c>
      <c r="P1945">
        <v>3962</v>
      </c>
    </row>
    <row r="1946" spans="1:16">
      <c r="A1946">
        <v>58003</v>
      </c>
      <c r="B1946" t="s">
        <v>1823</v>
      </c>
      <c r="C1946" t="s">
        <v>90</v>
      </c>
      <c r="D1946" s="11" t="s">
        <v>121</v>
      </c>
      <c r="E1946" t="s">
        <v>67</v>
      </c>
      <c r="F1946" t="s">
        <v>68</v>
      </c>
      <c r="M1946" t="s">
        <v>1821</v>
      </c>
      <c r="N1946" t="s">
        <v>1822</v>
      </c>
      <c r="O1946">
        <v>20</v>
      </c>
      <c r="P1946">
        <v>3963</v>
      </c>
    </row>
    <row r="1947" spans="1:16">
      <c r="A1947">
        <v>58004</v>
      </c>
      <c r="B1947" t="s">
        <v>959</v>
      </c>
      <c r="C1947" t="s">
        <v>139</v>
      </c>
      <c r="D1947" s="11" t="s">
        <v>66</v>
      </c>
      <c r="E1947" t="s">
        <v>67</v>
      </c>
      <c r="F1947" t="s">
        <v>68</v>
      </c>
      <c r="M1947" t="s">
        <v>1821</v>
      </c>
      <c r="N1947" t="s">
        <v>1822</v>
      </c>
      <c r="O1947">
        <v>19</v>
      </c>
      <c r="P1947">
        <v>3964</v>
      </c>
    </row>
    <row r="1948" spans="1:16">
      <c r="A1948">
        <v>58005</v>
      </c>
      <c r="B1948" t="s">
        <v>89</v>
      </c>
      <c r="C1948" t="s">
        <v>294</v>
      </c>
      <c r="D1948" s="11" t="s">
        <v>146</v>
      </c>
      <c r="E1948" t="s">
        <v>67</v>
      </c>
      <c r="F1948" t="s">
        <v>68</v>
      </c>
      <c r="M1948" t="s">
        <v>1821</v>
      </c>
      <c r="N1948" t="s">
        <v>1822</v>
      </c>
      <c r="O1948">
        <v>21</v>
      </c>
      <c r="P1948">
        <v>3965</v>
      </c>
    </row>
    <row r="1949" spans="1:16">
      <c r="A1949">
        <v>58006</v>
      </c>
      <c r="B1949" t="s">
        <v>1824</v>
      </c>
      <c r="C1949" t="s">
        <v>372</v>
      </c>
      <c r="D1949" s="11" t="s">
        <v>131</v>
      </c>
      <c r="E1949" t="s">
        <v>82</v>
      </c>
      <c r="F1949" t="s">
        <v>68</v>
      </c>
      <c r="M1949" t="s">
        <v>1821</v>
      </c>
      <c r="N1949" t="s">
        <v>1822</v>
      </c>
      <c r="O1949">
        <v>23</v>
      </c>
      <c r="P1949">
        <v>3966</v>
      </c>
    </row>
    <row r="1950" spans="1:16">
      <c r="A1950">
        <v>58007</v>
      </c>
      <c r="B1950" t="s">
        <v>1825</v>
      </c>
      <c r="C1950" t="s">
        <v>296</v>
      </c>
      <c r="D1950" s="11" t="s">
        <v>339</v>
      </c>
      <c r="E1950" t="s">
        <v>67</v>
      </c>
      <c r="F1950" t="s">
        <v>86</v>
      </c>
      <c r="M1950" t="s">
        <v>1821</v>
      </c>
      <c r="N1950" t="s">
        <v>1822</v>
      </c>
      <c r="O1950">
        <v>24</v>
      </c>
      <c r="P1950">
        <v>3967</v>
      </c>
    </row>
    <row r="1951" spans="1:16">
      <c r="A1951">
        <v>58008</v>
      </c>
      <c r="B1951" t="s">
        <v>1826</v>
      </c>
      <c r="C1951" t="s">
        <v>674</v>
      </c>
      <c r="D1951" s="11" t="s">
        <v>117</v>
      </c>
      <c r="E1951" t="s">
        <v>67</v>
      </c>
      <c r="F1951" t="s">
        <v>118</v>
      </c>
      <c r="M1951" t="s">
        <v>1821</v>
      </c>
      <c r="N1951" t="s">
        <v>1822</v>
      </c>
      <c r="O1951">
        <v>18</v>
      </c>
      <c r="P1951">
        <v>4007</v>
      </c>
    </row>
    <row r="1952" spans="1:16">
      <c r="A1952">
        <v>58009</v>
      </c>
      <c r="B1952" t="s">
        <v>1827</v>
      </c>
      <c r="C1952" t="s">
        <v>125</v>
      </c>
      <c r="D1952" s="11" t="s">
        <v>146</v>
      </c>
      <c r="E1952" t="s">
        <v>82</v>
      </c>
      <c r="F1952" t="s">
        <v>68</v>
      </c>
      <c r="M1952" t="s">
        <v>1821</v>
      </c>
      <c r="N1952" t="s">
        <v>1822</v>
      </c>
      <c r="O1952">
        <v>21</v>
      </c>
      <c r="P1952">
        <v>4144</v>
      </c>
    </row>
    <row r="1953" spans="1:16">
      <c r="A1953">
        <v>58105</v>
      </c>
      <c r="B1953" t="s">
        <v>1038</v>
      </c>
      <c r="C1953" t="s">
        <v>285</v>
      </c>
      <c r="D1953" s="11" t="s">
        <v>100</v>
      </c>
      <c r="E1953" t="s">
        <v>67</v>
      </c>
      <c r="F1953" t="s">
        <v>86</v>
      </c>
      <c r="M1953" t="s">
        <v>1821</v>
      </c>
      <c r="N1953" t="s">
        <v>1822</v>
      </c>
      <c r="O1953">
        <v>25</v>
      </c>
      <c r="P1953">
        <v>3970</v>
      </c>
    </row>
    <row r="1954" spans="1:16">
      <c r="A1954">
        <v>58106</v>
      </c>
      <c r="B1954" t="s">
        <v>162</v>
      </c>
      <c r="C1954" t="s">
        <v>139</v>
      </c>
      <c r="D1954" s="11" t="s">
        <v>339</v>
      </c>
      <c r="E1954" t="s">
        <v>67</v>
      </c>
      <c r="F1954" t="s">
        <v>86</v>
      </c>
      <c r="M1954" t="s">
        <v>1821</v>
      </c>
      <c r="N1954" t="s">
        <v>1822</v>
      </c>
      <c r="O1954">
        <v>24</v>
      </c>
      <c r="P1954">
        <v>1483</v>
      </c>
    </row>
    <row r="1955" spans="1:16">
      <c r="A1955">
        <v>58107</v>
      </c>
      <c r="B1955" t="s">
        <v>1765</v>
      </c>
      <c r="C1955" t="s">
        <v>228</v>
      </c>
      <c r="D1955" s="11" t="s">
        <v>100</v>
      </c>
      <c r="E1955" t="s">
        <v>82</v>
      </c>
      <c r="F1955" t="s">
        <v>86</v>
      </c>
      <c r="M1955" t="s">
        <v>1821</v>
      </c>
      <c r="N1955" t="s">
        <v>1822</v>
      </c>
      <c r="O1955">
        <v>25</v>
      </c>
      <c r="P1955">
        <v>3974</v>
      </c>
    </row>
    <row r="1956" spans="1:16">
      <c r="A1956">
        <v>58108</v>
      </c>
      <c r="B1956" t="s">
        <v>1619</v>
      </c>
      <c r="C1956" t="s">
        <v>90</v>
      </c>
      <c r="D1956" s="11" t="s">
        <v>339</v>
      </c>
      <c r="E1956" t="s">
        <v>67</v>
      </c>
      <c r="F1956" t="s">
        <v>86</v>
      </c>
      <c r="M1956" t="s">
        <v>1821</v>
      </c>
      <c r="N1956" t="s">
        <v>1822</v>
      </c>
      <c r="O1956">
        <v>24</v>
      </c>
      <c r="P1956">
        <v>3971</v>
      </c>
    </row>
    <row r="1957" spans="1:16">
      <c r="A1957">
        <v>58109</v>
      </c>
      <c r="B1957" t="s">
        <v>1619</v>
      </c>
      <c r="C1957" t="s">
        <v>369</v>
      </c>
      <c r="D1957" s="11" t="s">
        <v>103</v>
      </c>
      <c r="E1957" t="s">
        <v>67</v>
      </c>
      <c r="F1957" t="s">
        <v>74</v>
      </c>
      <c r="M1957" t="s">
        <v>1821</v>
      </c>
      <c r="N1957" t="s">
        <v>1822</v>
      </c>
      <c r="O1957">
        <v>40</v>
      </c>
      <c r="P1957">
        <v>3973</v>
      </c>
    </row>
    <row r="1958" spans="1:16">
      <c r="A1958">
        <v>58200</v>
      </c>
      <c r="B1958" t="s">
        <v>1820</v>
      </c>
      <c r="C1958" t="s">
        <v>102</v>
      </c>
      <c r="D1958" s="11" t="s">
        <v>77</v>
      </c>
      <c r="E1958" t="s">
        <v>67</v>
      </c>
      <c r="F1958" t="s">
        <v>78</v>
      </c>
      <c r="M1958" t="s">
        <v>1821</v>
      </c>
      <c r="N1958" t="s">
        <v>1822</v>
      </c>
      <c r="O1958">
        <v>52</v>
      </c>
      <c r="P1958">
        <v>3972</v>
      </c>
    </row>
    <row r="1959" spans="1:16">
      <c r="A1959">
        <v>59001</v>
      </c>
      <c r="B1959" t="s">
        <v>1828</v>
      </c>
      <c r="C1959" t="s">
        <v>439</v>
      </c>
      <c r="D1959" s="11" t="s">
        <v>171</v>
      </c>
      <c r="E1959" t="s">
        <v>82</v>
      </c>
      <c r="F1959" t="s">
        <v>74</v>
      </c>
      <c r="M1959" t="s">
        <v>1829</v>
      </c>
      <c r="N1959" t="s">
        <v>1830</v>
      </c>
      <c r="O1959">
        <v>35</v>
      </c>
      <c r="P1959">
        <v>1719</v>
      </c>
    </row>
    <row r="1960" spans="1:16">
      <c r="A1960">
        <v>59002</v>
      </c>
      <c r="B1960" t="s">
        <v>1831</v>
      </c>
      <c r="C1960" t="s">
        <v>170</v>
      </c>
      <c r="D1960" s="11" t="s">
        <v>163</v>
      </c>
      <c r="E1960" t="s">
        <v>67</v>
      </c>
      <c r="F1960" t="s">
        <v>78</v>
      </c>
      <c r="H1960" s="11" t="s">
        <v>87</v>
      </c>
      <c r="M1960" t="s">
        <v>1829</v>
      </c>
      <c r="N1960" t="s">
        <v>1830</v>
      </c>
      <c r="O1960">
        <v>49</v>
      </c>
      <c r="P1960">
        <v>1720</v>
      </c>
    </row>
    <row r="1961" spans="1:16">
      <c r="A1961">
        <v>59006</v>
      </c>
      <c r="B1961" t="s">
        <v>1832</v>
      </c>
      <c r="C1961" t="s">
        <v>174</v>
      </c>
      <c r="D1961" s="11" t="s">
        <v>568</v>
      </c>
      <c r="E1961" t="s">
        <v>67</v>
      </c>
      <c r="F1961" t="s">
        <v>98</v>
      </c>
      <c r="G1961" s="11" t="s">
        <v>87</v>
      </c>
      <c r="M1961" t="s">
        <v>1829</v>
      </c>
      <c r="N1961" t="s">
        <v>1830</v>
      </c>
      <c r="O1961">
        <v>63</v>
      </c>
      <c r="P1961">
        <v>1729</v>
      </c>
    </row>
    <row r="1962" spans="1:16">
      <c r="A1962">
        <v>59007</v>
      </c>
      <c r="B1962" t="s">
        <v>1833</v>
      </c>
      <c r="C1962" t="s">
        <v>90</v>
      </c>
      <c r="D1962" s="11" t="s">
        <v>454</v>
      </c>
      <c r="E1962" t="s">
        <v>67</v>
      </c>
      <c r="F1962" t="s">
        <v>455</v>
      </c>
      <c r="M1962" t="s">
        <v>1829</v>
      </c>
      <c r="N1962" t="s">
        <v>1830</v>
      </c>
      <c r="O1962">
        <v>12</v>
      </c>
      <c r="P1962">
        <v>4826</v>
      </c>
    </row>
    <row r="1963" spans="1:16">
      <c r="A1963">
        <v>59008</v>
      </c>
      <c r="B1963" t="s">
        <v>1834</v>
      </c>
      <c r="C1963" t="s">
        <v>1835</v>
      </c>
      <c r="D1963" s="11" t="s">
        <v>103</v>
      </c>
      <c r="E1963" t="s">
        <v>82</v>
      </c>
      <c r="F1963" t="s">
        <v>74</v>
      </c>
      <c r="G1963" s="11" t="s">
        <v>87</v>
      </c>
      <c r="J1963" s="11" t="s">
        <v>88</v>
      </c>
      <c r="M1963" t="s">
        <v>1829</v>
      </c>
      <c r="N1963" t="s">
        <v>1830</v>
      </c>
      <c r="O1963">
        <v>40</v>
      </c>
      <c r="P1963">
        <v>1723</v>
      </c>
    </row>
    <row r="1964" spans="1:16">
      <c r="A1964">
        <v>59009</v>
      </c>
      <c r="B1964" t="s">
        <v>1836</v>
      </c>
      <c r="C1964" t="s">
        <v>1066</v>
      </c>
      <c r="D1964" s="11" t="s">
        <v>199</v>
      </c>
      <c r="E1964" t="s">
        <v>67</v>
      </c>
      <c r="F1964" t="s">
        <v>74</v>
      </c>
      <c r="M1964" t="s">
        <v>1829</v>
      </c>
      <c r="N1964" t="s">
        <v>1830</v>
      </c>
      <c r="O1964">
        <v>37</v>
      </c>
      <c r="P1964">
        <v>1718</v>
      </c>
    </row>
    <row r="1965" spans="1:16">
      <c r="A1965">
        <v>59010</v>
      </c>
      <c r="B1965" t="s">
        <v>1837</v>
      </c>
      <c r="C1965" t="s">
        <v>466</v>
      </c>
      <c r="D1965" s="11" t="s">
        <v>339</v>
      </c>
      <c r="E1965" t="s">
        <v>82</v>
      </c>
      <c r="F1965" t="s">
        <v>86</v>
      </c>
      <c r="M1965" t="s">
        <v>1829</v>
      </c>
      <c r="N1965" t="s">
        <v>1830</v>
      </c>
      <c r="O1965">
        <v>24</v>
      </c>
      <c r="P1965">
        <v>1715</v>
      </c>
    </row>
    <row r="1966" spans="1:16">
      <c r="A1966">
        <v>59011</v>
      </c>
      <c r="B1966" t="s">
        <v>1838</v>
      </c>
      <c r="C1966" t="s">
        <v>761</v>
      </c>
      <c r="D1966" s="11" t="s">
        <v>121</v>
      </c>
      <c r="E1966" t="s">
        <v>82</v>
      </c>
      <c r="F1966" t="s">
        <v>68</v>
      </c>
      <c r="G1966" s="11" t="s">
        <v>87</v>
      </c>
      <c r="M1966" t="s">
        <v>1829</v>
      </c>
      <c r="N1966" t="s">
        <v>1830</v>
      </c>
      <c r="O1966">
        <v>20</v>
      </c>
      <c r="P1966">
        <v>3370</v>
      </c>
    </row>
    <row r="1967" spans="1:16">
      <c r="A1967">
        <v>59012</v>
      </c>
      <c r="B1967" t="s">
        <v>1839</v>
      </c>
      <c r="C1967" t="s">
        <v>174</v>
      </c>
      <c r="D1967" s="11" t="s">
        <v>171</v>
      </c>
      <c r="E1967" t="s">
        <v>67</v>
      </c>
      <c r="F1967" t="s">
        <v>74</v>
      </c>
      <c r="M1967" t="s">
        <v>1829</v>
      </c>
      <c r="N1967" t="s">
        <v>1830</v>
      </c>
      <c r="O1967">
        <v>35</v>
      </c>
      <c r="P1967">
        <v>4060</v>
      </c>
    </row>
    <row r="1968" spans="1:16">
      <c r="A1968">
        <v>59016</v>
      </c>
      <c r="B1968" t="s">
        <v>1840</v>
      </c>
      <c r="C1968" t="s">
        <v>361</v>
      </c>
      <c r="D1968" s="11" t="s">
        <v>229</v>
      </c>
      <c r="E1968" t="s">
        <v>67</v>
      </c>
      <c r="F1968" t="s">
        <v>78</v>
      </c>
      <c r="G1968" s="11" t="s">
        <v>87</v>
      </c>
      <c r="H1968" s="11" t="s">
        <v>88</v>
      </c>
      <c r="M1968" t="s">
        <v>1829</v>
      </c>
      <c r="N1968" t="s">
        <v>1830</v>
      </c>
      <c r="O1968">
        <v>45</v>
      </c>
      <c r="P1968">
        <v>1727</v>
      </c>
    </row>
    <row r="1969" spans="1:16">
      <c r="A1969">
        <v>59017</v>
      </c>
      <c r="B1969" t="s">
        <v>1841</v>
      </c>
      <c r="C1969" t="s">
        <v>253</v>
      </c>
      <c r="D1969" s="11" t="s">
        <v>307</v>
      </c>
      <c r="E1969" t="s">
        <v>82</v>
      </c>
      <c r="F1969" t="s">
        <v>78</v>
      </c>
      <c r="M1969" t="s">
        <v>1829</v>
      </c>
      <c r="N1969" t="s">
        <v>1830</v>
      </c>
      <c r="O1969">
        <v>48</v>
      </c>
      <c r="P1969">
        <v>1724</v>
      </c>
    </row>
    <row r="1970" spans="1:16">
      <c r="A1970">
        <v>59021</v>
      </c>
      <c r="B1970" t="s">
        <v>1842</v>
      </c>
      <c r="C1970" t="s">
        <v>294</v>
      </c>
      <c r="D1970" s="11" t="s">
        <v>518</v>
      </c>
      <c r="E1970" t="s">
        <v>67</v>
      </c>
      <c r="F1970" t="s">
        <v>455</v>
      </c>
      <c r="M1970" t="s">
        <v>1829</v>
      </c>
      <c r="N1970" t="s">
        <v>1830</v>
      </c>
      <c r="O1970">
        <v>11</v>
      </c>
      <c r="P1970">
        <v>4828</v>
      </c>
    </row>
    <row r="1971" spans="1:16">
      <c r="A1971">
        <v>59022</v>
      </c>
      <c r="B1971" t="s">
        <v>1842</v>
      </c>
      <c r="C1971" t="s">
        <v>264</v>
      </c>
      <c r="D1971" s="11" t="s">
        <v>302</v>
      </c>
      <c r="E1971" t="s">
        <v>67</v>
      </c>
      <c r="F1971" t="s">
        <v>78</v>
      </c>
      <c r="H1971" s="11" t="s">
        <v>87</v>
      </c>
      <c r="K1971" s="11" t="s">
        <v>87</v>
      </c>
      <c r="M1971" t="s">
        <v>1829</v>
      </c>
      <c r="N1971" t="s">
        <v>1830</v>
      </c>
      <c r="O1971">
        <v>47</v>
      </c>
      <c r="P1971">
        <v>1728</v>
      </c>
    </row>
    <row r="1972" spans="1:16">
      <c r="A1972">
        <v>59023</v>
      </c>
      <c r="B1972" t="s">
        <v>1834</v>
      </c>
      <c r="C1972" t="s">
        <v>638</v>
      </c>
      <c r="D1972" s="11" t="s">
        <v>194</v>
      </c>
      <c r="E1972" t="s">
        <v>82</v>
      </c>
      <c r="F1972" t="s">
        <v>195</v>
      </c>
      <c r="G1972" s="11" t="s">
        <v>87</v>
      </c>
      <c r="J1972" s="11" t="s">
        <v>87</v>
      </c>
      <c r="M1972" t="s">
        <v>1829</v>
      </c>
      <c r="N1972" t="s">
        <v>1830</v>
      </c>
      <c r="O1972">
        <v>15</v>
      </c>
      <c r="P1972">
        <v>4542</v>
      </c>
    </row>
    <row r="1973" spans="1:16">
      <c r="A1973">
        <v>59024</v>
      </c>
      <c r="B1973" t="s">
        <v>1843</v>
      </c>
      <c r="C1973" t="s">
        <v>156</v>
      </c>
      <c r="D1973" s="11" t="s">
        <v>159</v>
      </c>
      <c r="E1973" t="s">
        <v>67</v>
      </c>
      <c r="F1973" t="s">
        <v>78</v>
      </c>
      <c r="M1973" t="s">
        <v>1829</v>
      </c>
      <c r="N1973" t="s">
        <v>1830</v>
      </c>
      <c r="O1973">
        <v>46</v>
      </c>
      <c r="P1973">
        <v>4565</v>
      </c>
    </row>
    <row r="1974" spans="1:16">
      <c r="A1974">
        <v>59025</v>
      </c>
      <c r="B1974" t="s">
        <v>1844</v>
      </c>
      <c r="C1974" t="s">
        <v>1713</v>
      </c>
      <c r="D1974" s="11" t="s">
        <v>302</v>
      </c>
      <c r="E1974" t="s">
        <v>82</v>
      </c>
      <c r="F1974" t="s">
        <v>78</v>
      </c>
      <c r="M1974" t="s">
        <v>1829</v>
      </c>
      <c r="N1974" t="s">
        <v>1830</v>
      </c>
      <c r="O1974">
        <v>47</v>
      </c>
      <c r="P1974">
        <v>1731</v>
      </c>
    </row>
    <row r="1975" spans="1:16">
      <c r="A1975">
        <v>59026</v>
      </c>
      <c r="B1975" t="s">
        <v>1843</v>
      </c>
      <c r="C1975" t="s">
        <v>120</v>
      </c>
      <c r="D1975" s="11" t="s">
        <v>194</v>
      </c>
      <c r="E1975" t="s">
        <v>67</v>
      </c>
      <c r="F1975" t="s">
        <v>195</v>
      </c>
      <c r="M1975" t="s">
        <v>1829</v>
      </c>
      <c r="N1975" t="s">
        <v>1830</v>
      </c>
      <c r="O1975">
        <v>15</v>
      </c>
      <c r="P1975">
        <v>4566</v>
      </c>
    </row>
    <row r="1976" spans="1:16">
      <c r="A1976">
        <v>59035</v>
      </c>
      <c r="B1976" t="s">
        <v>1845</v>
      </c>
      <c r="C1976" t="s">
        <v>343</v>
      </c>
      <c r="D1976" s="11" t="s">
        <v>176</v>
      </c>
      <c r="E1976" t="s">
        <v>82</v>
      </c>
      <c r="F1976" t="s">
        <v>74</v>
      </c>
      <c r="M1976" t="s">
        <v>1829</v>
      </c>
      <c r="N1976" t="s">
        <v>1830</v>
      </c>
      <c r="O1976">
        <v>39</v>
      </c>
      <c r="P1976">
        <v>1730</v>
      </c>
    </row>
    <row r="1977" spans="1:16">
      <c r="A1977">
        <v>59043</v>
      </c>
      <c r="B1977" t="s">
        <v>1085</v>
      </c>
      <c r="C1977" t="s">
        <v>386</v>
      </c>
      <c r="D1977" s="11" t="s">
        <v>405</v>
      </c>
      <c r="E1977" t="s">
        <v>67</v>
      </c>
      <c r="F1977" t="s">
        <v>98</v>
      </c>
      <c r="M1977" t="s">
        <v>1829</v>
      </c>
      <c r="N1977" t="s">
        <v>1830</v>
      </c>
      <c r="O1977">
        <v>68</v>
      </c>
      <c r="P1977">
        <v>1732</v>
      </c>
    </row>
    <row r="1978" spans="1:16">
      <c r="A1978">
        <v>59044</v>
      </c>
      <c r="B1978" t="s">
        <v>299</v>
      </c>
      <c r="C1978" t="s">
        <v>90</v>
      </c>
      <c r="D1978" s="11" t="s">
        <v>518</v>
      </c>
      <c r="E1978" t="s">
        <v>67</v>
      </c>
      <c r="F1978" t="s">
        <v>455</v>
      </c>
      <c r="M1978" t="s">
        <v>1829</v>
      </c>
      <c r="N1978" t="s">
        <v>1830</v>
      </c>
      <c r="O1978">
        <v>11</v>
      </c>
      <c r="P1978">
        <v>4827</v>
      </c>
    </row>
    <row r="1979" spans="1:16">
      <c r="A1979">
        <v>59045</v>
      </c>
      <c r="B1979" t="s">
        <v>1846</v>
      </c>
      <c r="C1979" t="s">
        <v>1124</v>
      </c>
      <c r="D1979" s="11" t="s">
        <v>73</v>
      </c>
      <c r="E1979" t="s">
        <v>82</v>
      </c>
      <c r="F1979" t="s">
        <v>74</v>
      </c>
      <c r="G1979" s="11" t="s">
        <v>87</v>
      </c>
      <c r="M1979" t="s">
        <v>1829</v>
      </c>
      <c r="N1979" t="s">
        <v>1830</v>
      </c>
      <c r="O1979">
        <v>44</v>
      </c>
      <c r="P1979">
        <v>1725</v>
      </c>
    </row>
    <row r="1980" spans="1:16">
      <c r="A1980">
        <v>59046</v>
      </c>
      <c r="B1980" t="s">
        <v>1847</v>
      </c>
      <c r="C1980" t="s">
        <v>690</v>
      </c>
      <c r="D1980" s="11" t="s">
        <v>422</v>
      </c>
      <c r="E1980" t="s">
        <v>82</v>
      </c>
      <c r="F1980" t="s">
        <v>202</v>
      </c>
      <c r="M1980" t="s">
        <v>1829</v>
      </c>
      <c r="N1980" t="s">
        <v>1830</v>
      </c>
      <c r="O1980">
        <v>13</v>
      </c>
      <c r="P1980">
        <v>4945</v>
      </c>
    </row>
    <row r="1981" spans="1:16">
      <c r="A1981">
        <v>59048</v>
      </c>
      <c r="B1981" t="s">
        <v>533</v>
      </c>
      <c r="C1981" t="s">
        <v>1643</v>
      </c>
      <c r="D1981" s="11" t="s">
        <v>229</v>
      </c>
      <c r="E1981" t="s">
        <v>67</v>
      </c>
      <c r="F1981" t="s">
        <v>78</v>
      </c>
      <c r="M1981" t="s">
        <v>1829</v>
      </c>
      <c r="N1981" t="s">
        <v>1830</v>
      </c>
      <c r="O1981">
        <v>45</v>
      </c>
      <c r="P1981">
        <v>1726</v>
      </c>
    </row>
    <row r="1982" spans="1:16">
      <c r="A1982">
        <v>59049</v>
      </c>
      <c r="B1982" t="s">
        <v>1848</v>
      </c>
      <c r="C1982" t="s">
        <v>96</v>
      </c>
      <c r="D1982" s="11" t="s">
        <v>214</v>
      </c>
      <c r="E1982" t="s">
        <v>67</v>
      </c>
      <c r="F1982" t="s">
        <v>74</v>
      </c>
      <c r="M1982" t="s">
        <v>1829</v>
      </c>
      <c r="N1982" t="s">
        <v>1830</v>
      </c>
      <c r="O1982">
        <v>41</v>
      </c>
      <c r="P1982">
        <v>4720</v>
      </c>
    </row>
    <row r="1983" spans="1:16">
      <c r="A1983">
        <v>60001</v>
      </c>
      <c r="B1983" t="s">
        <v>1849</v>
      </c>
      <c r="C1983" t="s">
        <v>1850</v>
      </c>
      <c r="D1983" s="11" t="s">
        <v>73</v>
      </c>
      <c r="E1983" t="s">
        <v>67</v>
      </c>
      <c r="F1983" t="s">
        <v>74</v>
      </c>
      <c r="H1983" s="11" t="s">
        <v>88</v>
      </c>
      <c r="M1983" t="s">
        <v>1851</v>
      </c>
      <c r="N1983" t="s">
        <v>1852</v>
      </c>
      <c r="O1983">
        <v>44</v>
      </c>
      <c r="P1983">
        <v>2305</v>
      </c>
    </row>
    <row r="1984" spans="1:16">
      <c r="A1984">
        <v>60002</v>
      </c>
      <c r="B1984" t="s">
        <v>1853</v>
      </c>
      <c r="C1984" t="s">
        <v>90</v>
      </c>
      <c r="D1984" s="11" t="s">
        <v>875</v>
      </c>
      <c r="E1984" t="s">
        <v>67</v>
      </c>
      <c r="F1984" t="s">
        <v>98</v>
      </c>
      <c r="H1984" s="11" t="s">
        <v>88</v>
      </c>
      <c r="I1984" s="11" t="s">
        <v>88</v>
      </c>
      <c r="M1984" t="s">
        <v>1851</v>
      </c>
      <c r="N1984" t="s">
        <v>1852</v>
      </c>
      <c r="O1984">
        <v>62</v>
      </c>
      <c r="P1984">
        <v>2296</v>
      </c>
    </row>
    <row r="1985" spans="1:16">
      <c r="A1985">
        <v>60003</v>
      </c>
      <c r="B1985" t="s">
        <v>1854</v>
      </c>
      <c r="C1985" t="s">
        <v>1208</v>
      </c>
      <c r="D1985" s="11" t="s">
        <v>360</v>
      </c>
      <c r="E1985" t="s">
        <v>67</v>
      </c>
      <c r="F1985" t="s">
        <v>98</v>
      </c>
      <c r="M1985" t="s">
        <v>1851</v>
      </c>
      <c r="N1985" t="s">
        <v>1852</v>
      </c>
      <c r="O1985">
        <v>60</v>
      </c>
      <c r="P1985">
        <v>2295</v>
      </c>
    </row>
    <row r="1986" spans="1:16">
      <c r="A1986">
        <v>60004</v>
      </c>
      <c r="B1986" t="s">
        <v>1855</v>
      </c>
      <c r="C1986" t="s">
        <v>383</v>
      </c>
      <c r="D1986" s="11" t="s">
        <v>81</v>
      </c>
      <c r="E1986" t="s">
        <v>82</v>
      </c>
      <c r="F1986" t="s">
        <v>74</v>
      </c>
      <c r="M1986" t="s">
        <v>1851</v>
      </c>
      <c r="N1986" t="s">
        <v>1852</v>
      </c>
      <c r="O1986">
        <v>36</v>
      </c>
      <c r="P1986">
        <v>3322</v>
      </c>
    </row>
    <row r="1987" spans="1:16">
      <c r="A1987">
        <v>60005</v>
      </c>
      <c r="B1987" t="s">
        <v>1856</v>
      </c>
      <c r="C1987" t="s">
        <v>638</v>
      </c>
      <c r="D1987" s="11" t="s">
        <v>131</v>
      </c>
      <c r="E1987" t="s">
        <v>82</v>
      </c>
      <c r="F1987" t="s">
        <v>68</v>
      </c>
      <c r="M1987" t="s">
        <v>1851</v>
      </c>
      <c r="N1987" t="s">
        <v>1852</v>
      </c>
      <c r="O1987">
        <v>23</v>
      </c>
      <c r="P1987">
        <v>4272</v>
      </c>
    </row>
    <row r="1988" spans="1:16">
      <c r="A1988">
        <v>60006</v>
      </c>
      <c r="B1988" t="s">
        <v>1857</v>
      </c>
      <c r="C1988" t="s">
        <v>140</v>
      </c>
      <c r="D1988" s="11" t="s">
        <v>318</v>
      </c>
      <c r="E1988" t="s">
        <v>67</v>
      </c>
      <c r="F1988" t="s">
        <v>98</v>
      </c>
      <c r="M1988" t="s">
        <v>1851</v>
      </c>
      <c r="N1988" t="s">
        <v>1852</v>
      </c>
      <c r="O1988">
        <v>66</v>
      </c>
      <c r="P1988">
        <v>2278</v>
      </c>
    </row>
    <row r="1989" spans="1:16">
      <c r="A1989">
        <v>60007</v>
      </c>
      <c r="B1989" t="s">
        <v>1858</v>
      </c>
      <c r="C1989" t="s">
        <v>285</v>
      </c>
      <c r="D1989" s="11" t="s">
        <v>114</v>
      </c>
      <c r="E1989" t="s">
        <v>67</v>
      </c>
      <c r="F1989" t="s">
        <v>86</v>
      </c>
      <c r="G1989" s="11" t="s">
        <v>87</v>
      </c>
      <c r="M1989" t="s">
        <v>1851</v>
      </c>
      <c r="N1989" t="s">
        <v>1852</v>
      </c>
      <c r="O1989">
        <v>27</v>
      </c>
      <c r="P1989">
        <v>2299</v>
      </c>
    </row>
    <row r="1990" spans="1:16">
      <c r="A1990">
        <v>60008</v>
      </c>
      <c r="B1990" t="s">
        <v>1859</v>
      </c>
      <c r="C1990" t="s">
        <v>179</v>
      </c>
      <c r="D1990" s="11" t="s">
        <v>103</v>
      </c>
      <c r="E1990" t="s">
        <v>67</v>
      </c>
      <c r="F1990" t="s">
        <v>74</v>
      </c>
      <c r="M1990" t="s">
        <v>1851</v>
      </c>
      <c r="N1990" t="s">
        <v>1852</v>
      </c>
      <c r="O1990">
        <v>40</v>
      </c>
      <c r="P1990">
        <v>2300</v>
      </c>
    </row>
    <row r="1991" spans="1:16">
      <c r="A1991">
        <v>60009</v>
      </c>
      <c r="B1991" t="s">
        <v>1860</v>
      </c>
      <c r="C1991" t="s">
        <v>372</v>
      </c>
      <c r="D1991" s="11" t="s">
        <v>339</v>
      </c>
      <c r="E1991" t="s">
        <v>82</v>
      </c>
      <c r="F1991" t="s">
        <v>86</v>
      </c>
      <c r="M1991" t="s">
        <v>1851</v>
      </c>
      <c r="N1991" t="s">
        <v>1852</v>
      </c>
      <c r="O1991">
        <v>24</v>
      </c>
      <c r="P1991">
        <v>4273</v>
      </c>
    </row>
    <row r="1992" spans="1:16">
      <c r="A1992">
        <v>60010</v>
      </c>
      <c r="B1992" t="s">
        <v>1861</v>
      </c>
      <c r="C1992" t="s">
        <v>1862</v>
      </c>
      <c r="D1992" s="11" t="s">
        <v>210</v>
      </c>
      <c r="E1992" t="s">
        <v>67</v>
      </c>
      <c r="F1992" t="s">
        <v>74</v>
      </c>
      <c r="M1992" t="s">
        <v>1851</v>
      </c>
      <c r="N1992" t="s">
        <v>1852</v>
      </c>
      <c r="O1992">
        <v>42</v>
      </c>
      <c r="P1992">
        <v>2298</v>
      </c>
    </row>
    <row r="1993" spans="1:16">
      <c r="A1993">
        <v>60011</v>
      </c>
      <c r="B1993" t="s">
        <v>1854</v>
      </c>
      <c r="C1993" t="s">
        <v>296</v>
      </c>
      <c r="D1993" s="11" t="s">
        <v>85</v>
      </c>
      <c r="E1993" t="s">
        <v>67</v>
      </c>
      <c r="F1993" t="s">
        <v>86</v>
      </c>
      <c r="G1993" s="11" t="s">
        <v>88</v>
      </c>
      <c r="M1993" t="s">
        <v>1851</v>
      </c>
      <c r="N1993" t="s">
        <v>1852</v>
      </c>
      <c r="O1993">
        <v>34</v>
      </c>
      <c r="P1993">
        <v>2302</v>
      </c>
    </row>
    <row r="1994" spans="1:16">
      <c r="A1994">
        <v>60012</v>
      </c>
      <c r="B1994" t="s">
        <v>1100</v>
      </c>
      <c r="C1994" t="s">
        <v>192</v>
      </c>
      <c r="D1994" s="11" t="s">
        <v>163</v>
      </c>
      <c r="E1994" t="s">
        <v>67</v>
      </c>
      <c r="F1994" t="s">
        <v>78</v>
      </c>
      <c r="M1994" t="s">
        <v>1851</v>
      </c>
      <c r="N1994" t="s">
        <v>1852</v>
      </c>
      <c r="O1994">
        <v>49</v>
      </c>
      <c r="P1994">
        <v>3323</v>
      </c>
    </row>
    <row r="1995" spans="1:16">
      <c r="A1995">
        <v>60013</v>
      </c>
      <c r="B1995" t="s">
        <v>1863</v>
      </c>
      <c r="C1995" t="s">
        <v>1003</v>
      </c>
      <c r="D1995" s="11" t="s">
        <v>146</v>
      </c>
      <c r="E1995" t="s">
        <v>82</v>
      </c>
      <c r="F1995" t="s">
        <v>68</v>
      </c>
      <c r="M1995" t="s">
        <v>1851</v>
      </c>
      <c r="N1995" t="s">
        <v>1852</v>
      </c>
      <c r="O1995">
        <v>21</v>
      </c>
      <c r="P1995">
        <v>3750</v>
      </c>
    </row>
    <row r="1996" spans="1:16">
      <c r="A1996">
        <v>60014</v>
      </c>
      <c r="B1996" t="s">
        <v>1854</v>
      </c>
      <c r="C1996" t="s">
        <v>65</v>
      </c>
      <c r="D1996" s="11" t="s">
        <v>114</v>
      </c>
      <c r="E1996" t="s">
        <v>67</v>
      </c>
      <c r="F1996" t="s">
        <v>86</v>
      </c>
      <c r="M1996" t="s">
        <v>1851</v>
      </c>
      <c r="N1996" t="s">
        <v>1852</v>
      </c>
      <c r="O1996">
        <v>27</v>
      </c>
      <c r="P1996">
        <v>2303</v>
      </c>
    </row>
    <row r="1997" spans="1:16">
      <c r="A1997">
        <v>60015</v>
      </c>
      <c r="B1997" t="s">
        <v>1864</v>
      </c>
      <c r="C1997" t="s">
        <v>264</v>
      </c>
      <c r="D1997" s="11" t="s">
        <v>100</v>
      </c>
      <c r="E1997" t="s">
        <v>67</v>
      </c>
      <c r="F1997" t="s">
        <v>86</v>
      </c>
      <c r="M1997" t="s">
        <v>1851</v>
      </c>
      <c r="N1997" t="s">
        <v>1852</v>
      </c>
      <c r="O1997">
        <v>25</v>
      </c>
      <c r="P1997">
        <v>2304</v>
      </c>
    </row>
    <row r="1998" spans="1:16">
      <c r="A1998">
        <v>60016</v>
      </c>
      <c r="B1998" t="s">
        <v>1865</v>
      </c>
      <c r="C1998" t="s">
        <v>90</v>
      </c>
      <c r="D1998" s="11" t="s">
        <v>117</v>
      </c>
      <c r="E1998" t="s">
        <v>67</v>
      </c>
      <c r="F1998" t="s">
        <v>118</v>
      </c>
      <c r="M1998" t="s">
        <v>1851</v>
      </c>
      <c r="N1998" t="s">
        <v>1852</v>
      </c>
      <c r="O1998">
        <v>18</v>
      </c>
      <c r="P1998">
        <v>3740</v>
      </c>
    </row>
    <row r="1999" spans="1:16">
      <c r="A1999">
        <v>60017</v>
      </c>
      <c r="B1999" t="s">
        <v>1337</v>
      </c>
      <c r="C1999" t="s">
        <v>65</v>
      </c>
      <c r="D1999" s="11" t="s">
        <v>114</v>
      </c>
      <c r="E1999" t="s">
        <v>67</v>
      </c>
      <c r="F1999" t="s">
        <v>86</v>
      </c>
      <c r="M1999" t="s">
        <v>1851</v>
      </c>
      <c r="N1999" t="s">
        <v>1852</v>
      </c>
      <c r="O1999">
        <v>27</v>
      </c>
      <c r="P1999">
        <v>2287</v>
      </c>
    </row>
    <row r="2000" spans="1:16">
      <c r="A2000">
        <v>60018</v>
      </c>
      <c r="B2000" t="s">
        <v>1866</v>
      </c>
      <c r="C2000" t="s">
        <v>296</v>
      </c>
      <c r="D2000" s="11" t="s">
        <v>146</v>
      </c>
      <c r="E2000" t="s">
        <v>67</v>
      </c>
      <c r="F2000" t="s">
        <v>68</v>
      </c>
      <c r="M2000" t="s">
        <v>1851</v>
      </c>
      <c r="N2000" t="s">
        <v>1852</v>
      </c>
      <c r="O2000">
        <v>21</v>
      </c>
      <c r="P2000">
        <v>3389</v>
      </c>
    </row>
    <row r="2001" spans="1:16">
      <c r="A2001">
        <v>60019</v>
      </c>
      <c r="B2001" t="s">
        <v>512</v>
      </c>
      <c r="C2001" t="s">
        <v>1867</v>
      </c>
      <c r="D2001" s="11" t="s">
        <v>66</v>
      </c>
      <c r="E2001" t="s">
        <v>67</v>
      </c>
      <c r="F2001" t="s">
        <v>68</v>
      </c>
      <c r="G2001" s="11" t="s">
        <v>87</v>
      </c>
      <c r="H2001" s="11" t="s">
        <v>87</v>
      </c>
      <c r="K2001" s="11" t="s">
        <v>87</v>
      </c>
      <c r="M2001" t="s">
        <v>1851</v>
      </c>
      <c r="N2001" t="s">
        <v>1852</v>
      </c>
      <c r="O2001">
        <v>19</v>
      </c>
      <c r="P2001">
        <v>3743</v>
      </c>
    </row>
    <row r="2002" spans="1:16">
      <c r="A2002">
        <v>60020</v>
      </c>
      <c r="B2002" t="s">
        <v>537</v>
      </c>
      <c r="C2002" t="s">
        <v>188</v>
      </c>
      <c r="D2002" s="11" t="s">
        <v>131</v>
      </c>
      <c r="E2002" t="s">
        <v>67</v>
      </c>
      <c r="F2002" t="s">
        <v>68</v>
      </c>
      <c r="M2002" t="s">
        <v>1851</v>
      </c>
      <c r="N2002" t="s">
        <v>1852</v>
      </c>
      <c r="O2002">
        <v>23</v>
      </c>
      <c r="P2002">
        <v>3739</v>
      </c>
    </row>
    <row r="2003" spans="1:16">
      <c r="A2003">
        <v>60021</v>
      </c>
      <c r="B2003" t="s">
        <v>1868</v>
      </c>
      <c r="C2003" t="s">
        <v>166</v>
      </c>
      <c r="D2003" s="11" t="s">
        <v>131</v>
      </c>
      <c r="E2003" t="s">
        <v>67</v>
      </c>
      <c r="F2003" t="s">
        <v>68</v>
      </c>
      <c r="M2003" t="s">
        <v>1851</v>
      </c>
      <c r="N2003" t="s">
        <v>1852</v>
      </c>
      <c r="O2003">
        <v>23</v>
      </c>
      <c r="P2003">
        <v>3742</v>
      </c>
    </row>
    <row r="2004" spans="1:16">
      <c r="A2004">
        <v>60022</v>
      </c>
      <c r="B2004" t="s">
        <v>1869</v>
      </c>
      <c r="C2004" t="s">
        <v>267</v>
      </c>
      <c r="D2004" s="11" t="s">
        <v>108</v>
      </c>
      <c r="E2004" t="s">
        <v>82</v>
      </c>
      <c r="F2004" t="s">
        <v>86</v>
      </c>
      <c r="M2004" t="s">
        <v>1851</v>
      </c>
      <c r="N2004" t="s">
        <v>1852</v>
      </c>
      <c r="O2004">
        <v>29</v>
      </c>
      <c r="P2004">
        <v>2282</v>
      </c>
    </row>
    <row r="2005" spans="1:16">
      <c r="A2005">
        <v>60023</v>
      </c>
      <c r="B2005" t="s">
        <v>1870</v>
      </c>
      <c r="C2005" t="s">
        <v>925</v>
      </c>
      <c r="D2005" s="11" t="s">
        <v>146</v>
      </c>
      <c r="E2005" t="s">
        <v>67</v>
      </c>
      <c r="F2005" t="s">
        <v>68</v>
      </c>
      <c r="M2005" t="s">
        <v>1851</v>
      </c>
      <c r="N2005" t="s">
        <v>1852</v>
      </c>
      <c r="O2005">
        <v>21</v>
      </c>
      <c r="P2005">
        <v>3741</v>
      </c>
    </row>
    <row r="2006" spans="1:16">
      <c r="A2006">
        <v>60024</v>
      </c>
      <c r="B2006" t="s">
        <v>1871</v>
      </c>
      <c r="C2006" t="s">
        <v>96</v>
      </c>
      <c r="D2006" s="11" t="s">
        <v>137</v>
      </c>
      <c r="E2006" t="s">
        <v>67</v>
      </c>
      <c r="F2006" t="s">
        <v>86</v>
      </c>
      <c r="M2006" t="s">
        <v>1851</v>
      </c>
      <c r="N2006" t="s">
        <v>1852</v>
      </c>
      <c r="O2006">
        <v>30</v>
      </c>
      <c r="P2006">
        <v>2281</v>
      </c>
    </row>
    <row r="2007" spans="1:16">
      <c r="A2007">
        <v>60025</v>
      </c>
      <c r="B2007" t="s">
        <v>1353</v>
      </c>
      <c r="C2007" t="s">
        <v>638</v>
      </c>
      <c r="D2007" s="11" t="s">
        <v>126</v>
      </c>
      <c r="E2007" t="s">
        <v>82</v>
      </c>
      <c r="F2007" t="s">
        <v>68</v>
      </c>
      <c r="M2007" t="s">
        <v>1851</v>
      </c>
      <c r="N2007" t="s">
        <v>1852</v>
      </c>
      <c r="O2007">
        <v>22</v>
      </c>
      <c r="P2007">
        <v>2283</v>
      </c>
    </row>
    <row r="2008" spans="1:16">
      <c r="A2008">
        <v>60026</v>
      </c>
      <c r="B2008" t="s">
        <v>1872</v>
      </c>
      <c r="C2008" t="s">
        <v>90</v>
      </c>
      <c r="D2008" s="11" t="s">
        <v>103</v>
      </c>
      <c r="E2008" t="s">
        <v>67</v>
      </c>
      <c r="F2008" t="s">
        <v>74</v>
      </c>
      <c r="H2008" s="11" t="s">
        <v>87</v>
      </c>
      <c r="M2008" t="s">
        <v>1851</v>
      </c>
      <c r="N2008" t="s">
        <v>1852</v>
      </c>
      <c r="O2008">
        <v>40</v>
      </c>
      <c r="P2008">
        <v>2286</v>
      </c>
    </row>
    <row r="2009" spans="1:16">
      <c r="A2009">
        <v>60027</v>
      </c>
      <c r="B2009" t="s">
        <v>1873</v>
      </c>
      <c r="C2009" t="s">
        <v>84</v>
      </c>
      <c r="D2009" s="11" t="s">
        <v>81</v>
      </c>
      <c r="E2009" t="s">
        <v>82</v>
      </c>
      <c r="F2009" t="s">
        <v>74</v>
      </c>
      <c r="M2009" t="s">
        <v>1851</v>
      </c>
      <c r="N2009" t="s">
        <v>1852</v>
      </c>
      <c r="O2009">
        <v>36</v>
      </c>
      <c r="P2009">
        <v>4275</v>
      </c>
    </row>
    <row r="2010" spans="1:16">
      <c r="A2010">
        <v>60028</v>
      </c>
      <c r="B2010" t="s">
        <v>1874</v>
      </c>
      <c r="C2010" t="s">
        <v>140</v>
      </c>
      <c r="D2010" s="11" t="s">
        <v>214</v>
      </c>
      <c r="E2010" t="s">
        <v>67</v>
      </c>
      <c r="F2010" t="s">
        <v>74</v>
      </c>
      <c r="G2010" s="11" t="s">
        <v>87</v>
      </c>
      <c r="M2010" t="s">
        <v>1851</v>
      </c>
      <c r="N2010" t="s">
        <v>1852</v>
      </c>
      <c r="O2010">
        <v>41</v>
      </c>
      <c r="P2010">
        <v>2279</v>
      </c>
    </row>
    <row r="2011" spans="1:16">
      <c r="A2011">
        <v>60029</v>
      </c>
      <c r="B2011" t="s">
        <v>1875</v>
      </c>
      <c r="C2011" t="s">
        <v>369</v>
      </c>
      <c r="D2011" s="11" t="s">
        <v>85</v>
      </c>
      <c r="E2011" t="s">
        <v>67</v>
      </c>
      <c r="F2011" t="s">
        <v>86</v>
      </c>
      <c r="H2011" s="11" t="s">
        <v>87</v>
      </c>
      <c r="M2011" t="s">
        <v>1851</v>
      </c>
      <c r="N2011" t="s">
        <v>1852</v>
      </c>
      <c r="O2011">
        <v>34</v>
      </c>
      <c r="P2011">
        <v>2288</v>
      </c>
    </row>
    <row r="2012" spans="1:16">
      <c r="A2012">
        <v>60030</v>
      </c>
      <c r="B2012" t="s">
        <v>166</v>
      </c>
      <c r="C2012" t="s">
        <v>142</v>
      </c>
      <c r="D2012" s="11" t="s">
        <v>81</v>
      </c>
      <c r="E2012" t="s">
        <v>67</v>
      </c>
      <c r="F2012" t="s">
        <v>74</v>
      </c>
      <c r="G2012" s="11" t="s">
        <v>88</v>
      </c>
      <c r="J2012" s="11" t="s">
        <v>161</v>
      </c>
      <c r="K2012" s="11" t="s">
        <v>87</v>
      </c>
      <c r="M2012" t="s">
        <v>1851</v>
      </c>
      <c r="N2012" t="s">
        <v>1852</v>
      </c>
      <c r="O2012">
        <v>36</v>
      </c>
      <c r="P2012">
        <v>507</v>
      </c>
    </row>
    <row r="2013" spans="1:16">
      <c r="A2013">
        <v>60031</v>
      </c>
      <c r="B2013" t="s">
        <v>1876</v>
      </c>
      <c r="C2013" t="s">
        <v>72</v>
      </c>
      <c r="D2013" s="11" t="s">
        <v>146</v>
      </c>
      <c r="E2013" t="s">
        <v>67</v>
      </c>
      <c r="F2013" t="s">
        <v>68</v>
      </c>
      <c r="M2013" t="s">
        <v>1851</v>
      </c>
      <c r="N2013" t="s">
        <v>1852</v>
      </c>
      <c r="O2013">
        <v>21</v>
      </c>
      <c r="P2013">
        <v>3744</v>
      </c>
    </row>
    <row r="2014" spans="1:16">
      <c r="A2014">
        <v>60032</v>
      </c>
      <c r="B2014" t="s">
        <v>1877</v>
      </c>
      <c r="C2014" t="s">
        <v>1878</v>
      </c>
      <c r="D2014" s="11" t="s">
        <v>149</v>
      </c>
      <c r="E2014" t="s">
        <v>82</v>
      </c>
      <c r="F2014" t="s">
        <v>86</v>
      </c>
      <c r="M2014" t="s">
        <v>1851</v>
      </c>
      <c r="N2014" t="s">
        <v>1852</v>
      </c>
      <c r="O2014">
        <v>28</v>
      </c>
      <c r="P2014">
        <v>4274</v>
      </c>
    </row>
    <row r="2015" spans="1:16">
      <c r="A2015">
        <v>60033</v>
      </c>
      <c r="B2015" t="s">
        <v>1879</v>
      </c>
      <c r="C2015" t="s">
        <v>188</v>
      </c>
      <c r="D2015" s="11" t="s">
        <v>81</v>
      </c>
      <c r="E2015" t="s">
        <v>67</v>
      </c>
      <c r="F2015" t="s">
        <v>74</v>
      </c>
      <c r="G2015" s="11" t="s">
        <v>87</v>
      </c>
      <c r="M2015" t="s">
        <v>1851</v>
      </c>
      <c r="N2015" t="s">
        <v>1852</v>
      </c>
      <c r="O2015">
        <v>36</v>
      </c>
      <c r="P2015">
        <v>2289</v>
      </c>
    </row>
    <row r="2016" spans="1:16">
      <c r="A2016">
        <v>60034</v>
      </c>
      <c r="B2016" t="s">
        <v>1880</v>
      </c>
      <c r="C2016" t="s">
        <v>139</v>
      </c>
      <c r="D2016" s="11" t="s">
        <v>339</v>
      </c>
      <c r="E2016" t="s">
        <v>67</v>
      </c>
      <c r="F2016" t="s">
        <v>86</v>
      </c>
      <c r="M2016" t="s">
        <v>1851</v>
      </c>
      <c r="N2016" t="s">
        <v>1852</v>
      </c>
      <c r="O2016">
        <v>24</v>
      </c>
      <c r="P2016">
        <v>2294</v>
      </c>
    </row>
    <row r="2017" spans="1:16">
      <c r="A2017">
        <v>60035</v>
      </c>
      <c r="B2017" t="s">
        <v>1881</v>
      </c>
      <c r="C2017" t="s">
        <v>1882</v>
      </c>
      <c r="D2017" s="11" t="s">
        <v>108</v>
      </c>
      <c r="E2017" t="s">
        <v>82</v>
      </c>
      <c r="F2017" t="s">
        <v>86</v>
      </c>
      <c r="M2017" t="s">
        <v>1851</v>
      </c>
      <c r="N2017" t="s">
        <v>1852</v>
      </c>
      <c r="O2017">
        <v>29</v>
      </c>
      <c r="P2017">
        <v>3510</v>
      </c>
    </row>
    <row r="2018" spans="1:16">
      <c r="A2018">
        <v>60036</v>
      </c>
      <c r="B2018" t="s">
        <v>1883</v>
      </c>
      <c r="C2018" t="s">
        <v>296</v>
      </c>
      <c r="D2018" s="11" t="s">
        <v>100</v>
      </c>
      <c r="E2018" t="s">
        <v>67</v>
      </c>
      <c r="F2018" t="s">
        <v>86</v>
      </c>
      <c r="M2018" t="s">
        <v>1851</v>
      </c>
      <c r="N2018" t="s">
        <v>1852</v>
      </c>
      <c r="O2018">
        <v>25</v>
      </c>
      <c r="P2018">
        <v>4283</v>
      </c>
    </row>
    <row r="2019" spans="1:16">
      <c r="A2019">
        <v>60037</v>
      </c>
      <c r="B2019" t="s">
        <v>1884</v>
      </c>
      <c r="C2019" t="s">
        <v>1885</v>
      </c>
      <c r="D2019" s="11" t="s">
        <v>488</v>
      </c>
      <c r="E2019" t="s">
        <v>82</v>
      </c>
      <c r="F2019" t="s">
        <v>195</v>
      </c>
      <c r="G2019" s="11" t="s">
        <v>87</v>
      </c>
      <c r="H2019" s="11" t="s">
        <v>87</v>
      </c>
      <c r="M2019" t="s">
        <v>1851</v>
      </c>
      <c r="N2019" t="s">
        <v>1852</v>
      </c>
      <c r="O2019">
        <v>16</v>
      </c>
      <c r="P2019">
        <v>4221</v>
      </c>
    </row>
    <row r="2020" spans="1:16">
      <c r="A2020">
        <v>60038</v>
      </c>
      <c r="B2020" t="s">
        <v>1886</v>
      </c>
      <c r="C2020" t="s">
        <v>174</v>
      </c>
      <c r="D2020" s="11" t="s">
        <v>302</v>
      </c>
      <c r="E2020" t="s">
        <v>67</v>
      </c>
      <c r="F2020" t="s">
        <v>78</v>
      </c>
      <c r="H2020" s="11" t="s">
        <v>87</v>
      </c>
      <c r="M2020" t="s">
        <v>1851</v>
      </c>
      <c r="N2020" t="s">
        <v>1852</v>
      </c>
      <c r="O2020">
        <v>47</v>
      </c>
      <c r="P2020">
        <v>2293</v>
      </c>
    </row>
    <row r="2021" spans="1:16">
      <c r="A2021">
        <v>60039</v>
      </c>
      <c r="B2021" t="s">
        <v>166</v>
      </c>
      <c r="C2021" t="s">
        <v>296</v>
      </c>
      <c r="D2021" s="11" t="s">
        <v>85</v>
      </c>
      <c r="E2021" t="s">
        <v>67</v>
      </c>
      <c r="F2021" t="s">
        <v>86</v>
      </c>
      <c r="G2021" s="11" t="s">
        <v>87</v>
      </c>
      <c r="J2021" s="11" t="s">
        <v>87</v>
      </c>
      <c r="M2021" t="s">
        <v>1851</v>
      </c>
      <c r="N2021" t="s">
        <v>1852</v>
      </c>
      <c r="O2021">
        <v>34</v>
      </c>
      <c r="P2021">
        <v>2275</v>
      </c>
    </row>
    <row r="2022" spans="1:16">
      <c r="A2022">
        <v>60040</v>
      </c>
      <c r="B2022" t="s">
        <v>1887</v>
      </c>
      <c r="C2022" t="s">
        <v>597</v>
      </c>
      <c r="D2022" s="11" t="s">
        <v>201</v>
      </c>
      <c r="E2022" t="s">
        <v>67</v>
      </c>
      <c r="F2022" t="s">
        <v>202</v>
      </c>
      <c r="G2022" s="11" t="s">
        <v>87</v>
      </c>
      <c r="J2022" s="11" t="s">
        <v>87</v>
      </c>
      <c r="L2022">
        <v>3</v>
      </c>
      <c r="M2022" t="s">
        <v>1851</v>
      </c>
      <c r="N2022" t="s">
        <v>1852</v>
      </c>
      <c r="O2022">
        <v>14</v>
      </c>
      <c r="P2022">
        <v>4346</v>
      </c>
    </row>
    <row r="2023" spans="1:16">
      <c r="A2023">
        <v>60041</v>
      </c>
      <c r="B2023" t="s">
        <v>992</v>
      </c>
      <c r="C2023" t="s">
        <v>401</v>
      </c>
      <c r="D2023" s="11" t="s">
        <v>117</v>
      </c>
      <c r="E2023" t="s">
        <v>67</v>
      </c>
      <c r="F2023" t="s">
        <v>118</v>
      </c>
      <c r="M2023" t="s">
        <v>1851</v>
      </c>
      <c r="N2023" t="s">
        <v>1852</v>
      </c>
      <c r="O2023">
        <v>18</v>
      </c>
      <c r="P2023">
        <v>4347</v>
      </c>
    </row>
    <row r="2024" spans="1:16">
      <c r="A2024">
        <v>60042</v>
      </c>
      <c r="B2024" t="s">
        <v>1888</v>
      </c>
      <c r="C2024" t="s">
        <v>65</v>
      </c>
      <c r="D2024" s="11" t="s">
        <v>177</v>
      </c>
      <c r="E2024" t="s">
        <v>67</v>
      </c>
      <c r="F2024" t="s">
        <v>86</v>
      </c>
      <c r="H2024" s="11" t="s">
        <v>87</v>
      </c>
      <c r="M2024" t="s">
        <v>1851</v>
      </c>
      <c r="N2024" t="s">
        <v>1852</v>
      </c>
      <c r="O2024">
        <v>32</v>
      </c>
      <c r="P2024">
        <v>3588</v>
      </c>
    </row>
    <row r="2025" spans="1:16">
      <c r="A2025">
        <v>60043</v>
      </c>
      <c r="B2025" t="s">
        <v>1861</v>
      </c>
      <c r="C2025" t="s">
        <v>401</v>
      </c>
      <c r="D2025" s="11" t="s">
        <v>66</v>
      </c>
      <c r="E2025" t="s">
        <v>67</v>
      </c>
      <c r="F2025" t="s">
        <v>68</v>
      </c>
      <c r="G2025" s="11" t="s">
        <v>87</v>
      </c>
      <c r="J2025" s="11" t="s">
        <v>161</v>
      </c>
      <c r="M2025" t="s">
        <v>1851</v>
      </c>
      <c r="N2025" t="s">
        <v>1852</v>
      </c>
      <c r="O2025">
        <v>19</v>
      </c>
      <c r="P2025">
        <v>4005</v>
      </c>
    </row>
    <row r="2026" spans="1:16">
      <c r="A2026">
        <v>60044</v>
      </c>
      <c r="B2026" t="s">
        <v>1889</v>
      </c>
      <c r="C2026" t="s">
        <v>294</v>
      </c>
      <c r="D2026" s="11" t="s">
        <v>146</v>
      </c>
      <c r="E2026" t="s">
        <v>67</v>
      </c>
      <c r="F2026" t="s">
        <v>68</v>
      </c>
      <c r="M2026" t="s">
        <v>1851</v>
      </c>
      <c r="N2026" t="s">
        <v>1852</v>
      </c>
      <c r="O2026">
        <v>21</v>
      </c>
      <c r="P2026">
        <v>4004</v>
      </c>
    </row>
    <row r="2027" spans="1:16">
      <c r="A2027">
        <v>60045</v>
      </c>
      <c r="B2027" t="s">
        <v>1542</v>
      </c>
      <c r="C2027" t="s">
        <v>383</v>
      </c>
      <c r="D2027" s="11" t="s">
        <v>103</v>
      </c>
      <c r="E2027" t="s">
        <v>82</v>
      </c>
      <c r="F2027" t="s">
        <v>74</v>
      </c>
      <c r="M2027" t="s">
        <v>1851</v>
      </c>
      <c r="N2027" t="s">
        <v>1852</v>
      </c>
      <c r="O2027">
        <v>40</v>
      </c>
      <c r="P2027">
        <v>4487</v>
      </c>
    </row>
    <row r="2028" spans="1:16">
      <c r="A2028">
        <v>60046</v>
      </c>
      <c r="B2028" t="s">
        <v>1879</v>
      </c>
      <c r="C2028" t="s">
        <v>320</v>
      </c>
      <c r="D2028" s="11" t="s">
        <v>331</v>
      </c>
      <c r="E2028" t="s">
        <v>67</v>
      </c>
      <c r="F2028" t="s">
        <v>332</v>
      </c>
      <c r="M2028" t="s">
        <v>1851</v>
      </c>
      <c r="N2028" t="s">
        <v>1852</v>
      </c>
      <c r="O2028">
        <v>9</v>
      </c>
      <c r="P2028">
        <v>4498</v>
      </c>
    </row>
    <row r="2029" spans="1:16">
      <c r="A2029">
        <v>60047</v>
      </c>
      <c r="B2029" t="s">
        <v>1849</v>
      </c>
      <c r="C2029" t="s">
        <v>444</v>
      </c>
      <c r="D2029" s="11" t="s">
        <v>532</v>
      </c>
      <c r="E2029" t="s">
        <v>67</v>
      </c>
      <c r="F2029" t="s">
        <v>332</v>
      </c>
      <c r="M2029" t="s">
        <v>1851</v>
      </c>
      <c r="N2029" t="s">
        <v>1852</v>
      </c>
      <c r="O2029">
        <v>10</v>
      </c>
      <c r="P2029">
        <v>4496</v>
      </c>
    </row>
    <row r="2030" spans="1:16">
      <c r="A2030">
        <v>60048</v>
      </c>
      <c r="B2030" t="s">
        <v>1890</v>
      </c>
      <c r="C2030" t="s">
        <v>72</v>
      </c>
      <c r="D2030" s="11" t="s">
        <v>81</v>
      </c>
      <c r="E2030" t="s">
        <v>67</v>
      </c>
      <c r="F2030" t="s">
        <v>74</v>
      </c>
      <c r="M2030" t="s">
        <v>1851</v>
      </c>
      <c r="N2030" t="s">
        <v>1852</v>
      </c>
      <c r="O2030">
        <v>36</v>
      </c>
      <c r="P2030">
        <v>4495</v>
      </c>
    </row>
    <row r="2031" spans="1:16">
      <c r="A2031">
        <v>60049</v>
      </c>
      <c r="B2031" t="s">
        <v>1891</v>
      </c>
      <c r="C2031" t="s">
        <v>426</v>
      </c>
      <c r="D2031" s="11" t="s">
        <v>194</v>
      </c>
      <c r="E2031" t="s">
        <v>82</v>
      </c>
      <c r="F2031" t="s">
        <v>195</v>
      </c>
      <c r="M2031" t="s">
        <v>1851</v>
      </c>
      <c r="N2031" t="s">
        <v>1852</v>
      </c>
      <c r="O2031">
        <v>15</v>
      </c>
      <c r="P2031">
        <v>4516</v>
      </c>
    </row>
    <row r="2032" spans="1:16">
      <c r="A2032">
        <v>60050</v>
      </c>
      <c r="B2032" t="s">
        <v>1100</v>
      </c>
      <c r="C2032" t="s">
        <v>448</v>
      </c>
      <c r="D2032" s="11" t="s">
        <v>66</v>
      </c>
      <c r="E2032" t="s">
        <v>67</v>
      </c>
      <c r="F2032" t="s">
        <v>68</v>
      </c>
      <c r="M2032" t="s">
        <v>1851</v>
      </c>
      <c r="N2032" t="s">
        <v>1852</v>
      </c>
      <c r="O2032">
        <v>19</v>
      </c>
      <c r="P2032">
        <v>3411</v>
      </c>
    </row>
    <row r="2033" spans="1:16">
      <c r="A2033">
        <v>60051</v>
      </c>
      <c r="B2033" t="s">
        <v>1886</v>
      </c>
      <c r="C2033" t="s">
        <v>294</v>
      </c>
      <c r="D2033" s="11" t="s">
        <v>518</v>
      </c>
      <c r="E2033" t="s">
        <v>67</v>
      </c>
      <c r="F2033" t="s">
        <v>455</v>
      </c>
      <c r="M2033" t="s">
        <v>1851</v>
      </c>
      <c r="N2033" t="s">
        <v>1852</v>
      </c>
      <c r="O2033">
        <v>11</v>
      </c>
      <c r="P2033">
        <v>4543</v>
      </c>
    </row>
    <row r="2034" spans="1:16">
      <c r="A2034">
        <v>60052</v>
      </c>
      <c r="B2034" t="s">
        <v>1892</v>
      </c>
      <c r="C2034" t="s">
        <v>361</v>
      </c>
      <c r="D2034" s="11" t="s">
        <v>194</v>
      </c>
      <c r="E2034" t="s">
        <v>67</v>
      </c>
      <c r="F2034" t="s">
        <v>195</v>
      </c>
      <c r="G2034" s="11" t="s">
        <v>87</v>
      </c>
      <c r="J2034" s="11" t="s">
        <v>87</v>
      </c>
      <c r="L2034">
        <v>3</v>
      </c>
      <c r="M2034" t="s">
        <v>1851</v>
      </c>
      <c r="N2034" t="s">
        <v>1852</v>
      </c>
      <c r="O2034">
        <v>15</v>
      </c>
      <c r="P2034">
        <v>4561</v>
      </c>
    </row>
    <row r="2035" spans="1:16">
      <c r="A2035">
        <v>60053</v>
      </c>
      <c r="B2035" t="s">
        <v>1893</v>
      </c>
      <c r="C2035" t="s">
        <v>294</v>
      </c>
      <c r="D2035" s="11" t="s">
        <v>454</v>
      </c>
      <c r="E2035" t="s">
        <v>67</v>
      </c>
      <c r="F2035" t="s">
        <v>455</v>
      </c>
      <c r="M2035" t="s">
        <v>1851</v>
      </c>
      <c r="N2035" t="s">
        <v>1852</v>
      </c>
      <c r="O2035">
        <v>12</v>
      </c>
      <c r="P2035">
        <v>4587</v>
      </c>
    </row>
    <row r="2036" spans="1:16">
      <c r="A2036">
        <v>60054</v>
      </c>
      <c r="B2036" t="s">
        <v>1849</v>
      </c>
      <c r="C2036" t="s">
        <v>1894</v>
      </c>
      <c r="D2036" s="11" t="s">
        <v>331</v>
      </c>
      <c r="E2036" t="s">
        <v>67</v>
      </c>
      <c r="F2036" t="s">
        <v>332</v>
      </c>
      <c r="M2036" t="s">
        <v>1851</v>
      </c>
      <c r="N2036" t="s">
        <v>1852</v>
      </c>
      <c r="O2036">
        <v>9</v>
      </c>
      <c r="P2036">
        <v>4594</v>
      </c>
    </row>
    <row r="2037" spans="1:16">
      <c r="A2037">
        <v>60055</v>
      </c>
      <c r="B2037" t="s">
        <v>368</v>
      </c>
      <c r="C2037" t="s">
        <v>386</v>
      </c>
      <c r="D2037" s="11" t="s">
        <v>201</v>
      </c>
      <c r="E2037" t="s">
        <v>67</v>
      </c>
      <c r="F2037" t="s">
        <v>202</v>
      </c>
      <c r="G2037" s="11" t="s">
        <v>87</v>
      </c>
      <c r="J2037" s="11" t="s">
        <v>87</v>
      </c>
      <c r="M2037" t="s">
        <v>1851</v>
      </c>
      <c r="N2037" t="s">
        <v>1852</v>
      </c>
      <c r="O2037">
        <v>14</v>
      </c>
      <c r="P2037">
        <v>5065</v>
      </c>
    </row>
    <row r="2038" spans="1:16">
      <c r="A2038">
        <v>60056</v>
      </c>
      <c r="B2038" t="s">
        <v>1892</v>
      </c>
      <c r="C2038" t="s">
        <v>369</v>
      </c>
      <c r="D2038" s="11" t="s">
        <v>103</v>
      </c>
      <c r="E2038" t="s">
        <v>67</v>
      </c>
      <c r="F2038" t="s">
        <v>74</v>
      </c>
      <c r="M2038" t="s">
        <v>1851</v>
      </c>
      <c r="N2038" t="s">
        <v>1852</v>
      </c>
      <c r="O2038">
        <v>40</v>
      </c>
      <c r="P2038">
        <v>5115</v>
      </c>
    </row>
    <row r="2039" spans="1:16">
      <c r="A2039">
        <v>60057</v>
      </c>
      <c r="B2039" t="s">
        <v>1895</v>
      </c>
      <c r="C2039" t="s">
        <v>444</v>
      </c>
      <c r="D2039" s="11" t="s">
        <v>518</v>
      </c>
      <c r="E2039" t="s">
        <v>67</v>
      </c>
      <c r="F2039" t="s">
        <v>455</v>
      </c>
      <c r="M2039" t="s">
        <v>1851</v>
      </c>
      <c r="N2039" t="s">
        <v>1852</v>
      </c>
      <c r="O2039">
        <v>11</v>
      </c>
      <c r="P2039">
        <v>5116</v>
      </c>
    </row>
    <row r="2040" spans="1:16">
      <c r="A2040">
        <v>60058</v>
      </c>
      <c r="B2040" t="s">
        <v>1896</v>
      </c>
      <c r="C2040" t="s">
        <v>271</v>
      </c>
      <c r="D2040" s="11" t="s">
        <v>422</v>
      </c>
      <c r="E2040" t="s">
        <v>82</v>
      </c>
      <c r="F2040" t="s">
        <v>202</v>
      </c>
      <c r="M2040" t="s">
        <v>1851</v>
      </c>
      <c r="N2040" t="s">
        <v>1852</v>
      </c>
      <c r="O2040">
        <v>13</v>
      </c>
      <c r="P2040">
        <v>5117</v>
      </c>
    </row>
    <row r="2041" spans="1:16">
      <c r="A2041">
        <v>60059</v>
      </c>
      <c r="B2041" t="s">
        <v>1897</v>
      </c>
      <c r="C2041" t="s">
        <v>179</v>
      </c>
      <c r="D2041" s="11" t="s">
        <v>177</v>
      </c>
      <c r="E2041" t="s">
        <v>67</v>
      </c>
      <c r="F2041" t="s">
        <v>86</v>
      </c>
      <c r="G2041" s="11" t="s">
        <v>87</v>
      </c>
      <c r="M2041" t="s">
        <v>1851</v>
      </c>
      <c r="N2041" t="s">
        <v>1852</v>
      </c>
      <c r="O2041">
        <v>32</v>
      </c>
      <c r="P2041">
        <v>5118</v>
      </c>
    </row>
    <row r="2042" spans="1:16">
      <c r="A2042">
        <v>60060</v>
      </c>
      <c r="B2042" t="s">
        <v>1898</v>
      </c>
      <c r="C2042" t="s">
        <v>253</v>
      </c>
      <c r="D2042" s="11" t="s">
        <v>111</v>
      </c>
      <c r="E2042" t="s">
        <v>82</v>
      </c>
      <c r="F2042" t="s">
        <v>86</v>
      </c>
      <c r="G2042" s="11" t="s">
        <v>87</v>
      </c>
      <c r="M2042" t="s">
        <v>1851</v>
      </c>
      <c r="N2042" t="s">
        <v>1852</v>
      </c>
      <c r="O2042">
        <v>26</v>
      </c>
      <c r="P2042">
        <v>5128</v>
      </c>
    </row>
    <row r="2043" spans="1:16">
      <c r="A2043">
        <v>60061</v>
      </c>
      <c r="B2043" t="s">
        <v>1899</v>
      </c>
      <c r="C2043" t="s">
        <v>145</v>
      </c>
      <c r="D2043" s="11" t="s">
        <v>177</v>
      </c>
      <c r="E2043" t="s">
        <v>82</v>
      </c>
      <c r="F2043" t="s">
        <v>86</v>
      </c>
      <c r="M2043" t="s">
        <v>1851</v>
      </c>
      <c r="N2043" t="s">
        <v>1852</v>
      </c>
      <c r="O2043">
        <v>32</v>
      </c>
      <c r="P2043">
        <v>5129</v>
      </c>
    </row>
    <row r="2044" spans="1:16">
      <c r="A2044">
        <v>60085</v>
      </c>
      <c r="B2044" t="s">
        <v>1900</v>
      </c>
      <c r="C2044" t="s">
        <v>80</v>
      </c>
      <c r="D2044" s="11" t="s">
        <v>108</v>
      </c>
      <c r="E2044" t="s">
        <v>82</v>
      </c>
      <c r="F2044" t="s">
        <v>86</v>
      </c>
      <c r="M2044" t="s">
        <v>1851</v>
      </c>
      <c r="N2044" t="s">
        <v>1852</v>
      </c>
      <c r="O2044">
        <v>29</v>
      </c>
      <c r="P2044">
        <v>2285</v>
      </c>
    </row>
    <row r="2045" spans="1:16">
      <c r="A2045">
        <v>60600</v>
      </c>
      <c r="B2045" t="s">
        <v>1854</v>
      </c>
      <c r="C2045" t="s">
        <v>391</v>
      </c>
      <c r="D2045" s="11" t="s">
        <v>568</v>
      </c>
      <c r="E2045" t="s">
        <v>67</v>
      </c>
      <c r="F2045" t="s">
        <v>98</v>
      </c>
      <c r="M2045" t="s">
        <v>1851</v>
      </c>
      <c r="N2045" t="s">
        <v>1852</v>
      </c>
      <c r="O2045">
        <v>63</v>
      </c>
      <c r="P2045">
        <v>3488</v>
      </c>
    </row>
    <row r="2046" spans="1:16">
      <c r="A2046">
        <v>61001</v>
      </c>
      <c r="B2046" t="s">
        <v>1901</v>
      </c>
      <c r="C2046" t="s">
        <v>367</v>
      </c>
      <c r="D2046" s="11" t="s">
        <v>291</v>
      </c>
      <c r="E2046" t="s">
        <v>67</v>
      </c>
      <c r="F2046" t="s">
        <v>78</v>
      </c>
      <c r="M2046" t="s">
        <v>1902</v>
      </c>
      <c r="N2046" t="s">
        <v>1903</v>
      </c>
      <c r="O2046">
        <v>51</v>
      </c>
      <c r="P2046">
        <v>2271</v>
      </c>
    </row>
    <row r="2047" spans="1:16">
      <c r="A2047">
        <v>61002</v>
      </c>
      <c r="B2047" t="s">
        <v>1734</v>
      </c>
      <c r="C2047" t="s">
        <v>170</v>
      </c>
      <c r="D2047" s="11" t="s">
        <v>103</v>
      </c>
      <c r="E2047" t="s">
        <v>67</v>
      </c>
      <c r="F2047" t="s">
        <v>74</v>
      </c>
      <c r="G2047" s="11" t="s">
        <v>87</v>
      </c>
      <c r="H2047" s="11" t="s">
        <v>87</v>
      </c>
      <c r="M2047" t="s">
        <v>1902</v>
      </c>
      <c r="N2047" t="s">
        <v>1903</v>
      </c>
      <c r="O2047">
        <v>40</v>
      </c>
      <c r="P2047">
        <v>2243</v>
      </c>
    </row>
    <row r="2048" spans="1:16">
      <c r="A2048">
        <v>61003</v>
      </c>
      <c r="B2048" t="s">
        <v>1734</v>
      </c>
      <c r="C2048" t="s">
        <v>170</v>
      </c>
      <c r="D2048" s="11" t="s">
        <v>422</v>
      </c>
      <c r="E2048" t="s">
        <v>67</v>
      </c>
      <c r="F2048" t="s">
        <v>202</v>
      </c>
      <c r="G2048" s="11" t="s">
        <v>87</v>
      </c>
      <c r="H2048" s="11" t="s">
        <v>87</v>
      </c>
      <c r="M2048" t="s">
        <v>1902</v>
      </c>
      <c r="N2048" t="s">
        <v>1903</v>
      </c>
      <c r="O2048">
        <v>13</v>
      </c>
      <c r="P2048">
        <v>4178</v>
      </c>
    </row>
    <row r="2049" spans="1:16">
      <c r="A2049">
        <v>61004</v>
      </c>
      <c r="B2049" t="s">
        <v>1904</v>
      </c>
      <c r="C2049" t="s">
        <v>192</v>
      </c>
      <c r="D2049" s="11" t="s">
        <v>149</v>
      </c>
      <c r="E2049" t="s">
        <v>67</v>
      </c>
      <c r="F2049" t="s">
        <v>86</v>
      </c>
      <c r="M2049" t="s">
        <v>1902</v>
      </c>
      <c r="N2049" t="s">
        <v>1903</v>
      </c>
      <c r="O2049">
        <v>28</v>
      </c>
      <c r="P2049">
        <v>2270</v>
      </c>
    </row>
    <row r="2050" spans="1:16">
      <c r="A2050">
        <v>61005</v>
      </c>
      <c r="B2050" t="s">
        <v>517</v>
      </c>
      <c r="C2050" t="s">
        <v>123</v>
      </c>
      <c r="D2050" s="11" t="s">
        <v>159</v>
      </c>
      <c r="E2050" t="s">
        <v>67</v>
      </c>
      <c r="F2050" t="s">
        <v>78</v>
      </c>
      <c r="G2050" s="11" t="s">
        <v>88</v>
      </c>
      <c r="I2050" s="11" t="s">
        <v>87</v>
      </c>
      <c r="J2050" s="11" t="s">
        <v>88</v>
      </c>
      <c r="M2050" t="s">
        <v>1902</v>
      </c>
      <c r="N2050" t="s">
        <v>1903</v>
      </c>
      <c r="O2050">
        <v>46</v>
      </c>
      <c r="P2050">
        <v>2246</v>
      </c>
    </row>
    <row r="2051" spans="1:16">
      <c r="A2051">
        <v>61006</v>
      </c>
      <c r="B2051" t="s">
        <v>517</v>
      </c>
      <c r="C2051" t="s">
        <v>179</v>
      </c>
      <c r="D2051" s="11" t="s">
        <v>307</v>
      </c>
      <c r="E2051" t="s">
        <v>67</v>
      </c>
      <c r="F2051" t="s">
        <v>78</v>
      </c>
      <c r="I2051" s="11" t="s">
        <v>87</v>
      </c>
      <c r="M2051" t="s">
        <v>1902</v>
      </c>
      <c r="N2051" t="s">
        <v>1903</v>
      </c>
      <c r="O2051">
        <v>48</v>
      </c>
      <c r="P2051">
        <v>2247</v>
      </c>
    </row>
    <row r="2052" spans="1:16">
      <c r="A2052">
        <v>61007</v>
      </c>
      <c r="B2052" t="s">
        <v>1371</v>
      </c>
      <c r="C2052" t="s">
        <v>296</v>
      </c>
      <c r="D2052" s="11" t="s">
        <v>454</v>
      </c>
      <c r="E2052" t="s">
        <v>67</v>
      </c>
      <c r="F2052" t="s">
        <v>455</v>
      </c>
      <c r="M2052" t="s">
        <v>1902</v>
      </c>
      <c r="N2052" t="s">
        <v>1903</v>
      </c>
      <c r="O2052">
        <v>12</v>
      </c>
      <c r="P2052">
        <v>4538</v>
      </c>
    </row>
    <row r="2053" spans="1:16">
      <c r="A2053">
        <v>61008</v>
      </c>
      <c r="B2053" t="s">
        <v>1905</v>
      </c>
      <c r="C2053" t="s">
        <v>96</v>
      </c>
      <c r="D2053" s="11" t="s">
        <v>108</v>
      </c>
      <c r="E2053" t="s">
        <v>67</v>
      </c>
      <c r="F2053" t="s">
        <v>86</v>
      </c>
      <c r="G2053" s="11" t="s">
        <v>88</v>
      </c>
      <c r="I2053" s="11" t="s">
        <v>87</v>
      </c>
      <c r="M2053" t="s">
        <v>1902</v>
      </c>
      <c r="N2053" t="s">
        <v>1903</v>
      </c>
      <c r="O2053">
        <v>29</v>
      </c>
      <c r="P2053">
        <v>2265</v>
      </c>
    </row>
    <row r="2054" spans="1:16">
      <c r="A2054">
        <v>61009</v>
      </c>
      <c r="B2054" t="s">
        <v>1906</v>
      </c>
      <c r="C2054" t="s">
        <v>96</v>
      </c>
      <c r="D2054" s="11" t="s">
        <v>114</v>
      </c>
      <c r="E2054" t="s">
        <v>67</v>
      </c>
      <c r="F2054" t="s">
        <v>86</v>
      </c>
      <c r="M2054" t="s">
        <v>1902</v>
      </c>
      <c r="N2054" t="s">
        <v>1903</v>
      </c>
      <c r="O2054">
        <v>27</v>
      </c>
      <c r="P2054">
        <v>2268</v>
      </c>
    </row>
    <row r="2055" spans="1:16">
      <c r="A2055">
        <v>61010</v>
      </c>
      <c r="B2055" t="s">
        <v>644</v>
      </c>
      <c r="C2055" t="s">
        <v>192</v>
      </c>
      <c r="D2055" s="11" t="s">
        <v>214</v>
      </c>
      <c r="E2055" t="s">
        <v>67</v>
      </c>
      <c r="F2055" t="s">
        <v>74</v>
      </c>
      <c r="M2055" t="s">
        <v>1902</v>
      </c>
      <c r="N2055" t="s">
        <v>1903</v>
      </c>
      <c r="O2055">
        <v>41</v>
      </c>
      <c r="P2055">
        <v>2248</v>
      </c>
    </row>
    <row r="2056" spans="1:16">
      <c r="A2056">
        <v>61011</v>
      </c>
      <c r="B2056" t="s">
        <v>1371</v>
      </c>
      <c r="C2056" t="s">
        <v>96</v>
      </c>
      <c r="D2056" s="11" t="s">
        <v>201</v>
      </c>
      <c r="E2056" t="s">
        <v>67</v>
      </c>
      <c r="F2056" t="s">
        <v>202</v>
      </c>
      <c r="M2056" t="s">
        <v>1902</v>
      </c>
      <c r="N2056" t="s">
        <v>1903</v>
      </c>
      <c r="O2056">
        <v>14</v>
      </c>
      <c r="P2056">
        <v>4302</v>
      </c>
    </row>
    <row r="2057" spans="1:16">
      <c r="A2057">
        <v>61012</v>
      </c>
      <c r="B2057" t="s">
        <v>1907</v>
      </c>
      <c r="C2057" t="s">
        <v>253</v>
      </c>
      <c r="D2057" s="11" t="s">
        <v>117</v>
      </c>
      <c r="E2057" t="s">
        <v>82</v>
      </c>
      <c r="F2057" t="s">
        <v>118</v>
      </c>
      <c r="M2057" t="s">
        <v>1902</v>
      </c>
      <c r="N2057" t="s">
        <v>1903</v>
      </c>
      <c r="O2057">
        <v>18</v>
      </c>
      <c r="P2057">
        <v>3419</v>
      </c>
    </row>
    <row r="2058" spans="1:16">
      <c r="A2058">
        <v>61013</v>
      </c>
      <c r="B2058" t="s">
        <v>1908</v>
      </c>
      <c r="C2058" t="s">
        <v>723</v>
      </c>
      <c r="D2058" s="11" t="s">
        <v>339</v>
      </c>
      <c r="E2058" t="s">
        <v>82</v>
      </c>
      <c r="F2058" t="s">
        <v>86</v>
      </c>
      <c r="M2058" t="s">
        <v>1902</v>
      </c>
      <c r="N2058" t="s">
        <v>1903</v>
      </c>
      <c r="O2058">
        <v>24</v>
      </c>
      <c r="P2058">
        <v>2273</v>
      </c>
    </row>
    <row r="2059" spans="1:16">
      <c r="A2059">
        <v>61014</v>
      </c>
      <c r="B2059" t="s">
        <v>1870</v>
      </c>
      <c r="C2059" t="s">
        <v>174</v>
      </c>
      <c r="D2059" s="11" t="s">
        <v>488</v>
      </c>
      <c r="E2059" t="s">
        <v>67</v>
      </c>
      <c r="F2059" t="s">
        <v>195</v>
      </c>
      <c r="G2059" s="11" t="s">
        <v>88</v>
      </c>
      <c r="I2059" s="11" t="s">
        <v>87</v>
      </c>
      <c r="J2059" s="11" t="s">
        <v>87</v>
      </c>
      <c r="M2059" t="s">
        <v>1902</v>
      </c>
      <c r="N2059" t="s">
        <v>1903</v>
      </c>
      <c r="O2059">
        <v>16</v>
      </c>
      <c r="P2059">
        <v>3564</v>
      </c>
    </row>
    <row r="2060" spans="1:16">
      <c r="A2060">
        <v>61015</v>
      </c>
      <c r="B2060" t="s">
        <v>1909</v>
      </c>
      <c r="C2060" t="s">
        <v>116</v>
      </c>
      <c r="D2060" s="11" t="s">
        <v>66</v>
      </c>
      <c r="E2060" t="s">
        <v>67</v>
      </c>
      <c r="F2060" t="s">
        <v>68</v>
      </c>
      <c r="M2060" t="s">
        <v>1902</v>
      </c>
      <c r="N2060" t="s">
        <v>1903</v>
      </c>
      <c r="O2060">
        <v>19</v>
      </c>
      <c r="P2060">
        <v>4226</v>
      </c>
    </row>
    <row r="2061" spans="1:16">
      <c r="A2061">
        <v>61016</v>
      </c>
      <c r="B2061" t="s">
        <v>1910</v>
      </c>
      <c r="C2061" t="s">
        <v>391</v>
      </c>
      <c r="D2061" s="11" t="s">
        <v>168</v>
      </c>
      <c r="E2061" t="s">
        <v>67</v>
      </c>
      <c r="F2061" t="s">
        <v>98</v>
      </c>
      <c r="M2061" t="s">
        <v>1902</v>
      </c>
      <c r="N2061" t="s">
        <v>1903</v>
      </c>
      <c r="O2061">
        <v>71</v>
      </c>
      <c r="P2061">
        <v>2262</v>
      </c>
    </row>
    <row r="2062" spans="1:16">
      <c r="A2062">
        <v>61017</v>
      </c>
      <c r="B2062" t="s">
        <v>1911</v>
      </c>
      <c r="C2062" t="s">
        <v>156</v>
      </c>
      <c r="D2062" s="11" t="s">
        <v>194</v>
      </c>
      <c r="E2062" t="s">
        <v>67</v>
      </c>
      <c r="F2062" t="s">
        <v>195</v>
      </c>
      <c r="G2062" s="11" t="s">
        <v>88</v>
      </c>
      <c r="J2062" s="11" t="s">
        <v>87</v>
      </c>
      <c r="M2062" t="s">
        <v>1902</v>
      </c>
      <c r="N2062" t="s">
        <v>1903</v>
      </c>
      <c r="O2062">
        <v>15</v>
      </c>
      <c r="P2062">
        <v>4055</v>
      </c>
    </row>
    <row r="2063" spans="1:16">
      <c r="A2063">
        <v>61018</v>
      </c>
      <c r="B2063" t="s">
        <v>362</v>
      </c>
      <c r="C2063" t="s">
        <v>142</v>
      </c>
      <c r="D2063" s="11" t="s">
        <v>214</v>
      </c>
      <c r="E2063" t="s">
        <v>67</v>
      </c>
      <c r="F2063" t="s">
        <v>74</v>
      </c>
      <c r="M2063" t="s">
        <v>1902</v>
      </c>
      <c r="N2063" t="s">
        <v>1903</v>
      </c>
      <c r="O2063">
        <v>41</v>
      </c>
      <c r="P2063">
        <v>4557</v>
      </c>
    </row>
    <row r="2064" spans="1:16">
      <c r="A2064">
        <v>61019</v>
      </c>
      <c r="B2064" t="s">
        <v>1912</v>
      </c>
      <c r="C2064" t="s">
        <v>90</v>
      </c>
      <c r="D2064" s="11" t="s">
        <v>360</v>
      </c>
      <c r="E2064" t="s">
        <v>67</v>
      </c>
      <c r="F2064" t="s">
        <v>98</v>
      </c>
      <c r="G2064" s="11" t="s">
        <v>88</v>
      </c>
      <c r="J2064" s="11" t="s">
        <v>87</v>
      </c>
      <c r="M2064" t="s">
        <v>1902</v>
      </c>
      <c r="N2064" t="s">
        <v>1903</v>
      </c>
      <c r="O2064">
        <v>60</v>
      </c>
      <c r="P2064">
        <v>2250</v>
      </c>
    </row>
    <row r="2065" spans="1:16">
      <c r="A2065">
        <v>61020</v>
      </c>
      <c r="B2065" t="s">
        <v>1912</v>
      </c>
      <c r="C2065" t="s">
        <v>90</v>
      </c>
      <c r="D2065" s="11" t="s">
        <v>114</v>
      </c>
      <c r="E2065" t="s">
        <v>67</v>
      </c>
      <c r="F2065" t="s">
        <v>86</v>
      </c>
      <c r="I2065" s="11" t="s">
        <v>87</v>
      </c>
      <c r="M2065" t="s">
        <v>1902</v>
      </c>
      <c r="N2065" t="s">
        <v>1903</v>
      </c>
      <c r="O2065">
        <v>27</v>
      </c>
      <c r="P2065">
        <v>2264</v>
      </c>
    </row>
    <row r="2066" spans="1:16">
      <c r="A2066">
        <v>61021</v>
      </c>
      <c r="B2066" t="s">
        <v>1870</v>
      </c>
      <c r="C2066" t="s">
        <v>90</v>
      </c>
      <c r="D2066" s="11" t="s">
        <v>91</v>
      </c>
      <c r="E2066" t="s">
        <v>67</v>
      </c>
      <c r="F2066" t="s">
        <v>78</v>
      </c>
      <c r="G2066" s="11" t="s">
        <v>87</v>
      </c>
      <c r="J2066" s="11" t="s">
        <v>87</v>
      </c>
      <c r="M2066" t="s">
        <v>1902</v>
      </c>
      <c r="N2066" t="s">
        <v>1903</v>
      </c>
      <c r="O2066">
        <v>50</v>
      </c>
      <c r="P2066">
        <v>2251</v>
      </c>
    </row>
    <row r="2067" spans="1:16">
      <c r="A2067">
        <v>61022</v>
      </c>
      <c r="B2067" t="s">
        <v>1913</v>
      </c>
      <c r="C2067" t="s">
        <v>123</v>
      </c>
      <c r="D2067" s="11" t="s">
        <v>302</v>
      </c>
      <c r="E2067" t="s">
        <v>67</v>
      </c>
      <c r="F2067" t="s">
        <v>78</v>
      </c>
      <c r="M2067" t="s">
        <v>1902</v>
      </c>
      <c r="N2067" t="s">
        <v>1903</v>
      </c>
      <c r="O2067">
        <v>47</v>
      </c>
      <c r="P2067">
        <v>2258</v>
      </c>
    </row>
    <row r="2068" spans="1:16">
      <c r="A2068">
        <v>61023</v>
      </c>
      <c r="B2068" t="s">
        <v>504</v>
      </c>
      <c r="C2068" t="s">
        <v>156</v>
      </c>
      <c r="D2068" s="11" t="s">
        <v>114</v>
      </c>
      <c r="E2068" t="s">
        <v>67</v>
      </c>
      <c r="F2068" t="s">
        <v>86</v>
      </c>
      <c r="G2068" s="11" t="s">
        <v>87</v>
      </c>
      <c r="M2068" t="s">
        <v>1902</v>
      </c>
      <c r="N2068" t="s">
        <v>1903</v>
      </c>
      <c r="O2068">
        <v>27</v>
      </c>
      <c r="P2068">
        <v>2252</v>
      </c>
    </row>
    <row r="2069" spans="1:16">
      <c r="A2069">
        <v>61024</v>
      </c>
      <c r="B2069" t="s">
        <v>504</v>
      </c>
      <c r="C2069" t="s">
        <v>96</v>
      </c>
      <c r="D2069" s="11" t="s">
        <v>117</v>
      </c>
      <c r="E2069" t="s">
        <v>67</v>
      </c>
      <c r="F2069" t="s">
        <v>118</v>
      </c>
      <c r="G2069" s="11" t="s">
        <v>88</v>
      </c>
      <c r="I2069" s="11" t="s">
        <v>87</v>
      </c>
      <c r="J2069" s="11" t="s">
        <v>88</v>
      </c>
      <c r="M2069" t="s">
        <v>1902</v>
      </c>
      <c r="N2069" t="s">
        <v>1903</v>
      </c>
      <c r="O2069">
        <v>18</v>
      </c>
      <c r="P2069">
        <v>4179</v>
      </c>
    </row>
    <row r="2070" spans="1:16">
      <c r="A2070">
        <v>61025</v>
      </c>
      <c r="B2070" t="s">
        <v>166</v>
      </c>
      <c r="C2070" t="s">
        <v>401</v>
      </c>
      <c r="D2070" s="11" t="s">
        <v>518</v>
      </c>
      <c r="E2070" t="s">
        <v>67</v>
      </c>
      <c r="F2070" t="s">
        <v>455</v>
      </c>
      <c r="M2070" t="s">
        <v>1902</v>
      </c>
      <c r="N2070" t="s">
        <v>1903</v>
      </c>
      <c r="O2070">
        <v>11</v>
      </c>
      <c r="P2070">
        <v>4809</v>
      </c>
    </row>
    <row r="2071" spans="1:16">
      <c r="A2071">
        <v>61026</v>
      </c>
      <c r="B2071" t="s">
        <v>1914</v>
      </c>
      <c r="C2071" t="s">
        <v>96</v>
      </c>
      <c r="D2071" s="11" t="s">
        <v>149</v>
      </c>
      <c r="E2071" t="s">
        <v>67</v>
      </c>
      <c r="F2071" t="s">
        <v>86</v>
      </c>
      <c r="M2071" t="s">
        <v>1902</v>
      </c>
      <c r="N2071" t="s">
        <v>1903</v>
      </c>
      <c r="O2071">
        <v>28</v>
      </c>
      <c r="P2071">
        <v>2269</v>
      </c>
    </row>
    <row r="2072" spans="1:16">
      <c r="A2072">
        <v>61027</v>
      </c>
      <c r="B2072" t="s">
        <v>1915</v>
      </c>
      <c r="C2072" t="s">
        <v>482</v>
      </c>
      <c r="D2072" s="11" t="s">
        <v>103</v>
      </c>
      <c r="E2072" t="s">
        <v>67</v>
      </c>
      <c r="F2072" t="s">
        <v>74</v>
      </c>
      <c r="M2072" t="s">
        <v>1902</v>
      </c>
      <c r="N2072" t="s">
        <v>1903</v>
      </c>
      <c r="O2072">
        <v>40</v>
      </c>
      <c r="P2072">
        <v>4355</v>
      </c>
    </row>
    <row r="2073" spans="1:16">
      <c r="A2073">
        <v>61028</v>
      </c>
      <c r="B2073" t="s">
        <v>1916</v>
      </c>
      <c r="C2073" t="s">
        <v>1917</v>
      </c>
      <c r="D2073" s="11" t="s">
        <v>422</v>
      </c>
      <c r="E2073" t="s">
        <v>67</v>
      </c>
      <c r="F2073" t="s">
        <v>202</v>
      </c>
      <c r="G2073" s="11" t="s">
        <v>87</v>
      </c>
      <c r="M2073" t="s">
        <v>1902</v>
      </c>
      <c r="N2073" t="s">
        <v>1903</v>
      </c>
      <c r="O2073">
        <v>13</v>
      </c>
      <c r="P2073">
        <v>4539</v>
      </c>
    </row>
    <row r="2074" spans="1:16">
      <c r="A2074">
        <v>61029</v>
      </c>
      <c r="B2074" t="s">
        <v>1918</v>
      </c>
      <c r="C2074" t="s">
        <v>283</v>
      </c>
      <c r="D2074" s="11" t="s">
        <v>291</v>
      </c>
      <c r="E2074" t="s">
        <v>67</v>
      </c>
      <c r="F2074" t="s">
        <v>78</v>
      </c>
      <c r="M2074" t="s">
        <v>1902</v>
      </c>
      <c r="N2074" t="s">
        <v>1903</v>
      </c>
      <c r="O2074">
        <v>51</v>
      </c>
      <c r="P2074">
        <v>4558</v>
      </c>
    </row>
    <row r="2075" spans="1:16">
      <c r="A2075">
        <v>61030</v>
      </c>
      <c r="B2075" t="s">
        <v>166</v>
      </c>
      <c r="C2075" t="s">
        <v>1919</v>
      </c>
      <c r="D2075" s="11" t="s">
        <v>518</v>
      </c>
      <c r="E2075" t="s">
        <v>67</v>
      </c>
      <c r="F2075" t="s">
        <v>455</v>
      </c>
      <c r="M2075" t="s">
        <v>1902</v>
      </c>
      <c r="N2075" t="s">
        <v>1903</v>
      </c>
      <c r="O2075">
        <v>11</v>
      </c>
      <c r="P2075">
        <v>4936</v>
      </c>
    </row>
    <row r="2076" spans="1:16">
      <c r="A2076">
        <v>61031</v>
      </c>
      <c r="B2076" t="s">
        <v>166</v>
      </c>
      <c r="C2076" t="s">
        <v>96</v>
      </c>
      <c r="D2076" s="11" t="s">
        <v>334</v>
      </c>
      <c r="E2076" t="s">
        <v>67</v>
      </c>
      <c r="F2076" t="s">
        <v>332</v>
      </c>
      <c r="M2076" t="s">
        <v>1902</v>
      </c>
      <c r="N2076" t="s">
        <v>1903</v>
      </c>
      <c r="O2076">
        <v>7</v>
      </c>
      <c r="P2076">
        <v>4975</v>
      </c>
    </row>
    <row r="2077" spans="1:16">
      <c r="A2077">
        <v>61032</v>
      </c>
      <c r="B2077" t="s">
        <v>169</v>
      </c>
      <c r="C2077" t="s">
        <v>140</v>
      </c>
      <c r="D2077" s="11" t="s">
        <v>171</v>
      </c>
      <c r="E2077" t="s">
        <v>67</v>
      </c>
      <c r="F2077" t="s">
        <v>74</v>
      </c>
      <c r="G2077" s="11" t="s">
        <v>87</v>
      </c>
      <c r="M2077" t="s">
        <v>1902</v>
      </c>
      <c r="N2077" t="s">
        <v>1903</v>
      </c>
      <c r="O2077">
        <v>35</v>
      </c>
      <c r="P2077">
        <v>2267</v>
      </c>
    </row>
    <row r="2078" spans="1:16">
      <c r="A2078">
        <v>61033</v>
      </c>
      <c r="B2078" t="s">
        <v>1920</v>
      </c>
      <c r="C2078" t="s">
        <v>119</v>
      </c>
      <c r="D2078" s="11" t="s">
        <v>532</v>
      </c>
      <c r="E2078" t="s">
        <v>67</v>
      </c>
      <c r="F2078" t="s">
        <v>332</v>
      </c>
      <c r="M2078" t="s">
        <v>1902</v>
      </c>
      <c r="N2078" t="s">
        <v>1903</v>
      </c>
      <c r="O2078">
        <v>10</v>
      </c>
      <c r="P2078">
        <v>5075</v>
      </c>
    </row>
    <row r="2079" spans="1:16">
      <c r="A2079">
        <v>61034</v>
      </c>
      <c r="B2079" t="s">
        <v>448</v>
      </c>
      <c r="C2079" t="s">
        <v>1921</v>
      </c>
      <c r="D2079" s="11" t="s">
        <v>454</v>
      </c>
      <c r="E2079" t="s">
        <v>67</v>
      </c>
      <c r="F2079" t="s">
        <v>455</v>
      </c>
      <c r="M2079" t="s">
        <v>1902</v>
      </c>
      <c r="N2079" t="s">
        <v>1903</v>
      </c>
      <c r="O2079">
        <v>12</v>
      </c>
      <c r="P2079">
        <v>5076</v>
      </c>
    </row>
    <row r="2080" spans="1:16">
      <c r="A2080">
        <v>61035</v>
      </c>
      <c r="B2080" t="s">
        <v>1733</v>
      </c>
      <c r="C2080" t="s">
        <v>448</v>
      </c>
      <c r="D2080" s="11" t="s">
        <v>111</v>
      </c>
      <c r="E2080" t="s">
        <v>67</v>
      </c>
      <c r="F2080" t="s">
        <v>86</v>
      </c>
      <c r="M2080" t="s">
        <v>1902</v>
      </c>
      <c r="N2080" t="s">
        <v>1903</v>
      </c>
      <c r="O2080">
        <v>26</v>
      </c>
      <c r="P2080">
        <v>2266</v>
      </c>
    </row>
    <row r="2081" spans="1:16">
      <c r="A2081">
        <v>61061</v>
      </c>
      <c r="B2081" t="s">
        <v>1922</v>
      </c>
      <c r="C2081" t="s">
        <v>140</v>
      </c>
      <c r="D2081" s="11" t="s">
        <v>168</v>
      </c>
      <c r="E2081" t="s">
        <v>67</v>
      </c>
      <c r="F2081" t="s">
        <v>98</v>
      </c>
      <c r="M2081" t="s">
        <v>1902</v>
      </c>
      <c r="N2081" t="s">
        <v>1903</v>
      </c>
      <c r="O2081">
        <v>71</v>
      </c>
      <c r="P2081">
        <v>2257</v>
      </c>
    </row>
    <row r="2082" spans="1:16">
      <c r="A2082">
        <v>61062</v>
      </c>
      <c r="B2082" t="s">
        <v>1923</v>
      </c>
      <c r="C2082" t="s">
        <v>1254</v>
      </c>
      <c r="D2082" s="11" t="s">
        <v>594</v>
      </c>
      <c r="E2082" t="s">
        <v>82</v>
      </c>
      <c r="F2082" t="s">
        <v>98</v>
      </c>
      <c r="M2082" t="s">
        <v>1902</v>
      </c>
      <c r="N2082" t="s">
        <v>1903</v>
      </c>
      <c r="O2082">
        <v>74</v>
      </c>
      <c r="P2082">
        <v>2263</v>
      </c>
    </row>
    <row r="2083" spans="1:16">
      <c r="A2083">
        <v>62001</v>
      </c>
      <c r="B2083" t="s">
        <v>1924</v>
      </c>
      <c r="C2083" t="s">
        <v>96</v>
      </c>
      <c r="D2083" s="11" t="s">
        <v>134</v>
      </c>
      <c r="E2083" t="s">
        <v>67</v>
      </c>
      <c r="F2083" t="s">
        <v>118</v>
      </c>
      <c r="G2083" s="11" t="s">
        <v>88</v>
      </c>
      <c r="H2083" s="11" t="s">
        <v>88</v>
      </c>
      <c r="M2083" t="s">
        <v>1925</v>
      </c>
      <c r="N2083" t="s">
        <v>1926</v>
      </c>
      <c r="O2083">
        <v>17</v>
      </c>
      <c r="P2083">
        <v>3508</v>
      </c>
    </row>
    <row r="2084" spans="1:16">
      <c r="A2084">
        <v>62002</v>
      </c>
      <c r="B2084" t="s">
        <v>1924</v>
      </c>
      <c r="C2084" t="s">
        <v>213</v>
      </c>
      <c r="D2084" s="11" t="s">
        <v>121</v>
      </c>
      <c r="E2084" t="s">
        <v>67</v>
      </c>
      <c r="F2084" t="s">
        <v>68</v>
      </c>
      <c r="M2084" t="s">
        <v>1925</v>
      </c>
      <c r="N2084" t="s">
        <v>1926</v>
      </c>
      <c r="O2084">
        <v>20</v>
      </c>
      <c r="P2084">
        <v>3509</v>
      </c>
    </row>
    <row r="2085" spans="1:16">
      <c r="A2085">
        <v>62004</v>
      </c>
      <c r="B2085" t="s">
        <v>800</v>
      </c>
      <c r="C2085" t="s">
        <v>96</v>
      </c>
      <c r="D2085" s="11" t="s">
        <v>114</v>
      </c>
      <c r="E2085" t="s">
        <v>67</v>
      </c>
      <c r="F2085" t="s">
        <v>86</v>
      </c>
      <c r="M2085" t="s">
        <v>1925</v>
      </c>
      <c r="N2085" t="s">
        <v>1926</v>
      </c>
      <c r="O2085">
        <v>27</v>
      </c>
      <c r="P2085">
        <v>2312</v>
      </c>
    </row>
    <row r="2086" spans="1:16">
      <c r="A2086">
        <v>62005</v>
      </c>
      <c r="B2086" t="s">
        <v>1927</v>
      </c>
      <c r="C2086" t="s">
        <v>123</v>
      </c>
      <c r="D2086" s="11" t="s">
        <v>199</v>
      </c>
      <c r="E2086" t="s">
        <v>67</v>
      </c>
      <c r="F2086" t="s">
        <v>74</v>
      </c>
      <c r="M2086" t="s">
        <v>1925</v>
      </c>
      <c r="N2086" t="s">
        <v>1926</v>
      </c>
      <c r="O2086">
        <v>37</v>
      </c>
      <c r="P2086">
        <v>3521</v>
      </c>
    </row>
    <row r="2087" spans="1:16">
      <c r="A2087">
        <v>62006</v>
      </c>
      <c r="B2087" t="s">
        <v>1437</v>
      </c>
      <c r="C2087" t="s">
        <v>1928</v>
      </c>
      <c r="D2087" s="11" t="s">
        <v>485</v>
      </c>
      <c r="E2087" t="s">
        <v>67</v>
      </c>
      <c r="F2087" t="s">
        <v>78</v>
      </c>
      <c r="G2087" s="11" t="s">
        <v>87</v>
      </c>
      <c r="J2087" s="11" t="s">
        <v>87</v>
      </c>
      <c r="M2087" t="s">
        <v>1925</v>
      </c>
      <c r="N2087" t="s">
        <v>1926</v>
      </c>
      <c r="O2087">
        <v>53</v>
      </c>
      <c r="P2087">
        <v>2314</v>
      </c>
    </row>
    <row r="2088" spans="1:16">
      <c r="A2088">
        <v>62007</v>
      </c>
      <c r="B2088" t="s">
        <v>1437</v>
      </c>
      <c r="C2088" t="s">
        <v>283</v>
      </c>
      <c r="D2088" s="11" t="s">
        <v>66</v>
      </c>
      <c r="E2088" t="s">
        <v>67</v>
      </c>
      <c r="F2088" t="s">
        <v>68</v>
      </c>
      <c r="M2088" t="s">
        <v>1925</v>
      </c>
      <c r="N2088" t="s">
        <v>1926</v>
      </c>
      <c r="O2088">
        <v>19</v>
      </c>
      <c r="P2088">
        <v>3567</v>
      </c>
    </row>
    <row r="2089" spans="1:16">
      <c r="A2089">
        <v>62009</v>
      </c>
      <c r="B2089" t="s">
        <v>1929</v>
      </c>
      <c r="C2089" t="s">
        <v>90</v>
      </c>
      <c r="D2089" s="11" t="s">
        <v>159</v>
      </c>
      <c r="E2089" t="s">
        <v>67</v>
      </c>
      <c r="F2089" t="s">
        <v>78</v>
      </c>
      <c r="M2089" t="s">
        <v>1925</v>
      </c>
      <c r="N2089" t="s">
        <v>1926</v>
      </c>
      <c r="O2089">
        <v>46</v>
      </c>
      <c r="P2089">
        <v>2317</v>
      </c>
    </row>
    <row r="2090" spans="1:16">
      <c r="A2090">
        <v>62010</v>
      </c>
      <c r="B2090" t="s">
        <v>1924</v>
      </c>
      <c r="C2090" t="s">
        <v>96</v>
      </c>
      <c r="D2090" s="11" t="s">
        <v>159</v>
      </c>
      <c r="E2090" t="s">
        <v>67</v>
      </c>
      <c r="F2090" t="s">
        <v>78</v>
      </c>
      <c r="H2090" s="11" t="s">
        <v>88</v>
      </c>
      <c r="M2090" t="s">
        <v>1925</v>
      </c>
      <c r="N2090" t="s">
        <v>1926</v>
      </c>
      <c r="O2090">
        <v>46</v>
      </c>
      <c r="P2090">
        <v>2318</v>
      </c>
    </row>
    <row r="2091" spans="1:16">
      <c r="A2091">
        <v>62012</v>
      </c>
      <c r="B2091" t="s">
        <v>1930</v>
      </c>
      <c r="C2091" t="s">
        <v>257</v>
      </c>
      <c r="D2091" s="11" t="s">
        <v>307</v>
      </c>
      <c r="E2091" t="s">
        <v>82</v>
      </c>
      <c r="F2091" t="s">
        <v>78</v>
      </c>
      <c r="M2091" t="s">
        <v>1925</v>
      </c>
      <c r="N2091" t="s">
        <v>1926</v>
      </c>
      <c r="O2091">
        <v>48</v>
      </c>
      <c r="P2091">
        <v>2321</v>
      </c>
    </row>
    <row r="2092" spans="1:16">
      <c r="A2092">
        <v>62013</v>
      </c>
      <c r="B2092" t="s">
        <v>368</v>
      </c>
      <c r="C2092" t="s">
        <v>174</v>
      </c>
      <c r="D2092" s="11" t="s">
        <v>229</v>
      </c>
      <c r="E2092" t="s">
        <v>67</v>
      </c>
      <c r="F2092" t="s">
        <v>78</v>
      </c>
      <c r="M2092" t="s">
        <v>1925</v>
      </c>
      <c r="N2092" t="s">
        <v>1926</v>
      </c>
      <c r="O2092">
        <v>45</v>
      </c>
      <c r="P2092">
        <v>2322</v>
      </c>
    </row>
    <row r="2093" spans="1:16">
      <c r="A2093">
        <v>62015</v>
      </c>
      <c r="B2093" t="s">
        <v>1931</v>
      </c>
      <c r="C2093" t="s">
        <v>1208</v>
      </c>
      <c r="D2093" s="11" t="s">
        <v>73</v>
      </c>
      <c r="E2093" t="s">
        <v>67</v>
      </c>
      <c r="F2093" t="s">
        <v>74</v>
      </c>
      <c r="G2093" s="11" t="s">
        <v>87</v>
      </c>
      <c r="M2093" t="s">
        <v>1925</v>
      </c>
      <c r="N2093" t="s">
        <v>1926</v>
      </c>
      <c r="O2093">
        <v>44</v>
      </c>
      <c r="P2093">
        <v>2338</v>
      </c>
    </row>
    <row r="2094" spans="1:16">
      <c r="A2094">
        <v>62017</v>
      </c>
      <c r="B2094" t="s">
        <v>1932</v>
      </c>
      <c r="C2094" t="s">
        <v>174</v>
      </c>
      <c r="D2094" s="11" t="s">
        <v>108</v>
      </c>
      <c r="E2094" t="s">
        <v>67</v>
      </c>
      <c r="F2094" t="s">
        <v>86</v>
      </c>
      <c r="G2094" s="11" t="s">
        <v>87</v>
      </c>
      <c r="J2094" s="11" t="s">
        <v>88</v>
      </c>
      <c r="K2094" s="11" t="s">
        <v>87</v>
      </c>
      <c r="M2094" t="s">
        <v>1925</v>
      </c>
      <c r="N2094" t="s">
        <v>1926</v>
      </c>
      <c r="O2094">
        <v>29</v>
      </c>
      <c r="P2094">
        <v>2311</v>
      </c>
    </row>
    <row r="2095" spans="1:16">
      <c r="A2095">
        <v>62019</v>
      </c>
      <c r="B2095" t="s">
        <v>1437</v>
      </c>
      <c r="C2095" t="s">
        <v>1928</v>
      </c>
      <c r="D2095" s="11" t="s">
        <v>131</v>
      </c>
      <c r="E2095" t="s">
        <v>67</v>
      </c>
      <c r="F2095" t="s">
        <v>68</v>
      </c>
      <c r="G2095" s="11" t="s">
        <v>87</v>
      </c>
      <c r="M2095" t="s">
        <v>1925</v>
      </c>
      <c r="N2095" t="s">
        <v>1926</v>
      </c>
      <c r="O2095">
        <v>23</v>
      </c>
      <c r="P2095">
        <v>2326</v>
      </c>
    </row>
    <row r="2096" spans="1:16">
      <c r="A2096">
        <v>62023</v>
      </c>
      <c r="B2096" t="s">
        <v>1931</v>
      </c>
      <c r="C2096" t="s">
        <v>65</v>
      </c>
      <c r="D2096" s="11" t="s">
        <v>159</v>
      </c>
      <c r="E2096" t="s">
        <v>67</v>
      </c>
      <c r="F2096" t="s">
        <v>78</v>
      </c>
      <c r="G2096" s="11" t="s">
        <v>87</v>
      </c>
      <c r="M2096" t="s">
        <v>1925</v>
      </c>
      <c r="N2096" t="s">
        <v>1926</v>
      </c>
      <c r="O2096">
        <v>46</v>
      </c>
      <c r="P2096">
        <v>2328</v>
      </c>
    </row>
    <row r="2097" spans="1:16">
      <c r="A2097">
        <v>62025</v>
      </c>
      <c r="B2097" t="s">
        <v>1130</v>
      </c>
      <c r="C2097" t="s">
        <v>90</v>
      </c>
      <c r="D2097" s="11" t="s">
        <v>240</v>
      </c>
      <c r="E2097" t="s">
        <v>67</v>
      </c>
      <c r="F2097" t="s">
        <v>86</v>
      </c>
      <c r="M2097" t="s">
        <v>1925</v>
      </c>
      <c r="N2097" t="s">
        <v>1926</v>
      </c>
      <c r="O2097">
        <v>33</v>
      </c>
      <c r="P2097">
        <v>2330</v>
      </c>
    </row>
    <row r="2098" spans="1:16">
      <c r="A2098">
        <v>62028</v>
      </c>
      <c r="B2098" t="s">
        <v>1933</v>
      </c>
      <c r="C2098" t="s">
        <v>139</v>
      </c>
      <c r="D2098" s="11" t="s">
        <v>176</v>
      </c>
      <c r="E2098" t="s">
        <v>67</v>
      </c>
      <c r="F2098" t="s">
        <v>74</v>
      </c>
      <c r="M2098" t="s">
        <v>1925</v>
      </c>
      <c r="N2098" t="s">
        <v>1926</v>
      </c>
      <c r="O2098">
        <v>39</v>
      </c>
      <c r="P2098">
        <v>2332</v>
      </c>
    </row>
    <row r="2099" spans="1:16">
      <c r="A2099">
        <v>62029</v>
      </c>
      <c r="B2099" t="s">
        <v>1934</v>
      </c>
      <c r="C2099" t="s">
        <v>1935</v>
      </c>
      <c r="D2099" s="11" t="s">
        <v>108</v>
      </c>
      <c r="E2099" t="s">
        <v>67</v>
      </c>
      <c r="F2099" t="s">
        <v>86</v>
      </c>
      <c r="M2099" t="s">
        <v>1925</v>
      </c>
      <c r="N2099" t="s">
        <v>1926</v>
      </c>
      <c r="O2099">
        <v>29</v>
      </c>
      <c r="P2099">
        <v>2308</v>
      </c>
    </row>
    <row r="2100" spans="1:16">
      <c r="A2100">
        <v>63005</v>
      </c>
      <c r="B2100" t="s">
        <v>517</v>
      </c>
      <c r="C2100" t="s">
        <v>305</v>
      </c>
      <c r="D2100" s="11" t="s">
        <v>85</v>
      </c>
      <c r="E2100" t="s">
        <v>67</v>
      </c>
      <c r="F2100" t="s">
        <v>86</v>
      </c>
      <c r="M2100" t="s">
        <v>1936</v>
      </c>
      <c r="N2100" t="s">
        <v>1937</v>
      </c>
      <c r="O2100">
        <v>34</v>
      </c>
      <c r="P2100">
        <v>2214</v>
      </c>
    </row>
    <row r="2101" spans="1:16">
      <c r="A2101">
        <v>63006</v>
      </c>
      <c r="B2101" t="s">
        <v>1938</v>
      </c>
      <c r="C2101" t="s">
        <v>391</v>
      </c>
      <c r="D2101" s="11" t="s">
        <v>85</v>
      </c>
      <c r="E2101" t="s">
        <v>67</v>
      </c>
      <c r="F2101" t="s">
        <v>86</v>
      </c>
      <c r="M2101" t="s">
        <v>1936</v>
      </c>
      <c r="N2101" t="s">
        <v>1937</v>
      </c>
      <c r="O2101">
        <v>34</v>
      </c>
      <c r="P2101">
        <v>2215</v>
      </c>
    </row>
    <row r="2102" spans="1:16">
      <c r="A2102">
        <v>63007</v>
      </c>
      <c r="B2102" t="s">
        <v>1939</v>
      </c>
      <c r="C2102" t="s">
        <v>1940</v>
      </c>
      <c r="D2102" s="11" t="s">
        <v>81</v>
      </c>
      <c r="E2102" t="s">
        <v>82</v>
      </c>
      <c r="F2102" t="s">
        <v>74</v>
      </c>
      <c r="M2102" t="s">
        <v>1936</v>
      </c>
      <c r="N2102" t="s">
        <v>1937</v>
      </c>
      <c r="O2102">
        <v>36</v>
      </c>
      <c r="P2102">
        <v>2216</v>
      </c>
    </row>
    <row r="2103" spans="1:16">
      <c r="A2103">
        <v>63008</v>
      </c>
      <c r="B2103" t="s">
        <v>1941</v>
      </c>
      <c r="C2103" t="s">
        <v>283</v>
      </c>
      <c r="D2103" s="11" t="s">
        <v>159</v>
      </c>
      <c r="E2103" t="s">
        <v>67</v>
      </c>
      <c r="F2103" t="s">
        <v>78</v>
      </c>
      <c r="M2103" t="s">
        <v>1936</v>
      </c>
      <c r="N2103" t="s">
        <v>1937</v>
      </c>
      <c r="O2103">
        <v>46</v>
      </c>
      <c r="P2103">
        <v>2217</v>
      </c>
    </row>
    <row r="2104" spans="1:16">
      <c r="A2104">
        <v>63013</v>
      </c>
      <c r="B2104" t="s">
        <v>1942</v>
      </c>
      <c r="C2104" t="s">
        <v>90</v>
      </c>
      <c r="D2104" s="11" t="s">
        <v>111</v>
      </c>
      <c r="E2104" t="s">
        <v>67</v>
      </c>
      <c r="F2104" t="s">
        <v>86</v>
      </c>
      <c r="M2104" t="s">
        <v>1936</v>
      </c>
      <c r="N2104" t="s">
        <v>1937</v>
      </c>
      <c r="O2104">
        <v>26</v>
      </c>
      <c r="P2104">
        <v>2218</v>
      </c>
    </row>
    <row r="2105" spans="1:16">
      <c r="A2105">
        <v>63014</v>
      </c>
      <c r="B2105" t="s">
        <v>1942</v>
      </c>
      <c r="C2105" t="s">
        <v>269</v>
      </c>
      <c r="D2105" s="11" t="s">
        <v>291</v>
      </c>
      <c r="E2105" t="s">
        <v>67</v>
      </c>
      <c r="F2105" t="s">
        <v>78</v>
      </c>
      <c r="M2105" t="s">
        <v>1936</v>
      </c>
      <c r="N2105" t="s">
        <v>1937</v>
      </c>
      <c r="O2105">
        <v>51</v>
      </c>
      <c r="P2105">
        <v>2213</v>
      </c>
    </row>
    <row r="2106" spans="1:16">
      <c r="A2106">
        <v>63015</v>
      </c>
      <c r="B2106" t="s">
        <v>1942</v>
      </c>
      <c r="C2106" t="s">
        <v>1731</v>
      </c>
      <c r="D2106" s="11" t="s">
        <v>163</v>
      </c>
      <c r="E2106" t="s">
        <v>67</v>
      </c>
      <c r="F2106" t="s">
        <v>78</v>
      </c>
      <c r="M2106" t="s">
        <v>1936</v>
      </c>
      <c r="N2106" t="s">
        <v>1937</v>
      </c>
      <c r="O2106">
        <v>49</v>
      </c>
      <c r="P2106">
        <v>2219</v>
      </c>
    </row>
    <row r="2107" spans="1:16">
      <c r="A2107">
        <v>63018</v>
      </c>
      <c r="B2107" t="s">
        <v>1943</v>
      </c>
      <c r="C2107" t="s">
        <v>125</v>
      </c>
      <c r="D2107" s="11" t="s">
        <v>121</v>
      </c>
      <c r="E2107" t="s">
        <v>82</v>
      </c>
      <c r="F2107" t="s">
        <v>68</v>
      </c>
      <c r="J2107" s="11" t="s">
        <v>88</v>
      </c>
      <c r="M2107" t="s">
        <v>1936</v>
      </c>
      <c r="N2107" t="s">
        <v>1937</v>
      </c>
      <c r="O2107">
        <v>20</v>
      </c>
      <c r="P2107">
        <v>4242</v>
      </c>
    </row>
    <row r="2108" spans="1:16">
      <c r="A2108">
        <v>63019</v>
      </c>
      <c r="B2108" t="s">
        <v>1943</v>
      </c>
      <c r="C2108" t="s">
        <v>466</v>
      </c>
      <c r="D2108" s="11" t="s">
        <v>163</v>
      </c>
      <c r="E2108" t="s">
        <v>82</v>
      </c>
      <c r="F2108" t="s">
        <v>78</v>
      </c>
      <c r="M2108" t="s">
        <v>1936</v>
      </c>
      <c r="N2108" t="s">
        <v>1937</v>
      </c>
      <c r="O2108">
        <v>49</v>
      </c>
      <c r="P2108">
        <v>3366</v>
      </c>
    </row>
    <row r="2109" spans="1:16">
      <c r="A2109">
        <v>63020</v>
      </c>
      <c r="B2109" t="s">
        <v>1944</v>
      </c>
      <c r="C2109" t="s">
        <v>139</v>
      </c>
      <c r="D2109" s="11" t="s">
        <v>91</v>
      </c>
      <c r="E2109" t="s">
        <v>67</v>
      </c>
      <c r="F2109" t="s">
        <v>78</v>
      </c>
      <c r="G2109" s="11" t="s">
        <v>87</v>
      </c>
      <c r="H2109" s="11" t="s">
        <v>87</v>
      </c>
      <c r="J2109" s="11" t="s">
        <v>88</v>
      </c>
      <c r="K2109" s="11" t="s">
        <v>88</v>
      </c>
      <c r="M2109" t="s">
        <v>1936</v>
      </c>
      <c r="N2109" t="s">
        <v>1937</v>
      </c>
      <c r="O2109">
        <v>50</v>
      </c>
      <c r="P2109">
        <v>2212</v>
      </c>
    </row>
    <row r="2110" spans="1:16">
      <c r="A2110">
        <v>63021</v>
      </c>
      <c r="B2110" t="s">
        <v>1944</v>
      </c>
      <c r="C2110" t="s">
        <v>116</v>
      </c>
      <c r="D2110" s="11" t="s">
        <v>126</v>
      </c>
      <c r="E2110" t="s">
        <v>67</v>
      </c>
      <c r="F2110" t="s">
        <v>68</v>
      </c>
      <c r="J2110" s="11" t="s">
        <v>88</v>
      </c>
      <c r="M2110" t="s">
        <v>1936</v>
      </c>
      <c r="N2110" t="s">
        <v>1937</v>
      </c>
      <c r="O2110">
        <v>22</v>
      </c>
      <c r="P2110">
        <v>2242</v>
      </c>
    </row>
    <row r="2111" spans="1:16">
      <c r="A2111">
        <v>63022</v>
      </c>
      <c r="B2111" t="s">
        <v>1945</v>
      </c>
      <c r="C2111" t="s">
        <v>90</v>
      </c>
      <c r="D2111" s="11" t="s">
        <v>291</v>
      </c>
      <c r="E2111" t="s">
        <v>67</v>
      </c>
      <c r="F2111" t="s">
        <v>78</v>
      </c>
      <c r="M2111" t="s">
        <v>1936</v>
      </c>
      <c r="N2111" t="s">
        <v>1937</v>
      </c>
      <c r="O2111">
        <v>51</v>
      </c>
      <c r="P2111">
        <v>2220</v>
      </c>
    </row>
    <row r="2112" spans="1:16">
      <c r="A2112">
        <v>63023</v>
      </c>
      <c r="B2112" t="s">
        <v>1945</v>
      </c>
      <c r="C2112" t="s">
        <v>170</v>
      </c>
      <c r="D2112" s="11" t="s">
        <v>339</v>
      </c>
      <c r="E2112" t="s">
        <v>67</v>
      </c>
      <c r="F2112" t="s">
        <v>86</v>
      </c>
      <c r="M2112" t="s">
        <v>1936</v>
      </c>
      <c r="N2112" t="s">
        <v>1937</v>
      </c>
      <c r="O2112">
        <v>24</v>
      </c>
      <c r="P2112">
        <v>2241</v>
      </c>
    </row>
    <row r="2113" spans="1:16">
      <c r="A2113">
        <v>63025</v>
      </c>
      <c r="B2113" t="s">
        <v>1946</v>
      </c>
      <c r="C2113" t="s">
        <v>294</v>
      </c>
      <c r="D2113" s="11" t="s">
        <v>131</v>
      </c>
      <c r="E2113" t="s">
        <v>67</v>
      </c>
      <c r="F2113" t="s">
        <v>68</v>
      </c>
      <c r="M2113" t="s">
        <v>1936</v>
      </c>
      <c r="N2113" t="s">
        <v>1937</v>
      </c>
      <c r="O2113">
        <v>23</v>
      </c>
      <c r="P2113">
        <v>2221</v>
      </c>
    </row>
    <row r="2114" spans="1:16">
      <c r="A2114">
        <v>63026</v>
      </c>
      <c r="B2114" t="s">
        <v>1947</v>
      </c>
      <c r="C2114" t="s">
        <v>320</v>
      </c>
      <c r="D2114" s="11" t="s">
        <v>111</v>
      </c>
      <c r="E2114" t="s">
        <v>67</v>
      </c>
      <c r="F2114" t="s">
        <v>86</v>
      </c>
      <c r="M2114" t="s">
        <v>1936</v>
      </c>
      <c r="N2114" t="s">
        <v>1937</v>
      </c>
      <c r="O2114">
        <v>26</v>
      </c>
      <c r="P2114">
        <v>2222</v>
      </c>
    </row>
    <row r="2115" spans="1:16">
      <c r="A2115">
        <v>63028</v>
      </c>
      <c r="B2115" t="s">
        <v>166</v>
      </c>
      <c r="C2115" t="s">
        <v>597</v>
      </c>
      <c r="D2115" s="11" t="s">
        <v>126</v>
      </c>
      <c r="E2115" t="s">
        <v>67</v>
      </c>
      <c r="F2115" t="s">
        <v>68</v>
      </c>
      <c r="M2115" t="s">
        <v>1936</v>
      </c>
      <c r="N2115" t="s">
        <v>1937</v>
      </c>
      <c r="O2115">
        <v>22</v>
      </c>
      <c r="P2115">
        <v>2223</v>
      </c>
    </row>
    <row r="2116" spans="1:16">
      <c r="A2116">
        <v>63029</v>
      </c>
      <c r="B2116" t="s">
        <v>1948</v>
      </c>
      <c r="C2116" t="s">
        <v>294</v>
      </c>
      <c r="D2116" s="11" t="s">
        <v>111</v>
      </c>
      <c r="E2116" t="s">
        <v>67</v>
      </c>
      <c r="F2116" t="s">
        <v>86</v>
      </c>
      <c r="M2116" t="s">
        <v>1936</v>
      </c>
      <c r="N2116" t="s">
        <v>1937</v>
      </c>
      <c r="O2116">
        <v>26</v>
      </c>
      <c r="P2116">
        <v>3365</v>
      </c>
    </row>
    <row r="2117" spans="1:16">
      <c r="A2117">
        <v>63032</v>
      </c>
      <c r="B2117" t="s">
        <v>1949</v>
      </c>
      <c r="C2117" t="s">
        <v>65</v>
      </c>
      <c r="D2117" s="11" t="s">
        <v>339</v>
      </c>
      <c r="E2117" t="s">
        <v>67</v>
      </c>
      <c r="F2117" t="s">
        <v>86</v>
      </c>
      <c r="M2117" t="s">
        <v>1936</v>
      </c>
      <c r="N2117" t="s">
        <v>1937</v>
      </c>
      <c r="O2117">
        <v>24</v>
      </c>
      <c r="P2117">
        <v>2224</v>
      </c>
    </row>
    <row r="2118" spans="1:16">
      <c r="A2118">
        <v>63035</v>
      </c>
      <c r="B2118" t="s">
        <v>1950</v>
      </c>
      <c r="C2118" t="s">
        <v>65</v>
      </c>
      <c r="D2118" s="11" t="s">
        <v>111</v>
      </c>
      <c r="E2118" t="s">
        <v>67</v>
      </c>
      <c r="F2118" t="s">
        <v>86</v>
      </c>
      <c r="M2118" t="s">
        <v>1936</v>
      </c>
      <c r="N2118" t="s">
        <v>1937</v>
      </c>
      <c r="O2118">
        <v>26</v>
      </c>
      <c r="P2118">
        <v>2225</v>
      </c>
    </row>
    <row r="2119" spans="1:16">
      <c r="A2119">
        <v>63036</v>
      </c>
      <c r="B2119" t="s">
        <v>1951</v>
      </c>
      <c r="C2119" t="s">
        <v>296</v>
      </c>
      <c r="D2119" s="11" t="s">
        <v>171</v>
      </c>
      <c r="E2119" t="s">
        <v>67</v>
      </c>
      <c r="F2119" t="s">
        <v>74</v>
      </c>
      <c r="M2119" t="s">
        <v>1936</v>
      </c>
      <c r="N2119" t="s">
        <v>1937</v>
      </c>
      <c r="O2119">
        <v>35</v>
      </c>
      <c r="P2119">
        <v>2226</v>
      </c>
    </row>
    <row r="2120" spans="1:16">
      <c r="A2120">
        <v>63037</v>
      </c>
      <c r="B2120" t="s">
        <v>1952</v>
      </c>
      <c r="C2120" t="s">
        <v>205</v>
      </c>
      <c r="D2120" s="11" t="s">
        <v>159</v>
      </c>
      <c r="E2120" t="s">
        <v>67</v>
      </c>
      <c r="F2120" t="s">
        <v>78</v>
      </c>
      <c r="M2120" t="s">
        <v>1936</v>
      </c>
      <c r="N2120" t="s">
        <v>1937</v>
      </c>
      <c r="O2120">
        <v>46</v>
      </c>
      <c r="P2120">
        <v>2227</v>
      </c>
    </row>
    <row r="2121" spans="1:16">
      <c r="A2121">
        <v>63038</v>
      </c>
      <c r="B2121" t="s">
        <v>1953</v>
      </c>
      <c r="C2121" t="s">
        <v>386</v>
      </c>
      <c r="D2121" s="11" t="s">
        <v>73</v>
      </c>
      <c r="E2121" t="s">
        <v>67</v>
      </c>
      <c r="F2121" t="s">
        <v>74</v>
      </c>
      <c r="M2121" t="s">
        <v>1936</v>
      </c>
      <c r="N2121" t="s">
        <v>1937</v>
      </c>
      <c r="O2121">
        <v>44</v>
      </c>
      <c r="P2121">
        <v>2236</v>
      </c>
    </row>
    <row r="2122" spans="1:16">
      <c r="A2122">
        <v>63039</v>
      </c>
      <c r="B2122" t="s">
        <v>1953</v>
      </c>
      <c r="C2122" t="s">
        <v>386</v>
      </c>
      <c r="D2122" s="11" t="s">
        <v>126</v>
      </c>
      <c r="E2122" t="s">
        <v>67</v>
      </c>
      <c r="F2122" t="s">
        <v>68</v>
      </c>
      <c r="M2122" t="s">
        <v>1936</v>
      </c>
      <c r="N2122" t="s">
        <v>1937</v>
      </c>
      <c r="O2122">
        <v>22</v>
      </c>
      <c r="P2122">
        <v>2237</v>
      </c>
    </row>
    <row r="2123" spans="1:16">
      <c r="A2123">
        <v>63040</v>
      </c>
      <c r="B2123" t="s">
        <v>1954</v>
      </c>
      <c r="C2123" t="s">
        <v>72</v>
      </c>
      <c r="D2123" s="11" t="s">
        <v>302</v>
      </c>
      <c r="E2123" t="s">
        <v>67</v>
      </c>
      <c r="F2123" t="s">
        <v>78</v>
      </c>
      <c r="M2123" t="s">
        <v>1936</v>
      </c>
      <c r="N2123" t="s">
        <v>1937</v>
      </c>
      <c r="O2123">
        <v>47</v>
      </c>
      <c r="P2123">
        <v>2238</v>
      </c>
    </row>
    <row r="2124" spans="1:16">
      <c r="A2124">
        <v>63041</v>
      </c>
      <c r="B2124" t="s">
        <v>1954</v>
      </c>
      <c r="C2124" t="s">
        <v>123</v>
      </c>
      <c r="D2124" s="11" t="s">
        <v>291</v>
      </c>
      <c r="E2124" t="s">
        <v>67</v>
      </c>
      <c r="F2124" t="s">
        <v>78</v>
      </c>
      <c r="M2124" t="s">
        <v>1936</v>
      </c>
      <c r="N2124" t="s">
        <v>1937</v>
      </c>
      <c r="O2124">
        <v>51</v>
      </c>
      <c r="P2124">
        <v>2239</v>
      </c>
    </row>
    <row r="2125" spans="1:16">
      <c r="A2125">
        <v>63042</v>
      </c>
      <c r="B2125" t="s">
        <v>1954</v>
      </c>
      <c r="C2125" t="s">
        <v>123</v>
      </c>
      <c r="D2125" s="11" t="s">
        <v>339</v>
      </c>
      <c r="E2125" t="s">
        <v>67</v>
      </c>
      <c r="F2125" t="s">
        <v>86</v>
      </c>
      <c r="M2125" t="s">
        <v>1936</v>
      </c>
      <c r="N2125" t="s">
        <v>1937</v>
      </c>
      <c r="O2125">
        <v>24</v>
      </c>
      <c r="P2125">
        <v>2228</v>
      </c>
    </row>
    <row r="2126" spans="1:16">
      <c r="A2126">
        <v>63043</v>
      </c>
      <c r="B2126" t="s">
        <v>1955</v>
      </c>
      <c r="C2126" t="s">
        <v>1956</v>
      </c>
      <c r="D2126" s="11" t="s">
        <v>111</v>
      </c>
      <c r="E2126" t="s">
        <v>67</v>
      </c>
      <c r="F2126" t="s">
        <v>86</v>
      </c>
      <c r="M2126" t="s">
        <v>1936</v>
      </c>
      <c r="N2126" t="s">
        <v>1937</v>
      </c>
      <c r="O2126">
        <v>26</v>
      </c>
      <c r="P2126">
        <v>2229</v>
      </c>
    </row>
    <row r="2127" spans="1:16">
      <c r="A2127">
        <v>63044</v>
      </c>
      <c r="B2127" t="s">
        <v>1957</v>
      </c>
      <c r="C2127" t="s">
        <v>1676</v>
      </c>
      <c r="D2127" s="11" t="s">
        <v>103</v>
      </c>
      <c r="E2127" t="s">
        <v>82</v>
      </c>
      <c r="F2127" t="s">
        <v>74</v>
      </c>
      <c r="M2127" t="s">
        <v>1936</v>
      </c>
      <c r="N2127" t="s">
        <v>1937</v>
      </c>
      <c r="O2127">
        <v>40</v>
      </c>
      <c r="P2127">
        <v>2240</v>
      </c>
    </row>
    <row r="2128" spans="1:16">
      <c r="A2128">
        <v>63045</v>
      </c>
      <c r="B2128" t="s">
        <v>244</v>
      </c>
      <c r="C2128" t="s">
        <v>426</v>
      </c>
      <c r="D2128" s="11" t="s">
        <v>100</v>
      </c>
      <c r="E2128" t="s">
        <v>82</v>
      </c>
      <c r="F2128" t="s">
        <v>86</v>
      </c>
      <c r="M2128" t="s">
        <v>1936</v>
      </c>
      <c r="N2128" t="s">
        <v>1937</v>
      </c>
      <c r="O2128">
        <v>25</v>
      </c>
      <c r="P2128">
        <v>3397</v>
      </c>
    </row>
    <row r="2129" spans="1:16">
      <c r="A2129">
        <v>63046</v>
      </c>
      <c r="B2129" t="s">
        <v>857</v>
      </c>
      <c r="C2129" t="s">
        <v>96</v>
      </c>
      <c r="D2129" s="11" t="s">
        <v>111</v>
      </c>
      <c r="E2129" t="s">
        <v>67</v>
      </c>
      <c r="F2129" t="s">
        <v>86</v>
      </c>
      <c r="M2129" t="s">
        <v>1936</v>
      </c>
      <c r="N2129" t="s">
        <v>1937</v>
      </c>
      <c r="O2129">
        <v>26</v>
      </c>
      <c r="P2129">
        <v>2231</v>
      </c>
    </row>
    <row r="2130" spans="1:16">
      <c r="A2130">
        <v>63050</v>
      </c>
      <c r="B2130" t="s">
        <v>1958</v>
      </c>
      <c r="C2130" t="s">
        <v>90</v>
      </c>
      <c r="D2130" s="11" t="s">
        <v>66</v>
      </c>
      <c r="E2130" t="s">
        <v>67</v>
      </c>
      <c r="F2130" t="s">
        <v>68</v>
      </c>
      <c r="J2130" s="11" t="s">
        <v>88</v>
      </c>
      <c r="M2130" t="s">
        <v>1936</v>
      </c>
      <c r="N2130" t="s">
        <v>1937</v>
      </c>
      <c r="O2130">
        <v>19</v>
      </c>
      <c r="P2130">
        <v>4015</v>
      </c>
    </row>
    <row r="2131" spans="1:16">
      <c r="A2131">
        <v>63051</v>
      </c>
      <c r="B2131" t="s">
        <v>1959</v>
      </c>
      <c r="C2131" t="s">
        <v>448</v>
      </c>
      <c r="D2131" s="11" t="s">
        <v>117</v>
      </c>
      <c r="E2131" t="s">
        <v>67</v>
      </c>
      <c r="F2131" t="s">
        <v>118</v>
      </c>
      <c r="M2131" t="s">
        <v>1936</v>
      </c>
      <c r="N2131" t="s">
        <v>1937</v>
      </c>
      <c r="O2131">
        <v>18</v>
      </c>
      <c r="P2131">
        <v>4016</v>
      </c>
    </row>
    <row r="2132" spans="1:16">
      <c r="A2132">
        <v>63052</v>
      </c>
      <c r="B2132" t="s">
        <v>857</v>
      </c>
      <c r="C2132" t="s">
        <v>294</v>
      </c>
      <c r="D2132" s="11" t="s">
        <v>66</v>
      </c>
      <c r="E2132" t="s">
        <v>67</v>
      </c>
      <c r="F2132" t="s">
        <v>68</v>
      </c>
      <c r="M2132" t="s">
        <v>1936</v>
      </c>
      <c r="N2132" t="s">
        <v>1937</v>
      </c>
      <c r="O2132">
        <v>19</v>
      </c>
      <c r="P2132">
        <v>4017</v>
      </c>
    </row>
    <row r="2133" spans="1:16">
      <c r="A2133">
        <v>63053</v>
      </c>
      <c r="B2133" t="s">
        <v>1960</v>
      </c>
      <c r="C2133" t="s">
        <v>65</v>
      </c>
      <c r="D2133" s="11" t="s">
        <v>134</v>
      </c>
      <c r="E2133" t="s">
        <v>67</v>
      </c>
      <c r="F2133" t="s">
        <v>118</v>
      </c>
      <c r="M2133" t="s">
        <v>1936</v>
      </c>
      <c r="N2133" t="s">
        <v>1937</v>
      </c>
      <c r="O2133">
        <v>17</v>
      </c>
      <c r="P2133">
        <v>4061</v>
      </c>
    </row>
    <row r="2134" spans="1:16">
      <c r="A2134">
        <v>63054</v>
      </c>
      <c r="B2134" t="s">
        <v>1960</v>
      </c>
      <c r="C2134" t="s">
        <v>294</v>
      </c>
      <c r="D2134" s="11" t="s">
        <v>488</v>
      </c>
      <c r="E2134" t="s">
        <v>67</v>
      </c>
      <c r="F2134" t="s">
        <v>195</v>
      </c>
      <c r="M2134" t="s">
        <v>1936</v>
      </c>
      <c r="N2134" t="s">
        <v>1937</v>
      </c>
      <c r="O2134">
        <v>16</v>
      </c>
      <c r="P2134">
        <v>4062</v>
      </c>
    </row>
    <row r="2135" spans="1:16">
      <c r="A2135">
        <v>63055</v>
      </c>
      <c r="B2135" t="s">
        <v>1819</v>
      </c>
      <c r="C2135" t="s">
        <v>116</v>
      </c>
      <c r="D2135" s="11" t="s">
        <v>488</v>
      </c>
      <c r="E2135" t="s">
        <v>67</v>
      </c>
      <c r="F2135" t="s">
        <v>195</v>
      </c>
      <c r="M2135" t="s">
        <v>1936</v>
      </c>
      <c r="N2135" t="s">
        <v>1937</v>
      </c>
      <c r="O2135">
        <v>16</v>
      </c>
      <c r="P2135">
        <v>4190</v>
      </c>
    </row>
    <row r="2136" spans="1:16">
      <c r="A2136">
        <v>63056</v>
      </c>
      <c r="B2136" t="s">
        <v>1961</v>
      </c>
      <c r="C2136" t="s">
        <v>478</v>
      </c>
      <c r="D2136" s="11" t="s">
        <v>103</v>
      </c>
      <c r="E2136" t="s">
        <v>82</v>
      </c>
      <c r="F2136" t="s">
        <v>74</v>
      </c>
      <c r="M2136" t="s">
        <v>1936</v>
      </c>
      <c r="N2136" t="s">
        <v>1937</v>
      </c>
      <c r="O2136">
        <v>40</v>
      </c>
      <c r="P2136">
        <v>4241</v>
      </c>
    </row>
    <row r="2137" spans="1:16">
      <c r="A2137">
        <v>63057</v>
      </c>
      <c r="B2137" t="s">
        <v>284</v>
      </c>
      <c r="C2137" t="s">
        <v>156</v>
      </c>
      <c r="D2137" s="11" t="s">
        <v>159</v>
      </c>
      <c r="E2137" t="s">
        <v>67</v>
      </c>
      <c r="F2137" t="s">
        <v>78</v>
      </c>
      <c r="M2137" t="s">
        <v>1936</v>
      </c>
      <c r="N2137" t="s">
        <v>1937</v>
      </c>
      <c r="O2137">
        <v>46</v>
      </c>
      <c r="P2137">
        <v>2230</v>
      </c>
    </row>
    <row r="2138" spans="1:16">
      <c r="A2138">
        <v>63058</v>
      </c>
      <c r="B2138" t="s">
        <v>284</v>
      </c>
      <c r="C2138" t="s">
        <v>1679</v>
      </c>
      <c r="D2138" s="11" t="s">
        <v>201</v>
      </c>
      <c r="E2138" t="s">
        <v>67</v>
      </c>
      <c r="F2138" t="s">
        <v>202</v>
      </c>
      <c r="G2138" s="11" t="s">
        <v>87</v>
      </c>
      <c r="J2138" s="11" t="s">
        <v>87</v>
      </c>
      <c r="M2138" t="s">
        <v>1936</v>
      </c>
      <c r="N2138" t="s">
        <v>1937</v>
      </c>
      <c r="O2138">
        <v>14</v>
      </c>
      <c r="P2138">
        <v>4191</v>
      </c>
    </row>
    <row r="2139" spans="1:16">
      <c r="A2139">
        <v>63060</v>
      </c>
      <c r="B2139" t="s">
        <v>1962</v>
      </c>
      <c r="C2139" t="s">
        <v>96</v>
      </c>
      <c r="D2139" s="11" t="s">
        <v>66</v>
      </c>
      <c r="E2139" t="s">
        <v>67</v>
      </c>
      <c r="F2139" t="s">
        <v>68</v>
      </c>
      <c r="M2139" t="s">
        <v>1936</v>
      </c>
      <c r="N2139" t="s">
        <v>1937</v>
      </c>
      <c r="O2139">
        <v>19</v>
      </c>
      <c r="P2139">
        <v>4363</v>
      </c>
    </row>
    <row r="2140" spans="1:16">
      <c r="A2140">
        <v>63081</v>
      </c>
      <c r="B2140" t="s">
        <v>1017</v>
      </c>
      <c r="C2140" t="s">
        <v>156</v>
      </c>
      <c r="D2140" s="11" t="s">
        <v>1350</v>
      </c>
      <c r="E2140" t="s">
        <v>67</v>
      </c>
      <c r="F2140" t="s">
        <v>98</v>
      </c>
      <c r="M2140" t="s">
        <v>1936</v>
      </c>
      <c r="N2140" t="s">
        <v>1937</v>
      </c>
      <c r="O2140">
        <v>78</v>
      </c>
      <c r="P2140">
        <v>2232</v>
      </c>
    </row>
    <row r="2141" spans="1:16">
      <c r="A2141">
        <v>63082</v>
      </c>
      <c r="B2141" t="s">
        <v>362</v>
      </c>
      <c r="C2141" t="s">
        <v>577</v>
      </c>
      <c r="D2141" s="11" t="s">
        <v>73</v>
      </c>
      <c r="E2141" t="s">
        <v>67</v>
      </c>
      <c r="F2141" t="s">
        <v>74</v>
      </c>
      <c r="M2141" t="s">
        <v>1936</v>
      </c>
      <c r="N2141" t="s">
        <v>1937</v>
      </c>
      <c r="O2141">
        <v>44</v>
      </c>
      <c r="P2141">
        <v>2233</v>
      </c>
    </row>
    <row r="2142" spans="1:16">
      <c r="A2142">
        <v>63088</v>
      </c>
      <c r="B2142" t="s">
        <v>1942</v>
      </c>
      <c r="C2142" t="s">
        <v>90</v>
      </c>
      <c r="D2142" s="11" t="s">
        <v>91</v>
      </c>
      <c r="E2142" t="s">
        <v>67</v>
      </c>
      <c r="F2142" t="s">
        <v>78</v>
      </c>
      <c r="M2142" t="s">
        <v>1936</v>
      </c>
      <c r="N2142" t="s">
        <v>1937</v>
      </c>
      <c r="O2142">
        <v>50</v>
      </c>
      <c r="P2142">
        <v>2234</v>
      </c>
    </row>
    <row r="2143" spans="1:16">
      <c r="A2143">
        <v>63091</v>
      </c>
      <c r="B2143" t="s">
        <v>1963</v>
      </c>
      <c r="C2143" t="s">
        <v>170</v>
      </c>
      <c r="D2143" s="11" t="s">
        <v>568</v>
      </c>
      <c r="E2143" t="s">
        <v>67</v>
      </c>
      <c r="F2143" t="s">
        <v>98</v>
      </c>
      <c r="M2143" t="s">
        <v>1936</v>
      </c>
      <c r="N2143" t="s">
        <v>1937</v>
      </c>
      <c r="O2143">
        <v>63</v>
      </c>
      <c r="P2143">
        <v>2235</v>
      </c>
    </row>
    <row r="2144" spans="1:16">
      <c r="A2144">
        <v>64001</v>
      </c>
      <c r="B2144" t="s">
        <v>1964</v>
      </c>
      <c r="C2144" t="s">
        <v>401</v>
      </c>
      <c r="D2144" s="11" t="s">
        <v>134</v>
      </c>
      <c r="E2144" t="s">
        <v>67</v>
      </c>
      <c r="F2144" t="s">
        <v>118</v>
      </c>
      <c r="M2144" t="s">
        <v>1965</v>
      </c>
      <c r="N2144" t="s">
        <v>1966</v>
      </c>
      <c r="O2144">
        <v>17</v>
      </c>
      <c r="P2144">
        <v>3623</v>
      </c>
    </row>
    <row r="2145" spans="1:16">
      <c r="A2145">
        <v>64002</v>
      </c>
      <c r="B2145" t="s">
        <v>1967</v>
      </c>
      <c r="C2145" t="s">
        <v>294</v>
      </c>
      <c r="D2145" s="11" t="s">
        <v>422</v>
      </c>
      <c r="E2145" t="s">
        <v>67</v>
      </c>
      <c r="F2145" t="s">
        <v>202</v>
      </c>
      <c r="J2145" s="11" t="s">
        <v>87</v>
      </c>
      <c r="M2145" t="s">
        <v>1965</v>
      </c>
      <c r="N2145" t="s">
        <v>1966</v>
      </c>
      <c r="O2145">
        <v>13</v>
      </c>
      <c r="P2145">
        <v>4588</v>
      </c>
    </row>
    <row r="2146" spans="1:16">
      <c r="A2146">
        <v>64003</v>
      </c>
      <c r="B2146" t="s">
        <v>1967</v>
      </c>
      <c r="C2146" t="s">
        <v>285</v>
      </c>
      <c r="D2146" s="11" t="s">
        <v>422</v>
      </c>
      <c r="E2146" t="s">
        <v>67</v>
      </c>
      <c r="F2146" t="s">
        <v>202</v>
      </c>
      <c r="J2146" s="11" t="s">
        <v>87</v>
      </c>
      <c r="M2146" t="s">
        <v>1965</v>
      </c>
      <c r="N2146" t="s">
        <v>1966</v>
      </c>
      <c r="O2146">
        <v>13</v>
      </c>
      <c r="P2146">
        <v>4585</v>
      </c>
    </row>
    <row r="2147" spans="1:16">
      <c r="A2147">
        <v>64004</v>
      </c>
      <c r="B2147" t="s">
        <v>1968</v>
      </c>
      <c r="C2147" t="s">
        <v>96</v>
      </c>
      <c r="D2147" s="11" t="s">
        <v>103</v>
      </c>
      <c r="E2147" t="s">
        <v>67</v>
      </c>
      <c r="F2147" t="s">
        <v>74</v>
      </c>
      <c r="M2147" t="s">
        <v>1965</v>
      </c>
      <c r="N2147" t="s">
        <v>1966</v>
      </c>
      <c r="O2147">
        <v>40</v>
      </c>
      <c r="P2147">
        <v>1764</v>
      </c>
    </row>
    <row r="2148" spans="1:16">
      <c r="A2148">
        <v>64005</v>
      </c>
      <c r="B2148" t="s">
        <v>1969</v>
      </c>
      <c r="C2148" t="s">
        <v>96</v>
      </c>
      <c r="D2148" s="11" t="s">
        <v>149</v>
      </c>
      <c r="E2148" t="s">
        <v>67</v>
      </c>
      <c r="F2148" t="s">
        <v>86</v>
      </c>
      <c r="M2148" t="s">
        <v>1965</v>
      </c>
      <c r="N2148" t="s">
        <v>1966</v>
      </c>
      <c r="O2148">
        <v>28</v>
      </c>
      <c r="P2148">
        <v>1759</v>
      </c>
    </row>
    <row r="2149" spans="1:16">
      <c r="A2149">
        <v>64006</v>
      </c>
      <c r="B2149" t="s">
        <v>1964</v>
      </c>
      <c r="C2149" t="s">
        <v>96</v>
      </c>
      <c r="D2149" s="11" t="s">
        <v>454</v>
      </c>
      <c r="E2149" t="s">
        <v>67</v>
      </c>
      <c r="F2149" t="s">
        <v>455</v>
      </c>
      <c r="M2149" t="s">
        <v>1965</v>
      </c>
      <c r="N2149" t="s">
        <v>1966</v>
      </c>
      <c r="O2149">
        <v>12</v>
      </c>
      <c r="P2149">
        <v>4595</v>
      </c>
    </row>
    <row r="2150" spans="1:16">
      <c r="A2150">
        <v>64007</v>
      </c>
      <c r="B2150" t="s">
        <v>1604</v>
      </c>
      <c r="C2150" t="s">
        <v>90</v>
      </c>
      <c r="D2150" s="11" t="s">
        <v>180</v>
      </c>
      <c r="E2150" t="s">
        <v>67</v>
      </c>
      <c r="F2150" t="s">
        <v>98</v>
      </c>
      <c r="M2150" t="s">
        <v>1965</v>
      </c>
      <c r="N2150" t="s">
        <v>1966</v>
      </c>
      <c r="O2150">
        <v>55</v>
      </c>
      <c r="P2150">
        <v>1769</v>
      </c>
    </row>
    <row r="2151" spans="1:16">
      <c r="A2151">
        <v>64008</v>
      </c>
      <c r="B2151" t="s">
        <v>1970</v>
      </c>
      <c r="C2151" t="s">
        <v>139</v>
      </c>
      <c r="D2151" s="11" t="s">
        <v>177</v>
      </c>
      <c r="E2151" t="s">
        <v>67</v>
      </c>
      <c r="F2151" t="s">
        <v>86</v>
      </c>
      <c r="M2151" t="s">
        <v>1965</v>
      </c>
      <c r="N2151" t="s">
        <v>1966</v>
      </c>
      <c r="O2151">
        <v>32</v>
      </c>
      <c r="P2151">
        <v>1770</v>
      </c>
    </row>
    <row r="2152" spans="1:16">
      <c r="A2152">
        <v>64009</v>
      </c>
      <c r="B2152" t="s">
        <v>1971</v>
      </c>
      <c r="C2152" t="s">
        <v>84</v>
      </c>
      <c r="D2152" s="11" t="s">
        <v>240</v>
      </c>
      <c r="E2152" t="s">
        <v>82</v>
      </c>
      <c r="F2152" t="s">
        <v>86</v>
      </c>
      <c r="M2152" t="s">
        <v>1965</v>
      </c>
      <c r="N2152" t="s">
        <v>1966</v>
      </c>
      <c r="O2152">
        <v>33</v>
      </c>
      <c r="P2152">
        <v>1771</v>
      </c>
    </row>
    <row r="2153" spans="1:16">
      <c r="A2153">
        <v>64011</v>
      </c>
      <c r="B2153" t="s">
        <v>1972</v>
      </c>
      <c r="C2153" t="s">
        <v>90</v>
      </c>
      <c r="D2153" s="11" t="s">
        <v>240</v>
      </c>
      <c r="E2153" t="s">
        <v>67</v>
      </c>
      <c r="F2153" t="s">
        <v>86</v>
      </c>
      <c r="G2153" s="11" t="s">
        <v>87</v>
      </c>
      <c r="I2153" s="11" t="s">
        <v>87</v>
      </c>
      <c r="J2153" s="11" t="s">
        <v>87</v>
      </c>
      <c r="M2153" t="s">
        <v>1965</v>
      </c>
      <c r="N2153" t="s">
        <v>1966</v>
      </c>
      <c r="O2153">
        <v>33</v>
      </c>
      <c r="P2153">
        <v>1773</v>
      </c>
    </row>
    <row r="2154" spans="1:16">
      <c r="A2154">
        <v>64012</v>
      </c>
      <c r="B2154" t="s">
        <v>1973</v>
      </c>
      <c r="C2154" t="s">
        <v>96</v>
      </c>
      <c r="D2154" s="11" t="s">
        <v>229</v>
      </c>
      <c r="E2154" t="s">
        <v>67</v>
      </c>
      <c r="F2154" t="s">
        <v>78</v>
      </c>
      <c r="M2154" t="s">
        <v>1965</v>
      </c>
      <c r="N2154" t="s">
        <v>1966</v>
      </c>
      <c r="O2154">
        <v>45</v>
      </c>
      <c r="P2154">
        <v>1780</v>
      </c>
    </row>
    <row r="2155" spans="1:16">
      <c r="A2155">
        <v>64013</v>
      </c>
      <c r="B2155" t="s">
        <v>1973</v>
      </c>
      <c r="C2155" t="s">
        <v>192</v>
      </c>
      <c r="D2155" s="11" t="s">
        <v>141</v>
      </c>
      <c r="E2155" t="s">
        <v>67</v>
      </c>
      <c r="F2155" t="s">
        <v>74</v>
      </c>
      <c r="M2155" t="s">
        <v>1965</v>
      </c>
      <c r="N2155" t="s">
        <v>1966</v>
      </c>
      <c r="O2155">
        <v>43</v>
      </c>
      <c r="P2155">
        <v>1779</v>
      </c>
    </row>
    <row r="2156" spans="1:16">
      <c r="A2156">
        <v>64014</v>
      </c>
      <c r="B2156" t="s">
        <v>1893</v>
      </c>
      <c r="C2156" t="s">
        <v>174</v>
      </c>
      <c r="D2156" s="11" t="s">
        <v>199</v>
      </c>
      <c r="E2156" t="s">
        <v>67</v>
      </c>
      <c r="F2156" t="s">
        <v>74</v>
      </c>
      <c r="M2156" t="s">
        <v>1965</v>
      </c>
      <c r="N2156" t="s">
        <v>1966</v>
      </c>
      <c r="O2156">
        <v>37</v>
      </c>
      <c r="P2156">
        <v>1778</v>
      </c>
    </row>
    <row r="2157" spans="1:16">
      <c r="A2157">
        <v>64015</v>
      </c>
      <c r="B2157" t="s">
        <v>1974</v>
      </c>
      <c r="C2157" t="s">
        <v>90</v>
      </c>
      <c r="D2157" s="11" t="s">
        <v>180</v>
      </c>
      <c r="E2157" t="s">
        <v>67</v>
      </c>
      <c r="F2157" t="s">
        <v>98</v>
      </c>
      <c r="M2157" t="s">
        <v>1965</v>
      </c>
      <c r="N2157" t="s">
        <v>1966</v>
      </c>
      <c r="O2157">
        <v>55</v>
      </c>
      <c r="P2157">
        <v>1777</v>
      </c>
    </row>
    <row r="2158" spans="1:16">
      <c r="A2158">
        <v>64016</v>
      </c>
      <c r="B2158" t="s">
        <v>1975</v>
      </c>
      <c r="C2158" t="s">
        <v>283</v>
      </c>
      <c r="D2158" s="11" t="s">
        <v>73</v>
      </c>
      <c r="E2158" t="s">
        <v>67</v>
      </c>
      <c r="F2158" t="s">
        <v>74</v>
      </c>
      <c r="M2158" t="s">
        <v>1965</v>
      </c>
      <c r="N2158" t="s">
        <v>1966</v>
      </c>
      <c r="O2158">
        <v>44</v>
      </c>
      <c r="P2158">
        <v>1776</v>
      </c>
    </row>
    <row r="2159" spans="1:16">
      <c r="A2159">
        <v>64017</v>
      </c>
      <c r="B2159" t="s">
        <v>1976</v>
      </c>
      <c r="C2159" t="s">
        <v>577</v>
      </c>
      <c r="D2159" s="11" t="s">
        <v>568</v>
      </c>
      <c r="E2159" t="s">
        <v>67</v>
      </c>
      <c r="F2159" t="s">
        <v>98</v>
      </c>
      <c r="M2159" t="s">
        <v>1965</v>
      </c>
      <c r="N2159" t="s">
        <v>1966</v>
      </c>
      <c r="O2159">
        <v>63</v>
      </c>
      <c r="P2159">
        <v>1775</v>
      </c>
    </row>
    <row r="2160" spans="1:16">
      <c r="A2160">
        <v>64018</v>
      </c>
      <c r="B2160" t="s">
        <v>1976</v>
      </c>
      <c r="C2160" t="s">
        <v>577</v>
      </c>
      <c r="D2160" s="11" t="s">
        <v>176</v>
      </c>
      <c r="E2160" t="s">
        <v>67</v>
      </c>
      <c r="F2160" t="s">
        <v>74</v>
      </c>
      <c r="M2160" t="s">
        <v>1965</v>
      </c>
      <c r="N2160" t="s">
        <v>1966</v>
      </c>
      <c r="O2160">
        <v>39</v>
      </c>
      <c r="P2160">
        <v>1768</v>
      </c>
    </row>
    <row r="2161" spans="1:16">
      <c r="A2161">
        <v>64019</v>
      </c>
      <c r="B2161" t="s">
        <v>1977</v>
      </c>
      <c r="C2161" t="s">
        <v>343</v>
      </c>
      <c r="D2161" s="11" t="s">
        <v>199</v>
      </c>
      <c r="E2161" t="s">
        <v>82</v>
      </c>
      <c r="F2161" t="s">
        <v>74</v>
      </c>
      <c r="M2161" t="s">
        <v>1965</v>
      </c>
      <c r="N2161" t="s">
        <v>1966</v>
      </c>
      <c r="O2161">
        <v>37</v>
      </c>
      <c r="P2161">
        <v>1767</v>
      </c>
    </row>
    <row r="2162" spans="1:16">
      <c r="A2162">
        <v>64020</v>
      </c>
      <c r="B2162" t="s">
        <v>1978</v>
      </c>
      <c r="C2162" t="s">
        <v>123</v>
      </c>
      <c r="D2162" s="11" t="s">
        <v>159</v>
      </c>
      <c r="E2162" t="s">
        <v>67</v>
      </c>
      <c r="F2162" t="s">
        <v>78</v>
      </c>
      <c r="M2162" t="s">
        <v>1965</v>
      </c>
      <c r="N2162" t="s">
        <v>1966</v>
      </c>
      <c r="O2162">
        <v>46</v>
      </c>
      <c r="P2162">
        <v>1781</v>
      </c>
    </row>
    <row r="2163" spans="1:16">
      <c r="A2163">
        <v>64021</v>
      </c>
      <c r="B2163" t="s">
        <v>1979</v>
      </c>
      <c r="C2163" t="s">
        <v>597</v>
      </c>
      <c r="D2163" s="11" t="s">
        <v>146</v>
      </c>
      <c r="E2163" t="s">
        <v>67</v>
      </c>
      <c r="F2163" t="s">
        <v>68</v>
      </c>
      <c r="G2163" s="11" t="s">
        <v>87</v>
      </c>
      <c r="H2163" s="11" t="s">
        <v>87</v>
      </c>
      <c r="J2163" s="11" t="s">
        <v>87</v>
      </c>
      <c r="K2163" s="11" t="s">
        <v>88</v>
      </c>
      <c r="L2163" t="s">
        <v>235</v>
      </c>
      <c r="M2163" t="s">
        <v>1965</v>
      </c>
      <c r="N2163" t="s">
        <v>1966</v>
      </c>
      <c r="O2163">
        <v>21</v>
      </c>
      <c r="P2163">
        <v>1800</v>
      </c>
    </row>
    <row r="2164" spans="1:16">
      <c r="A2164">
        <v>64022</v>
      </c>
      <c r="B2164" t="s">
        <v>1980</v>
      </c>
      <c r="C2164" t="s">
        <v>391</v>
      </c>
      <c r="D2164" s="11" t="s">
        <v>405</v>
      </c>
      <c r="E2164" t="s">
        <v>67</v>
      </c>
      <c r="F2164" t="s">
        <v>98</v>
      </c>
      <c r="M2164" t="s">
        <v>1965</v>
      </c>
      <c r="N2164" t="s">
        <v>1966</v>
      </c>
      <c r="O2164">
        <v>68</v>
      </c>
      <c r="P2164">
        <v>1782</v>
      </c>
    </row>
    <row r="2165" spans="1:16">
      <c r="A2165">
        <v>64023</v>
      </c>
      <c r="B2165" t="s">
        <v>1980</v>
      </c>
      <c r="C2165" t="s">
        <v>90</v>
      </c>
      <c r="D2165" s="11" t="s">
        <v>214</v>
      </c>
      <c r="E2165" t="s">
        <v>67</v>
      </c>
      <c r="F2165" t="s">
        <v>74</v>
      </c>
      <c r="M2165" t="s">
        <v>1965</v>
      </c>
      <c r="N2165" t="s">
        <v>1966</v>
      </c>
      <c r="O2165">
        <v>41</v>
      </c>
      <c r="P2165">
        <v>1801</v>
      </c>
    </row>
    <row r="2166" spans="1:16">
      <c r="A2166">
        <v>64024</v>
      </c>
      <c r="B2166" t="s">
        <v>1981</v>
      </c>
      <c r="C2166" t="s">
        <v>426</v>
      </c>
      <c r="D2166" s="11" t="s">
        <v>131</v>
      </c>
      <c r="E2166" t="s">
        <v>82</v>
      </c>
      <c r="F2166" t="s">
        <v>68</v>
      </c>
      <c r="M2166" t="s">
        <v>1965</v>
      </c>
      <c r="N2166" t="s">
        <v>1966</v>
      </c>
      <c r="O2166">
        <v>23</v>
      </c>
      <c r="P2166">
        <v>1783</v>
      </c>
    </row>
    <row r="2167" spans="1:16">
      <c r="A2167">
        <v>64025</v>
      </c>
      <c r="B2167" t="s">
        <v>1974</v>
      </c>
      <c r="C2167" t="s">
        <v>90</v>
      </c>
      <c r="D2167" s="11" t="s">
        <v>126</v>
      </c>
      <c r="E2167" t="s">
        <v>67</v>
      </c>
      <c r="F2167" t="s">
        <v>68</v>
      </c>
      <c r="M2167" t="s">
        <v>1965</v>
      </c>
      <c r="N2167" t="s">
        <v>1966</v>
      </c>
      <c r="O2167">
        <v>22</v>
      </c>
      <c r="P2167">
        <v>3312</v>
      </c>
    </row>
    <row r="2168" spans="1:16">
      <c r="A2168">
        <v>64026</v>
      </c>
      <c r="B2168" t="s">
        <v>1982</v>
      </c>
      <c r="C2168" t="s">
        <v>1983</v>
      </c>
      <c r="D2168" s="11" t="s">
        <v>339</v>
      </c>
      <c r="E2168" t="s">
        <v>82</v>
      </c>
      <c r="F2168" t="s">
        <v>86</v>
      </c>
      <c r="M2168" t="s">
        <v>1965</v>
      </c>
      <c r="N2168" t="s">
        <v>1966</v>
      </c>
      <c r="O2168">
        <v>24</v>
      </c>
      <c r="P2168">
        <v>3313</v>
      </c>
    </row>
    <row r="2169" spans="1:16">
      <c r="A2169">
        <v>64027</v>
      </c>
      <c r="B2169" t="s">
        <v>1984</v>
      </c>
      <c r="C2169" t="s">
        <v>372</v>
      </c>
      <c r="D2169" s="11" t="s">
        <v>141</v>
      </c>
      <c r="E2169" t="s">
        <v>82</v>
      </c>
      <c r="F2169" t="s">
        <v>74</v>
      </c>
      <c r="M2169" t="s">
        <v>1965</v>
      </c>
      <c r="N2169" t="s">
        <v>1966</v>
      </c>
      <c r="O2169">
        <v>43</v>
      </c>
      <c r="P2169">
        <v>1786</v>
      </c>
    </row>
    <row r="2170" spans="1:16">
      <c r="A2170">
        <v>64028</v>
      </c>
      <c r="B2170" t="s">
        <v>1985</v>
      </c>
      <c r="C2170" t="s">
        <v>65</v>
      </c>
      <c r="D2170" s="11" t="s">
        <v>240</v>
      </c>
      <c r="E2170" t="s">
        <v>67</v>
      </c>
      <c r="F2170" t="s">
        <v>86</v>
      </c>
      <c r="M2170" t="s">
        <v>1965</v>
      </c>
      <c r="N2170" t="s">
        <v>1966</v>
      </c>
      <c r="O2170">
        <v>33</v>
      </c>
      <c r="P2170">
        <v>1802</v>
      </c>
    </row>
    <row r="2171" spans="1:16">
      <c r="A2171">
        <v>64029</v>
      </c>
      <c r="B2171" t="s">
        <v>1986</v>
      </c>
      <c r="C2171" t="s">
        <v>174</v>
      </c>
      <c r="D2171" s="11" t="s">
        <v>199</v>
      </c>
      <c r="E2171" t="s">
        <v>67</v>
      </c>
      <c r="F2171" t="s">
        <v>74</v>
      </c>
      <c r="M2171" t="s">
        <v>1965</v>
      </c>
      <c r="N2171" t="s">
        <v>1966</v>
      </c>
      <c r="O2171">
        <v>37</v>
      </c>
      <c r="P2171">
        <v>1787</v>
      </c>
    </row>
    <row r="2172" spans="1:16">
      <c r="A2172">
        <v>64030</v>
      </c>
      <c r="B2172" t="s">
        <v>1986</v>
      </c>
      <c r="C2172" t="s">
        <v>192</v>
      </c>
      <c r="D2172" s="11" t="s">
        <v>199</v>
      </c>
      <c r="E2172" t="s">
        <v>67</v>
      </c>
      <c r="F2172" t="s">
        <v>74</v>
      </c>
      <c r="M2172" t="s">
        <v>1965</v>
      </c>
      <c r="N2172" t="s">
        <v>1966</v>
      </c>
      <c r="O2172">
        <v>37</v>
      </c>
      <c r="P2172">
        <v>1788</v>
      </c>
    </row>
    <row r="2173" spans="1:16">
      <c r="A2173">
        <v>64032</v>
      </c>
      <c r="B2173" t="s">
        <v>1987</v>
      </c>
      <c r="C2173" t="s">
        <v>174</v>
      </c>
      <c r="D2173" s="11" t="s">
        <v>103</v>
      </c>
      <c r="E2173" t="s">
        <v>67</v>
      </c>
      <c r="F2173" t="s">
        <v>74</v>
      </c>
      <c r="M2173" t="s">
        <v>1965</v>
      </c>
      <c r="N2173" t="s">
        <v>1966</v>
      </c>
      <c r="O2173">
        <v>40</v>
      </c>
      <c r="P2173">
        <v>1791</v>
      </c>
    </row>
    <row r="2174" spans="1:16">
      <c r="A2174">
        <v>64033</v>
      </c>
      <c r="B2174" t="s">
        <v>1988</v>
      </c>
      <c r="C2174" t="s">
        <v>294</v>
      </c>
      <c r="D2174" s="11" t="s">
        <v>114</v>
      </c>
      <c r="E2174" t="s">
        <v>67</v>
      </c>
      <c r="F2174" t="s">
        <v>86</v>
      </c>
      <c r="G2174" s="11" t="s">
        <v>87</v>
      </c>
      <c r="H2174" s="11" t="s">
        <v>87</v>
      </c>
      <c r="K2174" s="11" t="s">
        <v>88</v>
      </c>
      <c r="M2174" t="s">
        <v>1965</v>
      </c>
      <c r="N2174" t="s">
        <v>1966</v>
      </c>
      <c r="O2174">
        <v>27</v>
      </c>
      <c r="P2174">
        <v>1761</v>
      </c>
    </row>
    <row r="2175" spans="1:16">
      <c r="A2175">
        <v>64034</v>
      </c>
      <c r="B2175" t="s">
        <v>1604</v>
      </c>
      <c r="C2175" t="s">
        <v>320</v>
      </c>
      <c r="D2175" s="11" t="s">
        <v>117</v>
      </c>
      <c r="E2175" t="s">
        <v>67</v>
      </c>
      <c r="F2175" t="s">
        <v>118</v>
      </c>
      <c r="M2175" t="s">
        <v>1965</v>
      </c>
      <c r="N2175" t="s">
        <v>1966</v>
      </c>
      <c r="O2175">
        <v>18</v>
      </c>
      <c r="P2175">
        <v>3715</v>
      </c>
    </row>
    <row r="2176" spans="1:16">
      <c r="A2176">
        <v>64037</v>
      </c>
      <c r="B2176" t="s">
        <v>1989</v>
      </c>
      <c r="C2176" t="s">
        <v>96</v>
      </c>
      <c r="D2176" s="11" t="s">
        <v>117</v>
      </c>
      <c r="E2176" t="s">
        <v>67</v>
      </c>
      <c r="F2176" t="s">
        <v>118</v>
      </c>
      <c r="G2176" s="11" t="s">
        <v>87</v>
      </c>
      <c r="J2176" s="11" t="s">
        <v>88</v>
      </c>
      <c r="L2176">
        <v>3</v>
      </c>
      <c r="M2176" t="s">
        <v>1965</v>
      </c>
      <c r="N2176" t="s">
        <v>1966</v>
      </c>
      <c r="O2176">
        <v>18</v>
      </c>
      <c r="P2176">
        <v>3513</v>
      </c>
    </row>
    <row r="2177" spans="1:16">
      <c r="A2177">
        <v>64038</v>
      </c>
      <c r="B2177" t="s">
        <v>1768</v>
      </c>
      <c r="C2177" t="s">
        <v>96</v>
      </c>
      <c r="D2177" s="11" t="s">
        <v>146</v>
      </c>
      <c r="E2177" t="s">
        <v>67</v>
      </c>
      <c r="F2177" t="s">
        <v>68</v>
      </c>
      <c r="K2177" s="11" t="s">
        <v>87</v>
      </c>
      <c r="L2177" t="s">
        <v>235</v>
      </c>
      <c r="M2177" t="s">
        <v>1965</v>
      </c>
      <c r="N2177" t="s">
        <v>1966</v>
      </c>
      <c r="O2177">
        <v>21</v>
      </c>
      <c r="P2177">
        <v>1762</v>
      </c>
    </row>
    <row r="2178" spans="1:16">
      <c r="A2178">
        <v>64039</v>
      </c>
      <c r="B2178" t="s">
        <v>1990</v>
      </c>
      <c r="C2178" t="s">
        <v>577</v>
      </c>
      <c r="D2178" s="11" t="s">
        <v>117</v>
      </c>
      <c r="E2178" t="s">
        <v>67</v>
      </c>
      <c r="F2178" t="s">
        <v>118</v>
      </c>
      <c r="K2178" s="11" t="s">
        <v>87</v>
      </c>
      <c r="M2178" t="s">
        <v>1965</v>
      </c>
      <c r="N2178" t="s">
        <v>1966</v>
      </c>
      <c r="O2178">
        <v>18</v>
      </c>
      <c r="P2178">
        <v>4979</v>
      </c>
    </row>
    <row r="2179" spans="1:16">
      <c r="A2179">
        <v>64040</v>
      </c>
      <c r="B2179" t="s">
        <v>1991</v>
      </c>
      <c r="C2179" t="s">
        <v>139</v>
      </c>
      <c r="D2179" s="11" t="s">
        <v>117</v>
      </c>
      <c r="E2179" t="s">
        <v>67</v>
      </c>
      <c r="F2179" t="s">
        <v>118</v>
      </c>
      <c r="M2179" t="s">
        <v>1965</v>
      </c>
      <c r="N2179" t="s">
        <v>1966</v>
      </c>
      <c r="O2179">
        <v>18</v>
      </c>
      <c r="P2179">
        <v>4980</v>
      </c>
    </row>
    <row r="2180" spans="1:16">
      <c r="A2180">
        <v>64041</v>
      </c>
      <c r="B2180" t="s">
        <v>1982</v>
      </c>
      <c r="C2180" t="s">
        <v>1142</v>
      </c>
      <c r="D2180" s="11" t="s">
        <v>121</v>
      </c>
      <c r="E2180" t="s">
        <v>82</v>
      </c>
      <c r="F2180" t="s">
        <v>68</v>
      </c>
      <c r="J2180" t="s">
        <v>235</v>
      </c>
      <c r="M2180" t="s">
        <v>1965</v>
      </c>
      <c r="N2180" t="s">
        <v>1966</v>
      </c>
      <c r="O2180">
        <v>20</v>
      </c>
      <c r="P2180">
        <v>3351</v>
      </c>
    </row>
    <row r="2181" spans="1:16">
      <c r="A2181">
        <v>64042</v>
      </c>
      <c r="B2181" t="s">
        <v>1980</v>
      </c>
      <c r="C2181" t="s">
        <v>96</v>
      </c>
      <c r="D2181" s="11" t="s">
        <v>201</v>
      </c>
      <c r="E2181" t="s">
        <v>67</v>
      </c>
      <c r="F2181" t="s">
        <v>202</v>
      </c>
      <c r="J2181" s="11" t="s">
        <v>87</v>
      </c>
      <c r="L2181">
        <v>3</v>
      </c>
      <c r="M2181" t="s">
        <v>1965</v>
      </c>
      <c r="N2181" t="s">
        <v>1966</v>
      </c>
      <c r="O2181">
        <v>14</v>
      </c>
      <c r="P2181">
        <v>4544</v>
      </c>
    </row>
    <row r="2182" spans="1:16">
      <c r="A2182">
        <v>64043</v>
      </c>
      <c r="B2182" t="s">
        <v>1992</v>
      </c>
      <c r="C2182" t="s">
        <v>80</v>
      </c>
      <c r="D2182" s="11" t="s">
        <v>422</v>
      </c>
      <c r="E2182" t="s">
        <v>82</v>
      </c>
      <c r="F2182" t="s">
        <v>202</v>
      </c>
      <c r="M2182" t="s">
        <v>1965</v>
      </c>
      <c r="N2182" t="s">
        <v>1966</v>
      </c>
      <c r="O2182">
        <v>13</v>
      </c>
      <c r="P2182">
        <v>4545</v>
      </c>
    </row>
    <row r="2183" spans="1:16">
      <c r="A2183">
        <v>64050</v>
      </c>
      <c r="B2183" t="s">
        <v>1993</v>
      </c>
      <c r="C2183" t="s">
        <v>84</v>
      </c>
      <c r="D2183" s="11" t="s">
        <v>240</v>
      </c>
      <c r="E2183" t="s">
        <v>82</v>
      </c>
      <c r="F2183" t="s">
        <v>86</v>
      </c>
      <c r="M2183" t="s">
        <v>1965</v>
      </c>
      <c r="N2183" t="s">
        <v>1966</v>
      </c>
      <c r="O2183">
        <v>33</v>
      </c>
      <c r="P2183">
        <v>3482</v>
      </c>
    </row>
    <row r="2184" spans="1:16">
      <c r="A2184">
        <v>64051</v>
      </c>
      <c r="B2184" t="s">
        <v>1994</v>
      </c>
      <c r="C2184" t="s">
        <v>170</v>
      </c>
      <c r="D2184" s="11" t="s">
        <v>591</v>
      </c>
      <c r="E2184" t="s">
        <v>67</v>
      </c>
      <c r="F2184" t="s">
        <v>98</v>
      </c>
      <c r="M2184" t="s">
        <v>1965</v>
      </c>
      <c r="N2184" t="s">
        <v>1966</v>
      </c>
      <c r="O2184">
        <v>73</v>
      </c>
      <c r="P2184">
        <v>1797</v>
      </c>
    </row>
    <row r="2185" spans="1:16">
      <c r="A2185">
        <v>64052</v>
      </c>
      <c r="B2185" t="s">
        <v>1995</v>
      </c>
      <c r="C2185" t="s">
        <v>225</v>
      </c>
      <c r="D2185" s="11" t="s">
        <v>232</v>
      </c>
      <c r="E2185" t="s">
        <v>82</v>
      </c>
      <c r="F2185" t="s">
        <v>98</v>
      </c>
      <c r="M2185" t="s">
        <v>1965</v>
      </c>
      <c r="N2185" t="s">
        <v>1966</v>
      </c>
      <c r="O2185">
        <v>70</v>
      </c>
      <c r="P2185">
        <v>1798</v>
      </c>
    </row>
    <row r="2186" spans="1:16">
      <c r="A2186">
        <v>64053</v>
      </c>
      <c r="B2186" t="s">
        <v>1996</v>
      </c>
      <c r="C2186" t="s">
        <v>361</v>
      </c>
      <c r="D2186" s="11" t="s">
        <v>232</v>
      </c>
      <c r="E2186" t="s">
        <v>67</v>
      </c>
      <c r="F2186" t="s">
        <v>98</v>
      </c>
      <c r="M2186" t="s">
        <v>1965</v>
      </c>
      <c r="N2186" t="s">
        <v>1966</v>
      </c>
      <c r="O2186">
        <v>70</v>
      </c>
      <c r="P2186">
        <v>1799</v>
      </c>
    </row>
    <row r="2187" spans="1:16">
      <c r="A2187">
        <v>64054</v>
      </c>
      <c r="B2187" t="s">
        <v>1977</v>
      </c>
      <c r="C2187" t="s">
        <v>750</v>
      </c>
      <c r="D2187" s="11" t="s">
        <v>388</v>
      </c>
      <c r="E2187" t="s">
        <v>82</v>
      </c>
      <c r="F2187" t="s">
        <v>98</v>
      </c>
      <c r="M2187" t="s">
        <v>1965</v>
      </c>
      <c r="N2187" t="s">
        <v>1966</v>
      </c>
      <c r="O2187">
        <v>57</v>
      </c>
      <c r="P2187">
        <v>1760</v>
      </c>
    </row>
    <row r="2188" spans="1:16">
      <c r="A2188">
        <v>65001</v>
      </c>
      <c r="B2188" t="s">
        <v>800</v>
      </c>
      <c r="C2188" t="s">
        <v>123</v>
      </c>
      <c r="D2188" s="11" t="s">
        <v>114</v>
      </c>
      <c r="E2188" t="s">
        <v>67</v>
      </c>
      <c r="F2188" t="s">
        <v>86</v>
      </c>
      <c r="M2188" t="s">
        <v>1997</v>
      </c>
      <c r="N2188" t="s">
        <v>1998</v>
      </c>
      <c r="O2188">
        <v>27</v>
      </c>
      <c r="P2188">
        <v>4076</v>
      </c>
    </row>
    <row r="2189" spans="1:16">
      <c r="A2189">
        <v>65002</v>
      </c>
      <c r="B2189" t="s">
        <v>1999</v>
      </c>
      <c r="C2189" t="s">
        <v>577</v>
      </c>
      <c r="D2189" s="11" t="s">
        <v>141</v>
      </c>
      <c r="E2189" t="s">
        <v>67</v>
      </c>
      <c r="F2189" t="s">
        <v>74</v>
      </c>
      <c r="M2189" t="s">
        <v>1997</v>
      </c>
      <c r="N2189" t="s">
        <v>1998</v>
      </c>
      <c r="O2189">
        <v>43</v>
      </c>
      <c r="P2189">
        <v>1565</v>
      </c>
    </row>
    <row r="2190" spans="1:16">
      <c r="A2190">
        <v>65003</v>
      </c>
      <c r="B2190" t="s">
        <v>1016</v>
      </c>
      <c r="C2190" t="s">
        <v>174</v>
      </c>
      <c r="D2190" s="11" t="s">
        <v>137</v>
      </c>
      <c r="E2190" t="s">
        <v>67</v>
      </c>
      <c r="F2190" t="s">
        <v>86</v>
      </c>
      <c r="M2190" t="s">
        <v>1997</v>
      </c>
      <c r="N2190" t="s">
        <v>1998</v>
      </c>
      <c r="O2190">
        <v>30</v>
      </c>
      <c r="P2190">
        <v>4077</v>
      </c>
    </row>
    <row r="2191" spans="1:16">
      <c r="A2191">
        <v>65004</v>
      </c>
      <c r="B2191" t="s">
        <v>2000</v>
      </c>
      <c r="C2191" t="s">
        <v>305</v>
      </c>
      <c r="D2191" s="11" t="s">
        <v>103</v>
      </c>
      <c r="E2191" t="s">
        <v>67</v>
      </c>
      <c r="F2191" t="s">
        <v>74</v>
      </c>
      <c r="M2191" t="s">
        <v>1997</v>
      </c>
      <c r="N2191" t="s">
        <v>1998</v>
      </c>
      <c r="O2191">
        <v>40</v>
      </c>
      <c r="P2191">
        <v>1538</v>
      </c>
    </row>
    <row r="2192" spans="1:16">
      <c r="A2192">
        <v>65005</v>
      </c>
      <c r="B2192" t="s">
        <v>2001</v>
      </c>
      <c r="C2192" t="s">
        <v>96</v>
      </c>
      <c r="D2192" s="11" t="s">
        <v>176</v>
      </c>
      <c r="E2192" t="s">
        <v>67</v>
      </c>
      <c r="F2192" t="s">
        <v>74</v>
      </c>
      <c r="M2192" t="s">
        <v>1997</v>
      </c>
      <c r="N2192" t="s">
        <v>1998</v>
      </c>
      <c r="O2192">
        <v>39</v>
      </c>
      <c r="P2192">
        <v>1566</v>
      </c>
    </row>
    <row r="2193" spans="1:16">
      <c r="A2193">
        <v>65006</v>
      </c>
      <c r="B2193" t="s">
        <v>1480</v>
      </c>
      <c r="C2193" t="s">
        <v>90</v>
      </c>
      <c r="D2193" s="11" t="s">
        <v>163</v>
      </c>
      <c r="E2193" t="s">
        <v>67</v>
      </c>
      <c r="F2193" t="s">
        <v>78</v>
      </c>
      <c r="M2193" t="s">
        <v>1997</v>
      </c>
      <c r="N2193" t="s">
        <v>1998</v>
      </c>
      <c r="O2193">
        <v>49</v>
      </c>
      <c r="P2193">
        <v>1539</v>
      </c>
    </row>
    <row r="2194" spans="1:16">
      <c r="A2194">
        <v>65007</v>
      </c>
      <c r="B2194" t="s">
        <v>2002</v>
      </c>
      <c r="C2194" t="s">
        <v>1713</v>
      </c>
      <c r="D2194" s="11" t="s">
        <v>171</v>
      </c>
      <c r="E2194" t="s">
        <v>82</v>
      </c>
      <c r="F2194" t="s">
        <v>74</v>
      </c>
      <c r="M2194" t="s">
        <v>1997</v>
      </c>
      <c r="N2194" t="s">
        <v>1998</v>
      </c>
      <c r="O2194">
        <v>35</v>
      </c>
      <c r="P2194">
        <v>1550</v>
      </c>
    </row>
    <row r="2195" spans="1:16">
      <c r="A2195">
        <v>65008</v>
      </c>
      <c r="B2195" t="s">
        <v>2003</v>
      </c>
      <c r="C2195" t="s">
        <v>494</v>
      </c>
      <c r="D2195" s="11" t="s">
        <v>214</v>
      </c>
      <c r="E2195" t="s">
        <v>82</v>
      </c>
      <c r="F2195" t="s">
        <v>74</v>
      </c>
      <c r="M2195" t="s">
        <v>1997</v>
      </c>
      <c r="N2195" t="s">
        <v>1998</v>
      </c>
      <c r="O2195">
        <v>41</v>
      </c>
      <c r="P2195">
        <v>3522</v>
      </c>
    </row>
    <row r="2196" spans="1:16">
      <c r="A2196">
        <v>65009</v>
      </c>
      <c r="B2196" t="s">
        <v>1017</v>
      </c>
      <c r="C2196" t="s">
        <v>179</v>
      </c>
      <c r="D2196" s="11" t="s">
        <v>388</v>
      </c>
      <c r="E2196" t="s">
        <v>67</v>
      </c>
      <c r="F2196" t="s">
        <v>98</v>
      </c>
      <c r="M2196" t="s">
        <v>1997</v>
      </c>
      <c r="N2196" t="s">
        <v>1998</v>
      </c>
      <c r="O2196">
        <v>57</v>
      </c>
      <c r="P2196">
        <v>1541</v>
      </c>
    </row>
    <row r="2197" spans="1:16">
      <c r="A2197">
        <v>65010</v>
      </c>
      <c r="B2197" t="s">
        <v>208</v>
      </c>
      <c r="C2197" t="s">
        <v>383</v>
      </c>
      <c r="D2197" s="11" t="s">
        <v>146</v>
      </c>
      <c r="E2197" t="s">
        <v>82</v>
      </c>
      <c r="F2197" t="s">
        <v>68</v>
      </c>
      <c r="M2197" t="s">
        <v>1997</v>
      </c>
      <c r="N2197" t="s">
        <v>1998</v>
      </c>
      <c r="O2197">
        <v>21</v>
      </c>
      <c r="P2197">
        <v>3523</v>
      </c>
    </row>
    <row r="2198" spans="1:16">
      <c r="A2198">
        <v>65011</v>
      </c>
      <c r="B2198" t="s">
        <v>2003</v>
      </c>
      <c r="C2198" t="s">
        <v>333</v>
      </c>
      <c r="D2198" s="11" t="s">
        <v>66</v>
      </c>
      <c r="E2198" t="s">
        <v>82</v>
      </c>
      <c r="F2198" t="s">
        <v>68</v>
      </c>
      <c r="M2198" t="s">
        <v>1997</v>
      </c>
      <c r="N2198" t="s">
        <v>1998</v>
      </c>
      <c r="O2198">
        <v>19</v>
      </c>
      <c r="P2198">
        <v>1537</v>
      </c>
    </row>
    <row r="2199" spans="1:16">
      <c r="A2199">
        <v>65012</v>
      </c>
      <c r="B2199" t="s">
        <v>2004</v>
      </c>
      <c r="C2199" t="s">
        <v>65</v>
      </c>
      <c r="D2199" s="11" t="s">
        <v>149</v>
      </c>
      <c r="E2199" t="s">
        <v>67</v>
      </c>
      <c r="F2199" t="s">
        <v>86</v>
      </c>
      <c r="M2199" t="s">
        <v>1997</v>
      </c>
      <c r="N2199" t="s">
        <v>1998</v>
      </c>
      <c r="O2199">
        <v>28</v>
      </c>
      <c r="P2199">
        <v>4112</v>
      </c>
    </row>
    <row r="2200" spans="1:16">
      <c r="A2200">
        <v>65013</v>
      </c>
      <c r="B2200" t="s">
        <v>2005</v>
      </c>
      <c r="C2200" t="s">
        <v>125</v>
      </c>
      <c r="D2200" s="11" t="s">
        <v>131</v>
      </c>
      <c r="E2200" t="s">
        <v>82</v>
      </c>
      <c r="F2200" t="s">
        <v>68</v>
      </c>
      <c r="M2200" t="s">
        <v>1997</v>
      </c>
      <c r="N2200" t="s">
        <v>1998</v>
      </c>
      <c r="O2200">
        <v>23</v>
      </c>
      <c r="P2200">
        <v>1558</v>
      </c>
    </row>
    <row r="2201" spans="1:16">
      <c r="A2201">
        <v>65014</v>
      </c>
      <c r="B2201" t="s">
        <v>2006</v>
      </c>
      <c r="C2201" t="s">
        <v>482</v>
      </c>
      <c r="D2201" s="11" t="s">
        <v>141</v>
      </c>
      <c r="E2201" t="s">
        <v>67</v>
      </c>
      <c r="F2201" t="s">
        <v>74</v>
      </c>
      <c r="M2201" t="s">
        <v>1997</v>
      </c>
      <c r="N2201" t="s">
        <v>1998</v>
      </c>
      <c r="O2201">
        <v>43</v>
      </c>
      <c r="P2201">
        <v>3525</v>
      </c>
    </row>
    <row r="2202" spans="1:16">
      <c r="A2202">
        <v>65015</v>
      </c>
      <c r="B2202" t="s">
        <v>2003</v>
      </c>
      <c r="C2202" t="s">
        <v>145</v>
      </c>
      <c r="D2202" s="11" t="s">
        <v>422</v>
      </c>
      <c r="E2202" t="s">
        <v>82</v>
      </c>
      <c r="F2202" t="s">
        <v>202</v>
      </c>
      <c r="M2202" t="s">
        <v>1997</v>
      </c>
      <c r="N2202" t="s">
        <v>1998</v>
      </c>
      <c r="O2202">
        <v>13</v>
      </c>
      <c r="P2202">
        <v>3524</v>
      </c>
    </row>
    <row r="2203" spans="1:16">
      <c r="A2203">
        <v>65016</v>
      </c>
      <c r="B2203" t="s">
        <v>2007</v>
      </c>
      <c r="C2203" t="s">
        <v>1254</v>
      </c>
      <c r="D2203" s="11" t="s">
        <v>210</v>
      </c>
      <c r="E2203" t="s">
        <v>82</v>
      </c>
      <c r="F2203" t="s">
        <v>74</v>
      </c>
      <c r="M2203" t="s">
        <v>1997</v>
      </c>
      <c r="N2203" t="s">
        <v>1998</v>
      </c>
      <c r="O2203">
        <v>42</v>
      </c>
      <c r="P2203">
        <v>4046</v>
      </c>
    </row>
    <row r="2204" spans="1:16">
      <c r="A2204">
        <v>65018</v>
      </c>
      <c r="B2204" t="s">
        <v>973</v>
      </c>
      <c r="C2204" t="s">
        <v>192</v>
      </c>
      <c r="D2204" s="11" t="s">
        <v>131</v>
      </c>
      <c r="E2204" t="s">
        <v>67</v>
      </c>
      <c r="F2204" t="s">
        <v>68</v>
      </c>
      <c r="M2204" t="s">
        <v>1997</v>
      </c>
      <c r="N2204" t="s">
        <v>1998</v>
      </c>
      <c r="O2204">
        <v>23</v>
      </c>
      <c r="P2204">
        <v>1569</v>
      </c>
    </row>
    <row r="2205" spans="1:16">
      <c r="A2205">
        <v>65019</v>
      </c>
      <c r="B2205" t="s">
        <v>2008</v>
      </c>
      <c r="C2205" t="s">
        <v>205</v>
      </c>
      <c r="D2205" s="11" t="s">
        <v>177</v>
      </c>
      <c r="E2205" t="s">
        <v>67</v>
      </c>
      <c r="F2205" t="s">
        <v>86</v>
      </c>
      <c r="M2205" t="s">
        <v>1997</v>
      </c>
      <c r="N2205" t="s">
        <v>1998</v>
      </c>
      <c r="O2205">
        <v>32</v>
      </c>
      <c r="P2205">
        <v>1547</v>
      </c>
    </row>
    <row r="2206" spans="1:16">
      <c r="A2206">
        <v>65020</v>
      </c>
      <c r="B2206" t="s">
        <v>2008</v>
      </c>
      <c r="C2206" t="s">
        <v>139</v>
      </c>
      <c r="D2206" s="11" t="s">
        <v>137</v>
      </c>
      <c r="E2206" t="s">
        <v>67</v>
      </c>
      <c r="F2206" t="s">
        <v>86</v>
      </c>
      <c r="M2206" t="s">
        <v>1997</v>
      </c>
      <c r="N2206" t="s">
        <v>1998</v>
      </c>
      <c r="O2206">
        <v>30</v>
      </c>
      <c r="P2206">
        <v>1548</v>
      </c>
    </row>
    <row r="2207" spans="1:16">
      <c r="A2207">
        <v>65021</v>
      </c>
      <c r="B2207" t="s">
        <v>2009</v>
      </c>
      <c r="C2207" t="s">
        <v>723</v>
      </c>
      <c r="D2207" s="11" t="s">
        <v>339</v>
      </c>
      <c r="E2207" t="s">
        <v>82</v>
      </c>
      <c r="F2207" t="s">
        <v>86</v>
      </c>
      <c r="G2207" s="11" t="s">
        <v>88</v>
      </c>
      <c r="I2207" s="11" t="s">
        <v>87</v>
      </c>
      <c r="M2207" t="s">
        <v>1997</v>
      </c>
      <c r="N2207" t="s">
        <v>1998</v>
      </c>
      <c r="O2207">
        <v>24</v>
      </c>
      <c r="P2207">
        <v>1549</v>
      </c>
    </row>
    <row r="2208" spans="1:16">
      <c r="A2208">
        <v>65022</v>
      </c>
      <c r="B2208" t="s">
        <v>2010</v>
      </c>
      <c r="C2208" t="s">
        <v>285</v>
      </c>
      <c r="D2208" s="11" t="s">
        <v>131</v>
      </c>
      <c r="E2208" t="s">
        <v>67</v>
      </c>
      <c r="F2208" t="s">
        <v>68</v>
      </c>
      <c r="G2208" s="11" t="s">
        <v>88</v>
      </c>
      <c r="H2208" s="11" t="s">
        <v>87</v>
      </c>
      <c r="M2208" t="s">
        <v>1997</v>
      </c>
      <c r="N2208" t="s">
        <v>1998</v>
      </c>
      <c r="O2208">
        <v>23</v>
      </c>
      <c r="P2208">
        <v>1536</v>
      </c>
    </row>
    <row r="2209" spans="1:16">
      <c r="A2209">
        <v>65023</v>
      </c>
      <c r="B2209" t="s">
        <v>2011</v>
      </c>
      <c r="C2209" t="s">
        <v>285</v>
      </c>
      <c r="D2209" s="11" t="s">
        <v>194</v>
      </c>
      <c r="E2209" t="s">
        <v>67</v>
      </c>
      <c r="F2209" t="s">
        <v>195</v>
      </c>
      <c r="M2209" t="s">
        <v>1997</v>
      </c>
      <c r="N2209" t="s">
        <v>1998</v>
      </c>
      <c r="O2209">
        <v>15</v>
      </c>
      <c r="P2209">
        <v>3526</v>
      </c>
    </row>
    <row r="2210" spans="1:16">
      <c r="A2210">
        <v>65024</v>
      </c>
      <c r="B2210" t="s">
        <v>635</v>
      </c>
      <c r="C2210" t="s">
        <v>372</v>
      </c>
      <c r="D2210" s="11" t="s">
        <v>163</v>
      </c>
      <c r="E2210" t="s">
        <v>82</v>
      </c>
      <c r="F2210" t="s">
        <v>78</v>
      </c>
      <c r="M2210" t="s">
        <v>1997</v>
      </c>
      <c r="N2210" t="s">
        <v>1998</v>
      </c>
      <c r="O2210">
        <v>49</v>
      </c>
      <c r="P2210">
        <v>4070</v>
      </c>
    </row>
    <row r="2211" spans="1:16">
      <c r="A2211">
        <v>65025</v>
      </c>
      <c r="B2211" t="s">
        <v>832</v>
      </c>
      <c r="C2211" t="s">
        <v>96</v>
      </c>
      <c r="D2211" s="11" t="s">
        <v>77</v>
      </c>
      <c r="E2211" t="s">
        <v>67</v>
      </c>
      <c r="F2211" t="s">
        <v>78</v>
      </c>
      <c r="M2211" t="s">
        <v>1997</v>
      </c>
      <c r="N2211" t="s">
        <v>1998</v>
      </c>
      <c r="O2211">
        <v>52</v>
      </c>
      <c r="P2211">
        <v>4071</v>
      </c>
    </row>
    <row r="2212" spans="1:16">
      <c r="A2212">
        <v>65026</v>
      </c>
      <c r="B2212" t="s">
        <v>740</v>
      </c>
      <c r="C2212" t="s">
        <v>947</v>
      </c>
      <c r="D2212" s="11" t="s">
        <v>81</v>
      </c>
      <c r="E2212" t="s">
        <v>67</v>
      </c>
      <c r="F2212" t="s">
        <v>74</v>
      </c>
      <c r="G2212" s="11" t="s">
        <v>87</v>
      </c>
      <c r="I2212" s="11" t="s">
        <v>87</v>
      </c>
      <c r="M2212" t="s">
        <v>1997</v>
      </c>
      <c r="N2212" t="s">
        <v>1998</v>
      </c>
      <c r="O2212">
        <v>36</v>
      </c>
      <c r="P2212">
        <v>1553</v>
      </c>
    </row>
    <row r="2213" spans="1:16">
      <c r="A2213">
        <v>65027</v>
      </c>
      <c r="B2213" t="s">
        <v>2011</v>
      </c>
      <c r="C2213" t="s">
        <v>386</v>
      </c>
      <c r="D2213" s="11" t="s">
        <v>117</v>
      </c>
      <c r="E2213" t="s">
        <v>67</v>
      </c>
      <c r="F2213" t="s">
        <v>118</v>
      </c>
      <c r="M2213" t="s">
        <v>1997</v>
      </c>
      <c r="N2213" t="s">
        <v>1998</v>
      </c>
      <c r="O2213">
        <v>18</v>
      </c>
      <c r="P2213">
        <v>3527</v>
      </c>
    </row>
    <row r="2214" spans="1:16">
      <c r="A2214">
        <v>65028</v>
      </c>
      <c r="B2214" t="s">
        <v>741</v>
      </c>
      <c r="C2214" t="s">
        <v>372</v>
      </c>
      <c r="D2214" s="11" t="s">
        <v>137</v>
      </c>
      <c r="E2214" t="s">
        <v>82</v>
      </c>
      <c r="F2214" t="s">
        <v>86</v>
      </c>
      <c r="M2214" t="s">
        <v>1997</v>
      </c>
      <c r="N2214" t="s">
        <v>1998</v>
      </c>
      <c r="O2214">
        <v>30</v>
      </c>
      <c r="P2214">
        <v>1555</v>
      </c>
    </row>
    <row r="2215" spans="1:16">
      <c r="A2215">
        <v>65029</v>
      </c>
      <c r="B2215" t="s">
        <v>2012</v>
      </c>
      <c r="C2215" t="s">
        <v>90</v>
      </c>
      <c r="D2215" s="11" t="s">
        <v>111</v>
      </c>
      <c r="E2215" t="s">
        <v>67</v>
      </c>
      <c r="F2215" t="s">
        <v>86</v>
      </c>
      <c r="M2215" t="s">
        <v>1997</v>
      </c>
      <c r="N2215" t="s">
        <v>1998</v>
      </c>
      <c r="O2215">
        <v>26</v>
      </c>
      <c r="P2215">
        <v>1556</v>
      </c>
    </row>
    <row r="2216" spans="1:16">
      <c r="A2216">
        <v>65030</v>
      </c>
      <c r="B2216" t="s">
        <v>2012</v>
      </c>
      <c r="C2216" t="s">
        <v>294</v>
      </c>
      <c r="D2216" s="11" t="s">
        <v>339</v>
      </c>
      <c r="E2216" t="s">
        <v>67</v>
      </c>
      <c r="F2216" t="s">
        <v>86</v>
      </c>
      <c r="M2216" t="s">
        <v>1997</v>
      </c>
      <c r="N2216" t="s">
        <v>1998</v>
      </c>
      <c r="O2216">
        <v>24</v>
      </c>
      <c r="P2216">
        <v>1557</v>
      </c>
    </row>
    <row r="2217" spans="1:16">
      <c r="A2217">
        <v>65033</v>
      </c>
      <c r="B2217" t="s">
        <v>2007</v>
      </c>
      <c r="C2217" t="s">
        <v>125</v>
      </c>
      <c r="D2217" s="11" t="s">
        <v>117</v>
      </c>
      <c r="E2217" t="s">
        <v>82</v>
      </c>
      <c r="F2217" t="s">
        <v>118</v>
      </c>
      <c r="M2217" t="s">
        <v>1997</v>
      </c>
      <c r="N2217" t="s">
        <v>1998</v>
      </c>
      <c r="O2217">
        <v>18</v>
      </c>
      <c r="P2217">
        <v>3747</v>
      </c>
    </row>
    <row r="2218" spans="1:16">
      <c r="A2218">
        <v>65051</v>
      </c>
      <c r="B2218" t="s">
        <v>2010</v>
      </c>
      <c r="C2218" t="s">
        <v>192</v>
      </c>
      <c r="D2218" s="11" t="s">
        <v>302</v>
      </c>
      <c r="E2218" t="s">
        <v>67</v>
      </c>
      <c r="F2218" t="s">
        <v>78</v>
      </c>
      <c r="M2218" t="s">
        <v>1997</v>
      </c>
      <c r="N2218" t="s">
        <v>1998</v>
      </c>
      <c r="O2218">
        <v>47</v>
      </c>
      <c r="P2218">
        <v>1559</v>
      </c>
    </row>
    <row r="2219" spans="1:16">
      <c r="A2219">
        <v>65052</v>
      </c>
      <c r="B2219" t="s">
        <v>741</v>
      </c>
      <c r="C2219" t="s">
        <v>592</v>
      </c>
      <c r="D2219" s="11" t="s">
        <v>307</v>
      </c>
      <c r="E2219" t="s">
        <v>82</v>
      </c>
      <c r="F2219" t="s">
        <v>78</v>
      </c>
      <c r="M2219" t="s">
        <v>1997</v>
      </c>
      <c r="N2219" t="s">
        <v>1998</v>
      </c>
      <c r="O2219">
        <v>48</v>
      </c>
      <c r="P2219">
        <v>1560</v>
      </c>
    </row>
    <row r="2220" spans="1:16">
      <c r="A2220">
        <v>65053</v>
      </c>
      <c r="B2220" t="s">
        <v>2009</v>
      </c>
      <c r="C2220" t="s">
        <v>550</v>
      </c>
      <c r="D2220" s="11" t="s">
        <v>91</v>
      </c>
      <c r="E2220" t="s">
        <v>82</v>
      </c>
      <c r="F2220" t="s">
        <v>78</v>
      </c>
      <c r="M2220" t="s">
        <v>1997</v>
      </c>
      <c r="N2220" t="s">
        <v>1998</v>
      </c>
      <c r="O2220">
        <v>50</v>
      </c>
      <c r="P2220">
        <v>1561</v>
      </c>
    </row>
    <row r="2221" spans="1:16">
      <c r="A2221">
        <v>65054</v>
      </c>
      <c r="B2221" t="s">
        <v>2013</v>
      </c>
      <c r="C2221" t="s">
        <v>72</v>
      </c>
      <c r="D2221" s="11" t="s">
        <v>149</v>
      </c>
      <c r="E2221" t="s">
        <v>67</v>
      </c>
      <c r="F2221" t="s">
        <v>86</v>
      </c>
      <c r="M2221" t="s">
        <v>1997</v>
      </c>
      <c r="N2221" t="s">
        <v>1998</v>
      </c>
      <c r="O2221">
        <v>28</v>
      </c>
      <c r="P2221">
        <v>4047</v>
      </c>
    </row>
    <row r="2222" spans="1:16">
      <c r="A2222">
        <v>65065</v>
      </c>
      <c r="B2222" t="s">
        <v>2014</v>
      </c>
      <c r="C2222" t="s">
        <v>597</v>
      </c>
      <c r="D2222" s="11" t="s">
        <v>111</v>
      </c>
      <c r="E2222" t="s">
        <v>67</v>
      </c>
      <c r="F2222" t="s">
        <v>86</v>
      </c>
      <c r="G2222" s="11" t="s">
        <v>87</v>
      </c>
      <c r="I2222" s="11" t="s">
        <v>87</v>
      </c>
      <c r="M2222" t="s">
        <v>1997</v>
      </c>
      <c r="N2222" t="s">
        <v>1998</v>
      </c>
      <c r="O2222">
        <v>26</v>
      </c>
      <c r="P2222">
        <v>4644</v>
      </c>
    </row>
    <row r="2223" spans="1:16">
      <c r="A2223">
        <v>65066</v>
      </c>
      <c r="B2223" t="s">
        <v>1202</v>
      </c>
      <c r="C2223" t="s">
        <v>330</v>
      </c>
      <c r="D2223" s="11" t="s">
        <v>312</v>
      </c>
      <c r="E2223" t="s">
        <v>82</v>
      </c>
      <c r="F2223" t="s">
        <v>86</v>
      </c>
      <c r="M2223" t="s">
        <v>1997</v>
      </c>
      <c r="N2223" t="s">
        <v>1998</v>
      </c>
      <c r="O2223">
        <v>31</v>
      </c>
      <c r="P2223">
        <v>4679</v>
      </c>
    </row>
    <row r="2224" spans="1:16">
      <c r="A2224">
        <v>65067</v>
      </c>
      <c r="B2224" t="s">
        <v>776</v>
      </c>
      <c r="C2224" t="s">
        <v>96</v>
      </c>
      <c r="D2224" s="11" t="s">
        <v>177</v>
      </c>
      <c r="E2224" t="s">
        <v>67</v>
      </c>
      <c r="F2224" t="s">
        <v>86</v>
      </c>
      <c r="G2224" s="11" t="s">
        <v>87</v>
      </c>
      <c r="M2224" t="s">
        <v>1997</v>
      </c>
      <c r="N2224" t="s">
        <v>1998</v>
      </c>
      <c r="O2224">
        <v>32</v>
      </c>
      <c r="P2224">
        <v>4680</v>
      </c>
    </row>
    <row r="2225" spans="1:16">
      <c r="A2225">
        <v>65068</v>
      </c>
      <c r="B2225" t="s">
        <v>2015</v>
      </c>
      <c r="C2225" t="s">
        <v>166</v>
      </c>
      <c r="D2225" s="11" t="s">
        <v>146</v>
      </c>
      <c r="E2225" t="s">
        <v>67</v>
      </c>
      <c r="F2225" t="s">
        <v>68</v>
      </c>
      <c r="M2225" t="s">
        <v>1997</v>
      </c>
      <c r="N2225" t="s">
        <v>1998</v>
      </c>
      <c r="O2225">
        <v>21</v>
      </c>
      <c r="P2225">
        <v>4974</v>
      </c>
    </row>
    <row r="2226" spans="1:16">
      <c r="A2226">
        <v>66001</v>
      </c>
      <c r="B2226" t="s">
        <v>2016</v>
      </c>
      <c r="C2226" t="s">
        <v>294</v>
      </c>
      <c r="D2226" s="11" t="s">
        <v>146</v>
      </c>
      <c r="E2226" t="s">
        <v>67</v>
      </c>
      <c r="F2226" t="s">
        <v>68</v>
      </c>
      <c r="H2226" s="11" t="s">
        <v>88</v>
      </c>
      <c r="M2226" t="s">
        <v>2017</v>
      </c>
      <c r="N2226" t="s">
        <v>2018</v>
      </c>
      <c r="O2226">
        <v>21</v>
      </c>
      <c r="P2226">
        <v>2675</v>
      </c>
    </row>
    <row r="2227" spans="1:16">
      <c r="A2227">
        <v>66002</v>
      </c>
      <c r="B2227" t="s">
        <v>2016</v>
      </c>
      <c r="C2227" t="s">
        <v>269</v>
      </c>
      <c r="D2227" s="11" t="s">
        <v>214</v>
      </c>
      <c r="E2227" t="s">
        <v>67</v>
      </c>
      <c r="F2227" t="s">
        <v>74</v>
      </c>
      <c r="H2227" s="11" t="s">
        <v>88</v>
      </c>
      <c r="M2227" t="s">
        <v>2017</v>
      </c>
      <c r="N2227" t="s">
        <v>2018</v>
      </c>
      <c r="O2227">
        <v>41</v>
      </c>
      <c r="P2227">
        <v>2676</v>
      </c>
    </row>
    <row r="2228" spans="1:16">
      <c r="A2228">
        <v>66003</v>
      </c>
      <c r="B2228" t="s">
        <v>2019</v>
      </c>
      <c r="C2228" t="s">
        <v>1713</v>
      </c>
      <c r="D2228" s="11" t="s">
        <v>111</v>
      </c>
      <c r="E2228" t="s">
        <v>82</v>
      </c>
      <c r="F2228" t="s">
        <v>86</v>
      </c>
      <c r="M2228" t="s">
        <v>2017</v>
      </c>
      <c r="N2228" t="s">
        <v>2018</v>
      </c>
      <c r="O2228">
        <v>26</v>
      </c>
      <c r="P2228">
        <v>4309</v>
      </c>
    </row>
    <row r="2229" spans="1:16">
      <c r="A2229">
        <v>66004</v>
      </c>
      <c r="B2229" t="s">
        <v>2020</v>
      </c>
      <c r="C2229" t="s">
        <v>174</v>
      </c>
      <c r="D2229" s="11" t="s">
        <v>210</v>
      </c>
      <c r="E2229" t="s">
        <v>67</v>
      </c>
      <c r="F2229" t="s">
        <v>74</v>
      </c>
      <c r="H2229" s="11" t="s">
        <v>88</v>
      </c>
      <c r="M2229" t="s">
        <v>2017</v>
      </c>
      <c r="N2229" t="s">
        <v>2018</v>
      </c>
      <c r="O2229">
        <v>42</v>
      </c>
      <c r="P2229">
        <v>2677</v>
      </c>
    </row>
    <row r="2230" spans="1:16">
      <c r="A2230">
        <v>66005</v>
      </c>
      <c r="B2230" t="s">
        <v>2021</v>
      </c>
      <c r="C2230" t="s">
        <v>2022</v>
      </c>
      <c r="D2230" s="11" t="s">
        <v>103</v>
      </c>
      <c r="E2230" t="s">
        <v>82</v>
      </c>
      <c r="F2230" t="s">
        <v>74</v>
      </c>
      <c r="M2230" t="s">
        <v>2017</v>
      </c>
      <c r="N2230" t="s">
        <v>2018</v>
      </c>
      <c r="O2230">
        <v>40</v>
      </c>
      <c r="P2230">
        <v>2665</v>
      </c>
    </row>
    <row r="2231" spans="1:16">
      <c r="A2231">
        <v>66006</v>
      </c>
      <c r="B2231" t="s">
        <v>2023</v>
      </c>
      <c r="C2231" t="s">
        <v>156</v>
      </c>
      <c r="D2231" s="11" t="s">
        <v>177</v>
      </c>
      <c r="E2231" t="s">
        <v>67</v>
      </c>
      <c r="F2231" t="s">
        <v>86</v>
      </c>
      <c r="H2231" s="11" t="s">
        <v>88</v>
      </c>
      <c r="M2231" t="s">
        <v>2017</v>
      </c>
      <c r="N2231" t="s">
        <v>2018</v>
      </c>
      <c r="O2231">
        <v>32</v>
      </c>
      <c r="P2231">
        <v>2807</v>
      </c>
    </row>
    <row r="2232" spans="1:16">
      <c r="A2232">
        <v>66007</v>
      </c>
      <c r="B2232" t="s">
        <v>2021</v>
      </c>
      <c r="C2232" t="s">
        <v>333</v>
      </c>
      <c r="D2232" s="11" t="s">
        <v>331</v>
      </c>
      <c r="E2232" t="s">
        <v>82</v>
      </c>
      <c r="F2232" t="s">
        <v>332</v>
      </c>
      <c r="M2232" t="s">
        <v>2017</v>
      </c>
      <c r="N2232" t="s">
        <v>2018</v>
      </c>
      <c r="O2232">
        <v>9</v>
      </c>
      <c r="P2232">
        <v>4737</v>
      </c>
    </row>
    <row r="2233" spans="1:16">
      <c r="A2233">
        <v>66008</v>
      </c>
      <c r="B2233" t="s">
        <v>2024</v>
      </c>
      <c r="C2233" t="s">
        <v>192</v>
      </c>
      <c r="D2233" s="11" t="s">
        <v>146</v>
      </c>
      <c r="E2233" t="s">
        <v>67</v>
      </c>
      <c r="F2233" t="s">
        <v>68</v>
      </c>
      <c r="M2233" t="s">
        <v>2017</v>
      </c>
      <c r="N2233" t="s">
        <v>2018</v>
      </c>
      <c r="O2233">
        <v>21</v>
      </c>
      <c r="P2233">
        <v>2674</v>
      </c>
    </row>
    <row r="2234" spans="1:16">
      <c r="A2234">
        <v>66009</v>
      </c>
      <c r="B2234" t="s">
        <v>2025</v>
      </c>
      <c r="C2234" t="s">
        <v>1022</v>
      </c>
      <c r="D2234" s="11" t="s">
        <v>201</v>
      </c>
      <c r="E2234" t="s">
        <v>82</v>
      </c>
      <c r="F2234" t="s">
        <v>202</v>
      </c>
      <c r="G2234" s="11" t="s">
        <v>88</v>
      </c>
      <c r="H2234" s="11" t="s">
        <v>87</v>
      </c>
      <c r="J2234" s="11" t="s">
        <v>88</v>
      </c>
      <c r="K2234" s="11" t="s">
        <v>87</v>
      </c>
      <c r="M2234" t="s">
        <v>2017</v>
      </c>
      <c r="N2234" t="s">
        <v>2018</v>
      </c>
      <c r="O2234">
        <v>14</v>
      </c>
      <c r="P2234">
        <v>4279</v>
      </c>
    </row>
    <row r="2235" spans="1:16">
      <c r="A2235">
        <v>66010</v>
      </c>
      <c r="B2235" t="s">
        <v>2026</v>
      </c>
      <c r="C2235" t="s">
        <v>188</v>
      </c>
      <c r="D2235" s="11" t="s">
        <v>488</v>
      </c>
      <c r="E2235" t="s">
        <v>67</v>
      </c>
      <c r="F2235" t="s">
        <v>195</v>
      </c>
      <c r="M2235" t="s">
        <v>2017</v>
      </c>
      <c r="N2235" t="s">
        <v>2018</v>
      </c>
      <c r="O2235">
        <v>16</v>
      </c>
      <c r="P2235">
        <v>4358</v>
      </c>
    </row>
    <row r="2236" spans="1:16">
      <c r="A2236">
        <v>66011</v>
      </c>
      <c r="B2236" t="s">
        <v>2027</v>
      </c>
      <c r="C2236" t="s">
        <v>825</v>
      </c>
      <c r="D2236" s="11" t="s">
        <v>81</v>
      </c>
      <c r="E2236" t="s">
        <v>67</v>
      </c>
      <c r="F2236" t="s">
        <v>74</v>
      </c>
      <c r="H2236" s="11" t="s">
        <v>88</v>
      </c>
      <c r="I2236" s="11" t="s">
        <v>87</v>
      </c>
      <c r="M2236" t="s">
        <v>2017</v>
      </c>
      <c r="N2236" t="s">
        <v>2018</v>
      </c>
      <c r="O2236">
        <v>36</v>
      </c>
      <c r="P2236">
        <v>2666</v>
      </c>
    </row>
    <row r="2237" spans="1:16">
      <c r="A2237">
        <v>66012</v>
      </c>
      <c r="B2237" t="s">
        <v>2026</v>
      </c>
      <c r="C2237" t="s">
        <v>170</v>
      </c>
      <c r="D2237" s="11" t="s">
        <v>134</v>
      </c>
      <c r="E2237" t="s">
        <v>67</v>
      </c>
      <c r="F2237" t="s">
        <v>118</v>
      </c>
      <c r="M2237" t="s">
        <v>2017</v>
      </c>
      <c r="N2237" t="s">
        <v>2018</v>
      </c>
      <c r="O2237">
        <v>17</v>
      </c>
      <c r="P2237">
        <v>4620</v>
      </c>
    </row>
    <row r="2238" spans="1:16">
      <c r="A2238">
        <v>66013</v>
      </c>
      <c r="B2238" t="s">
        <v>2028</v>
      </c>
      <c r="C2238" t="s">
        <v>2029</v>
      </c>
      <c r="D2238" s="11" t="s">
        <v>518</v>
      </c>
      <c r="E2238" t="s">
        <v>82</v>
      </c>
      <c r="F2238" t="s">
        <v>455</v>
      </c>
      <c r="M2238" t="s">
        <v>2017</v>
      </c>
      <c r="N2238" t="s">
        <v>2018</v>
      </c>
      <c r="O2238">
        <v>11</v>
      </c>
      <c r="P2238">
        <v>4736</v>
      </c>
    </row>
    <row r="2239" spans="1:16">
      <c r="A2239">
        <v>66014</v>
      </c>
      <c r="B2239" t="s">
        <v>2026</v>
      </c>
      <c r="C2239" t="s">
        <v>116</v>
      </c>
      <c r="D2239" s="11" t="s">
        <v>422</v>
      </c>
      <c r="E2239" t="s">
        <v>67</v>
      </c>
      <c r="F2239" t="s">
        <v>202</v>
      </c>
      <c r="M2239" t="s">
        <v>2017</v>
      </c>
      <c r="N2239" t="s">
        <v>2018</v>
      </c>
      <c r="O2239">
        <v>13</v>
      </c>
      <c r="P2239">
        <v>5130</v>
      </c>
    </row>
    <row r="2240" spans="1:16">
      <c r="A2240">
        <v>66015</v>
      </c>
      <c r="B2240" t="s">
        <v>2020</v>
      </c>
      <c r="C2240" t="s">
        <v>367</v>
      </c>
      <c r="D2240" s="11" t="s">
        <v>194</v>
      </c>
      <c r="E2240" t="s">
        <v>67</v>
      </c>
      <c r="F2240" t="s">
        <v>195</v>
      </c>
      <c r="M2240" t="s">
        <v>2017</v>
      </c>
      <c r="N2240" t="s">
        <v>2018</v>
      </c>
      <c r="O2240">
        <v>15</v>
      </c>
      <c r="P2240">
        <v>3690</v>
      </c>
    </row>
    <row r="2241" spans="1:16">
      <c r="A2241">
        <v>66016</v>
      </c>
      <c r="B2241" t="s">
        <v>2027</v>
      </c>
      <c r="C2241" t="s">
        <v>2030</v>
      </c>
      <c r="D2241" s="11" t="s">
        <v>201</v>
      </c>
      <c r="E2241" t="s">
        <v>67</v>
      </c>
      <c r="F2241" t="s">
        <v>202</v>
      </c>
      <c r="H2241" s="11" t="s">
        <v>87</v>
      </c>
      <c r="I2241" s="11" t="s">
        <v>87</v>
      </c>
      <c r="M2241" t="s">
        <v>2017</v>
      </c>
      <c r="N2241" t="s">
        <v>2018</v>
      </c>
      <c r="O2241">
        <v>14</v>
      </c>
      <c r="P2241">
        <v>3691</v>
      </c>
    </row>
    <row r="2242" spans="1:16">
      <c r="A2242">
        <v>66017</v>
      </c>
      <c r="B2242" t="s">
        <v>2021</v>
      </c>
      <c r="C2242" t="s">
        <v>228</v>
      </c>
      <c r="D2242" s="11" t="s">
        <v>334</v>
      </c>
      <c r="E2242" t="s">
        <v>82</v>
      </c>
      <c r="F2242" t="s">
        <v>332</v>
      </c>
      <c r="M2242" t="s">
        <v>2017</v>
      </c>
      <c r="N2242" t="s">
        <v>2018</v>
      </c>
      <c r="O2242">
        <v>7</v>
      </c>
      <c r="P2242">
        <v>4738</v>
      </c>
    </row>
    <row r="2243" spans="1:16">
      <c r="A2243">
        <v>66018</v>
      </c>
      <c r="B2243" t="s">
        <v>2027</v>
      </c>
      <c r="C2243" t="s">
        <v>2031</v>
      </c>
      <c r="D2243" s="11" t="s">
        <v>518</v>
      </c>
      <c r="E2243" t="s">
        <v>67</v>
      </c>
      <c r="F2243" t="s">
        <v>455</v>
      </c>
      <c r="M2243" t="s">
        <v>2017</v>
      </c>
      <c r="N2243" t="s">
        <v>2018</v>
      </c>
      <c r="O2243">
        <v>11</v>
      </c>
      <c r="P2243">
        <v>4026</v>
      </c>
    </row>
    <row r="2244" spans="1:16">
      <c r="A2244">
        <v>66019</v>
      </c>
      <c r="B2244" t="s">
        <v>2032</v>
      </c>
      <c r="C2244" t="s">
        <v>367</v>
      </c>
      <c r="D2244" s="11" t="s">
        <v>339</v>
      </c>
      <c r="E2244" t="s">
        <v>67</v>
      </c>
      <c r="F2244" t="s">
        <v>86</v>
      </c>
      <c r="M2244" t="s">
        <v>2017</v>
      </c>
      <c r="N2244" t="s">
        <v>2018</v>
      </c>
      <c r="O2244">
        <v>24</v>
      </c>
      <c r="P2244">
        <v>2672</v>
      </c>
    </row>
    <row r="2245" spans="1:16">
      <c r="A2245">
        <v>66020</v>
      </c>
      <c r="B2245" t="s">
        <v>2026</v>
      </c>
      <c r="C2245" t="s">
        <v>597</v>
      </c>
      <c r="D2245" s="11" t="s">
        <v>518</v>
      </c>
      <c r="E2245" t="s">
        <v>67</v>
      </c>
      <c r="F2245" t="s">
        <v>455</v>
      </c>
      <c r="M2245" t="s">
        <v>2017</v>
      </c>
      <c r="N2245" t="s">
        <v>2018</v>
      </c>
      <c r="O2245">
        <v>11</v>
      </c>
      <c r="P2245">
        <v>5131</v>
      </c>
    </row>
    <row r="2246" spans="1:16">
      <c r="A2246">
        <v>66021</v>
      </c>
      <c r="B2246" t="s">
        <v>2033</v>
      </c>
      <c r="C2246" t="s">
        <v>2034</v>
      </c>
      <c r="D2246" s="11" t="s">
        <v>194</v>
      </c>
      <c r="E2246" t="s">
        <v>67</v>
      </c>
      <c r="F2246" t="s">
        <v>195</v>
      </c>
      <c r="M2246" t="s">
        <v>2017</v>
      </c>
      <c r="N2246" t="s">
        <v>2018</v>
      </c>
      <c r="O2246">
        <v>15</v>
      </c>
      <c r="P2246">
        <v>3689</v>
      </c>
    </row>
    <row r="2247" spans="1:16">
      <c r="A2247">
        <v>66022</v>
      </c>
      <c r="B2247" t="s">
        <v>2035</v>
      </c>
      <c r="C2247" t="s">
        <v>383</v>
      </c>
      <c r="D2247" s="11" t="s">
        <v>143</v>
      </c>
      <c r="E2247" t="s">
        <v>82</v>
      </c>
      <c r="F2247" t="s">
        <v>74</v>
      </c>
      <c r="G2247" s="11" t="s">
        <v>87</v>
      </c>
      <c r="M2247" t="s">
        <v>2017</v>
      </c>
      <c r="N2247" t="s">
        <v>2018</v>
      </c>
      <c r="O2247">
        <v>38</v>
      </c>
      <c r="P2247">
        <v>2797</v>
      </c>
    </row>
    <row r="2248" spans="1:16">
      <c r="A2248">
        <v>66025</v>
      </c>
      <c r="B2248" t="s">
        <v>2036</v>
      </c>
      <c r="C2248" t="s">
        <v>728</v>
      </c>
      <c r="D2248" s="11" t="s">
        <v>108</v>
      </c>
      <c r="E2248" t="s">
        <v>67</v>
      </c>
      <c r="F2248" t="s">
        <v>86</v>
      </c>
      <c r="M2248" t="s">
        <v>2017</v>
      </c>
      <c r="N2248" t="s">
        <v>2018</v>
      </c>
      <c r="O2248">
        <v>29</v>
      </c>
      <c r="P2248">
        <v>2680</v>
      </c>
    </row>
    <row r="2249" spans="1:16">
      <c r="A2249">
        <v>66026</v>
      </c>
      <c r="B2249" t="s">
        <v>2037</v>
      </c>
      <c r="C2249" t="s">
        <v>96</v>
      </c>
      <c r="D2249" s="11" t="s">
        <v>81</v>
      </c>
      <c r="E2249" t="s">
        <v>67</v>
      </c>
      <c r="F2249" t="s">
        <v>74</v>
      </c>
      <c r="M2249" t="s">
        <v>2017</v>
      </c>
      <c r="N2249" t="s">
        <v>2018</v>
      </c>
      <c r="O2249">
        <v>36</v>
      </c>
      <c r="P2249">
        <v>4280</v>
      </c>
    </row>
    <row r="2250" spans="1:16">
      <c r="A2250">
        <v>66027</v>
      </c>
      <c r="B2250" t="s">
        <v>2020</v>
      </c>
      <c r="C2250" t="s">
        <v>96</v>
      </c>
      <c r="D2250" s="11" t="s">
        <v>518</v>
      </c>
      <c r="E2250" t="s">
        <v>67</v>
      </c>
      <c r="F2250" t="s">
        <v>455</v>
      </c>
      <c r="M2250" t="s">
        <v>2017</v>
      </c>
      <c r="N2250" t="s">
        <v>2018</v>
      </c>
      <c r="O2250">
        <v>11</v>
      </c>
      <c r="P2250">
        <v>4157</v>
      </c>
    </row>
    <row r="2251" spans="1:16">
      <c r="A2251">
        <v>66028</v>
      </c>
      <c r="B2251" t="s">
        <v>2038</v>
      </c>
      <c r="C2251" t="s">
        <v>65</v>
      </c>
      <c r="D2251" s="11" t="s">
        <v>194</v>
      </c>
      <c r="E2251" t="s">
        <v>67</v>
      </c>
      <c r="F2251" t="s">
        <v>195</v>
      </c>
      <c r="G2251" s="11" t="s">
        <v>87</v>
      </c>
      <c r="M2251" t="s">
        <v>2017</v>
      </c>
      <c r="N2251" t="s">
        <v>2018</v>
      </c>
      <c r="O2251">
        <v>15</v>
      </c>
      <c r="P2251">
        <v>4158</v>
      </c>
    </row>
    <row r="2252" spans="1:16">
      <c r="A2252">
        <v>66029</v>
      </c>
      <c r="B2252" t="s">
        <v>2039</v>
      </c>
      <c r="C2252" t="s">
        <v>285</v>
      </c>
      <c r="D2252" s="11" t="s">
        <v>454</v>
      </c>
      <c r="E2252" t="s">
        <v>67</v>
      </c>
      <c r="F2252" t="s">
        <v>455</v>
      </c>
      <c r="G2252" s="11" t="s">
        <v>87</v>
      </c>
      <c r="I2252" s="11" t="s">
        <v>87</v>
      </c>
      <c r="M2252" t="s">
        <v>2017</v>
      </c>
      <c r="N2252" t="s">
        <v>2018</v>
      </c>
      <c r="O2252">
        <v>12</v>
      </c>
      <c r="P2252">
        <v>4276</v>
      </c>
    </row>
    <row r="2253" spans="1:16">
      <c r="A2253">
        <v>66030</v>
      </c>
      <c r="B2253" t="s">
        <v>2039</v>
      </c>
      <c r="C2253" t="s">
        <v>139</v>
      </c>
      <c r="D2253" s="11" t="s">
        <v>388</v>
      </c>
      <c r="E2253" t="s">
        <v>67</v>
      </c>
      <c r="F2253" t="s">
        <v>98</v>
      </c>
      <c r="H2253" s="11" t="s">
        <v>87</v>
      </c>
      <c r="I2253" s="11" t="s">
        <v>87</v>
      </c>
      <c r="M2253" t="s">
        <v>2017</v>
      </c>
      <c r="N2253" t="s">
        <v>2018</v>
      </c>
      <c r="O2253">
        <v>57</v>
      </c>
      <c r="P2253">
        <v>4277</v>
      </c>
    </row>
    <row r="2254" spans="1:16">
      <c r="A2254">
        <v>66031</v>
      </c>
      <c r="B2254" t="s">
        <v>2040</v>
      </c>
      <c r="C2254" t="s">
        <v>333</v>
      </c>
      <c r="D2254" s="11" t="s">
        <v>488</v>
      </c>
      <c r="E2254" t="s">
        <v>82</v>
      </c>
      <c r="F2254" t="s">
        <v>195</v>
      </c>
      <c r="M2254" t="s">
        <v>2017</v>
      </c>
      <c r="N2254" t="s">
        <v>2018</v>
      </c>
      <c r="O2254">
        <v>16</v>
      </c>
      <c r="P2254">
        <v>4278</v>
      </c>
    </row>
    <row r="2255" spans="1:16">
      <c r="A2255">
        <v>66032</v>
      </c>
      <c r="B2255" t="s">
        <v>2041</v>
      </c>
      <c r="C2255" t="s">
        <v>130</v>
      </c>
      <c r="D2255" s="11" t="s">
        <v>201</v>
      </c>
      <c r="E2255" t="s">
        <v>82</v>
      </c>
      <c r="F2255" t="s">
        <v>202</v>
      </c>
      <c r="M2255" t="s">
        <v>2017</v>
      </c>
      <c r="N2255" t="s">
        <v>2018</v>
      </c>
      <c r="O2255">
        <v>14</v>
      </c>
      <c r="P2255">
        <v>4295</v>
      </c>
    </row>
    <row r="2256" spans="1:16">
      <c r="A2256">
        <v>68001</v>
      </c>
      <c r="B2256" t="s">
        <v>2042</v>
      </c>
      <c r="C2256" t="s">
        <v>170</v>
      </c>
      <c r="D2256" s="11" t="s">
        <v>163</v>
      </c>
      <c r="E2256" t="s">
        <v>67</v>
      </c>
      <c r="F2256" t="s">
        <v>78</v>
      </c>
      <c r="M2256" t="s">
        <v>2043</v>
      </c>
      <c r="N2256" t="s">
        <v>2044</v>
      </c>
      <c r="O2256">
        <v>49</v>
      </c>
      <c r="P2256">
        <v>3236</v>
      </c>
    </row>
    <row r="2257" spans="1:16">
      <c r="A2257">
        <v>68002</v>
      </c>
      <c r="B2257" t="s">
        <v>2045</v>
      </c>
      <c r="C2257" t="s">
        <v>507</v>
      </c>
      <c r="D2257" s="11" t="s">
        <v>199</v>
      </c>
      <c r="E2257" t="s">
        <v>82</v>
      </c>
      <c r="F2257" t="s">
        <v>74</v>
      </c>
      <c r="M2257" t="s">
        <v>2043</v>
      </c>
      <c r="N2257" t="s">
        <v>2044</v>
      </c>
      <c r="O2257">
        <v>37</v>
      </c>
      <c r="P2257">
        <v>3237</v>
      </c>
    </row>
    <row r="2258" spans="1:16">
      <c r="A2258">
        <v>68003</v>
      </c>
      <c r="B2258" t="s">
        <v>947</v>
      </c>
      <c r="C2258" t="s">
        <v>264</v>
      </c>
      <c r="D2258" s="11" t="s">
        <v>100</v>
      </c>
      <c r="E2258" t="s">
        <v>67</v>
      </c>
      <c r="F2258" t="s">
        <v>86</v>
      </c>
      <c r="M2258" t="s">
        <v>2043</v>
      </c>
      <c r="N2258" t="s">
        <v>2044</v>
      </c>
      <c r="O2258">
        <v>25</v>
      </c>
      <c r="P2258">
        <v>3238</v>
      </c>
    </row>
    <row r="2259" spans="1:16">
      <c r="A2259">
        <v>68004</v>
      </c>
      <c r="B2259" t="s">
        <v>2046</v>
      </c>
      <c r="C2259" t="s">
        <v>271</v>
      </c>
      <c r="D2259" s="11" t="s">
        <v>131</v>
      </c>
      <c r="E2259" t="s">
        <v>82</v>
      </c>
      <c r="F2259" t="s">
        <v>68</v>
      </c>
      <c r="M2259" t="s">
        <v>2043</v>
      </c>
      <c r="N2259" t="s">
        <v>2044</v>
      </c>
      <c r="O2259">
        <v>23</v>
      </c>
      <c r="P2259">
        <v>3239</v>
      </c>
    </row>
    <row r="2260" spans="1:16">
      <c r="A2260">
        <v>70003</v>
      </c>
      <c r="B2260" t="s">
        <v>498</v>
      </c>
      <c r="C2260" t="s">
        <v>1475</v>
      </c>
      <c r="D2260" s="11" t="s">
        <v>137</v>
      </c>
      <c r="E2260" t="s">
        <v>67</v>
      </c>
      <c r="F2260" t="s">
        <v>86</v>
      </c>
      <c r="G2260" s="11" t="s">
        <v>161</v>
      </c>
      <c r="I2260" s="11" t="s">
        <v>88</v>
      </c>
      <c r="M2260" t="s">
        <v>2047</v>
      </c>
      <c r="N2260" t="s">
        <v>2048</v>
      </c>
      <c r="O2260">
        <v>30</v>
      </c>
      <c r="P2260">
        <v>3189</v>
      </c>
    </row>
    <row r="2261" spans="1:16">
      <c r="A2261">
        <v>70004</v>
      </c>
      <c r="B2261" t="s">
        <v>2049</v>
      </c>
      <c r="C2261" t="s">
        <v>188</v>
      </c>
      <c r="D2261" s="11" t="s">
        <v>229</v>
      </c>
      <c r="E2261" t="s">
        <v>67</v>
      </c>
      <c r="F2261" t="s">
        <v>78</v>
      </c>
      <c r="M2261" t="s">
        <v>2047</v>
      </c>
      <c r="N2261" t="s">
        <v>2048</v>
      </c>
      <c r="O2261">
        <v>45</v>
      </c>
      <c r="P2261">
        <v>4162</v>
      </c>
    </row>
    <row r="2262" spans="1:16">
      <c r="A2262">
        <v>70005</v>
      </c>
      <c r="B2262" t="s">
        <v>2049</v>
      </c>
      <c r="C2262" t="s">
        <v>524</v>
      </c>
      <c r="D2262" s="11" t="s">
        <v>1103</v>
      </c>
      <c r="E2262" t="s">
        <v>67</v>
      </c>
      <c r="F2262" t="s">
        <v>98</v>
      </c>
      <c r="M2262" t="s">
        <v>2047</v>
      </c>
      <c r="N2262" t="s">
        <v>2048</v>
      </c>
      <c r="O2262">
        <v>80</v>
      </c>
      <c r="P2262">
        <v>3183</v>
      </c>
    </row>
    <row r="2263" spans="1:16">
      <c r="A2263">
        <v>70009</v>
      </c>
      <c r="B2263" t="s">
        <v>2050</v>
      </c>
      <c r="C2263" t="s">
        <v>72</v>
      </c>
      <c r="D2263" s="11" t="s">
        <v>388</v>
      </c>
      <c r="E2263" t="s">
        <v>67</v>
      </c>
      <c r="F2263" t="s">
        <v>98</v>
      </c>
      <c r="M2263" t="s">
        <v>2047</v>
      </c>
      <c r="N2263" t="s">
        <v>2048</v>
      </c>
      <c r="O2263">
        <v>57</v>
      </c>
      <c r="P2263">
        <v>3184</v>
      </c>
    </row>
    <row r="2264" spans="1:16">
      <c r="A2264">
        <v>70017</v>
      </c>
      <c r="B2264" t="s">
        <v>2050</v>
      </c>
      <c r="C2264" t="s">
        <v>188</v>
      </c>
      <c r="D2264" s="11" t="s">
        <v>177</v>
      </c>
      <c r="E2264" t="s">
        <v>67</v>
      </c>
      <c r="F2264" t="s">
        <v>86</v>
      </c>
      <c r="M2264" t="s">
        <v>2047</v>
      </c>
      <c r="N2264" t="s">
        <v>2048</v>
      </c>
      <c r="O2264">
        <v>32</v>
      </c>
      <c r="P2264">
        <v>3186</v>
      </c>
    </row>
    <row r="2265" spans="1:16">
      <c r="A2265">
        <v>70018</v>
      </c>
      <c r="B2265" t="s">
        <v>2051</v>
      </c>
      <c r="C2265" t="s">
        <v>1124</v>
      </c>
      <c r="D2265" s="11" t="s">
        <v>229</v>
      </c>
      <c r="E2265" t="s">
        <v>82</v>
      </c>
      <c r="F2265" t="s">
        <v>78</v>
      </c>
      <c r="M2265" t="s">
        <v>2047</v>
      </c>
      <c r="N2265" t="s">
        <v>2048</v>
      </c>
      <c r="O2265">
        <v>45</v>
      </c>
      <c r="P2265">
        <v>3198</v>
      </c>
    </row>
    <row r="2266" spans="1:16">
      <c r="A2266">
        <v>70051</v>
      </c>
      <c r="B2266" t="s">
        <v>2052</v>
      </c>
      <c r="C2266" t="s">
        <v>90</v>
      </c>
      <c r="D2266" s="11" t="s">
        <v>197</v>
      </c>
      <c r="E2266" t="s">
        <v>67</v>
      </c>
      <c r="F2266" t="s">
        <v>98</v>
      </c>
      <c r="M2266" t="s">
        <v>2047</v>
      </c>
      <c r="N2266" t="s">
        <v>2048</v>
      </c>
      <c r="O2266">
        <v>67</v>
      </c>
      <c r="P2266">
        <v>3190</v>
      </c>
    </row>
    <row r="2267" spans="1:16">
      <c r="A2267">
        <v>70053</v>
      </c>
      <c r="B2267" t="s">
        <v>2051</v>
      </c>
      <c r="C2267" t="s">
        <v>754</v>
      </c>
      <c r="D2267" s="11" t="s">
        <v>594</v>
      </c>
      <c r="E2267" t="s">
        <v>82</v>
      </c>
      <c r="F2267" t="s">
        <v>98</v>
      </c>
      <c r="M2267" t="s">
        <v>2047</v>
      </c>
      <c r="N2267" t="s">
        <v>2048</v>
      </c>
      <c r="O2267">
        <v>74</v>
      </c>
      <c r="P2267">
        <v>3194</v>
      </c>
    </row>
    <row r="2268" spans="1:16">
      <c r="A2268">
        <v>70055</v>
      </c>
      <c r="B2268" t="s">
        <v>2053</v>
      </c>
      <c r="C2268" t="s">
        <v>494</v>
      </c>
      <c r="D2268" s="11" t="s">
        <v>405</v>
      </c>
      <c r="E2268" t="s">
        <v>82</v>
      </c>
      <c r="F2268" t="s">
        <v>98</v>
      </c>
      <c r="M2268" t="s">
        <v>2047</v>
      </c>
      <c r="N2268" t="s">
        <v>2048</v>
      </c>
      <c r="O2268">
        <v>68</v>
      </c>
      <c r="P2268">
        <v>3191</v>
      </c>
    </row>
    <row r="2269" spans="1:16">
      <c r="A2269">
        <v>70056</v>
      </c>
      <c r="B2269" t="s">
        <v>2054</v>
      </c>
      <c r="C2269" t="s">
        <v>123</v>
      </c>
      <c r="D2269" s="11" t="s">
        <v>291</v>
      </c>
      <c r="E2269" t="s">
        <v>67</v>
      </c>
      <c r="F2269" t="s">
        <v>78</v>
      </c>
      <c r="M2269" t="s">
        <v>2047</v>
      </c>
      <c r="N2269" t="s">
        <v>2048</v>
      </c>
      <c r="O2269">
        <v>51</v>
      </c>
      <c r="P2269">
        <v>3679</v>
      </c>
    </row>
    <row r="2270" spans="1:16">
      <c r="A2270">
        <v>70060</v>
      </c>
      <c r="B2270" t="s">
        <v>2055</v>
      </c>
      <c r="C2270" t="s">
        <v>754</v>
      </c>
      <c r="D2270" s="11" t="s">
        <v>388</v>
      </c>
      <c r="E2270" t="s">
        <v>82</v>
      </c>
      <c r="F2270" t="s">
        <v>98</v>
      </c>
      <c r="M2270" t="s">
        <v>2047</v>
      </c>
      <c r="N2270" t="s">
        <v>2048</v>
      </c>
      <c r="O2270">
        <v>57</v>
      </c>
      <c r="P2270">
        <v>3192</v>
      </c>
    </row>
    <row r="2271" spans="1:16">
      <c r="A2271">
        <v>70062</v>
      </c>
      <c r="B2271" t="s">
        <v>2056</v>
      </c>
      <c r="C2271" t="s">
        <v>1148</v>
      </c>
      <c r="D2271" s="11" t="s">
        <v>163</v>
      </c>
      <c r="E2271" t="s">
        <v>82</v>
      </c>
      <c r="F2271" t="s">
        <v>78</v>
      </c>
      <c r="M2271" t="s">
        <v>2047</v>
      </c>
      <c r="N2271" t="s">
        <v>2048</v>
      </c>
      <c r="O2271">
        <v>49</v>
      </c>
      <c r="P2271">
        <v>3193</v>
      </c>
    </row>
    <row r="2272" spans="1:16">
      <c r="A2272">
        <v>70063</v>
      </c>
      <c r="B2272" t="s">
        <v>2056</v>
      </c>
      <c r="C2272" t="s">
        <v>192</v>
      </c>
      <c r="D2272" s="11" t="s">
        <v>316</v>
      </c>
      <c r="E2272" t="s">
        <v>67</v>
      </c>
      <c r="F2272" t="s">
        <v>98</v>
      </c>
      <c r="M2272" t="s">
        <v>2047</v>
      </c>
      <c r="N2272" t="s">
        <v>2048</v>
      </c>
      <c r="O2272">
        <v>58</v>
      </c>
      <c r="P2272">
        <v>3195</v>
      </c>
    </row>
    <row r="2273" spans="1:16">
      <c r="A2273">
        <v>70069</v>
      </c>
      <c r="B2273" t="s">
        <v>2057</v>
      </c>
      <c r="C2273" t="s">
        <v>1148</v>
      </c>
      <c r="D2273" s="11" t="s">
        <v>307</v>
      </c>
      <c r="E2273" t="s">
        <v>82</v>
      </c>
      <c r="F2273" t="s">
        <v>78</v>
      </c>
      <c r="M2273" t="s">
        <v>2047</v>
      </c>
      <c r="N2273" t="s">
        <v>2048</v>
      </c>
      <c r="O2273">
        <v>48</v>
      </c>
      <c r="P2273">
        <v>3197</v>
      </c>
    </row>
    <row r="2274" spans="1:16">
      <c r="A2274">
        <v>70074</v>
      </c>
      <c r="B2274" t="s">
        <v>2056</v>
      </c>
      <c r="C2274" t="s">
        <v>192</v>
      </c>
      <c r="D2274" s="11" t="s">
        <v>339</v>
      </c>
      <c r="E2274" t="s">
        <v>67</v>
      </c>
      <c r="F2274" t="s">
        <v>86</v>
      </c>
      <c r="G2274" s="11" t="s">
        <v>87</v>
      </c>
      <c r="M2274" t="s">
        <v>2047</v>
      </c>
      <c r="N2274" t="s">
        <v>2048</v>
      </c>
      <c r="O2274">
        <v>24</v>
      </c>
      <c r="P2274">
        <v>3167</v>
      </c>
    </row>
    <row r="2275" spans="1:16">
      <c r="A2275">
        <v>70079</v>
      </c>
      <c r="B2275" t="s">
        <v>2058</v>
      </c>
      <c r="C2275" t="s">
        <v>507</v>
      </c>
      <c r="D2275" s="11" t="s">
        <v>875</v>
      </c>
      <c r="E2275" t="s">
        <v>82</v>
      </c>
      <c r="F2275" t="s">
        <v>98</v>
      </c>
      <c r="M2275" t="s">
        <v>2047</v>
      </c>
      <c r="N2275" t="s">
        <v>2048</v>
      </c>
      <c r="O2275">
        <v>62</v>
      </c>
      <c r="P2275">
        <v>3172</v>
      </c>
    </row>
    <row r="2276" spans="1:16">
      <c r="A2276">
        <v>70080</v>
      </c>
      <c r="B2276" t="s">
        <v>2059</v>
      </c>
      <c r="C2276" t="s">
        <v>1254</v>
      </c>
      <c r="D2276" s="11" t="s">
        <v>316</v>
      </c>
      <c r="E2276" t="s">
        <v>82</v>
      </c>
      <c r="F2276" t="s">
        <v>98</v>
      </c>
      <c r="M2276" t="s">
        <v>2047</v>
      </c>
      <c r="N2276" t="s">
        <v>2048</v>
      </c>
      <c r="O2276">
        <v>58</v>
      </c>
      <c r="P2276">
        <v>3173</v>
      </c>
    </row>
    <row r="2277" spans="1:16">
      <c r="A2277">
        <v>70082</v>
      </c>
      <c r="B2277" t="s">
        <v>2060</v>
      </c>
      <c r="C2277" t="s">
        <v>2061</v>
      </c>
      <c r="D2277" s="11" t="s">
        <v>316</v>
      </c>
      <c r="E2277" t="s">
        <v>82</v>
      </c>
      <c r="F2277" t="s">
        <v>98</v>
      </c>
      <c r="M2277" t="s">
        <v>2047</v>
      </c>
      <c r="N2277" t="s">
        <v>2048</v>
      </c>
      <c r="O2277">
        <v>58</v>
      </c>
      <c r="P2277">
        <v>3175</v>
      </c>
    </row>
    <row r="2278" spans="1:16">
      <c r="A2278">
        <v>70083</v>
      </c>
      <c r="B2278" t="s">
        <v>498</v>
      </c>
      <c r="C2278" t="s">
        <v>2062</v>
      </c>
      <c r="D2278" s="11" t="s">
        <v>94</v>
      </c>
      <c r="E2278" t="s">
        <v>67</v>
      </c>
      <c r="F2278" t="s">
        <v>78</v>
      </c>
      <c r="M2278" t="s">
        <v>2047</v>
      </c>
      <c r="N2278" t="s">
        <v>2048</v>
      </c>
      <c r="O2278">
        <v>54</v>
      </c>
      <c r="P2278">
        <v>3176</v>
      </c>
    </row>
    <row r="2279" spans="1:16">
      <c r="A2279">
        <v>70085</v>
      </c>
      <c r="B2279" t="s">
        <v>498</v>
      </c>
      <c r="C2279" t="s">
        <v>2062</v>
      </c>
      <c r="D2279" s="11" t="s">
        <v>177</v>
      </c>
      <c r="E2279" t="s">
        <v>67</v>
      </c>
      <c r="F2279" t="s">
        <v>86</v>
      </c>
      <c r="G2279" s="11" t="s">
        <v>87</v>
      </c>
      <c r="M2279" t="s">
        <v>2047</v>
      </c>
      <c r="N2279" t="s">
        <v>2048</v>
      </c>
      <c r="O2279">
        <v>32</v>
      </c>
      <c r="P2279">
        <v>3177</v>
      </c>
    </row>
    <row r="2280" spans="1:16">
      <c r="A2280">
        <v>70088</v>
      </c>
      <c r="B2280" t="s">
        <v>498</v>
      </c>
      <c r="C2280" t="s">
        <v>183</v>
      </c>
      <c r="D2280" s="11" t="s">
        <v>339</v>
      </c>
      <c r="E2280" t="s">
        <v>67</v>
      </c>
      <c r="F2280" t="s">
        <v>86</v>
      </c>
      <c r="G2280" s="11" t="s">
        <v>87</v>
      </c>
      <c r="M2280" t="s">
        <v>2047</v>
      </c>
      <c r="N2280" t="s">
        <v>2048</v>
      </c>
      <c r="O2280">
        <v>24</v>
      </c>
      <c r="P2280">
        <v>4508</v>
      </c>
    </row>
    <row r="2281" spans="1:16">
      <c r="A2281">
        <v>70090</v>
      </c>
      <c r="B2281" t="s">
        <v>1565</v>
      </c>
      <c r="C2281" t="s">
        <v>1928</v>
      </c>
      <c r="D2281" s="11" t="s">
        <v>360</v>
      </c>
      <c r="E2281" t="s">
        <v>67</v>
      </c>
      <c r="F2281" t="s">
        <v>98</v>
      </c>
      <c r="M2281" t="s">
        <v>2047</v>
      </c>
      <c r="N2281" t="s">
        <v>2048</v>
      </c>
      <c r="O2281">
        <v>60</v>
      </c>
      <c r="P2281">
        <v>3178</v>
      </c>
    </row>
    <row r="2282" spans="1:16">
      <c r="A2282">
        <v>70091</v>
      </c>
      <c r="B2282" t="s">
        <v>2063</v>
      </c>
      <c r="C2282" t="s">
        <v>260</v>
      </c>
      <c r="D2282" s="11" t="s">
        <v>223</v>
      </c>
      <c r="E2282" t="s">
        <v>82</v>
      </c>
      <c r="F2282" t="s">
        <v>98</v>
      </c>
      <c r="M2282" t="s">
        <v>2047</v>
      </c>
      <c r="N2282" t="s">
        <v>2048</v>
      </c>
      <c r="O2282">
        <v>59</v>
      </c>
      <c r="P2282">
        <v>3179</v>
      </c>
    </row>
    <row r="2283" spans="1:16">
      <c r="A2283">
        <v>71002</v>
      </c>
      <c r="B2283" t="s">
        <v>2064</v>
      </c>
      <c r="C2283" t="s">
        <v>166</v>
      </c>
      <c r="D2283" s="11" t="s">
        <v>199</v>
      </c>
      <c r="E2283" t="s">
        <v>67</v>
      </c>
      <c r="F2283" t="s">
        <v>74</v>
      </c>
      <c r="H2283" s="11" t="s">
        <v>87</v>
      </c>
      <c r="M2283" t="s">
        <v>2065</v>
      </c>
      <c r="N2283" t="s">
        <v>2066</v>
      </c>
      <c r="O2283">
        <v>37</v>
      </c>
      <c r="P2283">
        <v>4440</v>
      </c>
    </row>
    <row r="2284" spans="1:16">
      <c r="A2284">
        <v>71004</v>
      </c>
      <c r="B2284" t="s">
        <v>1740</v>
      </c>
      <c r="C2284" t="s">
        <v>2067</v>
      </c>
      <c r="D2284" s="11" t="s">
        <v>81</v>
      </c>
      <c r="E2284" t="s">
        <v>82</v>
      </c>
      <c r="F2284" t="s">
        <v>74</v>
      </c>
      <c r="G2284" s="11" t="s">
        <v>87</v>
      </c>
      <c r="M2284" t="s">
        <v>2065</v>
      </c>
      <c r="N2284" t="s">
        <v>2066</v>
      </c>
      <c r="O2284">
        <v>36</v>
      </c>
      <c r="P2284">
        <v>4441</v>
      </c>
    </row>
    <row r="2285" spans="1:16">
      <c r="A2285">
        <v>71006</v>
      </c>
      <c r="B2285" t="s">
        <v>2068</v>
      </c>
      <c r="C2285" t="s">
        <v>1066</v>
      </c>
      <c r="D2285" s="11" t="s">
        <v>177</v>
      </c>
      <c r="E2285" t="s">
        <v>82</v>
      </c>
      <c r="F2285" t="s">
        <v>86</v>
      </c>
      <c r="M2285" t="s">
        <v>2065</v>
      </c>
      <c r="N2285" t="s">
        <v>2066</v>
      </c>
      <c r="O2285">
        <v>32</v>
      </c>
      <c r="P2285">
        <v>252</v>
      </c>
    </row>
    <row r="2286" spans="1:16">
      <c r="A2286">
        <v>71007</v>
      </c>
      <c r="B2286" t="s">
        <v>2069</v>
      </c>
      <c r="C2286" t="s">
        <v>152</v>
      </c>
      <c r="D2286" s="11" t="s">
        <v>143</v>
      </c>
      <c r="E2286" t="s">
        <v>82</v>
      </c>
      <c r="F2286" t="s">
        <v>74</v>
      </c>
      <c r="M2286" t="s">
        <v>2065</v>
      </c>
      <c r="N2286" t="s">
        <v>2066</v>
      </c>
      <c r="O2286">
        <v>38</v>
      </c>
      <c r="P2286">
        <v>253</v>
      </c>
    </row>
    <row r="2287" spans="1:16">
      <c r="A2287">
        <v>71008</v>
      </c>
      <c r="B2287" t="s">
        <v>148</v>
      </c>
      <c r="C2287" t="s">
        <v>188</v>
      </c>
      <c r="D2287" s="11" t="s">
        <v>103</v>
      </c>
      <c r="E2287" t="s">
        <v>67</v>
      </c>
      <c r="F2287" t="s">
        <v>74</v>
      </c>
      <c r="M2287" t="s">
        <v>2065</v>
      </c>
      <c r="N2287" t="s">
        <v>2066</v>
      </c>
      <c r="O2287">
        <v>40</v>
      </c>
      <c r="P2287">
        <v>4442</v>
      </c>
    </row>
    <row r="2288" spans="1:16">
      <c r="A2288">
        <v>71009</v>
      </c>
      <c r="B2288" t="s">
        <v>2070</v>
      </c>
      <c r="C2288" t="s">
        <v>253</v>
      </c>
      <c r="D2288" s="11" t="s">
        <v>176</v>
      </c>
      <c r="E2288" t="s">
        <v>82</v>
      </c>
      <c r="F2288" t="s">
        <v>74</v>
      </c>
      <c r="M2288" t="s">
        <v>2065</v>
      </c>
      <c r="N2288" t="s">
        <v>2066</v>
      </c>
      <c r="O2288">
        <v>39</v>
      </c>
      <c r="P2288">
        <v>4443</v>
      </c>
    </row>
    <row r="2289" spans="1:16">
      <c r="A2289">
        <v>71010</v>
      </c>
      <c r="B2289" t="s">
        <v>949</v>
      </c>
      <c r="C2289" t="s">
        <v>96</v>
      </c>
      <c r="D2289" s="11" t="s">
        <v>518</v>
      </c>
      <c r="E2289" t="s">
        <v>67</v>
      </c>
      <c r="F2289" t="s">
        <v>455</v>
      </c>
      <c r="M2289" t="s">
        <v>2065</v>
      </c>
      <c r="N2289" t="s">
        <v>2066</v>
      </c>
      <c r="O2289">
        <v>11</v>
      </c>
      <c r="P2289">
        <v>4444</v>
      </c>
    </row>
    <row r="2290" spans="1:16">
      <c r="A2290">
        <v>71011</v>
      </c>
      <c r="B2290" t="s">
        <v>949</v>
      </c>
      <c r="C2290" t="s">
        <v>294</v>
      </c>
      <c r="D2290" s="11" t="s">
        <v>331</v>
      </c>
      <c r="E2290" t="s">
        <v>67</v>
      </c>
      <c r="F2290" t="s">
        <v>332</v>
      </c>
      <c r="M2290" t="s">
        <v>2065</v>
      </c>
      <c r="N2290" t="s">
        <v>2066</v>
      </c>
      <c r="O2290">
        <v>9</v>
      </c>
      <c r="P2290">
        <v>4445</v>
      </c>
    </row>
    <row r="2291" spans="1:16">
      <c r="A2291">
        <v>71013</v>
      </c>
      <c r="B2291" t="s">
        <v>2071</v>
      </c>
      <c r="C2291" t="s">
        <v>183</v>
      </c>
      <c r="D2291" s="11" t="s">
        <v>121</v>
      </c>
      <c r="E2291" t="s">
        <v>67</v>
      </c>
      <c r="F2291" t="s">
        <v>68</v>
      </c>
      <c r="M2291" t="s">
        <v>2065</v>
      </c>
      <c r="N2291" t="s">
        <v>2066</v>
      </c>
      <c r="O2291">
        <v>20</v>
      </c>
      <c r="P2291">
        <v>4448</v>
      </c>
    </row>
    <row r="2292" spans="1:16">
      <c r="A2292">
        <v>71014</v>
      </c>
      <c r="B2292" t="s">
        <v>2072</v>
      </c>
      <c r="C2292" t="s">
        <v>343</v>
      </c>
      <c r="D2292" s="11" t="s">
        <v>171</v>
      </c>
      <c r="E2292" t="s">
        <v>82</v>
      </c>
      <c r="F2292" t="s">
        <v>74</v>
      </c>
      <c r="M2292" t="s">
        <v>2065</v>
      </c>
      <c r="N2292" t="s">
        <v>2066</v>
      </c>
      <c r="O2292">
        <v>35</v>
      </c>
      <c r="P2292">
        <v>256</v>
      </c>
    </row>
    <row r="2293" spans="1:16">
      <c r="A2293">
        <v>71020</v>
      </c>
      <c r="B2293" t="s">
        <v>93</v>
      </c>
      <c r="C2293" t="s">
        <v>2073</v>
      </c>
      <c r="D2293" s="11" t="s">
        <v>176</v>
      </c>
      <c r="E2293" t="s">
        <v>67</v>
      </c>
      <c r="F2293" t="s">
        <v>74</v>
      </c>
      <c r="M2293" t="s">
        <v>2065</v>
      </c>
      <c r="N2293" t="s">
        <v>2066</v>
      </c>
      <c r="O2293">
        <v>39</v>
      </c>
      <c r="P2293">
        <v>4446</v>
      </c>
    </row>
    <row r="2294" spans="1:16">
      <c r="A2294">
        <v>71021</v>
      </c>
      <c r="B2294" t="s">
        <v>1877</v>
      </c>
      <c r="C2294" t="s">
        <v>1003</v>
      </c>
      <c r="D2294" s="11" t="s">
        <v>141</v>
      </c>
      <c r="E2294" t="s">
        <v>82</v>
      </c>
      <c r="F2294" t="s">
        <v>74</v>
      </c>
      <c r="M2294" t="s">
        <v>2065</v>
      </c>
      <c r="N2294" t="s">
        <v>2066</v>
      </c>
      <c r="O2294">
        <v>43</v>
      </c>
      <c r="P2294">
        <v>4447</v>
      </c>
    </row>
    <row r="2295" spans="1:16">
      <c r="A2295">
        <v>71025</v>
      </c>
      <c r="B2295" t="s">
        <v>148</v>
      </c>
      <c r="C2295" t="s">
        <v>825</v>
      </c>
      <c r="D2295" s="11" t="s">
        <v>318</v>
      </c>
      <c r="E2295" t="s">
        <v>67</v>
      </c>
      <c r="F2295" t="s">
        <v>98</v>
      </c>
      <c r="M2295" t="s">
        <v>2065</v>
      </c>
      <c r="N2295" t="s">
        <v>2066</v>
      </c>
      <c r="O2295">
        <v>66</v>
      </c>
      <c r="P2295">
        <v>263</v>
      </c>
    </row>
    <row r="2296" spans="1:16">
      <c r="A2296">
        <v>71033</v>
      </c>
      <c r="B2296" t="s">
        <v>2070</v>
      </c>
      <c r="C2296" t="s">
        <v>253</v>
      </c>
      <c r="D2296" s="11" t="s">
        <v>318</v>
      </c>
      <c r="E2296" t="s">
        <v>82</v>
      </c>
      <c r="F2296" t="s">
        <v>98</v>
      </c>
      <c r="M2296" t="s">
        <v>2065</v>
      </c>
      <c r="N2296" t="s">
        <v>2066</v>
      </c>
      <c r="O2296">
        <v>66</v>
      </c>
      <c r="P2296">
        <v>268</v>
      </c>
    </row>
    <row r="2297" spans="1:16">
      <c r="A2297">
        <v>71036</v>
      </c>
      <c r="B2297" t="s">
        <v>1740</v>
      </c>
      <c r="C2297" t="s">
        <v>972</v>
      </c>
      <c r="D2297" s="11" t="s">
        <v>177</v>
      </c>
      <c r="E2297" t="s">
        <v>82</v>
      </c>
      <c r="F2297" t="s">
        <v>86</v>
      </c>
      <c r="M2297" t="s">
        <v>2065</v>
      </c>
      <c r="N2297" t="s">
        <v>2066</v>
      </c>
      <c r="O2297">
        <v>32</v>
      </c>
      <c r="P2297">
        <v>270</v>
      </c>
    </row>
    <row r="2298" spans="1:16">
      <c r="A2298">
        <v>71037</v>
      </c>
      <c r="B2298" t="s">
        <v>2074</v>
      </c>
      <c r="C2298" t="s">
        <v>850</v>
      </c>
      <c r="D2298" s="11" t="s">
        <v>875</v>
      </c>
      <c r="E2298" t="s">
        <v>67</v>
      </c>
      <c r="F2298" t="s">
        <v>98</v>
      </c>
      <c r="M2298" t="s">
        <v>2065</v>
      </c>
      <c r="N2298" t="s">
        <v>2066</v>
      </c>
      <c r="O2298">
        <v>62</v>
      </c>
      <c r="P2298">
        <v>4450</v>
      </c>
    </row>
    <row r="2299" spans="1:16">
      <c r="A2299">
        <v>71038</v>
      </c>
      <c r="B2299" t="s">
        <v>2075</v>
      </c>
      <c r="C2299" t="s">
        <v>343</v>
      </c>
      <c r="D2299" s="11" t="s">
        <v>485</v>
      </c>
      <c r="E2299" t="s">
        <v>82</v>
      </c>
      <c r="F2299" t="s">
        <v>78</v>
      </c>
      <c r="M2299" t="s">
        <v>2065</v>
      </c>
      <c r="N2299" t="s">
        <v>2066</v>
      </c>
      <c r="O2299">
        <v>53</v>
      </c>
      <c r="P2299">
        <v>4451</v>
      </c>
    </row>
    <row r="2300" spans="1:16">
      <c r="A2300">
        <v>71071</v>
      </c>
      <c r="B2300" t="s">
        <v>2064</v>
      </c>
      <c r="C2300" t="s">
        <v>283</v>
      </c>
      <c r="D2300" s="11" t="s">
        <v>568</v>
      </c>
      <c r="E2300" t="s">
        <v>67</v>
      </c>
      <c r="F2300" t="s">
        <v>98</v>
      </c>
      <c r="M2300" t="s">
        <v>2065</v>
      </c>
      <c r="N2300" t="s">
        <v>2066</v>
      </c>
      <c r="O2300">
        <v>63</v>
      </c>
      <c r="P2300">
        <v>271</v>
      </c>
    </row>
    <row r="2301" spans="1:16">
      <c r="A2301">
        <v>71072</v>
      </c>
      <c r="B2301" t="s">
        <v>1740</v>
      </c>
      <c r="C2301" t="s">
        <v>550</v>
      </c>
      <c r="D2301" s="11" t="s">
        <v>875</v>
      </c>
      <c r="E2301" t="s">
        <v>82</v>
      </c>
      <c r="F2301" t="s">
        <v>98</v>
      </c>
      <c r="M2301" t="s">
        <v>2065</v>
      </c>
      <c r="N2301" t="s">
        <v>2066</v>
      </c>
      <c r="O2301">
        <v>62</v>
      </c>
      <c r="P2301">
        <v>272</v>
      </c>
    </row>
    <row r="2302" spans="1:16">
      <c r="A2302">
        <v>71100</v>
      </c>
      <c r="B2302" t="s">
        <v>2072</v>
      </c>
      <c r="C2302" t="s">
        <v>1066</v>
      </c>
      <c r="D2302" s="11" t="s">
        <v>518</v>
      </c>
      <c r="E2302" t="s">
        <v>82</v>
      </c>
      <c r="F2302" t="s">
        <v>455</v>
      </c>
      <c r="M2302" t="s">
        <v>2065</v>
      </c>
      <c r="N2302" t="s">
        <v>2066</v>
      </c>
      <c r="O2302">
        <v>11</v>
      </c>
      <c r="P2302">
        <v>4681</v>
      </c>
    </row>
    <row r="2303" spans="1:16">
      <c r="A2303">
        <v>71101</v>
      </c>
      <c r="B2303" t="s">
        <v>2076</v>
      </c>
      <c r="C2303" t="s">
        <v>320</v>
      </c>
      <c r="D2303" s="11" t="s">
        <v>649</v>
      </c>
      <c r="E2303" t="s">
        <v>67</v>
      </c>
      <c r="F2303" t="s">
        <v>332</v>
      </c>
      <c r="M2303" t="s">
        <v>2065</v>
      </c>
      <c r="N2303" t="s">
        <v>2066</v>
      </c>
      <c r="O2303">
        <v>8</v>
      </c>
      <c r="P2303">
        <v>4682</v>
      </c>
    </row>
    <row r="2304" spans="1:16">
      <c r="A2304">
        <v>71102</v>
      </c>
      <c r="B2304" t="s">
        <v>2077</v>
      </c>
      <c r="C2304" t="s">
        <v>1254</v>
      </c>
      <c r="D2304" s="11" t="s">
        <v>137</v>
      </c>
      <c r="E2304" t="s">
        <v>82</v>
      </c>
      <c r="F2304" t="s">
        <v>86</v>
      </c>
      <c r="M2304" t="s">
        <v>2065</v>
      </c>
      <c r="N2304" t="s">
        <v>2066</v>
      </c>
      <c r="O2304">
        <v>30</v>
      </c>
      <c r="P2304">
        <v>4702</v>
      </c>
    </row>
    <row r="2305" spans="1:16">
      <c r="A2305">
        <v>71103</v>
      </c>
      <c r="B2305" t="s">
        <v>2078</v>
      </c>
      <c r="C2305" t="s">
        <v>123</v>
      </c>
      <c r="D2305" s="11" t="s">
        <v>176</v>
      </c>
      <c r="E2305" t="s">
        <v>67</v>
      </c>
      <c r="F2305" t="s">
        <v>74</v>
      </c>
      <c r="M2305" t="s">
        <v>2065</v>
      </c>
      <c r="N2305" t="s">
        <v>2066</v>
      </c>
      <c r="O2305">
        <v>39</v>
      </c>
      <c r="P2305">
        <v>4693</v>
      </c>
    </row>
    <row r="2306" spans="1:16">
      <c r="A2306">
        <v>71104</v>
      </c>
      <c r="B2306" t="s">
        <v>2064</v>
      </c>
      <c r="C2306" t="s">
        <v>2079</v>
      </c>
      <c r="D2306" s="11" t="s">
        <v>334</v>
      </c>
      <c r="E2306" t="s">
        <v>67</v>
      </c>
      <c r="F2306" t="s">
        <v>332</v>
      </c>
      <c r="M2306" t="s">
        <v>2065</v>
      </c>
      <c r="N2306" t="s">
        <v>2066</v>
      </c>
      <c r="O2306">
        <v>7</v>
      </c>
      <c r="P2306">
        <v>4685</v>
      </c>
    </row>
    <row r="2307" spans="1:16">
      <c r="A2307">
        <v>71105</v>
      </c>
      <c r="B2307" t="s">
        <v>1237</v>
      </c>
      <c r="C2307" t="s">
        <v>269</v>
      </c>
      <c r="D2307" s="11" t="s">
        <v>103</v>
      </c>
      <c r="E2307" t="s">
        <v>67</v>
      </c>
      <c r="F2307" t="s">
        <v>74</v>
      </c>
      <c r="M2307" t="s">
        <v>2065</v>
      </c>
      <c r="N2307" t="s">
        <v>2066</v>
      </c>
      <c r="O2307">
        <v>40</v>
      </c>
      <c r="P2307">
        <v>4689</v>
      </c>
    </row>
    <row r="2308" spans="1:16">
      <c r="A2308">
        <v>71106</v>
      </c>
      <c r="B2308" t="s">
        <v>1873</v>
      </c>
      <c r="C2308" t="s">
        <v>267</v>
      </c>
      <c r="D2308" s="11" t="s">
        <v>176</v>
      </c>
      <c r="E2308" t="s">
        <v>82</v>
      </c>
      <c r="F2308" t="s">
        <v>74</v>
      </c>
      <c r="M2308" t="s">
        <v>2065</v>
      </c>
      <c r="N2308" t="s">
        <v>2066</v>
      </c>
      <c r="O2308">
        <v>39</v>
      </c>
      <c r="P2308">
        <v>4690</v>
      </c>
    </row>
    <row r="2309" spans="1:16">
      <c r="A2309">
        <v>71107</v>
      </c>
      <c r="B2309" t="s">
        <v>1873</v>
      </c>
      <c r="C2309" t="s">
        <v>152</v>
      </c>
      <c r="D2309" s="11" t="s">
        <v>194</v>
      </c>
      <c r="E2309" t="s">
        <v>82</v>
      </c>
      <c r="F2309" t="s">
        <v>195</v>
      </c>
      <c r="M2309" t="s">
        <v>2065</v>
      </c>
      <c r="N2309" t="s">
        <v>2066</v>
      </c>
      <c r="O2309">
        <v>15</v>
      </c>
      <c r="P2309">
        <v>4691</v>
      </c>
    </row>
    <row r="2310" spans="1:16">
      <c r="A2310">
        <v>71108</v>
      </c>
      <c r="B2310" t="s">
        <v>1873</v>
      </c>
      <c r="C2310" t="s">
        <v>1066</v>
      </c>
      <c r="D2310" s="11" t="s">
        <v>649</v>
      </c>
      <c r="E2310" t="s">
        <v>82</v>
      </c>
      <c r="F2310" t="s">
        <v>332</v>
      </c>
      <c r="M2310" t="s">
        <v>2065</v>
      </c>
      <c r="N2310" t="s">
        <v>2066</v>
      </c>
      <c r="O2310">
        <v>8</v>
      </c>
      <c r="P2310">
        <v>4692</v>
      </c>
    </row>
    <row r="2311" spans="1:16">
      <c r="A2311">
        <v>71109</v>
      </c>
      <c r="B2311" t="s">
        <v>1873</v>
      </c>
      <c r="C2311" t="s">
        <v>249</v>
      </c>
      <c r="D2311" s="11" t="s">
        <v>649</v>
      </c>
      <c r="E2311" t="s">
        <v>82</v>
      </c>
      <c r="F2311" t="s">
        <v>332</v>
      </c>
      <c r="M2311" t="s">
        <v>2065</v>
      </c>
      <c r="N2311" t="s">
        <v>2066</v>
      </c>
      <c r="O2311">
        <v>8</v>
      </c>
      <c r="P2311">
        <v>4694</v>
      </c>
    </row>
    <row r="2312" spans="1:16">
      <c r="A2312">
        <v>71110</v>
      </c>
      <c r="B2312" t="s">
        <v>148</v>
      </c>
      <c r="C2312" t="s">
        <v>597</v>
      </c>
      <c r="D2312" s="11" t="s">
        <v>652</v>
      </c>
      <c r="E2312" t="s">
        <v>67</v>
      </c>
      <c r="F2312" t="s">
        <v>332</v>
      </c>
      <c r="M2312" t="s">
        <v>2065</v>
      </c>
      <c r="N2312" t="s">
        <v>2066</v>
      </c>
      <c r="O2312">
        <v>6</v>
      </c>
      <c r="P2312">
        <v>4696</v>
      </c>
    </row>
    <row r="2313" spans="1:16">
      <c r="A2313">
        <v>71111</v>
      </c>
      <c r="B2313" t="s">
        <v>2070</v>
      </c>
      <c r="C2313" t="s">
        <v>348</v>
      </c>
      <c r="D2313" s="11" t="s">
        <v>652</v>
      </c>
      <c r="E2313" t="s">
        <v>82</v>
      </c>
      <c r="F2313" t="s">
        <v>332</v>
      </c>
      <c r="M2313" t="s">
        <v>2065</v>
      </c>
      <c r="N2313" t="s">
        <v>2066</v>
      </c>
      <c r="O2313">
        <v>6</v>
      </c>
      <c r="P2313">
        <v>4695</v>
      </c>
    </row>
    <row r="2314" spans="1:16">
      <c r="A2314">
        <v>71112</v>
      </c>
      <c r="B2314" t="s">
        <v>1238</v>
      </c>
      <c r="C2314" t="s">
        <v>494</v>
      </c>
      <c r="D2314" s="11" t="s">
        <v>214</v>
      </c>
      <c r="E2314" t="s">
        <v>82</v>
      </c>
      <c r="F2314" t="s">
        <v>74</v>
      </c>
      <c r="M2314" t="s">
        <v>2065</v>
      </c>
      <c r="N2314" t="s">
        <v>2066</v>
      </c>
      <c r="O2314">
        <v>41</v>
      </c>
      <c r="P2314">
        <v>4697</v>
      </c>
    </row>
    <row r="2315" spans="1:16">
      <c r="A2315">
        <v>71113</v>
      </c>
      <c r="B2315" t="s">
        <v>1242</v>
      </c>
      <c r="C2315" t="s">
        <v>174</v>
      </c>
      <c r="D2315" s="11" t="s">
        <v>214</v>
      </c>
      <c r="E2315" t="s">
        <v>67</v>
      </c>
      <c r="F2315" t="s">
        <v>74</v>
      </c>
      <c r="M2315" t="s">
        <v>2065</v>
      </c>
      <c r="N2315" t="s">
        <v>2066</v>
      </c>
      <c r="O2315">
        <v>41</v>
      </c>
      <c r="P2315">
        <v>4698</v>
      </c>
    </row>
    <row r="2316" spans="1:16">
      <c r="A2316">
        <v>71114</v>
      </c>
      <c r="B2316" t="s">
        <v>1242</v>
      </c>
      <c r="C2316" t="s">
        <v>96</v>
      </c>
      <c r="D2316" s="11" t="s">
        <v>1554</v>
      </c>
      <c r="E2316" t="s">
        <v>67</v>
      </c>
      <c r="F2316" t="s">
        <v>86</v>
      </c>
      <c r="M2316" t="s">
        <v>2065</v>
      </c>
      <c r="N2316" t="s">
        <v>2066</v>
      </c>
      <c r="O2316">
        <v>5</v>
      </c>
      <c r="P2316">
        <v>4699</v>
      </c>
    </row>
    <row r="2317" spans="1:16">
      <c r="A2317">
        <v>71115</v>
      </c>
      <c r="B2317" t="s">
        <v>1238</v>
      </c>
      <c r="C2317" t="s">
        <v>426</v>
      </c>
      <c r="D2317" s="11" t="s">
        <v>532</v>
      </c>
      <c r="E2317" t="s">
        <v>82</v>
      </c>
      <c r="F2317" t="s">
        <v>332</v>
      </c>
      <c r="M2317" t="s">
        <v>2065</v>
      </c>
      <c r="N2317" t="s">
        <v>2066</v>
      </c>
      <c r="O2317">
        <v>10</v>
      </c>
      <c r="P2317">
        <v>4700</v>
      </c>
    </row>
    <row r="2318" spans="1:16">
      <c r="A2318">
        <v>71116</v>
      </c>
      <c r="B2318" t="s">
        <v>1238</v>
      </c>
      <c r="C2318" t="s">
        <v>638</v>
      </c>
      <c r="D2318" s="11" t="s">
        <v>126</v>
      </c>
      <c r="E2318" t="s">
        <v>82</v>
      </c>
      <c r="F2318" t="s">
        <v>68</v>
      </c>
      <c r="M2318" t="s">
        <v>2065</v>
      </c>
      <c r="N2318" t="s">
        <v>2066</v>
      </c>
      <c r="O2318">
        <v>22</v>
      </c>
      <c r="P2318">
        <v>4701</v>
      </c>
    </row>
    <row r="2319" spans="1:16">
      <c r="A2319">
        <v>71122</v>
      </c>
      <c r="B2319" t="s">
        <v>2080</v>
      </c>
      <c r="C2319" t="s">
        <v>139</v>
      </c>
      <c r="D2319" s="11" t="s">
        <v>81</v>
      </c>
      <c r="E2319" t="s">
        <v>67</v>
      </c>
      <c r="F2319" t="s">
        <v>74</v>
      </c>
      <c r="M2319" t="s">
        <v>2065</v>
      </c>
      <c r="N2319" t="s">
        <v>2066</v>
      </c>
      <c r="O2319">
        <v>36</v>
      </c>
      <c r="P2319">
        <v>4851</v>
      </c>
    </row>
    <row r="2320" spans="1:16">
      <c r="A2320">
        <v>71123</v>
      </c>
      <c r="B2320" t="s">
        <v>2081</v>
      </c>
      <c r="C2320" t="s">
        <v>343</v>
      </c>
      <c r="D2320" s="11" t="s">
        <v>312</v>
      </c>
      <c r="E2320" t="s">
        <v>82</v>
      </c>
      <c r="F2320" t="s">
        <v>86</v>
      </c>
      <c r="M2320" t="s">
        <v>2065</v>
      </c>
      <c r="N2320" t="s">
        <v>2066</v>
      </c>
      <c r="O2320">
        <v>31</v>
      </c>
      <c r="P2320">
        <v>4852</v>
      </c>
    </row>
    <row r="2321" spans="1:16">
      <c r="A2321">
        <v>71124</v>
      </c>
      <c r="B2321" t="s">
        <v>2080</v>
      </c>
      <c r="C2321" t="s">
        <v>391</v>
      </c>
      <c r="D2321" s="11" t="s">
        <v>755</v>
      </c>
      <c r="E2321" t="s">
        <v>67</v>
      </c>
      <c r="F2321" t="s">
        <v>86</v>
      </c>
      <c r="M2321" t="s">
        <v>2065</v>
      </c>
      <c r="N2321" t="s">
        <v>2066</v>
      </c>
      <c r="O2321">
        <v>3</v>
      </c>
      <c r="P2321">
        <v>4854</v>
      </c>
    </row>
    <row r="2322" spans="1:16">
      <c r="A2322">
        <v>71125</v>
      </c>
      <c r="B2322" t="s">
        <v>2082</v>
      </c>
      <c r="C2322" t="s">
        <v>140</v>
      </c>
      <c r="D2322" s="11" t="s">
        <v>171</v>
      </c>
      <c r="E2322" t="s">
        <v>67</v>
      </c>
      <c r="F2322" t="s">
        <v>74</v>
      </c>
      <c r="M2322" t="s">
        <v>2065</v>
      </c>
      <c r="N2322" t="s">
        <v>2066</v>
      </c>
      <c r="O2322">
        <v>35</v>
      </c>
      <c r="P2322">
        <v>4853</v>
      </c>
    </row>
    <row r="2323" spans="1:16">
      <c r="A2323">
        <v>71126</v>
      </c>
      <c r="B2323" t="s">
        <v>949</v>
      </c>
      <c r="C2323" t="s">
        <v>170</v>
      </c>
      <c r="D2323" s="11" t="s">
        <v>141</v>
      </c>
      <c r="E2323" t="s">
        <v>67</v>
      </c>
      <c r="F2323" t="s">
        <v>74</v>
      </c>
      <c r="G2323" s="11" t="s">
        <v>88</v>
      </c>
      <c r="H2323" s="11" t="s">
        <v>87</v>
      </c>
      <c r="J2323" s="11" t="s">
        <v>87</v>
      </c>
      <c r="M2323" t="s">
        <v>2065</v>
      </c>
      <c r="N2323" t="s">
        <v>2066</v>
      </c>
      <c r="O2323">
        <v>43</v>
      </c>
      <c r="P2323">
        <v>4914</v>
      </c>
    </row>
    <row r="2324" spans="1:16">
      <c r="A2324">
        <v>73001</v>
      </c>
      <c r="B2324" t="s">
        <v>2083</v>
      </c>
      <c r="C2324" t="s">
        <v>139</v>
      </c>
      <c r="D2324" s="11" t="s">
        <v>81</v>
      </c>
      <c r="E2324" t="s">
        <v>67</v>
      </c>
      <c r="F2324" t="s">
        <v>74</v>
      </c>
      <c r="M2324" t="s">
        <v>2084</v>
      </c>
      <c r="N2324" t="s">
        <v>2085</v>
      </c>
      <c r="O2324">
        <v>36</v>
      </c>
      <c r="P2324">
        <v>3464</v>
      </c>
    </row>
    <row r="2325" spans="1:16">
      <c r="A2325">
        <v>73002</v>
      </c>
      <c r="B2325" t="s">
        <v>2086</v>
      </c>
      <c r="C2325" t="s">
        <v>296</v>
      </c>
      <c r="D2325" s="11" t="s">
        <v>339</v>
      </c>
      <c r="E2325" t="s">
        <v>67</v>
      </c>
      <c r="F2325" t="s">
        <v>86</v>
      </c>
      <c r="M2325" t="s">
        <v>2084</v>
      </c>
      <c r="N2325" t="s">
        <v>2085</v>
      </c>
      <c r="O2325">
        <v>24</v>
      </c>
      <c r="P2325">
        <v>3465</v>
      </c>
    </row>
    <row r="2326" spans="1:16">
      <c r="A2326">
        <v>73003</v>
      </c>
      <c r="B2326" t="s">
        <v>2087</v>
      </c>
      <c r="C2326" t="s">
        <v>386</v>
      </c>
      <c r="D2326" s="11" t="s">
        <v>100</v>
      </c>
      <c r="E2326" t="s">
        <v>67</v>
      </c>
      <c r="F2326" t="s">
        <v>86</v>
      </c>
      <c r="M2326" t="s">
        <v>2084</v>
      </c>
      <c r="N2326" t="s">
        <v>2085</v>
      </c>
      <c r="O2326">
        <v>25</v>
      </c>
      <c r="P2326">
        <v>3466</v>
      </c>
    </row>
    <row r="2327" spans="1:16">
      <c r="A2327">
        <v>73004</v>
      </c>
      <c r="B2327" t="s">
        <v>2088</v>
      </c>
      <c r="C2327" t="s">
        <v>294</v>
      </c>
      <c r="D2327" s="11" t="s">
        <v>100</v>
      </c>
      <c r="E2327" t="s">
        <v>67</v>
      </c>
      <c r="F2327" t="s">
        <v>86</v>
      </c>
      <c r="M2327" t="s">
        <v>2084</v>
      </c>
      <c r="N2327" t="s">
        <v>2085</v>
      </c>
      <c r="O2327">
        <v>25</v>
      </c>
      <c r="P2327">
        <v>3467</v>
      </c>
    </row>
    <row r="2328" spans="1:16">
      <c r="A2328">
        <v>73005</v>
      </c>
      <c r="B2328" t="s">
        <v>973</v>
      </c>
      <c r="C2328" t="s">
        <v>294</v>
      </c>
      <c r="D2328" s="11" t="s">
        <v>339</v>
      </c>
      <c r="E2328" t="s">
        <v>67</v>
      </c>
      <c r="F2328" t="s">
        <v>86</v>
      </c>
      <c r="M2328" t="s">
        <v>2084</v>
      </c>
      <c r="N2328" t="s">
        <v>2085</v>
      </c>
      <c r="O2328">
        <v>24</v>
      </c>
      <c r="P2328">
        <v>3468</v>
      </c>
    </row>
    <row r="2329" spans="1:16">
      <c r="A2329">
        <v>73006</v>
      </c>
      <c r="B2329" t="s">
        <v>2089</v>
      </c>
      <c r="C2329" t="s">
        <v>139</v>
      </c>
      <c r="D2329" s="11" t="s">
        <v>100</v>
      </c>
      <c r="E2329" t="s">
        <v>67</v>
      </c>
      <c r="F2329" t="s">
        <v>86</v>
      </c>
      <c r="M2329" t="s">
        <v>2084</v>
      </c>
      <c r="N2329" t="s">
        <v>2085</v>
      </c>
      <c r="O2329">
        <v>25</v>
      </c>
      <c r="P2329">
        <v>3469</v>
      </c>
    </row>
    <row r="2330" spans="1:16">
      <c r="A2330">
        <v>74001</v>
      </c>
      <c r="B2330" t="s">
        <v>2090</v>
      </c>
      <c r="C2330" t="s">
        <v>1066</v>
      </c>
      <c r="D2330" s="11" t="s">
        <v>149</v>
      </c>
      <c r="E2330" t="s">
        <v>82</v>
      </c>
      <c r="F2330" t="s">
        <v>86</v>
      </c>
      <c r="M2330" t="s">
        <v>2091</v>
      </c>
      <c r="N2330" t="s">
        <v>2092</v>
      </c>
      <c r="O2330">
        <v>28</v>
      </c>
      <c r="P2330">
        <v>286</v>
      </c>
    </row>
    <row r="2331" spans="1:16">
      <c r="A2331">
        <v>74002</v>
      </c>
      <c r="B2331" t="s">
        <v>1680</v>
      </c>
      <c r="C2331" t="s">
        <v>110</v>
      </c>
      <c r="D2331" s="11" t="s">
        <v>111</v>
      </c>
      <c r="E2331" t="s">
        <v>82</v>
      </c>
      <c r="F2331" t="s">
        <v>86</v>
      </c>
      <c r="M2331" t="s">
        <v>2091</v>
      </c>
      <c r="N2331" t="s">
        <v>2092</v>
      </c>
      <c r="O2331">
        <v>26</v>
      </c>
      <c r="P2331">
        <v>287</v>
      </c>
    </row>
    <row r="2332" spans="1:16">
      <c r="A2332">
        <v>74003</v>
      </c>
      <c r="B2332" t="s">
        <v>2093</v>
      </c>
      <c r="C2332" t="s">
        <v>228</v>
      </c>
      <c r="D2332" s="11" t="s">
        <v>176</v>
      </c>
      <c r="E2332" t="s">
        <v>82</v>
      </c>
      <c r="F2332" t="s">
        <v>74</v>
      </c>
      <c r="M2332" t="s">
        <v>2091</v>
      </c>
      <c r="N2332" t="s">
        <v>2092</v>
      </c>
      <c r="O2332">
        <v>39</v>
      </c>
      <c r="P2332">
        <v>288</v>
      </c>
    </row>
    <row r="2333" spans="1:16">
      <c r="A2333">
        <v>74004</v>
      </c>
      <c r="B2333" t="s">
        <v>147</v>
      </c>
      <c r="C2333" t="s">
        <v>369</v>
      </c>
      <c r="D2333" s="11" t="s">
        <v>111</v>
      </c>
      <c r="E2333" t="s">
        <v>67</v>
      </c>
      <c r="F2333" t="s">
        <v>86</v>
      </c>
      <c r="M2333" t="s">
        <v>2091</v>
      </c>
      <c r="N2333" t="s">
        <v>2092</v>
      </c>
      <c r="O2333">
        <v>26</v>
      </c>
      <c r="P2333">
        <v>289</v>
      </c>
    </row>
    <row r="2334" spans="1:16">
      <c r="A2334">
        <v>74006</v>
      </c>
      <c r="B2334" t="s">
        <v>2094</v>
      </c>
      <c r="C2334" t="s">
        <v>152</v>
      </c>
      <c r="D2334" s="11" t="s">
        <v>114</v>
      </c>
      <c r="E2334" t="s">
        <v>82</v>
      </c>
      <c r="F2334" t="s">
        <v>86</v>
      </c>
      <c r="M2334" t="s">
        <v>2091</v>
      </c>
      <c r="N2334" t="s">
        <v>2092</v>
      </c>
      <c r="O2334">
        <v>27</v>
      </c>
      <c r="P2334">
        <v>291</v>
      </c>
    </row>
    <row r="2335" spans="1:16">
      <c r="A2335">
        <v>74007</v>
      </c>
      <c r="B2335" t="s">
        <v>2094</v>
      </c>
      <c r="C2335" t="s">
        <v>823</v>
      </c>
      <c r="D2335" s="11" t="s">
        <v>111</v>
      </c>
      <c r="E2335" t="s">
        <v>82</v>
      </c>
      <c r="F2335" t="s">
        <v>86</v>
      </c>
      <c r="M2335" t="s">
        <v>2091</v>
      </c>
      <c r="N2335" t="s">
        <v>2092</v>
      </c>
      <c r="O2335">
        <v>26</v>
      </c>
      <c r="P2335">
        <v>292</v>
      </c>
    </row>
    <row r="2336" spans="1:16">
      <c r="A2336">
        <v>74008</v>
      </c>
      <c r="B2336" t="s">
        <v>2095</v>
      </c>
      <c r="C2336" t="s">
        <v>294</v>
      </c>
      <c r="D2336" s="11" t="s">
        <v>111</v>
      </c>
      <c r="E2336" t="s">
        <v>67</v>
      </c>
      <c r="F2336" t="s">
        <v>86</v>
      </c>
      <c r="M2336" t="s">
        <v>2091</v>
      </c>
      <c r="N2336" t="s">
        <v>2092</v>
      </c>
      <c r="O2336">
        <v>26</v>
      </c>
      <c r="P2336">
        <v>293</v>
      </c>
    </row>
    <row r="2337" spans="1:16">
      <c r="A2337">
        <v>74009</v>
      </c>
      <c r="B2337" t="s">
        <v>2096</v>
      </c>
      <c r="C2337" t="s">
        <v>294</v>
      </c>
      <c r="D2337" s="11" t="s">
        <v>131</v>
      </c>
      <c r="E2337" t="s">
        <v>67</v>
      </c>
      <c r="F2337" t="s">
        <v>68</v>
      </c>
      <c r="M2337" t="s">
        <v>2091</v>
      </c>
      <c r="N2337" t="s">
        <v>2092</v>
      </c>
      <c r="O2337">
        <v>23</v>
      </c>
      <c r="P2337">
        <v>294</v>
      </c>
    </row>
    <row r="2338" spans="1:16">
      <c r="A2338">
        <v>74010</v>
      </c>
      <c r="B2338" t="s">
        <v>2096</v>
      </c>
      <c r="C2338" t="s">
        <v>246</v>
      </c>
      <c r="D2338" s="11" t="s">
        <v>111</v>
      </c>
      <c r="E2338" t="s">
        <v>67</v>
      </c>
      <c r="F2338" t="s">
        <v>86</v>
      </c>
      <c r="M2338" t="s">
        <v>2091</v>
      </c>
      <c r="N2338" t="s">
        <v>2092</v>
      </c>
      <c r="O2338">
        <v>26</v>
      </c>
      <c r="P2338">
        <v>297</v>
      </c>
    </row>
    <row r="2339" spans="1:16">
      <c r="A2339">
        <v>74011</v>
      </c>
      <c r="B2339" t="s">
        <v>2097</v>
      </c>
      <c r="C2339" t="s">
        <v>367</v>
      </c>
      <c r="D2339" s="11" t="s">
        <v>210</v>
      </c>
      <c r="E2339" t="s">
        <v>67</v>
      </c>
      <c r="F2339" t="s">
        <v>74</v>
      </c>
      <c r="M2339" t="s">
        <v>2091</v>
      </c>
      <c r="N2339" t="s">
        <v>2092</v>
      </c>
      <c r="O2339">
        <v>42</v>
      </c>
      <c r="P2339">
        <v>295</v>
      </c>
    </row>
    <row r="2340" spans="1:16">
      <c r="A2340">
        <v>74014</v>
      </c>
      <c r="B2340" t="s">
        <v>2098</v>
      </c>
      <c r="C2340" t="s">
        <v>148</v>
      </c>
      <c r="D2340" s="11" t="s">
        <v>111</v>
      </c>
      <c r="E2340" t="s">
        <v>67</v>
      </c>
      <c r="F2340" t="s">
        <v>86</v>
      </c>
      <c r="M2340" t="s">
        <v>2091</v>
      </c>
      <c r="N2340" t="s">
        <v>2092</v>
      </c>
      <c r="O2340">
        <v>26</v>
      </c>
      <c r="P2340">
        <v>280</v>
      </c>
    </row>
    <row r="2341" spans="1:16">
      <c r="A2341">
        <v>74015</v>
      </c>
      <c r="B2341" t="s">
        <v>2099</v>
      </c>
      <c r="C2341" t="s">
        <v>174</v>
      </c>
      <c r="D2341" s="11" t="s">
        <v>111</v>
      </c>
      <c r="E2341" t="s">
        <v>67</v>
      </c>
      <c r="F2341" t="s">
        <v>86</v>
      </c>
      <c r="M2341" t="s">
        <v>2091</v>
      </c>
      <c r="N2341" t="s">
        <v>2092</v>
      </c>
      <c r="O2341">
        <v>26</v>
      </c>
      <c r="P2341">
        <v>281</v>
      </c>
    </row>
    <row r="2342" spans="1:16">
      <c r="A2342">
        <v>74016</v>
      </c>
      <c r="B2342" t="s">
        <v>2100</v>
      </c>
      <c r="C2342" t="s">
        <v>597</v>
      </c>
      <c r="D2342" s="11" t="s">
        <v>149</v>
      </c>
      <c r="E2342" t="s">
        <v>67</v>
      </c>
      <c r="F2342" t="s">
        <v>86</v>
      </c>
      <c r="M2342" t="s">
        <v>2091</v>
      </c>
      <c r="N2342" t="s">
        <v>2092</v>
      </c>
      <c r="O2342">
        <v>28</v>
      </c>
      <c r="P2342">
        <v>282</v>
      </c>
    </row>
    <row r="2343" spans="1:16">
      <c r="A2343">
        <v>74017</v>
      </c>
      <c r="B2343" t="s">
        <v>2101</v>
      </c>
      <c r="C2343" t="s">
        <v>179</v>
      </c>
      <c r="D2343" s="11" t="s">
        <v>94</v>
      </c>
      <c r="E2343" t="s">
        <v>67</v>
      </c>
      <c r="F2343" t="s">
        <v>78</v>
      </c>
      <c r="M2343" t="s">
        <v>2091</v>
      </c>
      <c r="N2343" t="s">
        <v>2092</v>
      </c>
      <c r="O2343">
        <v>54</v>
      </c>
      <c r="P2343">
        <v>283</v>
      </c>
    </row>
    <row r="2344" spans="1:16">
      <c r="A2344">
        <v>74019</v>
      </c>
      <c r="B2344" t="s">
        <v>2093</v>
      </c>
      <c r="C2344" t="s">
        <v>152</v>
      </c>
      <c r="D2344" s="11" t="s">
        <v>85</v>
      </c>
      <c r="E2344" t="s">
        <v>82</v>
      </c>
      <c r="F2344" t="s">
        <v>86</v>
      </c>
      <c r="M2344" t="s">
        <v>2091</v>
      </c>
      <c r="N2344" t="s">
        <v>2092</v>
      </c>
      <c r="O2344">
        <v>34</v>
      </c>
      <c r="P2344">
        <v>284</v>
      </c>
    </row>
    <row r="2345" spans="1:16">
      <c r="A2345">
        <v>74020</v>
      </c>
      <c r="B2345" t="s">
        <v>2102</v>
      </c>
      <c r="C2345" t="s">
        <v>119</v>
      </c>
      <c r="D2345" s="11" t="s">
        <v>392</v>
      </c>
      <c r="E2345" t="s">
        <v>67</v>
      </c>
      <c r="F2345" t="s">
        <v>98</v>
      </c>
      <c r="M2345" t="s">
        <v>2091</v>
      </c>
      <c r="N2345" t="s">
        <v>2092</v>
      </c>
      <c r="O2345">
        <v>64</v>
      </c>
      <c r="P2345">
        <v>278</v>
      </c>
    </row>
    <row r="2346" spans="1:16">
      <c r="A2346">
        <v>74024</v>
      </c>
      <c r="B2346" t="s">
        <v>2103</v>
      </c>
      <c r="C2346" t="s">
        <v>607</v>
      </c>
      <c r="D2346" s="11" t="s">
        <v>143</v>
      </c>
      <c r="E2346" t="s">
        <v>67</v>
      </c>
      <c r="F2346" t="s">
        <v>74</v>
      </c>
      <c r="M2346" t="s">
        <v>2091</v>
      </c>
      <c r="N2346" t="s">
        <v>2092</v>
      </c>
      <c r="O2346">
        <v>38</v>
      </c>
      <c r="P2346">
        <v>285</v>
      </c>
    </row>
    <row r="2347" spans="1:16">
      <c r="A2347">
        <v>75001</v>
      </c>
      <c r="B2347" t="s">
        <v>2104</v>
      </c>
      <c r="C2347" t="s">
        <v>139</v>
      </c>
      <c r="D2347" s="11" t="s">
        <v>146</v>
      </c>
      <c r="E2347" t="s">
        <v>67</v>
      </c>
      <c r="F2347" t="s">
        <v>68</v>
      </c>
      <c r="M2347" t="s">
        <v>2105</v>
      </c>
      <c r="N2347" t="s">
        <v>2106</v>
      </c>
      <c r="O2347">
        <v>21</v>
      </c>
      <c r="P2347">
        <v>2209</v>
      </c>
    </row>
    <row r="2348" spans="1:16">
      <c r="A2348">
        <v>75002</v>
      </c>
      <c r="B2348" t="s">
        <v>2104</v>
      </c>
      <c r="C2348" t="s">
        <v>90</v>
      </c>
      <c r="D2348" s="11" t="s">
        <v>103</v>
      </c>
      <c r="E2348" t="s">
        <v>67</v>
      </c>
      <c r="F2348" t="s">
        <v>74</v>
      </c>
      <c r="M2348" t="s">
        <v>2105</v>
      </c>
      <c r="N2348" t="s">
        <v>2106</v>
      </c>
      <c r="O2348">
        <v>40</v>
      </c>
      <c r="P2348">
        <v>2201</v>
      </c>
    </row>
    <row r="2349" spans="1:16">
      <c r="A2349">
        <v>75003</v>
      </c>
      <c r="B2349" t="s">
        <v>2107</v>
      </c>
      <c r="C2349" t="s">
        <v>391</v>
      </c>
      <c r="D2349" s="11" t="s">
        <v>143</v>
      </c>
      <c r="E2349" t="s">
        <v>67</v>
      </c>
      <c r="F2349" t="s">
        <v>74</v>
      </c>
      <c r="M2349" t="s">
        <v>2105</v>
      </c>
      <c r="N2349" t="s">
        <v>2106</v>
      </c>
      <c r="O2349">
        <v>38</v>
      </c>
      <c r="P2349">
        <v>2210</v>
      </c>
    </row>
    <row r="2350" spans="1:16">
      <c r="A2350">
        <v>75005</v>
      </c>
      <c r="B2350" t="s">
        <v>2108</v>
      </c>
      <c r="C2350" t="s">
        <v>294</v>
      </c>
      <c r="D2350" s="11" t="s">
        <v>114</v>
      </c>
      <c r="E2350" t="s">
        <v>67</v>
      </c>
      <c r="F2350" t="s">
        <v>86</v>
      </c>
      <c r="M2350" t="s">
        <v>2105</v>
      </c>
      <c r="N2350" t="s">
        <v>2106</v>
      </c>
      <c r="O2350">
        <v>27</v>
      </c>
      <c r="P2350">
        <v>2207</v>
      </c>
    </row>
    <row r="2351" spans="1:16">
      <c r="A2351">
        <v>75008</v>
      </c>
      <c r="B2351" t="s">
        <v>2109</v>
      </c>
      <c r="C2351" t="s">
        <v>65</v>
      </c>
      <c r="D2351" s="11" t="s">
        <v>121</v>
      </c>
      <c r="E2351" t="s">
        <v>67</v>
      </c>
      <c r="F2351" t="s">
        <v>68</v>
      </c>
      <c r="M2351" t="s">
        <v>2105</v>
      </c>
      <c r="N2351" t="s">
        <v>2106</v>
      </c>
      <c r="O2351">
        <v>20</v>
      </c>
      <c r="P2351">
        <v>2205</v>
      </c>
    </row>
    <row r="2352" spans="1:16">
      <c r="A2352">
        <v>75010</v>
      </c>
      <c r="B2352" t="s">
        <v>2109</v>
      </c>
      <c r="C2352" t="s">
        <v>294</v>
      </c>
      <c r="D2352" s="11" t="s">
        <v>111</v>
      </c>
      <c r="E2352" t="s">
        <v>67</v>
      </c>
      <c r="F2352" t="s">
        <v>86</v>
      </c>
      <c r="M2352" t="s">
        <v>2105</v>
      </c>
      <c r="N2352" t="s">
        <v>2106</v>
      </c>
      <c r="O2352">
        <v>26</v>
      </c>
      <c r="P2352">
        <v>2203</v>
      </c>
    </row>
    <row r="2353" spans="1:16">
      <c r="A2353">
        <v>75051</v>
      </c>
      <c r="B2353" t="s">
        <v>2104</v>
      </c>
      <c r="C2353" t="s">
        <v>607</v>
      </c>
      <c r="D2353" s="11" t="s">
        <v>588</v>
      </c>
      <c r="E2353" t="s">
        <v>67</v>
      </c>
      <c r="F2353" t="s">
        <v>98</v>
      </c>
      <c r="M2353" t="s">
        <v>2105</v>
      </c>
      <c r="N2353" t="s">
        <v>2106</v>
      </c>
      <c r="O2353">
        <v>77</v>
      </c>
      <c r="P2353">
        <v>2202</v>
      </c>
    </row>
    <row r="2354" spans="1:16">
      <c r="A2354">
        <v>76001</v>
      </c>
      <c r="B2354" t="s">
        <v>679</v>
      </c>
      <c r="C2354" t="s">
        <v>283</v>
      </c>
      <c r="D2354" s="11" t="s">
        <v>485</v>
      </c>
      <c r="E2354" t="s">
        <v>67</v>
      </c>
      <c r="F2354" t="s">
        <v>78</v>
      </c>
      <c r="M2354" t="s">
        <v>2110</v>
      </c>
      <c r="N2354" t="s">
        <v>2111</v>
      </c>
      <c r="O2354">
        <v>53</v>
      </c>
      <c r="P2354">
        <v>21</v>
      </c>
    </row>
    <row r="2355" spans="1:16">
      <c r="A2355">
        <v>76002</v>
      </c>
      <c r="B2355" t="s">
        <v>2112</v>
      </c>
      <c r="C2355" t="s">
        <v>96</v>
      </c>
      <c r="D2355" s="11" t="s">
        <v>318</v>
      </c>
      <c r="E2355" t="s">
        <v>67</v>
      </c>
      <c r="F2355" t="s">
        <v>98</v>
      </c>
      <c r="G2355" s="11" t="s">
        <v>87</v>
      </c>
      <c r="J2355" s="11" t="s">
        <v>87</v>
      </c>
      <c r="M2355" t="s">
        <v>2110</v>
      </c>
      <c r="N2355" t="s">
        <v>2111</v>
      </c>
      <c r="O2355">
        <v>66</v>
      </c>
      <c r="P2355">
        <v>20</v>
      </c>
    </row>
    <row r="2356" spans="1:16">
      <c r="A2356">
        <v>76003</v>
      </c>
      <c r="B2356" t="s">
        <v>2112</v>
      </c>
      <c r="C2356" t="s">
        <v>96</v>
      </c>
      <c r="D2356" s="11" t="s">
        <v>214</v>
      </c>
      <c r="E2356" t="s">
        <v>67</v>
      </c>
      <c r="F2356" t="s">
        <v>74</v>
      </c>
      <c r="G2356" s="11" t="s">
        <v>87</v>
      </c>
      <c r="I2356" s="11" t="s">
        <v>88</v>
      </c>
      <c r="J2356" s="11" t="s">
        <v>88</v>
      </c>
      <c r="M2356" t="s">
        <v>2110</v>
      </c>
      <c r="N2356" t="s">
        <v>2111</v>
      </c>
      <c r="O2356">
        <v>41</v>
      </c>
      <c r="P2356">
        <v>22</v>
      </c>
    </row>
    <row r="2357" spans="1:16">
      <c r="A2357">
        <v>76004</v>
      </c>
      <c r="B2357" t="s">
        <v>2112</v>
      </c>
      <c r="C2357" t="s">
        <v>174</v>
      </c>
      <c r="D2357" s="11" t="s">
        <v>143</v>
      </c>
      <c r="E2357" t="s">
        <v>67</v>
      </c>
      <c r="F2357" t="s">
        <v>74</v>
      </c>
      <c r="G2357" s="11" t="s">
        <v>87</v>
      </c>
      <c r="J2357" s="11" t="s">
        <v>87</v>
      </c>
      <c r="M2357" t="s">
        <v>2110</v>
      </c>
      <c r="N2357" t="s">
        <v>2111</v>
      </c>
      <c r="O2357">
        <v>38</v>
      </c>
      <c r="P2357">
        <v>17</v>
      </c>
    </row>
    <row r="2358" spans="1:16">
      <c r="A2358">
        <v>76005</v>
      </c>
      <c r="B2358" t="s">
        <v>2113</v>
      </c>
      <c r="C2358" t="s">
        <v>174</v>
      </c>
      <c r="D2358" s="11" t="s">
        <v>73</v>
      </c>
      <c r="E2358" t="s">
        <v>67</v>
      </c>
      <c r="F2358" t="s">
        <v>74</v>
      </c>
      <c r="I2358" s="11" t="s">
        <v>87</v>
      </c>
      <c r="M2358" t="s">
        <v>2110</v>
      </c>
      <c r="N2358" t="s">
        <v>2111</v>
      </c>
      <c r="O2358">
        <v>44</v>
      </c>
      <c r="P2358">
        <v>23</v>
      </c>
    </row>
    <row r="2359" spans="1:16">
      <c r="A2359">
        <v>76006</v>
      </c>
      <c r="B2359" t="s">
        <v>2113</v>
      </c>
      <c r="C2359" t="s">
        <v>156</v>
      </c>
      <c r="D2359" s="11" t="s">
        <v>141</v>
      </c>
      <c r="E2359" t="s">
        <v>67</v>
      </c>
      <c r="F2359" t="s">
        <v>74</v>
      </c>
      <c r="I2359" s="11" t="s">
        <v>87</v>
      </c>
      <c r="M2359" t="s">
        <v>2110</v>
      </c>
      <c r="N2359" t="s">
        <v>2111</v>
      </c>
      <c r="O2359">
        <v>43</v>
      </c>
      <c r="P2359">
        <v>24</v>
      </c>
    </row>
    <row r="2360" spans="1:16">
      <c r="A2360">
        <v>76007</v>
      </c>
      <c r="B2360" t="s">
        <v>1681</v>
      </c>
      <c r="C2360" t="s">
        <v>386</v>
      </c>
      <c r="D2360" s="11" t="s">
        <v>176</v>
      </c>
      <c r="E2360" t="s">
        <v>67</v>
      </c>
      <c r="F2360" t="s">
        <v>74</v>
      </c>
      <c r="J2360" s="11" t="s">
        <v>87</v>
      </c>
      <c r="M2360" t="s">
        <v>2110</v>
      </c>
      <c r="N2360" t="s">
        <v>2111</v>
      </c>
      <c r="O2360">
        <v>39</v>
      </c>
      <c r="P2360">
        <v>19</v>
      </c>
    </row>
    <row r="2361" spans="1:16">
      <c r="A2361">
        <v>76008</v>
      </c>
      <c r="B2361" t="s">
        <v>2114</v>
      </c>
      <c r="C2361" t="s">
        <v>391</v>
      </c>
      <c r="D2361" s="11" t="s">
        <v>210</v>
      </c>
      <c r="E2361" t="s">
        <v>67</v>
      </c>
      <c r="F2361" t="s">
        <v>74</v>
      </c>
      <c r="M2361" t="s">
        <v>2110</v>
      </c>
      <c r="N2361" t="s">
        <v>2111</v>
      </c>
      <c r="O2361">
        <v>42</v>
      </c>
      <c r="P2361">
        <v>25</v>
      </c>
    </row>
    <row r="2362" spans="1:16">
      <c r="A2362">
        <v>76009</v>
      </c>
      <c r="B2362" t="s">
        <v>2114</v>
      </c>
      <c r="C2362" t="s">
        <v>234</v>
      </c>
      <c r="D2362" s="11" t="s">
        <v>141</v>
      </c>
      <c r="E2362" t="s">
        <v>67</v>
      </c>
      <c r="F2362" t="s">
        <v>74</v>
      </c>
      <c r="J2362" s="11" t="s">
        <v>87</v>
      </c>
      <c r="M2362" t="s">
        <v>2110</v>
      </c>
      <c r="N2362" t="s">
        <v>2111</v>
      </c>
      <c r="O2362">
        <v>43</v>
      </c>
      <c r="P2362">
        <v>43</v>
      </c>
    </row>
    <row r="2363" spans="1:16">
      <c r="A2363">
        <v>76011</v>
      </c>
      <c r="B2363" t="s">
        <v>2113</v>
      </c>
      <c r="C2363" t="s">
        <v>156</v>
      </c>
      <c r="D2363" s="11" t="s">
        <v>232</v>
      </c>
      <c r="E2363" t="s">
        <v>67</v>
      </c>
      <c r="F2363" t="s">
        <v>98</v>
      </c>
      <c r="M2363" t="s">
        <v>2110</v>
      </c>
      <c r="N2363" t="s">
        <v>2111</v>
      </c>
      <c r="O2363">
        <v>70</v>
      </c>
      <c r="P2363">
        <v>26</v>
      </c>
    </row>
    <row r="2364" spans="1:16">
      <c r="A2364">
        <v>76012</v>
      </c>
      <c r="B2364" t="s">
        <v>2113</v>
      </c>
      <c r="C2364" t="s">
        <v>269</v>
      </c>
      <c r="D2364" s="11" t="s">
        <v>591</v>
      </c>
      <c r="E2364" t="s">
        <v>67</v>
      </c>
      <c r="F2364" t="s">
        <v>98</v>
      </c>
      <c r="M2364" t="s">
        <v>2110</v>
      </c>
      <c r="N2364" t="s">
        <v>2111</v>
      </c>
      <c r="O2364">
        <v>73</v>
      </c>
      <c r="P2364">
        <v>27</v>
      </c>
    </row>
    <row r="2365" spans="1:16">
      <c r="A2365">
        <v>76013</v>
      </c>
      <c r="B2365" t="s">
        <v>2115</v>
      </c>
      <c r="C2365" t="s">
        <v>72</v>
      </c>
      <c r="D2365" s="11" t="s">
        <v>240</v>
      </c>
      <c r="E2365" t="s">
        <v>67</v>
      </c>
      <c r="F2365" t="s">
        <v>86</v>
      </c>
      <c r="G2365" s="11" t="s">
        <v>87</v>
      </c>
      <c r="H2365" s="11" t="s">
        <v>87</v>
      </c>
      <c r="I2365" s="11" t="s">
        <v>88</v>
      </c>
      <c r="J2365" s="11" t="s">
        <v>87</v>
      </c>
      <c r="K2365" s="11" t="s">
        <v>87</v>
      </c>
      <c r="M2365" t="s">
        <v>2110</v>
      </c>
      <c r="N2365" t="s">
        <v>2111</v>
      </c>
      <c r="O2365">
        <v>33</v>
      </c>
      <c r="P2365">
        <v>28</v>
      </c>
    </row>
    <row r="2366" spans="1:16">
      <c r="A2366">
        <v>76014</v>
      </c>
      <c r="B2366" t="s">
        <v>921</v>
      </c>
      <c r="C2366" t="s">
        <v>116</v>
      </c>
      <c r="D2366" s="11" t="s">
        <v>194</v>
      </c>
      <c r="E2366" t="s">
        <v>67</v>
      </c>
      <c r="F2366" t="s">
        <v>195</v>
      </c>
      <c r="G2366" s="11" t="s">
        <v>87</v>
      </c>
      <c r="M2366" t="s">
        <v>2110</v>
      </c>
      <c r="N2366" t="s">
        <v>2111</v>
      </c>
      <c r="O2366">
        <v>15</v>
      </c>
      <c r="P2366">
        <v>3656</v>
      </c>
    </row>
    <row r="2367" spans="1:16">
      <c r="A2367">
        <v>76015</v>
      </c>
      <c r="B2367" t="s">
        <v>2116</v>
      </c>
      <c r="C2367" t="s">
        <v>192</v>
      </c>
      <c r="D2367" s="11" t="s">
        <v>201</v>
      </c>
      <c r="E2367" t="s">
        <v>67</v>
      </c>
      <c r="F2367" t="s">
        <v>202</v>
      </c>
      <c r="M2367" t="s">
        <v>2110</v>
      </c>
      <c r="N2367" t="s">
        <v>2111</v>
      </c>
      <c r="O2367">
        <v>14</v>
      </c>
      <c r="P2367">
        <v>4291</v>
      </c>
    </row>
    <row r="2368" spans="1:16">
      <c r="A2368">
        <v>76016</v>
      </c>
      <c r="B2368" t="s">
        <v>236</v>
      </c>
      <c r="C2368" t="s">
        <v>367</v>
      </c>
      <c r="D2368" s="11" t="s">
        <v>405</v>
      </c>
      <c r="E2368" t="s">
        <v>67</v>
      </c>
      <c r="F2368" t="s">
        <v>98</v>
      </c>
      <c r="M2368" t="s">
        <v>2110</v>
      </c>
      <c r="N2368" t="s">
        <v>2111</v>
      </c>
      <c r="O2368">
        <v>68</v>
      </c>
      <c r="P2368">
        <v>30</v>
      </c>
    </row>
    <row r="2369" spans="1:16">
      <c r="A2369">
        <v>76017</v>
      </c>
      <c r="B2369" t="s">
        <v>2117</v>
      </c>
      <c r="C2369" t="s">
        <v>139</v>
      </c>
      <c r="D2369" s="11" t="s">
        <v>422</v>
      </c>
      <c r="E2369" t="s">
        <v>67</v>
      </c>
      <c r="F2369" t="s">
        <v>202</v>
      </c>
      <c r="M2369" t="s">
        <v>2110</v>
      </c>
      <c r="N2369" t="s">
        <v>2111</v>
      </c>
      <c r="O2369">
        <v>13</v>
      </c>
      <c r="P2369">
        <v>4237</v>
      </c>
    </row>
    <row r="2370" spans="1:16">
      <c r="A2370">
        <v>76018</v>
      </c>
      <c r="B2370" t="s">
        <v>206</v>
      </c>
      <c r="C2370" t="s">
        <v>90</v>
      </c>
      <c r="D2370" s="11" t="s">
        <v>168</v>
      </c>
      <c r="E2370" t="s">
        <v>67</v>
      </c>
      <c r="F2370" t="s">
        <v>98</v>
      </c>
      <c r="M2370" t="s">
        <v>2110</v>
      </c>
      <c r="N2370" t="s">
        <v>2111</v>
      </c>
      <c r="O2370">
        <v>71</v>
      </c>
      <c r="P2370">
        <v>32</v>
      </c>
    </row>
    <row r="2371" spans="1:16">
      <c r="A2371">
        <v>76019</v>
      </c>
      <c r="B2371" t="s">
        <v>2118</v>
      </c>
      <c r="C2371" t="s">
        <v>166</v>
      </c>
      <c r="D2371" s="11" t="s">
        <v>126</v>
      </c>
      <c r="E2371" t="s">
        <v>67</v>
      </c>
      <c r="F2371" t="s">
        <v>68</v>
      </c>
      <c r="M2371" t="s">
        <v>2110</v>
      </c>
      <c r="N2371" t="s">
        <v>2111</v>
      </c>
      <c r="O2371">
        <v>22</v>
      </c>
      <c r="P2371">
        <v>4429</v>
      </c>
    </row>
    <row r="2372" spans="1:16">
      <c r="A2372">
        <v>76020</v>
      </c>
      <c r="B2372" t="s">
        <v>206</v>
      </c>
      <c r="C2372" t="s">
        <v>925</v>
      </c>
      <c r="D2372" s="11" t="s">
        <v>229</v>
      </c>
      <c r="E2372" t="s">
        <v>67</v>
      </c>
      <c r="F2372" t="s">
        <v>78</v>
      </c>
      <c r="M2372" t="s">
        <v>2110</v>
      </c>
      <c r="N2372" t="s">
        <v>2111</v>
      </c>
      <c r="O2372">
        <v>45</v>
      </c>
      <c r="P2372">
        <v>34</v>
      </c>
    </row>
    <row r="2373" spans="1:16">
      <c r="A2373">
        <v>76021</v>
      </c>
      <c r="B2373" t="s">
        <v>2119</v>
      </c>
      <c r="C2373" t="s">
        <v>1616</v>
      </c>
      <c r="D2373" s="11" t="s">
        <v>73</v>
      </c>
      <c r="E2373" t="s">
        <v>82</v>
      </c>
      <c r="F2373" t="s">
        <v>74</v>
      </c>
      <c r="M2373" t="s">
        <v>2110</v>
      </c>
      <c r="N2373" t="s">
        <v>2111</v>
      </c>
      <c r="O2373">
        <v>44</v>
      </c>
      <c r="P2373">
        <v>36</v>
      </c>
    </row>
    <row r="2374" spans="1:16">
      <c r="A2374">
        <v>76022</v>
      </c>
      <c r="B2374" t="s">
        <v>537</v>
      </c>
      <c r="C2374" t="s">
        <v>283</v>
      </c>
      <c r="D2374" s="11" t="s">
        <v>881</v>
      </c>
      <c r="E2374" t="s">
        <v>67</v>
      </c>
      <c r="F2374" t="s">
        <v>98</v>
      </c>
      <c r="M2374" t="s">
        <v>2110</v>
      </c>
      <c r="N2374" t="s">
        <v>2111</v>
      </c>
      <c r="O2374">
        <v>69</v>
      </c>
      <c r="P2374">
        <v>35</v>
      </c>
    </row>
    <row r="2375" spans="1:16">
      <c r="A2375">
        <v>76023</v>
      </c>
      <c r="B2375" t="s">
        <v>2120</v>
      </c>
      <c r="C2375" t="s">
        <v>782</v>
      </c>
      <c r="D2375" s="11" t="s">
        <v>316</v>
      </c>
      <c r="E2375" t="s">
        <v>67</v>
      </c>
      <c r="F2375" t="s">
        <v>98</v>
      </c>
      <c r="M2375" t="s">
        <v>2110</v>
      </c>
      <c r="N2375" t="s">
        <v>2111</v>
      </c>
      <c r="O2375">
        <v>58</v>
      </c>
      <c r="P2375">
        <v>37</v>
      </c>
    </row>
    <row r="2376" spans="1:16">
      <c r="A2376">
        <v>76024</v>
      </c>
      <c r="B2376" t="s">
        <v>2121</v>
      </c>
      <c r="C2376" t="s">
        <v>367</v>
      </c>
      <c r="D2376" s="11" t="s">
        <v>408</v>
      </c>
      <c r="E2376" t="s">
        <v>67</v>
      </c>
      <c r="F2376" t="s">
        <v>98</v>
      </c>
      <c r="M2376" t="s">
        <v>2110</v>
      </c>
      <c r="N2376" t="s">
        <v>2111</v>
      </c>
      <c r="O2376">
        <v>86</v>
      </c>
      <c r="P2376">
        <v>38</v>
      </c>
    </row>
    <row r="2377" spans="1:16">
      <c r="A2377">
        <v>76025</v>
      </c>
      <c r="B2377" t="s">
        <v>921</v>
      </c>
      <c r="C2377" t="s">
        <v>369</v>
      </c>
      <c r="D2377" s="11" t="s">
        <v>159</v>
      </c>
      <c r="E2377" t="s">
        <v>67</v>
      </c>
      <c r="F2377" t="s">
        <v>78</v>
      </c>
      <c r="M2377" t="s">
        <v>2110</v>
      </c>
      <c r="N2377" t="s">
        <v>2111</v>
      </c>
      <c r="O2377">
        <v>46</v>
      </c>
      <c r="P2377">
        <v>39</v>
      </c>
    </row>
    <row r="2378" spans="1:16">
      <c r="A2378">
        <v>76026</v>
      </c>
      <c r="B2378" t="s">
        <v>2122</v>
      </c>
      <c r="C2378" t="s">
        <v>439</v>
      </c>
      <c r="D2378" s="11" t="s">
        <v>103</v>
      </c>
      <c r="E2378" t="s">
        <v>82</v>
      </c>
      <c r="F2378" t="s">
        <v>74</v>
      </c>
      <c r="M2378" t="s">
        <v>2110</v>
      </c>
      <c r="N2378" t="s">
        <v>2111</v>
      </c>
      <c r="O2378">
        <v>40</v>
      </c>
      <c r="P2378">
        <v>40</v>
      </c>
    </row>
    <row r="2379" spans="1:16">
      <c r="A2379">
        <v>76027</v>
      </c>
      <c r="B2379" t="s">
        <v>2123</v>
      </c>
      <c r="C2379" t="s">
        <v>1022</v>
      </c>
      <c r="D2379" s="11" t="s">
        <v>114</v>
      </c>
      <c r="E2379" t="s">
        <v>82</v>
      </c>
      <c r="F2379" t="s">
        <v>86</v>
      </c>
      <c r="M2379" t="s">
        <v>2110</v>
      </c>
      <c r="N2379" t="s">
        <v>2111</v>
      </c>
      <c r="O2379">
        <v>27</v>
      </c>
      <c r="P2379">
        <v>3657</v>
      </c>
    </row>
    <row r="2380" spans="1:16">
      <c r="A2380">
        <v>76029</v>
      </c>
      <c r="B2380" t="s">
        <v>2113</v>
      </c>
      <c r="C2380" t="s">
        <v>285</v>
      </c>
      <c r="D2380" s="11" t="s">
        <v>121</v>
      </c>
      <c r="E2380" t="s">
        <v>67</v>
      </c>
      <c r="F2380" t="s">
        <v>68</v>
      </c>
      <c r="M2380" t="s">
        <v>2110</v>
      </c>
      <c r="N2380" t="s">
        <v>2111</v>
      </c>
      <c r="O2380">
        <v>20</v>
      </c>
      <c r="P2380">
        <v>50</v>
      </c>
    </row>
    <row r="2381" spans="1:16">
      <c r="A2381">
        <v>76030</v>
      </c>
      <c r="B2381" t="s">
        <v>2124</v>
      </c>
      <c r="C2381" t="s">
        <v>80</v>
      </c>
      <c r="D2381" s="11" t="s">
        <v>81</v>
      </c>
      <c r="E2381" t="s">
        <v>82</v>
      </c>
      <c r="F2381" t="s">
        <v>74</v>
      </c>
      <c r="M2381" t="s">
        <v>2110</v>
      </c>
      <c r="N2381" t="s">
        <v>2111</v>
      </c>
      <c r="O2381">
        <v>36</v>
      </c>
      <c r="P2381">
        <v>49</v>
      </c>
    </row>
    <row r="2382" spans="1:16">
      <c r="A2382">
        <v>76032</v>
      </c>
      <c r="B2382" t="s">
        <v>2125</v>
      </c>
      <c r="C2382" t="s">
        <v>253</v>
      </c>
      <c r="D2382" s="11" t="s">
        <v>302</v>
      </c>
      <c r="E2382" t="s">
        <v>82</v>
      </c>
      <c r="F2382" t="s">
        <v>78</v>
      </c>
      <c r="M2382" t="s">
        <v>2110</v>
      </c>
      <c r="N2382" t="s">
        <v>2111</v>
      </c>
      <c r="O2382">
        <v>47</v>
      </c>
      <c r="P2382">
        <v>4527</v>
      </c>
    </row>
    <row r="2383" spans="1:16">
      <c r="A2383">
        <v>76035</v>
      </c>
      <c r="B2383" t="s">
        <v>2126</v>
      </c>
      <c r="C2383" t="s">
        <v>139</v>
      </c>
      <c r="D2383" s="11" t="s">
        <v>422</v>
      </c>
      <c r="E2383" t="s">
        <v>67</v>
      </c>
      <c r="F2383" t="s">
        <v>202</v>
      </c>
      <c r="M2383" t="s">
        <v>2110</v>
      </c>
      <c r="N2383" t="s">
        <v>2111</v>
      </c>
      <c r="O2383">
        <v>13</v>
      </c>
      <c r="P2383">
        <v>4513</v>
      </c>
    </row>
    <row r="2384" spans="1:16">
      <c r="A2384">
        <v>76039</v>
      </c>
      <c r="B2384" t="s">
        <v>2127</v>
      </c>
      <c r="C2384" t="s">
        <v>283</v>
      </c>
      <c r="D2384" s="11" t="s">
        <v>91</v>
      </c>
      <c r="E2384" t="s">
        <v>67</v>
      </c>
      <c r="F2384" t="s">
        <v>78</v>
      </c>
      <c r="M2384" t="s">
        <v>2110</v>
      </c>
      <c r="N2384" t="s">
        <v>2111</v>
      </c>
      <c r="O2384">
        <v>50</v>
      </c>
      <c r="P2384">
        <v>5002</v>
      </c>
    </row>
    <row r="2385" spans="1:16">
      <c r="A2385">
        <v>76040</v>
      </c>
      <c r="B2385" t="s">
        <v>2128</v>
      </c>
      <c r="C2385" t="s">
        <v>2067</v>
      </c>
      <c r="D2385" s="11" t="s">
        <v>176</v>
      </c>
      <c r="E2385" t="s">
        <v>82</v>
      </c>
      <c r="F2385" t="s">
        <v>74</v>
      </c>
      <c r="M2385" t="s">
        <v>2110</v>
      </c>
      <c r="N2385" t="s">
        <v>2111</v>
      </c>
      <c r="O2385">
        <v>39</v>
      </c>
      <c r="P2385">
        <v>48</v>
      </c>
    </row>
    <row r="2386" spans="1:16">
      <c r="A2386">
        <v>77002</v>
      </c>
      <c r="B2386" t="s">
        <v>1251</v>
      </c>
      <c r="C2386" t="s">
        <v>90</v>
      </c>
      <c r="D2386" s="11" t="s">
        <v>137</v>
      </c>
      <c r="E2386" t="s">
        <v>67</v>
      </c>
      <c r="F2386" t="s">
        <v>86</v>
      </c>
      <c r="G2386" s="11" t="s">
        <v>87</v>
      </c>
      <c r="M2386" t="s">
        <v>2129</v>
      </c>
      <c r="N2386" t="s">
        <v>2130</v>
      </c>
      <c r="O2386">
        <v>30</v>
      </c>
      <c r="P2386">
        <v>999</v>
      </c>
    </row>
    <row r="2387" spans="1:16">
      <c r="A2387">
        <v>77003</v>
      </c>
      <c r="B2387" t="s">
        <v>2131</v>
      </c>
      <c r="C2387" t="s">
        <v>174</v>
      </c>
      <c r="D2387" s="11" t="s">
        <v>91</v>
      </c>
      <c r="E2387" t="s">
        <v>67</v>
      </c>
      <c r="F2387" t="s">
        <v>78</v>
      </c>
      <c r="I2387" s="11" t="s">
        <v>88</v>
      </c>
      <c r="M2387" t="s">
        <v>2129</v>
      </c>
      <c r="N2387" t="s">
        <v>2130</v>
      </c>
      <c r="O2387">
        <v>50</v>
      </c>
      <c r="P2387">
        <v>1107</v>
      </c>
    </row>
    <row r="2388" spans="1:16">
      <c r="A2388">
        <v>77005</v>
      </c>
      <c r="B2388" t="s">
        <v>512</v>
      </c>
      <c r="C2388" t="s">
        <v>123</v>
      </c>
      <c r="D2388" s="11" t="s">
        <v>163</v>
      </c>
      <c r="E2388" t="s">
        <v>67</v>
      </c>
      <c r="F2388" t="s">
        <v>78</v>
      </c>
      <c r="M2388" t="s">
        <v>2129</v>
      </c>
      <c r="N2388" t="s">
        <v>2130</v>
      </c>
      <c r="O2388">
        <v>49</v>
      </c>
      <c r="P2388">
        <v>1109</v>
      </c>
    </row>
    <row r="2389" spans="1:16">
      <c r="A2389">
        <v>77006</v>
      </c>
      <c r="B2389" t="s">
        <v>2132</v>
      </c>
      <c r="C2389" t="s">
        <v>690</v>
      </c>
      <c r="D2389" s="11" t="s">
        <v>66</v>
      </c>
      <c r="E2389" t="s">
        <v>82</v>
      </c>
      <c r="F2389" t="s">
        <v>68</v>
      </c>
      <c r="G2389" s="11" t="s">
        <v>87</v>
      </c>
      <c r="M2389" t="s">
        <v>2129</v>
      </c>
      <c r="N2389" t="s">
        <v>2130</v>
      </c>
      <c r="O2389">
        <v>19</v>
      </c>
      <c r="P2389">
        <v>1111</v>
      </c>
    </row>
    <row r="2390" spans="1:16">
      <c r="A2390">
        <v>77007</v>
      </c>
      <c r="B2390" t="s">
        <v>2133</v>
      </c>
      <c r="C2390" t="s">
        <v>90</v>
      </c>
      <c r="D2390" s="11" t="s">
        <v>163</v>
      </c>
      <c r="E2390" t="s">
        <v>67</v>
      </c>
      <c r="F2390" t="s">
        <v>78</v>
      </c>
      <c r="G2390" s="11" t="s">
        <v>87</v>
      </c>
      <c r="H2390" s="11" t="s">
        <v>87</v>
      </c>
      <c r="M2390" t="s">
        <v>2129</v>
      </c>
      <c r="N2390" t="s">
        <v>2130</v>
      </c>
      <c r="O2390">
        <v>49</v>
      </c>
      <c r="P2390">
        <v>1110</v>
      </c>
    </row>
    <row r="2391" spans="1:16">
      <c r="A2391">
        <v>77008</v>
      </c>
      <c r="B2391" t="s">
        <v>2133</v>
      </c>
      <c r="C2391" t="s">
        <v>367</v>
      </c>
      <c r="D2391" s="11" t="s">
        <v>117</v>
      </c>
      <c r="E2391" t="s">
        <v>67</v>
      </c>
      <c r="F2391" t="s">
        <v>118</v>
      </c>
      <c r="H2391" s="11" t="s">
        <v>87</v>
      </c>
      <c r="M2391" t="s">
        <v>2129</v>
      </c>
      <c r="N2391" t="s">
        <v>2130</v>
      </c>
      <c r="O2391">
        <v>18</v>
      </c>
      <c r="P2391">
        <v>3992</v>
      </c>
    </row>
    <row r="2392" spans="1:16">
      <c r="A2392">
        <v>77010</v>
      </c>
      <c r="B2392" t="s">
        <v>658</v>
      </c>
      <c r="C2392" t="s">
        <v>96</v>
      </c>
      <c r="D2392" s="11" t="s">
        <v>121</v>
      </c>
      <c r="E2392" t="s">
        <v>67</v>
      </c>
      <c r="F2392" t="s">
        <v>68</v>
      </c>
      <c r="M2392" t="s">
        <v>2129</v>
      </c>
      <c r="N2392" t="s">
        <v>2130</v>
      </c>
      <c r="O2392">
        <v>20</v>
      </c>
      <c r="P2392">
        <v>3994</v>
      </c>
    </row>
    <row r="2393" spans="1:16">
      <c r="A2393">
        <v>77014</v>
      </c>
      <c r="B2393" t="s">
        <v>2131</v>
      </c>
      <c r="C2393" t="s">
        <v>120</v>
      </c>
      <c r="D2393" s="11" t="s">
        <v>66</v>
      </c>
      <c r="E2393" t="s">
        <v>67</v>
      </c>
      <c r="F2393" t="s">
        <v>68</v>
      </c>
      <c r="M2393" t="s">
        <v>2129</v>
      </c>
      <c r="N2393" t="s">
        <v>2130</v>
      </c>
      <c r="O2393">
        <v>19</v>
      </c>
      <c r="P2393">
        <v>3996</v>
      </c>
    </row>
    <row r="2394" spans="1:16">
      <c r="A2394">
        <v>77018</v>
      </c>
      <c r="B2394" t="s">
        <v>503</v>
      </c>
      <c r="C2394" t="s">
        <v>116</v>
      </c>
      <c r="D2394" s="11" t="s">
        <v>143</v>
      </c>
      <c r="E2394" t="s">
        <v>67</v>
      </c>
      <c r="F2394" t="s">
        <v>74</v>
      </c>
      <c r="G2394" s="11" t="s">
        <v>87</v>
      </c>
      <c r="M2394" t="s">
        <v>2129</v>
      </c>
      <c r="N2394" t="s">
        <v>2130</v>
      </c>
      <c r="O2394">
        <v>38</v>
      </c>
      <c r="P2394">
        <v>2523</v>
      </c>
    </row>
    <row r="2395" spans="1:16">
      <c r="A2395">
        <v>78001</v>
      </c>
      <c r="B2395" t="s">
        <v>2134</v>
      </c>
      <c r="C2395" t="s">
        <v>93</v>
      </c>
      <c r="D2395" s="11" t="s">
        <v>388</v>
      </c>
      <c r="E2395" t="s">
        <v>67</v>
      </c>
      <c r="F2395" t="s">
        <v>98</v>
      </c>
      <c r="G2395" s="11" t="s">
        <v>87</v>
      </c>
      <c r="M2395" t="s">
        <v>2135</v>
      </c>
      <c r="N2395" t="s">
        <v>2136</v>
      </c>
      <c r="O2395">
        <v>57</v>
      </c>
      <c r="P2395">
        <v>1373</v>
      </c>
    </row>
    <row r="2396" spans="1:16">
      <c r="A2396">
        <v>78003</v>
      </c>
      <c r="B2396" t="s">
        <v>2137</v>
      </c>
      <c r="C2396" t="s">
        <v>123</v>
      </c>
      <c r="D2396" s="11" t="s">
        <v>199</v>
      </c>
      <c r="E2396" t="s">
        <v>67</v>
      </c>
      <c r="F2396" t="s">
        <v>74</v>
      </c>
      <c r="M2396" t="s">
        <v>2135</v>
      </c>
      <c r="N2396" t="s">
        <v>2136</v>
      </c>
      <c r="O2396">
        <v>37</v>
      </c>
      <c r="P2396">
        <v>1375</v>
      </c>
    </row>
    <row r="2397" spans="1:16">
      <c r="A2397">
        <v>78005</v>
      </c>
      <c r="B2397" t="s">
        <v>2138</v>
      </c>
      <c r="C2397" t="s">
        <v>90</v>
      </c>
      <c r="D2397" s="11" t="s">
        <v>81</v>
      </c>
      <c r="E2397" t="s">
        <v>67</v>
      </c>
      <c r="F2397" t="s">
        <v>74</v>
      </c>
      <c r="H2397" s="11" t="s">
        <v>87</v>
      </c>
      <c r="M2397" t="s">
        <v>2135</v>
      </c>
      <c r="N2397" t="s">
        <v>2136</v>
      </c>
      <c r="O2397">
        <v>36</v>
      </c>
      <c r="P2397">
        <v>1377</v>
      </c>
    </row>
    <row r="2398" spans="1:16">
      <c r="A2398">
        <v>78006</v>
      </c>
      <c r="B2398" t="s">
        <v>2138</v>
      </c>
      <c r="C2398" t="s">
        <v>72</v>
      </c>
      <c r="D2398" s="11" t="s">
        <v>240</v>
      </c>
      <c r="E2398" t="s">
        <v>67</v>
      </c>
      <c r="F2398" t="s">
        <v>86</v>
      </c>
      <c r="G2398" s="11" t="s">
        <v>87</v>
      </c>
      <c r="M2398" t="s">
        <v>2135</v>
      </c>
      <c r="N2398" t="s">
        <v>2136</v>
      </c>
      <c r="O2398">
        <v>33</v>
      </c>
      <c r="P2398">
        <v>1378</v>
      </c>
    </row>
    <row r="2399" spans="1:16">
      <c r="A2399">
        <v>78008</v>
      </c>
      <c r="B2399" t="s">
        <v>1592</v>
      </c>
      <c r="C2399" t="s">
        <v>205</v>
      </c>
      <c r="D2399" s="11" t="s">
        <v>214</v>
      </c>
      <c r="E2399" t="s">
        <v>67</v>
      </c>
      <c r="F2399" t="s">
        <v>74</v>
      </c>
      <c r="M2399" t="s">
        <v>2135</v>
      </c>
      <c r="N2399" t="s">
        <v>2136</v>
      </c>
      <c r="O2399">
        <v>41</v>
      </c>
      <c r="P2399">
        <v>4150</v>
      </c>
    </row>
    <row r="2400" spans="1:16">
      <c r="A2400">
        <v>78010</v>
      </c>
      <c r="B2400" t="s">
        <v>2139</v>
      </c>
      <c r="C2400" t="s">
        <v>156</v>
      </c>
      <c r="D2400" s="11" t="s">
        <v>159</v>
      </c>
      <c r="E2400" t="s">
        <v>67</v>
      </c>
      <c r="F2400" t="s">
        <v>78</v>
      </c>
      <c r="M2400" t="s">
        <v>2135</v>
      </c>
      <c r="N2400" t="s">
        <v>2136</v>
      </c>
      <c r="O2400">
        <v>46</v>
      </c>
      <c r="P2400">
        <v>3698</v>
      </c>
    </row>
    <row r="2401" spans="1:16">
      <c r="A2401">
        <v>78011</v>
      </c>
      <c r="B2401" t="s">
        <v>2140</v>
      </c>
      <c r="C2401" t="s">
        <v>343</v>
      </c>
      <c r="D2401" s="11" t="s">
        <v>85</v>
      </c>
      <c r="E2401" t="s">
        <v>82</v>
      </c>
      <c r="F2401" t="s">
        <v>86</v>
      </c>
      <c r="M2401" t="s">
        <v>2135</v>
      </c>
      <c r="N2401" t="s">
        <v>2136</v>
      </c>
      <c r="O2401">
        <v>34</v>
      </c>
      <c r="P2401">
        <v>1380</v>
      </c>
    </row>
    <row r="2402" spans="1:16">
      <c r="A2402">
        <v>78012</v>
      </c>
      <c r="B2402" t="s">
        <v>374</v>
      </c>
      <c r="C2402" t="s">
        <v>369</v>
      </c>
      <c r="D2402" s="11" t="s">
        <v>210</v>
      </c>
      <c r="E2402" t="s">
        <v>67</v>
      </c>
      <c r="F2402" t="s">
        <v>74</v>
      </c>
      <c r="G2402" s="11" t="s">
        <v>87</v>
      </c>
      <c r="M2402" t="s">
        <v>2135</v>
      </c>
      <c r="N2402" t="s">
        <v>2136</v>
      </c>
      <c r="O2402">
        <v>42</v>
      </c>
      <c r="P2402">
        <v>4564</v>
      </c>
    </row>
    <row r="2403" spans="1:16">
      <c r="A2403">
        <v>78014</v>
      </c>
      <c r="B2403" t="s">
        <v>1109</v>
      </c>
      <c r="C2403" t="s">
        <v>96</v>
      </c>
      <c r="D2403" s="11" t="s">
        <v>240</v>
      </c>
      <c r="E2403" t="s">
        <v>67</v>
      </c>
      <c r="F2403" t="s">
        <v>86</v>
      </c>
      <c r="L2403">
        <v>3</v>
      </c>
      <c r="M2403" t="s">
        <v>2135</v>
      </c>
      <c r="N2403" t="s">
        <v>2136</v>
      </c>
      <c r="O2403">
        <v>33</v>
      </c>
      <c r="P2403">
        <v>1381</v>
      </c>
    </row>
    <row r="2404" spans="1:16">
      <c r="A2404">
        <v>78015</v>
      </c>
      <c r="B2404" t="s">
        <v>2141</v>
      </c>
      <c r="C2404" t="s">
        <v>123</v>
      </c>
      <c r="D2404" s="11" t="s">
        <v>177</v>
      </c>
      <c r="E2404" t="s">
        <v>67</v>
      </c>
      <c r="F2404" t="s">
        <v>86</v>
      </c>
      <c r="M2404" t="s">
        <v>2135</v>
      </c>
      <c r="N2404" t="s">
        <v>2136</v>
      </c>
      <c r="O2404">
        <v>32</v>
      </c>
      <c r="P2404">
        <v>1382</v>
      </c>
    </row>
    <row r="2405" spans="1:16">
      <c r="A2405">
        <v>78016</v>
      </c>
      <c r="B2405" t="s">
        <v>1129</v>
      </c>
      <c r="C2405" t="s">
        <v>577</v>
      </c>
      <c r="D2405" s="11" t="s">
        <v>137</v>
      </c>
      <c r="E2405" t="s">
        <v>67</v>
      </c>
      <c r="F2405" t="s">
        <v>86</v>
      </c>
      <c r="M2405" t="s">
        <v>2135</v>
      </c>
      <c r="N2405" t="s">
        <v>2136</v>
      </c>
      <c r="O2405">
        <v>30</v>
      </c>
      <c r="P2405">
        <v>1383</v>
      </c>
    </row>
    <row r="2406" spans="1:16">
      <c r="A2406">
        <v>78017</v>
      </c>
      <c r="B2406" t="s">
        <v>2134</v>
      </c>
      <c r="C2406" t="s">
        <v>139</v>
      </c>
      <c r="D2406" s="11" t="s">
        <v>100</v>
      </c>
      <c r="E2406" t="s">
        <v>67</v>
      </c>
      <c r="F2406" t="s">
        <v>86</v>
      </c>
      <c r="G2406" s="11" t="s">
        <v>87</v>
      </c>
      <c r="M2406" t="s">
        <v>2135</v>
      </c>
      <c r="N2406" t="s">
        <v>2136</v>
      </c>
      <c r="O2406">
        <v>25</v>
      </c>
      <c r="P2406">
        <v>1384</v>
      </c>
    </row>
    <row r="2407" spans="1:16">
      <c r="A2407">
        <v>78019</v>
      </c>
      <c r="B2407" t="s">
        <v>2137</v>
      </c>
      <c r="C2407" t="s">
        <v>174</v>
      </c>
      <c r="D2407" s="11" t="s">
        <v>137</v>
      </c>
      <c r="E2407" t="s">
        <v>67</v>
      </c>
      <c r="F2407" t="s">
        <v>86</v>
      </c>
      <c r="M2407" t="s">
        <v>2135</v>
      </c>
      <c r="N2407" t="s">
        <v>2136</v>
      </c>
      <c r="O2407">
        <v>30</v>
      </c>
      <c r="P2407">
        <v>1386</v>
      </c>
    </row>
    <row r="2408" spans="1:16">
      <c r="A2408">
        <v>78020</v>
      </c>
      <c r="B2408" t="s">
        <v>2142</v>
      </c>
      <c r="C2408" t="s">
        <v>1496</v>
      </c>
      <c r="D2408" s="11" t="s">
        <v>114</v>
      </c>
      <c r="E2408" t="s">
        <v>82</v>
      </c>
      <c r="F2408" t="s">
        <v>86</v>
      </c>
      <c r="M2408" t="s">
        <v>2135</v>
      </c>
      <c r="N2408" t="s">
        <v>2136</v>
      </c>
      <c r="O2408">
        <v>27</v>
      </c>
      <c r="P2408">
        <v>5100</v>
      </c>
    </row>
    <row r="2409" spans="1:16">
      <c r="A2409">
        <v>78021</v>
      </c>
      <c r="B2409" t="s">
        <v>2143</v>
      </c>
      <c r="C2409" t="s">
        <v>123</v>
      </c>
      <c r="D2409" s="11" t="s">
        <v>100</v>
      </c>
      <c r="E2409" t="s">
        <v>67</v>
      </c>
      <c r="F2409" t="s">
        <v>86</v>
      </c>
      <c r="M2409" t="s">
        <v>2135</v>
      </c>
      <c r="N2409" t="s">
        <v>2136</v>
      </c>
      <c r="O2409">
        <v>25</v>
      </c>
      <c r="P2409">
        <v>1387</v>
      </c>
    </row>
    <row r="2410" spans="1:16">
      <c r="A2410">
        <v>78033</v>
      </c>
      <c r="B2410" t="s">
        <v>2144</v>
      </c>
      <c r="C2410" t="s">
        <v>105</v>
      </c>
      <c r="D2410" s="11" t="s">
        <v>197</v>
      </c>
      <c r="E2410" t="s">
        <v>67</v>
      </c>
      <c r="F2410" t="s">
        <v>98</v>
      </c>
      <c r="M2410" t="s">
        <v>2135</v>
      </c>
      <c r="N2410" t="s">
        <v>2136</v>
      </c>
      <c r="O2410">
        <v>67</v>
      </c>
      <c r="P2410">
        <v>1388</v>
      </c>
    </row>
    <row r="2411" spans="1:16">
      <c r="A2411">
        <v>78034</v>
      </c>
      <c r="B2411" t="s">
        <v>2145</v>
      </c>
      <c r="C2411" t="s">
        <v>283</v>
      </c>
      <c r="D2411" s="11" t="s">
        <v>608</v>
      </c>
      <c r="E2411" t="s">
        <v>67</v>
      </c>
      <c r="F2411" t="s">
        <v>98</v>
      </c>
      <c r="M2411" t="s">
        <v>2135</v>
      </c>
      <c r="N2411" t="s">
        <v>2136</v>
      </c>
      <c r="O2411">
        <v>65</v>
      </c>
      <c r="P2411">
        <v>1389</v>
      </c>
    </row>
    <row r="2412" spans="1:16">
      <c r="A2412">
        <v>78038</v>
      </c>
      <c r="B2412" t="s">
        <v>2089</v>
      </c>
      <c r="C2412" t="s">
        <v>2146</v>
      </c>
      <c r="D2412" s="11" t="s">
        <v>551</v>
      </c>
      <c r="E2412" t="s">
        <v>67</v>
      </c>
      <c r="F2412" t="s">
        <v>98</v>
      </c>
      <c r="M2412" t="s">
        <v>2135</v>
      </c>
      <c r="N2412" t="s">
        <v>2136</v>
      </c>
      <c r="O2412">
        <v>56</v>
      </c>
      <c r="P2412">
        <v>1390</v>
      </c>
    </row>
    <row r="2413" spans="1:16">
      <c r="A2413">
        <v>80001</v>
      </c>
      <c r="B2413" t="s">
        <v>2147</v>
      </c>
      <c r="C2413" t="s">
        <v>174</v>
      </c>
      <c r="D2413" s="11" t="s">
        <v>240</v>
      </c>
      <c r="E2413" t="s">
        <v>67</v>
      </c>
      <c r="F2413" t="s">
        <v>86</v>
      </c>
      <c r="M2413" t="s">
        <v>2148</v>
      </c>
      <c r="N2413" t="s">
        <v>2149</v>
      </c>
      <c r="O2413">
        <v>33</v>
      </c>
      <c r="P2413">
        <v>4662</v>
      </c>
    </row>
    <row r="2414" spans="1:16">
      <c r="A2414">
        <v>80002</v>
      </c>
      <c r="B2414" t="s">
        <v>2150</v>
      </c>
      <c r="C2414" t="s">
        <v>123</v>
      </c>
      <c r="D2414" s="11" t="s">
        <v>91</v>
      </c>
      <c r="E2414" t="s">
        <v>67</v>
      </c>
      <c r="F2414" t="s">
        <v>78</v>
      </c>
      <c r="J2414" s="11" t="s">
        <v>88</v>
      </c>
      <c r="M2414" t="s">
        <v>2148</v>
      </c>
      <c r="N2414" t="s">
        <v>2149</v>
      </c>
      <c r="O2414">
        <v>50</v>
      </c>
      <c r="P2414">
        <v>1941</v>
      </c>
    </row>
    <row r="2415" spans="1:16">
      <c r="A2415">
        <v>80003</v>
      </c>
      <c r="B2415" t="s">
        <v>664</v>
      </c>
      <c r="C2415" t="s">
        <v>80</v>
      </c>
      <c r="D2415" s="11" t="s">
        <v>291</v>
      </c>
      <c r="E2415" t="s">
        <v>82</v>
      </c>
      <c r="F2415" t="s">
        <v>78</v>
      </c>
      <c r="M2415" t="s">
        <v>2148</v>
      </c>
      <c r="N2415" t="s">
        <v>2149</v>
      </c>
      <c r="O2415">
        <v>51</v>
      </c>
      <c r="P2415">
        <v>1940</v>
      </c>
    </row>
    <row r="2416" spans="1:16">
      <c r="A2416">
        <v>80004</v>
      </c>
      <c r="B2416" t="s">
        <v>1240</v>
      </c>
      <c r="C2416" t="s">
        <v>2151</v>
      </c>
      <c r="D2416" s="11" t="s">
        <v>892</v>
      </c>
      <c r="E2416" t="s">
        <v>67</v>
      </c>
      <c r="F2416" t="s">
        <v>86</v>
      </c>
      <c r="J2416" s="11" t="s">
        <v>88</v>
      </c>
      <c r="M2416" t="s">
        <v>2148</v>
      </c>
      <c r="N2416" t="s">
        <v>2149</v>
      </c>
      <c r="O2416">
        <v>1</v>
      </c>
      <c r="P2416">
        <v>5000</v>
      </c>
    </row>
    <row r="2417" spans="1:16">
      <c r="A2417">
        <v>80005</v>
      </c>
      <c r="B2417" t="s">
        <v>2152</v>
      </c>
      <c r="C2417" t="s">
        <v>213</v>
      </c>
      <c r="D2417" s="11" t="s">
        <v>100</v>
      </c>
      <c r="E2417" t="s">
        <v>67</v>
      </c>
      <c r="F2417" t="s">
        <v>86</v>
      </c>
      <c r="M2417" t="s">
        <v>2148</v>
      </c>
      <c r="N2417" t="s">
        <v>2149</v>
      </c>
      <c r="O2417">
        <v>25</v>
      </c>
      <c r="P2417">
        <v>1937</v>
      </c>
    </row>
    <row r="2418" spans="1:16">
      <c r="A2418">
        <v>80006</v>
      </c>
      <c r="B2418" t="s">
        <v>872</v>
      </c>
      <c r="C2418" t="s">
        <v>192</v>
      </c>
      <c r="D2418" s="11" t="s">
        <v>114</v>
      </c>
      <c r="E2418" t="s">
        <v>67</v>
      </c>
      <c r="F2418" t="s">
        <v>86</v>
      </c>
      <c r="G2418" s="11" t="s">
        <v>87</v>
      </c>
      <c r="H2418" s="11" t="s">
        <v>88</v>
      </c>
      <c r="M2418" t="s">
        <v>2148</v>
      </c>
      <c r="N2418" t="s">
        <v>2149</v>
      </c>
      <c r="O2418">
        <v>27</v>
      </c>
      <c r="P2418">
        <v>1942</v>
      </c>
    </row>
    <row r="2419" spans="1:16">
      <c r="A2419">
        <v>80008</v>
      </c>
      <c r="B2419" t="s">
        <v>328</v>
      </c>
      <c r="C2419" t="s">
        <v>1208</v>
      </c>
      <c r="D2419" s="11" t="s">
        <v>177</v>
      </c>
      <c r="E2419" t="s">
        <v>67</v>
      </c>
      <c r="F2419" t="s">
        <v>86</v>
      </c>
      <c r="H2419" s="11" t="s">
        <v>87</v>
      </c>
      <c r="M2419" t="s">
        <v>2148</v>
      </c>
      <c r="N2419" t="s">
        <v>2149</v>
      </c>
      <c r="O2419">
        <v>32</v>
      </c>
      <c r="P2419">
        <v>1944</v>
      </c>
    </row>
    <row r="2420" spans="1:16">
      <c r="A2420">
        <v>80011</v>
      </c>
      <c r="B2420" t="s">
        <v>664</v>
      </c>
      <c r="C2420" t="s">
        <v>330</v>
      </c>
      <c r="D2420" s="11" t="s">
        <v>100</v>
      </c>
      <c r="E2420" t="s">
        <v>82</v>
      </c>
      <c r="F2420" t="s">
        <v>86</v>
      </c>
      <c r="J2420" t="s">
        <v>235</v>
      </c>
      <c r="M2420" t="s">
        <v>2148</v>
      </c>
      <c r="N2420" t="s">
        <v>2149</v>
      </c>
      <c r="O2420">
        <v>25</v>
      </c>
      <c r="P2420">
        <v>1947</v>
      </c>
    </row>
    <row r="2421" spans="1:16">
      <c r="A2421">
        <v>80014</v>
      </c>
      <c r="B2421" t="s">
        <v>2153</v>
      </c>
      <c r="C2421" t="s">
        <v>1142</v>
      </c>
      <c r="D2421" s="11" t="s">
        <v>134</v>
      </c>
      <c r="E2421" t="s">
        <v>82</v>
      </c>
      <c r="F2421" t="s">
        <v>118</v>
      </c>
      <c r="M2421" t="s">
        <v>2148</v>
      </c>
      <c r="N2421" t="s">
        <v>2149</v>
      </c>
      <c r="O2421">
        <v>17</v>
      </c>
      <c r="P2421">
        <v>4596</v>
      </c>
    </row>
    <row r="2422" spans="1:16">
      <c r="A2422">
        <v>81003</v>
      </c>
      <c r="B2422" t="s">
        <v>1001</v>
      </c>
      <c r="C2422" t="s">
        <v>139</v>
      </c>
      <c r="D2422" s="11" t="s">
        <v>137</v>
      </c>
      <c r="E2422" t="s">
        <v>67</v>
      </c>
      <c r="F2422" t="s">
        <v>86</v>
      </c>
      <c r="M2422" t="s">
        <v>2154</v>
      </c>
      <c r="N2422" t="s">
        <v>2155</v>
      </c>
      <c r="O2422">
        <v>30</v>
      </c>
      <c r="P2422">
        <v>4897</v>
      </c>
    </row>
    <row r="2423" spans="1:16">
      <c r="A2423">
        <v>81005</v>
      </c>
      <c r="B2423" t="s">
        <v>2156</v>
      </c>
      <c r="C2423" t="s">
        <v>123</v>
      </c>
      <c r="D2423" s="11" t="s">
        <v>307</v>
      </c>
      <c r="E2423" t="s">
        <v>67</v>
      </c>
      <c r="F2423" t="s">
        <v>78</v>
      </c>
      <c r="M2423" t="s">
        <v>2154</v>
      </c>
      <c r="N2423" t="s">
        <v>2155</v>
      </c>
      <c r="O2423">
        <v>48</v>
      </c>
      <c r="P2423">
        <v>724</v>
      </c>
    </row>
    <row r="2424" spans="1:16">
      <c r="A2424">
        <v>81009</v>
      </c>
      <c r="B2424" t="s">
        <v>2157</v>
      </c>
      <c r="C2424" t="s">
        <v>179</v>
      </c>
      <c r="D2424" s="11" t="s">
        <v>875</v>
      </c>
      <c r="E2424" t="s">
        <v>67</v>
      </c>
      <c r="F2424" t="s">
        <v>98</v>
      </c>
      <c r="M2424" t="s">
        <v>2154</v>
      </c>
      <c r="N2424" t="s">
        <v>2155</v>
      </c>
      <c r="O2424">
        <v>62</v>
      </c>
      <c r="P2424">
        <v>728</v>
      </c>
    </row>
    <row r="2425" spans="1:16">
      <c r="A2425">
        <v>81010</v>
      </c>
      <c r="B2425" t="s">
        <v>759</v>
      </c>
      <c r="C2425" t="s">
        <v>482</v>
      </c>
      <c r="D2425" s="11" t="s">
        <v>568</v>
      </c>
      <c r="E2425" t="s">
        <v>67</v>
      </c>
      <c r="F2425" t="s">
        <v>98</v>
      </c>
      <c r="M2425" t="s">
        <v>2154</v>
      </c>
      <c r="N2425" t="s">
        <v>2155</v>
      </c>
      <c r="O2425">
        <v>63</v>
      </c>
      <c r="P2425">
        <v>1650</v>
      </c>
    </row>
    <row r="2426" spans="1:16">
      <c r="A2426">
        <v>81018</v>
      </c>
      <c r="B2426" t="s">
        <v>2158</v>
      </c>
      <c r="C2426" t="s">
        <v>246</v>
      </c>
      <c r="D2426" s="11" t="s">
        <v>214</v>
      </c>
      <c r="E2426" t="s">
        <v>67</v>
      </c>
      <c r="F2426" t="s">
        <v>74</v>
      </c>
      <c r="M2426" t="s">
        <v>2154</v>
      </c>
      <c r="N2426" t="s">
        <v>2155</v>
      </c>
      <c r="O2426">
        <v>41</v>
      </c>
      <c r="P2426">
        <v>735</v>
      </c>
    </row>
    <row r="2427" spans="1:16">
      <c r="A2427">
        <v>81020</v>
      </c>
      <c r="B2427" t="s">
        <v>513</v>
      </c>
      <c r="C2427" t="s">
        <v>192</v>
      </c>
      <c r="D2427" s="11" t="s">
        <v>159</v>
      </c>
      <c r="E2427" t="s">
        <v>67</v>
      </c>
      <c r="F2427" t="s">
        <v>78</v>
      </c>
      <c r="M2427" t="s">
        <v>2154</v>
      </c>
      <c r="N2427" t="s">
        <v>2155</v>
      </c>
      <c r="O2427">
        <v>46</v>
      </c>
      <c r="P2427">
        <v>736</v>
      </c>
    </row>
    <row r="2428" spans="1:16">
      <c r="A2428">
        <v>82003</v>
      </c>
      <c r="B2428" t="s">
        <v>2159</v>
      </c>
      <c r="C2428" t="s">
        <v>145</v>
      </c>
      <c r="D2428" s="11" t="s">
        <v>117</v>
      </c>
      <c r="E2428" t="s">
        <v>82</v>
      </c>
      <c r="F2428" t="s">
        <v>118</v>
      </c>
      <c r="M2428" t="s">
        <v>2160</v>
      </c>
      <c r="N2428" t="s">
        <v>2161</v>
      </c>
      <c r="O2428">
        <v>18</v>
      </c>
      <c r="P2428">
        <v>4069</v>
      </c>
    </row>
    <row r="2429" spans="1:16">
      <c r="A2429">
        <v>82004</v>
      </c>
      <c r="B2429" t="s">
        <v>767</v>
      </c>
      <c r="C2429" t="s">
        <v>1519</v>
      </c>
      <c r="D2429" s="11" t="s">
        <v>334</v>
      </c>
      <c r="E2429" t="s">
        <v>82</v>
      </c>
      <c r="F2429" t="s">
        <v>332</v>
      </c>
      <c r="M2429" t="s">
        <v>2160</v>
      </c>
      <c r="N2429" t="s">
        <v>2161</v>
      </c>
      <c r="O2429">
        <v>7</v>
      </c>
      <c r="P2429">
        <v>4734</v>
      </c>
    </row>
    <row r="2430" spans="1:16">
      <c r="A2430">
        <v>82008</v>
      </c>
      <c r="B2430" t="s">
        <v>2162</v>
      </c>
      <c r="C2430" t="s">
        <v>90</v>
      </c>
      <c r="D2430" s="11" t="s">
        <v>229</v>
      </c>
      <c r="E2430" t="s">
        <v>67</v>
      </c>
      <c r="F2430" t="s">
        <v>78</v>
      </c>
      <c r="G2430" s="11" t="s">
        <v>87</v>
      </c>
      <c r="M2430" t="s">
        <v>2160</v>
      </c>
      <c r="N2430" t="s">
        <v>2161</v>
      </c>
      <c r="O2430">
        <v>45</v>
      </c>
      <c r="P2430">
        <v>4074</v>
      </c>
    </row>
    <row r="2431" spans="1:16">
      <c r="A2431">
        <v>82009</v>
      </c>
      <c r="B2431" t="s">
        <v>416</v>
      </c>
      <c r="C2431" t="s">
        <v>179</v>
      </c>
      <c r="D2431" s="11" t="s">
        <v>302</v>
      </c>
      <c r="E2431" t="s">
        <v>67</v>
      </c>
      <c r="F2431" t="s">
        <v>78</v>
      </c>
      <c r="M2431" t="s">
        <v>2160</v>
      </c>
      <c r="N2431" t="s">
        <v>2161</v>
      </c>
      <c r="O2431">
        <v>47</v>
      </c>
      <c r="P2431">
        <v>1132</v>
      </c>
    </row>
    <row r="2432" spans="1:16">
      <c r="A2432">
        <v>82011</v>
      </c>
      <c r="B2432" t="s">
        <v>511</v>
      </c>
      <c r="C2432" t="s">
        <v>116</v>
      </c>
      <c r="D2432" s="11" t="s">
        <v>454</v>
      </c>
      <c r="E2432" t="s">
        <v>67</v>
      </c>
      <c r="F2432" t="s">
        <v>455</v>
      </c>
      <c r="G2432" s="11" t="s">
        <v>87</v>
      </c>
      <c r="M2432" t="s">
        <v>2160</v>
      </c>
      <c r="N2432" t="s">
        <v>2161</v>
      </c>
      <c r="O2432">
        <v>12</v>
      </c>
      <c r="P2432">
        <v>4073</v>
      </c>
    </row>
    <row r="2433" spans="1:16">
      <c r="A2433">
        <v>82012</v>
      </c>
      <c r="B2433" t="s">
        <v>2163</v>
      </c>
      <c r="C2433" t="s">
        <v>152</v>
      </c>
      <c r="D2433" s="11" t="s">
        <v>201</v>
      </c>
      <c r="E2433" t="s">
        <v>82</v>
      </c>
      <c r="F2433" t="s">
        <v>202</v>
      </c>
      <c r="M2433" t="s">
        <v>2160</v>
      </c>
      <c r="N2433" t="s">
        <v>2161</v>
      </c>
      <c r="O2433">
        <v>14</v>
      </c>
      <c r="P2433">
        <v>4072</v>
      </c>
    </row>
    <row r="2434" spans="1:16">
      <c r="A2434">
        <v>82013</v>
      </c>
      <c r="B2434" t="s">
        <v>950</v>
      </c>
      <c r="C2434" t="s">
        <v>253</v>
      </c>
      <c r="D2434" s="11" t="s">
        <v>223</v>
      </c>
      <c r="E2434" t="s">
        <v>82</v>
      </c>
      <c r="F2434" t="s">
        <v>98</v>
      </c>
      <c r="M2434" t="s">
        <v>2160</v>
      </c>
      <c r="N2434" t="s">
        <v>2161</v>
      </c>
      <c r="O2434">
        <v>59</v>
      </c>
      <c r="P2434">
        <v>1123</v>
      </c>
    </row>
    <row r="2435" spans="1:16">
      <c r="A2435">
        <v>82014</v>
      </c>
      <c r="B2435" t="s">
        <v>537</v>
      </c>
      <c r="C2435" t="s">
        <v>391</v>
      </c>
      <c r="D2435" s="11" t="s">
        <v>149</v>
      </c>
      <c r="E2435" t="s">
        <v>67</v>
      </c>
      <c r="F2435" t="s">
        <v>86</v>
      </c>
      <c r="M2435" t="s">
        <v>2160</v>
      </c>
      <c r="N2435" t="s">
        <v>2161</v>
      </c>
      <c r="O2435">
        <v>28</v>
      </c>
      <c r="P2435">
        <v>1124</v>
      </c>
    </row>
    <row r="2436" spans="1:16">
      <c r="A2436">
        <v>82015</v>
      </c>
      <c r="B2436" t="s">
        <v>2163</v>
      </c>
      <c r="C2436" t="s">
        <v>330</v>
      </c>
      <c r="D2436" s="11" t="s">
        <v>532</v>
      </c>
      <c r="E2436" t="s">
        <v>82</v>
      </c>
      <c r="F2436" t="s">
        <v>332</v>
      </c>
      <c r="M2436" t="s">
        <v>2160</v>
      </c>
      <c r="N2436" t="s">
        <v>2161</v>
      </c>
      <c r="O2436">
        <v>10</v>
      </c>
      <c r="P2436">
        <v>4722</v>
      </c>
    </row>
    <row r="2437" spans="1:16">
      <c r="A2437">
        <v>82016</v>
      </c>
      <c r="B2437" t="s">
        <v>537</v>
      </c>
      <c r="C2437" t="s">
        <v>65</v>
      </c>
      <c r="D2437" s="11" t="s">
        <v>108</v>
      </c>
      <c r="E2437" t="s">
        <v>67</v>
      </c>
      <c r="F2437" t="s">
        <v>86</v>
      </c>
      <c r="M2437" t="s">
        <v>2160</v>
      </c>
      <c r="N2437" t="s">
        <v>2161</v>
      </c>
      <c r="O2437">
        <v>29</v>
      </c>
      <c r="P2437">
        <v>1126</v>
      </c>
    </row>
    <row r="2438" spans="1:16">
      <c r="A2438">
        <v>82018</v>
      </c>
      <c r="B2438" t="s">
        <v>2164</v>
      </c>
      <c r="C2438" t="s">
        <v>2165</v>
      </c>
      <c r="D2438" s="11" t="s">
        <v>488</v>
      </c>
      <c r="E2438" t="s">
        <v>67</v>
      </c>
      <c r="F2438" t="s">
        <v>195</v>
      </c>
      <c r="M2438" t="s">
        <v>2160</v>
      </c>
      <c r="N2438" t="s">
        <v>2161</v>
      </c>
      <c r="O2438">
        <v>16</v>
      </c>
      <c r="P2438">
        <v>3636</v>
      </c>
    </row>
    <row r="2439" spans="1:16">
      <c r="A2439">
        <v>82019</v>
      </c>
      <c r="B2439" t="s">
        <v>2166</v>
      </c>
      <c r="C2439" t="s">
        <v>96</v>
      </c>
      <c r="D2439" s="11" t="s">
        <v>137</v>
      </c>
      <c r="E2439" t="s">
        <v>67</v>
      </c>
      <c r="F2439" t="s">
        <v>86</v>
      </c>
      <c r="M2439" t="s">
        <v>2160</v>
      </c>
      <c r="N2439" t="s">
        <v>2161</v>
      </c>
      <c r="O2439">
        <v>30</v>
      </c>
      <c r="P2439">
        <v>4139</v>
      </c>
    </row>
    <row r="2440" spans="1:16">
      <c r="A2440">
        <v>82020</v>
      </c>
      <c r="B2440" t="s">
        <v>2167</v>
      </c>
      <c r="C2440" t="s">
        <v>850</v>
      </c>
      <c r="D2440" s="11" t="s">
        <v>229</v>
      </c>
      <c r="E2440" t="s">
        <v>67</v>
      </c>
      <c r="F2440" t="s">
        <v>78</v>
      </c>
      <c r="M2440" t="s">
        <v>2160</v>
      </c>
      <c r="N2440" t="s">
        <v>2161</v>
      </c>
      <c r="O2440">
        <v>45</v>
      </c>
      <c r="P2440">
        <v>4491</v>
      </c>
    </row>
    <row r="2441" spans="1:16">
      <c r="A2441">
        <v>82021</v>
      </c>
      <c r="B2441" t="s">
        <v>767</v>
      </c>
      <c r="C2441" t="s">
        <v>581</v>
      </c>
      <c r="D2441" s="11" t="s">
        <v>143</v>
      </c>
      <c r="E2441" t="s">
        <v>82</v>
      </c>
      <c r="F2441" t="s">
        <v>74</v>
      </c>
      <c r="M2441" t="s">
        <v>2160</v>
      </c>
      <c r="N2441" t="s">
        <v>2161</v>
      </c>
      <c r="O2441">
        <v>38</v>
      </c>
      <c r="P2441">
        <v>4486</v>
      </c>
    </row>
    <row r="2442" spans="1:16">
      <c r="A2442">
        <v>82022</v>
      </c>
      <c r="B2442" t="s">
        <v>770</v>
      </c>
      <c r="C2442" t="s">
        <v>123</v>
      </c>
      <c r="D2442" s="11" t="s">
        <v>488</v>
      </c>
      <c r="E2442" t="s">
        <v>67</v>
      </c>
      <c r="F2442" t="s">
        <v>195</v>
      </c>
      <c r="M2442" t="s">
        <v>2160</v>
      </c>
      <c r="N2442" t="s">
        <v>2161</v>
      </c>
      <c r="O2442">
        <v>16</v>
      </c>
      <c r="P2442">
        <v>4654</v>
      </c>
    </row>
    <row r="2443" spans="1:16">
      <c r="A2443">
        <v>82023</v>
      </c>
      <c r="B2443" t="s">
        <v>2168</v>
      </c>
      <c r="C2443" t="s">
        <v>348</v>
      </c>
      <c r="D2443" s="11" t="s">
        <v>126</v>
      </c>
      <c r="E2443" t="s">
        <v>82</v>
      </c>
      <c r="F2443" t="s">
        <v>68</v>
      </c>
      <c r="M2443" t="s">
        <v>2160</v>
      </c>
      <c r="N2443" t="s">
        <v>2161</v>
      </c>
      <c r="O2443">
        <v>22</v>
      </c>
      <c r="P2443">
        <v>4788</v>
      </c>
    </row>
    <row r="2444" spans="1:16">
      <c r="A2444">
        <v>87001</v>
      </c>
      <c r="B2444" t="s">
        <v>1036</v>
      </c>
      <c r="C2444" t="s">
        <v>386</v>
      </c>
      <c r="D2444" s="11" t="s">
        <v>210</v>
      </c>
      <c r="E2444" t="s">
        <v>67</v>
      </c>
      <c r="F2444" t="s">
        <v>74</v>
      </c>
      <c r="M2444" t="s">
        <v>2169</v>
      </c>
      <c r="N2444" t="s">
        <v>2170</v>
      </c>
      <c r="O2444">
        <v>42</v>
      </c>
      <c r="P2444">
        <v>1403</v>
      </c>
    </row>
    <row r="2445" spans="1:16">
      <c r="A2445">
        <v>87002</v>
      </c>
      <c r="B2445" t="s">
        <v>2171</v>
      </c>
      <c r="C2445" t="s">
        <v>96</v>
      </c>
      <c r="D2445" s="11" t="s">
        <v>81</v>
      </c>
      <c r="E2445" t="s">
        <v>67</v>
      </c>
      <c r="F2445" t="s">
        <v>74</v>
      </c>
      <c r="M2445" t="s">
        <v>2169</v>
      </c>
      <c r="N2445" t="s">
        <v>2170</v>
      </c>
      <c r="O2445">
        <v>36</v>
      </c>
      <c r="P2445">
        <v>1407</v>
      </c>
    </row>
    <row r="2446" spans="1:16">
      <c r="A2446">
        <v>87003</v>
      </c>
      <c r="B2446" t="s">
        <v>389</v>
      </c>
      <c r="C2446" t="s">
        <v>166</v>
      </c>
      <c r="D2446" s="11" t="s">
        <v>199</v>
      </c>
      <c r="E2446" t="s">
        <v>67</v>
      </c>
      <c r="F2446" t="s">
        <v>74</v>
      </c>
      <c r="M2446" t="s">
        <v>2169</v>
      </c>
      <c r="N2446" t="s">
        <v>2170</v>
      </c>
      <c r="O2446">
        <v>37</v>
      </c>
      <c r="P2446">
        <v>1408</v>
      </c>
    </row>
    <row r="2447" spans="1:16">
      <c r="A2447">
        <v>87004</v>
      </c>
      <c r="B2447" t="s">
        <v>2172</v>
      </c>
      <c r="C2447" t="s">
        <v>391</v>
      </c>
      <c r="D2447" s="11" t="s">
        <v>81</v>
      </c>
      <c r="E2447" t="s">
        <v>67</v>
      </c>
      <c r="F2447" t="s">
        <v>74</v>
      </c>
      <c r="M2447" t="s">
        <v>2169</v>
      </c>
      <c r="N2447" t="s">
        <v>2170</v>
      </c>
      <c r="O2447">
        <v>36</v>
      </c>
      <c r="P2447">
        <v>1409</v>
      </c>
    </row>
    <row r="2448" spans="1:16">
      <c r="A2448">
        <v>87005</v>
      </c>
      <c r="B2448" t="s">
        <v>740</v>
      </c>
      <c r="C2448" t="s">
        <v>65</v>
      </c>
      <c r="D2448" s="11" t="s">
        <v>103</v>
      </c>
      <c r="E2448" t="s">
        <v>67</v>
      </c>
      <c r="F2448" t="s">
        <v>74</v>
      </c>
      <c r="M2448" t="s">
        <v>2169</v>
      </c>
      <c r="N2448" t="s">
        <v>2170</v>
      </c>
      <c r="O2448">
        <v>40</v>
      </c>
      <c r="P2448">
        <v>1410</v>
      </c>
    </row>
    <row r="2449" spans="1:16">
      <c r="A2449">
        <v>87006</v>
      </c>
      <c r="B2449" t="s">
        <v>2173</v>
      </c>
      <c r="C2449" t="s">
        <v>1066</v>
      </c>
      <c r="D2449" s="11" t="s">
        <v>73</v>
      </c>
      <c r="E2449" t="s">
        <v>82</v>
      </c>
      <c r="F2449" t="s">
        <v>74</v>
      </c>
      <c r="M2449" t="s">
        <v>2169</v>
      </c>
      <c r="N2449" t="s">
        <v>2170</v>
      </c>
      <c r="O2449">
        <v>44</v>
      </c>
      <c r="P2449">
        <v>1391</v>
      </c>
    </row>
    <row r="2450" spans="1:16">
      <c r="A2450">
        <v>87007</v>
      </c>
      <c r="B2450" t="s">
        <v>2174</v>
      </c>
      <c r="C2450" t="s">
        <v>65</v>
      </c>
      <c r="D2450" s="11" t="s">
        <v>81</v>
      </c>
      <c r="E2450" t="s">
        <v>67</v>
      </c>
      <c r="F2450" t="s">
        <v>74</v>
      </c>
      <c r="M2450" t="s">
        <v>2169</v>
      </c>
      <c r="N2450" t="s">
        <v>2170</v>
      </c>
      <c r="O2450">
        <v>36</v>
      </c>
      <c r="P2450">
        <v>1393</v>
      </c>
    </row>
    <row r="2451" spans="1:16">
      <c r="A2451">
        <v>87008</v>
      </c>
      <c r="B2451" t="s">
        <v>2175</v>
      </c>
      <c r="C2451" t="s">
        <v>145</v>
      </c>
      <c r="D2451" s="11" t="s">
        <v>240</v>
      </c>
      <c r="E2451" t="s">
        <v>82</v>
      </c>
      <c r="F2451" t="s">
        <v>86</v>
      </c>
      <c r="M2451" t="s">
        <v>2169</v>
      </c>
      <c r="N2451" t="s">
        <v>2170</v>
      </c>
      <c r="O2451">
        <v>33</v>
      </c>
      <c r="P2451">
        <v>1394</v>
      </c>
    </row>
    <row r="2452" spans="1:16">
      <c r="A2452">
        <v>87009</v>
      </c>
      <c r="B2452" t="s">
        <v>2176</v>
      </c>
      <c r="C2452" t="s">
        <v>152</v>
      </c>
      <c r="D2452" s="11" t="s">
        <v>81</v>
      </c>
      <c r="E2452" t="s">
        <v>82</v>
      </c>
      <c r="F2452" t="s">
        <v>74</v>
      </c>
      <c r="M2452" t="s">
        <v>2169</v>
      </c>
      <c r="N2452" t="s">
        <v>2170</v>
      </c>
      <c r="O2452">
        <v>36</v>
      </c>
      <c r="P2452">
        <v>1395</v>
      </c>
    </row>
    <row r="2453" spans="1:16">
      <c r="A2453">
        <v>87010</v>
      </c>
      <c r="B2453" t="s">
        <v>2177</v>
      </c>
      <c r="C2453" t="s">
        <v>550</v>
      </c>
      <c r="D2453" s="11" t="s">
        <v>85</v>
      </c>
      <c r="E2453" t="s">
        <v>82</v>
      </c>
      <c r="F2453" t="s">
        <v>86</v>
      </c>
      <c r="M2453" t="s">
        <v>2169</v>
      </c>
      <c r="N2453" t="s">
        <v>2170</v>
      </c>
      <c r="O2453">
        <v>34</v>
      </c>
      <c r="P2453">
        <v>1396</v>
      </c>
    </row>
    <row r="2454" spans="1:16">
      <c r="A2454">
        <v>87011</v>
      </c>
      <c r="B2454" t="s">
        <v>382</v>
      </c>
      <c r="C2454" t="s">
        <v>260</v>
      </c>
      <c r="D2454" s="11" t="s">
        <v>176</v>
      </c>
      <c r="E2454" t="s">
        <v>82</v>
      </c>
      <c r="F2454" t="s">
        <v>74</v>
      </c>
      <c r="M2454" t="s">
        <v>2169</v>
      </c>
      <c r="N2454" t="s">
        <v>2170</v>
      </c>
      <c r="O2454">
        <v>39</v>
      </c>
      <c r="P2454">
        <v>1392</v>
      </c>
    </row>
    <row r="2455" spans="1:16">
      <c r="A2455">
        <v>87014</v>
      </c>
      <c r="B2455" t="s">
        <v>2178</v>
      </c>
      <c r="C2455" t="s">
        <v>192</v>
      </c>
      <c r="D2455" s="11" t="s">
        <v>302</v>
      </c>
      <c r="E2455" t="s">
        <v>67</v>
      </c>
      <c r="F2455" t="s">
        <v>78</v>
      </c>
      <c r="M2455" t="s">
        <v>2169</v>
      </c>
      <c r="N2455" t="s">
        <v>2170</v>
      </c>
      <c r="O2455">
        <v>47</v>
      </c>
      <c r="P2455">
        <v>1397</v>
      </c>
    </row>
    <row r="2456" spans="1:16">
      <c r="A2456">
        <v>87015</v>
      </c>
      <c r="B2456" t="s">
        <v>2179</v>
      </c>
      <c r="C2456" t="s">
        <v>1056</v>
      </c>
      <c r="D2456" s="11" t="s">
        <v>302</v>
      </c>
      <c r="E2456" t="s">
        <v>82</v>
      </c>
      <c r="F2456" t="s">
        <v>78</v>
      </c>
      <c r="M2456" t="s">
        <v>2169</v>
      </c>
      <c r="N2456" t="s">
        <v>2170</v>
      </c>
      <c r="O2456">
        <v>47</v>
      </c>
      <c r="P2456">
        <v>1398</v>
      </c>
    </row>
    <row r="2457" spans="1:16">
      <c r="A2457">
        <v>87016</v>
      </c>
      <c r="B2457" t="s">
        <v>2180</v>
      </c>
      <c r="C2457" t="s">
        <v>253</v>
      </c>
      <c r="D2457" s="11" t="s">
        <v>176</v>
      </c>
      <c r="E2457" t="s">
        <v>82</v>
      </c>
      <c r="F2457" t="s">
        <v>74</v>
      </c>
      <c r="M2457" t="s">
        <v>2169</v>
      </c>
      <c r="N2457" t="s">
        <v>2170</v>
      </c>
      <c r="O2457">
        <v>39</v>
      </c>
      <c r="P2457">
        <v>1401</v>
      </c>
    </row>
    <row r="2458" spans="1:16">
      <c r="A2458">
        <v>87017</v>
      </c>
      <c r="B2458" t="s">
        <v>400</v>
      </c>
      <c r="C2458" t="s">
        <v>188</v>
      </c>
      <c r="D2458" s="11" t="s">
        <v>141</v>
      </c>
      <c r="E2458" t="s">
        <v>67</v>
      </c>
      <c r="F2458" t="s">
        <v>74</v>
      </c>
      <c r="M2458" t="s">
        <v>2169</v>
      </c>
      <c r="N2458" t="s">
        <v>2170</v>
      </c>
      <c r="O2458">
        <v>43</v>
      </c>
      <c r="P2458">
        <v>1400</v>
      </c>
    </row>
    <row r="2459" spans="1:16">
      <c r="A2459">
        <v>87018</v>
      </c>
      <c r="B2459" t="s">
        <v>345</v>
      </c>
      <c r="C2459" t="s">
        <v>152</v>
      </c>
      <c r="D2459" s="11" t="s">
        <v>85</v>
      </c>
      <c r="E2459" t="s">
        <v>82</v>
      </c>
      <c r="F2459" t="s">
        <v>86</v>
      </c>
      <c r="M2459" t="s">
        <v>2169</v>
      </c>
      <c r="N2459" t="s">
        <v>2170</v>
      </c>
      <c r="O2459">
        <v>34</v>
      </c>
      <c r="P2459">
        <v>1402</v>
      </c>
    </row>
    <row r="2460" spans="1:16">
      <c r="A2460">
        <v>87019</v>
      </c>
      <c r="B2460" t="s">
        <v>2181</v>
      </c>
      <c r="C2460" t="s">
        <v>192</v>
      </c>
      <c r="D2460" s="11" t="s">
        <v>143</v>
      </c>
      <c r="E2460" t="s">
        <v>67</v>
      </c>
      <c r="F2460" t="s">
        <v>74</v>
      </c>
      <c r="M2460" t="s">
        <v>2169</v>
      </c>
      <c r="N2460" t="s">
        <v>2170</v>
      </c>
      <c r="O2460">
        <v>38</v>
      </c>
      <c r="P2460">
        <v>1399</v>
      </c>
    </row>
    <row r="2461" spans="1:16">
      <c r="A2461">
        <v>87020</v>
      </c>
      <c r="B2461" t="s">
        <v>2182</v>
      </c>
      <c r="C2461" t="s">
        <v>2183</v>
      </c>
      <c r="D2461" s="11" t="s">
        <v>81</v>
      </c>
      <c r="E2461" t="s">
        <v>82</v>
      </c>
      <c r="F2461" t="s">
        <v>74</v>
      </c>
      <c r="M2461" t="s">
        <v>2169</v>
      </c>
      <c r="N2461" t="s">
        <v>2170</v>
      </c>
      <c r="O2461">
        <v>36</v>
      </c>
      <c r="P2461">
        <v>1406</v>
      </c>
    </row>
    <row r="2462" spans="1:16">
      <c r="A2462">
        <v>87021</v>
      </c>
      <c r="B2462" t="s">
        <v>169</v>
      </c>
      <c r="C2462" t="s">
        <v>188</v>
      </c>
      <c r="D2462" s="11" t="s">
        <v>103</v>
      </c>
      <c r="E2462" t="s">
        <v>67</v>
      </c>
      <c r="F2462" t="s">
        <v>74</v>
      </c>
      <c r="M2462" t="s">
        <v>2169</v>
      </c>
      <c r="N2462" t="s">
        <v>2170</v>
      </c>
      <c r="O2462">
        <v>40</v>
      </c>
      <c r="P2462">
        <v>1405</v>
      </c>
    </row>
    <row r="2463" spans="1:16">
      <c r="A2463">
        <v>87022</v>
      </c>
      <c r="B2463" t="s">
        <v>2184</v>
      </c>
      <c r="C2463" t="s">
        <v>116</v>
      </c>
      <c r="D2463" s="11" t="s">
        <v>176</v>
      </c>
      <c r="E2463" t="s">
        <v>67</v>
      </c>
      <c r="F2463" t="s">
        <v>74</v>
      </c>
      <c r="M2463" t="s">
        <v>2169</v>
      </c>
      <c r="N2463" t="s">
        <v>2170</v>
      </c>
      <c r="O2463">
        <v>39</v>
      </c>
      <c r="P2463">
        <v>1404</v>
      </c>
    </row>
    <row r="2464" spans="1:16">
      <c r="A2464">
        <v>88001</v>
      </c>
      <c r="B2464" t="s">
        <v>1842</v>
      </c>
      <c r="C2464" t="s">
        <v>174</v>
      </c>
      <c r="D2464" s="11" t="s">
        <v>73</v>
      </c>
      <c r="E2464" t="s">
        <v>67</v>
      </c>
      <c r="F2464" t="s">
        <v>74</v>
      </c>
      <c r="M2464" t="s">
        <v>2185</v>
      </c>
      <c r="N2464" t="s">
        <v>2186</v>
      </c>
      <c r="O2464">
        <v>44</v>
      </c>
      <c r="P2464">
        <v>151</v>
      </c>
    </row>
    <row r="2465" spans="1:16">
      <c r="A2465">
        <v>88002</v>
      </c>
      <c r="B2465" t="s">
        <v>200</v>
      </c>
      <c r="C2465" t="s">
        <v>305</v>
      </c>
      <c r="D2465" s="11" t="s">
        <v>111</v>
      </c>
      <c r="E2465" t="s">
        <v>67</v>
      </c>
      <c r="F2465" t="s">
        <v>86</v>
      </c>
      <c r="M2465" t="s">
        <v>2185</v>
      </c>
      <c r="N2465" t="s">
        <v>2186</v>
      </c>
      <c r="O2465">
        <v>26</v>
      </c>
      <c r="P2465">
        <v>2511</v>
      </c>
    </row>
    <row r="2466" spans="1:16">
      <c r="A2466">
        <v>88003</v>
      </c>
      <c r="B2466" t="s">
        <v>2187</v>
      </c>
      <c r="C2466" t="s">
        <v>72</v>
      </c>
      <c r="D2466" s="11" t="s">
        <v>141</v>
      </c>
      <c r="E2466" t="s">
        <v>67</v>
      </c>
      <c r="F2466" t="s">
        <v>74</v>
      </c>
      <c r="H2466" s="11" t="s">
        <v>87</v>
      </c>
      <c r="M2466" t="s">
        <v>2185</v>
      </c>
      <c r="N2466" t="s">
        <v>2186</v>
      </c>
      <c r="O2466">
        <v>43</v>
      </c>
      <c r="P2466">
        <v>153</v>
      </c>
    </row>
    <row r="2467" spans="1:16">
      <c r="A2467">
        <v>88004</v>
      </c>
      <c r="B2467" t="s">
        <v>2188</v>
      </c>
      <c r="C2467" t="s">
        <v>188</v>
      </c>
      <c r="D2467" s="11" t="s">
        <v>210</v>
      </c>
      <c r="E2467" t="s">
        <v>67</v>
      </c>
      <c r="F2467" t="s">
        <v>74</v>
      </c>
      <c r="M2467" t="s">
        <v>2185</v>
      </c>
      <c r="N2467" t="s">
        <v>2186</v>
      </c>
      <c r="O2467">
        <v>42</v>
      </c>
      <c r="P2467">
        <v>154</v>
      </c>
    </row>
    <row r="2468" spans="1:16">
      <c r="A2468">
        <v>88005</v>
      </c>
      <c r="B2468" t="s">
        <v>734</v>
      </c>
      <c r="C2468" t="s">
        <v>96</v>
      </c>
      <c r="D2468" s="11" t="s">
        <v>163</v>
      </c>
      <c r="E2468" t="s">
        <v>67</v>
      </c>
      <c r="F2468" t="s">
        <v>78</v>
      </c>
      <c r="M2468" t="s">
        <v>2185</v>
      </c>
      <c r="N2468" t="s">
        <v>2186</v>
      </c>
      <c r="O2468">
        <v>49</v>
      </c>
      <c r="P2468">
        <v>155</v>
      </c>
    </row>
    <row r="2469" spans="1:16">
      <c r="A2469">
        <v>88006</v>
      </c>
      <c r="B2469" t="s">
        <v>2189</v>
      </c>
      <c r="C2469" t="s">
        <v>188</v>
      </c>
      <c r="D2469" s="11" t="s">
        <v>141</v>
      </c>
      <c r="E2469" t="s">
        <v>67</v>
      </c>
      <c r="F2469" t="s">
        <v>74</v>
      </c>
      <c r="M2469" t="s">
        <v>2185</v>
      </c>
      <c r="N2469" t="s">
        <v>2186</v>
      </c>
      <c r="O2469">
        <v>43</v>
      </c>
      <c r="P2469">
        <v>156</v>
      </c>
    </row>
    <row r="2470" spans="1:16">
      <c r="A2470">
        <v>88007</v>
      </c>
      <c r="B2470" t="s">
        <v>2190</v>
      </c>
      <c r="C2470" t="s">
        <v>170</v>
      </c>
      <c r="D2470" s="11" t="s">
        <v>94</v>
      </c>
      <c r="E2470" t="s">
        <v>67</v>
      </c>
      <c r="F2470" t="s">
        <v>78</v>
      </c>
      <c r="M2470" t="s">
        <v>2185</v>
      </c>
      <c r="N2470" t="s">
        <v>2186</v>
      </c>
      <c r="O2470">
        <v>54</v>
      </c>
      <c r="P2470">
        <v>157</v>
      </c>
    </row>
    <row r="2471" spans="1:16">
      <c r="A2471">
        <v>88008</v>
      </c>
      <c r="B2471" t="s">
        <v>2191</v>
      </c>
      <c r="C2471" t="s">
        <v>116</v>
      </c>
      <c r="D2471" s="11" t="s">
        <v>73</v>
      </c>
      <c r="E2471" t="s">
        <v>67</v>
      </c>
      <c r="F2471" t="s">
        <v>74</v>
      </c>
      <c r="M2471" t="s">
        <v>2185</v>
      </c>
      <c r="N2471" t="s">
        <v>2186</v>
      </c>
      <c r="O2471">
        <v>44</v>
      </c>
      <c r="P2471">
        <v>147</v>
      </c>
    </row>
    <row r="2472" spans="1:16">
      <c r="A2472">
        <v>88009</v>
      </c>
      <c r="B2472" t="s">
        <v>2192</v>
      </c>
      <c r="C2472" t="s">
        <v>269</v>
      </c>
      <c r="D2472" s="11" t="s">
        <v>141</v>
      </c>
      <c r="E2472" t="s">
        <v>67</v>
      </c>
      <c r="F2472" t="s">
        <v>74</v>
      </c>
      <c r="M2472" t="s">
        <v>2185</v>
      </c>
      <c r="N2472" t="s">
        <v>2186</v>
      </c>
      <c r="O2472">
        <v>43</v>
      </c>
      <c r="P2472">
        <v>158</v>
      </c>
    </row>
    <row r="2473" spans="1:16">
      <c r="A2473">
        <v>88011</v>
      </c>
      <c r="B2473" t="s">
        <v>775</v>
      </c>
      <c r="C2473" t="s">
        <v>391</v>
      </c>
      <c r="D2473" s="11" t="s">
        <v>360</v>
      </c>
      <c r="E2473" t="s">
        <v>67</v>
      </c>
      <c r="F2473" t="s">
        <v>98</v>
      </c>
      <c r="M2473" t="s">
        <v>2185</v>
      </c>
      <c r="N2473" t="s">
        <v>2186</v>
      </c>
      <c r="O2473">
        <v>60</v>
      </c>
      <c r="P2473">
        <v>160</v>
      </c>
    </row>
    <row r="2474" spans="1:16">
      <c r="A2474">
        <v>88012</v>
      </c>
      <c r="B2474" t="s">
        <v>2193</v>
      </c>
      <c r="C2474" t="s">
        <v>139</v>
      </c>
      <c r="D2474" s="11" t="s">
        <v>77</v>
      </c>
      <c r="E2474" t="s">
        <v>67</v>
      </c>
      <c r="F2474" t="s">
        <v>78</v>
      </c>
      <c r="M2474" t="s">
        <v>2185</v>
      </c>
      <c r="N2474" t="s">
        <v>2186</v>
      </c>
      <c r="O2474">
        <v>52</v>
      </c>
      <c r="P2474">
        <v>144</v>
      </c>
    </row>
    <row r="2475" spans="1:16">
      <c r="A2475">
        <v>88014</v>
      </c>
      <c r="B2475" t="s">
        <v>2194</v>
      </c>
      <c r="C2475" t="s">
        <v>179</v>
      </c>
      <c r="D2475" s="11" t="s">
        <v>159</v>
      </c>
      <c r="E2475" t="s">
        <v>67</v>
      </c>
      <c r="F2475" t="s">
        <v>78</v>
      </c>
      <c r="M2475" t="s">
        <v>2185</v>
      </c>
      <c r="N2475" t="s">
        <v>2186</v>
      </c>
      <c r="O2475">
        <v>46</v>
      </c>
      <c r="P2475">
        <v>146</v>
      </c>
    </row>
    <row r="2476" spans="1:16">
      <c r="A2476">
        <v>88015</v>
      </c>
      <c r="B2476" t="s">
        <v>129</v>
      </c>
      <c r="C2476" t="s">
        <v>260</v>
      </c>
      <c r="D2476" s="11" t="s">
        <v>339</v>
      </c>
      <c r="E2476" t="s">
        <v>82</v>
      </c>
      <c r="F2476" t="s">
        <v>86</v>
      </c>
      <c r="M2476" t="s">
        <v>2185</v>
      </c>
      <c r="N2476" t="s">
        <v>2186</v>
      </c>
      <c r="O2476">
        <v>24</v>
      </c>
      <c r="P2476">
        <v>2471</v>
      </c>
    </row>
    <row r="2477" spans="1:16">
      <c r="A2477">
        <v>89001</v>
      </c>
      <c r="B2477" t="s">
        <v>1220</v>
      </c>
      <c r="C2477" t="s">
        <v>139</v>
      </c>
      <c r="D2477" s="11" t="s">
        <v>81</v>
      </c>
      <c r="E2477" t="s">
        <v>67</v>
      </c>
      <c r="F2477" t="s">
        <v>74</v>
      </c>
      <c r="M2477" t="s">
        <v>2195</v>
      </c>
      <c r="N2477" t="s">
        <v>2196</v>
      </c>
      <c r="O2477">
        <v>36</v>
      </c>
      <c r="P2477">
        <v>148</v>
      </c>
    </row>
    <row r="2478" spans="1:16">
      <c r="A2478">
        <v>89002</v>
      </c>
      <c r="B2478" t="s">
        <v>2197</v>
      </c>
      <c r="C2478" t="s">
        <v>72</v>
      </c>
      <c r="D2478" s="11" t="s">
        <v>199</v>
      </c>
      <c r="E2478" t="s">
        <v>67</v>
      </c>
      <c r="F2478" t="s">
        <v>74</v>
      </c>
      <c r="M2478" t="s">
        <v>2195</v>
      </c>
      <c r="N2478" t="s">
        <v>2196</v>
      </c>
      <c r="O2478">
        <v>37</v>
      </c>
      <c r="P2478">
        <v>3892</v>
      </c>
    </row>
    <row r="2479" spans="1:16">
      <c r="A2479">
        <v>89003</v>
      </c>
      <c r="B2479" t="s">
        <v>2081</v>
      </c>
      <c r="C2479" t="s">
        <v>221</v>
      </c>
      <c r="D2479" s="11" t="s">
        <v>171</v>
      </c>
      <c r="E2479" t="s">
        <v>82</v>
      </c>
      <c r="F2479" t="s">
        <v>74</v>
      </c>
      <c r="M2479" t="s">
        <v>2195</v>
      </c>
      <c r="N2479" t="s">
        <v>2196</v>
      </c>
      <c r="O2479">
        <v>35</v>
      </c>
      <c r="P2479">
        <v>3893</v>
      </c>
    </row>
    <row r="2480" spans="1:16">
      <c r="A2480">
        <v>89004</v>
      </c>
      <c r="B2480" t="s">
        <v>2198</v>
      </c>
      <c r="C2480" t="s">
        <v>494</v>
      </c>
      <c r="D2480" s="11" t="s">
        <v>177</v>
      </c>
      <c r="E2480" t="s">
        <v>82</v>
      </c>
      <c r="F2480" t="s">
        <v>86</v>
      </c>
      <c r="M2480" t="s">
        <v>2195</v>
      </c>
      <c r="N2480" t="s">
        <v>2196</v>
      </c>
      <c r="O2480">
        <v>32</v>
      </c>
      <c r="P2480">
        <v>3894</v>
      </c>
    </row>
    <row r="2481" spans="1:16">
      <c r="A2481">
        <v>89005</v>
      </c>
      <c r="B2481" t="s">
        <v>2199</v>
      </c>
      <c r="C2481" t="s">
        <v>491</v>
      </c>
      <c r="D2481" s="11" t="s">
        <v>137</v>
      </c>
      <c r="E2481" t="s">
        <v>82</v>
      </c>
      <c r="F2481" t="s">
        <v>86</v>
      </c>
      <c r="K2481" s="11" t="s">
        <v>88</v>
      </c>
      <c r="M2481" t="s">
        <v>2195</v>
      </c>
      <c r="N2481" t="s">
        <v>2196</v>
      </c>
      <c r="O2481">
        <v>30</v>
      </c>
      <c r="P2481">
        <v>3895</v>
      </c>
    </row>
    <row r="2482" spans="1:16">
      <c r="A2482">
        <v>89006</v>
      </c>
      <c r="B2482" t="s">
        <v>2200</v>
      </c>
      <c r="C2482" t="s">
        <v>330</v>
      </c>
      <c r="D2482" s="11" t="s">
        <v>312</v>
      </c>
      <c r="E2482" t="s">
        <v>82</v>
      </c>
      <c r="F2482" t="s">
        <v>86</v>
      </c>
      <c r="M2482" t="s">
        <v>2195</v>
      </c>
      <c r="N2482" t="s">
        <v>2196</v>
      </c>
      <c r="O2482">
        <v>31</v>
      </c>
      <c r="P2482">
        <v>4832</v>
      </c>
    </row>
    <row r="2483" spans="1:16">
      <c r="A2483">
        <v>89007</v>
      </c>
      <c r="B2483" t="s">
        <v>2201</v>
      </c>
      <c r="C2483" t="s">
        <v>1066</v>
      </c>
      <c r="D2483" s="11" t="s">
        <v>137</v>
      </c>
      <c r="E2483" t="s">
        <v>82</v>
      </c>
      <c r="F2483" t="s">
        <v>86</v>
      </c>
      <c r="M2483" t="s">
        <v>2195</v>
      </c>
      <c r="N2483" t="s">
        <v>2196</v>
      </c>
      <c r="O2483">
        <v>30</v>
      </c>
      <c r="P2483">
        <v>4064</v>
      </c>
    </row>
    <row r="2484" spans="1:16">
      <c r="A2484">
        <v>89008</v>
      </c>
      <c r="B2484" t="s">
        <v>729</v>
      </c>
      <c r="C2484" t="s">
        <v>386</v>
      </c>
      <c r="D2484" s="11" t="s">
        <v>85</v>
      </c>
      <c r="E2484" t="s">
        <v>67</v>
      </c>
      <c r="F2484" t="s">
        <v>86</v>
      </c>
      <c r="M2484" t="s">
        <v>2195</v>
      </c>
      <c r="N2484" t="s">
        <v>2196</v>
      </c>
      <c r="O2484">
        <v>34</v>
      </c>
      <c r="P2484">
        <v>4066</v>
      </c>
    </row>
    <row r="2485" spans="1:16">
      <c r="A2485">
        <v>89009</v>
      </c>
      <c r="B2485" t="s">
        <v>1220</v>
      </c>
      <c r="C2485" t="s">
        <v>96</v>
      </c>
      <c r="D2485" s="11" t="s">
        <v>146</v>
      </c>
      <c r="E2485" t="s">
        <v>67</v>
      </c>
      <c r="F2485" t="s">
        <v>68</v>
      </c>
      <c r="M2485" t="s">
        <v>2195</v>
      </c>
      <c r="N2485" t="s">
        <v>2196</v>
      </c>
      <c r="O2485">
        <v>21</v>
      </c>
      <c r="P2485">
        <v>4065</v>
      </c>
    </row>
    <row r="2486" spans="1:16">
      <c r="A2486">
        <v>89010</v>
      </c>
      <c r="B2486" t="s">
        <v>504</v>
      </c>
      <c r="C2486" t="s">
        <v>96</v>
      </c>
      <c r="D2486" s="11" t="s">
        <v>114</v>
      </c>
      <c r="E2486" t="s">
        <v>67</v>
      </c>
      <c r="F2486" t="s">
        <v>86</v>
      </c>
      <c r="M2486" t="s">
        <v>2195</v>
      </c>
      <c r="N2486" t="s">
        <v>2196</v>
      </c>
      <c r="O2486">
        <v>27</v>
      </c>
      <c r="P2486">
        <v>1100</v>
      </c>
    </row>
    <row r="2487" spans="1:16">
      <c r="A2487">
        <v>89011</v>
      </c>
      <c r="B2487" t="s">
        <v>2202</v>
      </c>
      <c r="C2487" t="s">
        <v>577</v>
      </c>
      <c r="D2487" s="11" t="s">
        <v>94</v>
      </c>
      <c r="E2487" t="s">
        <v>67</v>
      </c>
      <c r="F2487" t="s">
        <v>78</v>
      </c>
      <c r="L2487">
        <v>3</v>
      </c>
      <c r="M2487" t="s">
        <v>2195</v>
      </c>
      <c r="N2487" t="s">
        <v>2196</v>
      </c>
      <c r="O2487">
        <v>54</v>
      </c>
      <c r="P2487">
        <v>4647</v>
      </c>
    </row>
    <row r="2488" spans="1:16">
      <c r="A2488">
        <v>89012</v>
      </c>
      <c r="B2488" t="s">
        <v>2203</v>
      </c>
      <c r="C2488" t="s">
        <v>188</v>
      </c>
      <c r="D2488" s="11" t="s">
        <v>81</v>
      </c>
      <c r="E2488" t="s">
        <v>67</v>
      </c>
      <c r="F2488" t="s">
        <v>74</v>
      </c>
      <c r="L2488">
        <v>3</v>
      </c>
      <c r="M2488" t="s">
        <v>2195</v>
      </c>
      <c r="N2488" t="s">
        <v>2196</v>
      </c>
      <c r="O2488">
        <v>36</v>
      </c>
      <c r="P2488">
        <v>4648</v>
      </c>
    </row>
    <row r="2489" spans="1:16">
      <c r="A2489">
        <v>89013</v>
      </c>
      <c r="B2489" t="s">
        <v>2204</v>
      </c>
      <c r="C2489" t="s">
        <v>90</v>
      </c>
      <c r="D2489" s="11" t="s">
        <v>223</v>
      </c>
      <c r="E2489" t="s">
        <v>67</v>
      </c>
      <c r="F2489" t="s">
        <v>98</v>
      </c>
      <c r="M2489" t="s">
        <v>2195</v>
      </c>
      <c r="N2489" t="s">
        <v>2196</v>
      </c>
      <c r="O2489">
        <v>59</v>
      </c>
      <c r="P2489">
        <v>4649</v>
      </c>
    </row>
    <row r="2490" spans="1:16">
      <c r="A2490">
        <v>89014</v>
      </c>
      <c r="B2490" t="s">
        <v>261</v>
      </c>
      <c r="C2490" t="s">
        <v>140</v>
      </c>
      <c r="D2490" s="11" t="s">
        <v>97</v>
      </c>
      <c r="E2490" t="s">
        <v>67</v>
      </c>
      <c r="F2490" t="s">
        <v>98</v>
      </c>
      <c r="M2490" t="s">
        <v>2195</v>
      </c>
      <c r="N2490" t="s">
        <v>2196</v>
      </c>
      <c r="O2490">
        <v>61</v>
      </c>
      <c r="P2490">
        <v>4830</v>
      </c>
    </row>
    <row r="2491" spans="1:16">
      <c r="A2491">
        <v>89015</v>
      </c>
      <c r="B2491" t="s">
        <v>2204</v>
      </c>
      <c r="C2491" t="s">
        <v>90</v>
      </c>
      <c r="D2491" s="11" t="s">
        <v>240</v>
      </c>
      <c r="E2491" t="s">
        <v>67</v>
      </c>
      <c r="F2491" t="s">
        <v>86</v>
      </c>
      <c r="L2491">
        <v>2</v>
      </c>
      <c r="M2491" t="s">
        <v>2195</v>
      </c>
      <c r="N2491" t="s">
        <v>2196</v>
      </c>
      <c r="O2491">
        <v>33</v>
      </c>
      <c r="P2491">
        <v>149</v>
      </c>
    </row>
    <row r="2492" spans="1:16">
      <c r="A2492">
        <v>89016</v>
      </c>
      <c r="B2492" t="s">
        <v>2205</v>
      </c>
      <c r="C2492" t="s">
        <v>96</v>
      </c>
      <c r="D2492" s="11" t="s">
        <v>312</v>
      </c>
      <c r="E2492" t="s">
        <v>67</v>
      </c>
      <c r="F2492" t="s">
        <v>86</v>
      </c>
      <c r="L2492">
        <v>2</v>
      </c>
      <c r="M2492" t="s">
        <v>2195</v>
      </c>
      <c r="N2492" t="s">
        <v>2196</v>
      </c>
      <c r="O2492">
        <v>31</v>
      </c>
      <c r="P2492">
        <v>150</v>
      </c>
    </row>
    <row r="2493" spans="1:16">
      <c r="A2493">
        <v>89017</v>
      </c>
      <c r="B2493" t="s">
        <v>2206</v>
      </c>
      <c r="C2493" t="s">
        <v>139</v>
      </c>
      <c r="D2493" s="11" t="s">
        <v>108</v>
      </c>
      <c r="E2493" t="s">
        <v>67</v>
      </c>
      <c r="F2493" t="s">
        <v>86</v>
      </c>
      <c r="M2493" t="s">
        <v>2195</v>
      </c>
      <c r="N2493" t="s">
        <v>2196</v>
      </c>
      <c r="O2493">
        <v>29</v>
      </c>
      <c r="P2493">
        <v>1597</v>
      </c>
    </row>
    <row r="2494" spans="1:16">
      <c r="A2494">
        <v>89018</v>
      </c>
      <c r="B2494" t="s">
        <v>1282</v>
      </c>
      <c r="C2494" t="s">
        <v>90</v>
      </c>
      <c r="D2494" s="11" t="s">
        <v>94</v>
      </c>
      <c r="E2494" t="s">
        <v>67</v>
      </c>
      <c r="F2494" t="s">
        <v>78</v>
      </c>
      <c r="M2494" t="s">
        <v>2195</v>
      </c>
      <c r="N2494" t="s">
        <v>2196</v>
      </c>
      <c r="O2494">
        <v>54</v>
      </c>
      <c r="P2494">
        <v>4997</v>
      </c>
    </row>
    <row r="2495" spans="1:16">
      <c r="A2495">
        <v>92001</v>
      </c>
      <c r="B2495" t="s">
        <v>2207</v>
      </c>
      <c r="C2495" t="s">
        <v>139</v>
      </c>
      <c r="D2495" s="11" t="s">
        <v>163</v>
      </c>
      <c r="E2495" t="s">
        <v>67</v>
      </c>
      <c r="F2495" t="s">
        <v>78</v>
      </c>
      <c r="M2495" t="s">
        <v>2208</v>
      </c>
      <c r="N2495" t="s">
        <v>2209</v>
      </c>
      <c r="O2495">
        <v>49</v>
      </c>
      <c r="P2495">
        <v>3651</v>
      </c>
    </row>
    <row r="2496" spans="1:16">
      <c r="A2496">
        <v>92002</v>
      </c>
      <c r="B2496" t="s">
        <v>829</v>
      </c>
      <c r="C2496" t="s">
        <v>246</v>
      </c>
      <c r="D2496" s="11" t="s">
        <v>307</v>
      </c>
      <c r="E2496" t="s">
        <v>67</v>
      </c>
      <c r="F2496" t="s">
        <v>78</v>
      </c>
      <c r="M2496" t="s">
        <v>2208</v>
      </c>
      <c r="N2496" t="s">
        <v>2209</v>
      </c>
      <c r="O2496">
        <v>48</v>
      </c>
      <c r="P2496">
        <v>3652</v>
      </c>
    </row>
    <row r="2497" spans="1:16">
      <c r="A2497">
        <v>92003</v>
      </c>
      <c r="B2497" t="s">
        <v>2210</v>
      </c>
      <c r="C2497" t="s">
        <v>152</v>
      </c>
      <c r="D2497" s="11" t="s">
        <v>199</v>
      </c>
      <c r="E2497" t="s">
        <v>82</v>
      </c>
      <c r="F2497" t="s">
        <v>74</v>
      </c>
      <c r="M2497" t="s">
        <v>2208</v>
      </c>
      <c r="N2497" t="s">
        <v>2209</v>
      </c>
      <c r="O2497">
        <v>37</v>
      </c>
      <c r="P2497">
        <v>4335</v>
      </c>
    </row>
    <row r="2498" spans="1:16">
      <c r="A2498">
        <v>92004</v>
      </c>
      <c r="B2498" t="s">
        <v>2211</v>
      </c>
      <c r="C2498" t="s">
        <v>139</v>
      </c>
      <c r="D2498" s="11" t="s">
        <v>159</v>
      </c>
      <c r="E2498" t="s">
        <v>67</v>
      </c>
      <c r="F2498" t="s">
        <v>78</v>
      </c>
      <c r="M2498" t="s">
        <v>2208</v>
      </c>
      <c r="N2498" t="s">
        <v>2209</v>
      </c>
      <c r="O2498">
        <v>46</v>
      </c>
      <c r="P2498">
        <v>3768</v>
      </c>
    </row>
    <row r="2499" spans="1:16">
      <c r="A2499">
        <v>92005</v>
      </c>
      <c r="B2499" t="s">
        <v>440</v>
      </c>
      <c r="C2499" t="s">
        <v>1013</v>
      </c>
      <c r="D2499" s="11" t="s">
        <v>163</v>
      </c>
      <c r="E2499" t="s">
        <v>67</v>
      </c>
      <c r="F2499" t="s">
        <v>78</v>
      </c>
      <c r="M2499" t="s">
        <v>2208</v>
      </c>
      <c r="N2499" t="s">
        <v>2209</v>
      </c>
      <c r="O2499">
        <v>49</v>
      </c>
      <c r="P2499">
        <v>3769</v>
      </c>
    </row>
    <row r="2500" spans="1:16">
      <c r="A2500">
        <v>92006</v>
      </c>
      <c r="B2500" t="s">
        <v>477</v>
      </c>
      <c r="C2500" t="s">
        <v>96</v>
      </c>
      <c r="D2500" s="11" t="s">
        <v>229</v>
      </c>
      <c r="E2500" t="s">
        <v>67</v>
      </c>
      <c r="F2500" t="s">
        <v>78</v>
      </c>
      <c r="G2500" s="11" t="s">
        <v>87</v>
      </c>
      <c r="M2500" t="s">
        <v>2208</v>
      </c>
      <c r="N2500" t="s">
        <v>2209</v>
      </c>
      <c r="O2500">
        <v>45</v>
      </c>
      <c r="P2500">
        <v>4174</v>
      </c>
    </row>
    <row r="2501" spans="1:16">
      <c r="A2501">
        <v>92007</v>
      </c>
      <c r="B2501" t="s">
        <v>519</v>
      </c>
      <c r="C2501" t="s">
        <v>333</v>
      </c>
      <c r="D2501" s="11" t="s">
        <v>73</v>
      </c>
      <c r="E2501" t="s">
        <v>82</v>
      </c>
      <c r="F2501" t="s">
        <v>74</v>
      </c>
      <c r="G2501" s="11" t="s">
        <v>87</v>
      </c>
      <c r="M2501" t="s">
        <v>2208</v>
      </c>
      <c r="N2501" t="s">
        <v>2209</v>
      </c>
      <c r="O2501">
        <v>44</v>
      </c>
      <c r="P2501">
        <v>4175</v>
      </c>
    </row>
    <row r="2502" spans="1:16">
      <c r="A2502">
        <v>93001</v>
      </c>
      <c r="B2502" t="s">
        <v>2212</v>
      </c>
      <c r="C2502" t="s">
        <v>170</v>
      </c>
      <c r="D2502" s="11" t="s">
        <v>291</v>
      </c>
      <c r="E2502" t="s">
        <v>67</v>
      </c>
      <c r="F2502" t="s">
        <v>78</v>
      </c>
      <c r="M2502" t="s">
        <v>2213</v>
      </c>
      <c r="N2502" t="s">
        <v>2213</v>
      </c>
      <c r="O2502">
        <v>51</v>
      </c>
      <c r="P2502">
        <v>3541</v>
      </c>
    </row>
    <row r="2503" spans="1:16">
      <c r="A2503">
        <v>93002</v>
      </c>
      <c r="B2503" t="s">
        <v>2214</v>
      </c>
      <c r="C2503" t="s">
        <v>225</v>
      </c>
      <c r="D2503" s="11" t="s">
        <v>334</v>
      </c>
      <c r="E2503" t="s">
        <v>82</v>
      </c>
      <c r="F2503" t="s">
        <v>332</v>
      </c>
      <c r="M2503" t="s">
        <v>2213</v>
      </c>
      <c r="N2503" t="s">
        <v>2213</v>
      </c>
      <c r="O2503">
        <v>7</v>
      </c>
      <c r="P2503">
        <v>4452</v>
      </c>
    </row>
    <row r="2504" spans="1:16">
      <c r="A2504">
        <v>93003</v>
      </c>
      <c r="B2504" t="s">
        <v>1463</v>
      </c>
      <c r="C2504" t="s">
        <v>90</v>
      </c>
      <c r="D2504" s="11" t="s">
        <v>334</v>
      </c>
      <c r="E2504" t="s">
        <v>67</v>
      </c>
      <c r="F2504" t="s">
        <v>332</v>
      </c>
      <c r="M2504" t="s">
        <v>2213</v>
      </c>
      <c r="N2504" t="s">
        <v>2213</v>
      </c>
      <c r="O2504">
        <v>7</v>
      </c>
      <c r="P2504">
        <v>4453</v>
      </c>
    </row>
    <row r="2505" spans="1:16">
      <c r="A2505">
        <v>93004</v>
      </c>
      <c r="B2505" t="s">
        <v>136</v>
      </c>
      <c r="C2505" t="s">
        <v>391</v>
      </c>
      <c r="D2505" s="11" t="s">
        <v>143</v>
      </c>
      <c r="E2505" t="s">
        <v>67</v>
      </c>
      <c r="F2505" t="s">
        <v>74</v>
      </c>
      <c r="K2505" s="11" t="s">
        <v>87</v>
      </c>
      <c r="L2505">
        <v>3</v>
      </c>
      <c r="M2505" t="s">
        <v>2213</v>
      </c>
      <c r="N2505" t="s">
        <v>2213</v>
      </c>
      <c r="O2505">
        <v>38</v>
      </c>
      <c r="P2505">
        <v>2145</v>
      </c>
    </row>
    <row r="2506" spans="1:16">
      <c r="A2506">
        <v>93005</v>
      </c>
      <c r="B2506" t="s">
        <v>129</v>
      </c>
      <c r="C2506" t="s">
        <v>2215</v>
      </c>
      <c r="D2506" s="11" t="s">
        <v>422</v>
      </c>
      <c r="E2506" t="s">
        <v>82</v>
      </c>
      <c r="F2506" t="s">
        <v>202</v>
      </c>
      <c r="M2506" t="s">
        <v>2213</v>
      </c>
      <c r="N2506" t="s">
        <v>2213</v>
      </c>
      <c r="O2506">
        <v>13</v>
      </c>
      <c r="P2506">
        <v>4454</v>
      </c>
    </row>
    <row r="2507" spans="1:16">
      <c r="A2507">
        <v>93006</v>
      </c>
      <c r="B2507" t="s">
        <v>1220</v>
      </c>
      <c r="C2507" t="s">
        <v>174</v>
      </c>
      <c r="D2507" s="11" t="s">
        <v>143</v>
      </c>
      <c r="E2507" t="s">
        <v>67</v>
      </c>
      <c r="F2507" t="s">
        <v>74</v>
      </c>
      <c r="L2507">
        <v>3</v>
      </c>
      <c r="M2507" t="s">
        <v>2213</v>
      </c>
      <c r="N2507" t="s">
        <v>2213</v>
      </c>
      <c r="O2507">
        <v>38</v>
      </c>
      <c r="P2507">
        <v>2141</v>
      </c>
    </row>
    <row r="2508" spans="1:16">
      <c r="A2508">
        <v>93007</v>
      </c>
      <c r="B2508" t="s">
        <v>2216</v>
      </c>
      <c r="C2508" t="s">
        <v>183</v>
      </c>
      <c r="D2508" s="11" t="s">
        <v>422</v>
      </c>
      <c r="E2508" t="s">
        <v>67</v>
      </c>
      <c r="F2508" t="s">
        <v>202</v>
      </c>
      <c r="M2508" t="s">
        <v>2213</v>
      </c>
      <c r="N2508" t="s">
        <v>2213</v>
      </c>
      <c r="O2508">
        <v>13</v>
      </c>
      <c r="P2508">
        <v>4463</v>
      </c>
    </row>
    <row r="2509" spans="1:16">
      <c r="A2509">
        <v>93008</v>
      </c>
      <c r="B2509" t="s">
        <v>2216</v>
      </c>
      <c r="C2509" t="s">
        <v>65</v>
      </c>
      <c r="D2509" s="11" t="s">
        <v>454</v>
      </c>
      <c r="E2509" t="s">
        <v>82</v>
      </c>
      <c r="F2509" t="s">
        <v>455</v>
      </c>
      <c r="M2509" t="s">
        <v>2213</v>
      </c>
      <c r="N2509" t="s">
        <v>2213</v>
      </c>
      <c r="O2509">
        <v>12</v>
      </c>
      <c r="P2509">
        <v>4464</v>
      </c>
    </row>
    <row r="2510" spans="1:16">
      <c r="A2510">
        <v>93009</v>
      </c>
      <c r="B2510" t="s">
        <v>2216</v>
      </c>
      <c r="C2510" t="s">
        <v>531</v>
      </c>
      <c r="D2510" s="11" t="s">
        <v>331</v>
      </c>
      <c r="E2510" t="s">
        <v>67</v>
      </c>
      <c r="F2510" t="s">
        <v>332</v>
      </c>
      <c r="M2510" t="s">
        <v>2213</v>
      </c>
      <c r="N2510" t="s">
        <v>2213</v>
      </c>
      <c r="O2510">
        <v>9</v>
      </c>
      <c r="P2510">
        <v>4465</v>
      </c>
    </row>
    <row r="2511" spans="1:16">
      <c r="A2511">
        <v>93010</v>
      </c>
      <c r="B2511" t="s">
        <v>562</v>
      </c>
      <c r="C2511" t="s">
        <v>2217</v>
      </c>
      <c r="D2511" s="11" t="s">
        <v>532</v>
      </c>
      <c r="E2511" t="s">
        <v>82</v>
      </c>
      <c r="F2511" t="s">
        <v>332</v>
      </c>
      <c r="M2511" t="s">
        <v>2213</v>
      </c>
      <c r="N2511" t="s">
        <v>2213</v>
      </c>
      <c r="O2511">
        <v>10</v>
      </c>
      <c r="P2511">
        <v>4466</v>
      </c>
    </row>
    <row r="2512" spans="1:16">
      <c r="A2512">
        <v>93014</v>
      </c>
      <c r="B2512" t="s">
        <v>1261</v>
      </c>
      <c r="C2512" t="s">
        <v>139</v>
      </c>
      <c r="D2512" s="11" t="s">
        <v>532</v>
      </c>
      <c r="E2512" t="s">
        <v>67</v>
      </c>
      <c r="F2512" t="s">
        <v>332</v>
      </c>
      <c r="M2512" t="s">
        <v>2213</v>
      </c>
      <c r="N2512" t="s">
        <v>2213</v>
      </c>
      <c r="O2512">
        <v>10</v>
      </c>
      <c r="P2512">
        <v>4470</v>
      </c>
    </row>
    <row r="2513" spans="1:16">
      <c r="A2513">
        <v>93015</v>
      </c>
      <c r="B2513" t="s">
        <v>1261</v>
      </c>
      <c r="C2513" t="s">
        <v>72</v>
      </c>
      <c r="D2513" s="11" t="s">
        <v>201</v>
      </c>
      <c r="E2513" t="s">
        <v>67</v>
      </c>
      <c r="F2513" t="s">
        <v>202</v>
      </c>
      <c r="M2513" t="s">
        <v>2213</v>
      </c>
      <c r="N2513" t="s">
        <v>2213</v>
      </c>
      <c r="O2513">
        <v>14</v>
      </c>
      <c r="P2513">
        <v>4471</v>
      </c>
    </row>
    <row r="2514" spans="1:16">
      <c r="A2514">
        <v>93016</v>
      </c>
      <c r="B2514" t="s">
        <v>2218</v>
      </c>
      <c r="C2514" t="s">
        <v>140</v>
      </c>
      <c r="D2514" s="11" t="s">
        <v>422</v>
      </c>
      <c r="E2514" t="s">
        <v>67</v>
      </c>
      <c r="F2514" t="s">
        <v>202</v>
      </c>
      <c r="M2514" t="s">
        <v>2213</v>
      </c>
      <c r="N2514" t="s">
        <v>2213</v>
      </c>
      <c r="O2514">
        <v>13</v>
      </c>
      <c r="P2514">
        <v>4472</v>
      </c>
    </row>
    <row r="2515" spans="1:16">
      <c r="A2515">
        <v>93017</v>
      </c>
      <c r="B2515" t="s">
        <v>1322</v>
      </c>
      <c r="C2515" t="s">
        <v>2219</v>
      </c>
      <c r="D2515" s="11" t="s">
        <v>518</v>
      </c>
      <c r="E2515" t="s">
        <v>82</v>
      </c>
      <c r="F2515" t="s">
        <v>455</v>
      </c>
      <c r="M2515" t="s">
        <v>2213</v>
      </c>
      <c r="N2515" t="s">
        <v>2213</v>
      </c>
      <c r="O2515">
        <v>11</v>
      </c>
      <c r="P2515">
        <v>4473</v>
      </c>
    </row>
    <row r="2516" spans="1:16">
      <c r="A2516">
        <v>93018</v>
      </c>
      <c r="B2516" t="s">
        <v>2220</v>
      </c>
      <c r="C2516" t="s">
        <v>386</v>
      </c>
      <c r="D2516" s="11" t="s">
        <v>454</v>
      </c>
      <c r="E2516" t="s">
        <v>67</v>
      </c>
      <c r="F2516" t="s">
        <v>455</v>
      </c>
      <c r="M2516" t="s">
        <v>2213</v>
      </c>
      <c r="N2516" t="s">
        <v>2213</v>
      </c>
      <c r="O2516">
        <v>12</v>
      </c>
      <c r="P2516">
        <v>4474</v>
      </c>
    </row>
    <row r="2517" spans="1:16">
      <c r="A2517">
        <v>93019</v>
      </c>
      <c r="B2517" t="s">
        <v>2221</v>
      </c>
      <c r="C2517" t="s">
        <v>1815</v>
      </c>
      <c r="D2517" s="11" t="s">
        <v>194</v>
      </c>
      <c r="E2517" t="s">
        <v>67</v>
      </c>
      <c r="F2517" t="s">
        <v>195</v>
      </c>
      <c r="M2517" t="s">
        <v>2213</v>
      </c>
      <c r="N2517" t="s">
        <v>2213</v>
      </c>
      <c r="O2517">
        <v>15</v>
      </c>
      <c r="P2517">
        <v>4475</v>
      </c>
    </row>
    <row r="2518" spans="1:16">
      <c r="A2518">
        <v>93020</v>
      </c>
      <c r="B2518" t="s">
        <v>2222</v>
      </c>
      <c r="C2518" t="s">
        <v>2223</v>
      </c>
      <c r="D2518" s="11" t="s">
        <v>201</v>
      </c>
      <c r="E2518" t="s">
        <v>82</v>
      </c>
      <c r="F2518" t="s">
        <v>202</v>
      </c>
      <c r="M2518" t="s">
        <v>2213</v>
      </c>
      <c r="N2518" t="s">
        <v>2213</v>
      </c>
      <c r="O2518">
        <v>14</v>
      </c>
      <c r="P2518">
        <v>4476</v>
      </c>
    </row>
    <row r="2519" spans="1:16">
      <c r="A2519">
        <v>93021</v>
      </c>
      <c r="B2519" t="s">
        <v>2222</v>
      </c>
      <c r="C2519" t="s">
        <v>1502</v>
      </c>
      <c r="D2519" s="11" t="s">
        <v>518</v>
      </c>
      <c r="E2519" t="s">
        <v>82</v>
      </c>
      <c r="F2519" t="s">
        <v>455</v>
      </c>
      <c r="M2519" t="s">
        <v>2213</v>
      </c>
      <c r="N2519" t="s">
        <v>2213</v>
      </c>
      <c r="O2519">
        <v>11</v>
      </c>
      <c r="P2519">
        <v>4477</v>
      </c>
    </row>
    <row r="2520" spans="1:16">
      <c r="A2520">
        <v>93022</v>
      </c>
      <c r="B2520" t="s">
        <v>2224</v>
      </c>
      <c r="C2520" t="s">
        <v>271</v>
      </c>
      <c r="D2520" s="11" t="s">
        <v>454</v>
      </c>
      <c r="E2520" t="s">
        <v>82</v>
      </c>
      <c r="F2520" t="s">
        <v>455</v>
      </c>
      <c r="M2520" t="s">
        <v>2213</v>
      </c>
      <c r="N2520" t="s">
        <v>2213</v>
      </c>
      <c r="O2520">
        <v>12</v>
      </c>
      <c r="P2520">
        <v>4479</v>
      </c>
    </row>
    <row r="2521" spans="1:16">
      <c r="A2521">
        <v>93023</v>
      </c>
      <c r="B2521" t="s">
        <v>2224</v>
      </c>
      <c r="C2521" t="s">
        <v>1815</v>
      </c>
      <c r="D2521" s="11" t="s">
        <v>331</v>
      </c>
      <c r="E2521" t="s">
        <v>82</v>
      </c>
      <c r="F2521" t="s">
        <v>332</v>
      </c>
      <c r="M2521" t="s">
        <v>2213</v>
      </c>
      <c r="N2521" t="s">
        <v>2213</v>
      </c>
      <c r="O2521">
        <v>9</v>
      </c>
      <c r="P2521">
        <v>4480</v>
      </c>
    </row>
    <row r="2522" spans="1:16">
      <c r="A2522">
        <v>93024</v>
      </c>
      <c r="B2522" t="s">
        <v>2225</v>
      </c>
      <c r="C2522" t="s">
        <v>2226</v>
      </c>
      <c r="D2522" s="11" t="s">
        <v>518</v>
      </c>
      <c r="E2522" t="s">
        <v>82</v>
      </c>
      <c r="F2522" t="s">
        <v>455</v>
      </c>
      <c r="M2522" t="s">
        <v>2213</v>
      </c>
      <c r="N2522" t="s">
        <v>2213</v>
      </c>
      <c r="O2522">
        <v>11</v>
      </c>
      <c r="P2522">
        <v>4481</v>
      </c>
    </row>
    <row r="2523" spans="1:16">
      <c r="A2523">
        <v>93025</v>
      </c>
      <c r="B2523" t="s">
        <v>2225</v>
      </c>
      <c r="C2523" t="s">
        <v>1539</v>
      </c>
      <c r="D2523" s="11" t="s">
        <v>454</v>
      </c>
      <c r="E2523" t="s">
        <v>82</v>
      </c>
      <c r="F2523" t="s">
        <v>455</v>
      </c>
      <c r="M2523" t="s">
        <v>2213</v>
      </c>
      <c r="N2523" t="s">
        <v>2213</v>
      </c>
      <c r="O2523">
        <v>12</v>
      </c>
      <c r="P2523">
        <v>4482</v>
      </c>
    </row>
    <row r="2524" spans="1:16">
      <c r="A2524">
        <v>93026</v>
      </c>
      <c r="B2524" t="s">
        <v>641</v>
      </c>
      <c r="C2524" t="s">
        <v>1066</v>
      </c>
      <c r="D2524" s="11" t="s">
        <v>454</v>
      </c>
      <c r="E2524" t="s">
        <v>82</v>
      </c>
      <c r="F2524" t="s">
        <v>455</v>
      </c>
      <c r="M2524" t="s">
        <v>2213</v>
      </c>
      <c r="N2524" t="s">
        <v>2213</v>
      </c>
      <c r="O2524">
        <v>12</v>
      </c>
      <c r="P2524">
        <v>4483</v>
      </c>
    </row>
    <row r="2525" spans="1:16">
      <c r="A2525">
        <v>93027</v>
      </c>
      <c r="B2525" t="s">
        <v>1036</v>
      </c>
      <c r="C2525" t="s">
        <v>174</v>
      </c>
      <c r="D2525" s="11" t="s">
        <v>143</v>
      </c>
      <c r="E2525" t="s">
        <v>67</v>
      </c>
      <c r="F2525" t="s">
        <v>74</v>
      </c>
      <c r="J2525" s="11" t="s">
        <v>88</v>
      </c>
      <c r="M2525" t="s">
        <v>2213</v>
      </c>
      <c r="N2525" t="s">
        <v>2213</v>
      </c>
      <c r="O2525">
        <v>38</v>
      </c>
      <c r="P2525">
        <v>4677</v>
      </c>
    </row>
    <row r="2526" spans="1:16">
      <c r="A2526">
        <v>93028</v>
      </c>
      <c r="B2526" t="s">
        <v>1220</v>
      </c>
      <c r="C2526" t="s">
        <v>597</v>
      </c>
      <c r="D2526" s="11" t="s">
        <v>331</v>
      </c>
      <c r="E2526" t="s">
        <v>67</v>
      </c>
      <c r="F2526" t="s">
        <v>332</v>
      </c>
      <c r="M2526" t="s">
        <v>2213</v>
      </c>
      <c r="N2526" t="s">
        <v>2213</v>
      </c>
      <c r="O2526">
        <v>9</v>
      </c>
      <c r="P2526">
        <v>4678</v>
      </c>
    </row>
    <row r="2527" spans="1:16">
      <c r="A2527">
        <v>93029</v>
      </c>
      <c r="B2527" t="s">
        <v>2227</v>
      </c>
      <c r="C2527" t="s">
        <v>1219</v>
      </c>
      <c r="D2527" s="11" t="s">
        <v>134</v>
      </c>
      <c r="E2527" t="s">
        <v>82</v>
      </c>
      <c r="F2527" t="s">
        <v>118</v>
      </c>
      <c r="J2527" s="11" t="s">
        <v>87</v>
      </c>
      <c r="M2527" t="s">
        <v>2213</v>
      </c>
      <c r="N2527" t="s">
        <v>2213</v>
      </c>
      <c r="O2527">
        <v>17</v>
      </c>
      <c r="P2527">
        <v>4833</v>
      </c>
    </row>
    <row r="2528" spans="1:16">
      <c r="A2528">
        <v>93030</v>
      </c>
      <c r="B2528" t="s">
        <v>2228</v>
      </c>
      <c r="C2528" t="s">
        <v>90</v>
      </c>
      <c r="D2528" s="11" t="s">
        <v>485</v>
      </c>
      <c r="E2528" t="s">
        <v>67</v>
      </c>
      <c r="F2528" t="s">
        <v>78</v>
      </c>
      <c r="J2528" s="11" t="s">
        <v>87</v>
      </c>
      <c r="M2528" t="s">
        <v>2213</v>
      </c>
      <c r="N2528" t="s">
        <v>2213</v>
      </c>
      <c r="O2528">
        <v>53</v>
      </c>
      <c r="P2528">
        <v>4910</v>
      </c>
    </row>
    <row r="2529" spans="1:16">
      <c r="A2529">
        <v>94001</v>
      </c>
      <c r="B2529" t="s">
        <v>1619</v>
      </c>
      <c r="C2529" t="s">
        <v>142</v>
      </c>
      <c r="D2529" s="11" t="s">
        <v>143</v>
      </c>
      <c r="E2529" t="s">
        <v>67</v>
      </c>
      <c r="F2529" t="s">
        <v>74</v>
      </c>
      <c r="M2529" t="s">
        <v>2229</v>
      </c>
      <c r="N2529" t="s">
        <v>2230</v>
      </c>
      <c r="O2529">
        <v>38</v>
      </c>
      <c r="P2529">
        <v>451</v>
      </c>
    </row>
    <row r="2530" spans="1:16">
      <c r="A2530">
        <v>94002</v>
      </c>
      <c r="B2530" t="s">
        <v>569</v>
      </c>
      <c r="C2530" t="s">
        <v>156</v>
      </c>
      <c r="D2530" s="11" t="s">
        <v>137</v>
      </c>
      <c r="E2530" t="s">
        <v>67</v>
      </c>
      <c r="F2530" t="s">
        <v>86</v>
      </c>
      <c r="M2530" t="s">
        <v>2229</v>
      </c>
      <c r="N2530" t="s">
        <v>2230</v>
      </c>
      <c r="O2530">
        <v>30</v>
      </c>
      <c r="P2530">
        <v>4188</v>
      </c>
    </row>
    <row r="2531" spans="1:16">
      <c r="A2531">
        <v>94003</v>
      </c>
      <c r="B2531" t="s">
        <v>2231</v>
      </c>
      <c r="C2531" t="s">
        <v>234</v>
      </c>
      <c r="D2531" s="11" t="s">
        <v>163</v>
      </c>
      <c r="E2531" t="s">
        <v>67</v>
      </c>
      <c r="F2531" t="s">
        <v>78</v>
      </c>
      <c r="M2531" t="s">
        <v>2229</v>
      </c>
      <c r="N2531" t="s">
        <v>2230</v>
      </c>
      <c r="O2531">
        <v>49</v>
      </c>
      <c r="P2531">
        <v>3022</v>
      </c>
    </row>
    <row r="2532" spans="1:16">
      <c r="A2532">
        <v>94004</v>
      </c>
      <c r="B2532" t="s">
        <v>1928</v>
      </c>
      <c r="C2532" t="s">
        <v>283</v>
      </c>
      <c r="D2532" s="11" t="s">
        <v>91</v>
      </c>
      <c r="E2532" t="s">
        <v>67</v>
      </c>
      <c r="F2532" t="s">
        <v>78</v>
      </c>
      <c r="M2532" t="s">
        <v>2229</v>
      </c>
      <c r="N2532" t="s">
        <v>2230</v>
      </c>
      <c r="O2532">
        <v>50</v>
      </c>
      <c r="P2532">
        <v>3023</v>
      </c>
    </row>
    <row r="2533" spans="1:16">
      <c r="A2533">
        <v>94005</v>
      </c>
      <c r="B2533" t="s">
        <v>2232</v>
      </c>
      <c r="C2533" t="s">
        <v>166</v>
      </c>
      <c r="D2533" s="11" t="s">
        <v>143</v>
      </c>
      <c r="E2533" t="s">
        <v>67</v>
      </c>
      <c r="F2533" t="s">
        <v>74</v>
      </c>
      <c r="M2533" t="s">
        <v>2229</v>
      </c>
      <c r="N2533" t="s">
        <v>2230</v>
      </c>
      <c r="O2533">
        <v>38</v>
      </c>
      <c r="P2533">
        <v>3024</v>
      </c>
    </row>
    <row r="2534" spans="1:16">
      <c r="A2534">
        <v>94006</v>
      </c>
      <c r="B2534" t="s">
        <v>2233</v>
      </c>
      <c r="C2534" t="s">
        <v>466</v>
      </c>
      <c r="D2534" s="11" t="s">
        <v>121</v>
      </c>
      <c r="E2534" t="s">
        <v>82</v>
      </c>
      <c r="F2534" t="s">
        <v>68</v>
      </c>
      <c r="M2534" t="s">
        <v>2229</v>
      </c>
      <c r="N2534" t="s">
        <v>2230</v>
      </c>
      <c r="O2534">
        <v>20</v>
      </c>
      <c r="P2534">
        <v>3458</v>
      </c>
    </row>
    <row r="2535" spans="1:16">
      <c r="A2535">
        <v>94007</v>
      </c>
      <c r="B2535" t="s">
        <v>2234</v>
      </c>
      <c r="C2535" t="s">
        <v>294</v>
      </c>
      <c r="D2535" s="11" t="s">
        <v>149</v>
      </c>
      <c r="E2535" t="s">
        <v>67</v>
      </c>
      <c r="F2535" t="s">
        <v>86</v>
      </c>
      <c r="M2535" t="s">
        <v>2229</v>
      </c>
      <c r="N2535" t="s">
        <v>2230</v>
      </c>
      <c r="O2535">
        <v>28</v>
      </c>
      <c r="P2535">
        <v>3307</v>
      </c>
    </row>
    <row r="2536" spans="1:16">
      <c r="A2536">
        <v>94008</v>
      </c>
      <c r="B2536" t="s">
        <v>2235</v>
      </c>
      <c r="C2536" t="s">
        <v>105</v>
      </c>
      <c r="D2536" s="11" t="s">
        <v>210</v>
      </c>
      <c r="E2536" t="s">
        <v>67</v>
      </c>
      <c r="F2536" t="s">
        <v>74</v>
      </c>
      <c r="M2536" t="s">
        <v>2229</v>
      </c>
      <c r="N2536" t="s">
        <v>2230</v>
      </c>
      <c r="O2536">
        <v>42</v>
      </c>
      <c r="P2536">
        <v>3308</v>
      </c>
    </row>
    <row r="2537" spans="1:16">
      <c r="A2537">
        <v>94009</v>
      </c>
      <c r="B2537" t="s">
        <v>2236</v>
      </c>
      <c r="C2537" t="s">
        <v>90</v>
      </c>
      <c r="D2537" s="11" t="s">
        <v>551</v>
      </c>
      <c r="E2537" t="s">
        <v>67</v>
      </c>
      <c r="F2537" t="s">
        <v>98</v>
      </c>
      <c r="M2537" t="s">
        <v>2229</v>
      </c>
      <c r="N2537" t="s">
        <v>2230</v>
      </c>
      <c r="O2537">
        <v>56</v>
      </c>
      <c r="P2537">
        <v>3309</v>
      </c>
    </row>
    <row r="2538" spans="1:16">
      <c r="A2538">
        <v>94011</v>
      </c>
      <c r="B2538" t="s">
        <v>2237</v>
      </c>
      <c r="C2538" t="s">
        <v>96</v>
      </c>
      <c r="D2538" s="11" t="s">
        <v>131</v>
      </c>
      <c r="E2538" t="s">
        <v>67</v>
      </c>
      <c r="F2538" t="s">
        <v>68</v>
      </c>
      <c r="M2538" t="s">
        <v>2229</v>
      </c>
      <c r="N2538" t="s">
        <v>2230</v>
      </c>
      <c r="O2538">
        <v>23</v>
      </c>
      <c r="P2538">
        <v>3438</v>
      </c>
    </row>
    <row r="2539" spans="1:16">
      <c r="A2539">
        <v>94013</v>
      </c>
      <c r="B2539" t="s">
        <v>928</v>
      </c>
      <c r="C2539" t="s">
        <v>105</v>
      </c>
      <c r="D2539" s="11" t="s">
        <v>100</v>
      </c>
      <c r="E2539" t="s">
        <v>67</v>
      </c>
      <c r="F2539" t="s">
        <v>86</v>
      </c>
      <c r="M2539" t="s">
        <v>2229</v>
      </c>
      <c r="N2539" t="s">
        <v>2230</v>
      </c>
      <c r="O2539">
        <v>25</v>
      </c>
      <c r="P2539">
        <v>3441</v>
      </c>
    </row>
    <row r="2540" spans="1:16">
      <c r="A2540">
        <v>94015</v>
      </c>
      <c r="B2540" t="s">
        <v>2238</v>
      </c>
      <c r="C2540" t="s">
        <v>2239</v>
      </c>
      <c r="D2540" s="11" t="s">
        <v>117</v>
      </c>
      <c r="E2540" t="s">
        <v>67</v>
      </c>
      <c r="F2540" t="s">
        <v>118</v>
      </c>
      <c r="M2540" t="s">
        <v>2229</v>
      </c>
      <c r="N2540" t="s">
        <v>2230</v>
      </c>
      <c r="O2540">
        <v>18</v>
      </c>
      <c r="P2540">
        <v>3443</v>
      </c>
    </row>
    <row r="2541" spans="1:16">
      <c r="A2541">
        <v>94016</v>
      </c>
      <c r="B2541" t="s">
        <v>2240</v>
      </c>
      <c r="C2541" t="s">
        <v>689</v>
      </c>
      <c r="D2541" s="11" t="s">
        <v>146</v>
      </c>
      <c r="E2541" t="s">
        <v>82</v>
      </c>
      <c r="F2541" t="s">
        <v>68</v>
      </c>
      <c r="M2541" t="s">
        <v>2229</v>
      </c>
      <c r="N2541" t="s">
        <v>2230</v>
      </c>
      <c r="O2541">
        <v>21</v>
      </c>
      <c r="P2541">
        <v>4189</v>
      </c>
    </row>
    <row r="2542" spans="1:16">
      <c r="A2542">
        <v>95001</v>
      </c>
      <c r="B2542" t="s">
        <v>230</v>
      </c>
      <c r="C2542" t="s">
        <v>305</v>
      </c>
      <c r="D2542" s="11" t="s">
        <v>159</v>
      </c>
      <c r="E2542" t="s">
        <v>67</v>
      </c>
      <c r="F2542" t="s">
        <v>78</v>
      </c>
      <c r="M2542" t="s">
        <v>2241</v>
      </c>
      <c r="N2542" t="s">
        <v>2242</v>
      </c>
      <c r="O2542">
        <v>46</v>
      </c>
      <c r="P2542">
        <v>3201</v>
      </c>
    </row>
    <row r="2543" spans="1:16">
      <c r="A2543">
        <v>95002</v>
      </c>
      <c r="B2543" t="s">
        <v>451</v>
      </c>
      <c r="C2543" t="s">
        <v>90</v>
      </c>
      <c r="D2543" s="11" t="s">
        <v>307</v>
      </c>
      <c r="E2543" t="s">
        <v>67</v>
      </c>
      <c r="F2543" t="s">
        <v>78</v>
      </c>
      <c r="H2543" s="11" t="s">
        <v>88</v>
      </c>
      <c r="I2543" s="11" t="s">
        <v>88</v>
      </c>
      <c r="M2543" t="s">
        <v>2241</v>
      </c>
      <c r="N2543" t="s">
        <v>2242</v>
      </c>
      <c r="O2543">
        <v>48</v>
      </c>
      <c r="P2543">
        <v>3202</v>
      </c>
    </row>
    <row r="2544" spans="1:16">
      <c r="A2544">
        <v>95003</v>
      </c>
      <c r="B2544" t="s">
        <v>451</v>
      </c>
      <c r="C2544" t="s">
        <v>123</v>
      </c>
      <c r="D2544" s="11" t="s">
        <v>331</v>
      </c>
      <c r="E2544" t="s">
        <v>67</v>
      </c>
      <c r="F2544" t="s">
        <v>332</v>
      </c>
      <c r="M2544" t="s">
        <v>2241</v>
      </c>
      <c r="N2544" t="s">
        <v>2242</v>
      </c>
      <c r="O2544">
        <v>9</v>
      </c>
      <c r="P2544">
        <v>4924</v>
      </c>
    </row>
    <row r="2545" spans="1:16">
      <c r="A2545">
        <v>95011</v>
      </c>
      <c r="B2545" t="s">
        <v>2243</v>
      </c>
      <c r="C2545" t="s">
        <v>192</v>
      </c>
      <c r="D2545" s="11" t="s">
        <v>318</v>
      </c>
      <c r="E2545" t="s">
        <v>67</v>
      </c>
      <c r="F2545" t="s">
        <v>98</v>
      </c>
      <c r="M2545" t="s">
        <v>2241</v>
      </c>
      <c r="N2545" t="s">
        <v>2242</v>
      </c>
      <c r="O2545">
        <v>66</v>
      </c>
      <c r="P2545">
        <v>3200</v>
      </c>
    </row>
    <row r="2546" spans="1:16">
      <c r="A2546">
        <v>96001</v>
      </c>
      <c r="B2546" t="s">
        <v>2244</v>
      </c>
      <c r="C2546" t="s">
        <v>174</v>
      </c>
      <c r="D2546" s="11" t="s">
        <v>143</v>
      </c>
      <c r="E2546" t="s">
        <v>67</v>
      </c>
      <c r="F2546" t="s">
        <v>74</v>
      </c>
      <c r="M2546" t="s">
        <v>2245</v>
      </c>
      <c r="N2546" t="s">
        <v>2246</v>
      </c>
      <c r="O2546">
        <v>38</v>
      </c>
      <c r="P2546">
        <v>3574</v>
      </c>
    </row>
    <row r="2547" spans="1:16">
      <c r="A2547">
        <v>96002</v>
      </c>
      <c r="B2547" t="s">
        <v>2247</v>
      </c>
      <c r="C2547" t="s">
        <v>188</v>
      </c>
      <c r="D2547" s="11" t="s">
        <v>103</v>
      </c>
      <c r="E2547" t="s">
        <v>67</v>
      </c>
      <c r="F2547" t="s">
        <v>74</v>
      </c>
      <c r="M2547" t="s">
        <v>2245</v>
      </c>
      <c r="N2547" t="s">
        <v>2246</v>
      </c>
      <c r="O2547">
        <v>40</v>
      </c>
      <c r="P2547">
        <v>3575</v>
      </c>
    </row>
    <row r="2548" spans="1:16">
      <c r="A2548">
        <v>96003</v>
      </c>
      <c r="B2548" t="s">
        <v>2248</v>
      </c>
      <c r="C2548" t="s">
        <v>90</v>
      </c>
      <c r="D2548" s="11" t="s">
        <v>199</v>
      </c>
      <c r="E2548" t="s">
        <v>67</v>
      </c>
      <c r="F2548" t="s">
        <v>74</v>
      </c>
      <c r="M2548" t="s">
        <v>2245</v>
      </c>
      <c r="N2548" t="s">
        <v>2246</v>
      </c>
      <c r="O2548">
        <v>37</v>
      </c>
      <c r="P2548">
        <v>3576</v>
      </c>
    </row>
    <row r="2549" spans="1:16">
      <c r="A2549">
        <v>96004</v>
      </c>
      <c r="B2549" t="s">
        <v>803</v>
      </c>
      <c r="C2549" t="s">
        <v>105</v>
      </c>
      <c r="D2549" s="11" t="s">
        <v>143</v>
      </c>
      <c r="E2549" t="s">
        <v>67</v>
      </c>
      <c r="F2549" t="s">
        <v>74</v>
      </c>
      <c r="M2549" t="s">
        <v>2245</v>
      </c>
      <c r="N2549" t="s">
        <v>2246</v>
      </c>
      <c r="O2549">
        <v>38</v>
      </c>
      <c r="P2549">
        <v>3577</v>
      </c>
    </row>
    <row r="2550" spans="1:16">
      <c r="A2550">
        <v>96005</v>
      </c>
      <c r="B2550" t="s">
        <v>859</v>
      </c>
      <c r="C2550" t="s">
        <v>285</v>
      </c>
      <c r="D2550" s="11" t="s">
        <v>177</v>
      </c>
      <c r="E2550" t="s">
        <v>67</v>
      </c>
      <c r="F2550" t="s">
        <v>86</v>
      </c>
      <c r="M2550" t="s">
        <v>2245</v>
      </c>
      <c r="N2550" t="s">
        <v>2246</v>
      </c>
      <c r="O2550">
        <v>32</v>
      </c>
      <c r="P2550">
        <v>3578</v>
      </c>
    </row>
    <row r="2551" spans="1:16">
      <c r="A2551">
        <v>96006</v>
      </c>
      <c r="B2551" t="s">
        <v>389</v>
      </c>
      <c r="C2551" t="s">
        <v>246</v>
      </c>
      <c r="D2551" s="11" t="s">
        <v>103</v>
      </c>
      <c r="E2551" t="s">
        <v>67</v>
      </c>
      <c r="F2551" t="s">
        <v>74</v>
      </c>
      <c r="M2551" t="s">
        <v>2245</v>
      </c>
      <c r="N2551" t="s">
        <v>2246</v>
      </c>
      <c r="O2551">
        <v>40</v>
      </c>
      <c r="P2551">
        <v>3579</v>
      </c>
    </row>
    <row r="2552" spans="1:16">
      <c r="A2552">
        <v>96007</v>
      </c>
      <c r="B2552" t="s">
        <v>2249</v>
      </c>
      <c r="C2552" t="s">
        <v>65</v>
      </c>
      <c r="D2552" s="11" t="s">
        <v>143</v>
      </c>
      <c r="E2552" t="s">
        <v>67</v>
      </c>
      <c r="F2552" t="s">
        <v>74</v>
      </c>
      <c r="M2552" t="s">
        <v>2245</v>
      </c>
      <c r="N2552" t="s">
        <v>2246</v>
      </c>
      <c r="O2552">
        <v>38</v>
      </c>
      <c r="P2552">
        <v>3580</v>
      </c>
    </row>
    <row r="2553" spans="1:16">
      <c r="A2553">
        <v>97001</v>
      </c>
      <c r="B2553" t="s">
        <v>2250</v>
      </c>
      <c r="C2553" t="s">
        <v>782</v>
      </c>
      <c r="D2553" s="11" t="s">
        <v>171</v>
      </c>
      <c r="E2553" t="s">
        <v>67</v>
      </c>
      <c r="F2553" t="s">
        <v>74</v>
      </c>
      <c r="M2553" t="s">
        <v>2251</v>
      </c>
      <c r="N2553" t="s">
        <v>2252</v>
      </c>
      <c r="O2553">
        <v>35</v>
      </c>
      <c r="P2553">
        <v>1665</v>
      </c>
    </row>
    <row r="2554" spans="1:16">
      <c r="A2554">
        <v>97002</v>
      </c>
      <c r="B2554" t="s">
        <v>393</v>
      </c>
      <c r="C2554" t="s">
        <v>123</v>
      </c>
      <c r="D2554" s="11" t="s">
        <v>291</v>
      </c>
      <c r="E2554" t="s">
        <v>67</v>
      </c>
      <c r="F2554" t="s">
        <v>78</v>
      </c>
      <c r="M2554" t="s">
        <v>2251</v>
      </c>
      <c r="N2554" t="s">
        <v>2252</v>
      </c>
      <c r="O2554">
        <v>51</v>
      </c>
      <c r="P2554">
        <v>1666</v>
      </c>
    </row>
    <row r="2555" spans="1:16">
      <c r="A2555">
        <v>97004</v>
      </c>
      <c r="B2555" t="s">
        <v>2253</v>
      </c>
      <c r="C2555" t="s">
        <v>192</v>
      </c>
      <c r="D2555" s="11" t="s">
        <v>197</v>
      </c>
      <c r="E2555" t="s">
        <v>67</v>
      </c>
      <c r="F2555" t="s">
        <v>98</v>
      </c>
      <c r="M2555" t="s">
        <v>2251</v>
      </c>
      <c r="N2555" t="s">
        <v>2252</v>
      </c>
      <c r="O2555">
        <v>67</v>
      </c>
      <c r="P2555">
        <v>1667</v>
      </c>
    </row>
    <row r="2556" spans="1:16">
      <c r="A2556">
        <v>97005</v>
      </c>
      <c r="B2556" t="s">
        <v>2254</v>
      </c>
      <c r="C2556" t="s">
        <v>439</v>
      </c>
      <c r="D2556" s="11" t="s">
        <v>875</v>
      </c>
      <c r="E2556" t="s">
        <v>82</v>
      </c>
      <c r="F2556" t="s">
        <v>98</v>
      </c>
      <c r="M2556" t="s">
        <v>2251</v>
      </c>
      <c r="N2556" t="s">
        <v>2252</v>
      </c>
      <c r="O2556">
        <v>62</v>
      </c>
      <c r="P2556">
        <v>1668</v>
      </c>
    </row>
    <row r="2557" spans="1:16">
      <c r="A2557">
        <v>97006</v>
      </c>
      <c r="B2557" t="s">
        <v>2255</v>
      </c>
      <c r="C2557" t="s">
        <v>72</v>
      </c>
      <c r="D2557" s="11" t="s">
        <v>210</v>
      </c>
      <c r="E2557" t="s">
        <v>67</v>
      </c>
      <c r="F2557" t="s">
        <v>74</v>
      </c>
      <c r="M2557" t="s">
        <v>2251</v>
      </c>
      <c r="N2557" t="s">
        <v>2252</v>
      </c>
      <c r="O2557">
        <v>42</v>
      </c>
      <c r="P2557">
        <v>1669</v>
      </c>
    </row>
    <row r="2558" spans="1:16">
      <c r="A2558">
        <v>97007</v>
      </c>
      <c r="B2558" t="s">
        <v>2256</v>
      </c>
      <c r="C2558" t="s">
        <v>294</v>
      </c>
      <c r="D2558" s="11" t="s">
        <v>137</v>
      </c>
      <c r="E2558" t="s">
        <v>67</v>
      </c>
      <c r="F2558" t="s">
        <v>86</v>
      </c>
      <c r="I2558" s="11" t="s">
        <v>88</v>
      </c>
      <c r="M2558" t="s">
        <v>2251</v>
      </c>
      <c r="N2558" t="s">
        <v>2252</v>
      </c>
      <c r="O2558">
        <v>30</v>
      </c>
      <c r="P2558">
        <v>2516</v>
      </c>
    </row>
    <row r="2559" spans="1:16">
      <c r="A2559">
        <v>97008</v>
      </c>
      <c r="B2559" t="s">
        <v>2253</v>
      </c>
      <c r="C2559" t="s">
        <v>65</v>
      </c>
      <c r="D2559" s="11" t="s">
        <v>85</v>
      </c>
      <c r="E2559" t="s">
        <v>67</v>
      </c>
      <c r="F2559" t="s">
        <v>86</v>
      </c>
      <c r="M2559" t="s">
        <v>2251</v>
      </c>
      <c r="N2559" t="s">
        <v>2252</v>
      </c>
      <c r="O2559">
        <v>34</v>
      </c>
      <c r="P2559">
        <v>3416</v>
      </c>
    </row>
    <row r="2560" spans="1:16">
      <c r="A2560">
        <v>97009</v>
      </c>
      <c r="B2560" t="s">
        <v>2257</v>
      </c>
      <c r="C2560" t="s">
        <v>264</v>
      </c>
      <c r="D2560" s="11" t="s">
        <v>199</v>
      </c>
      <c r="E2560" t="s">
        <v>67</v>
      </c>
      <c r="F2560" t="s">
        <v>74</v>
      </c>
      <c r="M2560" t="s">
        <v>2251</v>
      </c>
      <c r="N2560" t="s">
        <v>2252</v>
      </c>
      <c r="O2560">
        <v>37</v>
      </c>
      <c r="P2560">
        <v>1670</v>
      </c>
    </row>
    <row r="2561" spans="1:16">
      <c r="A2561">
        <v>97010</v>
      </c>
      <c r="B2561" t="s">
        <v>2258</v>
      </c>
      <c r="C2561" t="s">
        <v>305</v>
      </c>
      <c r="D2561" s="11" t="s">
        <v>240</v>
      </c>
      <c r="E2561" t="s">
        <v>67</v>
      </c>
      <c r="F2561" t="s">
        <v>86</v>
      </c>
      <c r="I2561" s="11" t="s">
        <v>88</v>
      </c>
      <c r="M2561" t="s">
        <v>2251</v>
      </c>
      <c r="N2561" t="s">
        <v>2252</v>
      </c>
      <c r="O2561">
        <v>33</v>
      </c>
      <c r="P2561">
        <v>1664</v>
      </c>
    </row>
    <row r="2562" spans="1:16">
      <c r="A2562">
        <v>97011</v>
      </c>
      <c r="B2562" t="s">
        <v>169</v>
      </c>
      <c r="C2562" t="s">
        <v>90</v>
      </c>
      <c r="D2562" s="11" t="s">
        <v>85</v>
      </c>
      <c r="E2562" t="s">
        <v>67</v>
      </c>
      <c r="F2562" t="s">
        <v>86</v>
      </c>
      <c r="M2562" t="s">
        <v>2251</v>
      </c>
      <c r="N2562" t="s">
        <v>2252</v>
      </c>
      <c r="O2562">
        <v>34</v>
      </c>
      <c r="P2562">
        <v>1675</v>
      </c>
    </row>
    <row r="2563" spans="1:16">
      <c r="A2563">
        <v>97012</v>
      </c>
      <c r="B2563" t="s">
        <v>2259</v>
      </c>
      <c r="C2563" t="s">
        <v>972</v>
      </c>
      <c r="D2563" s="11" t="s">
        <v>149</v>
      </c>
      <c r="E2563" t="s">
        <v>82</v>
      </c>
      <c r="F2563" t="s">
        <v>86</v>
      </c>
      <c r="G2563" s="11" t="s">
        <v>88</v>
      </c>
      <c r="M2563" t="s">
        <v>2251</v>
      </c>
      <c r="N2563" t="s">
        <v>2252</v>
      </c>
      <c r="O2563">
        <v>28</v>
      </c>
      <c r="P2563">
        <v>524</v>
      </c>
    </row>
    <row r="2564" spans="1:16">
      <c r="A2564">
        <v>97013</v>
      </c>
      <c r="B2564" t="s">
        <v>2260</v>
      </c>
      <c r="C2564" t="s">
        <v>305</v>
      </c>
      <c r="D2564" s="11" t="s">
        <v>141</v>
      </c>
      <c r="E2564" t="s">
        <v>67</v>
      </c>
      <c r="F2564" t="s">
        <v>74</v>
      </c>
      <c r="M2564" t="s">
        <v>2251</v>
      </c>
      <c r="N2564" t="s">
        <v>2252</v>
      </c>
      <c r="O2564">
        <v>43</v>
      </c>
      <c r="P2564">
        <v>1671</v>
      </c>
    </row>
    <row r="2565" spans="1:16">
      <c r="A2565">
        <v>97014</v>
      </c>
      <c r="B2565" t="s">
        <v>2261</v>
      </c>
      <c r="C2565" t="s">
        <v>305</v>
      </c>
      <c r="D2565" s="11" t="s">
        <v>312</v>
      </c>
      <c r="E2565" t="s">
        <v>67</v>
      </c>
      <c r="F2565" t="s">
        <v>86</v>
      </c>
      <c r="H2565" s="11" t="s">
        <v>161</v>
      </c>
      <c r="M2565" t="s">
        <v>2251</v>
      </c>
      <c r="N2565" t="s">
        <v>2252</v>
      </c>
      <c r="O2565">
        <v>31</v>
      </c>
      <c r="P2565">
        <v>4247</v>
      </c>
    </row>
    <row r="2566" spans="1:16">
      <c r="A2566">
        <v>97017</v>
      </c>
      <c r="B2566" t="s">
        <v>1040</v>
      </c>
      <c r="C2566" t="s">
        <v>343</v>
      </c>
      <c r="D2566" s="11" t="s">
        <v>137</v>
      </c>
      <c r="E2566" t="s">
        <v>82</v>
      </c>
      <c r="F2566" t="s">
        <v>86</v>
      </c>
      <c r="M2566" t="s">
        <v>2251</v>
      </c>
      <c r="N2566" t="s">
        <v>2252</v>
      </c>
      <c r="O2566">
        <v>30</v>
      </c>
      <c r="P2566">
        <v>3925</v>
      </c>
    </row>
    <row r="2567" spans="1:16">
      <c r="A2567">
        <v>97018</v>
      </c>
      <c r="B2567" t="s">
        <v>2262</v>
      </c>
      <c r="C2567" t="s">
        <v>376</v>
      </c>
      <c r="D2567" s="11" t="s">
        <v>240</v>
      </c>
      <c r="E2567" t="s">
        <v>82</v>
      </c>
      <c r="F2567" t="s">
        <v>86</v>
      </c>
      <c r="M2567" t="s">
        <v>2251</v>
      </c>
      <c r="N2567" t="s">
        <v>2252</v>
      </c>
      <c r="O2567">
        <v>33</v>
      </c>
      <c r="P2567">
        <v>1672</v>
      </c>
    </row>
    <row r="2568" spans="1:16">
      <c r="A2568">
        <v>97020</v>
      </c>
      <c r="B2568" t="s">
        <v>2263</v>
      </c>
      <c r="C2568" t="s">
        <v>123</v>
      </c>
      <c r="D2568" s="11" t="s">
        <v>307</v>
      </c>
      <c r="E2568" t="s">
        <v>67</v>
      </c>
      <c r="F2568" t="s">
        <v>78</v>
      </c>
      <c r="M2568" t="s">
        <v>2251</v>
      </c>
      <c r="N2568" t="s">
        <v>2252</v>
      </c>
      <c r="O2568">
        <v>48</v>
      </c>
      <c r="P2568">
        <v>1673</v>
      </c>
    </row>
    <row r="2569" spans="1:16">
      <c r="A2569">
        <v>97021</v>
      </c>
      <c r="B2569" t="s">
        <v>1240</v>
      </c>
      <c r="C2569" t="s">
        <v>123</v>
      </c>
      <c r="D2569" s="11" t="s">
        <v>73</v>
      </c>
      <c r="E2569" t="s">
        <v>67</v>
      </c>
      <c r="F2569" t="s">
        <v>74</v>
      </c>
      <c r="H2569" s="11" t="s">
        <v>370</v>
      </c>
      <c r="M2569" t="s">
        <v>2251</v>
      </c>
      <c r="N2569" t="s">
        <v>2252</v>
      </c>
      <c r="O2569">
        <v>44</v>
      </c>
      <c r="P2569">
        <v>1674</v>
      </c>
    </row>
    <row r="2570" spans="1:16">
      <c r="A2570">
        <v>97022</v>
      </c>
      <c r="B2570" t="s">
        <v>2264</v>
      </c>
      <c r="C2570" t="s">
        <v>139</v>
      </c>
      <c r="D2570" s="11" t="s">
        <v>214</v>
      </c>
      <c r="E2570" t="s">
        <v>67</v>
      </c>
      <c r="F2570" t="s">
        <v>74</v>
      </c>
      <c r="H2570" s="11" t="s">
        <v>87</v>
      </c>
      <c r="M2570" t="s">
        <v>2251</v>
      </c>
      <c r="N2570" t="s">
        <v>2252</v>
      </c>
      <c r="O2570">
        <v>41</v>
      </c>
      <c r="P2570">
        <v>4214</v>
      </c>
    </row>
    <row r="2571" spans="1:16">
      <c r="A2571">
        <v>97023</v>
      </c>
      <c r="B2571" t="s">
        <v>2265</v>
      </c>
      <c r="C2571" t="s">
        <v>260</v>
      </c>
      <c r="D2571" s="11" t="s">
        <v>111</v>
      </c>
      <c r="E2571" t="s">
        <v>82</v>
      </c>
      <c r="F2571" t="s">
        <v>86</v>
      </c>
      <c r="M2571" t="s">
        <v>2251</v>
      </c>
      <c r="N2571" t="s">
        <v>2252</v>
      </c>
      <c r="O2571">
        <v>26</v>
      </c>
      <c r="P2571">
        <v>4831</v>
      </c>
    </row>
    <row r="2572" spans="1:16">
      <c r="A2572">
        <v>99001</v>
      </c>
      <c r="B2572" t="s">
        <v>498</v>
      </c>
      <c r="C2572" t="s">
        <v>188</v>
      </c>
      <c r="D2572" s="11" t="s">
        <v>141</v>
      </c>
      <c r="E2572" t="s">
        <v>67</v>
      </c>
      <c r="F2572" t="s">
        <v>74</v>
      </c>
      <c r="G2572" s="11" t="s">
        <v>87</v>
      </c>
      <c r="M2572" t="s">
        <v>2266</v>
      </c>
      <c r="N2572" t="s">
        <v>2267</v>
      </c>
      <c r="O2572">
        <v>43</v>
      </c>
      <c r="P2572">
        <v>4263</v>
      </c>
    </row>
    <row r="2573" spans="1:16">
      <c r="A2573">
        <v>99012</v>
      </c>
      <c r="B2573" t="s">
        <v>517</v>
      </c>
      <c r="C2573" t="s">
        <v>448</v>
      </c>
      <c r="D2573" s="11" t="s">
        <v>141</v>
      </c>
      <c r="E2573" t="s">
        <v>67</v>
      </c>
      <c r="F2573" t="s">
        <v>74</v>
      </c>
      <c r="G2573" s="11" t="s">
        <v>87</v>
      </c>
      <c r="I2573" s="11" t="s">
        <v>87</v>
      </c>
      <c r="M2573" t="s">
        <v>2266</v>
      </c>
      <c r="N2573" t="s">
        <v>2267</v>
      </c>
      <c r="O2573">
        <v>43</v>
      </c>
      <c r="P2573">
        <v>4262</v>
      </c>
    </row>
    <row r="2574" spans="1:16">
      <c r="A2574">
        <v>99013</v>
      </c>
      <c r="B2574" t="s">
        <v>441</v>
      </c>
      <c r="C2574" t="s">
        <v>577</v>
      </c>
      <c r="D2574" s="11" t="s">
        <v>163</v>
      </c>
      <c r="E2574" t="s">
        <v>67</v>
      </c>
      <c r="F2574" t="s">
        <v>78</v>
      </c>
      <c r="M2574" t="s">
        <v>2266</v>
      </c>
      <c r="N2574" t="s">
        <v>2267</v>
      </c>
      <c r="O2574">
        <v>49</v>
      </c>
      <c r="P2574">
        <v>4400</v>
      </c>
    </row>
    <row r="2575" spans="1:16">
      <c r="A2575">
        <v>99014</v>
      </c>
      <c r="B2575" t="s">
        <v>166</v>
      </c>
      <c r="C2575" t="s">
        <v>662</v>
      </c>
      <c r="D2575" s="11" t="s">
        <v>210</v>
      </c>
      <c r="E2575" t="s">
        <v>67</v>
      </c>
      <c r="F2575" t="s">
        <v>74</v>
      </c>
      <c r="M2575" t="s">
        <v>2266</v>
      </c>
      <c r="N2575" t="s">
        <v>2267</v>
      </c>
      <c r="O2575">
        <v>42</v>
      </c>
      <c r="P2575">
        <v>4404</v>
      </c>
    </row>
    <row r="2576" spans="1:16">
      <c r="A2576">
        <v>99015</v>
      </c>
      <c r="B2576" t="s">
        <v>2268</v>
      </c>
      <c r="C2576" t="s">
        <v>90</v>
      </c>
      <c r="D2576" s="11" t="s">
        <v>405</v>
      </c>
      <c r="E2576" t="s">
        <v>67</v>
      </c>
      <c r="F2576" t="s">
        <v>98</v>
      </c>
      <c r="M2576" t="s">
        <v>2266</v>
      </c>
      <c r="N2576" t="s">
        <v>2267</v>
      </c>
      <c r="O2576">
        <v>68</v>
      </c>
      <c r="P2576">
        <v>4402</v>
      </c>
    </row>
    <row r="2577" spans="1:16">
      <c r="A2577">
        <v>99016</v>
      </c>
      <c r="B2577" t="s">
        <v>499</v>
      </c>
      <c r="C2577" t="s">
        <v>123</v>
      </c>
      <c r="D2577" s="11" t="s">
        <v>73</v>
      </c>
      <c r="E2577" t="s">
        <v>67</v>
      </c>
      <c r="F2577" t="s">
        <v>74</v>
      </c>
      <c r="G2577" s="11" t="s">
        <v>87</v>
      </c>
      <c r="M2577" t="s">
        <v>2266</v>
      </c>
      <c r="N2577" t="s">
        <v>2267</v>
      </c>
      <c r="O2577">
        <v>44</v>
      </c>
      <c r="P2577">
        <v>4401</v>
      </c>
    </row>
    <row r="2578" spans="1:16">
      <c r="A2578">
        <v>99017</v>
      </c>
      <c r="B2578" t="s">
        <v>390</v>
      </c>
      <c r="C2578" t="s">
        <v>90</v>
      </c>
      <c r="D2578" s="11" t="s">
        <v>159</v>
      </c>
      <c r="E2578" t="s">
        <v>67</v>
      </c>
      <c r="F2578" t="s">
        <v>78</v>
      </c>
      <c r="G2578" s="11" t="s">
        <v>87</v>
      </c>
      <c r="I2578" s="11" t="s">
        <v>87</v>
      </c>
      <c r="M2578" t="s">
        <v>2266</v>
      </c>
      <c r="N2578" t="s">
        <v>2267</v>
      </c>
      <c r="O2578">
        <v>46</v>
      </c>
      <c r="P2578">
        <v>4405</v>
      </c>
    </row>
    <row r="2579" spans="1:16">
      <c r="A2579">
        <v>99018</v>
      </c>
      <c r="B2579" t="s">
        <v>515</v>
      </c>
      <c r="C2579" t="s">
        <v>174</v>
      </c>
      <c r="D2579" s="11" t="s">
        <v>73</v>
      </c>
      <c r="E2579" t="s">
        <v>67</v>
      </c>
      <c r="F2579" t="s">
        <v>74</v>
      </c>
      <c r="M2579" t="s">
        <v>2266</v>
      </c>
      <c r="N2579" t="s">
        <v>2267</v>
      </c>
      <c r="O2579">
        <v>44</v>
      </c>
      <c r="P2579">
        <v>4409</v>
      </c>
    </row>
    <row r="2580" spans="1:16">
      <c r="A2580">
        <v>99019</v>
      </c>
      <c r="B2580" t="s">
        <v>2269</v>
      </c>
      <c r="C2580" t="s">
        <v>123</v>
      </c>
      <c r="D2580" s="11" t="s">
        <v>210</v>
      </c>
      <c r="E2580" t="s">
        <v>67</v>
      </c>
      <c r="F2580" t="s">
        <v>74</v>
      </c>
      <c r="M2580" t="s">
        <v>2266</v>
      </c>
      <c r="N2580" t="s">
        <v>2267</v>
      </c>
      <c r="O2580">
        <v>42</v>
      </c>
      <c r="P2580">
        <v>4422</v>
      </c>
    </row>
    <row r="2581" spans="1:16">
      <c r="A2581">
        <v>99020</v>
      </c>
      <c r="B2581" t="s">
        <v>501</v>
      </c>
      <c r="C2581" t="s">
        <v>283</v>
      </c>
      <c r="D2581" s="11" t="s">
        <v>229</v>
      </c>
      <c r="E2581" t="s">
        <v>67</v>
      </c>
      <c r="F2581" t="s">
        <v>78</v>
      </c>
      <c r="M2581" t="s">
        <v>2266</v>
      </c>
      <c r="N2581" t="s">
        <v>2267</v>
      </c>
      <c r="O2581">
        <v>45</v>
      </c>
      <c r="P2581">
        <v>4563</v>
      </c>
    </row>
    <row r="2582" spans="1:16">
      <c r="A2582">
        <v>103001</v>
      </c>
      <c r="B2582" t="s">
        <v>2270</v>
      </c>
      <c r="C2582" t="s">
        <v>96</v>
      </c>
      <c r="D2582" s="11" t="s">
        <v>518</v>
      </c>
      <c r="E2582" t="s">
        <v>67</v>
      </c>
      <c r="F2582" t="s">
        <v>455</v>
      </c>
      <c r="M2582" t="s">
        <v>2271</v>
      </c>
      <c r="N2582" t="s">
        <v>2272</v>
      </c>
      <c r="O2582">
        <v>11</v>
      </c>
      <c r="P2582">
        <v>1139</v>
      </c>
    </row>
    <row r="2583" spans="1:16">
      <c r="A2583">
        <v>103002</v>
      </c>
      <c r="B2583" t="s">
        <v>2273</v>
      </c>
      <c r="C2583" t="s">
        <v>330</v>
      </c>
      <c r="D2583" s="11" t="s">
        <v>488</v>
      </c>
      <c r="E2583" t="s">
        <v>82</v>
      </c>
      <c r="F2583" t="s">
        <v>195</v>
      </c>
      <c r="M2583" t="s">
        <v>2271</v>
      </c>
      <c r="N2583" t="s">
        <v>2272</v>
      </c>
      <c r="O2583">
        <v>16</v>
      </c>
      <c r="P2583">
        <v>4310</v>
      </c>
    </row>
    <row r="2584" spans="1:16">
      <c r="A2584">
        <v>103003</v>
      </c>
      <c r="B2584" t="s">
        <v>2270</v>
      </c>
      <c r="C2584" t="s">
        <v>213</v>
      </c>
      <c r="D2584" s="11" t="s">
        <v>454</v>
      </c>
      <c r="E2584" t="s">
        <v>67</v>
      </c>
      <c r="F2584" t="s">
        <v>455</v>
      </c>
      <c r="M2584" t="s">
        <v>2271</v>
      </c>
      <c r="N2584" t="s">
        <v>2272</v>
      </c>
      <c r="O2584">
        <v>12</v>
      </c>
      <c r="P2584">
        <v>1181</v>
      </c>
    </row>
    <row r="2585" spans="1:16">
      <c r="A2585">
        <v>103004</v>
      </c>
      <c r="B2585" t="s">
        <v>2274</v>
      </c>
      <c r="C2585" t="s">
        <v>689</v>
      </c>
      <c r="D2585" s="11" t="s">
        <v>176</v>
      </c>
      <c r="E2585" t="s">
        <v>82</v>
      </c>
      <c r="F2585" t="s">
        <v>74</v>
      </c>
      <c r="M2585" t="s">
        <v>2271</v>
      </c>
      <c r="N2585" t="s">
        <v>2272</v>
      </c>
      <c r="O2585">
        <v>39</v>
      </c>
      <c r="P2585">
        <v>1152</v>
      </c>
    </row>
    <row r="2586" spans="1:16">
      <c r="A2586">
        <v>103005</v>
      </c>
      <c r="B2586" t="s">
        <v>2275</v>
      </c>
      <c r="C2586" t="s">
        <v>65</v>
      </c>
      <c r="D2586" s="11" t="s">
        <v>121</v>
      </c>
      <c r="E2586" t="s">
        <v>67</v>
      </c>
      <c r="F2586" t="s">
        <v>68</v>
      </c>
      <c r="M2586" t="s">
        <v>2271</v>
      </c>
      <c r="N2586" t="s">
        <v>2272</v>
      </c>
      <c r="O2586">
        <v>20</v>
      </c>
      <c r="P2586">
        <v>3718</v>
      </c>
    </row>
    <row r="2587" spans="1:16">
      <c r="A2587">
        <v>103006</v>
      </c>
      <c r="B2587" t="s">
        <v>112</v>
      </c>
      <c r="C2587" t="s">
        <v>600</v>
      </c>
      <c r="D2587" s="11" t="s">
        <v>81</v>
      </c>
      <c r="E2587" t="s">
        <v>82</v>
      </c>
      <c r="F2587" t="s">
        <v>74</v>
      </c>
      <c r="M2587" t="s">
        <v>2271</v>
      </c>
      <c r="N2587" t="s">
        <v>2272</v>
      </c>
      <c r="O2587">
        <v>36</v>
      </c>
      <c r="P2587">
        <v>1153</v>
      </c>
    </row>
    <row r="2588" spans="1:16">
      <c r="A2588">
        <v>103007</v>
      </c>
      <c r="B2588" t="s">
        <v>2276</v>
      </c>
      <c r="C2588" t="s">
        <v>372</v>
      </c>
      <c r="D2588" s="11" t="s">
        <v>488</v>
      </c>
      <c r="E2588" t="s">
        <v>82</v>
      </c>
      <c r="F2588" t="s">
        <v>195</v>
      </c>
      <c r="G2588" s="11" t="s">
        <v>370</v>
      </c>
      <c r="H2588" t="s">
        <v>235</v>
      </c>
      <c r="J2588" t="s">
        <v>235</v>
      </c>
      <c r="K2588" s="11" t="s">
        <v>161</v>
      </c>
      <c r="M2588" t="s">
        <v>2271</v>
      </c>
      <c r="N2588" t="s">
        <v>2272</v>
      </c>
      <c r="O2588">
        <v>16</v>
      </c>
      <c r="P2588">
        <v>3719</v>
      </c>
    </row>
    <row r="2589" spans="1:16">
      <c r="A2589">
        <v>103008</v>
      </c>
      <c r="B2589" t="s">
        <v>445</v>
      </c>
      <c r="C2589" t="s">
        <v>1453</v>
      </c>
      <c r="D2589" s="11" t="s">
        <v>94</v>
      </c>
      <c r="E2589" t="s">
        <v>82</v>
      </c>
      <c r="F2589" t="s">
        <v>78</v>
      </c>
      <c r="M2589" t="s">
        <v>2271</v>
      </c>
      <c r="N2589" t="s">
        <v>2272</v>
      </c>
      <c r="O2589">
        <v>54</v>
      </c>
      <c r="P2589">
        <v>3407</v>
      </c>
    </row>
    <row r="2590" spans="1:16">
      <c r="A2590">
        <v>103009</v>
      </c>
      <c r="B2590" t="s">
        <v>2277</v>
      </c>
      <c r="C2590" t="s">
        <v>348</v>
      </c>
      <c r="D2590" s="11" t="s">
        <v>454</v>
      </c>
      <c r="E2590" t="s">
        <v>82</v>
      </c>
      <c r="F2590" t="s">
        <v>455</v>
      </c>
      <c r="M2590" t="s">
        <v>2271</v>
      </c>
      <c r="N2590" t="s">
        <v>2272</v>
      </c>
      <c r="O2590">
        <v>12</v>
      </c>
      <c r="P2590">
        <v>5072</v>
      </c>
    </row>
    <row r="2591" spans="1:16">
      <c r="A2591">
        <v>103010</v>
      </c>
      <c r="B2591" t="s">
        <v>2278</v>
      </c>
      <c r="C2591" t="s">
        <v>2279</v>
      </c>
      <c r="D2591" s="11" t="s">
        <v>126</v>
      </c>
      <c r="E2591" t="s">
        <v>67</v>
      </c>
      <c r="F2591" t="s">
        <v>68</v>
      </c>
      <c r="M2591" t="s">
        <v>2271</v>
      </c>
      <c r="N2591" t="s">
        <v>2272</v>
      </c>
      <c r="O2591">
        <v>22</v>
      </c>
      <c r="P2591">
        <v>1180</v>
      </c>
    </row>
    <row r="2592" spans="1:16">
      <c r="A2592">
        <v>103011</v>
      </c>
      <c r="B2592" t="s">
        <v>2280</v>
      </c>
      <c r="C2592" t="s">
        <v>267</v>
      </c>
      <c r="D2592" s="11" t="s">
        <v>312</v>
      </c>
      <c r="E2592" t="s">
        <v>82</v>
      </c>
      <c r="F2592" t="s">
        <v>86</v>
      </c>
      <c r="G2592" s="11" t="s">
        <v>87</v>
      </c>
      <c r="J2592" s="11" t="s">
        <v>87</v>
      </c>
      <c r="M2592" t="s">
        <v>2271</v>
      </c>
      <c r="N2592" t="s">
        <v>2272</v>
      </c>
      <c r="O2592">
        <v>31</v>
      </c>
      <c r="P2592">
        <v>1138</v>
      </c>
    </row>
    <row r="2593" spans="1:16">
      <c r="A2593">
        <v>103012</v>
      </c>
      <c r="B2593" t="s">
        <v>396</v>
      </c>
      <c r="C2593" t="s">
        <v>123</v>
      </c>
      <c r="D2593" s="11" t="s">
        <v>307</v>
      </c>
      <c r="E2593" t="s">
        <v>67</v>
      </c>
      <c r="F2593" t="s">
        <v>78</v>
      </c>
      <c r="M2593" t="s">
        <v>2271</v>
      </c>
      <c r="N2593" t="s">
        <v>2272</v>
      </c>
      <c r="O2593">
        <v>48</v>
      </c>
      <c r="P2593">
        <v>1154</v>
      </c>
    </row>
    <row r="2594" spans="1:16">
      <c r="A2594">
        <v>103013</v>
      </c>
      <c r="B2594" t="s">
        <v>2281</v>
      </c>
      <c r="C2594" t="s">
        <v>234</v>
      </c>
      <c r="D2594" s="11" t="s">
        <v>302</v>
      </c>
      <c r="E2594" t="s">
        <v>67</v>
      </c>
      <c r="F2594" t="s">
        <v>78</v>
      </c>
      <c r="L2594">
        <v>3</v>
      </c>
      <c r="M2594" t="s">
        <v>2271</v>
      </c>
      <c r="N2594" t="s">
        <v>2272</v>
      </c>
      <c r="O2594">
        <v>47</v>
      </c>
      <c r="P2594">
        <v>1155</v>
      </c>
    </row>
    <row r="2595" spans="1:16">
      <c r="A2595">
        <v>103014</v>
      </c>
      <c r="B2595" t="s">
        <v>2282</v>
      </c>
      <c r="C2595" t="s">
        <v>96</v>
      </c>
      <c r="D2595" s="11" t="s">
        <v>137</v>
      </c>
      <c r="E2595" t="s">
        <v>67</v>
      </c>
      <c r="F2595" t="s">
        <v>86</v>
      </c>
      <c r="J2595" s="11" t="s">
        <v>87</v>
      </c>
      <c r="M2595" t="s">
        <v>2271</v>
      </c>
      <c r="N2595" t="s">
        <v>2272</v>
      </c>
      <c r="O2595">
        <v>30</v>
      </c>
      <c r="P2595">
        <v>1174</v>
      </c>
    </row>
    <row r="2596" spans="1:16">
      <c r="A2596">
        <v>103015</v>
      </c>
      <c r="B2596" t="s">
        <v>2283</v>
      </c>
      <c r="C2596" t="s">
        <v>105</v>
      </c>
      <c r="D2596" s="11" t="s">
        <v>141</v>
      </c>
      <c r="E2596" t="s">
        <v>67</v>
      </c>
      <c r="F2596" t="s">
        <v>74</v>
      </c>
      <c r="G2596" t="s">
        <v>86</v>
      </c>
      <c r="H2596" t="s">
        <v>86</v>
      </c>
      <c r="J2596" s="11" t="s">
        <v>87</v>
      </c>
      <c r="M2596" t="s">
        <v>2271</v>
      </c>
      <c r="N2596" t="s">
        <v>2272</v>
      </c>
      <c r="O2596">
        <v>43</v>
      </c>
      <c r="P2596">
        <v>1141</v>
      </c>
    </row>
    <row r="2597" spans="1:16">
      <c r="A2597">
        <v>103016</v>
      </c>
      <c r="B2597" t="s">
        <v>2276</v>
      </c>
      <c r="C2597" t="s">
        <v>1239</v>
      </c>
      <c r="D2597" s="11" t="s">
        <v>422</v>
      </c>
      <c r="E2597" t="s">
        <v>82</v>
      </c>
      <c r="F2597" t="s">
        <v>202</v>
      </c>
      <c r="G2597" s="11" t="s">
        <v>88</v>
      </c>
      <c r="H2597" s="11" t="s">
        <v>87</v>
      </c>
      <c r="J2597" s="11" t="s">
        <v>87</v>
      </c>
      <c r="M2597" t="s">
        <v>2271</v>
      </c>
      <c r="N2597" t="s">
        <v>2272</v>
      </c>
      <c r="O2597">
        <v>13</v>
      </c>
      <c r="P2597">
        <v>3720</v>
      </c>
    </row>
    <row r="2598" spans="1:16">
      <c r="A2598">
        <v>103017</v>
      </c>
      <c r="B2598" t="s">
        <v>2284</v>
      </c>
      <c r="C2598" t="s">
        <v>166</v>
      </c>
      <c r="D2598" s="11" t="s">
        <v>331</v>
      </c>
      <c r="E2598" t="s">
        <v>67</v>
      </c>
      <c r="F2598" t="s">
        <v>332</v>
      </c>
      <c r="M2598" t="s">
        <v>2271</v>
      </c>
      <c r="N2598" t="s">
        <v>2272</v>
      </c>
      <c r="O2598">
        <v>9</v>
      </c>
      <c r="P2598">
        <v>5073</v>
      </c>
    </row>
    <row r="2599" spans="1:16">
      <c r="A2599">
        <v>103018</v>
      </c>
      <c r="B2599" t="s">
        <v>2285</v>
      </c>
      <c r="C2599" t="s">
        <v>125</v>
      </c>
      <c r="D2599" s="11" t="s">
        <v>131</v>
      </c>
      <c r="E2599" t="s">
        <v>82</v>
      </c>
      <c r="F2599" t="s">
        <v>68</v>
      </c>
      <c r="M2599" t="s">
        <v>2271</v>
      </c>
      <c r="N2599" t="s">
        <v>2272</v>
      </c>
      <c r="O2599">
        <v>23</v>
      </c>
      <c r="P2599">
        <v>1142</v>
      </c>
    </row>
    <row r="2600" spans="1:16">
      <c r="A2600">
        <v>103019</v>
      </c>
      <c r="B2600" t="s">
        <v>2286</v>
      </c>
      <c r="C2600" t="s">
        <v>294</v>
      </c>
      <c r="D2600" s="11" t="s">
        <v>121</v>
      </c>
      <c r="E2600" t="s">
        <v>67</v>
      </c>
      <c r="F2600" t="s">
        <v>68</v>
      </c>
      <c r="M2600" t="s">
        <v>2271</v>
      </c>
      <c r="N2600" t="s">
        <v>2272</v>
      </c>
      <c r="O2600">
        <v>20</v>
      </c>
      <c r="P2600">
        <v>1137</v>
      </c>
    </row>
    <row r="2601" spans="1:16">
      <c r="A2601">
        <v>103020</v>
      </c>
      <c r="B2601" t="s">
        <v>2287</v>
      </c>
      <c r="C2601" t="s">
        <v>65</v>
      </c>
      <c r="D2601" s="11" t="s">
        <v>66</v>
      </c>
      <c r="E2601" t="s">
        <v>67</v>
      </c>
      <c r="F2601" t="s">
        <v>68</v>
      </c>
      <c r="G2601" s="11" t="s">
        <v>161</v>
      </c>
      <c r="M2601" t="s">
        <v>2271</v>
      </c>
      <c r="N2601" t="s">
        <v>2272</v>
      </c>
      <c r="O2601">
        <v>19</v>
      </c>
      <c r="P2601">
        <v>1140</v>
      </c>
    </row>
    <row r="2602" spans="1:16">
      <c r="A2602">
        <v>103021</v>
      </c>
      <c r="B2602" t="s">
        <v>2288</v>
      </c>
      <c r="C2602" t="s">
        <v>123</v>
      </c>
      <c r="D2602" s="11" t="s">
        <v>103</v>
      </c>
      <c r="E2602" t="s">
        <v>67</v>
      </c>
      <c r="F2602" t="s">
        <v>74</v>
      </c>
      <c r="J2602" s="11" t="s">
        <v>87</v>
      </c>
      <c r="M2602" t="s">
        <v>2271</v>
      </c>
      <c r="N2602" t="s">
        <v>2272</v>
      </c>
      <c r="O2602">
        <v>40</v>
      </c>
      <c r="P2602">
        <v>1151</v>
      </c>
    </row>
    <row r="2603" spans="1:16">
      <c r="A2603">
        <v>103022</v>
      </c>
      <c r="B2603" t="s">
        <v>2289</v>
      </c>
      <c r="C2603" t="s">
        <v>140</v>
      </c>
      <c r="D2603" s="11" t="s">
        <v>141</v>
      </c>
      <c r="E2603" t="s">
        <v>67</v>
      </c>
      <c r="F2603" t="s">
        <v>74</v>
      </c>
      <c r="M2603" t="s">
        <v>2271</v>
      </c>
      <c r="N2603" t="s">
        <v>2272</v>
      </c>
      <c r="O2603">
        <v>43</v>
      </c>
      <c r="P2603">
        <v>1156</v>
      </c>
    </row>
    <row r="2604" spans="1:16">
      <c r="A2604">
        <v>103023</v>
      </c>
      <c r="B2604" t="s">
        <v>2290</v>
      </c>
      <c r="C2604" t="s">
        <v>192</v>
      </c>
      <c r="D2604" s="11" t="s">
        <v>159</v>
      </c>
      <c r="E2604" t="s">
        <v>67</v>
      </c>
      <c r="F2604" t="s">
        <v>78</v>
      </c>
      <c r="M2604" t="s">
        <v>2271</v>
      </c>
      <c r="N2604" t="s">
        <v>2272</v>
      </c>
      <c r="O2604">
        <v>46</v>
      </c>
      <c r="P2604">
        <v>4148</v>
      </c>
    </row>
    <row r="2605" spans="1:16">
      <c r="A2605">
        <v>103024</v>
      </c>
      <c r="B2605" t="s">
        <v>2273</v>
      </c>
      <c r="C2605" t="s">
        <v>225</v>
      </c>
      <c r="D2605" s="11" t="s">
        <v>201</v>
      </c>
      <c r="E2605" t="s">
        <v>82</v>
      </c>
      <c r="F2605" t="s">
        <v>202</v>
      </c>
      <c r="G2605" s="11" t="s">
        <v>87</v>
      </c>
      <c r="H2605" s="11" t="s">
        <v>87</v>
      </c>
      <c r="J2605" s="11" t="s">
        <v>87</v>
      </c>
      <c r="M2605" t="s">
        <v>2271</v>
      </c>
      <c r="N2605" t="s">
        <v>2272</v>
      </c>
      <c r="O2605">
        <v>14</v>
      </c>
      <c r="P2605">
        <v>4311</v>
      </c>
    </row>
    <row r="2606" spans="1:16">
      <c r="A2606">
        <v>103025</v>
      </c>
      <c r="B2606" t="s">
        <v>166</v>
      </c>
      <c r="C2606" t="s">
        <v>72</v>
      </c>
      <c r="D2606" s="11" t="s">
        <v>141</v>
      </c>
      <c r="E2606" t="s">
        <v>67</v>
      </c>
      <c r="F2606" t="s">
        <v>74</v>
      </c>
      <c r="G2606" s="11" t="s">
        <v>87</v>
      </c>
      <c r="M2606" t="s">
        <v>2271</v>
      </c>
      <c r="N2606" t="s">
        <v>2272</v>
      </c>
      <c r="O2606">
        <v>43</v>
      </c>
      <c r="P2606">
        <v>1177</v>
      </c>
    </row>
    <row r="2607" spans="1:16">
      <c r="A2607">
        <v>103026</v>
      </c>
      <c r="B2607" t="s">
        <v>2291</v>
      </c>
      <c r="C2607" t="s">
        <v>65</v>
      </c>
      <c r="D2607" s="11" t="s">
        <v>201</v>
      </c>
      <c r="E2607" t="s">
        <v>67</v>
      </c>
      <c r="F2607" t="s">
        <v>202</v>
      </c>
      <c r="M2607" t="s">
        <v>2271</v>
      </c>
      <c r="N2607" t="s">
        <v>2272</v>
      </c>
      <c r="O2607">
        <v>14</v>
      </c>
      <c r="P2607">
        <v>5095</v>
      </c>
    </row>
    <row r="2608" spans="1:16">
      <c r="A2608">
        <v>103027</v>
      </c>
      <c r="B2608" t="s">
        <v>2292</v>
      </c>
      <c r="C2608" t="s">
        <v>139</v>
      </c>
      <c r="D2608" s="11" t="s">
        <v>81</v>
      </c>
      <c r="E2608" t="s">
        <v>67</v>
      </c>
      <c r="F2608" t="s">
        <v>74</v>
      </c>
      <c r="M2608" t="s">
        <v>2271</v>
      </c>
      <c r="N2608" t="s">
        <v>2272</v>
      </c>
      <c r="O2608">
        <v>36</v>
      </c>
      <c r="P2608">
        <v>1148</v>
      </c>
    </row>
    <row r="2609" spans="1:16">
      <c r="A2609">
        <v>103028</v>
      </c>
      <c r="B2609" t="s">
        <v>1038</v>
      </c>
      <c r="C2609" t="s">
        <v>283</v>
      </c>
      <c r="D2609" s="11" t="s">
        <v>405</v>
      </c>
      <c r="E2609" t="s">
        <v>67</v>
      </c>
      <c r="F2609" t="s">
        <v>98</v>
      </c>
      <c r="M2609" t="s">
        <v>2271</v>
      </c>
      <c r="N2609" t="s">
        <v>2272</v>
      </c>
      <c r="O2609">
        <v>68</v>
      </c>
      <c r="P2609">
        <v>1157</v>
      </c>
    </row>
    <row r="2610" spans="1:16">
      <c r="A2610">
        <v>103029</v>
      </c>
      <c r="B2610" t="s">
        <v>2293</v>
      </c>
      <c r="C2610" t="s">
        <v>1066</v>
      </c>
      <c r="D2610" s="11" t="s">
        <v>201</v>
      </c>
      <c r="E2610" t="s">
        <v>82</v>
      </c>
      <c r="F2610" t="s">
        <v>202</v>
      </c>
      <c r="M2610" t="s">
        <v>2271</v>
      </c>
      <c r="N2610" t="s">
        <v>2272</v>
      </c>
      <c r="O2610">
        <v>14</v>
      </c>
      <c r="P2610">
        <v>5094</v>
      </c>
    </row>
    <row r="2611" spans="1:16">
      <c r="A2611">
        <v>103031</v>
      </c>
      <c r="B2611" t="s">
        <v>169</v>
      </c>
      <c r="C2611" t="s">
        <v>90</v>
      </c>
      <c r="D2611" s="11" t="s">
        <v>134</v>
      </c>
      <c r="E2611" t="s">
        <v>67</v>
      </c>
      <c r="F2611" t="s">
        <v>118</v>
      </c>
      <c r="G2611" s="11" t="s">
        <v>88</v>
      </c>
      <c r="J2611" s="11" t="s">
        <v>87</v>
      </c>
      <c r="M2611" t="s">
        <v>2271</v>
      </c>
      <c r="N2611" t="s">
        <v>2272</v>
      </c>
      <c r="O2611">
        <v>17</v>
      </c>
      <c r="P2611">
        <v>4312</v>
      </c>
    </row>
    <row r="2612" spans="1:16">
      <c r="A2612">
        <v>103032</v>
      </c>
      <c r="B2612" t="s">
        <v>2294</v>
      </c>
      <c r="C2612" t="s">
        <v>571</v>
      </c>
      <c r="D2612" s="11" t="s">
        <v>117</v>
      </c>
      <c r="E2612" t="s">
        <v>67</v>
      </c>
      <c r="F2612" t="s">
        <v>118</v>
      </c>
      <c r="G2612" s="11" t="s">
        <v>87</v>
      </c>
      <c r="I2612" s="11" t="s">
        <v>87</v>
      </c>
      <c r="J2612" s="11" t="s">
        <v>88</v>
      </c>
      <c r="M2612" t="s">
        <v>2271</v>
      </c>
      <c r="N2612" t="s">
        <v>2272</v>
      </c>
      <c r="O2612">
        <v>18</v>
      </c>
      <c r="P2612">
        <v>4313</v>
      </c>
    </row>
    <row r="2613" spans="1:16">
      <c r="A2613">
        <v>103033</v>
      </c>
      <c r="B2613" t="s">
        <v>2285</v>
      </c>
      <c r="C2613" t="s">
        <v>80</v>
      </c>
      <c r="D2613" s="11" t="s">
        <v>229</v>
      </c>
      <c r="E2613" t="s">
        <v>82</v>
      </c>
      <c r="F2613" t="s">
        <v>78</v>
      </c>
      <c r="M2613" t="s">
        <v>2271</v>
      </c>
      <c r="N2613" t="s">
        <v>2272</v>
      </c>
      <c r="O2613">
        <v>45</v>
      </c>
      <c r="P2613">
        <v>1158</v>
      </c>
    </row>
    <row r="2614" spans="1:16">
      <c r="A2614">
        <v>103034</v>
      </c>
      <c r="B2614" t="s">
        <v>2295</v>
      </c>
      <c r="C2614" t="s">
        <v>269</v>
      </c>
      <c r="D2614" s="11" t="s">
        <v>307</v>
      </c>
      <c r="E2614" t="s">
        <v>67</v>
      </c>
      <c r="F2614" t="s">
        <v>78</v>
      </c>
      <c r="L2614">
        <v>3</v>
      </c>
      <c r="M2614" t="s">
        <v>2271</v>
      </c>
      <c r="N2614" t="s">
        <v>2272</v>
      </c>
      <c r="O2614">
        <v>48</v>
      </c>
      <c r="P2614">
        <v>1159</v>
      </c>
    </row>
    <row r="2615" spans="1:16">
      <c r="A2615">
        <v>103035</v>
      </c>
      <c r="B2615" t="s">
        <v>2296</v>
      </c>
      <c r="C2615" t="s">
        <v>253</v>
      </c>
      <c r="D2615" s="11" t="s">
        <v>312</v>
      </c>
      <c r="E2615" t="s">
        <v>82</v>
      </c>
      <c r="F2615" t="s">
        <v>86</v>
      </c>
      <c r="M2615" t="s">
        <v>2271</v>
      </c>
      <c r="N2615" t="s">
        <v>2272</v>
      </c>
      <c r="O2615">
        <v>31</v>
      </c>
      <c r="P2615">
        <v>1176</v>
      </c>
    </row>
    <row r="2616" spans="1:16">
      <c r="A2616">
        <v>103036</v>
      </c>
      <c r="B2616" t="s">
        <v>2297</v>
      </c>
      <c r="C2616" t="s">
        <v>285</v>
      </c>
      <c r="D2616" s="11" t="s">
        <v>454</v>
      </c>
      <c r="E2616" t="s">
        <v>67</v>
      </c>
      <c r="F2616" t="s">
        <v>455</v>
      </c>
      <c r="G2616" s="11" t="s">
        <v>87</v>
      </c>
      <c r="J2616" s="11" t="s">
        <v>87</v>
      </c>
      <c r="M2616" t="s">
        <v>2271</v>
      </c>
      <c r="N2616" t="s">
        <v>2272</v>
      </c>
      <c r="O2616">
        <v>12</v>
      </c>
      <c r="P2616">
        <v>4571</v>
      </c>
    </row>
    <row r="2617" spans="1:16">
      <c r="A2617">
        <v>103037</v>
      </c>
      <c r="B2617" t="s">
        <v>2298</v>
      </c>
      <c r="C2617" t="s">
        <v>583</v>
      </c>
      <c r="D2617" s="11" t="s">
        <v>197</v>
      </c>
      <c r="E2617" t="s">
        <v>67</v>
      </c>
      <c r="F2617" t="s">
        <v>98</v>
      </c>
      <c r="M2617" t="s">
        <v>2271</v>
      </c>
      <c r="N2617" t="s">
        <v>2272</v>
      </c>
      <c r="O2617">
        <v>67</v>
      </c>
      <c r="P2617">
        <v>1160</v>
      </c>
    </row>
    <row r="2618" spans="1:16">
      <c r="A2618">
        <v>103038</v>
      </c>
      <c r="B2618" t="s">
        <v>2298</v>
      </c>
      <c r="C2618" t="s">
        <v>174</v>
      </c>
      <c r="D2618" s="11" t="s">
        <v>210</v>
      </c>
      <c r="E2618" t="s">
        <v>67</v>
      </c>
      <c r="F2618" t="s">
        <v>74</v>
      </c>
      <c r="G2618" s="11" t="s">
        <v>87</v>
      </c>
      <c r="H2618" s="11" t="s">
        <v>87</v>
      </c>
      <c r="J2618" s="11" t="s">
        <v>87</v>
      </c>
      <c r="K2618" s="11" t="s">
        <v>87</v>
      </c>
      <c r="M2618" t="s">
        <v>2271</v>
      </c>
      <c r="N2618" t="s">
        <v>2272</v>
      </c>
      <c r="O2618">
        <v>42</v>
      </c>
      <c r="P2618">
        <v>1161</v>
      </c>
    </row>
    <row r="2619" spans="1:16">
      <c r="A2619">
        <v>103039</v>
      </c>
      <c r="B2619" t="s">
        <v>1619</v>
      </c>
      <c r="C2619" t="s">
        <v>294</v>
      </c>
      <c r="D2619" s="11" t="s">
        <v>229</v>
      </c>
      <c r="E2619" t="s">
        <v>67</v>
      </c>
      <c r="F2619" t="s">
        <v>78</v>
      </c>
      <c r="G2619" s="11" t="s">
        <v>88</v>
      </c>
      <c r="J2619" s="11" t="s">
        <v>87</v>
      </c>
      <c r="M2619" t="s">
        <v>2271</v>
      </c>
      <c r="N2619" t="s">
        <v>2272</v>
      </c>
      <c r="O2619">
        <v>45</v>
      </c>
      <c r="P2619">
        <v>2196</v>
      </c>
    </row>
    <row r="2620" spans="1:16">
      <c r="A2620">
        <v>103041</v>
      </c>
      <c r="B2620" t="s">
        <v>2290</v>
      </c>
      <c r="C2620" t="s">
        <v>320</v>
      </c>
      <c r="D2620" s="11" t="s">
        <v>121</v>
      </c>
      <c r="E2620" t="s">
        <v>67</v>
      </c>
      <c r="F2620" t="s">
        <v>68</v>
      </c>
      <c r="G2620" s="11" t="s">
        <v>88</v>
      </c>
      <c r="I2620" s="11" t="s">
        <v>87</v>
      </c>
      <c r="J2620" s="11" t="s">
        <v>88</v>
      </c>
      <c r="M2620" t="s">
        <v>2271</v>
      </c>
      <c r="N2620" t="s">
        <v>2272</v>
      </c>
      <c r="O2620">
        <v>20</v>
      </c>
      <c r="P2620">
        <v>3408</v>
      </c>
    </row>
    <row r="2621" spans="1:16">
      <c r="A2621">
        <v>103047</v>
      </c>
      <c r="B2621" t="s">
        <v>2299</v>
      </c>
      <c r="C2621" t="s">
        <v>166</v>
      </c>
      <c r="D2621" s="11" t="s">
        <v>100</v>
      </c>
      <c r="E2621" t="s">
        <v>67</v>
      </c>
      <c r="F2621" t="s">
        <v>86</v>
      </c>
      <c r="K2621" s="11" t="s">
        <v>161</v>
      </c>
      <c r="L2621">
        <v>2</v>
      </c>
      <c r="M2621" t="s">
        <v>2271</v>
      </c>
      <c r="N2621" t="s">
        <v>2272</v>
      </c>
      <c r="O2621">
        <v>25</v>
      </c>
      <c r="P2621">
        <v>495</v>
      </c>
    </row>
    <row r="2622" spans="1:16">
      <c r="A2622">
        <v>103048</v>
      </c>
      <c r="B2622" t="s">
        <v>2300</v>
      </c>
      <c r="C2622" t="s">
        <v>285</v>
      </c>
      <c r="D2622" s="11" t="s">
        <v>176</v>
      </c>
      <c r="E2622" t="s">
        <v>67</v>
      </c>
      <c r="F2622" t="s">
        <v>74</v>
      </c>
      <c r="J2622" s="11" t="s">
        <v>87</v>
      </c>
      <c r="M2622" t="s">
        <v>2271</v>
      </c>
      <c r="N2622" t="s">
        <v>2272</v>
      </c>
      <c r="O2622">
        <v>39</v>
      </c>
      <c r="P2622">
        <v>1162</v>
      </c>
    </row>
    <row r="2623" spans="1:16">
      <c r="A2623">
        <v>103049</v>
      </c>
      <c r="B2623" t="s">
        <v>2301</v>
      </c>
      <c r="C2623" t="s">
        <v>494</v>
      </c>
      <c r="D2623" s="11" t="s">
        <v>176</v>
      </c>
      <c r="E2623" t="s">
        <v>82</v>
      </c>
      <c r="F2623" t="s">
        <v>74</v>
      </c>
      <c r="M2623" t="s">
        <v>2271</v>
      </c>
      <c r="N2623" t="s">
        <v>2272</v>
      </c>
      <c r="O2623">
        <v>39</v>
      </c>
      <c r="P2623">
        <v>1163</v>
      </c>
    </row>
    <row r="2624" spans="1:16">
      <c r="A2624">
        <v>103051</v>
      </c>
      <c r="B2624" t="s">
        <v>2302</v>
      </c>
      <c r="C2624" t="s">
        <v>1072</v>
      </c>
      <c r="D2624" s="11" t="s">
        <v>360</v>
      </c>
      <c r="E2624" t="s">
        <v>82</v>
      </c>
      <c r="F2624" t="s">
        <v>98</v>
      </c>
      <c r="M2624" t="s">
        <v>2271</v>
      </c>
      <c r="N2624" t="s">
        <v>2272</v>
      </c>
      <c r="O2624">
        <v>60</v>
      </c>
      <c r="P2624">
        <v>1164</v>
      </c>
    </row>
    <row r="2625" spans="1:16">
      <c r="A2625">
        <v>103052</v>
      </c>
      <c r="B2625" t="s">
        <v>112</v>
      </c>
      <c r="C2625" t="s">
        <v>84</v>
      </c>
      <c r="D2625" s="11" t="s">
        <v>388</v>
      </c>
      <c r="E2625" t="s">
        <v>82</v>
      </c>
      <c r="F2625" t="s">
        <v>98</v>
      </c>
      <c r="M2625" t="s">
        <v>2271</v>
      </c>
      <c r="N2625" t="s">
        <v>2272</v>
      </c>
      <c r="O2625">
        <v>57</v>
      </c>
      <c r="P2625">
        <v>1165</v>
      </c>
    </row>
    <row r="2626" spans="1:16">
      <c r="A2626">
        <v>103054</v>
      </c>
      <c r="B2626" t="s">
        <v>2289</v>
      </c>
      <c r="C2626" t="s">
        <v>140</v>
      </c>
      <c r="D2626" s="11" t="s">
        <v>318</v>
      </c>
      <c r="E2626" t="s">
        <v>67</v>
      </c>
      <c r="F2626" t="s">
        <v>98</v>
      </c>
      <c r="M2626" t="s">
        <v>2271</v>
      </c>
      <c r="N2626" t="s">
        <v>2272</v>
      </c>
      <c r="O2626">
        <v>66</v>
      </c>
      <c r="P2626">
        <v>1166</v>
      </c>
    </row>
    <row r="2627" spans="1:16">
      <c r="A2627">
        <v>103055</v>
      </c>
      <c r="B2627" t="s">
        <v>2292</v>
      </c>
      <c r="C2627" t="s">
        <v>102</v>
      </c>
      <c r="D2627" s="11" t="s">
        <v>318</v>
      </c>
      <c r="E2627" t="s">
        <v>67</v>
      </c>
      <c r="F2627" t="s">
        <v>98</v>
      </c>
      <c r="M2627" t="s">
        <v>2271</v>
      </c>
      <c r="N2627" t="s">
        <v>2272</v>
      </c>
      <c r="O2627">
        <v>66</v>
      </c>
      <c r="P2627">
        <v>1167</v>
      </c>
    </row>
    <row r="2628" spans="1:16">
      <c r="A2628">
        <v>103056</v>
      </c>
      <c r="B2628" t="s">
        <v>2303</v>
      </c>
      <c r="C2628" t="s">
        <v>257</v>
      </c>
      <c r="D2628" s="11" t="s">
        <v>318</v>
      </c>
      <c r="E2628" t="s">
        <v>82</v>
      </c>
      <c r="F2628" t="s">
        <v>98</v>
      </c>
      <c r="M2628" t="s">
        <v>2271</v>
      </c>
      <c r="N2628" t="s">
        <v>2272</v>
      </c>
      <c r="O2628">
        <v>66</v>
      </c>
      <c r="P2628">
        <v>1168</v>
      </c>
    </row>
    <row r="2629" spans="1:16">
      <c r="A2629">
        <v>103057</v>
      </c>
      <c r="B2629" t="s">
        <v>2304</v>
      </c>
      <c r="C2629" t="s">
        <v>386</v>
      </c>
      <c r="D2629" s="11" t="s">
        <v>521</v>
      </c>
      <c r="E2629" t="s">
        <v>67</v>
      </c>
      <c r="F2629" t="s">
        <v>98</v>
      </c>
      <c r="M2629" t="s">
        <v>2271</v>
      </c>
      <c r="N2629" t="s">
        <v>2272</v>
      </c>
      <c r="O2629">
        <v>76</v>
      </c>
      <c r="P2629">
        <v>1169</v>
      </c>
    </row>
    <row r="2630" spans="1:16">
      <c r="A2630">
        <v>103058</v>
      </c>
      <c r="B2630" t="s">
        <v>2300</v>
      </c>
      <c r="C2630" t="s">
        <v>174</v>
      </c>
      <c r="D2630" s="11" t="s">
        <v>97</v>
      </c>
      <c r="E2630" t="s">
        <v>67</v>
      </c>
      <c r="F2630" t="s">
        <v>98</v>
      </c>
      <c r="M2630" t="s">
        <v>2271</v>
      </c>
      <c r="N2630" t="s">
        <v>2272</v>
      </c>
      <c r="O2630">
        <v>61</v>
      </c>
      <c r="P2630">
        <v>1170</v>
      </c>
    </row>
    <row r="2631" spans="1:16">
      <c r="A2631">
        <v>103059</v>
      </c>
      <c r="B2631" t="s">
        <v>2305</v>
      </c>
      <c r="C2631" t="s">
        <v>330</v>
      </c>
      <c r="D2631" s="11" t="s">
        <v>875</v>
      </c>
      <c r="E2631" t="s">
        <v>82</v>
      </c>
      <c r="F2631" t="s">
        <v>98</v>
      </c>
      <c r="M2631" t="s">
        <v>2271</v>
      </c>
      <c r="N2631" t="s">
        <v>2272</v>
      </c>
      <c r="O2631">
        <v>62</v>
      </c>
      <c r="P2631">
        <v>1171</v>
      </c>
    </row>
    <row r="2632" spans="1:16">
      <c r="A2632">
        <v>103061</v>
      </c>
      <c r="B2632" t="s">
        <v>959</v>
      </c>
      <c r="C2632" t="s">
        <v>174</v>
      </c>
      <c r="D2632" s="11" t="s">
        <v>392</v>
      </c>
      <c r="E2632" t="s">
        <v>67</v>
      </c>
      <c r="F2632" t="s">
        <v>98</v>
      </c>
      <c r="M2632" t="s">
        <v>2271</v>
      </c>
      <c r="N2632" t="s">
        <v>2272</v>
      </c>
      <c r="O2632">
        <v>64</v>
      </c>
      <c r="P2632">
        <v>1172</v>
      </c>
    </row>
    <row r="2633" spans="1:16">
      <c r="A2633">
        <v>103063</v>
      </c>
      <c r="B2633" t="s">
        <v>2306</v>
      </c>
      <c r="C2633" t="s">
        <v>581</v>
      </c>
      <c r="D2633" s="11" t="s">
        <v>405</v>
      </c>
      <c r="E2633" t="s">
        <v>82</v>
      </c>
      <c r="F2633" t="s">
        <v>98</v>
      </c>
      <c r="M2633" t="s">
        <v>2271</v>
      </c>
      <c r="N2633" t="s">
        <v>2272</v>
      </c>
      <c r="O2633">
        <v>68</v>
      </c>
      <c r="P2633">
        <v>1173</v>
      </c>
    </row>
    <row r="2634" spans="1:16">
      <c r="A2634">
        <v>103064</v>
      </c>
      <c r="B2634" t="s">
        <v>2307</v>
      </c>
      <c r="C2634" t="s">
        <v>466</v>
      </c>
      <c r="D2634" s="11" t="s">
        <v>126</v>
      </c>
      <c r="E2634" t="s">
        <v>82</v>
      </c>
      <c r="F2634" t="s">
        <v>68</v>
      </c>
      <c r="G2634" s="11" t="s">
        <v>161</v>
      </c>
      <c r="M2634" t="s">
        <v>2271</v>
      </c>
      <c r="N2634" t="s">
        <v>2272</v>
      </c>
      <c r="O2634">
        <v>22</v>
      </c>
      <c r="P2634">
        <v>2773</v>
      </c>
    </row>
    <row r="2635" spans="1:16">
      <c r="A2635">
        <v>104002</v>
      </c>
      <c r="B2635" t="s">
        <v>891</v>
      </c>
      <c r="C2635" t="s">
        <v>192</v>
      </c>
      <c r="D2635" s="11" t="s">
        <v>91</v>
      </c>
      <c r="E2635" t="s">
        <v>67</v>
      </c>
      <c r="F2635" t="s">
        <v>78</v>
      </c>
      <c r="M2635" t="s">
        <v>2308</v>
      </c>
      <c r="N2635" t="s">
        <v>2309</v>
      </c>
      <c r="O2635">
        <v>50</v>
      </c>
      <c r="P2635">
        <v>2129</v>
      </c>
    </row>
    <row r="2636" spans="1:16">
      <c r="A2636">
        <v>104009</v>
      </c>
      <c r="B2636" t="s">
        <v>2310</v>
      </c>
      <c r="C2636" t="s">
        <v>174</v>
      </c>
      <c r="D2636" s="11" t="s">
        <v>485</v>
      </c>
      <c r="E2636" t="s">
        <v>67</v>
      </c>
      <c r="F2636" t="s">
        <v>78</v>
      </c>
      <c r="M2636" t="s">
        <v>2308</v>
      </c>
      <c r="N2636" t="s">
        <v>2309</v>
      </c>
      <c r="O2636">
        <v>53</v>
      </c>
      <c r="P2636">
        <v>2130</v>
      </c>
    </row>
    <row r="2637" spans="1:16">
      <c r="A2637">
        <v>104010</v>
      </c>
      <c r="B2637" t="s">
        <v>2311</v>
      </c>
      <c r="C2637" t="s">
        <v>123</v>
      </c>
      <c r="D2637" s="11" t="s">
        <v>73</v>
      </c>
      <c r="E2637" t="s">
        <v>67</v>
      </c>
      <c r="F2637" t="s">
        <v>74</v>
      </c>
      <c r="M2637" t="s">
        <v>2308</v>
      </c>
      <c r="N2637" t="s">
        <v>2309</v>
      </c>
      <c r="O2637">
        <v>44</v>
      </c>
      <c r="P2637">
        <v>2131</v>
      </c>
    </row>
    <row r="2638" spans="1:16">
      <c r="A2638">
        <v>104011</v>
      </c>
      <c r="B2638" t="s">
        <v>2312</v>
      </c>
      <c r="C2638" t="s">
        <v>142</v>
      </c>
      <c r="D2638" s="11" t="s">
        <v>159</v>
      </c>
      <c r="E2638" t="s">
        <v>67</v>
      </c>
      <c r="F2638" t="s">
        <v>78</v>
      </c>
      <c r="M2638" t="s">
        <v>2308</v>
      </c>
      <c r="N2638" t="s">
        <v>2309</v>
      </c>
      <c r="O2638">
        <v>46</v>
      </c>
      <c r="P2638">
        <v>2132</v>
      </c>
    </row>
    <row r="2639" spans="1:16">
      <c r="A2639">
        <v>104012</v>
      </c>
      <c r="B2639" t="s">
        <v>1622</v>
      </c>
      <c r="C2639" t="s">
        <v>850</v>
      </c>
      <c r="D2639" s="11" t="s">
        <v>485</v>
      </c>
      <c r="E2639" t="s">
        <v>67</v>
      </c>
      <c r="F2639" t="s">
        <v>78</v>
      </c>
      <c r="M2639" t="s">
        <v>2308</v>
      </c>
      <c r="N2639" t="s">
        <v>2309</v>
      </c>
      <c r="O2639">
        <v>53</v>
      </c>
      <c r="P2639">
        <v>2133</v>
      </c>
    </row>
    <row r="2640" spans="1:16">
      <c r="A2640">
        <v>104018</v>
      </c>
      <c r="B2640" t="s">
        <v>945</v>
      </c>
      <c r="C2640" t="s">
        <v>524</v>
      </c>
      <c r="D2640" s="11" t="s">
        <v>485</v>
      </c>
      <c r="E2640" t="s">
        <v>67</v>
      </c>
      <c r="F2640" t="s">
        <v>78</v>
      </c>
      <c r="M2640" t="s">
        <v>2308</v>
      </c>
      <c r="N2640" t="s">
        <v>2309</v>
      </c>
      <c r="O2640">
        <v>53</v>
      </c>
      <c r="P2640">
        <v>2134</v>
      </c>
    </row>
    <row r="2641" spans="1:16">
      <c r="A2641">
        <v>104019</v>
      </c>
      <c r="B2641" t="s">
        <v>512</v>
      </c>
      <c r="C2641" t="s">
        <v>524</v>
      </c>
      <c r="D2641" s="11" t="s">
        <v>291</v>
      </c>
      <c r="E2641" t="s">
        <v>67</v>
      </c>
      <c r="F2641" t="s">
        <v>78</v>
      </c>
      <c r="M2641" t="s">
        <v>2308</v>
      </c>
      <c r="N2641" t="s">
        <v>2309</v>
      </c>
      <c r="O2641">
        <v>51</v>
      </c>
      <c r="P2641">
        <v>2135</v>
      </c>
    </row>
    <row r="2642" spans="1:16">
      <c r="A2642">
        <v>104020</v>
      </c>
      <c r="B2642" t="s">
        <v>1581</v>
      </c>
      <c r="C2642" t="s">
        <v>391</v>
      </c>
      <c r="D2642" s="11" t="s">
        <v>163</v>
      </c>
      <c r="E2642" t="s">
        <v>67</v>
      </c>
      <c r="F2642" t="s">
        <v>78</v>
      </c>
      <c r="M2642" t="s">
        <v>2308</v>
      </c>
      <c r="N2642" t="s">
        <v>2309</v>
      </c>
      <c r="O2642">
        <v>49</v>
      </c>
      <c r="P2642">
        <v>2136</v>
      </c>
    </row>
    <row r="2643" spans="1:16">
      <c r="A2643">
        <v>104021</v>
      </c>
      <c r="B2643" t="s">
        <v>2268</v>
      </c>
      <c r="C2643" t="s">
        <v>192</v>
      </c>
      <c r="D2643" s="11" t="s">
        <v>291</v>
      </c>
      <c r="E2643" t="s">
        <v>67</v>
      </c>
      <c r="F2643" t="s">
        <v>78</v>
      </c>
      <c r="M2643" t="s">
        <v>2308</v>
      </c>
      <c r="N2643" t="s">
        <v>2309</v>
      </c>
      <c r="O2643">
        <v>51</v>
      </c>
      <c r="P2643">
        <v>2137</v>
      </c>
    </row>
    <row r="2644" spans="1:16">
      <c r="A2644">
        <v>104022</v>
      </c>
      <c r="B2644" t="s">
        <v>2313</v>
      </c>
      <c r="C2644" t="s">
        <v>290</v>
      </c>
      <c r="D2644" s="11" t="s">
        <v>229</v>
      </c>
      <c r="E2644" t="s">
        <v>67</v>
      </c>
      <c r="F2644" t="s">
        <v>78</v>
      </c>
      <c r="M2644" t="s">
        <v>2308</v>
      </c>
      <c r="N2644" t="s">
        <v>2309</v>
      </c>
      <c r="O2644">
        <v>45</v>
      </c>
      <c r="P2644">
        <v>2138</v>
      </c>
    </row>
    <row r="2645" spans="1:16">
      <c r="A2645">
        <v>104024</v>
      </c>
      <c r="B2645" t="s">
        <v>2314</v>
      </c>
      <c r="C2645" t="s">
        <v>72</v>
      </c>
      <c r="D2645" s="11" t="s">
        <v>159</v>
      </c>
      <c r="E2645" t="s">
        <v>67</v>
      </c>
      <c r="F2645" t="s">
        <v>78</v>
      </c>
      <c r="M2645" t="s">
        <v>2308</v>
      </c>
      <c r="N2645" t="s">
        <v>2309</v>
      </c>
      <c r="O2645">
        <v>46</v>
      </c>
      <c r="P2645">
        <v>2139</v>
      </c>
    </row>
    <row r="2646" spans="1:16">
      <c r="A2646">
        <v>105001</v>
      </c>
      <c r="B2646" t="s">
        <v>2315</v>
      </c>
      <c r="C2646" t="s">
        <v>234</v>
      </c>
      <c r="D2646" s="11" t="s">
        <v>149</v>
      </c>
      <c r="E2646" t="s">
        <v>67</v>
      </c>
      <c r="F2646" t="s">
        <v>86</v>
      </c>
      <c r="M2646" t="s">
        <v>2316</v>
      </c>
      <c r="N2646" t="s">
        <v>2317</v>
      </c>
      <c r="O2646">
        <v>28</v>
      </c>
      <c r="P2646">
        <v>3650</v>
      </c>
    </row>
    <row r="2647" spans="1:16">
      <c r="A2647">
        <v>105016</v>
      </c>
      <c r="B2647" t="s">
        <v>1622</v>
      </c>
      <c r="C2647" t="s">
        <v>156</v>
      </c>
      <c r="D2647" s="11" t="s">
        <v>223</v>
      </c>
      <c r="E2647" t="s">
        <v>67</v>
      </c>
      <c r="F2647" t="s">
        <v>98</v>
      </c>
      <c r="H2647" s="11" t="s">
        <v>87</v>
      </c>
      <c r="K2647" s="11" t="s">
        <v>87</v>
      </c>
      <c r="L2647">
        <v>1</v>
      </c>
      <c r="M2647" t="s">
        <v>2316</v>
      </c>
      <c r="N2647" t="s">
        <v>2317</v>
      </c>
      <c r="O2647">
        <v>59</v>
      </c>
      <c r="P2647">
        <v>2192</v>
      </c>
    </row>
    <row r="2648" spans="1:16">
      <c r="A2648">
        <v>105018</v>
      </c>
      <c r="B2648" t="s">
        <v>2318</v>
      </c>
      <c r="C2648" t="s">
        <v>105</v>
      </c>
      <c r="D2648" s="11" t="s">
        <v>551</v>
      </c>
      <c r="E2648" t="s">
        <v>67</v>
      </c>
      <c r="F2648" t="s">
        <v>98</v>
      </c>
      <c r="M2648" t="s">
        <v>2316</v>
      </c>
      <c r="N2648" t="s">
        <v>2317</v>
      </c>
      <c r="O2648">
        <v>56</v>
      </c>
      <c r="P2648">
        <v>2195</v>
      </c>
    </row>
    <row r="2649" spans="1:16">
      <c r="A2649">
        <v>105019</v>
      </c>
      <c r="B2649" t="s">
        <v>2319</v>
      </c>
      <c r="C2649" t="s">
        <v>1919</v>
      </c>
      <c r="D2649" s="11" t="s">
        <v>100</v>
      </c>
      <c r="E2649" t="s">
        <v>67</v>
      </c>
      <c r="F2649" t="s">
        <v>86</v>
      </c>
      <c r="K2649" s="11" t="s">
        <v>161</v>
      </c>
      <c r="L2649">
        <v>1</v>
      </c>
      <c r="M2649" t="s">
        <v>2316</v>
      </c>
      <c r="N2649" t="s">
        <v>2317</v>
      </c>
      <c r="O2649">
        <v>25</v>
      </c>
      <c r="P2649">
        <v>2200</v>
      </c>
    </row>
    <row r="2650" spans="1:16">
      <c r="A2650">
        <v>105023</v>
      </c>
      <c r="B2650" t="s">
        <v>2320</v>
      </c>
      <c r="C2650" t="s">
        <v>139</v>
      </c>
      <c r="D2650" s="11" t="s">
        <v>177</v>
      </c>
      <c r="E2650" t="s">
        <v>67</v>
      </c>
      <c r="F2650" t="s">
        <v>86</v>
      </c>
      <c r="M2650" t="s">
        <v>2316</v>
      </c>
      <c r="N2650" t="s">
        <v>2317</v>
      </c>
      <c r="O2650">
        <v>32</v>
      </c>
      <c r="P2650">
        <v>2198</v>
      </c>
    </row>
    <row r="2651" spans="1:16">
      <c r="A2651">
        <v>105029</v>
      </c>
      <c r="B2651" t="s">
        <v>1989</v>
      </c>
      <c r="C2651" t="s">
        <v>448</v>
      </c>
      <c r="D2651" s="11" t="s">
        <v>73</v>
      </c>
      <c r="E2651" t="s">
        <v>67</v>
      </c>
      <c r="F2651" t="s">
        <v>74</v>
      </c>
      <c r="M2651" t="s">
        <v>2316</v>
      </c>
      <c r="N2651" t="s">
        <v>2317</v>
      </c>
      <c r="O2651">
        <v>44</v>
      </c>
      <c r="P2651">
        <v>2193</v>
      </c>
    </row>
    <row r="2652" spans="1:16">
      <c r="A2652">
        <v>105030</v>
      </c>
      <c r="B2652" t="s">
        <v>2321</v>
      </c>
      <c r="C2652" t="s">
        <v>179</v>
      </c>
      <c r="D2652" s="11" t="s">
        <v>223</v>
      </c>
      <c r="E2652" t="s">
        <v>67</v>
      </c>
      <c r="F2652" t="s">
        <v>98</v>
      </c>
      <c r="M2652" t="s">
        <v>2316</v>
      </c>
      <c r="N2652" t="s">
        <v>2317</v>
      </c>
      <c r="O2652">
        <v>59</v>
      </c>
      <c r="P2652">
        <v>2194</v>
      </c>
    </row>
    <row r="2653" spans="1:16">
      <c r="A2653">
        <v>105031</v>
      </c>
      <c r="B2653" t="s">
        <v>2322</v>
      </c>
      <c r="C2653" t="s">
        <v>581</v>
      </c>
      <c r="D2653" s="11" t="s">
        <v>223</v>
      </c>
      <c r="E2653" t="s">
        <v>82</v>
      </c>
      <c r="F2653" t="s">
        <v>98</v>
      </c>
      <c r="M2653" t="s">
        <v>2316</v>
      </c>
      <c r="N2653" t="s">
        <v>2317</v>
      </c>
      <c r="O2653">
        <v>59</v>
      </c>
      <c r="P2653">
        <v>2186</v>
      </c>
    </row>
    <row r="2654" spans="1:16">
      <c r="A2654">
        <v>105032</v>
      </c>
      <c r="B2654" t="s">
        <v>2319</v>
      </c>
      <c r="C2654" t="s">
        <v>119</v>
      </c>
      <c r="D2654" s="11" t="s">
        <v>223</v>
      </c>
      <c r="E2654" t="s">
        <v>67</v>
      </c>
      <c r="F2654" t="s">
        <v>98</v>
      </c>
      <c r="M2654" t="s">
        <v>2316</v>
      </c>
      <c r="N2654" t="s">
        <v>2317</v>
      </c>
      <c r="O2654">
        <v>59</v>
      </c>
      <c r="P2654">
        <v>3274</v>
      </c>
    </row>
    <row r="2655" spans="1:16">
      <c r="A2655">
        <v>105036</v>
      </c>
      <c r="B2655" t="s">
        <v>2323</v>
      </c>
      <c r="C2655" t="s">
        <v>2324</v>
      </c>
      <c r="D2655" s="11" t="s">
        <v>134</v>
      </c>
      <c r="E2655" t="s">
        <v>82</v>
      </c>
      <c r="F2655" t="s">
        <v>118</v>
      </c>
      <c r="M2655" t="s">
        <v>2316</v>
      </c>
      <c r="N2655" t="s">
        <v>2317</v>
      </c>
      <c r="O2655">
        <v>17</v>
      </c>
      <c r="P2655">
        <v>3278</v>
      </c>
    </row>
    <row r="2656" spans="1:16">
      <c r="A2656">
        <v>105050</v>
      </c>
      <c r="B2656" t="s">
        <v>2318</v>
      </c>
      <c r="C2656" t="s">
        <v>166</v>
      </c>
      <c r="D2656" s="11" t="s">
        <v>100</v>
      </c>
      <c r="E2656" t="s">
        <v>67</v>
      </c>
      <c r="F2656" t="s">
        <v>86</v>
      </c>
      <c r="M2656" t="s">
        <v>2316</v>
      </c>
      <c r="N2656" t="s">
        <v>2317</v>
      </c>
      <c r="O2656">
        <v>25</v>
      </c>
      <c r="P2656">
        <v>2199</v>
      </c>
    </row>
    <row r="2657" spans="1:16">
      <c r="A2657">
        <v>108002</v>
      </c>
      <c r="B2657" t="s">
        <v>891</v>
      </c>
      <c r="C2657" t="s">
        <v>305</v>
      </c>
      <c r="D2657" s="11" t="s">
        <v>485</v>
      </c>
      <c r="E2657" t="s">
        <v>67</v>
      </c>
      <c r="F2657" t="s">
        <v>78</v>
      </c>
      <c r="M2657" t="s">
        <v>2325</v>
      </c>
      <c r="N2657" t="s">
        <v>2326</v>
      </c>
      <c r="O2657">
        <v>53</v>
      </c>
      <c r="P2657">
        <v>455</v>
      </c>
    </row>
    <row r="2658" spans="1:16">
      <c r="A2658">
        <v>108003</v>
      </c>
      <c r="B2658" t="s">
        <v>2327</v>
      </c>
      <c r="C2658" t="s">
        <v>192</v>
      </c>
      <c r="D2658" s="11" t="s">
        <v>121</v>
      </c>
      <c r="E2658" t="s">
        <v>67</v>
      </c>
      <c r="F2658" t="s">
        <v>68</v>
      </c>
      <c r="G2658" s="11" t="s">
        <v>87</v>
      </c>
      <c r="J2658" s="11" t="s">
        <v>87</v>
      </c>
      <c r="M2658" t="s">
        <v>2325</v>
      </c>
      <c r="N2658" t="s">
        <v>2326</v>
      </c>
      <c r="O2658">
        <v>20</v>
      </c>
      <c r="P2658">
        <v>456</v>
      </c>
    </row>
    <row r="2659" spans="1:16">
      <c r="A2659">
        <v>108004</v>
      </c>
      <c r="B2659" t="s">
        <v>1006</v>
      </c>
      <c r="C2659" t="s">
        <v>439</v>
      </c>
      <c r="D2659" s="11" t="s">
        <v>302</v>
      </c>
      <c r="E2659" t="s">
        <v>82</v>
      </c>
      <c r="F2659" t="s">
        <v>78</v>
      </c>
      <c r="M2659" t="s">
        <v>2325</v>
      </c>
      <c r="N2659" t="s">
        <v>2326</v>
      </c>
      <c r="O2659">
        <v>47</v>
      </c>
      <c r="P2659">
        <v>4509</v>
      </c>
    </row>
    <row r="2660" spans="1:16">
      <c r="A2660">
        <v>108005</v>
      </c>
      <c r="B2660" t="s">
        <v>2328</v>
      </c>
      <c r="C2660" t="s">
        <v>105</v>
      </c>
      <c r="D2660" s="11" t="s">
        <v>307</v>
      </c>
      <c r="E2660" t="s">
        <v>67</v>
      </c>
      <c r="F2660" t="s">
        <v>78</v>
      </c>
      <c r="M2660" t="s">
        <v>2325</v>
      </c>
      <c r="N2660" t="s">
        <v>2326</v>
      </c>
      <c r="O2660">
        <v>48</v>
      </c>
      <c r="P2660">
        <v>4510</v>
      </c>
    </row>
    <row r="2661" spans="1:16">
      <c r="A2661">
        <v>108006</v>
      </c>
      <c r="B2661" t="s">
        <v>2329</v>
      </c>
      <c r="C2661" t="s">
        <v>439</v>
      </c>
      <c r="D2661" s="11" t="s">
        <v>210</v>
      </c>
      <c r="E2661" t="s">
        <v>82</v>
      </c>
      <c r="F2661" t="s">
        <v>74</v>
      </c>
      <c r="M2661" t="s">
        <v>2325</v>
      </c>
      <c r="N2661" t="s">
        <v>2326</v>
      </c>
      <c r="O2661">
        <v>42</v>
      </c>
      <c r="P2661">
        <v>489</v>
      </c>
    </row>
    <row r="2662" spans="1:16">
      <c r="A2662">
        <v>108007</v>
      </c>
      <c r="B2662" t="s">
        <v>2330</v>
      </c>
      <c r="C2662" t="s">
        <v>1676</v>
      </c>
      <c r="D2662" s="11" t="s">
        <v>302</v>
      </c>
      <c r="E2662" t="s">
        <v>82</v>
      </c>
      <c r="F2662" t="s">
        <v>78</v>
      </c>
      <c r="M2662" t="s">
        <v>2325</v>
      </c>
      <c r="N2662" t="s">
        <v>2326</v>
      </c>
      <c r="O2662">
        <v>47</v>
      </c>
      <c r="P2662">
        <v>4511</v>
      </c>
    </row>
    <row r="2663" spans="1:16">
      <c r="A2663">
        <v>108008</v>
      </c>
      <c r="B2663" t="s">
        <v>2329</v>
      </c>
      <c r="C2663" t="s">
        <v>689</v>
      </c>
      <c r="D2663" s="11" t="s">
        <v>339</v>
      </c>
      <c r="E2663" t="s">
        <v>82</v>
      </c>
      <c r="F2663" t="s">
        <v>86</v>
      </c>
      <c r="M2663" t="s">
        <v>2325</v>
      </c>
      <c r="N2663" t="s">
        <v>2326</v>
      </c>
      <c r="O2663">
        <v>24</v>
      </c>
      <c r="P2663">
        <v>458</v>
      </c>
    </row>
    <row r="2664" spans="1:16">
      <c r="A2664">
        <v>108009</v>
      </c>
      <c r="B2664" t="s">
        <v>2331</v>
      </c>
      <c r="C2664" t="s">
        <v>2332</v>
      </c>
      <c r="D2664" s="11" t="s">
        <v>73</v>
      </c>
      <c r="E2664" t="s">
        <v>67</v>
      </c>
      <c r="F2664" t="s">
        <v>74</v>
      </c>
      <c r="M2664" t="s">
        <v>2325</v>
      </c>
      <c r="N2664" t="s">
        <v>2326</v>
      </c>
      <c r="O2664">
        <v>44</v>
      </c>
      <c r="P2664">
        <v>3260</v>
      </c>
    </row>
    <row r="2665" spans="1:16">
      <c r="A2665">
        <v>108010</v>
      </c>
      <c r="B2665" t="s">
        <v>2333</v>
      </c>
      <c r="C2665" t="s">
        <v>1239</v>
      </c>
      <c r="D2665" s="11" t="s">
        <v>171</v>
      </c>
      <c r="E2665" t="s">
        <v>82</v>
      </c>
      <c r="F2665" t="s">
        <v>74</v>
      </c>
      <c r="M2665" t="s">
        <v>2325</v>
      </c>
      <c r="N2665" t="s">
        <v>2326</v>
      </c>
      <c r="O2665">
        <v>35</v>
      </c>
      <c r="P2665">
        <v>3261</v>
      </c>
    </row>
    <row r="2666" spans="1:16">
      <c r="A2666">
        <v>108011</v>
      </c>
      <c r="B2666" t="s">
        <v>630</v>
      </c>
      <c r="C2666" t="s">
        <v>156</v>
      </c>
      <c r="D2666" s="11" t="s">
        <v>159</v>
      </c>
      <c r="E2666" t="s">
        <v>67</v>
      </c>
      <c r="F2666" t="s">
        <v>78</v>
      </c>
      <c r="M2666" t="s">
        <v>2325</v>
      </c>
      <c r="N2666" t="s">
        <v>2326</v>
      </c>
      <c r="O2666">
        <v>46</v>
      </c>
      <c r="P2666">
        <v>3262</v>
      </c>
    </row>
    <row r="2667" spans="1:16">
      <c r="A2667">
        <v>108012</v>
      </c>
      <c r="B2667" t="s">
        <v>2334</v>
      </c>
      <c r="C2667" t="s">
        <v>249</v>
      </c>
      <c r="D2667" s="11" t="s">
        <v>229</v>
      </c>
      <c r="E2667" t="s">
        <v>82</v>
      </c>
      <c r="F2667" t="s">
        <v>78</v>
      </c>
      <c r="M2667" t="s">
        <v>2325</v>
      </c>
      <c r="N2667" t="s">
        <v>2326</v>
      </c>
      <c r="O2667">
        <v>45</v>
      </c>
      <c r="P2667">
        <v>4406</v>
      </c>
    </row>
    <row r="2668" spans="1:16">
      <c r="A2668">
        <v>108013</v>
      </c>
      <c r="B2668" t="s">
        <v>2335</v>
      </c>
      <c r="C2668" t="s">
        <v>386</v>
      </c>
      <c r="D2668" s="11" t="s">
        <v>232</v>
      </c>
      <c r="E2668" t="s">
        <v>67</v>
      </c>
      <c r="F2668" t="s">
        <v>98</v>
      </c>
      <c r="M2668" t="s">
        <v>2325</v>
      </c>
      <c r="N2668" t="s">
        <v>2326</v>
      </c>
      <c r="O2668">
        <v>70</v>
      </c>
      <c r="P2668">
        <v>467</v>
      </c>
    </row>
    <row r="2669" spans="1:16">
      <c r="A2669">
        <v>108014</v>
      </c>
      <c r="B2669" t="s">
        <v>2336</v>
      </c>
      <c r="C2669" t="s">
        <v>139</v>
      </c>
      <c r="D2669" s="11" t="s">
        <v>114</v>
      </c>
      <c r="E2669" t="s">
        <v>67</v>
      </c>
      <c r="F2669" t="s">
        <v>86</v>
      </c>
      <c r="M2669" t="s">
        <v>2325</v>
      </c>
      <c r="N2669" t="s">
        <v>2326</v>
      </c>
      <c r="O2669">
        <v>27</v>
      </c>
      <c r="P2669">
        <v>3542</v>
      </c>
    </row>
    <row r="2670" spans="1:16">
      <c r="A2670">
        <v>108015</v>
      </c>
      <c r="B2670" t="s">
        <v>2337</v>
      </c>
      <c r="C2670" t="s">
        <v>391</v>
      </c>
      <c r="D2670" s="11" t="s">
        <v>163</v>
      </c>
      <c r="E2670" t="s">
        <v>67</v>
      </c>
      <c r="F2670" t="s">
        <v>78</v>
      </c>
      <c r="M2670" t="s">
        <v>2325</v>
      </c>
      <c r="N2670" t="s">
        <v>2326</v>
      </c>
      <c r="O2670">
        <v>49</v>
      </c>
      <c r="P2670">
        <v>3265</v>
      </c>
    </row>
    <row r="2671" spans="1:16">
      <c r="A2671">
        <v>108016</v>
      </c>
      <c r="B2671" t="s">
        <v>2338</v>
      </c>
      <c r="C2671" t="s">
        <v>90</v>
      </c>
      <c r="D2671" s="11" t="s">
        <v>111</v>
      </c>
      <c r="E2671" t="s">
        <v>67</v>
      </c>
      <c r="F2671" t="s">
        <v>86</v>
      </c>
      <c r="M2671" t="s">
        <v>2325</v>
      </c>
      <c r="N2671" t="s">
        <v>2326</v>
      </c>
      <c r="O2671">
        <v>26</v>
      </c>
      <c r="P2671">
        <v>502</v>
      </c>
    </row>
    <row r="2672" spans="1:16">
      <c r="A2672">
        <v>108017</v>
      </c>
      <c r="B2672" t="s">
        <v>2339</v>
      </c>
      <c r="C2672" t="s">
        <v>72</v>
      </c>
      <c r="D2672" s="11" t="s">
        <v>103</v>
      </c>
      <c r="E2672" t="s">
        <v>67</v>
      </c>
      <c r="F2672" t="s">
        <v>74</v>
      </c>
      <c r="M2672" t="s">
        <v>2325</v>
      </c>
      <c r="N2672" t="s">
        <v>2326</v>
      </c>
      <c r="O2672">
        <v>40</v>
      </c>
      <c r="P2672">
        <v>492</v>
      </c>
    </row>
    <row r="2673" spans="1:16">
      <c r="A2673">
        <v>108018</v>
      </c>
      <c r="B2673" t="s">
        <v>2340</v>
      </c>
      <c r="C2673" t="s">
        <v>192</v>
      </c>
      <c r="D2673" s="11" t="s">
        <v>108</v>
      </c>
      <c r="E2673" t="s">
        <v>67</v>
      </c>
      <c r="F2673" t="s">
        <v>86</v>
      </c>
      <c r="M2673" t="s">
        <v>2325</v>
      </c>
      <c r="N2673" t="s">
        <v>2326</v>
      </c>
      <c r="O2673">
        <v>29</v>
      </c>
      <c r="P2673">
        <v>490</v>
      </c>
    </row>
    <row r="2674" spans="1:16">
      <c r="A2674">
        <v>108019</v>
      </c>
      <c r="B2674" t="s">
        <v>2338</v>
      </c>
      <c r="C2674" t="s">
        <v>90</v>
      </c>
      <c r="D2674" s="11" t="s">
        <v>291</v>
      </c>
      <c r="E2674" t="s">
        <v>67</v>
      </c>
      <c r="F2674" t="s">
        <v>78</v>
      </c>
      <c r="M2674" t="s">
        <v>2325</v>
      </c>
      <c r="N2674" t="s">
        <v>2326</v>
      </c>
      <c r="O2674">
        <v>51</v>
      </c>
      <c r="P2674">
        <v>469</v>
      </c>
    </row>
    <row r="2675" spans="1:16">
      <c r="A2675">
        <v>108020</v>
      </c>
      <c r="B2675" t="s">
        <v>2315</v>
      </c>
      <c r="C2675" t="s">
        <v>294</v>
      </c>
      <c r="D2675" s="11" t="s">
        <v>339</v>
      </c>
      <c r="E2675" t="s">
        <v>67</v>
      </c>
      <c r="F2675" t="s">
        <v>86</v>
      </c>
      <c r="M2675" t="s">
        <v>2325</v>
      </c>
      <c r="N2675" t="s">
        <v>2326</v>
      </c>
      <c r="O2675">
        <v>24</v>
      </c>
      <c r="P2675">
        <v>4018</v>
      </c>
    </row>
    <row r="2676" spans="1:16">
      <c r="A2676">
        <v>108021</v>
      </c>
      <c r="B2676" t="s">
        <v>2299</v>
      </c>
      <c r="C2676" t="s">
        <v>139</v>
      </c>
      <c r="D2676" s="11" t="s">
        <v>131</v>
      </c>
      <c r="E2676" t="s">
        <v>67</v>
      </c>
      <c r="F2676" t="s">
        <v>68</v>
      </c>
      <c r="M2676" t="s">
        <v>2325</v>
      </c>
      <c r="N2676" t="s">
        <v>2326</v>
      </c>
      <c r="O2676">
        <v>23</v>
      </c>
      <c r="P2676">
        <v>4019</v>
      </c>
    </row>
    <row r="2677" spans="1:16">
      <c r="A2677">
        <v>108022</v>
      </c>
      <c r="B2677" t="s">
        <v>169</v>
      </c>
      <c r="C2677" t="s">
        <v>597</v>
      </c>
      <c r="D2677" s="11" t="s">
        <v>141</v>
      </c>
      <c r="E2677" t="s">
        <v>67</v>
      </c>
      <c r="F2677" t="s">
        <v>74</v>
      </c>
      <c r="M2677" t="s">
        <v>2325</v>
      </c>
      <c r="N2677" t="s">
        <v>2326</v>
      </c>
      <c r="O2677">
        <v>43</v>
      </c>
      <c r="P2677">
        <v>470</v>
      </c>
    </row>
    <row r="2678" spans="1:16">
      <c r="A2678">
        <v>108023</v>
      </c>
      <c r="B2678" t="s">
        <v>2341</v>
      </c>
      <c r="C2678" t="s">
        <v>90</v>
      </c>
      <c r="D2678" s="11" t="s">
        <v>339</v>
      </c>
      <c r="E2678" t="s">
        <v>67</v>
      </c>
      <c r="F2678" t="s">
        <v>86</v>
      </c>
      <c r="M2678" t="s">
        <v>2325</v>
      </c>
      <c r="N2678" t="s">
        <v>2326</v>
      </c>
      <c r="O2678">
        <v>24</v>
      </c>
      <c r="P2678">
        <v>3770</v>
      </c>
    </row>
    <row r="2679" spans="1:16">
      <c r="A2679">
        <v>108024</v>
      </c>
      <c r="B2679" t="s">
        <v>2342</v>
      </c>
      <c r="C2679" t="s">
        <v>391</v>
      </c>
      <c r="D2679" s="11" t="s">
        <v>302</v>
      </c>
      <c r="E2679" t="s">
        <v>67</v>
      </c>
      <c r="F2679" t="s">
        <v>78</v>
      </c>
      <c r="M2679" t="s">
        <v>2325</v>
      </c>
      <c r="N2679" t="s">
        <v>2326</v>
      </c>
      <c r="O2679">
        <v>47</v>
      </c>
      <c r="P2679">
        <v>471</v>
      </c>
    </row>
    <row r="2680" spans="1:16">
      <c r="A2680">
        <v>108025</v>
      </c>
      <c r="B2680" t="s">
        <v>345</v>
      </c>
      <c r="C2680" t="s">
        <v>494</v>
      </c>
      <c r="D2680" s="11" t="s">
        <v>171</v>
      </c>
      <c r="E2680" t="s">
        <v>82</v>
      </c>
      <c r="F2680" t="s">
        <v>74</v>
      </c>
      <c r="M2680" t="s">
        <v>2325</v>
      </c>
      <c r="N2680" t="s">
        <v>2326</v>
      </c>
      <c r="O2680">
        <v>35</v>
      </c>
      <c r="P2680">
        <v>3264</v>
      </c>
    </row>
    <row r="2681" spans="1:16">
      <c r="A2681">
        <v>108026</v>
      </c>
      <c r="B2681" t="s">
        <v>2343</v>
      </c>
      <c r="C2681" t="s">
        <v>139</v>
      </c>
      <c r="D2681" s="11" t="s">
        <v>339</v>
      </c>
      <c r="E2681" t="s">
        <v>67</v>
      </c>
      <c r="F2681" t="s">
        <v>86</v>
      </c>
      <c r="M2681" t="s">
        <v>2325</v>
      </c>
      <c r="N2681" t="s">
        <v>2326</v>
      </c>
      <c r="O2681">
        <v>24</v>
      </c>
      <c r="P2681">
        <v>505</v>
      </c>
    </row>
    <row r="2682" spans="1:16">
      <c r="A2682">
        <v>108028</v>
      </c>
      <c r="B2682" t="s">
        <v>2344</v>
      </c>
      <c r="C2682" t="s">
        <v>234</v>
      </c>
      <c r="D2682" s="11" t="s">
        <v>163</v>
      </c>
      <c r="E2682" t="s">
        <v>67</v>
      </c>
      <c r="F2682" t="s">
        <v>78</v>
      </c>
      <c r="M2682" t="s">
        <v>2325</v>
      </c>
      <c r="N2682" t="s">
        <v>2326</v>
      </c>
      <c r="O2682">
        <v>49</v>
      </c>
      <c r="P2682">
        <v>496</v>
      </c>
    </row>
    <row r="2683" spans="1:16">
      <c r="A2683">
        <v>108029</v>
      </c>
      <c r="B2683" t="s">
        <v>893</v>
      </c>
      <c r="C2683" t="s">
        <v>1124</v>
      </c>
      <c r="D2683" s="11" t="s">
        <v>91</v>
      </c>
      <c r="E2683" t="s">
        <v>82</v>
      </c>
      <c r="F2683" t="s">
        <v>78</v>
      </c>
      <c r="M2683" t="s">
        <v>2325</v>
      </c>
      <c r="N2683" t="s">
        <v>2326</v>
      </c>
      <c r="O2683">
        <v>50</v>
      </c>
      <c r="P2683">
        <v>4090</v>
      </c>
    </row>
    <row r="2684" spans="1:16">
      <c r="A2684">
        <v>108030</v>
      </c>
      <c r="B2684" t="s">
        <v>2336</v>
      </c>
      <c r="C2684" t="s">
        <v>170</v>
      </c>
      <c r="D2684" s="11" t="s">
        <v>81</v>
      </c>
      <c r="E2684" t="s">
        <v>67</v>
      </c>
      <c r="F2684" t="s">
        <v>74</v>
      </c>
      <c r="M2684" t="s">
        <v>2325</v>
      </c>
      <c r="N2684" t="s">
        <v>2326</v>
      </c>
      <c r="O2684">
        <v>36</v>
      </c>
      <c r="P2684">
        <v>3544</v>
      </c>
    </row>
    <row r="2685" spans="1:16">
      <c r="A2685">
        <v>108031</v>
      </c>
      <c r="B2685" t="s">
        <v>2345</v>
      </c>
      <c r="C2685" t="s">
        <v>471</v>
      </c>
      <c r="D2685" s="11" t="s">
        <v>94</v>
      </c>
      <c r="E2685" t="s">
        <v>67</v>
      </c>
      <c r="F2685" t="s">
        <v>78</v>
      </c>
      <c r="M2685" t="s">
        <v>2325</v>
      </c>
      <c r="N2685" t="s">
        <v>2326</v>
      </c>
      <c r="O2685">
        <v>54</v>
      </c>
      <c r="P2685">
        <v>463</v>
      </c>
    </row>
    <row r="2686" spans="1:16">
      <c r="A2686">
        <v>108032</v>
      </c>
      <c r="B2686" t="s">
        <v>1455</v>
      </c>
      <c r="C2686" t="s">
        <v>123</v>
      </c>
      <c r="D2686" s="11" t="s">
        <v>422</v>
      </c>
      <c r="E2686" t="s">
        <v>67</v>
      </c>
      <c r="F2686" t="s">
        <v>202</v>
      </c>
      <c r="M2686" t="s">
        <v>2325</v>
      </c>
      <c r="N2686" t="s">
        <v>2326</v>
      </c>
      <c r="O2686">
        <v>13</v>
      </c>
      <c r="P2686">
        <v>4898</v>
      </c>
    </row>
    <row r="2687" spans="1:16">
      <c r="A2687">
        <v>108033</v>
      </c>
      <c r="B2687" t="s">
        <v>1870</v>
      </c>
      <c r="C2687" t="s">
        <v>369</v>
      </c>
      <c r="D2687" s="11" t="s">
        <v>126</v>
      </c>
      <c r="E2687" t="s">
        <v>67</v>
      </c>
      <c r="F2687" t="s">
        <v>68</v>
      </c>
      <c r="K2687" s="11" t="s">
        <v>161</v>
      </c>
      <c r="M2687" t="s">
        <v>2325</v>
      </c>
      <c r="N2687" t="s">
        <v>2326</v>
      </c>
      <c r="O2687">
        <v>22</v>
      </c>
      <c r="P2687">
        <v>472</v>
      </c>
    </row>
    <row r="2688" spans="1:16">
      <c r="A2688">
        <v>108034</v>
      </c>
      <c r="B2688" t="s">
        <v>2346</v>
      </c>
      <c r="C2688" t="s">
        <v>597</v>
      </c>
      <c r="D2688" s="11" t="s">
        <v>201</v>
      </c>
      <c r="E2688" t="s">
        <v>67</v>
      </c>
      <c r="F2688" t="s">
        <v>202</v>
      </c>
      <c r="M2688" t="s">
        <v>2325</v>
      </c>
      <c r="N2688" t="s">
        <v>2326</v>
      </c>
      <c r="O2688">
        <v>14</v>
      </c>
      <c r="P2688">
        <v>4899</v>
      </c>
    </row>
    <row r="2689" spans="1:16">
      <c r="A2689">
        <v>108035</v>
      </c>
      <c r="B2689" t="s">
        <v>2327</v>
      </c>
      <c r="C2689" t="s">
        <v>139</v>
      </c>
      <c r="D2689" s="11" t="s">
        <v>210</v>
      </c>
      <c r="E2689" t="s">
        <v>67</v>
      </c>
      <c r="F2689" t="s">
        <v>74</v>
      </c>
      <c r="G2689" s="11" t="s">
        <v>87</v>
      </c>
      <c r="M2689" t="s">
        <v>2325</v>
      </c>
      <c r="N2689" t="s">
        <v>2326</v>
      </c>
      <c r="O2689">
        <v>42</v>
      </c>
      <c r="P2689">
        <v>473</v>
      </c>
    </row>
    <row r="2690" spans="1:16">
      <c r="A2690">
        <v>108036</v>
      </c>
      <c r="B2690" t="s">
        <v>2327</v>
      </c>
      <c r="C2690" t="s">
        <v>192</v>
      </c>
      <c r="D2690" s="11" t="s">
        <v>307</v>
      </c>
      <c r="E2690" t="s">
        <v>67</v>
      </c>
      <c r="F2690" t="s">
        <v>78</v>
      </c>
      <c r="M2690" t="s">
        <v>2325</v>
      </c>
      <c r="N2690" t="s">
        <v>2326</v>
      </c>
      <c r="O2690">
        <v>48</v>
      </c>
      <c r="P2690">
        <v>474</v>
      </c>
    </row>
    <row r="2691" spans="1:16">
      <c r="A2691">
        <v>108037</v>
      </c>
      <c r="B2691" t="s">
        <v>2329</v>
      </c>
      <c r="C2691" t="s">
        <v>372</v>
      </c>
      <c r="D2691" s="11" t="s">
        <v>73</v>
      </c>
      <c r="E2691" t="s">
        <v>82</v>
      </c>
      <c r="F2691" t="s">
        <v>74</v>
      </c>
      <c r="M2691" t="s">
        <v>2325</v>
      </c>
      <c r="N2691" t="s">
        <v>2326</v>
      </c>
      <c r="O2691">
        <v>44</v>
      </c>
      <c r="P2691">
        <v>459</v>
      </c>
    </row>
    <row r="2692" spans="1:16">
      <c r="A2692">
        <v>108038</v>
      </c>
      <c r="B2692" t="s">
        <v>2329</v>
      </c>
      <c r="C2692" t="s">
        <v>426</v>
      </c>
      <c r="D2692" s="11" t="s">
        <v>143</v>
      </c>
      <c r="E2692" t="s">
        <v>82</v>
      </c>
      <c r="F2692" t="s">
        <v>74</v>
      </c>
      <c r="M2692" t="s">
        <v>2325</v>
      </c>
      <c r="N2692" t="s">
        <v>2326</v>
      </c>
      <c r="O2692">
        <v>38</v>
      </c>
      <c r="P2692">
        <v>460</v>
      </c>
    </row>
    <row r="2693" spans="1:16">
      <c r="A2693">
        <v>108039</v>
      </c>
      <c r="B2693" t="s">
        <v>2347</v>
      </c>
      <c r="C2693" t="s">
        <v>2348</v>
      </c>
      <c r="D2693" s="11" t="s">
        <v>518</v>
      </c>
      <c r="E2693" t="s">
        <v>82</v>
      </c>
      <c r="F2693" t="s">
        <v>455</v>
      </c>
      <c r="M2693" t="s">
        <v>2325</v>
      </c>
      <c r="N2693" t="s">
        <v>2326</v>
      </c>
      <c r="O2693">
        <v>11</v>
      </c>
      <c r="P2693">
        <v>4900</v>
      </c>
    </row>
    <row r="2694" spans="1:16">
      <c r="A2694">
        <v>108040</v>
      </c>
      <c r="B2694" t="s">
        <v>2349</v>
      </c>
      <c r="C2694" t="s">
        <v>139</v>
      </c>
      <c r="D2694" s="11" t="s">
        <v>210</v>
      </c>
      <c r="E2694" t="s">
        <v>67</v>
      </c>
      <c r="F2694" t="s">
        <v>74</v>
      </c>
      <c r="M2694" t="s">
        <v>2325</v>
      </c>
      <c r="N2694" t="s">
        <v>2326</v>
      </c>
      <c r="O2694">
        <v>42</v>
      </c>
      <c r="P2694">
        <v>499</v>
      </c>
    </row>
    <row r="2695" spans="1:16">
      <c r="A2695">
        <v>108041</v>
      </c>
      <c r="B2695" t="s">
        <v>2350</v>
      </c>
      <c r="C2695" t="s">
        <v>290</v>
      </c>
      <c r="D2695" s="11" t="s">
        <v>518</v>
      </c>
      <c r="E2695" t="s">
        <v>67</v>
      </c>
      <c r="F2695" t="s">
        <v>455</v>
      </c>
      <c r="M2695" t="s">
        <v>2325</v>
      </c>
      <c r="N2695" t="s">
        <v>2326</v>
      </c>
      <c r="O2695">
        <v>11</v>
      </c>
      <c r="P2695">
        <v>4901</v>
      </c>
    </row>
    <row r="2696" spans="1:16">
      <c r="A2696">
        <v>108042</v>
      </c>
      <c r="B2696" t="s">
        <v>2327</v>
      </c>
      <c r="C2696" t="s">
        <v>96</v>
      </c>
      <c r="D2696" s="11" t="s">
        <v>422</v>
      </c>
      <c r="E2696" t="s">
        <v>67</v>
      </c>
      <c r="F2696" t="s">
        <v>202</v>
      </c>
      <c r="M2696" t="s">
        <v>2325</v>
      </c>
      <c r="N2696" t="s">
        <v>2326</v>
      </c>
      <c r="O2696">
        <v>13</v>
      </c>
      <c r="P2696">
        <v>4902</v>
      </c>
    </row>
    <row r="2697" spans="1:16">
      <c r="A2697">
        <v>108043</v>
      </c>
      <c r="B2697" t="s">
        <v>368</v>
      </c>
      <c r="C2697" t="s">
        <v>166</v>
      </c>
      <c r="D2697" s="11" t="s">
        <v>176</v>
      </c>
      <c r="E2697" t="s">
        <v>67</v>
      </c>
      <c r="F2697" t="s">
        <v>74</v>
      </c>
      <c r="M2697" t="s">
        <v>2325</v>
      </c>
      <c r="N2697" t="s">
        <v>2326</v>
      </c>
      <c r="O2697">
        <v>39</v>
      </c>
      <c r="P2697">
        <v>475</v>
      </c>
    </row>
    <row r="2698" spans="1:16">
      <c r="A2698">
        <v>108044</v>
      </c>
      <c r="B2698" t="s">
        <v>1503</v>
      </c>
      <c r="C2698" t="s">
        <v>166</v>
      </c>
      <c r="D2698" s="11" t="s">
        <v>454</v>
      </c>
      <c r="E2698" t="s">
        <v>67</v>
      </c>
      <c r="F2698" t="s">
        <v>455</v>
      </c>
      <c r="M2698" t="s">
        <v>2325</v>
      </c>
      <c r="N2698" t="s">
        <v>2326</v>
      </c>
      <c r="O2698">
        <v>12</v>
      </c>
      <c r="P2698">
        <v>4903</v>
      </c>
    </row>
    <row r="2699" spans="1:16">
      <c r="A2699">
        <v>108045</v>
      </c>
      <c r="B2699" t="s">
        <v>368</v>
      </c>
      <c r="C2699" t="s">
        <v>192</v>
      </c>
      <c r="D2699" s="11" t="s">
        <v>143</v>
      </c>
      <c r="E2699" t="s">
        <v>67</v>
      </c>
      <c r="F2699" t="s">
        <v>74</v>
      </c>
      <c r="H2699" s="11" t="s">
        <v>87</v>
      </c>
      <c r="K2699" s="11" t="s">
        <v>88</v>
      </c>
      <c r="L2699" t="s">
        <v>235</v>
      </c>
      <c r="M2699" t="s">
        <v>2325</v>
      </c>
      <c r="N2699" t="s">
        <v>2326</v>
      </c>
      <c r="O2699">
        <v>38</v>
      </c>
      <c r="P2699">
        <v>476</v>
      </c>
    </row>
    <row r="2700" spans="1:16">
      <c r="A2700">
        <v>108046</v>
      </c>
      <c r="B2700" t="s">
        <v>1972</v>
      </c>
      <c r="C2700" t="s">
        <v>597</v>
      </c>
      <c r="D2700" s="11" t="s">
        <v>422</v>
      </c>
      <c r="E2700" t="s">
        <v>67</v>
      </c>
      <c r="F2700" t="s">
        <v>202</v>
      </c>
      <c r="M2700" t="s">
        <v>2325</v>
      </c>
      <c r="N2700" t="s">
        <v>2326</v>
      </c>
      <c r="O2700">
        <v>13</v>
      </c>
      <c r="P2700">
        <v>4904</v>
      </c>
    </row>
    <row r="2701" spans="1:16">
      <c r="A2701">
        <v>108052</v>
      </c>
      <c r="B2701" t="s">
        <v>630</v>
      </c>
      <c r="C2701" t="s">
        <v>2351</v>
      </c>
      <c r="D2701" s="11" t="s">
        <v>588</v>
      </c>
      <c r="E2701" t="s">
        <v>67</v>
      </c>
      <c r="F2701" t="s">
        <v>98</v>
      </c>
      <c r="M2701" t="s">
        <v>2325</v>
      </c>
      <c r="N2701" t="s">
        <v>2326</v>
      </c>
      <c r="O2701">
        <v>77</v>
      </c>
      <c r="P2701">
        <v>478</v>
      </c>
    </row>
    <row r="2702" spans="1:16">
      <c r="A2702">
        <v>108053</v>
      </c>
      <c r="B2702" t="s">
        <v>637</v>
      </c>
      <c r="C2702" t="s">
        <v>225</v>
      </c>
      <c r="D2702" s="11" t="s">
        <v>217</v>
      </c>
      <c r="E2702" t="s">
        <v>82</v>
      </c>
      <c r="F2702" t="s">
        <v>98</v>
      </c>
      <c r="M2702" t="s">
        <v>2325</v>
      </c>
      <c r="N2702" t="s">
        <v>2326</v>
      </c>
      <c r="O2702">
        <v>72</v>
      </c>
      <c r="P2702">
        <v>461</v>
      </c>
    </row>
    <row r="2703" spans="1:16">
      <c r="A2703">
        <v>108054</v>
      </c>
      <c r="B2703" t="s">
        <v>2352</v>
      </c>
      <c r="C2703" t="s">
        <v>260</v>
      </c>
      <c r="D2703" s="11" t="s">
        <v>532</v>
      </c>
      <c r="E2703" t="s">
        <v>82</v>
      </c>
      <c r="F2703" t="s">
        <v>332</v>
      </c>
      <c r="M2703" t="s">
        <v>2325</v>
      </c>
      <c r="N2703" t="s">
        <v>2326</v>
      </c>
      <c r="O2703">
        <v>10</v>
      </c>
      <c r="P2703">
        <v>4985</v>
      </c>
    </row>
    <row r="2704" spans="1:16">
      <c r="A2704">
        <v>108055</v>
      </c>
      <c r="B2704" t="s">
        <v>2353</v>
      </c>
      <c r="C2704" t="s">
        <v>253</v>
      </c>
      <c r="D2704" s="11" t="s">
        <v>392</v>
      </c>
      <c r="E2704" t="s">
        <v>82</v>
      </c>
      <c r="F2704" t="s">
        <v>98</v>
      </c>
      <c r="M2704" t="s">
        <v>2325</v>
      </c>
      <c r="N2704" t="s">
        <v>2326</v>
      </c>
      <c r="O2704">
        <v>64</v>
      </c>
      <c r="P2704">
        <v>479</v>
      </c>
    </row>
    <row r="2705" spans="1:16">
      <c r="A2705">
        <v>108056</v>
      </c>
      <c r="B2705" t="s">
        <v>1678</v>
      </c>
      <c r="C2705" t="s">
        <v>174</v>
      </c>
      <c r="D2705" s="11" t="s">
        <v>875</v>
      </c>
      <c r="E2705" t="s">
        <v>67</v>
      </c>
      <c r="F2705" t="s">
        <v>98</v>
      </c>
      <c r="M2705" t="s">
        <v>2325</v>
      </c>
      <c r="N2705" t="s">
        <v>2326</v>
      </c>
      <c r="O2705">
        <v>62</v>
      </c>
      <c r="P2705">
        <v>480</v>
      </c>
    </row>
    <row r="2706" spans="1:16">
      <c r="A2706">
        <v>108057</v>
      </c>
      <c r="B2706" t="s">
        <v>2354</v>
      </c>
      <c r="C2706" t="s">
        <v>1064</v>
      </c>
      <c r="D2706" s="11" t="s">
        <v>388</v>
      </c>
      <c r="E2706" t="s">
        <v>82</v>
      </c>
      <c r="F2706" t="s">
        <v>98</v>
      </c>
      <c r="M2706" t="s">
        <v>2325</v>
      </c>
      <c r="N2706" t="s">
        <v>2326</v>
      </c>
      <c r="O2706">
        <v>57</v>
      </c>
      <c r="P2706">
        <v>481</v>
      </c>
    </row>
    <row r="2707" spans="1:16">
      <c r="A2707">
        <v>108058</v>
      </c>
      <c r="B2707" t="s">
        <v>2355</v>
      </c>
      <c r="C2707" t="s">
        <v>90</v>
      </c>
      <c r="D2707" s="11" t="s">
        <v>94</v>
      </c>
      <c r="E2707" t="s">
        <v>67</v>
      </c>
      <c r="F2707" t="s">
        <v>78</v>
      </c>
      <c r="M2707" t="s">
        <v>2325</v>
      </c>
      <c r="N2707" t="s">
        <v>2326</v>
      </c>
      <c r="O2707">
        <v>54</v>
      </c>
      <c r="P2707">
        <v>482</v>
      </c>
    </row>
    <row r="2708" spans="1:16">
      <c r="A2708">
        <v>108059</v>
      </c>
      <c r="B2708" t="s">
        <v>2343</v>
      </c>
      <c r="C2708" t="s">
        <v>2332</v>
      </c>
      <c r="D2708" s="11" t="s">
        <v>291</v>
      </c>
      <c r="E2708" t="s">
        <v>67</v>
      </c>
      <c r="F2708" t="s">
        <v>78</v>
      </c>
      <c r="M2708" t="s">
        <v>2325</v>
      </c>
      <c r="N2708" t="s">
        <v>2326</v>
      </c>
      <c r="O2708">
        <v>51</v>
      </c>
      <c r="P2708">
        <v>483</v>
      </c>
    </row>
    <row r="2709" spans="1:16">
      <c r="A2709">
        <v>108060</v>
      </c>
      <c r="B2709" t="s">
        <v>2343</v>
      </c>
      <c r="C2709" t="s">
        <v>96</v>
      </c>
      <c r="D2709" s="11" t="s">
        <v>111</v>
      </c>
      <c r="E2709" t="s">
        <v>67</v>
      </c>
      <c r="F2709" t="s">
        <v>86</v>
      </c>
      <c r="M2709" t="s">
        <v>2325</v>
      </c>
      <c r="N2709" t="s">
        <v>2326</v>
      </c>
      <c r="O2709">
        <v>26</v>
      </c>
      <c r="P2709">
        <v>501</v>
      </c>
    </row>
    <row r="2710" spans="1:16">
      <c r="A2710">
        <v>108061</v>
      </c>
      <c r="B2710" t="s">
        <v>2356</v>
      </c>
      <c r="C2710" t="s">
        <v>253</v>
      </c>
      <c r="D2710" s="11" t="s">
        <v>91</v>
      </c>
      <c r="E2710" t="s">
        <v>82</v>
      </c>
      <c r="F2710" t="s">
        <v>78</v>
      </c>
      <c r="M2710" t="s">
        <v>2325</v>
      </c>
      <c r="N2710" t="s">
        <v>2326</v>
      </c>
      <c r="O2710">
        <v>50</v>
      </c>
      <c r="P2710">
        <v>484</v>
      </c>
    </row>
    <row r="2711" spans="1:16">
      <c r="A2711">
        <v>108064</v>
      </c>
      <c r="B2711" t="s">
        <v>2327</v>
      </c>
      <c r="C2711" t="s">
        <v>158</v>
      </c>
      <c r="D2711" s="11" t="s">
        <v>197</v>
      </c>
      <c r="E2711" t="s">
        <v>67</v>
      </c>
      <c r="F2711" t="s">
        <v>98</v>
      </c>
      <c r="M2711" t="s">
        <v>2325</v>
      </c>
      <c r="N2711" t="s">
        <v>2326</v>
      </c>
      <c r="O2711">
        <v>67</v>
      </c>
      <c r="P2711">
        <v>485</v>
      </c>
    </row>
    <row r="2712" spans="1:16">
      <c r="A2712">
        <v>108065</v>
      </c>
      <c r="B2712" t="s">
        <v>2329</v>
      </c>
      <c r="C2712" t="s">
        <v>696</v>
      </c>
      <c r="D2712" s="11" t="s">
        <v>318</v>
      </c>
      <c r="E2712" t="s">
        <v>82</v>
      </c>
      <c r="F2712" t="s">
        <v>98</v>
      </c>
      <c r="M2712" t="s">
        <v>2325</v>
      </c>
      <c r="N2712" t="s">
        <v>2326</v>
      </c>
      <c r="O2712">
        <v>66</v>
      </c>
      <c r="P2712">
        <v>486</v>
      </c>
    </row>
    <row r="2713" spans="1:16">
      <c r="A2713">
        <v>108066</v>
      </c>
      <c r="B2713" t="s">
        <v>2342</v>
      </c>
      <c r="C2713" t="s">
        <v>72</v>
      </c>
      <c r="D2713" s="11" t="s">
        <v>81</v>
      </c>
      <c r="E2713" t="s">
        <v>67</v>
      </c>
      <c r="F2713" t="s">
        <v>74</v>
      </c>
      <c r="M2713" t="s">
        <v>2325</v>
      </c>
      <c r="N2713" t="s">
        <v>2326</v>
      </c>
      <c r="O2713">
        <v>36</v>
      </c>
      <c r="P2713">
        <v>4621</v>
      </c>
    </row>
    <row r="2714" spans="1:16">
      <c r="A2714">
        <v>108068</v>
      </c>
      <c r="B2714" t="s">
        <v>2340</v>
      </c>
      <c r="C2714" t="s">
        <v>2351</v>
      </c>
      <c r="D2714" s="11" t="s">
        <v>485</v>
      </c>
      <c r="E2714" t="s">
        <v>67</v>
      </c>
      <c r="F2714" t="s">
        <v>78</v>
      </c>
      <c r="M2714" t="s">
        <v>2325</v>
      </c>
      <c r="N2714" t="s">
        <v>2326</v>
      </c>
      <c r="O2714">
        <v>53</v>
      </c>
      <c r="P2714">
        <v>487</v>
      </c>
    </row>
    <row r="2715" spans="1:16">
      <c r="A2715">
        <v>108069</v>
      </c>
      <c r="B2715" t="s">
        <v>2357</v>
      </c>
      <c r="C2715" t="s">
        <v>269</v>
      </c>
      <c r="D2715" s="11" t="s">
        <v>176</v>
      </c>
      <c r="E2715" t="s">
        <v>67</v>
      </c>
      <c r="F2715" t="s">
        <v>74</v>
      </c>
      <c r="M2715" t="s">
        <v>2325</v>
      </c>
      <c r="N2715" t="s">
        <v>2326</v>
      </c>
      <c r="O2715">
        <v>39</v>
      </c>
      <c r="P2715">
        <v>4623</v>
      </c>
    </row>
    <row r="2716" spans="1:16">
      <c r="A2716">
        <v>108071</v>
      </c>
      <c r="B2716" t="s">
        <v>2358</v>
      </c>
      <c r="C2716" t="s">
        <v>140</v>
      </c>
      <c r="D2716" s="11" t="s">
        <v>94</v>
      </c>
      <c r="E2716" t="s">
        <v>67</v>
      </c>
      <c r="F2716" t="s">
        <v>78</v>
      </c>
      <c r="M2716" t="s">
        <v>2325</v>
      </c>
      <c r="N2716" t="s">
        <v>2326</v>
      </c>
      <c r="O2716">
        <v>54</v>
      </c>
      <c r="P2716">
        <v>488</v>
      </c>
    </row>
    <row r="2717" spans="1:16">
      <c r="A2717">
        <v>108072</v>
      </c>
      <c r="B2717" t="s">
        <v>2359</v>
      </c>
      <c r="C2717" t="s">
        <v>90</v>
      </c>
      <c r="D2717" s="11" t="s">
        <v>360</v>
      </c>
      <c r="E2717" t="s">
        <v>67</v>
      </c>
      <c r="F2717" t="s">
        <v>98</v>
      </c>
      <c r="M2717" t="s">
        <v>2325</v>
      </c>
      <c r="N2717" t="s">
        <v>2326</v>
      </c>
      <c r="O2717">
        <v>60</v>
      </c>
      <c r="P2717">
        <v>466</v>
      </c>
    </row>
    <row r="2718" spans="1:16">
      <c r="A2718">
        <v>108073</v>
      </c>
      <c r="B2718" t="s">
        <v>169</v>
      </c>
      <c r="C2718" t="s">
        <v>285</v>
      </c>
      <c r="D2718" s="11" t="s">
        <v>73</v>
      </c>
      <c r="E2718" t="s">
        <v>67</v>
      </c>
      <c r="F2718" t="s">
        <v>74</v>
      </c>
      <c r="M2718" t="s">
        <v>2325</v>
      </c>
      <c r="N2718" t="s">
        <v>2326</v>
      </c>
      <c r="O2718">
        <v>44</v>
      </c>
      <c r="P2718">
        <v>454</v>
      </c>
    </row>
    <row r="2719" spans="1:16">
      <c r="A2719">
        <v>108075</v>
      </c>
      <c r="B2719" t="s">
        <v>2360</v>
      </c>
      <c r="C2719" t="s">
        <v>260</v>
      </c>
      <c r="D2719" s="11" t="s">
        <v>163</v>
      </c>
      <c r="E2719" t="s">
        <v>82</v>
      </c>
      <c r="F2719" t="s">
        <v>78</v>
      </c>
      <c r="M2719" t="s">
        <v>2325</v>
      </c>
      <c r="N2719" t="s">
        <v>2326</v>
      </c>
      <c r="O2719">
        <v>49</v>
      </c>
      <c r="P2719">
        <v>4622</v>
      </c>
    </row>
    <row r="2720" spans="1:16">
      <c r="A2720">
        <v>108076</v>
      </c>
      <c r="B2720" t="s">
        <v>2361</v>
      </c>
      <c r="C2720" t="s">
        <v>305</v>
      </c>
      <c r="D2720" s="11" t="s">
        <v>240</v>
      </c>
      <c r="E2720" t="s">
        <v>67</v>
      </c>
      <c r="F2720" t="s">
        <v>86</v>
      </c>
      <c r="M2720" t="s">
        <v>2325</v>
      </c>
      <c r="N2720" t="s">
        <v>2326</v>
      </c>
      <c r="O2720">
        <v>33</v>
      </c>
      <c r="P2720">
        <v>4625</v>
      </c>
    </row>
    <row r="2721" spans="1:16">
      <c r="A2721">
        <v>108077</v>
      </c>
      <c r="B2721" t="s">
        <v>2362</v>
      </c>
      <c r="C2721" t="s">
        <v>471</v>
      </c>
      <c r="D2721" s="11" t="s">
        <v>91</v>
      </c>
      <c r="E2721" t="s">
        <v>67</v>
      </c>
      <c r="F2721" t="s">
        <v>78</v>
      </c>
      <c r="M2721" t="s">
        <v>2325</v>
      </c>
      <c r="N2721" t="s">
        <v>2326</v>
      </c>
      <c r="O2721">
        <v>50</v>
      </c>
      <c r="P2721">
        <v>4741</v>
      </c>
    </row>
    <row r="2722" spans="1:16">
      <c r="A2722">
        <v>108078</v>
      </c>
      <c r="B2722" t="s">
        <v>2363</v>
      </c>
      <c r="C2722" t="s">
        <v>1679</v>
      </c>
      <c r="D2722" s="11" t="s">
        <v>77</v>
      </c>
      <c r="E2722" t="s">
        <v>67</v>
      </c>
      <c r="F2722" t="s">
        <v>78</v>
      </c>
      <c r="M2722" t="s">
        <v>2325</v>
      </c>
      <c r="N2722" t="s">
        <v>2326</v>
      </c>
      <c r="O2722">
        <v>52</v>
      </c>
      <c r="P2722">
        <v>4742</v>
      </c>
    </row>
    <row r="2723" spans="1:16">
      <c r="A2723">
        <v>108079</v>
      </c>
      <c r="B2723" t="s">
        <v>2364</v>
      </c>
      <c r="C2723" t="s">
        <v>333</v>
      </c>
      <c r="D2723" s="11" t="s">
        <v>223</v>
      </c>
      <c r="E2723" t="s">
        <v>82</v>
      </c>
      <c r="F2723" t="s">
        <v>98</v>
      </c>
      <c r="M2723" t="s">
        <v>2325</v>
      </c>
      <c r="N2723" t="s">
        <v>2326</v>
      </c>
      <c r="O2723">
        <v>59</v>
      </c>
      <c r="P2723">
        <v>4624</v>
      </c>
    </row>
    <row r="2724" spans="1:16">
      <c r="A2724">
        <v>108080</v>
      </c>
      <c r="B2724" t="s">
        <v>2365</v>
      </c>
      <c r="C2724" t="s">
        <v>369</v>
      </c>
      <c r="D2724" s="11" t="s">
        <v>81</v>
      </c>
      <c r="E2724" t="s">
        <v>67</v>
      </c>
      <c r="F2724" t="s">
        <v>74</v>
      </c>
      <c r="M2724" t="s">
        <v>2325</v>
      </c>
      <c r="N2724" t="s">
        <v>2326</v>
      </c>
      <c r="O2724">
        <v>36</v>
      </c>
      <c r="P2724">
        <v>4743</v>
      </c>
    </row>
    <row r="2725" spans="1:16">
      <c r="A2725">
        <v>108081</v>
      </c>
      <c r="B2725" t="s">
        <v>2366</v>
      </c>
      <c r="C2725" t="s">
        <v>142</v>
      </c>
      <c r="D2725" s="11" t="s">
        <v>85</v>
      </c>
      <c r="E2725" t="s">
        <v>67</v>
      </c>
      <c r="F2725" t="s">
        <v>86</v>
      </c>
      <c r="M2725" t="s">
        <v>2325</v>
      </c>
      <c r="N2725" t="s">
        <v>2326</v>
      </c>
      <c r="O2725">
        <v>34</v>
      </c>
      <c r="P2725">
        <v>4744</v>
      </c>
    </row>
    <row r="2726" spans="1:16">
      <c r="A2726">
        <v>109001</v>
      </c>
      <c r="B2726" t="s">
        <v>2367</v>
      </c>
      <c r="C2726" t="s">
        <v>142</v>
      </c>
      <c r="D2726" s="11" t="s">
        <v>199</v>
      </c>
      <c r="E2726" t="s">
        <v>67</v>
      </c>
      <c r="F2726" t="s">
        <v>74</v>
      </c>
      <c r="M2726" t="s">
        <v>2368</v>
      </c>
      <c r="N2726" t="s">
        <v>2369</v>
      </c>
      <c r="O2726">
        <v>37</v>
      </c>
      <c r="P2726">
        <v>608</v>
      </c>
    </row>
    <row r="2727" spans="1:16">
      <c r="A2727">
        <v>109002</v>
      </c>
      <c r="B2727" t="s">
        <v>2367</v>
      </c>
      <c r="C2727" t="s">
        <v>90</v>
      </c>
      <c r="D2727" s="11" t="s">
        <v>171</v>
      </c>
      <c r="E2727" t="s">
        <v>67</v>
      </c>
      <c r="F2727" t="s">
        <v>74</v>
      </c>
      <c r="M2727" t="s">
        <v>2368</v>
      </c>
      <c r="N2727" t="s">
        <v>2369</v>
      </c>
      <c r="O2727">
        <v>35</v>
      </c>
      <c r="P2727">
        <v>607</v>
      </c>
    </row>
    <row r="2728" spans="1:16">
      <c r="A2728">
        <v>109003</v>
      </c>
      <c r="B2728" t="s">
        <v>389</v>
      </c>
      <c r="C2728" t="s">
        <v>72</v>
      </c>
      <c r="D2728" s="11" t="s">
        <v>177</v>
      </c>
      <c r="E2728" t="s">
        <v>67</v>
      </c>
      <c r="F2728" t="s">
        <v>86</v>
      </c>
      <c r="M2728" t="s">
        <v>2368</v>
      </c>
      <c r="N2728" t="s">
        <v>2369</v>
      </c>
      <c r="O2728">
        <v>32</v>
      </c>
      <c r="P2728">
        <v>609</v>
      </c>
    </row>
    <row r="2729" spans="1:16">
      <c r="A2729">
        <v>109004</v>
      </c>
      <c r="B2729" t="s">
        <v>412</v>
      </c>
      <c r="C2729" t="s">
        <v>93</v>
      </c>
      <c r="D2729" s="11" t="s">
        <v>307</v>
      </c>
      <c r="E2729" t="s">
        <v>67</v>
      </c>
      <c r="F2729" t="s">
        <v>78</v>
      </c>
      <c r="M2729" t="s">
        <v>2368</v>
      </c>
      <c r="N2729" t="s">
        <v>2369</v>
      </c>
      <c r="O2729">
        <v>48</v>
      </c>
      <c r="P2729">
        <v>606</v>
      </c>
    </row>
    <row r="2730" spans="1:16">
      <c r="A2730">
        <v>112001</v>
      </c>
      <c r="B2730" t="s">
        <v>2370</v>
      </c>
      <c r="C2730" t="s">
        <v>597</v>
      </c>
      <c r="D2730" s="11" t="s">
        <v>134</v>
      </c>
      <c r="E2730" t="s">
        <v>67</v>
      </c>
      <c r="F2730" t="s">
        <v>118</v>
      </c>
      <c r="G2730" s="11" t="s">
        <v>87</v>
      </c>
      <c r="I2730" s="11" t="s">
        <v>88</v>
      </c>
      <c r="J2730" s="11" t="s">
        <v>87</v>
      </c>
      <c r="M2730" t="s">
        <v>2371</v>
      </c>
      <c r="N2730" t="s">
        <v>2372</v>
      </c>
      <c r="O2730">
        <v>17</v>
      </c>
      <c r="P2730">
        <v>4541</v>
      </c>
    </row>
    <row r="2731" spans="1:16">
      <c r="A2731">
        <v>112002</v>
      </c>
      <c r="B2731" t="s">
        <v>2373</v>
      </c>
      <c r="C2731" t="s">
        <v>2374</v>
      </c>
      <c r="D2731" s="11" t="s">
        <v>171</v>
      </c>
      <c r="E2731" t="s">
        <v>82</v>
      </c>
      <c r="F2731" t="s">
        <v>74</v>
      </c>
      <c r="M2731" t="s">
        <v>2371</v>
      </c>
      <c r="N2731" t="s">
        <v>2372</v>
      </c>
      <c r="O2731">
        <v>35</v>
      </c>
      <c r="P2731">
        <v>3457</v>
      </c>
    </row>
    <row r="2732" spans="1:16">
      <c r="A2732">
        <v>112003</v>
      </c>
      <c r="B2732" t="s">
        <v>2375</v>
      </c>
      <c r="C2732" t="s">
        <v>632</v>
      </c>
      <c r="D2732" s="11" t="s">
        <v>171</v>
      </c>
      <c r="E2732" t="s">
        <v>82</v>
      </c>
      <c r="F2732" t="s">
        <v>74</v>
      </c>
      <c r="M2732" t="s">
        <v>2371</v>
      </c>
      <c r="N2732" t="s">
        <v>2372</v>
      </c>
      <c r="O2732">
        <v>35</v>
      </c>
      <c r="P2732">
        <v>2710</v>
      </c>
    </row>
    <row r="2733" spans="1:16">
      <c r="A2733">
        <v>112004</v>
      </c>
      <c r="B2733" t="s">
        <v>2376</v>
      </c>
      <c r="C2733" t="s">
        <v>225</v>
      </c>
      <c r="D2733" s="11" t="s">
        <v>232</v>
      </c>
      <c r="E2733" t="s">
        <v>82</v>
      </c>
      <c r="F2733" t="s">
        <v>98</v>
      </c>
      <c r="M2733" t="s">
        <v>2371</v>
      </c>
      <c r="N2733" t="s">
        <v>2372</v>
      </c>
      <c r="O2733">
        <v>70</v>
      </c>
      <c r="P2733">
        <v>2714</v>
      </c>
    </row>
    <row r="2734" spans="1:16">
      <c r="A2734">
        <v>112005</v>
      </c>
      <c r="B2734" t="s">
        <v>2377</v>
      </c>
      <c r="C2734" t="s">
        <v>186</v>
      </c>
      <c r="D2734" s="11" t="s">
        <v>177</v>
      </c>
      <c r="E2734" t="s">
        <v>67</v>
      </c>
      <c r="F2734" t="s">
        <v>86</v>
      </c>
      <c r="M2734" t="s">
        <v>2371</v>
      </c>
      <c r="N2734" t="s">
        <v>2372</v>
      </c>
      <c r="O2734">
        <v>32</v>
      </c>
      <c r="P2734">
        <v>2699</v>
      </c>
    </row>
    <row r="2735" spans="1:16">
      <c r="A2735">
        <v>112006</v>
      </c>
      <c r="B2735" t="s">
        <v>2378</v>
      </c>
      <c r="C2735" t="s">
        <v>65</v>
      </c>
      <c r="D2735" s="11" t="s">
        <v>177</v>
      </c>
      <c r="E2735" t="s">
        <v>67</v>
      </c>
      <c r="F2735" t="s">
        <v>86</v>
      </c>
      <c r="M2735" t="s">
        <v>2371</v>
      </c>
      <c r="N2735" t="s">
        <v>2372</v>
      </c>
      <c r="O2735">
        <v>32</v>
      </c>
      <c r="P2735">
        <v>2693</v>
      </c>
    </row>
    <row r="2736" spans="1:16">
      <c r="A2736">
        <v>112007</v>
      </c>
      <c r="B2736" t="s">
        <v>2379</v>
      </c>
      <c r="C2736" t="s">
        <v>80</v>
      </c>
      <c r="D2736" s="11" t="s">
        <v>318</v>
      </c>
      <c r="E2736" t="s">
        <v>82</v>
      </c>
      <c r="F2736" t="s">
        <v>98</v>
      </c>
      <c r="M2736" t="s">
        <v>2371</v>
      </c>
      <c r="N2736" t="s">
        <v>2372</v>
      </c>
      <c r="O2736">
        <v>66</v>
      </c>
      <c r="P2736">
        <v>2715</v>
      </c>
    </row>
    <row r="2737" spans="1:16">
      <c r="A2737">
        <v>112008</v>
      </c>
      <c r="B2737" t="s">
        <v>2380</v>
      </c>
      <c r="C2737" t="s">
        <v>139</v>
      </c>
      <c r="D2737" s="11" t="s">
        <v>171</v>
      </c>
      <c r="E2737" t="s">
        <v>67</v>
      </c>
      <c r="F2737" t="s">
        <v>74</v>
      </c>
      <c r="M2737" t="s">
        <v>2371</v>
      </c>
      <c r="N2737" t="s">
        <v>2372</v>
      </c>
      <c r="O2737">
        <v>35</v>
      </c>
      <c r="P2737">
        <v>2711</v>
      </c>
    </row>
    <row r="2738" spans="1:16">
      <c r="A2738">
        <v>112009</v>
      </c>
      <c r="B2738" t="s">
        <v>2381</v>
      </c>
      <c r="C2738" t="s">
        <v>105</v>
      </c>
      <c r="D2738" s="11" t="s">
        <v>422</v>
      </c>
      <c r="E2738" t="s">
        <v>67</v>
      </c>
      <c r="F2738" t="s">
        <v>202</v>
      </c>
      <c r="G2738" s="11" t="s">
        <v>87</v>
      </c>
      <c r="J2738" s="11" t="s">
        <v>87</v>
      </c>
      <c r="M2738" t="s">
        <v>2371</v>
      </c>
      <c r="N2738" t="s">
        <v>2372</v>
      </c>
      <c r="O2738">
        <v>13</v>
      </c>
      <c r="P2738">
        <v>4760</v>
      </c>
    </row>
    <row r="2739" spans="1:16">
      <c r="A2739">
        <v>112010</v>
      </c>
      <c r="B2739" t="s">
        <v>2382</v>
      </c>
      <c r="C2739" t="s">
        <v>1676</v>
      </c>
      <c r="D2739" s="11" t="s">
        <v>210</v>
      </c>
      <c r="E2739" t="s">
        <v>82</v>
      </c>
      <c r="F2739" t="s">
        <v>74</v>
      </c>
      <c r="I2739" s="11" t="s">
        <v>87</v>
      </c>
      <c r="M2739" t="s">
        <v>2371</v>
      </c>
      <c r="N2739" t="s">
        <v>2372</v>
      </c>
      <c r="O2739">
        <v>42</v>
      </c>
      <c r="P2739">
        <v>2701</v>
      </c>
    </row>
    <row r="2740" spans="1:16">
      <c r="A2740">
        <v>112011</v>
      </c>
      <c r="B2740" t="s">
        <v>2383</v>
      </c>
      <c r="C2740" t="s">
        <v>372</v>
      </c>
      <c r="D2740" s="11" t="s">
        <v>66</v>
      </c>
      <c r="E2740" t="s">
        <v>82</v>
      </c>
      <c r="F2740" t="s">
        <v>68</v>
      </c>
      <c r="G2740" s="11" t="s">
        <v>87</v>
      </c>
      <c r="I2740" s="11" t="s">
        <v>87</v>
      </c>
      <c r="J2740" s="11" t="s">
        <v>161</v>
      </c>
      <c r="M2740" t="s">
        <v>2371</v>
      </c>
      <c r="N2740" t="s">
        <v>2372</v>
      </c>
      <c r="O2740">
        <v>19</v>
      </c>
      <c r="P2740">
        <v>2712</v>
      </c>
    </row>
    <row r="2741" spans="1:16">
      <c r="A2741">
        <v>112012</v>
      </c>
      <c r="B2741" t="s">
        <v>2384</v>
      </c>
      <c r="C2741" t="s">
        <v>166</v>
      </c>
      <c r="D2741" s="11" t="s">
        <v>177</v>
      </c>
      <c r="E2741" t="s">
        <v>67</v>
      </c>
      <c r="F2741" t="s">
        <v>86</v>
      </c>
      <c r="G2741" s="11" t="s">
        <v>88</v>
      </c>
      <c r="J2741" s="11" t="s">
        <v>161</v>
      </c>
      <c r="M2741" t="s">
        <v>2371</v>
      </c>
      <c r="N2741" t="s">
        <v>2372</v>
      </c>
      <c r="O2741">
        <v>32</v>
      </c>
      <c r="P2741">
        <v>2716</v>
      </c>
    </row>
    <row r="2742" spans="1:16">
      <c r="A2742">
        <v>112013</v>
      </c>
      <c r="B2742" t="s">
        <v>2385</v>
      </c>
      <c r="C2742" t="s">
        <v>105</v>
      </c>
      <c r="D2742" s="11" t="s">
        <v>318</v>
      </c>
      <c r="E2742" t="s">
        <v>67</v>
      </c>
      <c r="F2742" t="s">
        <v>98</v>
      </c>
      <c r="M2742" t="s">
        <v>2371</v>
      </c>
      <c r="N2742" t="s">
        <v>2372</v>
      </c>
      <c r="O2742">
        <v>66</v>
      </c>
      <c r="P2742">
        <v>2713</v>
      </c>
    </row>
    <row r="2743" spans="1:16">
      <c r="A2743">
        <v>112014</v>
      </c>
      <c r="B2743" t="s">
        <v>2386</v>
      </c>
      <c r="C2743" t="s">
        <v>231</v>
      </c>
      <c r="D2743" s="11" t="s">
        <v>94</v>
      </c>
      <c r="E2743" t="s">
        <v>67</v>
      </c>
      <c r="F2743" t="s">
        <v>78</v>
      </c>
      <c r="G2743" s="11" t="s">
        <v>88</v>
      </c>
      <c r="I2743" s="11" t="s">
        <v>88</v>
      </c>
      <c r="J2743" s="11" t="s">
        <v>88</v>
      </c>
      <c r="M2743" t="s">
        <v>2371</v>
      </c>
      <c r="N2743" t="s">
        <v>2372</v>
      </c>
      <c r="O2743">
        <v>54</v>
      </c>
      <c r="P2743">
        <v>2717</v>
      </c>
    </row>
    <row r="2744" spans="1:16">
      <c r="A2744">
        <v>112015</v>
      </c>
      <c r="B2744" t="s">
        <v>362</v>
      </c>
      <c r="C2744" t="s">
        <v>179</v>
      </c>
      <c r="D2744" s="11" t="s">
        <v>176</v>
      </c>
      <c r="E2744" t="s">
        <v>67</v>
      </c>
      <c r="F2744" t="s">
        <v>74</v>
      </c>
      <c r="M2744" t="s">
        <v>2371</v>
      </c>
      <c r="N2744" t="s">
        <v>2372</v>
      </c>
      <c r="O2744">
        <v>39</v>
      </c>
      <c r="P2744">
        <v>2718</v>
      </c>
    </row>
    <row r="2745" spans="1:16">
      <c r="A2745">
        <v>112016</v>
      </c>
      <c r="B2745" t="s">
        <v>1122</v>
      </c>
      <c r="C2745" t="s">
        <v>96</v>
      </c>
      <c r="D2745" s="11" t="s">
        <v>137</v>
      </c>
      <c r="E2745" t="s">
        <v>67</v>
      </c>
      <c r="F2745" t="s">
        <v>86</v>
      </c>
      <c r="M2745" t="s">
        <v>2371</v>
      </c>
      <c r="N2745" t="s">
        <v>2372</v>
      </c>
      <c r="O2745">
        <v>30</v>
      </c>
      <c r="P2745">
        <v>2703</v>
      </c>
    </row>
    <row r="2746" spans="1:16">
      <c r="A2746">
        <v>112017</v>
      </c>
      <c r="B2746" t="s">
        <v>2387</v>
      </c>
      <c r="C2746" t="s">
        <v>260</v>
      </c>
      <c r="D2746" s="11" t="s">
        <v>551</v>
      </c>
      <c r="E2746" t="s">
        <v>82</v>
      </c>
      <c r="F2746" t="s">
        <v>98</v>
      </c>
      <c r="M2746" t="s">
        <v>2371</v>
      </c>
      <c r="N2746" t="s">
        <v>2372</v>
      </c>
      <c r="O2746">
        <v>56</v>
      </c>
      <c r="P2746">
        <v>2719</v>
      </c>
    </row>
    <row r="2747" spans="1:16">
      <c r="A2747">
        <v>112018</v>
      </c>
      <c r="B2747" t="s">
        <v>2388</v>
      </c>
      <c r="C2747" t="s">
        <v>65</v>
      </c>
      <c r="D2747" s="11" t="s">
        <v>532</v>
      </c>
      <c r="E2747" t="s">
        <v>67</v>
      </c>
      <c r="F2747" t="s">
        <v>332</v>
      </c>
      <c r="M2747" t="s">
        <v>2371</v>
      </c>
      <c r="N2747" t="s">
        <v>2372</v>
      </c>
      <c r="O2747">
        <v>10</v>
      </c>
      <c r="P2747">
        <v>4761</v>
      </c>
    </row>
    <row r="2748" spans="1:16">
      <c r="A2748">
        <v>112019</v>
      </c>
      <c r="B2748" t="s">
        <v>2389</v>
      </c>
      <c r="C2748" t="s">
        <v>524</v>
      </c>
      <c r="D2748" s="11" t="s">
        <v>159</v>
      </c>
      <c r="E2748" t="s">
        <v>67</v>
      </c>
      <c r="F2748" t="s">
        <v>78</v>
      </c>
      <c r="G2748" s="11" t="s">
        <v>88</v>
      </c>
      <c r="J2748" s="11" t="s">
        <v>87</v>
      </c>
      <c r="M2748" t="s">
        <v>2371</v>
      </c>
      <c r="N2748" t="s">
        <v>2372</v>
      </c>
      <c r="O2748">
        <v>46</v>
      </c>
      <c r="P2748">
        <v>2720</v>
      </c>
    </row>
    <row r="2749" spans="1:16">
      <c r="A2749">
        <v>112020</v>
      </c>
      <c r="B2749" t="s">
        <v>2388</v>
      </c>
      <c r="C2749" t="s">
        <v>391</v>
      </c>
      <c r="D2749" s="11" t="s">
        <v>307</v>
      </c>
      <c r="E2749" t="s">
        <v>67</v>
      </c>
      <c r="F2749" t="s">
        <v>78</v>
      </c>
      <c r="M2749" t="s">
        <v>2371</v>
      </c>
      <c r="N2749" t="s">
        <v>2372</v>
      </c>
      <c r="O2749">
        <v>48</v>
      </c>
      <c r="P2749">
        <v>2690</v>
      </c>
    </row>
    <row r="2750" spans="1:16">
      <c r="A2750">
        <v>112021</v>
      </c>
      <c r="B2750" t="s">
        <v>2390</v>
      </c>
      <c r="C2750" t="s">
        <v>1124</v>
      </c>
      <c r="D2750" s="11" t="s">
        <v>143</v>
      </c>
      <c r="E2750" t="s">
        <v>82</v>
      </c>
      <c r="F2750" t="s">
        <v>74</v>
      </c>
      <c r="M2750" t="s">
        <v>2371</v>
      </c>
      <c r="N2750" t="s">
        <v>2372</v>
      </c>
      <c r="O2750">
        <v>38</v>
      </c>
      <c r="P2750">
        <v>2721</v>
      </c>
    </row>
    <row r="2751" spans="1:16">
      <c r="A2751">
        <v>112022</v>
      </c>
      <c r="B2751" t="s">
        <v>2391</v>
      </c>
      <c r="C2751" t="s">
        <v>123</v>
      </c>
      <c r="D2751" s="11" t="s">
        <v>85</v>
      </c>
      <c r="E2751" t="s">
        <v>67</v>
      </c>
      <c r="F2751" t="s">
        <v>86</v>
      </c>
      <c r="M2751" t="s">
        <v>2371</v>
      </c>
      <c r="N2751" t="s">
        <v>2372</v>
      </c>
      <c r="O2751">
        <v>34</v>
      </c>
      <c r="P2751">
        <v>2722</v>
      </c>
    </row>
    <row r="2752" spans="1:16">
      <c r="A2752">
        <v>112023</v>
      </c>
      <c r="B2752" t="s">
        <v>2392</v>
      </c>
      <c r="C2752" t="s">
        <v>296</v>
      </c>
      <c r="D2752" s="11" t="s">
        <v>111</v>
      </c>
      <c r="E2752" t="s">
        <v>67</v>
      </c>
      <c r="F2752" t="s">
        <v>86</v>
      </c>
      <c r="J2752" s="11" t="s">
        <v>88</v>
      </c>
      <c r="M2752" t="s">
        <v>2371</v>
      </c>
      <c r="N2752" t="s">
        <v>2372</v>
      </c>
      <c r="O2752">
        <v>26</v>
      </c>
      <c r="P2752">
        <v>2704</v>
      </c>
    </row>
    <row r="2753" spans="1:16">
      <c r="A2753">
        <v>112024</v>
      </c>
      <c r="B2753" t="s">
        <v>2393</v>
      </c>
      <c r="C2753" t="s">
        <v>123</v>
      </c>
      <c r="D2753" s="11" t="s">
        <v>488</v>
      </c>
      <c r="E2753" t="s">
        <v>67</v>
      </c>
      <c r="F2753" t="s">
        <v>195</v>
      </c>
      <c r="M2753" t="s">
        <v>2371</v>
      </c>
      <c r="N2753" t="s">
        <v>2372</v>
      </c>
      <c r="O2753">
        <v>16</v>
      </c>
      <c r="P2753">
        <v>4763</v>
      </c>
    </row>
    <row r="2754" spans="1:16">
      <c r="A2754">
        <v>112025</v>
      </c>
      <c r="B2754" t="s">
        <v>2394</v>
      </c>
      <c r="C2754" t="s">
        <v>80</v>
      </c>
      <c r="D2754" s="11" t="s">
        <v>114</v>
      </c>
      <c r="E2754" t="s">
        <v>82</v>
      </c>
      <c r="F2754" t="s">
        <v>86</v>
      </c>
      <c r="M2754" t="s">
        <v>2371</v>
      </c>
      <c r="N2754" t="s">
        <v>2372</v>
      </c>
      <c r="O2754">
        <v>27</v>
      </c>
      <c r="P2754">
        <v>2730</v>
      </c>
    </row>
    <row r="2755" spans="1:16">
      <c r="A2755">
        <v>112026</v>
      </c>
      <c r="B2755" t="s">
        <v>2395</v>
      </c>
      <c r="C2755" t="s">
        <v>234</v>
      </c>
      <c r="D2755" s="11" t="s">
        <v>229</v>
      </c>
      <c r="E2755" t="s">
        <v>67</v>
      </c>
      <c r="F2755" t="s">
        <v>78</v>
      </c>
      <c r="H2755" s="11" t="s">
        <v>87</v>
      </c>
      <c r="M2755" t="s">
        <v>2371</v>
      </c>
      <c r="N2755" t="s">
        <v>2372</v>
      </c>
      <c r="O2755">
        <v>45</v>
      </c>
      <c r="P2755">
        <v>2723</v>
      </c>
    </row>
    <row r="2756" spans="1:16">
      <c r="A2756">
        <v>112027</v>
      </c>
      <c r="B2756" t="s">
        <v>2396</v>
      </c>
      <c r="C2756" t="s">
        <v>2397</v>
      </c>
      <c r="D2756" s="11" t="s">
        <v>111</v>
      </c>
      <c r="E2756" t="s">
        <v>67</v>
      </c>
      <c r="F2756" t="s">
        <v>86</v>
      </c>
      <c r="M2756" t="s">
        <v>2371</v>
      </c>
      <c r="N2756" t="s">
        <v>2372</v>
      </c>
      <c r="O2756">
        <v>26</v>
      </c>
      <c r="P2756">
        <v>2706</v>
      </c>
    </row>
    <row r="2757" spans="1:16">
      <c r="A2757">
        <v>112028</v>
      </c>
      <c r="B2757" t="s">
        <v>2398</v>
      </c>
      <c r="C2757" t="s">
        <v>174</v>
      </c>
      <c r="D2757" s="11" t="s">
        <v>229</v>
      </c>
      <c r="E2757" t="s">
        <v>67</v>
      </c>
      <c r="F2757" t="s">
        <v>78</v>
      </c>
      <c r="M2757" t="s">
        <v>2371</v>
      </c>
      <c r="N2757" t="s">
        <v>2372</v>
      </c>
      <c r="O2757">
        <v>45</v>
      </c>
      <c r="P2757">
        <v>2724</v>
      </c>
    </row>
    <row r="2758" spans="1:16">
      <c r="A2758">
        <v>112029</v>
      </c>
      <c r="B2758" t="s">
        <v>2391</v>
      </c>
      <c r="C2758" t="s">
        <v>156</v>
      </c>
      <c r="D2758" s="11" t="s">
        <v>223</v>
      </c>
      <c r="E2758" t="s">
        <v>67</v>
      </c>
      <c r="F2758" t="s">
        <v>98</v>
      </c>
      <c r="M2758" t="s">
        <v>2371</v>
      </c>
      <c r="N2758" t="s">
        <v>2372</v>
      </c>
      <c r="O2758">
        <v>59</v>
      </c>
      <c r="P2758">
        <v>2725</v>
      </c>
    </row>
    <row r="2759" spans="1:16">
      <c r="A2759">
        <v>112030</v>
      </c>
      <c r="B2759" t="s">
        <v>2399</v>
      </c>
      <c r="C2759" t="s">
        <v>139</v>
      </c>
      <c r="D2759" s="11" t="s">
        <v>339</v>
      </c>
      <c r="E2759" t="s">
        <v>67</v>
      </c>
      <c r="F2759" t="s">
        <v>86</v>
      </c>
      <c r="M2759" t="s">
        <v>2371</v>
      </c>
      <c r="N2759" t="s">
        <v>2372</v>
      </c>
      <c r="O2759">
        <v>24</v>
      </c>
      <c r="P2759">
        <v>2726</v>
      </c>
    </row>
    <row r="2760" spans="1:16">
      <c r="A2760">
        <v>112031</v>
      </c>
      <c r="B2760" t="s">
        <v>885</v>
      </c>
      <c r="C2760" t="s">
        <v>179</v>
      </c>
      <c r="D2760" s="11" t="s">
        <v>488</v>
      </c>
      <c r="E2760" t="s">
        <v>67</v>
      </c>
      <c r="F2760" t="s">
        <v>195</v>
      </c>
      <c r="G2760" s="11" t="s">
        <v>87</v>
      </c>
      <c r="J2760" s="11" t="s">
        <v>87</v>
      </c>
      <c r="M2760" t="s">
        <v>2371</v>
      </c>
      <c r="N2760" t="s">
        <v>2372</v>
      </c>
      <c r="O2760">
        <v>16</v>
      </c>
      <c r="P2760">
        <v>2691</v>
      </c>
    </row>
    <row r="2761" spans="1:16">
      <c r="A2761">
        <v>112032</v>
      </c>
      <c r="B2761" t="s">
        <v>2400</v>
      </c>
      <c r="C2761" t="s">
        <v>170</v>
      </c>
      <c r="D2761" s="11" t="s">
        <v>176</v>
      </c>
      <c r="E2761" t="s">
        <v>67</v>
      </c>
      <c r="F2761" t="s">
        <v>74</v>
      </c>
      <c r="M2761" t="s">
        <v>2371</v>
      </c>
      <c r="N2761" t="s">
        <v>2372</v>
      </c>
      <c r="O2761">
        <v>39</v>
      </c>
      <c r="P2761">
        <v>2681</v>
      </c>
    </row>
    <row r="2762" spans="1:16">
      <c r="A2762">
        <v>112033</v>
      </c>
      <c r="B2762" t="s">
        <v>2370</v>
      </c>
      <c r="C2762" t="s">
        <v>2401</v>
      </c>
      <c r="D2762" s="11" t="s">
        <v>194</v>
      </c>
      <c r="E2762" t="s">
        <v>67</v>
      </c>
      <c r="F2762" t="s">
        <v>195</v>
      </c>
      <c r="M2762" t="s">
        <v>2371</v>
      </c>
      <c r="N2762" t="s">
        <v>2372</v>
      </c>
      <c r="O2762">
        <v>15</v>
      </c>
      <c r="P2762">
        <v>4540</v>
      </c>
    </row>
    <row r="2763" spans="1:16">
      <c r="A2763">
        <v>112034</v>
      </c>
      <c r="B2763" t="s">
        <v>2380</v>
      </c>
      <c r="C2763" t="s">
        <v>90</v>
      </c>
      <c r="D2763" s="11" t="s">
        <v>143</v>
      </c>
      <c r="E2763" t="s">
        <v>67</v>
      </c>
      <c r="F2763" t="s">
        <v>74</v>
      </c>
      <c r="M2763" t="s">
        <v>2371</v>
      </c>
      <c r="N2763" t="s">
        <v>2372</v>
      </c>
      <c r="O2763">
        <v>38</v>
      </c>
      <c r="P2763">
        <v>2695</v>
      </c>
    </row>
    <row r="2764" spans="1:16">
      <c r="A2764">
        <v>112035</v>
      </c>
      <c r="B2764" t="s">
        <v>2402</v>
      </c>
      <c r="C2764" t="s">
        <v>638</v>
      </c>
      <c r="D2764" s="11" t="s">
        <v>131</v>
      </c>
      <c r="E2764" t="s">
        <v>82</v>
      </c>
      <c r="F2764" t="s">
        <v>68</v>
      </c>
      <c r="M2764" t="s">
        <v>2371</v>
      </c>
      <c r="N2764" t="s">
        <v>2372</v>
      </c>
      <c r="O2764">
        <v>23</v>
      </c>
      <c r="P2764">
        <v>2696</v>
      </c>
    </row>
    <row r="2765" spans="1:16">
      <c r="A2765">
        <v>112036</v>
      </c>
      <c r="B2765" t="s">
        <v>2403</v>
      </c>
      <c r="C2765" t="s">
        <v>1142</v>
      </c>
      <c r="D2765" s="11" t="s">
        <v>201</v>
      </c>
      <c r="E2765" t="s">
        <v>82</v>
      </c>
      <c r="F2765" t="s">
        <v>202</v>
      </c>
      <c r="G2765" s="11" t="s">
        <v>87</v>
      </c>
      <c r="J2765" s="11" t="s">
        <v>87</v>
      </c>
      <c r="M2765" t="s">
        <v>2371</v>
      </c>
      <c r="N2765" t="s">
        <v>2372</v>
      </c>
      <c r="O2765">
        <v>14</v>
      </c>
      <c r="P2765">
        <v>2697</v>
      </c>
    </row>
    <row r="2766" spans="1:16">
      <c r="A2766">
        <v>112037</v>
      </c>
      <c r="B2766" t="s">
        <v>2404</v>
      </c>
      <c r="C2766" t="s">
        <v>192</v>
      </c>
      <c r="D2766" s="11" t="s">
        <v>210</v>
      </c>
      <c r="E2766" t="s">
        <v>67</v>
      </c>
      <c r="F2766" t="s">
        <v>74</v>
      </c>
      <c r="M2766" t="s">
        <v>2371</v>
      </c>
      <c r="N2766" t="s">
        <v>2372</v>
      </c>
      <c r="O2766">
        <v>42</v>
      </c>
      <c r="P2766">
        <v>2727</v>
      </c>
    </row>
    <row r="2767" spans="1:16">
      <c r="A2767">
        <v>112038</v>
      </c>
      <c r="B2767" t="s">
        <v>2177</v>
      </c>
      <c r="C2767" t="s">
        <v>1288</v>
      </c>
      <c r="D2767" s="11" t="s">
        <v>77</v>
      </c>
      <c r="E2767" t="s">
        <v>82</v>
      </c>
      <c r="F2767" t="s">
        <v>78</v>
      </c>
      <c r="M2767" t="s">
        <v>2371</v>
      </c>
      <c r="N2767" t="s">
        <v>2372</v>
      </c>
      <c r="O2767">
        <v>52</v>
      </c>
      <c r="P2767">
        <v>2682</v>
      </c>
    </row>
    <row r="2768" spans="1:16">
      <c r="A2768">
        <v>112040</v>
      </c>
      <c r="B2768" t="s">
        <v>2405</v>
      </c>
      <c r="C2768" t="s">
        <v>192</v>
      </c>
      <c r="D2768" s="11" t="s">
        <v>103</v>
      </c>
      <c r="E2768" t="s">
        <v>67</v>
      </c>
      <c r="F2768" t="s">
        <v>74</v>
      </c>
      <c r="M2768" t="s">
        <v>2371</v>
      </c>
      <c r="N2768" t="s">
        <v>2372</v>
      </c>
      <c r="O2768">
        <v>40</v>
      </c>
      <c r="P2768">
        <v>2683</v>
      </c>
    </row>
    <row r="2769" spans="1:16">
      <c r="A2769">
        <v>112041</v>
      </c>
      <c r="B2769" t="s">
        <v>2406</v>
      </c>
      <c r="C2769" t="s">
        <v>170</v>
      </c>
      <c r="D2769" s="11" t="s">
        <v>199</v>
      </c>
      <c r="E2769" t="s">
        <v>67</v>
      </c>
      <c r="F2769" t="s">
        <v>74</v>
      </c>
      <c r="M2769" t="s">
        <v>2371</v>
      </c>
      <c r="N2769" t="s">
        <v>2372</v>
      </c>
      <c r="O2769">
        <v>37</v>
      </c>
      <c r="P2769">
        <v>2684</v>
      </c>
    </row>
    <row r="2770" spans="1:16">
      <c r="A2770">
        <v>112042</v>
      </c>
      <c r="B2770" t="s">
        <v>2407</v>
      </c>
      <c r="C2770" t="s">
        <v>567</v>
      </c>
      <c r="D2770" s="11" t="s">
        <v>81</v>
      </c>
      <c r="E2770" t="s">
        <v>82</v>
      </c>
      <c r="F2770" t="s">
        <v>74</v>
      </c>
      <c r="G2770" s="11" t="s">
        <v>87</v>
      </c>
      <c r="J2770" s="11" t="s">
        <v>88</v>
      </c>
      <c r="M2770" t="s">
        <v>2371</v>
      </c>
      <c r="N2770" t="s">
        <v>2372</v>
      </c>
      <c r="O2770">
        <v>36</v>
      </c>
      <c r="P2770">
        <v>2702</v>
      </c>
    </row>
    <row r="2771" spans="1:16">
      <c r="A2771">
        <v>112043</v>
      </c>
      <c r="B2771" t="s">
        <v>2408</v>
      </c>
      <c r="C2771" t="s">
        <v>439</v>
      </c>
      <c r="D2771" s="11" t="s">
        <v>108</v>
      </c>
      <c r="E2771" t="s">
        <v>82</v>
      </c>
      <c r="F2771" t="s">
        <v>86</v>
      </c>
      <c r="G2771" s="11" t="s">
        <v>87</v>
      </c>
      <c r="J2771" s="11" t="s">
        <v>88</v>
      </c>
      <c r="M2771" t="s">
        <v>2371</v>
      </c>
      <c r="N2771" t="s">
        <v>2372</v>
      </c>
      <c r="O2771">
        <v>29</v>
      </c>
      <c r="P2771">
        <v>2688</v>
      </c>
    </row>
    <row r="2772" spans="1:16">
      <c r="A2772">
        <v>112044</v>
      </c>
      <c r="B2772" t="s">
        <v>2409</v>
      </c>
      <c r="C2772" t="s">
        <v>2401</v>
      </c>
      <c r="D2772" s="11" t="s">
        <v>422</v>
      </c>
      <c r="E2772" t="s">
        <v>67</v>
      </c>
      <c r="F2772" t="s">
        <v>202</v>
      </c>
      <c r="M2772" t="s">
        <v>2371</v>
      </c>
      <c r="N2772" t="s">
        <v>2372</v>
      </c>
      <c r="O2772">
        <v>13</v>
      </c>
      <c r="P2772">
        <v>4765</v>
      </c>
    </row>
    <row r="2773" spans="1:16">
      <c r="A2773">
        <v>112045</v>
      </c>
      <c r="B2773" t="s">
        <v>2395</v>
      </c>
      <c r="C2773" t="s">
        <v>285</v>
      </c>
      <c r="D2773" s="11" t="s">
        <v>422</v>
      </c>
      <c r="E2773" t="s">
        <v>67</v>
      </c>
      <c r="F2773" t="s">
        <v>202</v>
      </c>
      <c r="G2773" s="11" t="s">
        <v>87</v>
      </c>
      <c r="J2773" s="11" t="s">
        <v>87</v>
      </c>
      <c r="M2773" t="s">
        <v>2371</v>
      </c>
      <c r="N2773" t="s">
        <v>2372</v>
      </c>
      <c r="O2773">
        <v>13</v>
      </c>
      <c r="P2773">
        <v>4764</v>
      </c>
    </row>
    <row r="2774" spans="1:16">
      <c r="A2774">
        <v>112046</v>
      </c>
      <c r="B2774" t="s">
        <v>2389</v>
      </c>
      <c r="C2774" t="s">
        <v>524</v>
      </c>
      <c r="D2774" s="11" t="s">
        <v>339</v>
      </c>
      <c r="E2774" t="s">
        <v>67</v>
      </c>
      <c r="F2774" t="s">
        <v>86</v>
      </c>
      <c r="G2774" s="11" t="s">
        <v>87</v>
      </c>
      <c r="J2774" s="11" t="s">
        <v>88</v>
      </c>
      <c r="M2774" t="s">
        <v>2371</v>
      </c>
      <c r="N2774" t="s">
        <v>2372</v>
      </c>
      <c r="O2774">
        <v>24</v>
      </c>
      <c r="P2774">
        <v>2732</v>
      </c>
    </row>
    <row r="2775" spans="1:16">
      <c r="A2775">
        <v>112049</v>
      </c>
      <c r="B2775" t="s">
        <v>2410</v>
      </c>
      <c r="C2775" t="s">
        <v>550</v>
      </c>
      <c r="D2775" s="11" t="s">
        <v>121</v>
      </c>
      <c r="E2775" t="s">
        <v>82</v>
      </c>
      <c r="F2775" t="s">
        <v>68</v>
      </c>
      <c r="G2775" s="11" t="s">
        <v>88</v>
      </c>
      <c r="J2775" s="11" t="s">
        <v>88</v>
      </c>
      <c r="M2775" t="s">
        <v>2371</v>
      </c>
      <c r="N2775" t="s">
        <v>2372</v>
      </c>
      <c r="O2775">
        <v>20</v>
      </c>
      <c r="P2775">
        <v>2689</v>
      </c>
    </row>
    <row r="2776" spans="1:16">
      <c r="A2776">
        <v>112051</v>
      </c>
      <c r="B2776" t="s">
        <v>2411</v>
      </c>
      <c r="C2776" t="s">
        <v>269</v>
      </c>
      <c r="D2776" s="11" t="s">
        <v>168</v>
      </c>
      <c r="E2776" t="s">
        <v>67</v>
      </c>
      <c r="F2776" t="s">
        <v>98</v>
      </c>
      <c r="M2776" t="s">
        <v>2371</v>
      </c>
      <c r="N2776" t="s">
        <v>2372</v>
      </c>
      <c r="O2776">
        <v>71</v>
      </c>
      <c r="P2776">
        <v>2694</v>
      </c>
    </row>
    <row r="2777" spans="1:16">
      <c r="A2777">
        <v>112055</v>
      </c>
      <c r="B2777" t="s">
        <v>2412</v>
      </c>
      <c r="C2777" t="s">
        <v>386</v>
      </c>
      <c r="D2777" s="11" t="s">
        <v>232</v>
      </c>
      <c r="E2777" t="s">
        <v>67</v>
      </c>
      <c r="F2777" t="s">
        <v>98</v>
      </c>
      <c r="M2777" t="s">
        <v>2371</v>
      </c>
      <c r="N2777" t="s">
        <v>2372</v>
      </c>
      <c r="O2777">
        <v>70</v>
      </c>
      <c r="P2777">
        <v>2729</v>
      </c>
    </row>
    <row r="2778" spans="1:16">
      <c r="A2778">
        <v>112056</v>
      </c>
      <c r="B2778" t="s">
        <v>2413</v>
      </c>
      <c r="C2778" t="s">
        <v>80</v>
      </c>
      <c r="D2778" s="11" t="s">
        <v>201</v>
      </c>
      <c r="E2778" t="s">
        <v>82</v>
      </c>
      <c r="F2778" t="s">
        <v>202</v>
      </c>
      <c r="M2778" t="s">
        <v>2371</v>
      </c>
      <c r="N2778" t="s">
        <v>2372</v>
      </c>
      <c r="O2778">
        <v>14</v>
      </c>
      <c r="P2778">
        <v>2685</v>
      </c>
    </row>
    <row r="2779" spans="1:16">
      <c r="A2779">
        <v>112057</v>
      </c>
      <c r="B2779" t="s">
        <v>2405</v>
      </c>
      <c r="C2779" t="s">
        <v>140</v>
      </c>
      <c r="D2779" s="11" t="s">
        <v>168</v>
      </c>
      <c r="E2779" t="s">
        <v>67</v>
      </c>
      <c r="F2779" t="s">
        <v>98</v>
      </c>
      <c r="M2779" t="s">
        <v>2371</v>
      </c>
      <c r="N2779" t="s">
        <v>2372</v>
      </c>
      <c r="O2779">
        <v>71</v>
      </c>
      <c r="P2779">
        <v>2686</v>
      </c>
    </row>
    <row r="2780" spans="1:16">
      <c r="A2780">
        <v>112058</v>
      </c>
      <c r="B2780" t="s">
        <v>2414</v>
      </c>
      <c r="C2780" t="s">
        <v>253</v>
      </c>
      <c r="D2780" s="11" t="s">
        <v>875</v>
      </c>
      <c r="E2780" t="s">
        <v>82</v>
      </c>
      <c r="F2780" t="s">
        <v>98</v>
      </c>
      <c r="M2780" t="s">
        <v>2371</v>
      </c>
      <c r="N2780" t="s">
        <v>2372</v>
      </c>
      <c r="O2780">
        <v>62</v>
      </c>
      <c r="P2780">
        <v>2687</v>
      </c>
    </row>
    <row r="2781" spans="1:16">
      <c r="A2781">
        <v>113005</v>
      </c>
      <c r="B2781" t="s">
        <v>1921</v>
      </c>
      <c r="C2781" t="s">
        <v>192</v>
      </c>
      <c r="D2781" s="11" t="s">
        <v>141</v>
      </c>
      <c r="E2781" t="s">
        <v>67</v>
      </c>
      <c r="F2781" t="s">
        <v>74</v>
      </c>
      <c r="M2781" t="s">
        <v>2415</v>
      </c>
      <c r="N2781" t="s">
        <v>2416</v>
      </c>
      <c r="O2781">
        <v>43</v>
      </c>
      <c r="P2781">
        <v>2753</v>
      </c>
    </row>
    <row r="2782" spans="1:16">
      <c r="A2782">
        <v>113009</v>
      </c>
      <c r="B2782" t="s">
        <v>2417</v>
      </c>
      <c r="C2782" t="s">
        <v>192</v>
      </c>
      <c r="D2782" s="11" t="s">
        <v>73</v>
      </c>
      <c r="E2782" t="s">
        <v>67</v>
      </c>
      <c r="F2782" t="s">
        <v>74</v>
      </c>
      <c r="M2782" t="s">
        <v>2415</v>
      </c>
      <c r="N2782" t="s">
        <v>2416</v>
      </c>
      <c r="O2782">
        <v>44</v>
      </c>
      <c r="P2782">
        <v>2754</v>
      </c>
    </row>
    <row r="2783" spans="1:16">
      <c r="A2783">
        <v>113010</v>
      </c>
      <c r="B2783" t="s">
        <v>2418</v>
      </c>
      <c r="C2783" t="s">
        <v>391</v>
      </c>
      <c r="D2783" s="11" t="s">
        <v>214</v>
      </c>
      <c r="E2783" t="s">
        <v>67</v>
      </c>
      <c r="F2783" t="s">
        <v>74</v>
      </c>
      <c r="M2783" t="s">
        <v>2415</v>
      </c>
      <c r="N2783" t="s">
        <v>2416</v>
      </c>
      <c r="O2783">
        <v>41</v>
      </c>
      <c r="P2783">
        <v>2755</v>
      </c>
    </row>
    <row r="2784" spans="1:16">
      <c r="A2784">
        <v>113011</v>
      </c>
      <c r="B2784" t="s">
        <v>1761</v>
      </c>
      <c r="C2784" t="s">
        <v>257</v>
      </c>
      <c r="D2784" s="11" t="s">
        <v>141</v>
      </c>
      <c r="E2784" t="s">
        <v>82</v>
      </c>
      <c r="F2784" t="s">
        <v>74</v>
      </c>
      <c r="M2784" t="s">
        <v>2415</v>
      </c>
      <c r="N2784" t="s">
        <v>2416</v>
      </c>
      <c r="O2784">
        <v>43</v>
      </c>
      <c r="P2784">
        <v>2760</v>
      </c>
    </row>
    <row r="2785" spans="1:16">
      <c r="A2785">
        <v>113020</v>
      </c>
      <c r="B2785" t="s">
        <v>2419</v>
      </c>
      <c r="C2785" t="s">
        <v>264</v>
      </c>
      <c r="D2785" s="11" t="s">
        <v>81</v>
      </c>
      <c r="E2785" t="s">
        <v>67</v>
      </c>
      <c r="F2785" t="s">
        <v>74</v>
      </c>
      <c r="M2785" t="s">
        <v>2415</v>
      </c>
      <c r="N2785" t="s">
        <v>2416</v>
      </c>
      <c r="O2785">
        <v>36</v>
      </c>
      <c r="P2785">
        <v>2756</v>
      </c>
    </row>
    <row r="2786" spans="1:16">
      <c r="A2786">
        <v>113022</v>
      </c>
      <c r="B2786" t="s">
        <v>1319</v>
      </c>
      <c r="C2786" t="s">
        <v>192</v>
      </c>
      <c r="D2786" s="11" t="s">
        <v>229</v>
      </c>
      <c r="E2786" t="s">
        <v>67</v>
      </c>
      <c r="F2786" t="s">
        <v>78</v>
      </c>
      <c r="M2786" t="s">
        <v>2415</v>
      </c>
      <c r="N2786" t="s">
        <v>2416</v>
      </c>
      <c r="O2786">
        <v>45</v>
      </c>
      <c r="P2786">
        <v>2761</v>
      </c>
    </row>
    <row r="2787" spans="1:16">
      <c r="A2787">
        <v>113025</v>
      </c>
      <c r="B2787" t="s">
        <v>1581</v>
      </c>
      <c r="C2787" t="s">
        <v>471</v>
      </c>
      <c r="D2787" s="11" t="s">
        <v>302</v>
      </c>
      <c r="E2787" t="s">
        <v>67</v>
      </c>
      <c r="F2787" t="s">
        <v>78</v>
      </c>
      <c r="M2787" t="s">
        <v>2415</v>
      </c>
      <c r="N2787" t="s">
        <v>2416</v>
      </c>
      <c r="O2787">
        <v>47</v>
      </c>
      <c r="P2787">
        <v>2757</v>
      </c>
    </row>
    <row r="2788" spans="1:16">
      <c r="A2788">
        <v>113033</v>
      </c>
      <c r="B2788" t="s">
        <v>1463</v>
      </c>
      <c r="C2788" t="s">
        <v>283</v>
      </c>
      <c r="D2788" s="11" t="s">
        <v>73</v>
      </c>
      <c r="E2788" t="s">
        <v>67</v>
      </c>
      <c r="F2788" t="s">
        <v>74</v>
      </c>
      <c r="M2788" t="s">
        <v>2415</v>
      </c>
      <c r="N2788" t="s">
        <v>2416</v>
      </c>
      <c r="O2788">
        <v>44</v>
      </c>
      <c r="P2788">
        <v>2758</v>
      </c>
    </row>
    <row r="2789" spans="1:16">
      <c r="A2789">
        <v>113038</v>
      </c>
      <c r="B2789" t="s">
        <v>2420</v>
      </c>
      <c r="C2789" t="s">
        <v>1366</v>
      </c>
      <c r="D2789" s="11" t="s">
        <v>210</v>
      </c>
      <c r="E2789" t="s">
        <v>67</v>
      </c>
      <c r="F2789" t="s">
        <v>74</v>
      </c>
      <c r="M2789" t="s">
        <v>2415</v>
      </c>
      <c r="N2789" t="s">
        <v>2416</v>
      </c>
      <c r="O2789">
        <v>42</v>
      </c>
      <c r="P2789">
        <v>2751</v>
      </c>
    </row>
    <row r="2790" spans="1:16">
      <c r="A2790">
        <v>113043</v>
      </c>
      <c r="B2790" t="s">
        <v>2421</v>
      </c>
      <c r="C2790" t="s">
        <v>471</v>
      </c>
      <c r="D2790" s="11" t="s">
        <v>77</v>
      </c>
      <c r="E2790" t="s">
        <v>67</v>
      </c>
      <c r="F2790" t="s">
        <v>78</v>
      </c>
      <c r="M2790" t="s">
        <v>2415</v>
      </c>
      <c r="N2790" t="s">
        <v>2416</v>
      </c>
      <c r="O2790">
        <v>52</v>
      </c>
      <c r="P2790">
        <v>2752</v>
      </c>
    </row>
    <row r="2791" spans="1:16">
      <c r="A2791">
        <v>113056</v>
      </c>
      <c r="B2791" t="s">
        <v>2422</v>
      </c>
      <c r="C2791" t="s">
        <v>102</v>
      </c>
      <c r="D2791" s="11" t="s">
        <v>360</v>
      </c>
      <c r="E2791" t="s">
        <v>67</v>
      </c>
      <c r="F2791" t="s">
        <v>98</v>
      </c>
      <c r="M2791" t="s">
        <v>2415</v>
      </c>
      <c r="N2791" t="s">
        <v>2416</v>
      </c>
      <c r="O2791">
        <v>60</v>
      </c>
      <c r="P2791">
        <v>2759</v>
      </c>
    </row>
    <row r="2792" spans="1:16">
      <c r="A2792">
        <v>115001</v>
      </c>
      <c r="B2792" t="s">
        <v>243</v>
      </c>
      <c r="C2792" t="s">
        <v>156</v>
      </c>
      <c r="D2792" s="11" t="s">
        <v>73</v>
      </c>
      <c r="E2792" t="s">
        <v>67</v>
      </c>
      <c r="F2792" t="s">
        <v>74</v>
      </c>
      <c r="G2792" s="11" t="s">
        <v>88</v>
      </c>
      <c r="M2792" t="s">
        <v>2423</v>
      </c>
      <c r="N2792" t="s">
        <v>2424</v>
      </c>
      <c r="O2792">
        <v>44</v>
      </c>
      <c r="P2792">
        <v>2602</v>
      </c>
    </row>
    <row r="2793" spans="1:16">
      <c r="A2793">
        <v>115007</v>
      </c>
      <c r="B2793" t="s">
        <v>2425</v>
      </c>
      <c r="C2793" t="s">
        <v>2073</v>
      </c>
      <c r="D2793" s="11" t="s">
        <v>485</v>
      </c>
      <c r="E2793" t="s">
        <v>67</v>
      </c>
      <c r="F2793" t="s">
        <v>78</v>
      </c>
      <c r="M2793" t="s">
        <v>2423</v>
      </c>
      <c r="N2793" t="s">
        <v>2424</v>
      </c>
      <c r="O2793">
        <v>53</v>
      </c>
      <c r="P2793">
        <v>1236</v>
      </c>
    </row>
    <row r="2794" spans="1:16">
      <c r="A2794">
        <v>115008</v>
      </c>
      <c r="B2794" t="s">
        <v>517</v>
      </c>
      <c r="C2794" t="s">
        <v>2426</v>
      </c>
      <c r="D2794" s="11" t="s">
        <v>302</v>
      </c>
      <c r="E2794" t="s">
        <v>67</v>
      </c>
      <c r="F2794" t="s">
        <v>78</v>
      </c>
      <c r="M2794" t="s">
        <v>2423</v>
      </c>
      <c r="N2794" t="s">
        <v>2424</v>
      </c>
      <c r="O2794">
        <v>47</v>
      </c>
      <c r="P2794">
        <v>1239</v>
      </c>
    </row>
    <row r="2795" spans="1:16">
      <c r="A2795">
        <v>115009</v>
      </c>
      <c r="B2795" t="s">
        <v>2427</v>
      </c>
      <c r="C2795" t="s">
        <v>90</v>
      </c>
      <c r="D2795" s="11" t="s">
        <v>159</v>
      </c>
      <c r="E2795" t="s">
        <v>67</v>
      </c>
      <c r="F2795" t="s">
        <v>78</v>
      </c>
      <c r="M2795" t="s">
        <v>2423</v>
      </c>
      <c r="N2795" t="s">
        <v>2424</v>
      </c>
      <c r="O2795">
        <v>46</v>
      </c>
      <c r="P2795">
        <v>1241</v>
      </c>
    </row>
    <row r="2796" spans="1:16">
      <c r="A2796">
        <v>115010</v>
      </c>
      <c r="B2796" t="s">
        <v>2428</v>
      </c>
      <c r="C2796" t="s">
        <v>170</v>
      </c>
      <c r="D2796" s="11" t="s">
        <v>163</v>
      </c>
      <c r="E2796" t="s">
        <v>67</v>
      </c>
      <c r="F2796" t="s">
        <v>78</v>
      </c>
      <c r="M2796" t="s">
        <v>2423</v>
      </c>
      <c r="N2796" t="s">
        <v>2424</v>
      </c>
      <c r="O2796">
        <v>49</v>
      </c>
      <c r="P2796">
        <v>1242</v>
      </c>
    </row>
    <row r="2797" spans="1:16">
      <c r="A2797">
        <v>115011</v>
      </c>
      <c r="B2797" t="s">
        <v>2428</v>
      </c>
      <c r="C2797" t="s">
        <v>2397</v>
      </c>
      <c r="D2797" s="11" t="s">
        <v>100</v>
      </c>
      <c r="E2797" t="s">
        <v>67</v>
      </c>
      <c r="F2797" t="s">
        <v>86</v>
      </c>
      <c r="M2797" t="s">
        <v>2423</v>
      </c>
      <c r="N2797" t="s">
        <v>2424</v>
      </c>
      <c r="O2797">
        <v>25</v>
      </c>
      <c r="P2797">
        <v>1243</v>
      </c>
    </row>
    <row r="2798" spans="1:16">
      <c r="A2798">
        <v>115012</v>
      </c>
      <c r="B2798" t="s">
        <v>2429</v>
      </c>
      <c r="C2798" t="s">
        <v>2430</v>
      </c>
      <c r="D2798" s="11" t="s">
        <v>94</v>
      </c>
      <c r="E2798" t="s">
        <v>67</v>
      </c>
      <c r="F2798" t="s">
        <v>78</v>
      </c>
      <c r="M2798" t="s">
        <v>2423</v>
      </c>
      <c r="N2798" t="s">
        <v>2424</v>
      </c>
      <c r="O2798">
        <v>54</v>
      </c>
      <c r="P2798">
        <v>1244</v>
      </c>
    </row>
    <row r="2799" spans="1:16">
      <c r="A2799">
        <v>115013</v>
      </c>
      <c r="B2799" t="s">
        <v>355</v>
      </c>
      <c r="C2799" t="s">
        <v>2431</v>
      </c>
      <c r="D2799" s="11" t="s">
        <v>141</v>
      </c>
      <c r="E2799" t="s">
        <v>67</v>
      </c>
      <c r="F2799" t="s">
        <v>74</v>
      </c>
      <c r="M2799" t="s">
        <v>2423</v>
      </c>
      <c r="N2799" t="s">
        <v>2424</v>
      </c>
      <c r="O2799">
        <v>43</v>
      </c>
      <c r="P2799">
        <v>1245</v>
      </c>
    </row>
    <row r="2800" spans="1:16">
      <c r="A2800">
        <v>115014</v>
      </c>
      <c r="B2800" t="s">
        <v>2429</v>
      </c>
      <c r="C2800" t="s">
        <v>831</v>
      </c>
      <c r="D2800" s="11" t="s">
        <v>163</v>
      </c>
      <c r="E2800" t="s">
        <v>67</v>
      </c>
      <c r="F2800" t="s">
        <v>78</v>
      </c>
      <c r="M2800" t="s">
        <v>2423</v>
      </c>
      <c r="N2800" t="s">
        <v>2424</v>
      </c>
      <c r="O2800">
        <v>49</v>
      </c>
      <c r="P2800">
        <v>1246</v>
      </c>
    </row>
    <row r="2801" spans="1:16">
      <c r="A2801">
        <v>115015</v>
      </c>
      <c r="B2801" t="s">
        <v>1604</v>
      </c>
      <c r="C2801" t="s">
        <v>205</v>
      </c>
      <c r="D2801" s="11" t="s">
        <v>163</v>
      </c>
      <c r="E2801" t="s">
        <v>67</v>
      </c>
      <c r="F2801" t="s">
        <v>78</v>
      </c>
      <c r="M2801" t="s">
        <v>2423</v>
      </c>
      <c r="N2801" t="s">
        <v>2424</v>
      </c>
      <c r="O2801">
        <v>49</v>
      </c>
      <c r="P2801">
        <v>1237</v>
      </c>
    </row>
    <row r="2802" spans="1:16">
      <c r="A2802">
        <v>115022</v>
      </c>
      <c r="B2802" t="s">
        <v>2432</v>
      </c>
      <c r="C2802" t="s">
        <v>391</v>
      </c>
      <c r="D2802" s="11" t="s">
        <v>94</v>
      </c>
      <c r="E2802" t="s">
        <v>67</v>
      </c>
      <c r="F2802" t="s">
        <v>78</v>
      </c>
      <c r="M2802" t="s">
        <v>2423</v>
      </c>
      <c r="N2802" t="s">
        <v>2424</v>
      </c>
      <c r="O2802">
        <v>54</v>
      </c>
      <c r="P2802">
        <v>1247</v>
      </c>
    </row>
    <row r="2803" spans="1:16">
      <c r="A2803">
        <v>115024</v>
      </c>
      <c r="B2803" t="s">
        <v>2433</v>
      </c>
      <c r="C2803" t="s">
        <v>260</v>
      </c>
      <c r="D2803" s="11" t="s">
        <v>159</v>
      </c>
      <c r="E2803" t="s">
        <v>82</v>
      </c>
      <c r="F2803" t="s">
        <v>78</v>
      </c>
      <c r="M2803" t="s">
        <v>2423</v>
      </c>
      <c r="N2803" t="s">
        <v>2424</v>
      </c>
      <c r="O2803">
        <v>46</v>
      </c>
      <c r="P2803">
        <v>1248</v>
      </c>
    </row>
    <row r="2804" spans="1:16">
      <c r="A2804">
        <v>115026</v>
      </c>
      <c r="B2804" t="s">
        <v>2434</v>
      </c>
      <c r="C2804" t="s">
        <v>123</v>
      </c>
      <c r="D2804" s="11" t="s">
        <v>85</v>
      </c>
      <c r="E2804" t="s">
        <v>67</v>
      </c>
      <c r="F2804" t="s">
        <v>86</v>
      </c>
      <c r="M2804" t="s">
        <v>2423</v>
      </c>
      <c r="N2804" t="s">
        <v>2424</v>
      </c>
      <c r="O2804">
        <v>34</v>
      </c>
      <c r="P2804">
        <v>1249</v>
      </c>
    </row>
    <row r="2805" spans="1:16">
      <c r="A2805">
        <v>115027</v>
      </c>
      <c r="B2805" t="s">
        <v>2435</v>
      </c>
      <c r="C2805" t="s">
        <v>283</v>
      </c>
      <c r="D2805" s="11" t="s">
        <v>307</v>
      </c>
      <c r="E2805" t="s">
        <v>67</v>
      </c>
      <c r="F2805" t="s">
        <v>78</v>
      </c>
      <c r="M2805" t="s">
        <v>2423</v>
      </c>
      <c r="N2805" t="s">
        <v>2424</v>
      </c>
      <c r="O2805">
        <v>48</v>
      </c>
      <c r="P2805">
        <v>1250</v>
      </c>
    </row>
    <row r="2806" spans="1:16">
      <c r="A2806">
        <v>115031</v>
      </c>
      <c r="B2806" t="s">
        <v>2436</v>
      </c>
      <c r="C2806" t="s">
        <v>105</v>
      </c>
      <c r="D2806" s="11" t="s">
        <v>77</v>
      </c>
      <c r="E2806" t="s">
        <v>67</v>
      </c>
      <c r="F2806" t="s">
        <v>78</v>
      </c>
      <c r="M2806" t="s">
        <v>2423</v>
      </c>
      <c r="N2806" t="s">
        <v>2424</v>
      </c>
      <c r="O2806">
        <v>52</v>
      </c>
      <c r="P2806">
        <v>1251</v>
      </c>
    </row>
    <row r="2807" spans="1:16">
      <c r="A2807">
        <v>115032</v>
      </c>
      <c r="B2807" t="s">
        <v>2436</v>
      </c>
      <c r="C2807" t="s">
        <v>188</v>
      </c>
      <c r="D2807" s="11" t="s">
        <v>339</v>
      </c>
      <c r="E2807" t="s">
        <v>67</v>
      </c>
      <c r="F2807" t="s">
        <v>86</v>
      </c>
      <c r="M2807" t="s">
        <v>2423</v>
      </c>
      <c r="N2807" t="s">
        <v>2424</v>
      </c>
      <c r="O2807">
        <v>24</v>
      </c>
      <c r="P2807">
        <v>1240</v>
      </c>
    </row>
    <row r="2808" spans="1:16">
      <c r="A2808">
        <v>115033</v>
      </c>
      <c r="B2808" t="s">
        <v>2437</v>
      </c>
      <c r="C2808" t="s">
        <v>156</v>
      </c>
      <c r="D2808" s="11" t="s">
        <v>163</v>
      </c>
      <c r="E2808" t="s">
        <v>67</v>
      </c>
      <c r="F2808" t="s">
        <v>78</v>
      </c>
      <c r="M2808" t="s">
        <v>2423</v>
      </c>
      <c r="N2808" t="s">
        <v>2424</v>
      </c>
      <c r="O2808">
        <v>49</v>
      </c>
      <c r="P2808">
        <v>1238</v>
      </c>
    </row>
    <row r="2809" spans="1:16">
      <c r="A2809">
        <v>115039</v>
      </c>
      <c r="B2809" t="s">
        <v>2438</v>
      </c>
      <c r="C2809" t="s">
        <v>369</v>
      </c>
      <c r="D2809" s="11" t="s">
        <v>307</v>
      </c>
      <c r="E2809" t="s">
        <v>67</v>
      </c>
      <c r="F2809" t="s">
        <v>78</v>
      </c>
      <c r="M2809" t="s">
        <v>2423</v>
      </c>
      <c r="N2809" t="s">
        <v>2424</v>
      </c>
      <c r="O2809">
        <v>48</v>
      </c>
      <c r="P2809">
        <v>1252</v>
      </c>
    </row>
    <row r="2810" spans="1:16">
      <c r="A2810">
        <v>115040</v>
      </c>
      <c r="B2810" t="s">
        <v>2439</v>
      </c>
      <c r="C2810" t="s">
        <v>1239</v>
      </c>
      <c r="D2810" s="11" t="s">
        <v>103</v>
      </c>
      <c r="E2810" t="s">
        <v>82</v>
      </c>
      <c r="F2810" t="s">
        <v>74</v>
      </c>
      <c r="G2810" s="11" t="s">
        <v>88</v>
      </c>
      <c r="J2810" s="11" t="s">
        <v>88</v>
      </c>
      <c r="M2810" t="s">
        <v>2423</v>
      </c>
      <c r="N2810" t="s">
        <v>2424</v>
      </c>
      <c r="O2810">
        <v>40</v>
      </c>
      <c r="P2810">
        <v>1253</v>
      </c>
    </row>
    <row r="2811" spans="1:16">
      <c r="A2811">
        <v>115082</v>
      </c>
      <c r="B2811" t="s">
        <v>976</v>
      </c>
      <c r="C2811" t="s">
        <v>850</v>
      </c>
      <c r="D2811" s="11" t="s">
        <v>786</v>
      </c>
      <c r="E2811" t="s">
        <v>67</v>
      </c>
      <c r="F2811" t="s">
        <v>98</v>
      </c>
      <c r="M2811" t="s">
        <v>2423</v>
      </c>
      <c r="N2811" t="s">
        <v>2424</v>
      </c>
      <c r="O2811">
        <v>79</v>
      </c>
      <c r="P2811">
        <v>1254</v>
      </c>
    </row>
    <row r="2812" spans="1:16">
      <c r="A2812">
        <v>116001</v>
      </c>
      <c r="B2812" t="s">
        <v>2440</v>
      </c>
      <c r="C2812" t="s">
        <v>139</v>
      </c>
      <c r="D2812" s="11" t="s">
        <v>85</v>
      </c>
      <c r="E2812" t="s">
        <v>67</v>
      </c>
      <c r="F2812" t="s">
        <v>86</v>
      </c>
      <c r="M2812" t="s">
        <v>2441</v>
      </c>
      <c r="N2812" t="s">
        <v>2442</v>
      </c>
      <c r="O2812">
        <v>34</v>
      </c>
      <c r="P2812">
        <v>1298</v>
      </c>
    </row>
    <row r="2813" spans="1:16">
      <c r="A2813">
        <v>116002</v>
      </c>
      <c r="B2813" t="s">
        <v>880</v>
      </c>
      <c r="C2813" t="s">
        <v>139</v>
      </c>
      <c r="D2813" s="11" t="s">
        <v>143</v>
      </c>
      <c r="E2813" t="s">
        <v>67</v>
      </c>
      <c r="F2813" t="s">
        <v>74</v>
      </c>
      <c r="M2813" t="s">
        <v>2441</v>
      </c>
      <c r="N2813" t="s">
        <v>2442</v>
      </c>
      <c r="O2813">
        <v>38</v>
      </c>
      <c r="P2813">
        <v>1264</v>
      </c>
    </row>
    <row r="2814" spans="1:16">
      <c r="A2814">
        <v>116003</v>
      </c>
      <c r="B2814" t="s">
        <v>2443</v>
      </c>
      <c r="C2814" t="s">
        <v>186</v>
      </c>
      <c r="D2814" s="11" t="s">
        <v>240</v>
      </c>
      <c r="E2814" t="s">
        <v>67</v>
      </c>
      <c r="F2814" t="s">
        <v>86</v>
      </c>
      <c r="M2814" t="s">
        <v>2441</v>
      </c>
      <c r="N2814" t="s">
        <v>2442</v>
      </c>
      <c r="O2814">
        <v>33</v>
      </c>
      <c r="P2814">
        <v>1261</v>
      </c>
    </row>
    <row r="2815" spans="1:16">
      <c r="A2815">
        <v>116004</v>
      </c>
      <c r="B2815" t="s">
        <v>2443</v>
      </c>
      <c r="C2815" t="s">
        <v>192</v>
      </c>
      <c r="D2815" s="11" t="s">
        <v>199</v>
      </c>
      <c r="E2815" t="s">
        <v>67</v>
      </c>
      <c r="F2815" t="s">
        <v>74</v>
      </c>
      <c r="K2815" s="11" t="s">
        <v>161</v>
      </c>
      <c r="M2815" t="s">
        <v>2441</v>
      </c>
      <c r="N2815" t="s">
        <v>2442</v>
      </c>
      <c r="O2815">
        <v>37</v>
      </c>
      <c r="P2815">
        <v>1262</v>
      </c>
    </row>
    <row r="2816" spans="1:16">
      <c r="A2816">
        <v>116005</v>
      </c>
      <c r="B2816" t="s">
        <v>2444</v>
      </c>
      <c r="C2816" t="s">
        <v>2445</v>
      </c>
      <c r="D2816" s="11" t="s">
        <v>163</v>
      </c>
      <c r="E2816" t="s">
        <v>67</v>
      </c>
      <c r="F2816" t="s">
        <v>78</v>
      </c>
      <c r="M2816" t="s">
        <v>2441</v>
      </c>
      <c r="N2816" t="s">
        <v>2442</v>
      </c>
      <c r="O2816">
        <v>49</v>
      </c>
      <c r="P2816">
        <v>1294</v>
      </c>
    </row>
    <row r="2817" spans="1:16">
      <c r="A2817">
        <v>116006</v>
      </c>
      <c r="B2817" t="s">
        <v>2446</v>
      </c>
      <c r="C2817" t="s">
        <v>228</v>
      </c>
      <c r="D2817" s="11" t="s">
        <v>210</v>
      </c>
      <c r="E2817" t="s">
        <v>82</v>
      </c>
      <c r="F2817" t="s">
        <v>74</v>
      </c>
      <c r="M2817" t="s">
        <v>2441</v>
      </c>
      <c r="N2817" t="s">
        <v>2442</v>
      </c>
      <c r="O2817">
        <v>42</v>
      </c>
      <c r="P2817">
        <v>1268</v>
      </c>
    </row>
    <row r="2818" spans="1:16">
      <c r="A2818">
        <v>116007</v>
      </c>
      <c r="B2818" t="s">
        <v>2447</v>
      </c>
      <c r="C2818" t="s">
        <v>72</v>
      </c>
      <c r="D2818" s="11" t="s">
        <v>339</v>
      </c>
      <c r="E2818" t="s">
        <v>67</v>
      </c>
      <c r="F2818" t="s">
        <v>86</v>
      </c>
      <c r="M2818" t="s">
        <v>2441</v>
      </c>
      <c r="N2818" t="s">
        <v>2442</v>
      </c>
      <c r="O2818">
        <v>24</v>
      </c>
      <c r="P2818">
        <v>1259</v>
      </c>
    </row>
    <row r="2819" spans="1:16">
      <c r="A2819">
        <v>116008</v>
      </c>
      <c r="B2819" t="s">
        <v>2448</v>
      </c>
      <c r="C2819" t="s">
        <v>320</v>
      </c>
      <c r="D2819" s="11" t="s">
        <v>100</v>
      </c>
      <c r="E2819" t="s">
        <v>67</v>
      </c>
      <c r="F2819" t="s">
        <v>86</v>
      </c>
      <c r="M2819" t="s">
        <v>2441</v>
      </c>
      <c r="N2819" t="s">
        <v>2442</v>
      </c>
      <c r="O2819">
        <v>25</v>
      </c>
      <c r="P2819">
        <v>1286</v>
      </c>
    </row>
    <row r="2820" spans="1:16">
      <c r="A2820">
        <v>116009</v>
      </c>
      <c r="B2820" t="s">
        <v>2449</v>
      </c>
      <c r="C2820" t="s">
        <v>391</v>
      </c>
      <c r="D2820" s="11" t="s">
        <v>291</v>
      </c>
      <c r="E2820" t="s">
        <v>67</v>
      </c>
      <c r="F2820" t="s">
        <v>78</v>
      </c>
      <c r="K2820" s="11" t="s">
        <v>87</v>
      </c>
      <c r="L2820">
        <v>3</v>
      </c>
      <c r="M2820" t="s">
        <v>2441</v>
      </c>
      <c r="N2820" t="s">
        <v>2442</v>
      </c>
      <c r="O2820">
        <v>51</v>
      </c>
      <c r="P2820">
        <v>1295</v>
      </c>
    </row>
    <row r="2821" spans="1:16">
      <c r="A2821">
        <v>116010</v>
      </c>
      <c r="B2821" t="s">
        <v>2450</v>
      </c>
      <c r="C2821" t="s">
        <v>524</v>
      </c>
      <c r="D2821" s="11" t="s">
        <v>114</v>
      </c>
      <c r="E2821" t="s">
        <v>67</v>
      </c>
      <c r="F2821" t="s">
        <v>86</v>
      </c>
      <c r="M2821" t="s">
        <v>2441</v>
      </c>
      <c r="N2821" t="s">
        <v>2442</v>
      </c>
      <c r="O2821">
        <v>27</v>
      </c>
      <c r="P2821">
        <v>1263</v>
      </c>
    </row>
    <row r="2822" spans="1:16">
      <c r="A2822">
        <v>116011</v>
      </c>
      <c r="B2822" t="s">
        <v>1904</v>
      </c>
      <c r="C2822" t="s">
        <v>186</v>
      </c>
      <c r="D2822" s="11" t="s">
        <v>108</v>
      </c>
      <c r="E2822" t="s">
        <v>67</v>
      </c>
      <c r="F2822" t="s">
        <v>86</v>
      </c>
      <c r="M2822" t="s">
        <v>2441</v>
      </c>
      <c r="N2822" t="s">
        <v>2442</v>
      </c>
      <c r="O2822">
        <v>29</v>
      </c>
      <c r="P2822">
        <v>1272</v>
      </c>
    </row>
    <row r="2823" spans="1:16">
      <c r="A2823">
        <v>116012</v>
      </c>
      <c r="B2823" t="s">
        <v>2451</v>
      </c>
      <c r="C2823" t="s">
        <v>1066</v>
      </c>
      <c r="D2823" s="11" t="s">
        <v>111</v>
      </c>
      <c r="E2823" t="s">
        <v>82</v>
      </c>
      <c r="F2823" t="s">
        <v>86</v>
      </c>
      <c r="M2823" t="s">
        <v>2441</v>
      </c>
      <c r="N2823" t="s">
        <v>2442</v>
      </c>
      <c r="O2823">
        <v>26</v>
      </c>
      <c r="P2823">
        <v>1274</v>
      </c>
    </row>
    <row r="2824" spans="1:16">
      <c r="A2824">
        <v>116013</v>
      </c>
      <c r="B2824" t="s">
        <v>959</v>
      </c>
      <c r="C2824" t="s">
        <v>139</v>
      </c>
      <c r="D2824" s="11" t="s">
        <v>171</v>
      </c>
      <c r="E2824" t="s">
        <v>67</v>
      </c>
      <c r="F2824" t="s">
        <v>74</v>
      </c>
      <c r="M2824" t="s">
        <v>2441</v>
      </c>
      <c r="N2824" t="s">
        <v>2442</v>
      </c>
      <c r="O2824">
        <v>35</v>
      </c>
      <c r="P2824">
        <v>2458</v>
      </c>
    </row>
    <row r="2825" spans="1:16">
      <c r="A2825">
        <v>116014</v>
      </c>
      <c r="B2825" t="s">
        <v>2452</v>
      </c>
      <c r="C2825" t="s">
        <v>253</v>
      </c>
      <c r="D2825" s="11" t="s">
        <v>141</v>
      </c>
      <c r="E2825" t="s">
        <v>82</v>
      </c>
      <c r="F2825" t="s">
        <v>74</v>
      </c>
      <c r="M2825" t="s">
        <v>2441</v>
      </c>
      <c r="N2825" t="s">
        <v>2442</v>
      </c>
      <c r="O2825">
        <v>43</v>
      </c>
      <c r="P2825">
        <v>1267</v>
      </c>
    </row>
    <row r="2826" spans="1:16">
      <c r="A2826">
        <v>116015</v>
      </c>
      <c r="B2826" t="s">
        <v>2453</v>
      </c>
      <c r="C2826" t="s">
        <v>170</v>
      </c>
      <c r="D2826" s="11" t="s">
        <v>485</v>
      </c>
      <c r="E2826" t="s">
        <v>67</v>
      </c>
      <c r="F2826" t="s">
        <v>78</v>
      </c>
      <c r="M2826" t="s">
        <v>2441</v>
      </c>
      <c r="N2826" t="s">
        <v>2442</v>
      </c>
      <c r="O2826">
        <v>53</v>
      </c>
      <c r="P2826">
        <v>1287</v>
      </c>
    </row>
    <row r="2827" spans="1:16">
      <c r="A2827">
        <v>116016</v>
      </c>
      <c r="B2827" t="s">
        <v>2454</v>
      </c>
      <c r="C2827" t="s">
        <v>123</v>
      </c>
      <c r="D2827" s="11" t="s">
        <v>171</v>
      </c>
      <c r="E2827" t="s">
        <v>67</v>
      </c>
      <c r="F2827" t="s">
        <v>74</v>
      </c>
      <c r="G2827" s="11" t="s">
        <v>87</v>
      </c>
      <c r="M2827" t="s">
        <v>2441</v>
      </c>
      <c r="N2827" t="s">
        <v>2442</v>
      </c>
      <c r="O2827">
        <v>35</v>
      </c>
      <c r="P2827">
        <v>1292</v>
      </c>
    </row>
    <row r="2828" spans="1:16">
      <c r="A2828">
        <v>116017</v>
      </c>
      <c r="B2828" t="s">
        <v>2455</v>
      </c>
      <c r="C2828" t="s">
        <v>96</v>
      </c>
      <c r="D2828" s="11" t="s">
        <v>108</v>
      </c>
      <c r="E2828" t="s">
        <v>67</v>
      </c>
      <c r="F2828" t="s">
        <v>86</v>
      </c>
      <c r="M2828" t="s">
        <v>2441</v>
      </c>
      <c r="N2828" t="s">
        <v>2442</v>
      </c>
      <c r="O2828">
        <v>29</v>
      </c>
      <c r="P2828">
        <v>1273</v>
      </c>
    </row>
    <row r="2829" spans="1:16">
      <c r="A2829">
        <v>116018</v>
      </c>
      <c r="B2829" t="s">
        <v>2456</v>
      </c>
      <c r="C2829" t="s">
        <v>294</v>
      </c>
      <c r="D2829" s="11" t="s">
        <v>126</v>
      </c>
      <c r="E2829" t="s">
        <v>67</v>
      </c>
      <c r="F2829" t="s">
        <v>68</v>
      </c>
      <c r="M2829" t="s">
        <v>2441</v>
      </c>
      <c r="N2829" t="s">
        <v>2442</v>
      </c>
      <c r="O2829">
        <v>22</v>
      </c>
      <c r="P2829">
        <v>3348</v>
      </c>
    </row>
    <row r="2830" spans="1:16">
      <c r="A2830">
        <v>116019</v>
      </c>
      <c r="B2830" t="s">
        <v>1141</v>
      </c>
      <c r="C2830" t="s">
        <v>1239</v>
      </c>
      <c r="D2830" s="11" t="s">
        <v>103</v>
      </c>
      <c r="E2830" t="s">
        <v>82</v>
      </c>
      <c r="F2830" t="s">
        <v>74</v>
      </c>
      <c r="M2830" t="s">
        <v>2441</v>
      </c>
      <c r="N2830" t="s">
        <v>2442</v>
      </c>
      <c r="O2830">
        <v>40</v>
      </c>
      <c r="P2830">
        <v>1266</v>
      </c>
    </row>
    <row r="2831" spans="1:16">
      <c r="A2831">
        <v>116020</v>
      </c>
      <c r="B2831" t="s">
        <v>2457</v>
      </c>
      <c r="C2831" t="s">
        <v>80</v>
      </c>
      <c r="D2831" s="11" t="s">
        <v>103</v>
      </c>
      <c r="E2831" t="s">
        <v>82</v>
      </c>
      <c r="F2831" t="s">
        <v>74</v>
      </c>
      <c r="M2831" t="s">
        <v>2441</v>
      </c>
      <c r="N2831" t="s">
        <v>2442</v>
      </c>
      <c r="O2831">
        <v>40</v>
      </c>
      <c r="P2831">
        <v>1275</v>
      </c>
    </row>
    <row r="2832" spans="1:16">
      <c r="A2832">
        <v>116021</v>
      </c>
      <c r="B2832" t="s">
        <v>1619</v>
      </c>
      <c r="C2832" t="s">
        <v>391</v>
      </c>
      <c r="D2832" s="11" t="s">
        <v>177</v>
      </c>
      <c r="E2832" t="s">
        <v>67</v>
      </c>
      <c r="F2832" t="s">
        <v>86</v>
      </c>
      <c r="M2832" t="s">
        <v>2441</v>
      </c>
      <c r="N2832" t="s">
        <v>2442</v>
      </c>
      <c r="O2832">
        <v>32</v>
      </c>
      <c r="P2832">
        <v>1269</v>
      </c>
    </row>
    <row r="2833" spans="1:16">
      <c r="A2833">
        <v>116022</v>
      </c>
      <c r="B2833" t="s">
        <v>2456</v>
      </c>
      <c r="C2833" t="s">
        <v>192</v>
      </c>
      <c r="D2833" s="11" t="s">
        <v>302</v>
      </c>
      <c r="E2833" t="s">
        <v>67</v>
      </c>
      <c r="F2833" t="s">
        <v>78</v>
      </c>
      <c r="M2833" t="s">
        <v>2441</v>
      </c>
      <c r="N2833" t="s">
        <v>2442</v>
      </c>
      <c r="O2833">
        <v>47</v>
      </c>
      <c r="P2833">
        <v>3349</v>
      </c>
    </row>
    <row r="2834" spans="1:16">
      <c r="A2834">
        <v>116023</v>
      </c>
      <c r="B2834" t="s">
        <v>2458</v>
      </c>
      <c r="C2834" t="s">
        <v>285</v>
      </c>
      <c r="D2834" s="11" t="s">
        <v>146</v>
      </c>
      <c r="E2834" t="s">
        <v>67</v>
      </c>
      <c r="F2834" t="s">
        <v>68</v>
      </c>
      <c r="K2834" s="11" t="s">
        <v>87</v>
      </c>
      <c r="L2834">
        <v>3</v>
      </c>
      <c r="M2834" t="s">
        <v>2441</v>
      </c>
      <c r="N2834" t="s">
        <v>2442</v>
      </c>
      <c r="O2834">
        <v>21</v>
      </c>
      <c r="P2834">
        <v>4057</v>
      </c>
    </row>
    <row r="2835" spans="1:16">
      <c r="A2835">
        <v>116024</v>
      </c>
      <c r="B2835" t="s">
        <v>2459</v>
      </c>
      <c r="C2835" t="s">
        <v>257</v>
      </c>
      <c r="D2835" s="11" t="s">
        <v>131</v>
      </c>
      <c r="E2835" t="s">
        <v>82</v>
      </c>
      <c r="F2835" t="s">
        <v>68</v>
      </c>
      <c r="M2835" t="s">
        <v>2441</v>
      </c>
      <c r="N2835" t="s">
        <v>2442</v>
      </c>
      <c r="O2835">
        <v>23</v>
      </c>
      <c r="P2835">
        <v>3357</v>
      </c>
    </row>
    <row r="2836" spans="1:16">
      <c r="A2836">
        <v>116025</v>
      </c>
      <c r="B2836" t="s">
        <v>2460</v>
      </c>
      <c r="C2836" t="s">
        <v>782</v>
      </c>
      <c r="D2836" s="11" t="s">
        <v>214</v>
      </c>
      <c r="E2836" t="s">
        <v>67</v>
      </c>
      <c r="F2836" t="s">
        <v>74</v>
      </c>
      <c r="M2836" t="s">
        <v>2441</v>
      </c>
      <c r="N2836" t="s">
        <v>2442</v>
      </c>
      <c r="O2836">
        <v>41</v>
      </c>
      <c r="P2836">
        <v>1270</v>
      </c>
    </row>
    <row r="2837" spans="1:16">
      <c r="A2837">
        <v>116026</v>
      </c>
      <c r="B2837" t="s">
        <v>2460</v>
      </c>
      <c r="C2837" t="s">
        <v>361</v>
      </c>
      <c r="D2837" s="11" t="s">
        <v>73</v>
      </c>
      <c r="E2837" t="s">
        <v>67</v>
      </c>
      <c r="F2837" t="s">
        <v>74</v>
      </c>
      <c r="M2837" t="s">
        <v>2441</v>
      </c>
      <c r="N2837" t="s">
        <v>2442</v>
      </c>
      <c r="O2837">
        <v>44</v>
      </c>
      <c r="P2837">
        <v>1296</v>
      </c>
    </row>
    <row r="2838" spans="1:16">
      <c r="A2838">
        <v>116027</v>
      </c>
      <c r="B2838" t="s">
        <v>2461</v>
      </c>
      <c r="C2838" t="s">
        <v>72</v>
      </c>
      <c r="D2838" s="11" t="s">
        <v>214</v>
      </c>
      <c r="E2838" t="s">
        <v>67</v>
      </c>
      <c r="F2838" t="s">
        <v>74</v>
      </c>
      <c r="M2838" t="s">
        <v>2441</v>
      </c>
      <c r="N2838" t="s">
        <v>2442</v>
      </c>
      <c r="O2838">
        <v>41</v>
      </c>
      <c r="P2838">
        <v>1297</v>
      </c>
    </row>
    <row r="2839" spans="1:16">
      <c r="A2839">
        <v>116028</v>
      </c>
      <c r="B2839" t="s">
        <v>2447</v>
      </c>
      <c r="C2839" t="s">
        <v>93</v>
      </c>
      <c r="D2839" s="11" t="s">
        <v>485</v>
      </c>
      <c r="E2839" t="s">
        <v>67</v>
      </c>
      <c r="F2839" t="s">
        <v>78</v>
      </c>
      <c r="M2839" t="s">
        <v>2441</v>
      </c>
      <c r="N2839" t="s">
        <v>2442</v>
      </c>
      <c r="O2839">
        <v>53</v>
      </c>
      <c r="P2839">
        <v>1265</v>
      </c>
    </row>
    <row r="2840" spans="1:16">
      <c r="A2840">
        <v>116029</v>
      </c>
      <c r="B2840" t="s">
        <v>2462</v>
      </c>
      <c r="C2840" t="s">
        <v>170</v>
      </c>
      <c r="D2840" s="11" t="s">
        <v>114</v>
      </c>
      <c r="E2840" t="s">
        <v>67</v>
      </c>
      <c r="F2840" t="s">
        <v>86</v>
      </c>
      <c r="M2840" t="s">
        <v>2441</v>
      </c>
      <c r="N2840" t="s">
        <v>2442</v>
      </c>
      <c r="O2840">
        <v>27</v>
      </c>
      <c r="P2840">
        <v>1289</v>
      </c>
    </row>
    <row r="2841" spans="1:16">
      <c r="A2841">
        <v>116030</v>
      </c>
      <c r="B2841" t="s">
        <v>2463</v>
      </c>
      <c r="C2841" t="s">
        <v>192</v>
      </c>
      <c r="D2841" s="11" t="s">
        <v>137</v>
      </c>
      <c r="E2841" t="s">
        <v>67</v>
      </c>
      <c r="F2841" t="s">
        <v>86</v>
      </c>
      <c r="K2841" s="11" t="s">
        <v>87</v>
      </c>
      <c r="M2841" t="s">
        <v>2441</v>
      </c>
      <c r="N2841" t="s">
        <v>2442</v>
      </c>
      <c r="O2841">
        <v>30</v>
      </c>
      <c r="P2841">
        <v>3361</v>
      </c>
    </row>
    <row r="2842" spans="1:16">
      <c r="A2842">
        <v>116031</v>
      </c>
      <c r="B2842" t="s">
        <v>2464</v>
      </c>
      <c r="C2842" t="s">
        <v>466</v>
      </c>
      <c r="D2842" s="11" t="s">
        <v>137</v>
      </c>
      <c r="E2842" t="s">
        <v>82</v>
      </c>
      <c r="F2842" t="s">
        <v>86</v>
      </c>
      <c r="M2842" t="s">
        <v>2441</v>
      </c>
      <c r="N2842" t="s">
        <v>2442</v>
      </c>
      <c r="O2842">
        <v>30</v>
      </c>
      <c r="P2842">
        <v>1277</v>
      </c>
    </row>
    <row r="2843" spans="1:16">
      <c r="A2843">
        <v>116032</v>
      </c>
      <c r="B2843" t="s">
        <v>2465</v>
      </c>
      <c r="C2843" t="s">
        <v>188</v>
      </c>
      <c r="D2843" s="11" t="s">
        <v>149</v>
      </c>
      <c r="E2843" t="s">
        <v>67</v>
      </c>
      <c r="F2843" t="s">
        <v>86</v>
      </c>
      <c r="M2843" t="s">
        <v>2441</v>
      </c>
      <c r="N2843" t="s">
        <v>2442</v>
      </c>
      <c r="O2843">
        <v>28</v>
      </c>
      <c r="P2843">
        <v>1278</v>
      </c>
    </row>
    <row r="2844" spans="1:16">
      <c r="A2844">
        <v>116033</v>
      </c>
      <c r="B2844" t="s">
        <v>2466</v>
      </c>
      <c r="C2844" t="s">
        <v>65</v>
      </c>
      <c r="D2844" s="11" t="s">
        <v>339</v>
      </c>
      <c r="E2844" t="s">
        <v>67</v>
      </c>
      <c r="F2844" t="s">
        <v>86</v>
      </c>
      <c r="M2844" t="s">
        <v>2441</v>
      </c>
      <c r="N2844" t="s">
        <v>2442</v>
      </c>
      <c r="O2844">
        <v>24</v>
      </c>
      <c r="P2844">
        <v>3387</v>
      </c>
    </row>
    <row r="2845" spans="1:16">
      <c r="A2845">
        <v>116034</v>
      </c>
      <c r="B2845" t="s">
        <v>2467</v>
      </c>
      <c r="C2845" t="s">
        <v>283</v>
      </c>
      <c r="D2845" s="11" t="s">
        <v>126</v>
      </c>
      <c r="E2845" t="s">
        <v>67</v>
      </c>
      <c r="F2845" t="s">
        <v>68</v>
      </c>
      <c r="M2845" t="s">
        <v>2441</v>
      </c>
      <c r="N2845" t="s">
        <v>2442</v>
      </c>
      <c r="O2845">
        <v>22</v>
      </c>
      <c r="P2845">
        <v>3708</v>
      </c>
    </row>
    <row r="2846" spans="1:16">
      <c r="A2846">
        <v>116035</v>
      </c>
      <c r="B2846" t="s">
        <v>2468</v>
      </c>
      <c r="C2846" t="s">
        <v>732</v>
      </c>
      <c r="D2846" s="11" t="s">
        <v>146</v>
      </c>
      <c r="E2846" t="s">
        <v>67</v>
      </c>
      <c r="F2846" t="s">
        <v>68</v>
      </c>
      <c r="M2846" t="s">
        <v>2441</v>
      </c>
      <c r="N2846" t="s">
        <v>2442</v>
      </c>
      <c r="O2846">
        <v>21</v>
      </c>
      <c r="P2846">
        <v>3709</v>
      </c>
    </row>
    <row r="2847" spans="1:16">
      <c r="A2847">
        <v>116036</v>
      </c>
      <c r="B2847" t="s">
        <v>2469</v>
      </c>
      <c r="C2847" t="s">
        <v>439</v>
      </c>
      <c r="D2847" s="11" t="s">
        <v>81</v>
      </c>
      <c r="E2847" t="s">
        <v>82</v>
      </c>
      <c r="F2847" t="s">
        <v>74</v>
      </c>
      <c r="M2847" t="s">
        <v>2441</v>
      </c>
      <c r="N2847" t="s">
        <v>2442</v>
      </c>
      <c r="O2847">
        <v>36</v>
      </c>
      <c r="P2847">
        <v>1293</v>
      </c>
    </row>
    <row r="2848" spans="1:16">
      <c r="A2848">
        <v>116037</v>
      </c>
      <c r="B2848" t="s">
        <v>2444</v>
      </c>
      <c r="C2848" t="s">
        <v>2470</v>
      </c>
      <c r="D2848" s="11" t="s">
        <v>302</v>
      </c>
      <c r="E2848" t="s">
        <v>67</v>
      </c>
      <c r="F2848" t="s">
        <v>78</v>
      </c>
      <c r="M2848" t="s">
        <v>2441</v>
      </c>
      <c r="N2848" t="s">
        <v>2442</v>
      </c>
      <c r="O2848">
        <v>47</v>
      </c>
      <c r="P2848">
        <v>1279</v>
      </c>
    </row>
    <row r="2849" spans="1:16">
      <c r="A2849">
        <v>116038</v>
      </c>
      <c r="B2849" t="s">
        <v>261</v>
      </c>
      <c r="C2849" t="s">
        <v>283</v>
      </c>
      <c r="D2849" s="11" t="s">
        <v>163</v>
      </c>
      <c r="E2849" t="s">
        <v>67</v>
      </c>
      <c r="F2849" t="s">
        <v>78</v>
      </c>
      <c r="M2849" t="s">
        <v>2441</v>
      </c>
      <c r="N2849" t="s">
        <v>2442</v>
      </c>
      <c r="O2849">
        <v>49</v>
      </c>
      <c r="P2849">
        <v>1271</v>
      </c>
    </row>
    <row r="2850" spans="1:16">
      <c r="A2850">
        <v>116039</v>
      </c>
      <c r="B2850" t="s">
        <v>2471</v>
      </c>
      <c r="C2850" t="s">
        <v>84</v>
      </c>
      <c r="D2850" s="11" t="s">
        <v>199</v>
      </c>
      <c r="E2850" t="s">
        <v>82</v>
      </c>
      <c r="F2850" t="s">
        <v>74</v>
      </c>
      <c r="M2850" t="s">
        <v>2441</v>
      </c>
      <c r="N2850" t="s">
        <v>2442</v>
      </c>
      <c r="O2850">
        <v>37</v>
      </c>
      <c r="P2850">
        <v>1255</v>
      </c>
    </row>
    <row r="2851" spans="1:16">
      <c r="A2851">
        <v>116040</v>
      </c>
      <c r="B2851" t="s">
        <v>2472</v>
      </c>
      <c r="C2851" t="s">
        <v>471</v>
      </c>
      <c r="D2851" s="11" t="s">
        <v>176</v>
      </c>
      <c r="E2851" t="s">
        <v>67</v>
      </c>
      <c r="F2851" t="s">
        <v>74</v>
      </c>
      <c r="M2851" t="s">
        <v>2441</v>
      </c>
      <c r="N2851" t="s">
        <v>2442</v>
      </c>
      <c r="O2851">
        <v>39</v>
      </c>
      <c r="P2851">
        <v>1299</v>
      </c>
    </row>
    <row r="2852" spans="1:16">
      <c r="A2852">
        <v>116041</v>
      </c>
      <c r="B2852" t="s">
        <v>434</v>
      </c>
      <c r="C2852" t="s">
        <v>213</v>
      </c>
      <c r="D2852" s="11" t="s">
        <v>66</v>
      </c>
      <c r="E2852" t="s">
        <v>67</v>
      </c>
      <c r="F2852" t="s">
        <v>68</v>
      </c>
      <c r="M2852" t="s">
        <v>2441</v>
      </c>
      <c r="N2852" t="s">
        <v>2442</v>
      </c>
      <c r="O2852">
        <v>19</v>
      </c>
      <c r="P2852">
        <v>3561</v>
      </c>
    </row>
    <row r="2853" spans="1:16">
      <c r="A2853">
        <v>116042</v>
      </c>
      <c r="B2853" t="s">
        <v>2473</v>
      </c>
      <c r="C2853" t="s">
        <v>139</v>
      </c>
      <c r="D2853" s="11" t="s">
        <v>114</v>
      </c>
      <c r="E2853" t="s">
        <v>67</v>
      </c>
      <c r="F2853" t="s">
        <v>86</v>
      </c>
      <c r="M2853" t="s">
        <v>2441</v>
      </c>
      <c r="N2853" t="s">
        <v>2442</v>
      </c>
      <c r="O2853">
        <v>27</v>
      </c>
      <c r="P2853">
        <v>1256</v>
      </c>
    </row>
    <row r="2854" spans="1:16">
      <c r="A2854">
        <v>116043</v>
      </c>
      <c r="B2854" t="s">
        <v>2474</v>
      </c>
      <c r="C2854" t="s">
        <v>72</v>
      </c>
      <c r="D2854" s="11" t="s">
        <v>117</v>
      </c>
      <c r="E2854" t="s">
        <v>67</v>
      </c>
      <c r="F2854" t="s">
        <v>118</v>
      </c>
      <c r="M2854" t="s">
        <v>2441</v>
      </c>
      <c r="N2854" t="s">
        <v>2442</v>
      </c>
      <c r="O2854">
        <v>18</v>
      </c>
      <c r="P2854">
        <v>3562</v>
      </c>
    </row>
    <row r="2855" spans="1:16">
      <c r="A2855">
        <v>116044</v>
      </c>
      <c r="B2855" t="s">
        <v>1076</v>
      </c>
      <c r="C2855" t="s">
        <v>2475</v>
      </c>
      <c r="D2855" s="11" t="s">
        <v>126</v>
      </c>
      <c r="E2855" t="s">
        <v>67</v>
      </c>
      <c r="F2855" t="s">
        <v>68</v>
      </c>
      <c r="M2855" t="s">
        <v>2441</v>
      </c>
      <c r="N2855" t="s">
        <v>2442</v>
      </c>
      <c r="O2855">
        <v>22</v>
      </c>
      <c r="P2855">
        <v>3563</v>
      </c>
    </row>
    <row r="2856" spans="1:16">
      <c r="A2856">
        <v>116045</v>
      </c>
      <c r="B2856" t="s">
        <v>2476</v>
      </c>
      <c r="C2856" t="s">
        <v>96</v>
      </c>
      <c r="D2856" s="11" t="s">
        <v>149</v>
      </c>
      <c r="E2856" t="s">
        <v>67</v>
      </c>
      <c r="F2856" t="s">
        <v>86</v>
      </c>
      <c r="K2856" s="11" t="s">
        <v>88</v>
      </c>
      <c r="M2856" t="s">
        <v>2441</v>
      </c>
      <c r="N2856" t="s">
        <v>2442</v>
      </c>
      <c r="O2856">
        <v>28</v>
      </c>
      <c r="P2856">
        <v>1288</v>
      </c>
    </row>
    <row r="2857" spans="1:16">
      <c r="A2857">
        <v>116046</v>
      </c>
      <c r="B2857" t="s">
        <v>2477</v>
      </c>
      <c r="C2857" t="s">
        <v>2478</v>
      </c>
      <c r="D2857" s="11" t="s">
        <v>117</v>
      </c>
      <c r="E2857" t="s">
        <v>82</v>
      </c>
      <c r="F2857" t="s">
        <v>118</v>
      </c>
      <c r="M2857" t="s">
        <v>2441</v>
      </c>
      <c r="N2857" t="s">
        <v>2442</v>
      </c>
      <c r="O2857">
        <v>18</v>
      </c>
      <c r="P2857">
        <v>4058</v>
      </c>
    </row>
    <row r="2858" spans="1:16">
      <c r="A2858">
        <v>116047</v>
      </c>
      <c r="B2858" t="s">
        <v>841</v>
      </c>
      <c r="C2858" t="s">
        <v>494</v>
      </c>
      <c r="D2858" s="11" t="s">
        <v>114</v>
      </c>
      <c r="E2858" t="s">
        <v>82</v>
      </c>
      <c r="F2858" t="s">
        <v>86</v>
      </c>
      <c r="M2858" t="s">
        <v>2441</v>
      </c>
      <c r="N2858" t="s">
        <v>2442</v>
      </c>
      <c r="O2858">
        <v>27</v>
      </c>
      <c r="P2858">
        <v>1280</v>
      </c>
    </row>
    <row r="2859" spans="1:16">
      <c r="A2859">
        <v>116048</v>
      </c>
      <c r="B2859" t="s">
        <v>2479</v>
      </c>
      <c r="C2859" t="s">
        <v>638</v>
      </c>
      <c r="D2859" s="11" t="s">
        <v>66</v>
      </c>
      <c r="E2859" t="s">
        <v>82</v>
      </c>
      <c r="F2859" t="s">
        <v>68</v>
      </c>
      <c r="J2859" s="11" t="s">
        <v>87</v>
      </c>
      <c r="M2859" t="s">
        <v>2441</v>
      </c>
      <c r="N2859" t="s">
        <v>2442</v>
      </c>
      <c r="O2859">
        <v>19</v>
      </c>
      <c r="P2859">
        <v>4059</v>
      </c>
    </row>
    <row r="2860" spans="1:16">
      <c r="A2860">
        <v>116049</v>
      </c>
      <c r="B2860" t="s">
        <v>216</v>
      </c>
      <c r="C2860" t="s">
        <v>170</v>
      </c>
      <c r="D2860" s="11" t="s">
        <v>134</v>
      </c>
      <c r="E2860" t="s">
        <v>67</v>
      </c>
      <c r="F2860" t="s">
        <v>118</v>
      </c>
      <c r="I2860" s="11" t="s">
        <v>87</v>
      </c>
      <c r="K2860" s="11" t="s">
        <v>87</v>
      </c>
      <c r="L2860">
        <v>3</v>
      </c>
      <c r="M2860" t="s">
        <v>2441</v>
      </c>
      <c r="N2860" t="s">
        <v>2442</v>
      </c>
      <c r="O2860">
        <v>17</v>
      </c>
      <c r="P2860">
        <v>4111</v>
      </c>
    </row>
    <row r="2861" spans="1:16">
      <c r="A2861">
        <v>116050</v>
      </c>
      <c r="B2861" t="s">
        <v>2480</v>
      </c>
      <c r="C2861" t="s">
        <v>348</v>
      </c>
      <c r="D2861" s="11" t="s">
        <v>149</v>
      </c>
      <c r="E2861" t="s">
        <v>82</v>
      </c>
      <c r="F2861" t="s">
        <v>86</v>
      </c>
      <c r="M2861" t="s">
        <v>2441</v>
      </c>
      <c r="N2861" t="s">
        <v>2442</v>
      </c>
      <c r="O2861">
        <v>28</v>
      </c>
      <c r="P2861">
        <v>1284</v>
      </c>
    </row>
    <row r="2862" spans="1:16">
      <c r="A2862">
        <v>116051</v>
      </c>
      <c r="B2862" t="s">
        <v>2481</v>
      </c>
      <c r="C2862" t="s">
        <v>1663</v>
      </c>
      <c r="D2862" s="11" t="s">
        <v>73</v>
      </c>
      <c r="E2862" t="s">
        <v>67</v>
      </c>
      <c r="F2862" t="s">
        <v>74</v>
      </c>
      <c r="M2862" t="s">
        <v>2441</v>
      </c>
      <c r="N2862" t="s">
        <v>2442</v>
      </c>
      <c r="O2862">
        <v>44</v>
      </c>
      <c r="P2862">
        <v>1285</v>
      </c>
    </row>
    <row r="2863" spans="1:16">
      <c r="A2863">
        <v>116052</v>
      </c>
      <c r="B2863" t="s">
        <v>2482</v>
      </c>
      <c r="C2863" t="s">
        <v>234</v>
      </c>
      <c r="D2863" s="11" t="s">
        <v>149</v>
      </c>
      <c r="E2863" t="s">
        <v>67</v>
      </c>
      <c r="F2863" t="s">
        <v>86</v>
      </c>
      <c r="M2863" t="s">
        <v>2441</v>
      </c>
      <c r="N2863" t="s">
        <v>2442</v>
      </c>
      <c r="O2863">
        <v>28</v>
      </c>
      <c r="P2863">
        <v>1281</v>
      </c>
    </row>
    <row r="2864" spans="1:16">
      <c r="A2864">
        <v>116053</v>
      </c>
      <c r="B2864" t="s">
        <v>2483</v>
      </c>
      <c r="C2864" t="s">
        <v>296</v>
      </c>
      <c r="D2864" s="11" t="s">
        <v>114</v>
      </c>
      <c r="E2864" t="s">
        <v>67</v>
      </c>
      <c r="F2864" t="s">
        <v>86</v>
      </c>
      <c r="K2864" s="11" t="s">
        <v>161</v>
      </c>
      <c r="M2864" t="s">
        <v>2441</v>
      </c>
      <c r="N2864" t="s">
        <v>2442</v>
      </c>
      <c r="O2864">
        <v>27</v>
      </c>
      <c r="P2864">
        <v>1290</v>
      </c>
    </row>
    <row r="2865" spans="1:16">
      <c r="A2865">
        <v>116054</v>
      </c>
      <c r="B2865" t="s">
        <v>2453</v>
      </c>
      <c r="C2865" t="s">
        <v>174</v>
      </c>
      <c r="D2865" s="11" t="s">
        <v>131</v>
      </c>
      <c r="E2865" t="s">
        <v>67</v>
      </c>
      <c r="F2865" t="s">
        <v>68</v>
      </c>
      <c r="M2865" t="s">
        <v>2441</v>
      </c>
      <c r="N2865" t="s">
        <v>2442</v>
      </c>
      <c r="O2865">
        <v>23</v>
      </c>
      <c r="P2865">
        <v>1257</v>
      </c>
    </row>
    <row r="2866" spans="1:16">
      <c r="A2866">
        <v>116055</v>
      </c>
      <c r="B2866" t="s">
        <v>2484</v>
      </c>
      <c r="C2866" t="s">
        <v>142</v>
      </c>
      <c r="D2866" s="11" t="s">
        <v>103</v>
      </c>
      <c r="E2866" t="s">
        <v>67</v>
      </c>
      <c r="F2866" t="s">
        <v>74</v>
      </c>
      <c r="M2866" t="s">
        <v>2441</v>
      </c>
      <c r="N2866" t="s">
        <v>2442</v>
      </c>
      <c r="O2866">
        <v>40</v>
      </c>
      <c r="P2866">
        <v>1282</v>
      </c>
    </row>
    <row r="2867" spans="1:16">
      <c r="A2867">
        <v>116056</v>
      </c>
      <c r="B2867" t="s">
        <v>490</v>
      </c>
      <c r="C2867" t="s">
        <v>1882</v>
      </c>
      <c r="D2867" s="11" t="s">
        <v>240</v>
      </c>
      <c r="E2867" t="s">
        <v>82</v>
      </c>
      <c r="F2867" t="s">
        <v>86</v>
      </c>
      <c r="M2867" t="s">
        <v>2441</v>
      </c>
      <c r="N2867" t="s">
        <v>2442</v>
      </c>
      <c r="O2867">
        <v>33</v>
      </c>
      <c r="P2867">
        <v>1283</v>
      </c>
    </row>
    <row r="2868" spans="1:16">
      <c r="A2868">
        <v>116057</v>
      </c>
      <c r="B2868" t="s">
        <v>1240</v>
      </c>
      <c r="C2868" t="s">
        <v>72</v>
      </c>
      <c r="D2868" s="11" t="s">
        <v>339</v>
      </c>
      <c r="E2868" t="s">
        <v>67</v>
      </c>
      <c r="F2868" t="s">
        <v>86</v>
      </c>
      <c r="M2868" t="s">
        <v>2441</v>
      </c>
      <c r="N2868" t="s">
        <v>2442</v>
      </c>
      <c r="O2868">
        <v>24</v>
      </c>
      <c r="P2868">
        <v>1260</v>
      </c>
    </row>
    <row r="2869" spans="1:16">
      <c r="A2869">
        <v>116058</v>
      </c>
      <c r="B2869" t="s">
        <v>2485</v>
      </c>
      <c r="C2869" t="s">
        <v>296</v>
      </c>
      <c r="D2869" s="11" t="s">
        <v>339</v>
      </c>
      <c r="E2869" t="s">
        <v>67</v>
      </c>
      <c r="F2869" t="s">
        <v>86</v>
      </c>
      <c r="M2869" t="s">
        <v>2441</v>
      </c>
      <c r="N2869" t="s">
        <v>2442</v>
      </c>
      <c r="O2869">
        <v>24</v>
      </c>
      <c r="P2869">
        <v>1291</v>
      </c>
    </row>
    <row r="2870" spans="1:16">
      <c r="A2870">
        <v>116059</v>
      </c>
      <c r="B2870" t="s">
        <v>2486</v>
      </c>
      <c r="C2870" t="s">
        <v>320</v>
      </c>
      <c r="D2870" s="11" t="s">
        <v>146</v>
      </c>
      <c r="E2870" t="s">
        <v>67</v>
      </c>
      <c r="F2870" t="s">
        <v>68</v>
      </c>
      <c r="M2870" t="s">
        <v>2441</v>
      </c>
      <c r="N2870" t="s">
        <v>2442</v>
      </c>
      <c r="O2870">
        <v>21</v>
      </c>
      <c r="P2870">
        <v>4113</v>
      </c>
    </row>
    <row r="2871" spans="1:16">
      <c r="A2871">
        <v>116060</v>
      </c>
      <c r="B2871" t="s">
        <v>2487</v>
      </c>
      <c r="C2871" t="s">
        <v>65</v>
      </c>
      <c r="D2871" s="11" t="s">
        <v>339</v>
      </c>
      <c r="E2871" t="s">
        <v>67</v>
      </c>
      <c r="F2871" t="s">
        <v>86</v>
      </c>
      <c r="M2871" t="s">
        <v>2441</v>
      </c>
      <c r="N2871" t="s">
        <v>2442</v>
      </c>
      <c r="O2871">
        <v>24</v>
      </c>
      <c r="P2871">
        <v>1258</v>
      </c>
    </row>
    <row r="2872" spans="1:16">
      <c r="A2872">
        <v>116061</v>
      </c>
      <c r="B2872" t="s">
        <v>2488</v>
      </c>
      <c r="C2872" t="s">
        <v>72</v>
      </c>
      <c r="D2872" s="11" t="s">
        <v>488</v>
      </c>
      <c r="E2872" t="s">
        <v>67</v>
      </c>
      <c r="F2872" t="s">
        <v>195</v>
      </c>
      <c r="H2872" s="11" t="s">
        <v>87</v>
      </c>
      <c r="K2872" s="11" t="s">
        <v>161</v>
      </c>
      <c r="M2872" t="s">
        <v>2441</v>
      </c>
      <c r="N2872" t="s">
        <v>2442</v>
      </c>
      <c r="O2872">
        <v>16</v>
      </c>
      <c r="P2872">
        <v>3710</v>
      </c>
    </row>
    <row r="2873" spans="1:16">
      <c r="A2873">
        <v>116062</v>
      </c>
      <c r="B2873" t="s">
        <v>2489</v>
      </c>
      <c r="C2873" t="s">
        <v>294</v>
      </c>
      <c r="D2873" s="11" t="s">
        <v>488</v>
      </c>
      <c r="E2873" t="s">
        <v>67</v>
      </c>
      <c r="F2873" t="s">
        <v>195</v>
      </c>
      <c r="H2873" s="11" t="s">
        <v>87</v>
      </c>
      <c r="I2873" s="11" t="s">
        <v>87</v>
      </c>
      <c r="K2873" s="11" t="s">
        <v>87</v>
      </c>
      <c r="L2873">
        <v>3</v>
      </c>
      <c r="M2873" t="s">
        <v>2441</v>
      </c>
      <c r="N2873" t="s">
        <v>2442</v>
      </c>
      <c r="O2873">
        <v>16</v>
      </c>
      <c r="P2873">
        <v>3711</v>
      </c>
    </row>
    <row r="2874" spans="1:16">
      <c r="A2874">
        <v>116063</v>
      </c>
      <c r="B2874" t="s">
        <v>2464</v>
      </c>
      <c r="C2874" t="s">
        <v>343</v>
      </c>
      <c r="D2874" s="11" t="s">
        <v>312</v>
      </c>
      <c r="E2874" t="s">
        <v>82</v>
      </c>
      <c r="F2874" t="s">
        <v>86</v>
      </c>
      <c r="M2874" t="s">
        <v>2441</v>
      </c>
      <c r="N2874" t="s">
        <v>2442</v>
      </c>
      <c r="O2874">
        <v>31</v>
      </c>
      <c r="P2874">
        <v>2468</v>
      </c>
    </row>
    <row r="2875" spans="1:16">
      <c r="A2875">
        <v>116064</v>
      </c>
      <c r="B2875" t="s">
        <v>212</v>
      </c>
      <c r="C2875" t="s">
        <v>183</v>
      </c>
      <c r="D2875" s="11" t="s">
        <v>146</v>
      </c>
      <c r="E2875" t="s">
        <v>67</v>
      </c>
      <c r="F2875" t="s">
        <v>68</v>
      </c>
      <c r="K2875" s="11" t="s">
        <v>87</v>
      </c>
      <c r="M2875" t="s">
        <v>2441</v>
      </c>
      <c r="N2875" t="s">
        <v>2442</v>
      </c>
      <c r="O2875">
        <v>21</v>
      </c>
      <c r="P2875">
        <v>3891</v>
      </c>
    </row>
    <row r="2876" spans="1:16">
      <c r="A2876">
        <v>116065</v>
      </c>
      <c r="B2876" t="s">
        <v>2490</v>
      </c>
      <c r="C2876" t="s">
        <v>294</v>
      </c>
      <c r="D2876" s="11" t="s">
        <v>134</v>
      </c>
      <c r="E2876" t="s">
        <v>67</v>
      </c>
      <c r="F2876" t="s">
        <v>118</v>
      </c>
      <c r="M2876" t="s">
        <v>2441</v>
      </c>
      <c r="N2876" t="s">
        <v>2442</v>
      </c>
      <c r="O2876">
        <v>17</v>
      </c>
      <c r="P2876">
        <v>4114</v>
      </c>
    </row>
    <row r="2877" spans="1:16">
      <c r="A2877">
        <v>116066</v>
      </c>
      <c r="B2877" t="s">
        <v>601</v>
      </c>
      <c r="C2877" t="s">
        <v>123</v>
      </c>
      <c r="D2877" s="11" t="s">
        <v>121</v>
      </c>
      <c r="E2877" t="s">
        <v>67</v>
      </c>
      <c r="F2877" t="s">
        <v>68</v>
      </c>
      <c r="M2877" t="s">
        <v>2441</v>
      </c>
      <c r="N2877" t="s">
        <v>2442</v>
      </c>
      <c r="O2877">
        <v>20</v>
      </c>
      <c r="P2877">
        <v>4115</v>
      </c>
    </row>
    <row r="2878" spans="1:16">
      <c r="A2878">
        <v>116067</v>
      </c>
      <c r="B2878" t="s">
        <v>2491</v>
      </c>
      <c r="C2878" t="s">
        <v>491</v>
      </c>
      <c r="D2878" s="11" t="s">
        <v>488</v>
      </c>
      <c r="E2878" t="s">
        <v>82</v>
      </c>
      <c r="F2878" t="s">
        <v>195</v>
      </c>
      <c r="M2878" t="s">
        <v>2441</v>
      </c>
      <c r="N2878" t="s">
        <v>2442</v>
      </c>
      <c r="O2878">
        <v>16</v>
      </c>
      <c r="P2878">
        <v>4116</v>
      </c>
    </row>
    <row r="2879" spans="1:16">
      <c r="A2879">
        <v>116068</v>
      </c>
      <c r="B2879" t="s">
        <v>2492</v>
      </c>
      <c r="C2879" t="s">
        <v>253</v>
      </c>
      <c r="D2879" s="11" t="s">
        <v>134</v>
      </c>
      <c r="E2879" t="s">
        <v>82</v>
      </c>
      <c r="F2879" t="s">
        <v>118</v>
      </c>
      <c r="M2879" t="s">
        <v>2441</v>
      </c>
      <c r="N2879" t="s">
        <v>2442</v>
      </c>
      <c r="O2879">
        <v>17</v>
      </c>
      <c r="P2879">
        <v>4117</v>
      </c>
    </row>
    <row r="2880" spans="1:16">
      <c r="A2880">
        <v>116069</v>
      </c>
      <c r="B2880" t="s">
        <v>2484</v>
      </c>
      <c r="C2880" t="s">
        <v>183</v>
      </c>
      <c r="D2880" s="11" t="s">
        <v>454</v>
      </c>
      <c r="E2880" t="s">
        <v>67</v>
      </c>
      <c r="F2880" t="s">
        <v>455</v>
      </c>
      <c r="M2880" t="s">
        <v>2441</v>
      </c>
      <c r="N2880" t="s">
        <v>2442</v>
      </c>
      <c r="O2880">
        <v>12</v>
      </c>
      <c r="P2880">
        <v>4118</v>
      </c>
    </row>
    <row r="2881" spans="1:16">
      <c r="A2881">
        <v>116070</v>
      </c>
      <c r="B2881" t="s">
        <v>2447</v>
      </c>
      <c r="C2881" t="s">
        <v>213</v>
      </c>
      <c r="D2881" s="11" t="s">
        <v>134</v>
      </c>
      <c r="E2881" t="s">
        <v>67</v>
      </c>
      <c r="F2881" t="s">
        <v>118</v>
      </c>
      <c r="M2881" t="s">
        <v>2441</v>
      </c>
      <c r="N2881" t="s">
        <v>2442</v>
      </c>
      <c r="O2881">
        <v>17</v>
      </c>
      <c r="P2881">
        <v>4119</v>
      </c>
    </row>
    <row r="2882" spans="1:16">
      <c r="A2882">
        <v>116071</v>
      </c>
      <c r="B2882" t="s">
        <v>1846</v>
      </c>
      <c r="C2882" t="s">
        <v>271</v>
      </c>
      <c r="D2882" s="11" t="s">
        <v>121</v>
      </c>
      <c r="E2882" t="s">
        <v>82</v>
      </c>
      <c r="F2882" t="s">
        <v>68</v>
      </c>
      <c r="J2882" s="11" t="s">
        <v>161</v>
      </c>
      <c r="K2882" s="11" t="s">
        <v>87</v>
      </c>
      <c r="M2882" t="s">
        <v>2441</v>
      </c>
      <c r="N2882" t="s">
        <v>2442</v>
      </c>
      <c r="O2882">
        <v>20</v>
      </c>
      <c r="P2882">
        <v>4120</v>
      </c>
    </row>
    <row r="2883" spans="1:16">
      <c r="A2883">
        <v>116072</v>
      </c>
      <c r="B2883" t="s">
        <v>2493</v>
      </c>
      <c r="C2883" t="s">
        <v>333</v>
      </c>
      <c r="D2883" s="11" t="s">
        <v>66</v>
      </c>
      <c r="E2883" t="s">
        <v>82</v>
      </c>
      <c r="F2883" t="s">
        <v>68</v>
      </c>
      <c r="G2883" s="11" t="s">
        <v>87</v>
      </c>
      <c r="J2883" s="11" t="s">
        <v>161</v>
      </c>
      <c r="M2883" t="s">
        <v>2441</v>
      </c>
      <c r="N2883" t="s">
        <v>2442</v>
      </c>
      <c r="O2883">
        <v>19</v>
      </c>
      <c r="P2883">
        <v>4231</v>
      </c>
    </row>
    <row r="2884" spans="1:16">
      <c r="A2884">
        <v>116073</v>
      </c>
      <c r="B2884" t="s">
        <v>2494</v>
      </c>
      <c r="C2884" t="s">
        <v>96</v>
      </c>
      <c r="D2884" s="11" t="s">
        <v>134</v>
      </c>
      <c r="E2884" t="s">
        <v>67</v>
      </c>
      <c r="F2884" t="s">
        <v>118</v>
      </c>
      <c r="K2884" s="11" t="s">
        <v>88</v>
      </c>
      <c r="M2884" t="s">
        <v>2441</v>
      </c>
      <c r="N2884" t="s">
        <v>2442</v>
      </c>
      <c r="O2884">
        <v>17</v>
      </c>
      <c r="P2884">
        <v>4268</v>
      </c>
    </row>
    <row r="2885" spans="1:16">
      <c r="A2885">
        <v>116074</v>
      </c>
      <c r="B2885" t="s">
        <v>1846</v>
      </c>
      <c r="C2885" t="s">
        <v>225</v>
      </c>
      <c r="D2885" s="11" t="s">
        <v>201</v>
      </c>
      <c r="E2885" t="s">
        <v>82</v>
      </c>
      <c r="F2885" t="s">
        <v>202</v>
      </c>
      <c r="M2885" t="s">
        <v>2441</v>
      </c>
      <c r="N2885" t="s">
        <v>2442</v>
      </c>
      <c r="O2885">
        <v>14</v>
      </c>
      <c r="P2885">
        <v>4306</v>
      </c>
    </row>
    <row r="2886" spans="1:16">
      <c r="A2886">
        <v>116075</v>
      </c>
      <c r="B2886" t="s">
        <v>2495</v>
      </c>
      <c r="C2886" t="s">
        <v>571</v>
      </c>
      <c r="D2886" s="11" t="s">
        <v>194</v>
      </c>
      <c r="E2886" t="s">
        <v>67</v>
      </c>
      <c r="F2886" t="s">
        <v>195</v>
      </c>
      <c r="M2886" t="s">
        <v>2441</v>
      </c>
      <c r="N2886" t="s">
        <v>2442</v>
      </c>
      <c r="O2886">
        <v>15</v>
      </c>
      <c r="P2886">
        <v>4316</v>
      </c>
    </row>
    <row r="2887" spans="1:16">
      <c r="A2887">
        <v>116076</v>
      </c>
      <c r="B2887" t="s">
        <v>2496</v>
      </c>
      <c r="C2887" t="s">
        <v>116</v>
      </c>
      <c r="D2887" s="11" t="s">
        <v>488</v>
      </c>
      <c r="E2887" t="s">
        <v>67</v>
      </c>
      <c r="F2887" t="s">
        <v>195</v>
      </c>
      <c r="M2887" t="s">
        <v>2441</v>
      </c>
      <c r="N2887" t="s">
        <v>2442</v>
      </c>
      <c r="O2887">
        <v>16</v>
      </c>
      <c r="P2887">
        <v>4349</v>
      </c>
    </row>
    <row r="2888" spans="1:16">
      <c r="A2888">
        <v>116077</v>
      </c>
      <c r="B2888" t="s">
        <v>2481</v>
      </c>
      <c r="C2888" t="s">
        <v>462</v>
      </c>
      <c r="D2888" s="11" t="s">
        <v>488</v>
      </c>
      <c r="E2888" t="s">
        <v>67</v>
      </c>
      <c r="F2888" t="s">
        <v>195</v>
      </c>
      <c r="J2888" s="11" t="s">
        <v>88</v>
      </c>
      <c r="M2888" t="s">
        <v>2441</v>
      </c>
      <c r="N2888" t="s">
        <v>2442</v>
      </c>
      <c r="O2888">
        <v>16</v>
      </c>
      <c r="P2888">
        <v>4589</v>
      </c>
    </row>
    <row r="2889" spans="1:16">
      <c r="A2889">
        <v>116078</v>
      </c>
      <c r="B2889" t="s">
        <v>2497</v>
      </c>
      <c r="C2889" t="s">
        <v>139</v>
      </c>
      <c r="D2889" s="11" t="s">
        <v>194</v>
      </c>
      <c r="E2889" t="s">
        <v>67</v>
      </c>
      <c r="F2889" t="s">
        <v>195</v>
      </c>
      <c r="G2889" s="11" t="s">
        <v>87</v>
      </c>
      <c r="J2889" s="11" t="s">
        <v>88</v>
      </c>
      <c r="M2889" t="s">
        <v>2441</v>
      </c>
      <c r="N2889" t="s">
        <v>2442</v>
      </c>
      <c r="O2889">
        <v>15</v>
      </c>
      <c r="P2889">
        <v>4656</v>
      </c>
    </row>
    <row r="2890" spans="1:16">
      <c r="A2890">
        <v>116079</v>
      </c>
      <c r="B2890" t="s">
        <v>2498</v>
      </c>
      <c r="C2890" t="s">
        <v>348</v>
      </c>
      <c r="D2890" s="11" t="s">
        <v>454</v>
      </c>
      <c r="E2890" t="s">
        <v>82</v>
      </c>
      <c r="F2890" t="s">
        <v>455</v>
      </c>
      <c r="M2890" t="s">
        <v>2441</v>
      </c>
      <c r="N2890" t="s">
        <v>2442</v>
      </c>
      <c r="O2890">
        <v>12</v>
      </c>
      <c r="P2890">
        <v>4657</v>
      </c>
    </row>
    <row r="2891" spans="1:16">
      <c r="A2891">
        <v>116080</v>
      </c>
      <c r="B2891" t="s">
        <v>1141</v>
      </c>
      <c r="C2891" t="s">
        <v>125</v>
      </c>
      <c r="D2891" s="11" t="s">
        <v>201</v>
      </c>
      <c r="E2891" t="s">
        <v>82</v>
      </c>
      <c r="F2891" t="s">
        <v>202</v>
      </c>
      <c r="M2891" t="s">
        <v>2441</v>
      </c>
      <c r="N2891" t="s">
        <v>2442</v>
      </c>
      <c r="O2891">
        <v>14</v>
      </c>
      <c r="P2891">
        <v>4658</v>
      </c>
    </row>
    <row r="2892" spans="1:16">
      <c r="A2892">
        <v>116081</v>
      </c>
      <c r="B2892" t="s">
        <v>2446</v>
      </c>
      <c r="C2892" t="s">
        <v>1429</v>
      </c>
      <c r="D2892" s="11" t="s">
        <v>201</v>
      </c>
      <c r="E2892" t="s">
        <v>82</v>
      </c>
      <c r="F2892" t="s">
        <v>202</v>
      </c>
      <c r="J2892" s="11" t="s">
        <v>87</v>
      </c>
      <c r="M2892" t="s">
        <v>2441</v>
      </c>
      <c r="N2892" t="s">
        <v>2442</v>
      </c>
      <c r="O2892">
        <v>14</v>
      </c>
      <c r="P2892">
        <v>4659</v>
      </c>
    </row>
    <row r="2893" spans="1:16">
      <c r="A2893">
        <v>116082</v>
      </c>
      <c r="B2893" t="s">
        <v>2446</v>
      </c>
      <c r="C2893" t="s">
        <v>271</v>
      </c>
      <c r="D2893" s="11" t="s">
        <v>201</v>
      </c>
      <c r="E2893" t="s">
        <v>82</v>
      </c>
      <c r="F2893" t="s">
        <v>202</v>
      </c>
      <c r="J2893" s="11" t="s">
        <v>88</v>
      </c>
      <c r="M2893" t="s">
        <v>2441</v>
      </c>
      <c r="N2893" t="s">
        <v>2442</v>
      </c>
      <c r="O2893">
        <v>14</v>
      </c>
      <c r="P2893">
        <v>4660</v>
      </c>
    </row>
    <row r="2894" spans="1:16">
      <c r="A2894">
        <v>116083</v>
      </c>
      <c r="B2894" t="s">
        <v>2499</v>
      </c>
      <c r="C2894" t="s">
        <v>597</v>
      </c>
      <c r="D2894" s="11" t="s">
        <v>194</v>
      </c>
      <c r="E2894" t="s">
        <v>67</v>
      </c>
      <c r="F2894" t="s">
        <v>195</v>
      </c>
      <c r="M2894" t="s">
        <v>2441</v>
      </c>
      <c r="N2894" t="s">
        <v>2442</v>
      </c>
      <c r="O2894">
        <v>15</v>
      </c>
      <c r="P2894">
        <v>4714</v>
      </c>
    </row>
    <row r="2895" spans="1:16">
      <c r="A2895">
        <v>116084</v>
      </c>
      <c r="B2895" t="s">
        <v>2443</v>
      </c>
      <c r="C2895" t="s">
        <v>188</v>
      </c>
      <c r="D2895" s="11" t="s">
        <v>649</v>
      </c>
      <c r="E2895" t="s">
        <v>67</v>
      </c>
      <c r="F2895" t="s">
        <v>332</v>
      </c>
      <c r="M2895" t="s">
        <v>2441</v>
      </c>
      <c r="N2895" t="s">
        <v>2442</v>
      </c>
      <c r="O2895">
        <v>8</v>
      </c>
      <c r="P2895">
        <v>5024</v>
      </c>
    </row>
    <row r="2896" spans="1:16">
      <c r="A2896">
        <v>116085</v>
      </c>
      <c r="B2896" t="s">
        <v>2443</v>
      </c>
      <c r="C2896" t="s">
        <v>192</v>
      </c>
      <c r="D2896" s="11" t="s">
        <v>1554</v>
      </c>
      <c r="E2896" t="s">
        <v>67</v>
      </c>
      <c r="F2896" t="s">
        <v>86</v>
      </c>
      <c r="M2896" t="s">
        <v>2441</v>
      </c>
      <c r="N2896" t="s">
        <v>2442</v>
      </c>
      <c r="O2896">
        <v>5</v>
      </c>
      <c r="P2896">
        <v>5025</v>
      </c>
    </row>
    <row r="2897" spans="1:16">
      <c r="A2897">
        <v>116086</v>
      </c>
      <c r="B2897" t="s">
        <v>2461</v>
      </c>
      <c r="C2897" t="s">
        <v>116</v>
      </c>
      <c r="D2897" s="11" t="s">
        <v>649</v>
      </c>
      <c r="E2897" t="s">
        <v>67</v>
      </c>
      <c r="F2897" t="s">
        <v>332</v>
      </c>
      <c r="M2897" t="s">
        <v>2441</v>
      </c>
      <c r="N2897" t="s">
        <v>2442</v>
      </c>
      <c r="O2897">
        <v>8</v>
      </c>
      <c r="P2897">
        <v>5026</v>
      </c>
    </row>
    <row r="2898" spans="1:16">
      <c r="A2898">
        <v>116087</v>
      </c>
      <c r="B2898" t="s">
        <v>2500</v>
      </c>
      <c r="C2898" t="s">
        <v>120</v>
      </c>
      <c r="D2898" s="11" t="s">
        <v>334</v>
      </c>
      <c r="E2898" t="s">
        <v>67</v>
      </c>
      <c r="F2898" t="s">
        <v>332</v>
      </c>
      <c r="M2898" t="s">
        <v>2441</v>
      </c>
      <c r="N2898" t="s">
        <v>2442</v>
      </c>
      <c r="O2898">
        <v>7</v>
      </c>
      <c r="P2898">
        <v>5027</v>
      </c>
    </row>
    <row r="2899" spans="1:16">
      <c r="A2899">
        <v>116088</v>
      </c>
      <c r="B2899" t="s">
        <v>2501</v>
      </c>
      <c r="C2899" t="s">
        <v>192</v>
      </c>
      <c r="D2899" s="11" t="s">
        <v>518</v>
      </c>
      <c r="E2899" t="s">
        <v>67</v>
      </c>
      <c r="F2899" t="s">
        <v>455</v>
      </c>
      <c r="M2899" t="s">
        <v>2441</v>
      </c>
      <c r="N2899" t="s">
        <v>2442</v>
      </c>
      <c r="O2899">
        <v>11</v>
      </c>
      <c r="P2899">
        <v>5028</v>
      </c>
    </row>
    <row r="2900" spans="1:16">
      <c r="A2900">
        <v>116089</v>
      </c>
      <c r="B2900" t="s">
        <v>1371</v>
      </c>
      <c r="C2900" t="s">
        <v>213</v>
      </c>
      <c r="D2900" s="11" t="s">
        <v>331</v>
      </c>
      <c r="E2900" t="s">
        <v>67</v>
      </c>
      <c r="F2900" t="s">
        <v>332</v>
      </c>
      <c r="M2900" t="s">
        <v>2441</v>
      </c>
      <c r="N2900" t="s">
        <v>2442</v>
      </c>
      <c r="O2900">
        <v>9</v>
      </c>
      <c r="P2900">
        <v>5029</v>
      </c>
    </row>
    <row r="2901" spans="1:16">
      <c r="A2901">
        <v>116090</v>
      </c>
      <c r="B2901" t="s">
        <v>2502</v>
      </c>
      <c r="C2901" t="s">
        <v>453</v>
      </c>
      <c r="D2901" s="11" t="s">
        <v>334</v>
      </c>
      <c r="E2901" t="s">
        <v>67</v>
      </c>
      <c r="F2901" t="s">
        <v>332</v>
      </c>
      <c r="M2901" t="s">
        <v>2441</v>
      </c>
      <c r="N2901" t="s">
        <v>2442</v>
      </c>
      <c r="O2901">
        <v>7</v>
      </c>
      <c r="P2901">
        <v>5030</v>
      </c>
    </row>
    <row r="2902" spans="1:16">
      <c r="A2902">
        <v>116091</v>
      </c>
      <c r="B2902" t="s">
        <v>2503</v>
      </c>
      <c r="C2902" t="s">
        <v>391</v>
      </c>
      <c r="D2902" s="11" t="s">
        <v>331</v>
      </c>
      <c r="E2902" t="s">
        <v>67</v>
      </c>
      <c r="F2902" t="s">
        <v>332</v>
      </c>
      <c r="M2902" t="s">
        <v>2441</v>
      </c>
      <c r="N2902" t="s">
        <v>2442</v>
      </c>
      <c r="O2902">
        <v>9</v>
      </c>
      <c r="P2902">
        <v>5031</v>
      </c>
    </row>
    <row r="2903" spans="1:16">
      <c r="A2903">
        <v>116092</v>
      </c>
      <c r="B2903" t="s">
        <v>759</v>
      </c>
      <c r="C2903" t="s">
        <v>2504</v>
      </c>
      <c r="D2903" s="11" t="s">
        <v>649</v>
      </c>
      <c r="E2903" t="s">
        <v>67</v>
      </c>
      <c r="F2903" t="s">
        <v>332</v>
      </c>
      <c r="M2903" t="s">
        <v>2441</v>
      </c>
      <c r="N2903" t="s">
        <v>2442</v>
      </c>
      <c r="O2903">
        <v>8</v>
      </c>
      <c r="P2903">
        <v>5032</v>
      </c>
    </row>
    <row r="2904" spans="1:16">
      <c r="A2904">
        <v>116093</v>
      </c>
      <c r="B2904" t="s">
        <v>2505</v>
      </c>
      <c r="C2904" t="s">
        <v>96</v>
      </c>
      <c r="D2904" s="11" t="s">
        <v>334</v>
      </c>
      <c r="E2904" t="s">
        <v>67</v>
      </c>
      <c r="F2904" t="s">
        <v>332</v>
      </c>
      <c r="M2904" t="s">
        <v>2441</v>
      </c>
      <c r="N2904" t="s">
        <v>2442</v>
      </c>
      <c r="O2904">
        <v>7</v>
      </c>
      <c r="P2904">
        <v>5033</v>
      </c>
    </row>
    <row r="2905" spans="1:16">
      <c r="A2905">
        <v>116094</v>
      </c>
      <c r="B2905" t="s">
        <v>2497</v>
      </c>
      <c r="C2905" t="s">
        <v>96</v>
      </c>
      <c r="D2905" s="11" t="s">
        <v>331</v>
      </c>
      <c r="E2905" t="s">
        <v>67</v>
      </c>
      <c r="F2905" t="s">
        <v>332</v>
      </c>
      <c r="M2905" t="s">
        <v>2441</v>
      </c>
      <c r="N2905" t="s">
        <v>2442</v>
      </c>
      <c r="O2905">
        <v>9</v>
      </c>
      <c r="P2905">
        <v>5034</v>
      </c>
    </row>
    <row r="2906" spans="1:16">
      <c r="A2906">
        <v>116095</v>
      </c>
      <c r="B2906" t="s">
        <v>2506</v>
      </c>
      <c r="C2906" t="s">
        <v>386</v>
      </c>
      <c r="D2906" s="11" t="s">
        <v>532</v>
      </c>
      <c r="E2906" t="s">
        <v>67</v>
      </c>
      <c r="F2906" t="s">
        <v>332</v>
      </c>
      <c r="M2906" t="s">
        <v>2441</v>
      </c>
      <c r="N2906" t="s">
        <v>2442</v>
      </c>
      <c r="O2906">
        <v>10</v>
      </c>
      <c r="P2906">
        <v>5035</v>
      </c>
    </row>
    <row r="2907" spans="1:16">
      <c r="A2907">
        <v>116096</v>
      </c>
      <c r="B2907" t="s">
        <v>2507</v>
      </c>
      <c r="C2907" t="s">
        <v>125</v>
      </c>
      <c r="D2907" s="11" t="s">
        <v>331</v>
      </c>
      <c r="E2907" t="s">
        <v>82</v>
      </c>
      <c r="F2907" t="s">
        <v>332</v>
      </c>
      <c r="M2907" t="s">
        <v>2441</v>
      </c>
      <c r="N2907" t="s">
        <v>2442</v>
      </c>
      <c r="O2907">
        <v>9</v>
      </c>
      <c r="P2907">
        <v>5036</v>
      </c>
    </row>
    <row r="2908" spans="1:16">
      <c r="A2908">
        <v>116101</v>
      </c>
      <c r="B2908" t="s">
        <v>2508</v>
      </c>
      <c r="C2908" t="s">
        <v>170</v>
      </c>
      <c r="D2908" s="11" t="s">
        <v>143</v>
      </c>
      <c r="E2908" t="s">
        <v>67</v>
      </c>
      <c r="F2908" t="s">
        <v>74</v>
      </c>
      <c r="H2908" s="11" t="s">
        <v>87</v>
      </c>
      <c r="K2908" s="11" t="s">
        <v>88</v>
      </c>
      <c r="L2908">
        <v>1</v>
      </c>
      <c r="M2908" t="s">
        <v>2441</v>
      </c>
      <c r="N2908" t="s">
        <v>2442</v>
      </c>
      <c r="O2908">
        <v>38</v>
      </c>
      <c r="P2908">
        <v>2070</v>
      </c>
    </row>
    <row r="2909" spans="1:16">
      <c r="A2909">
        <v>116102</v>
      </c>
      <c r="B2909" t="s">
        <v>2509</v>
      </c>
      <c r="C2909" t="s">
        <v>296</v>
      </c>
      <c r="D2909" s="11" t="s">
        <v>117</v>
      </c>
      <c r="E2909" t="s">
        <v>82</v>
      </c>
      <c r="F2909" t="s">
        <v>118</v>
      </c>
      <c r="M2909" t="s">
        <v>2441</v>
      </c>
      <c r="N2909" t="s">
        <v>2442</v>
      </c>
      <c r="O2909">
        <v>18</v>
      </c>
      <c r="P2909">
        <v>4050</v>
      </c>
    </row>
    <row r="2910" spans="1:16">
      <c r="A2910">
        <v>116103</v>
      </c>
      <c r="B2910" t="s">
        <v>2510</v>
      </c>
      <c r="C2910" t="s">
        <v>1531</v>
      </c>
      <c r="D2910" s="11" t="s">
        <v>229</v>
      </c>
      <c r="E2910" t="s">
        <v>82</v>
      </c>
      <c r="F2910" t="s">
        <v>78</v>
      </c>
      <c r="M2910" t="s">
        <v>2441</v>
      </c>
      <c r="N2910" t="s">
        <v>2442</v>
      </c>
      <c r="O2910">
        <v>45</v>
      </c>
      <c r="P2910">
        <v>3947</v>
      </c>
    </row>
    <row r="2911" spans="1:16">
      <c r="A2911">
        <v>116120</v>
      </c>
      <c r="B2911" t="s">
        <v>511</v>
      </c>
      <c r="C2911" t="s">
        <v>174</v>
      </c>
      <c r="D2911" s="11" t="s">
        <v>360</v>
      </c>
      <c r="E2911" t="s">
        <v>67</v>
      </c>
      <c r="F2911" t="s">
        <v>98</v>
      </c>
      <c r="M2911" t="s">
        <v>2441</v>
      </c>
      <c r="N2911" t="s">
        <v>2442</v>
      </c>
      <c r="O2911">
        <v>60</v>
      </c>
      <c r="P2911">
        <v>3897</v>
      </c>
    </row>
    <row r="2912" spans="1:16">
      <c r="A2912">
        <v>118001</v>
      </c>
      <c r="B2912" t="s">
        <v>2511</v>
      </c>
      <c r="C2912" t="s">
        <v>1208</v>
      </c>
      <c r="D2912" s="11" t="s">
        <v>229</v>
      </c>
      <c r="E2912" t="s">
        <v>67</v>
      </c>
      <c r="F2912" t="s">
        <v>78</v>
      </c>
      <c r="M2912" t="s">
        <v>2512</v>
      </c>
      <c r="N2912" t="s">
        <v>2513</v>
      </c>
      <c r="O2912">
        <v>45</v>
      </c>
      <c r="P2912">
        <v>4602</v>
      </c>
    </row>
    <row r="2913" spans="1:16">
      <c r="A2913">
        <v>118002</v>
      </c>
      <c r="B2913" t="s">
        <v>2514</v>
      </c>
      <c r="C2913" t="s">
        <v>152</v>
      </c>
      <c r="D2913" s="11" t="s">
        <v>518</v>
      </c>
      <c r="E2913" t="s">
        <v>82</v>
      </c>
      <c r="F2913" t="s">
        <v>455</v>
      </c>
      <c r="M2913" t="s">
        <v>2512</v>
      </c>
      <c r="N2913" t="s">
        <v>2513</v>
      </c>
      <c r="O2913">
        <v>11</v>
      </c>
      <c r="P2913">
        <v>5049</v>
      </c>
    </row>
    <row r="2914" spans="1:16">
      <c r="A2914">
        <v>118003</v>
      </c>
      <c r="B2914" t="s">
        <v>2511</v>
      </c>
      <c r="C2914" t="s">
        <v>320</v>
      </c>
      <c r="D2914" s="11" t="s">
        <v>201</v>
      </c>
      <c r="E2914" t="s">
        <v>67</v>
      </c>
      <c r="F2914" t="s">
        <v>202</v>
      </c>
      <c r="M2914" t="s">
        <v>2512</v>
      </c>
      <c r="N2914" t="s">
        <v>2513</v>
      </c>
      <c r="O2914">
        <v>14</v>
      </c>
      <c r="P2914">
        <v>4604</v>
      </c>
    </row>
    <row r="2915" spans="1:16">
      <c r="A2915">
        <v>118004</v>
      </c>
      <c r="B2915" t="s">
        <v>2515</v>
      </c>
      <c r="C2915" t="s">
        <v>90</v>
      </c>
      <c r="D2915" s="11" t="s">
        <v>201</v>
      </c>
      <c r="E2915" t="s">
        <v>67</v>
      </c>
      <c r="F2915" t="s">
        <v>202</v>
      </c>
      <c r="M2915" t="s">
        <v>2512</v>
      </c>
      <c r="N2915" t="s">
        <v>2513</v>
      </c>
      <c r="O2915">
        <v>14</v>
      </c>
      <c r="P2915">
        <v>4933</v>
      </c>
    </row>
    <row r="2916" spans="1:16">
      <c r="A2916">
        <v>118005</v>
      </c>
      <c r="B2916" t="s">
        <v>740</v>
      </c>
      <c r="C2916" t="s">
        <v>333</v>
      </c>
      <c r="D2916" s="11" t="s">
        <v>134</v>
      </c>
      <c r="E2916" t="s">
        <v>82</v>
      </c>
      <c r="F2916" t="s">
        <v>118</v>
      </c>
      <c r="M2916" t="s">
        <v>2512</v>
      </c>
      <c r="N2916" t="s">
        <v>2513</v>
      </c>
      <c r="O2916">
        <v>17</v>
      </c>
      <c r="P2916">
        <v>4934</v>
      </c>
    </row>
    <row r="2917" spans="1:16">
      <c r="A2917">
        <v>118006</v>
      </c>
      <c r="B2917" t="s">
        <v>2516</v>
      </c>
      <c r="C2917" t="s">
        <v>597</v>
      </c>
      <c r="D2917" s="11" t="s">
        <v>422</v>
      </c>
      <c r="E2917" t="s">
        <v>67</v>
      </c>
      <c r="F2917" t="s">
        <v>202</v>
      </c>
      <c r="M2917" t="s">
        <v>2512</v>
      </c>
      <c r="N2917" t="s">
        <v>2513</v>
      </c>
      <c r="O2917">
        <v>13</v>
      </c>
      <c r="P2917">
        <v>5037</v>
      </c>
    </row>
    <row r="2918" spans="1:16">
      <c r="A2918">
        <v>118007</v>
      </c>
      <c r="B2918" t="s">
        <v>2517</v>
      </c>
      <c r="C2918" t="s">
        <v>2518</v>
      </c>
      <c r="D2918" s="11" t="s">
        <v>454</v>
      </c>
      <c r="E2918" t="s">
        <v>67</v>
      </c>
      <c r="F2918" t="s">
        <v>455</v>
      </c>
      <c r="M2918" t="s">
        <v>2512</v>
      </c>
      <c r="N2918" t="s">
        <v>2513</v>
      </c>
      <c r="O2918">
        <v>12</v>
      </c>
      <c r="P2918">
        <v>5038</v>
      </c>
    </row>
    <row r="2919" spans="1:16">
      <c r="A2919">
        <v>118008</v>
      </c>
      <c r="B2919" t="s">
        <v>2519</v>
      </c>
      <c r="C2919" t="s">
        <v>2520</v>
      </c>
      <c r="D2919" s="11" t="s">
        <v>422</v>
      </c>
      <c r="E2919" t="s">
        <v>67</v>
      </c>
      <c r="F2919" t="s">
        <v>202</v>
      </c>
      <c r="M2919" t="s">
        <v>2512</v>
      </c>
      <c r="N2919" t="s">
        <v>2513</v>
      </c>
      <c r="O2919">
        <v>13</v>
      </c>
      <c r="P2919">
        <v>5039</v>
      </c>
    </row>
    <row r="2920" spans="1:16">
      <c r="A2920">
        <v>118009</v>
      </c>
      <c r="B2920" t="s">
        <v>2521</v>
      </c>
      <c r="C2920" t="s">
        <v>2522</v>
      </c>
      <c r="D2920" s="11" t="s">
        <v>518</v>
      </c>
      <c r="E2920" t="s">
        <v>82</v>
      </c>
      <c r="F2920" t="s">
        <v>455</v>
      </c>
      <c r="M2920" t="s">
        <v>2512</v>
      </c>
      <c r="N2920" t="s">
        <v>2513</v>
      </c>
      <c r="O2920">
        <v>11</v>
      </c>
      <c r="P2920">
        <v>5040</v>
      </c>
    </row>
    <row r="2921" spans="1:16">
      <c r="A2921">
        <v>118010</v>
      </c>
      <c r="B2921" t="s">
        <v>2523</v>
      </c>
      <c r="C2921" t="s">
        <v>125</v>
      </c>
      <c r="D2921" s="11" t="s">
        <v>201</v>
      </c>
      <c r="E2921" t="s">
        <v>82</v>
      </c>
      <c r="F2921" t="s">
        <v>202</v>
      </c>
      <c r="M2921" t="s">
        <v>2512</v>
      </c>
      <c r="N2921" t="s">
        <v>2513</v>
      </c>
      <c r="O2921">
        <v>14</v>
      </c>
      <c r="P2921">
        <v>5041</v>
      </c>
    </row>
    <row r="2922" spans="1:16">
      <c r="A2922">
        <v>118011</v>
      </c>
      <c r="B2922" t="s">
        <v>2524</v>
      </c>
      <c r="C2922" t="s">
        <v>285</v>
      </c>
      <c r="D2922" s="11" t="s">
        <v>422</v>
      </c>
      <c r="E2922" t="s">
        <v>67</v>
      </c>
      <c r="F2922" t="s">
        <v>202</v>
      </c>
      <c r="M2922" t="s">
        <v>2512</v>
      </c>
      <c r="N2922" t="s">
        <v>2513</v>
      </c>
      <c r="O2922">
        <v>13</v>
      </c>
      <c r="P2922">
        <v>5042</v>
      </c>
    </row>
    <row r="2923" spans="1:16">
      <c r="A2923">
        <v>118012</v>
      </c>
      <c r="B2923" t="s">
        <v>2525</v>
      </c>
      <c r="C2923" t="s">
        <v>1056</v>
      </c>
      <c r="D2923" s="11" t="s">
        <v>649</v>
      </c>
      <c r="E2923" t="s">
        <v>82</v>
      </c>
      <c r="F2923" t="s">
        <v>332</v>
      </c>
      <c r="M2923" t="s">
        <v>2512</v>
      </c>
      <c r="N2923" t="s">
        <v>2513</v>
      </c>
      <c r="O2923">
        <v>8</v>
      </c>
      <c r="P2923">
        <v>5043</v>
      </c>
    </row>
    <row r="2924" spans="1:16">
      <c r="A2924">
        <v>118050</v>
      </c>
      <c r="B2924" t="s">
        <v>2526</v>
      </c>
      <c r="C2924" t="s">
        <v>271</v>
      </c>
      <c r="D2924" s="11" t="s">
        <v>137</v>
      </c>
      <c r="E2924" t="s">
        <v>82</v>
      </c>
      <c r="F2924" t="s">
        <v>86</v>
      </c>
      <c r="M2924" t="s">
        <v>2512</v>
      </c>
      <c r="N2924" t="s">
        <v>2513</v>
      </c>
      <c r="O2924">
        <v>30</v>
      </c>
      <c r="P2924">
        <v>5077</v>
      </c>
    </row>
    <row r="2925" spans="1:16">
      <c r="A2925">
        <v>118051</v>
      </c>
      <c r="B2925" t="s">
        <v>2527</v>
      </c>
      <c r="C2925" t="s">
        <v>246</v>
      </c>
      <c r="D2925" s="11" t="s">
        <v>100</v>
      </c>
      <c r="E2925" t="s">
        <v>67</v>
      </c>
      <c r="F2925" t="s">
        <v>86</v>
      </c>
      <c r="M2925" t="s">
        <v>2512</v>
      </c>
      <c r="N2925" t="s">
        <v>2513</v>
      </c>
      <c r="O2925">
        <v>25</v>
      </c>
      <c r="P2925">
        <v>5078</v>
      </c>
    </row>
    <row r="2926" spans="1:16">
      <c r="A2926">
        <v>118052</v>
      </c>
      <c r="B2926" t="s">
        <v>2528</v>
      </c>
      <c r="C2926" t="s">
        <v>80</v>
      </c>
      <c r="D2926" s="11" t="s">
        <v>143</v>
      </c>
      <c r="E2926" t="s">
        <v>82</v>
      </c>
      <c r="F2926" t="s">
        <v>74</v>
      </c>
      <c r="M2926" t="s">
        <v>2512</v>
      </c>
      <c r="N2926" t="s">
        <v>2513</v>
      </c>
      <c r="O2926">
        <v>38</v>
      </c>
      <c r="P2926">
        <v>5079</v>
      </c>
    </row>
    <row r="2927" spans="1:16">
      <c r="A2927">
        <v>118053</v>
      </c>
      <c r="B2927" t="s">
        <v>2529</v>
      </c>
      <c r="C2927" t="s">
        <v>166</v>
      </c>
      <c r="D2927" s="11" t="s">
        <v>137</v>
      </c>
      <c r="E2927" t="s">
        <v>67</v>
      </c>
      <c r="F2927" t="s">
        <v>86</v>
      </c>
      <c r="M2927" t="s">
        <v>2512</v>
      </c>
      <c r="N2927" t="s">
        <v>2513</v>
      </c>
      <c r="O2927">
        <v>30</v>
      </c>
      <c r="P2927">
        <v>5092</v>
      </c>
    </row>
    <row r="2928" spans="1:16">
      <c r="A2928">
        <v>119001</v>
      </c>
      <c r="B2928" t="s">
        <v>1036</v>
      </c>
      <c r="C2928" t="s">
        <v>105</v>
      </c>
      <c r="D2928" s="11" t="s">
        <v>180</v>
      </c>
      <c r="E2928" t="s">
        <v>67</v>
      </c>
      <c r="F2928" t="s">
        <v>98</v>
      </c>
      <c r="M2928" t="s">
        <v>2530</v>
      </c>
      <c r="N2928" t="s">
        <v>2531</v>
      </c>
      <c r="O2928">
        <v>55</v>
      </c>
      <c r="P2928">
        <v>3554</v>
      </c>
    </row>
    <row r="2929" spans="1:16">
      <c r="A2929">
        <v>119002</v>
      </c>
      <c r="B2929" t="s">
        <v>2532</v>
      </c>
      <c r="C2929" t="s">
        <v>320</v>
      </c>
      <c r="D2929" s="11" t="s">
        <v>134</v>
      </c>
      <c r="E2929" t="s">
        <v>67</v>
      </c>
      <c r="F2929" t="s">
        <v>118</v>
      </c>
      <c r="G2929" s="11" t="s">
        <v>87</v>
      </c>
      <c r="H2929" s="11" t="s">
        <v>87</v>
      </c>
      <c r="I2929" s="11" t="s">
        <v>87</v>
      </c>
      <c r="J2929" s="11" t="s">
        <v>161</v>
      </c>
      <c r="M2929" t="s">
        <v>2530</v>
      </c>
      <c r="N2929" t="s">
        <v>2531</v>
      </c>
      <c r="O2929">
        <v>17</v>
      </c>
      <c r="P2929">
        <v>2400</v>
      </c>
    </row>
    <row r="2930" spans="1:16">
      <c r="A2930">
        <v>119003</v>
      </c>
      <c r="B2930" t="s">
        <v>552</v>
      </c>
      <c r="C2930" t="s">
        <v>391</v>
      </c>
      <c r="D2930" s="11" t="s">
        <v>100</v>
      </c>
      <c r="E2930" t="s">
        <v>67</v>
      </c>
      <c r="F2930" t="s">
        <v>86</v>
      </c>
      <c r="M2930" t="s">
        <v>2530</v>
      </c>
      <c r="N2930" t="s">
        <v>2531</v>
      </c>
      <c r="O2930">
        <v>25</v>
      </c>
      <c r="P2930">
        <v>2377</v>
      </c>
    </row>
    <row r="2931" spans="1:16">
      <c r="A2931">
        <v>119004</v>
      </c>
      <c r="B2931" t="s">
        <v>2533</v>
      </c>
      <c r="C2931" t="s">
        <v>234</v>
      </c>
      <c r="D2931" s="11" t="s">
        <v>180</v>
      </c>
      <c r="E2931" t="s">
        <v>67</v>
      </c>
      <c r="F2931" t="s">
        <v>98</v>
      </c>
      <c r="M2931" t="s">
        <v>2530</v>
      </c>
      <c r="N2931" t="s">
        <v>2531</v>
      </c>
      <c r="O2931">
        <v>55</v>
      </c>
      <c r="P2931">
        <v>2398</v>
      </c>
    </row>
    <row r="2932" spans="1:16">
      <c r="A2932">
        <v>119006</v>
      </c>
      <c r="B2932" t="s">
        <v>2534</v>
      </c>
      <c r="C2932" t="s">
        <v>1066</v>
      </c>
      <c r="D2932" s="11" t="s">
        <v>176</v>
      </c>
      <c r="E2932" t="s">
        <v>82</v>
      </c>
      <c r="F2932" t="s">
        <v>74</v>
      </c>
      <c r="M2932" t="s">
        <v>2530</v>
      </c>
      <c r="N2932" t="s">
        <v>2531</v>
      </c>
      <c r="O2932">
        <v>39</v>
      </c>
      <c r="P2932">
        <v>2357</v>
      </c>
    </row>
    <row r="2933" spans="1:16">
      <c r="A2933">
        <v>119007</v>
      </c>
      <c r="B2933" t="s">
        <v>2535</v>
      </c>
      <c r="C2933" t="s">
        <v>179</v>
      </c>
      <c r="D2933" s="11" t="s">
        <v>91</v>
      </c>
      <c r="E2933" t="s">
        <v>67</v>
      </c>
      <c r="F2933" t="s">
        <v>78</v>
      </c>
      <c r="M2933" t="s">
        <v>2530</v>
      </c>
      <c r="N2933" t="s">
        <v>2531</v>
      </c>
      <c r="O2933">
        <v>50</v>
      </c>
      <c r="P2933">
        <v>2402</v>
      </c>
    </row>
    <row r="2934" spans="1:16">
      <c r="A2934">
        <v>119008</v>
      </c>
      <c r="B2934" t="s">
        <v>463</v>
      </c>
      <c r="C2934" t="s">
        <v>166</v>
      </c>
      <c r="D2934" s="11" t="s">
        <v>307</v>
      </c>
      <c r="E2934" t="s">
        <v>67</v>
      </c>
      <c r="F2934" t="s">
        <v>78</v>
      </c>
      <c r="M2934" t="s">
        <v>2530</v>
      </c>
      <c r="N2934" t="s">
        <v>2531</v>
      </c>
      <c r="O2934">
        <v>48</v>
      </c>
      <c r="P2934">
        <v>2403</v>
      </c>
    </row>
    <row r="2935" spans="1:16">
      <c r="A2935">
        <v>119009</v>
      </c>
      <c r="B2935" t="s">
        <v>2417</v>
      </c>
      <c r="C2935" t="s">
        <v>105</v>
      </c>
      <c r="D2935" s="11" t="s">
        <v>521</v>
      </c>
      <c r="E2935" t="s">
        <v>67</v>
      </c>
      <c r="F2935" t="s">
        <v>98</v>
      </c>
      <c r="M2935" t="s">
        <v>2530</v>
      </c>
      <c r="N2935" t="s">
        <v>2531</v>
      </c>
      <c r="O2935">
        <v>76</v>
      </c>
      <c r="P2935">
        <v>3291</v>
      </c>
    </row>
    <row r="2936" spans="1:16">
      <c r="A2936">
        <v>119010</v>
      </c>
      <c r="B2936" t="s">
        <v>2535</v>
      </c>
      <c r="C2936" t="s">
        <v>2062</v>
      </c>
      <c r="D2936" s="11" t="s">
        <v>126</v>
      </c>
      <c r="E2936" t="s">
        <v>67</v>
      </c>
      <c r="F2936" t="s">
        <v>68</v>
      </c>
      <c r="H2936" s="11" t="s">
        <v>370</v>
      </c>
      <c r="M2936" t="s">
        <v>2530</v>
      </c>
      <c r="N2936" t="s">
        <v>2531</v>
      </c>
      <c r="O2936">
        <v>22</v>
      </c>
      <c r="P2936">
        <v>2459</v>
      </c>
    </row>
    <row r="2937" spans="1:16">
      <c r="A2937">
        <v>119011</v>
      </c>
      <c r="B2937" t="s">
        <v>1972</v>
      </c>
      <c r="C2937" t="s">
        <v>192</v>
      </c>
      <c r="D2937" s="11" t="s">
        <v>143</v>
      </c>
      <c r="E2937" t="s">
        <v>67</v>
      </c>
      <c r="F2937" t="s">
        <v>74</v>
      </c>
      <c r="G2937" s="11" t="s">
        <v>88</v>
      </c>
      <c r="I2937" s="11" t="s">
        <v>87</v>
      </c>
      <c r="J2937" s="11" t="s">
        <v>88</v>
      </c>
      <c r="M2937" t="s">
        <v>2530</v>
      </c>
      <c r="N2937" t="s">
        <v>2531</v>
      </c>
      <c r="O2937">
        <v>38</v>
      </c>
      <c r="P2937">
        <v>4425</v>
      </c>
    </row>
    <row r="2938" spans="1:16">
      <c r="A2938">
        <v>119012</v>
      </c>
      <c r="B2938" t="s">
        <v>1477</v>
      </c>
      <c r="C2938" t="s">
        <v>123</v>
      </c>
      <c r="D2938" s="11" t="s">
        <v>518</v>
      </c>
      <c r="E2938" t="s">
        <v>67</v>
      </c>
      <c r="F2938" t="s">
        <v>455</v>
      </c>
      <c r="M2938" t="s">
        <v>2530</v>
      </c>
      <c r="N2938" t="s">
        <v>2531</v>
      </c>
      <c r="O2938">
        <v>11</v>
      </c>
      <c r="P2938">
        <v>4461</v>
      </c>
    </row>
    <row r="2939" spans="1:16">
      <c r="A2939">
        <v>119013</v>
      </c>
      <c r="B2939" t="s">
        <v>2536</v>
      </c>
      <c r="C2939" t="s">
        <v>142</v>
      </c>
      <c r="D2939" s="11" t="s">
        <v>171</v>
      </c>
      <c r="E2939" t="s">
        <v>67</v>
      </c>
      <c r="F2939" t="s">
        <v>74</v>
      </c>
      <c r="H2939" s="11" t="s">
        <v>370</v>
      </c>
      <c r="M2939" t="s">
        <v>2530</v>
      </c>
      <c r="N2939" t="s">
        <v>2531</v>
      </c>
      <c r="O2939">
        <v>35</v>
      </c>
      <c r="P2939">
        <v>2358</v>
      </c>
    </row>
    <row r="2940" spans="1:16">
      <c r="A2940">
        <v>119014</v>
      </c>
      <c r="B2940" t="s">
        <v>166</v>
      </c>
      <c r="C2940" t="s">
        <v>192</v>
      </c>
      <c r="D2940" s="11" t="s">
        <v>117</v>
      </c>
      <c r="E2940" t="s">
        <v>67</v>
      </c>
      <c r="F2940" t="s">
        <v>118</v>
      </c>
      <c r="M2940" t="s">
        <v>2530</v>
      </c>
      <c r="N2940" t="s">
        <v>2531</v>
      </c>
      <c r="O2940">
        <v>18</v>
      </c>
      <c r="P2940">
        <v>4460</v>
      </c>
    </row>
    <row r="2941" spans="1:16">
      <c r="A2941">
        <v>119015</v>
      </c>
      <c r="B2941" t="s">
        <v>2537</v>
      </c>
      <c r="C2941" t="s">
        <v>457</v>
      </c>
      <c r="D2941" s="11" t="s">
        <v>291</v>
      </c>
      <c r="E2941" t="s">
        <v>67</v>
      </c>
      <c r="F2941" t="s">
        <v>78</v>
      </c>
      <c r="M2941" t="s">
        <v>2530</v>
      </c>
      <c r="N2941" t="s">
        <v>2531</v>
      </c>
      <c r="O2941">
        <v>51</v>
      </c>
      <c r="P2941">
        <v>2437</v>
      </c>
    </row>
    <row r="2942" spans="1:16">
      <c r="A2942">
        <v>119016</v>
      </c>
      <c r="B2942" t="s">
        <v>2538</v>
      </c>
      <c r="C2942" t="s">
        <v>125</v>
      </c>
      <c r="D2942" s="11" t="s">
        <v>312</v>
      </c>
      <c r="E2942" t="s">
        <v>82</v>
      </c>
      <c r="F2942" t="s">
        <v>86</v>
      </c>
      <c r="M2942" t="s">
        <v>2530</v>
      </c>
      <c r="N2942" t="s">
        <v>2531</v>
      </c>
      <c r="O2942">
        <v>31</v>
      </c>
      <c r="P2942">
        <v>2436</v>
      </c>
    </row>
    <row r="2943" spans="1:16">
      <c r="A2943">
        <v>119017</v>
      </c>
      <c r="B2943" t="s">
        <v>2539</v>
      </c>
      <c r="C2943" t="s">
        <v>152</v>
      </c>
      <c r="D2943" s="11" t="s">
        <v>312</v>
      </c>
      <c r="E2943" t="s">
        <v>82</v>
      </c>
      <c r="F2943" t="s">
        <v>86</v>
      </c>
      <c r="J2943" s="11" t="s">
        <v>88</v>
      </c>
      <c r="M2943" t="s">
        <v>2530</v>
      </c>
      <c r="N2943" t="s">
        <v>2531</v>
      </c>
      <c r="O2943">
        <v>31</v>
      </c>
      <c r="P2943">
        <v>2455</v>
      </c>
    </row>
    <row r="2944" spans="1:16">
      <c r="A2944">
        <v>119018</v>
      </c>
      <c r="B2944" t="s">
        <v>987</v>
      </c>
      <c r="C2944" t="s">
        <v>294</v>
      </c>
      <c r="D2944" s="11" t="s">
        <v>422</v>
      </c>
      <c r="E2944" t="s">
        <v>67</v>
      </c>
      <c r="F2944" t="s">
        <v>202</v>
      </c>
      <c r="G2944" s="11" t="s">
        <v>87</v>
      </c>
      <c r="I2944" s="11" t="s">
        <v>87</v>
      </c>
      <c r="M2944" t="s">
        <v>2530</v>
      </c>
      <c r="N2944" t="s">
        <v>2531</v>
      </c>
      <c r="O2944">
        <v>13</v>
      </c>
      <c r="P2944">
        <v>4459</v>
      </c>
    </row>
    <row r="2945" spans="1:16">
      <c r="A2945">
        <v>119019</v>
      </c>
      <c r="B2945" t="s">
        <v>2540</v>
      </c>
      <c r="C2945" t="s">
        <v>494</v>
      </c>
      <c r="D2945" s="11" t="s">
        <v>103</v>
      </c>
      <c r="E2945" t="s">
        <v>82</v>
      </c>
      <c r="F2945" t="s">
        <v>74</v>
      </c>
      <c r="G2945" s="11" t="s">
        <v>87</v>
      </c>
      <c r="J2945" s="11" t="s">
        <v>161</v>
      </c>
      <c r="M2945" t="s">
        <v>2530</v>
      </c>
      <c r="N2945" t="s">
        <v>2531</v>
      </c>
      <c r="O2945">
        <v>40</v>
      </c>
      <c r="P2945">
        <v>2370</v>
      </c>
    </row>
    <row r="2946" spans="1:16">
      <c r="A2946">
        <v>119020</v>
      </c>
      <c r="B2946" t="s">
        <v>2541</v>
      </c>
      <c r="C2946" t="s">
        <v>188</v>
      </c>
      <c r="D2946" s="11" t="s">
        <v>240</v>
      </c>
      <c r="E2946" t="s">
        <v>67</v>
      </c>
      <c r="F2946" t="s">
        <v>86</v>
      </c>
      <c r="K2946" s="11" t="s">
        <v>88</v>
      </c>
      <c r="L2946" t="s">
        <v>235</v>
      </c>
      <c r="M2946" t="s">
        <v>2530</v>
      </c>
      <c r="N2946" t="s">
        <v>2531</v>
      </c>
      <c r="O2946">
        <v>33</v>
      </c>
      <c r="P2946">
        <v>2448</v>
      </c>
    </row>
    <row r="2947" spans="1:16">
      <c r="A2947">
        <v>119021</v>
      </c>
      <c r="B2947" t="s">
        <v>2542</v>
      </c>
      <c r="C2947" t="s">
        <v>213</v>
      </c>
      <c r="D2947" s="11" t="s">
        <v>422</v>
      </c>
      <c r="E2947" t="s">
        <v>67</v>
      </c>
      <c r="F2947" t="s">
        <v>202</v>
      </c>
      <c r="M2947" t="s">
        <v>2530</v>
      </c>
      <c r="N2947" t="s">
        <v>2531</v>
      </c>
      <c r="O2947">
        <v>13</v>
      </c>
      <c r="P2947">
        <v>4456</v>
      </c>
    </row>
    <row r="2948" spans="1:16">
      <c r="A2948">
        <v>119022</v>
      </c>
      <c r="B2948" t="s">
        <v>533</v>
      </c>
      <c r="C2948" t="s">
        <v>2543</v>
      </c>
      <c r="D2948" s="11" t="s">
        <v>454</v>
      </c>
      <c r="E2948" t="s">
        <v>67</v>
      </c>
      <c r="F2948" t="s">
        <v>455</v>
      </c>
      <c r="M2948" t="s">
        <v>2530</v>
      </c>
      <c r="N2948" t="s">
        <v>2531</v>
      </c>
      <c r="O2948">
        <v>12</v>
      </c>
      <c r="P2948">
        <v>4457</v>
      </c>
    </row>
    <row r="2949" spans="1:16">
      <c r="A2949">
        <v>119023</v>
      </c>
      <c r="B2949" t="s">
        <v>2544</v>
      </c>
      <c r="C2949" t="s">
        <v>1208</v>
      </c>
      <c r="D2949" s="11" t="s">
        <v>307</v>
      </c>
      <c r="E2949" t="s">
        <v>67</v>
      </c>
      <c r="F2949" t="s">
        <v>78</v>
      </c>
      <c r="G2949" s="11" t="s">
        <v>87</v>
      </c>
      <c r="M2949" t="s">
        <v>2530</v>
      </c>
      <c r="N2949" t="s">
        <v>2531</v>
      </c>
      <c r="O2949">
        <v>48</v>
      </c>
      <c r="P2949">
        <v>2404</v>
      </c>
    </row>
    <row r="2950" spans="1:16">
      <c r="A2950">
        <v>119024</v>
      </c>
      <c r="B2950" t="s">
        <v>2544</v>
      </c>
      <c r="C2950" t="s">
        <v>72</v>
      </c>
      <c r="D2950" s="11" t="s">
        <v>214</v>
      </c>
      <c r="E2950" t="s">
        <v>67</v>
      </c>
      <c r="F2950" t="s">
        <v>74</v>
      </c>
      <c r="M2950" t="s">
        <v>2530</v>
      </c>
      <c r="N2950" t="s">
        <v>2531</v>
      </c>
      <c r="O2950">
        <v>41</v>
      </c>
      <c r="P2950">
        <v>2360</v>
      </c>
    </row>
    <row r="2951" spans="1:16">
      <c r="A2951">
        <v>119025</v>
      </c>
      <c r="B2951" t="s">
        <v>2544</v>
      </c>
      <c r="C2951" t="s">
        <v>301</v>
      </c>
      <c r="D2951" s="11" t="s">
        <v>103</v>
      </c>
      <c r="E2951" t="s">
        <v>67</v>
      </c>
      <c r="F2951" t="s">
        <v>74</v>
      </c>
      <c r="M2951" t="s">
        <v>2530</v>
      </c>
      <c r="N2951" t="s">
        <v>2531</v>
      </c>
      <c r="O2951">
        <v>40</v>
      </c>
      <c r="P2951">
        <v>2361</v>
      </c>
    </row>
    <row r="2952" spans="1:16">
      <c r="A2952">
        <v>119026</v>
      </c>
      <c r="B2952" t="s">
        <v>2545</v>
      </c>
      <c r="C2952" t="s">
        <v>156</v>
      </c>
      <c r="D2952" s="11" t="s">
        <v>94</v>
      </c>
      <c r="E2952" t="s">
        <v>67</v>
      </c>
      <c r="F2952" t="s">
        <v>78</v>
      </c>
      <c r="M2952" t="s">
        <v>2530</v>
      </c>
      <c r="N2952" t="s">
        <v>2531</v>
      </c>
      <c r="O2952">
        <v>54</v>
      </c>
      <c r="P2952">
        <v>2385</v>
      </c>
    </row>
    <row r="2953" spans="1:16">
      <c r="A2953">
        <v>119027</v>
      </c>
      <c r="B2953" t="s">
        <v>2535</v>
      </c>
      <c r="C2953" t="s">
        <v>290</v>
      </c>
      <c r="D2953" s="11" t="s">
        <v>149</v>
      </c>
      <c r="E2953" t="s">
        <v>67</v>
      </c>
      <c r="F2953" t="s">
        <v>86</v>
      </c>
      <c r="M2953" t="s">
        <v>2530</v>
      </c>
      <c r="N2953" t="s">
        <v>2531</v>
      </c>
      <c r="O2953">
        <v>28</v>
      </c>
      <c r="P2953">
        <v>2363</v>
      </c>
    </row>
    <row r="2954" spans="1:16">
      <c r="A2954">
        <v>119028</v>
      </c>
      <c r="B2954" t="s">
        <v>2546</v>
      </c>
      <c r="C2954" t="s">
        <v>156</v>
      </c>
      <c r="D2954" s="11" t="s">
        <v>488</v>
      </c>
      <c r="E2954" t="s">
        <v>67</v>
      </c>
      <c r="F2954" t="s">
        <v>195</v>
      </c>
      <c r="G2954" s="11" t="s">
        <v>87</v>
      </c>
      <c r="J2954" s="11" t="s">
        <v>87</v>
      </c>
      <c r="M2954" t="s">
        <v>2530</v>
      </c>
      <c r="N2954" t="s">
        <v>2531</v>
      </c>
      <c r="O2954">
        <v>16</v>
      </c>
      <c r="P2954">
        <v>4458</v>
      </c>
    </row>
    <row r="2955" spans="1:16">
      <c r="A2955">
        <v>119029</v>
      </c>
      <c r="B2955" t="s">
        <v>1023</v>
      </c>
      <c r="C2955" t="s">
        <v>96</v>
      </c>
      <c r="D2955" s="11" t="s">
        <v>214</v>
      </c>
      <c r="E2955" t="s">
        <v>67</v>
      </c>
      <c r="F2955" t="s">
        <v>74</v>
      </c>
      <c r="M2955" t="s">
        <v>2530</v>
      </c>
      <c r="N2955" t="s">
        <v>2531</v>
      </c>
      <c r="O2955">
        <v>41</v>
      </c>
      <c r="P2955">
        <v>2405</v>
      </c>
    </row>
    <row r="2956" spans="1:16">
      <c r="A2956">
        <v>119030</v>
      </c>
      <c r="B2956" t="s">
        <v>2547</v>
      </c>
      <c r="C2956" t="s">
        <v>271</v>
      </c>
      <c r="D2956" s="11" t="s">
        <v>81</v>
      </c>
      <c r="E2956" t="s">
        <v>82</v>
      </c>
      <c r="F2956" t="s">
        <v>74</v>
      </c>
      <c r="M2956" t="s">
        <v>2530</v>
      </c>
      <c r="N2956" t="s">
        <v>2531</v>
      </c>
      <c r="O2956">
        <v>36</v>
      </c>
      <c r="P2956">
        <v>2406</v>
      </c>
    </row>
    <row r="2957" spans="1:16">
      <c r="A2957">
        <v>119031</v>
      </c>
      <c r="B2957" t="s">
        <v>1477</v>
      </c>
      <c r="C2957" t="s">
        <v>65</v>
      </c>
      <c r="D2957" s="11" t="s">
        <v>302</v>
      </c>
      <c r="E2957" t="s">
        <v>67</v>
      </c>
      <c r="F2957" t="s">
        <v>78</v>
      </c>
      <c r="J2957" s="11" t="s">
        <v>88</v>
      </c>
      <c r="M2957" t="s">
        <v>2530</v>
      </c>
      <c r="N2957" t="s">
        <v>2531</v>
      </c>
      <c r="O2957">
        <v>47</v>
      </c>
      <c r="P2957">
        <v>3556</v>
      </c>
    </row>
    <row r="2958" spans="1:16">
      <c r="A2958">
        <v>119032</v>
      </c>
      <c r="B2958" t="s">
        <v>355</v>
      </c>
      <c r="C2958" t="s">
        <v>294</v>
      </c>
      <c r="D2958" s="11" t="s">
        <v>201</v>
      </c>
      <c r="E2958" t="s">
        <v>67</v>
      </c>
      <c r="F2958" t="s">
        <v>202</v>
      </c>
      <c r="M2958" t="s">
        <v>2530</v>
      </c>
      <c r="N2958" t="s">
        <v>2531</v>
      </c>
      <c r="O2958">
        <v>14</v>
      </c>
      <c r="P2958">
        <v>4124</v>
      </c>
    </row>
    <row r="2959" spans="1:16">
      <c r="A2959">
        <v>119033</v>
      </c>
      <c r="B2959" t="s">
        <v>552</v>
      </c>
      <c r="C2959" t="s">
        <v>166</v>
      </c>
      <c r="D2959" s="11" t="s">
        <v>114</v>
      </c>
      <c r="E2959" t="s">
        <v>67</v>
      </c>
      <c r="F2959" t="s">
        <v>86</v>
      </c>
      <c r="M2959" t="s">
        <v>2530</v>
      </c>
      <c r="N2959" t="s">
        <v>2531</v>
      </c>
      <c r="O2959">
        <v>27</v>
      </c>
      <c r="P2959">
        <v>2371</v>
      </c>
    </row>
    <row r="2960" spans="1:16">
      <c r="A2960">
        <v>119034</v>
      </c>
      <c r="B2960" t="s">
        <v>2548</v>
      </c>
      <c r="C2960" t="s">
        <v>123</v>
      </c>
      <c r="D2960" s="11" t="s">
        <v>302</v>
      </c>
      <c r="E2960" t="s">
        <v>67</v>
      </c>
      <c r="F2960" t="s">
        <v>78</v>
      </c>
      <c r="M2960" t="s">
        <v>2530</v>
      </c>
      <c r="N2960" t="s">
        <v>2531</v>
      </c>
      <c r="O2960">
        <v>47</v>
      </c>
      <c r="P2960">
        <v>2408</v>
      </c>
    </row>
    <row r="2961" spans="1:16">
      <c r="A2961">
        <v>119035</v>
      </c>
      <c r="B2961" t="s">
        <v>2549</v>
      </c>
      <c r="C2961" t="s">
        <v>246</v>
      </c>
      <c r="D2961" s="11" t="s">
        <v>141</v>
      </c>
      <c r="E2961" t="s">
        <v>67</v>
      </c>
      <c r="F2961" t="s">
        <v>74</v>
      </c>
      <c r="J2961" s="11" t="s">
        <v>161</v>
      </c>
      <c r="M2961" t="s">
        <v>2530</v>
      </c>
      <c r="N2961" t="s">
        <v>2531</v>
      </c>
      <c r="O2961">
        <v>43</v>
      </c>
      <c r="P2961">
        <v>2362</v>
      </c>
    </row>
    <row r="2962" spans="1:16">
      <c r="A2962">
        <v>119036</v>
      </c>
      <c r="B2962" t="s">
        <v>2550</v>
      </c>
      <c r="C2962" t="s">
        <v>96</v>
      </c>
      <c r="D2962" s="11" t="s">
        <v>137</v>
      </c>
      <c r="E2962" t="s">
        <v>67</v>
      </c>
      <c r="F2962" t="s">
        <v>86</v>
      </c>
      <c r="M2962" t="s">
        <v>2530</v>
      </c>
      <c r="N2962" t="s">
        <v>2531</v>
      </c>
      <c r="O2962">
        <v>30</v>
      </c>
      <c r="P2962">
        <v>3093</v>
      </c>
    </row>
    <row r="2963" spans="1:16">
      <c r="A2963">
        <v>119037</v>
      </c>
      <c r="B2963" t="s">
        <v>2551</v>
      </c>
      <c r="C2963" t="s">
        <v>192</v>
      </c>
      <c r="D2963" s="11" t="s">
        <v>66</v>
      </c>
      <c r="E2963" t="s">
        <v>67</v>
      </c>
      <c r="F2963" t="s">
        <v>68</v>
      </c>
      <c r="M2963" t="s">
        <v>2530</v>
      </c>
      <c r="N2963" t="s">
        <v>2531</v>
      </c>
      <c r="O2963">
        <v>19</v>
      </c>
      <c r="P2963">
        <v>3360</v>
      </c>
    </row>
    <row r="2964" spans="1:16">
      <c r="A2964">
        <v>119038</v>
      </c>
      <c r="B2964" t="s">
        <v>497</v>
      </c>
      <c r="C2964" t="s">
        <v>90</v>
      </c>
      <c r="D2964" s="11" t="s">
        <v>568</v>
      </c>
      <c r="E2964" t="s">
        <v>67</v>
      </c>
      <c r="F2964" t="s">
        <v>98</v>
      </c>
      <c r="M2964" t="s">
        <v>2530</v>
      </c>
      <c r="N2964" t="s">
        <v>2531</v>
      </c>
      <c r="O2964">
        <v>63</v>
      </c>
      <c r="P2964">
        <v>2409</v>
      </c>
    </row>
    <row r="2965" spans="1:16">
      <c r="A2965">
        <v>119039</v>
      </c>
      <c r="B2965" t="s">
        <v>497</v>
      </c>
      <c r="C2965" t="s">
        <v>369</v>
      </c>
      <c r="D2965" s="11" t="s">
        <v>199</v>
      </c>
      <c r="E2965" t="s">
        <v>67</v>
      </c>
      <c r="F2965" t="s">
        <v>74</v>
      </c>
      <c r="G2965" s="11" t="s">
        <v>87</v>
      </c>
      <c r="M2965" t="s">
        <v>2530</v>
      </c>
      <c r="N2965" t="s">
        <v>2531</v>
      </c>
      <c r="O2965">
        <v>37</v>
      </c>
      <c r="P2965">
        <v>2410</v>
      </c>
    </row>
    <row r="2966" spans="1:16">
      <c r="A2966">
        <v>119040</v>
      </c>
      <c r="B2966" t="s">
        <v>497</v>
      </c>
      <c r="C2966" t="s">
        <v>192</v>
      </c>
      <c r="D2966" s="11" t="s">
        <v>141</v>
      </c>
      <c r="E2966" t="s">
        <v>67</v>
      </c>
      <c r="F2966" t="s">
        <v>74</v>
      </c>
      <c r="G2966" s="11" t="s">
        <v>88</v>
      </c>
      <c r="J2966" s="11" t="s">
        <v>161</v>
      </c>
      <c r="M2966" t="s">
        <v>2530</v>
      </c>
      <c r="N2966" t="s">
        <v>2531</v>
      </c>
      <c r="O2966">
        <v>43</v>
      </c>
      <c r="P2966">
        <v>2411</v>
      </c>
    </row>
    <row r="2967" spans="1:16">
      <c r="A2967">
        <v>119041</v>
      </c>
      <c r="B2967" t="s">
        <v>497</v>
      </c>
      <c r="C2967" t="s">
        <v>105</v>
      </c>
      <c r="D2967" s="11" t="s">
        <v>318</v>
      </c>
      <c r="E2967" t="s">
        <v>67</v>
      </c>
      <c r="F2967" t="s">
        <v>98</v>
      </c>
      <c r="M2967" t="s">
        <v>2530</v>
      </c>
      <c r="N2967" t="s">
        <v>2531</v>
      </c>
      <c r="O2967">
        <v>66</v>
      </c>
      <c r="P2967">
        <v>2412</v>
      </c>
    </row>
    <row r="2968" spans="1:16">
      <c r="A2968">
        <v>119042</v>
      </c>
      <c r="B2968" t="s">
        <v>995</v>
      </c>
      <c r="C2968" t="s">
        <v>296</v>
      </c>
      <c r="D2968" s="11" t="s">
        <v>146</v>
      </c>
      <c r="E2968" t="s">
        <v>67</v>
      </c>
      <c r="F2968" t="s">
        <v>68</v>
      </c>
      <c r="K2968" s="11" t="s">
        <v>87</v>
      </c>
      <c r="M2968" t="s">
        <v>2530</v>
      </c>
      <c r="N2968" t="s">
        <v>2531</v>
      </c>
      <c r="O2968">
        <v>21</v>
      </c>
      <c r="P2968">
        <v>3946</v>
      </c>
    </row>
    <row r="2969" spans="1:16">
      <c r="A2969">
        <v>119043</v>
      </c>
      <c r="B2969" t="s">
        <v>1006</v>
      </c>
      <c r="C2969" t="s">
        <v>1230</v>
      </c>
      <c r="D2969" s="11" t="s">
        <v>551</v>
      </c>
      <c r="E2969" t="s">
        <v>82</v>
      </c>
      <c r="F2969" t="s">
        <v>98</v>
      </c>
      <c r="M2969" t="s">
        <v>2530</v>
      </c>
      <c r="N2969" t="s">
        <v>2531</v>
      </c>
      <c r="O2969">
        <v>56</v>
      </c>
      <c r="P2969">
        <v>2450</v>
      </c>
    </row>
    <row r="2970" spans="1:16">
      <c r="A2970">
        <v>119044</v>
      </c>
      <c r="B2970" t="s">
        <v>2552</v>
      </c>
      <c r="C2970" t="s">
        <v>666</v>
      </c>
      <c r="D2970" s="11" t="s">
        <v>66</v>
      </c>
      <c r="E2970" t="s">
        <v>82</v>
      </c>
      <c r="F2970" t="s">
        <v>68</v>
      </c>
      <c r="M2970" t="s">
        <v>2530</v>
      </c>
      <c r="N2970" t="s">
        <v>2531</v>
      </c>
      <c r="O2970">
        <v>19</v>
      </c>
      <c r="P2970">
        <v>4462</v>
      </c>
    </row>
    <row r="2971" spans="1:16">
      <c r="A2971">
        <v>119045</v>
      </c>
      <c r="B2971" t="s">
        <v>497</v>
      </c>
      <c r="C2971" t="s">
        <v>296</v>
      </c>
      <c r="D2971" s="11" t="s">
        <v>331</v>
      </c>
      <c r="E2971" t="s">
        <v>67</v>
      </c>
      <c r="F2971" t="s">
        <v>332</v>
      </c>
      <c r="M2971" t="s">
        <v>2530</v>
      </c>
      <c r="N2971" t="s">
        <v>2531</v>
      </c>
      <c r="O2971">
        <v>9</v>
      </c>
      <c r="P2971">
        <v>4505</v>
      </c>
    </row>
    <row r="2972" spans="1:16">
      <c r="A2972">
        <v>119046</v>
      </c>
      <c r="B2972" t="s">
        <v>745</v>
      </c>
      <c r="C2972" t="s">
        <v>2553</v>
      </c>
      <c r="D2972" s="11" t="s">
        <v>485</v>
      </c>
      <c r="E2972" t="s">
        <v>82</v>
      </c>
      <c r="F2972" t="s">
        <v>78</v>
      </c>
      <c r="M2972" t="s">
        <v>2530</v>
      </c>
      <c r="N2972" t="s">
        <v>2531</v>
      </c>
      <c r="O2972">
        <v>53</v>
      </c>
      <c r="P2972">
        <v>3557</v>
      </c>
    </row>
    <row r="2973" spans="1:16">
      <c r="A2973">
        <v>119047</v>
      </c>
      <c r="B2973" t="s">
        <v>1619</v>
      </c>
      <c r="C2973" t="s">
        <v>296</v>
      </c>
      <c r="D2973" s="11" t="s">
        <v>108</v>
      </c>
      <c r="E2973" t="s">
        <v>67</v>
      </c>
      <c r="F2973" t="s">
        <v>86</v>
      </c>
      <c r="G2973" s="11" t="s">
        <v>88</v>
      </c>
      <c r="M2973" t="s">
        <v>2530</v>
      </c>
      <c r="N2973" t="s">
        <v>2531</v>
      </c>
      <c r="O2973">
        <v>29</v>
      </c>
      <c r="P2973">
        <v>2415</v>
      </c>
    </row>
    <row r="2974" spans="1:16">
      <c r="A2974">
        <v>119048</v>
      </c>
      <c r="B2974" t="s">
        <v>1006</v>
      </c>
      <c r="C2974" t="s">
        <v>125</v>
      </c>
      <c r="D2974" s="11" t="s">
        <v>176</v>
      </c>
      <c r="E2974" t="s">
        <v>82</v>
      </c>
      <c r="F2974" t="s">
        <v>74</v>
      </c>
      <c r="G2974" s="11" t="s">
        <v>87</v>
      </c>
      <c r="J2974" s="11" t="s">
        <v>88</v>
      </c>
      <c r="M2974" t="s">
        <v>2530</v>
      </c>
      <c r="N2974" t="s">
        <v>2531</v>
      </c>
      <c r="O2974">
        <v>39</v>
      </c>
      <c r="P2974">
        <v>2384</v>
      </c>
    </row>
    <row r="2975" spans="1:16">
      <c r="A2975">
        <v>119049</v>
      </c>
      <c r="B2975" t="s">
        <v>2554</v>
      </c>
      <c r="C2975" t="s">
        <v>123</v>
      </c>
      <c r="D2975" s="11" t="s">
        <v>117</v>
      </c>
      <c r="E2975" t="s">
        <v>67</v>
      </c>
      <c r="F2975" t="s">
        <v>118</v>
      </c>
      <c r="G2975" s="11" t="s">
        <v>87</v>
      </c>
      <c r="J2975" s="11" t="s">
        <v>87</v>
      </c>
      <c r="M2975" t="s">
        <v>2530</v>
      </c>
      <c r="N2975" t="s">
        <v>2531</v>
      </c>
      <c r="O2975">
        <v>18</v>
      </c>
      <c r="P2975">
        <v>3558</v>
      </c>
    </row>
    <row r="2976" spans="1:16">
      <c r="A2976">
        <v>119050</v>
      </c>
      <c r="B2976" t="s">
        <v>2555</v>
      </c>
      <c r="C2976" t="s">
        <v>271</v>
      </c>
      <c r="D2976" s="11" t="s">
        <v>312</v>
      </c>
      <c r="E2976" t="s">
        <v>82</v>
      </c>
      <c r="F2976" t="s">
        <v>86</v>
      </c>
      <c r="M2976" t="s">
        <v>2530</v>
      </c>
      <c r="N2976" t="s">
        <v>2531</v>
      </c>
      <c r="O2976">
        <v>31</v>
      </c>
      <c r="P2976">
        <v>2416</v>
      </c>
    </row>
    <row r="2977" spans="1:16">
      <c r="A2977">
        <v>119051</v>
      </c>
      <c r="B2977" t="s">
        <v>2549</v>
      </c>
      <c r="C2977" t="s">
        <v>188</v>
      </c>
      <c r="D2977" s="11" t="s">
        <v>85</v>
      </c>
      <c r="E2977" t="s">
        <v>67</v>
      </c>
      <c r="F2977" t="s">
        <v>86</v>
      </c>
      <c r="M2977" t="s">
        <v>2530</v>
      </c>
      <c r="N2977" t="s">
        <v>2531</v>
      </c>
      <c r="O2977">
        <v>34</v>
      </c>
      <c r="P2977">
        <v>2356</v>
      </c>
    </row>
    <row r="2978" spans="1:16">
      <c r="A2978">
        <v>119052</v>
      </c>
      <c r="B2978" t="s">
        <v>2556</v>
      </c>
      <c r="C2978" t="s">
        <v>72</v>
      </c>
      <c r="D2978" s="11" t="s">
        <v>111</v>
      </c>
      <c r="E2978" t="s">
        <v>67</v>
      </c>
      <c r="F2978" t="s">
        <v>86</v>
      </c>
      <c r="M2978" t="s">
        <v>2530</v>
      </c>
      <c r="N2978" t="s">
        <v>2531</v>
      </c>
      <c r="O2978">
        <v>26</v>
      </c>
      <c r="P2978">
        <v>2367</v>
      </c>
    </row>
    <row r="2979" spans="1:16">
      <c r="A2979">
        <v>119053</v>
      </c>
      <c r="B2979" t="s">
        <v>2557</v>
      </c>
      <c r="C2979" t="s">
        <v>491</v>
      </c>
      <c r="D2979" s="11" t="s">
        <v>518</v>
      </c>
      <c r="E2979" t="s">
        <v>82</v>
      </c>
      <c r="F2979" t="s">
        <v>455</v>
      </c>
      <c r="J2979" s="11" t="s">
        <v>87</v>
      </c>
      <c r="M2979" t="s">
        <v>2530</v>
      </c>
      <c r="N2979" t="s">
        <v>2531</v>
      </c>
      <c r="O2979">
        <v>11</v>
      </c>
      <c r="P2979">
        <v>4517</v>
      </c>
    </row>
    <row r="2980" spans="1:16">
      <c r="A2980">
        <v>119054</v>
      </c>
      <c r="B2980" t="s">
        <v>1268</v>
      </c>
      <c r="C2980" t="s">
        <v>2558</v>
      </c>
      <c r="D2980" s="11" t="s">
        <v>121</v>
      </c>
      <c r="E2980" t="s">
        <v>67</v>
      </c>
      <c r="F2980" t="s">
        <v>68</v>
      </c>
      <c r="J2980" s="11" t="s">
        <v>161</v>
      </c>
      <c r="L2980">
        <v>2</v>
      </c>
      <c r="M2980" t="s">
        <v>2530</v>
      </c>
      <c r="N2980" t="s">
        <v>2531</v>
      </c>
      <c r="O2980">
        <v>20</v>
      </c>
      <c r="P2980">
        <v>3560</v>
      </c>
    </row>
    <row r="2981" spans="1:16">
      <c r="A2981">
        <v>119055</v>
      </c>
      <c r="B2981" t="s">
        <v>2559</v>
      </c>
      <c r="C2981" t="s">
        <v>294</v>
      </c>
      <c r="D2981" s="11" t="s">
        <v>240</v>
      </c>
      <c r="E2981" t="s">
        <v>67</v>
      </c>
      <c r="F2981" t="s">
        <v>86</v>
      </c>
      <c r="M2981" t="s">
        <v>2530</v>
      </c>
      <c r="N2981" t="s">
        <v>2531</v>
      </c>
      <c r="O2981">
        <v>33</v>
      </c>
      <c r="P2981">
        <v>2417</v>
      </c>
    </row>
    <row r="2982" spans="1:16">
      <c r="A2982">
        <v>119056</v>
      </c>
      <c r="B2982" t="s">
        <v>2560</v>
      </c>
      <c r="C2982" t="s">
        <v>853</v>
      </c>
      <c r="D2982" s="11" t="s">
        <v>114</v>
      </c>
      <c r="E2982" t="s">
        <v>82</v>
      </c>
      <c r="F2982" t="s">
        <v>86</v>
      </c>
      <c r="M2982" t="s">
        <v>2530</v>
      </c>
      <c r="N2982" t="s">
        <v>2531</v>
      </c>
      <c r="O2982">
        <v>27</v>
      </c>
      <c r="P2982">
        <v>3622</v>
      </c>
    </row>
    <row r="2983" spans="1:16">
      <c r="A2983">
        <v>119057</v>
      </c>
      <c r="B2983" t="s">
        <v>2561</v>
      </c>
      <c r="C2983" t="s">
        <v>65</v>
      </c>
      <c r="D2983" s="11" t="s">
        <v>488</v>
      </c>
      <c r="E2983" t="s">
        <v>67</v>
      </c>
      <c r="F2983" t="s">
        <v>195</v>
      </c>
      <c r="M2983" t="s">
        <v>2530</v>
      </c>
      <c r="N2983" t="s">
        <v>2531</v>
      </c>
      <c r="O2983">
        <v>16</v>
      </c>
      <c r="P2983">
        <v>3809</v>
      </c>
    </row>
    <row r="2984" spans="1:16">
      <c r="A2984">
        <v>119058</v>
      </c>
      <c r="B2984" t="s">
        <v>2562</v>
      </c>
      <c r="C2984" t="s">
        <v>2563</v>
      </c>
      <c r="D2984" s="11" t="s">
        <v>111</v>
      </c>
      <c r="E2984" t="s">
        <v>82</v>
      </c>
      <c r="F2984" t="s">
        <v>86</v>
      </c>
      <c r="M2984" t="s">
        <v>2530</v>
      </c>
      <c r="N2984" t="s">
        <v>2531</v>
      </c>
      <c r="O2984">
        <v>26</v>
      </c>
      <c r="P2984">
        <v>2419</v>
      </c>
    </row>
    <row r="2985" spans="1:16">
      <c r="A2985">
        <v>119059</v>
      </c>
      <c r="B2985" t="s">
        <v>1328</v>
      </c>
      <c r="C2985" t="s">
        <v>158</v>
      </c>
      <c r="D2985" s="11" t="s">
        <v>141</v>
      </c>
      <c r="E2985" t="s">
        <v>67</v>
      </c>
      <c r="F2985" t="s">
        <v>74</v>
      </c>
      <c r="H2985" s="11" t="s">
        <v>87</v>
      </c>
      <c r="M2985" t="s">
        <v>2530</v>
      </c>
      <c r="N2985" t="s">
        <v>2531</v>
      </c>
      <c r="O2985">
        <v>43</v>
      </c>
      <c r="P2985">
        <v>2420</v>
      </c>
    </row>
    <row r="2986" spans="1:16">
      <c r="A2986">
        <v>119060</v>
      </c>
      <c r="B2986" t="s">
        <v>2564</v>
      </c>
      <c r="C2986" t="s">
        <v>140</v>
      </c>
      <c r="D2986" s="11" t="s">
        <v>312</v>
      </c>
      <c r="E2986" t="s">
        <v>67</v>
      </c>
      <c r="F2986" t="s">
        <v>86</v>
      </c>
      <c r="G2986" s="11" t="s">
        <v>370</v>
      </c>
      <c r="M2986" t="s">
        <v>2530</v>
      </c>
      <c r="N2986" t="s">
        <v>2531</v>
      </c>
      <c r="O2986">
        <v>31</v>
      </c>
      <c r="P2986">
        <v>2399</v>
      </c>
    </row>
    <row r="2987" spans="1:16">
      <c r="A2987">
        <v>119061</v>
      </c>
      <c r="B2987" t="s">
        <v>2565</v>
      </c>
      <c r="C2987" t="s">
        <v>90</v>
      </c>
      <c r="D2987" s="11" t="s">
        <v>488</v>
      </c>
      <c r="E2987" t="s">
        <v>67</v>
      </c>
      <c r="F2987" t="s">
        <v>195</v>
      </c>
      <c r="M2987" t="s">
        <v>2530</v>
      </c>
      <c r="N2987" t="s">
        <v>2531</v>
      </c>
      <c r="O2987">
        <v>16</v>
      </c>
      <c r="P2987">
        <v>3810</v>
      </c>
    </row>
    <row r="2988" spans="1:16">
      <c r="A2988">
        <v>119062</v>
      </c>
      <c r="B2988" t="s">
        <v>2566</v>
      </c>
      <c r="C2988" t="s">
        <v>145</v>
      </c>
      <c r="D2988" s="11" t="s">
        <v>117</v>
      </c>
      <c r="E2988" t="s">
        <v>82</v>
      </c>
      <c r="F2988" t="s">
        <v>118</v>
      </c>
      <c r="M2988" t="s">
        <v>2530</v>
      </c>
      <c r="N2988" t="s">
        <v>2531</v>
      </c>
      <c r="O2988">
        <v>18</v>
      </c>
      <c r="P2988">
        <v>3811</v>
      </c>
    </row>
    <row r="2989" spans="1:16">
      <c r="A2989">
        <v>119063</v>
      </c>
      <c r="B2989" t="s">
        <v>2567</v>
      </c>
      <c r="C2989" t="s">
        <v>271</v>
      </c>
      <c r="D2989" s="11" t="s">
        <v>360</v>
      </c>
      <c r="E2989" t="s">
        <v>82</v>
      </c>
      <c r="F2989" t="s">
        <v>98</v>
      </c>
      <c r="M2989" t="s">
        <v>2530</v>
      </c>
      <c r="N2989" t="s">
        <v>2531</v>
      </c>
      <c r="O2989">
        <v>60</v>
      </c>
      <c r="P2989">
        <v>2421</v>
      </c>
    </row>
    <row r="2990" spans="1:16">
      <c r="A2990">
        <v>119064</v>
      </c>
      <c r="B2990" t="s">
        <v>2557</v>
      </c>
      <c r="C2990" t="s">
        <v>1142</v>
      </c>
      <c r="D2990" s="11" t="s">
        <v>331</v>
      </c>
      <c r="E2990" t="s">
        <v>82</v>
      </c>
      <c r="F2990" t="s">
        <v>332</v>
      </c>
      <c r="M2990" t="s">
        <v>2530</v>
      </c>
      <c r="N2990" t="s">
        <v>2531</v>
      </c>
      <c r="O2990">
        <v>9</v>
      </c>
      <c r="P2990">
        <v>4518</v>
      </c>
    </row>
    <row r="2991" spans="1:16">
      <c r="A2991">
        <v>119065</v>
      </c>
      <c r="B2991" t="s">
        <v>2568</v>
      </c>
      <c r="C2991" t="s">
        <v>188</v>
      </c>
      <c r="D2991" s="11" t="s">
        <v>149</v>
      </c>
      <c r="E2991" t="s">
        <v>67</v>
      </c>
      <c r="F2991" t="s">
        <v>86</v>
      </c>
      <c r="M2991" t="s">
        <v>2530</v>
      </c>
      <c r="N2991" t="s">
        <v>2531</v>
      </c>
      <c r="O2991">
        <v>28</v>
      </c>
      <c r="P2991">
        <v>2451</v>
      </c>
    </row>
    <row r="2992" spans="1:16">
      <c r="A2992">
        <v>119066</v>
      </c>
      <c r="B2992" t="s">
        <v>2270</v>
      </c>
      <c r="C2992" t="s">
        <v>90</v>
      </c>
      <c r="D2992" s="11" t="s">
        <v>134</v>
      </c>
      <c r="E2992" t="s">
        <v>67</v>
      </c>
      <c r="F2992" t="s">
        <v>118</v>
      </c>
      <c r="M2992" t="s">
        <v>2530</v>
      </c>
      <c r="N2992" t="s">
        <v>2531</v>
      </c>
      <c r="O2992">
        <v>17</v>
      </c>
      <c r="P2992">
        <v>3812</v>
      </c>
    </row>
    <row r="2993" spans="1:16">
      <c r="A2993">
        <v>119067</v>
      </c>
      <c r="B2993" t="s">
        <v>2569</v>
      </c>
      <c r="C2993" t="s">
        <v>2570</v>
      </c>
      <c r="D2993" s="11" t="s">
        <v>114</v>
      </c>
      <c r="E2993" t="s">
        <v>82</v>
      </c>
      <c r="F2993" t="s">
        <v>86</v>
      </c>
      <c r="M2993" t="s">
        <v>2530</v>
      </c>
      <c r="N2993" t="s">
        <v>2531</v>
      </c>
      <c r="O2993">
        <v>27</v>
      </c>
      <c r="P2993">
        <v>3924</v>
      </c>
    </row>
    <row r="2994" spans="1:16">
      <c r="A2994">
        <v>119068</v>
      </c>
      <c r="B2994" t="s">
        <v>661</v>
      </c>
      <c r="C2994" t="s">
        <v>65</v>
      </c>
      <c r="D2994" s="11" t="s">
        <v>114</v>
      </c>
      <c r="E2994" t="s">
        <v>67</v>
      </c>
      <c r="F2994" t="s">
        <v>86</v>
      </c>
      <c r="M2994" t="s">
        <v>2530</v>
      </c>
      <c r="N2994" t="s">
        <v>2531</v>
      </c>
      <c r="O2994">
        <v>27</v>
      </c>
      <c r="P2994">
        <v>4575</v>
      </c>
    </row>
    <row r="2995" spans="1:16">
      <c r="A2995">
        <v>119069</v>
      </c>
      <c r="B2995" t="s">
        <v>1238</v>
      </c>
      <c r="C2995" t="s">
        <v>125</v>
      </c>
      <c r="D2995" s="11" t="s">
        <v>66</v>
      </c>
      <c r="E2995" t="s">
        <v>82</v>
      </c>
      <c r="F2995" t="s">
        <v>68</v>
      </c>
      <c r="M2995" t="s">
        <v>2530</v>
      </c>
      <c r="N2995" t="s">
        <v>2531</v>
      </c>
      <c r="O2995">
        <v>19</v>
      </c>
      <c r="P2995">
        <v>3982</v>
      </c>
    </row>
    <row r="2996" spans="1:16">
      <c r="A2996">
        <v>119070</v>
      </c>
      <c r="B2996" t="s">
        <v>2571</v>
      </c>
      <c r="C2996" t="s">
        <v>426</v>
      </c>
      <c r="D2996" s="11" t="s">
        <v>488</v>
      </c>
      <c r="E2996" t="s">
        <v>82</v>
      </c>
      <c r="F2996" t="s">
        <v>195</v>
      </c>
      <c r="G2996" s="11" t="s">
        <v>88</v>
      </c>
      <c r="H2996" s="11" t="s">
        <v>370</v>
      </c>
      <c r="J2996" s="11" t="s">
        <v>87</v>
      </c>
      <c r="M2996" t="s">
        <v>2530</v>
      </c>
      <c r="N2996" t="s">
        <v>2531</v>
      </c>
      <c r="O2996">
        <v>16</v>
      </c>
      <c r="P2996">
        <v>3983</v>
      </c>
    </row>
    <row r="2997" spans="1:16">
      <c r="A2997">
        <v>119071</v>
      </c>
      <c r="B2997" t="s">
        <v>2572</v>
      </c>
      <c r="C2997" t="s">
        <v>170</v>
      </c>
      <c r="D2997" s="11" t="s">
        <v>111</v>
      </c>
      <c r="E2997" t="s">
        <v>67</v>
      </c>
      <c r="F2997" t="s">
        <v>86</v>
      </c>
      <c r="J2997" s="11" t="s">
        <v>161</v>
      </c>
      <c r="M2997" t="s">
        <v>2530</v>
      </c>
      <c r="N2997" t="s">
        <v>2531</v>
      </c>
      <c r="O2997">
        <v>26</v>
      </c>
      <c r="P2997">
        <v>2423</v>
      </c>
    </row>
    <row r="2998" spans="1:16">
      <c r="A2998">
        <v>119072</v>
      </c>
      <c r="B2998" t="s">
        <v>2573</v>
      </c>
      <c r="C2998" t="s">
        <v>361</v>
      </c>
      <c r="D2998" s="11" t="s">
        <v>291</v>
      </c>
      <c r="E2998" t="s">
        <v>67</v>
      </c>
      <c r="F2998" t="s">
        <v>78</v>
      </c>
      <c r="M2998" t="s">
        <v>2530</v>
      </c>
      <c r="N2998" t="s">
        <v>2531</v>
      </c>
      <c r="O2998">
        <v>51</v>
      </c>
      <c r="P2998">
        <v>4576</v>
      </c>
    </row>
    <row r="2999" spans="1:16">
      <c r="A2999">
        <v>119073</v>
      </c>
      <c r="B2999" t="s">
        <v>2574</v>
      </c>
      <c r="C2999" t="s">
        <v>119</v>
      </c>
      <c r="D2999" s="11" t="s">
        <v>81</v>
      </c>
      <c r="E2999" t="s">
        <v>67</v>
      </c>
      <c r="F2999" t="s">
        <v>74</v>
      </c>
      <c r="M2999" t="s">
        <v>2530</v>
      </c>
      <c r="N2999" t="s">
        <v>2531</v>
      </c>
      <c r="O2999">
        <v>36</v>
      </c>
      <c r="P2999">
        <v>2424</v>
      </c>
    </row>
    <row r="3000" spans="1:16">
      <c r="A3000">
        <v>119074</v>
      </c>
      <c r="B3000" t="s">
        <v>2574</v>
      </c>
      <c r="C3000" t="s">
        <v>305</v>
      </c>
      <c r="D3000" s="11" t="s">
        <v>97</v>
      </c>
      <c r="E3000" t="s">
        <v>67</v>
      </c>
      <c r="F3000" t="s">
        <v>98</v>
      </c>
      <c r="M3000" t="s">
        <v>2530</v>
      </c>
      <c r="N3000" t="s">
        <v>2531</v>
      </c>
      <c r="O3000">
        <v>61</v>
      </c>
      <c r="P3000">
        <v>2425</v>
      </c>
    </row>
    <row r="3001" spans="1:16">
      <c r="A3001">
        <v>119075</v>
      </c>
      <c r="B3001" t="s">
        <v>2575</v>
      </c>
      <c r="C3001" t="s">
        <v>2576</v>
      </c>
      <c r="D3001" s="11" t="s">
        <v>518</v>
      </c>
      <c r="E3001" t="s">
        <v>67</v>
      </c>
      <c r="F3001" t="s">
        <v>455</v>
      </c>
      <c r="M3001" t="s">
        <v>2530</v>
      </c>
      <c r="N3001" t="s">
        <v>2531</v>
      </c>
      <c r="O3001">
        <v>11</v>
      </c>
      <c r="P3001">
        <v>4580</v>
      </c>
    </row>
    <row r="3002" spans="1:16">
      <c r="A3002">
        <v>119076</v>
      </c>
      <c r="B3002" t="s">
        <v>169</v>
      </c>
      <c r="C3002" t="s">
        <v>401</v>
      </c>
      <c r="D3002" s="11" t="s">
        <v>331</v>
      </c>
      <c r="E3002" t="s">
        <v>67</v>
      </c>
      <c r="F3002" t="s">
        <v>332</v>
      </c>
      <c r="M3002" t="s">
        <v>2530</v>
      </c>
      <c r="N3002" t="s">
        <v>2531</v>
      </c>
      <c r="O3002">
        <v>9</v>
      </c>
      <c r="P3002">
        <v>4991</v>
      </c>
    </row>
    <row r="3003" spans="1:16">
      <c r="A3003">
        <v>119077</v>
      </c>
      <c r="B3003" t="s">
        <v>2577</v>
      </c>
      <c r="C3003" t="s">
        <v>96</v>
      </c>
      <c r="D3003" s="11" t="s">
        <v>117</v>
      </c>
      <c r="E3003" t="s">
        <v>67</v>
      </c>
      <c r="F3003" t="s">
        <v>118</v>
      </c>
      <c r="M3003" t="s">
        <v>2530</v>
      </c>
      <c r="N3003" t="s">
        <v>2531</v>
      </c>
      <c r="O3003">
        <v>18</v>
      </c>
      <c r="P3003">
        <v>3984</v>
      </c>
    </row>
    <row r="3004" spans="1:16">
      <c r="A3004">
        <v>119078</v>
      </c>
      <c r="B3004" t="s">
        <v>2578</v>
      </c>
      <c r="C3004" t="s">
        <v>154</v>
      </c>
      <c r="D3004" s="11" t="s">
        <v>194</v>
      </c>
      <c r="E3004" t="s">
        <v>82</v>
      </c>
      <c r="F3004" t="s">
        <v>195</v>
      </c>
      <c r="G3004" s="11" t="s">
        <v>88</v>
      </c>
      <c r="H3004" s="11" t="s">
        <v>88</v>
      </c>
      <c r="I3004" s="11" t="s">
        <v>87</v>
      </c>
      <c r="J3004" s="11" t="s">
        <v>87</v>
      </c>
      <c r="M3004" t="s">
        <v>2530</v>
      </c>
      <c r="N3004" t="s">
        <v>2531</v>
      </c>
      <c r="O3004">
        <v>15</v>
      </c>
      <c r="P3004">
        <v>3985</v>
      </c>
    </row>
    <row r="3005" spans="1:16">
      <c r="A3005">
        <v>119079</v>
      </c>
      <c r="B3005" t="s">
        <v>2579</v>
      </c>
      <c r="C3005" t="s">
        <v>123</v>
      </c>
      <c r="D3005" s="11" t="s">
        <v>171</v>
      </c>
      <c r="E3005" t="s">
        <v>67</v>
      </c>
      <c r="F3005" t="s">
        <v>74</v>
      </c>
      <c r="J3005" t="s">
        <v>235</v>
      </c>
      <c r="M3005" t="s">
        <v>2530</v>
      </c>
      <c r="N3005" t="s">
        <v>2531</v>
      </c>
      <c r="O3005">
        <v>35</v>
      </c>
      <c r="P3005">
        <v>2439</v>
      </c>
    </row>
    <row r="3006" spans="1:16">
      <c r="A3006">
        <v>119080</v>
      </c>
      <c r="B3006" t="s">
        <v>1025</v>
      </c>
      <c r="C3006" t="s">
        <v>90</v>
      </c>
      <c r="D3006" s="11" t="s">
        <v>85</v>
      </c>
      <c r="E3006" t="s">
        <v>67</v>
      </c>
      <c r="F3006" t="s">
        <v>86</v>
      </c>
      <c r="M3006" t="s">
        <v>2530</v>
      </c>
      <c r="N3006" t="s">
        <v>2531</v>
      </c>
      <c r="O3006">
        <v>34</v>
      </c>
      <c r="P3006">
        <v>2426</v>
      </c>
    </row>
    <row r="3007" spans="1:16">
      <c r="A3007">
        <v>119081</v>
      </c>
      <c r="B3007" t="s">
        <v>918</v>
      </c>
      <c r="C3007" t="s">
        <v>2580</v>
      </c>
      <c r="D3007" s="11" t="s">
        <v>201</v>
      </c>
      <c r="E3007" t="s">
        <v>82</v>
      </c>
      <c r="F3007" t="s">
        <v>202</v>
      </c>
      <c r="M3007" t="s">
        <v>2530</v>
      </c>
      <c r="N3007" t="s">
        <v>2531</v>
      </c>
      <c r="O3007">
        <v>14</v>
      </c>
      <c r="P3007">
        <v>2456</v>
      </c>
    </row>
    <row r="3008" spans="1:16">
      <c r="A3008">
        <v>119082</v>
      </c>
      <c r="B3008" t="s">
        <v>2581</v>
      </c>
      <c r="C3008" t="s">
        <v>179</v>
      </c>
      <c r="D3008" s="11" t="s">
        <v>137</v>
      </c>
      <c r="E3008" t="s">
        <v>67</v>
      </c>
      <c r="F3008" t="s">
        <v>86</v>
      </c>
      <c r="G3008" s="11" t="s">
        <v>87</v>
      </c>
      <c r="M3008" t="s">
        <v>2530</v>
      </c>
      <c r="N3008" t="s">
        <v>2531</v>
      </c>
      <c r="O3008">
        <v>30</v>
      </c>
      <c r="P3008">
        <v>2427</v>
      </c>
    </row>
    <row r="3009" spans="1:16">
      <c r="A3009">
        <v>119083</v>
      </c>
      <c r="B3009" t="s">
        <v>2582</v>
      </c>
      <c r="C3009" t="s">
        <v>80</v>
      </c>
      <c r="D3009" s="11" t="s">
        <v>137</v>
      </c>
      <c r="E3009" t="s">
        <v>82</v>
      </c>
      <c r="F3009" t="s">
        <v>86</v>
      </c>
      <c r="M3009" t="s">
        <v>2530</v>
      </c>
      <c r="N3009" t="s">
        <v>2531</v>
      </c>
      <c r="O3009">
        <v>30</v>
      </c>
      <c r="P3009">
        <v>2434</v>
      </c>
    </row>
    <row r="3010" spans="1:16">
      <c r="A3010">
        <v>119084</v>
      </c>
      <c r="B3010" t="s">
        <v>2270</v>
      </c>
      <c r="C3010" t="s">
        <v>90</v>
      </c>
      <c r="D3010" s="11" t="s">
        <v>307</v>
      </c>
      <c r="E3010" t="s">
        <v>67</v>
      </c>
      <c r="F3010" t="s">
        <v>78</v>
      </c>
      <c r="M3010" t="s">
        <v>2530</v>
      </c>
      <c r="N3010" t="s">
        <v>2531</v>
      </c>
      <c r="O3010">
        <v>48</v>
      </c>
      <c r="P3010">
        <v>2428</v>
      </c>
    </row>
    <row r="3011" spans="1:16">
      <c r="A3011">
        <v>119085</v>
      </c>
      <c r="B3011" t="s">
        <v>2583</v>
      </c>
      <c r="C3011" t="s">
        <v>65</v>
      </c>
      <c r="D3011" s="11" t="s">
        <v>488</v>
      </c>
      <c r="E3011" t="s">
        <v>67</v>
      </c>
      <c r="F3011" t="s">
        <v>195</v>
      </c>
      <c r="M3011" t="s">
        <v>2530</v>
      </c>
      <c r="N3011" t="s">
        <v>2531</v>
      </c>
      <c r="O3011">
        <v>16</v>
      </c>
      <c r="P3011">
        <v>3986</v>
      </c>
    </row>
    <row r="3012" spans="1:16">
      <c r="A3012">
        <v>119086</v>
      </c>
      <c r="B3012" t="s">
        <v>2584</v>
      </c>
      <c r="C3012" t="s">
        <v>116</v>
      </c>
      <c r="D3012" s="11" t="s">
        <v>422</v>
      </c>
      <c r="E3012" t="s">
        <v>67</v>
      </c>
      <c r="F3012" t="s">
        <v>202</v>
      </c>
      <c r="M3012" t="s">
        <v>2530</v>
      </c>
      <c r="N3012" t="s">
        <v>2531</v>
      </c>
      <c r="O3012">
        <v>13</v>
      </c>
      <c r="P3012">
        <v>4579</v>
      </c>
    </row>
    <row r="3013" spans="1:16">
      <c r="A3013">
        <v>119087</v>
      </c>
      <c r="B3013" t="s">
        <v>2585</v>
      </c>
      <c r="C3013" t="s">
        <v>2586</v>
      </c>
      <c r="D3013" s="11" t="s">
        <v>454</v>
      </c>
      <c r="E3013" t="s">
        <v>67</v>
      </c>
      <c r="F3013" t="s">
        <v>455</v>
      </c>
      <c r="M3013" t="s">
        <v>2530</v>
      </c>
      <c r="N3013" t="s">
        <v>2531</v>
      </c>
      <c r="O3013">
        <v>12</v>
      </c>
      <c r="P3013">
        <v>3987</v>
      </c>
    </row>
    <row r="3014" spans="1:16">
      <c r="A3014">
        <v>119088</v>
      </c>
      <c r="B3014" t="s">
        <v>2117</v>
      </c>
      <c r="C3014" t="s">
        <v>2401</v>
      </c>
      <c r="D3014" s="11" t="s">
        <v>518</v>
      </c>
      <c r="E3014" t="s">
        <v>67</v>
      </c>
      <c r="F3014" t="s">
        <v>455</v>
      </c>
      <c r="M3014" t="s">
        <v>2530</v>
      </c>
      <c r="N3014" t="s">
        <v>2531</v>
      </c>
      <c r="O3014">
        <v>11</v>
      </c>
      <c r="P3014">
        <v>3988</v>
      </c>
    </row>
    <row r="3015" spans="1:16">
      <c r="A3015">
        <v>119089</v>
      </c>
      <c r="B3015" t="s">
        <v>2587</v>
      </c>
      <c r="C3015" t="s">
        <v>491</v>
      </c>
      <c r="D3015" s="11" t="s">
        <v>146</v>
      </c>
      <c r="E3015" t="s">
        <v>82</v>
      </c>
      <c r="F3015" t="s">
        <v>68</v>
      </c>
      <c r="M3015" t="s">
        <v>2530</v>
      </c>
      <c r="N3015" t="s">
        <v>2531</v>
      </c>
      <c r="O3015">
        <v>21</v>
      </c>
      <c r="P3015">
        <v>3356</v>
      </c>
    </row>
    <row r="3016" spans="1:16">
      <c r="A3016">
        <v>119090</v>
      </c>
      <c r="B3016" t="s">
        <v>2588</v>
      </c>
      <c r="C3016" t="s">
        <v>1142</v>
      </c>
      <c r="D3016" s="11" t="s">
        <v>194</v>
      </c>
      <c r="E3016" t="s">
        <v>82</v>
      </c>
      <c r="F3016" t="s">
        <v>195</v>
      </c>
      <c r="G3016" s="11" t="s">
        <v>370</v>
      </c>
      <c r="H3016" s="11" t="s">
        <v>88</v>
      </c>
      <c r="J3016" s="11" t="s">
        <v>88</v>
      </c>
      <c r="M3016" t="s">
        <v>2530</v>
      </c>
      <c r="N3016" t="s">
        <v>2531</v>
      </c>
      <c r="O3016">
        <v>15</v>
      </c>
      <c r="P3016">
        <v>3989</v>
      </c>
    </row>
    <row r="3017" spans="1:16">
      <c r="A3017">
        <v>119091</v>
      </c>
      <c r="B3017" t="s">
        <v>2557</v>
      </c>
      <c r="C3017" t="s">
        <v>267</v>
      </c>
      <c r="D3017" s="11" t="s">
        <v>103</v>
      </c>
      <c r="E3017" t="s">
        <v>82</v>
      </c>
      <c r="F3017" t="s">
        <v>74</v>
      </c>
      <c r="J3017" s="11" t="s">
        <v>88</v>
      </c>
      <c r="M3017" t="s">
        <v>2530</v>
      </c>
      <c r="N3017" t="s">
        <v>2531</v>
      </c>
      <c r="O3017">
        <v>40</v>
      </c>
      <c r="P3017">
        <v>2457</v>
      </c>
    </row>
    <row r="3018" spans="1:16">
      <c r="A3018">
        <v>119092</v>
      </c>
      <c r="B3018" t="s">
        <v>2544</v>
      </c>
      <c r="C3018" t="s">
        <v>65</v>
      </c>
      <c r="D3018" s="11" t="s">
        <v>532</v>
      </c>
      <c r="E3018" t="s">
        <v>67</v>
      </c>
      <c r="F3018" t="s">
        <v>332</v>
      </c>
      <c r="M3018" t="s">
        <v>2530</v>
      </c>
      <c r="N3018" t="s">
        <v>2531</v>
      </c>
      <c r="O3018">
        <v>10</v>
      </c>
      <c r="P3018">
        <v>4578</v>
      </c>
    </row>
    <row r="3019" spans="1:16">
      <c r="A3019">
        <v>119093</v>
      </c>
      <c r="B3019" t="s">
        <v>2589</v>
      </c>
      <c r="C3019" t="s">
        <v>192</v>
      </c>
      <c r="D3019" s="11" t="s">
        <v>66</v>
      </c>
      <c r="E3019" t="s">
        <v>67</v>
      </c>
      <c r="F3019" t="s">
        <v>68</v>
      </c>
      <c r="M3019" t="s">
        <v>2530</v>
      </c>
      <c r="N3019" t="s">
        <v>2531</v>
      </c>
      <c r="O3019">
        <v>19</v>
      </c>
      <c r="P3019">
        <v>3990</v>
      </c>
    </row>
    <row r="3020" spans="1:16">
      <c r="A3020">
        <v>119094</v>
      </c>
      <c r="B3020" t="s">
        <v>2590</v>
      </c>
      <c r="C3020" t="s">
        <v>139</v>
      </c>
      <c r="D3020" s="11" t="s">
        <v>518</v>
      </c>
      <c r="E3020" t="s">
        <v>82</v>
      </c>
      <c r="F3020" t="s">
        <v>455</v>
      </c>
      <c r="M3020" t="s">
        <v>2530</v>
      </c>
      <c r="N3020" t="s">
        <v>2531</v>
      </c>
      <c r="O3020">
        <v>11</v>
      </c>
      <c r="P3020">
        <v>4577</v>
      </c>
    </row>
    <row r="3021" spans="1:16">
      <c r="A3021">
        <v>119095</v>
      </c>
      <c r="B3021" t="s">
        <v>169</v>
      </c>
      <c r="C3021" t="s">
        <v>123</v>
      </c>
      <c r="D3021" s="11" t="s">
        <v>117</v>
      </c>
      <c r="E3021" t="s">
        <v>67</v>
      </c>
      <c r="F3021" t="s">
        <v>118</v>
      </c>
      <c r="M3021" t="s">
        <v>2530</v>
      </c>
      <c r="N3021" t="s">
        <v>2531</v>
      </c>
      <c r="O3021">
        <v>18</v>
      </c>
      <c r="P3021">
        <v>2441</v>
      </c>
    </row>
    <row r="3022" spans="1:16">
      <c r="A3022">
        <v>119096</v>
      </c>
      <c r="B3022" t="s">
        <v>2591</v>
      </c>
      <c r="C3022" t="s">
        <v>638</v>
      </c>
      <c r="D3022" s="11" t="s">
        <v>194</v>
      </c>
      <c r="E3022" t="s">
        <v>82</v>
      </c>
      <c r="F3022" t="s">
        <v>195</v>
      </c>
      <c r="G3022" s="11" t="s">
        <v>88</v>
      </c>
      <c r="I3022" s="11" t="s">
        <v>87</v>
      </c>
      <c r="J3022" s="11" t="s">
        <v>87</v>
      </c>
      <c r="M3022" t="s">
        <v>2530</v>
      </c>
      <c r="N3022" t="s">
        <v>2531</v>
      </c>
      <c r="O3022">
        <v>15</v>
      </c>
      <c r="P3022">
        <v>4105</v>
      </c>
    </row>
    <row r="3023" spans="1:16">
      <c r="A3023">
        <v>119097</v>
      </c>
      <c r="B3023" t="s">
        <v>1127</v>
      </c>
      <c r="C3023" t="s">
        <v>192</v>
      </c>
      <c r="D3023" s="11" t="s">
        <v>201</v>
      </c>
      <c r="E3023" t="s">
        <v>67</v>
      </c>
      <c r="F3023" t="s">
        <v>202</v>
      </c>
      <c r="G3023" s="11" t="s">
        <v>88</v>
      </c>
      <c r="H3023" s="11" t="s">
        <v>87</v>
      </c>
      <c r="I3023" s="11" t="s">
        <v>88</v>
      </c>
      <c r="K3023" s="11" t="s">
        <v>87</v>
      </c>
      <c r="L3023">
        <v>3</v>
      </c>
      <c r="M3023" t="s">
        <v>2530</v>
      </c>
      <c r="N3023" t="s">
        <v>2531</v>
      </c>
      <c r="O3023">
        <v>14</v>
      </c>
      <c r="P3023">
        <v>4155</v>
      </c>
    </row>
    <row r="3024" spans="1:16">
      <c r="A3024">
        <v>119098</v>
      </c>
      <c r="B3024" t="s">
        <v>2592</v>
      </c>
      <c r="C3024" t="s">
        <v>1239</v>
      </c>
      <c r="D3024" s="11" t="s">
        <v>518</v>
      </c>
      <c r="E3024" t="s">
        <v>82</v>
      </c>
      <c r="F3024" t="s">
        <v>455</v>
      </c>
      <c r="M3024" t="s">
        <v>2530</v>
      </c>
      <c r="N3024" t="s">
        <v>2531</v>
      </c>
      <c r="O3024">
        <v>11</v>
      </c>
      <c r="P3024">
        <v>4727</v>
      </c>
    </row>
    <row r="3025" spans="1:16">
      <c r="A3025">
        <v>119100</v>
      </c>
      <c r="B3025" t="s">
        <v>2593</v>
      </c>
      <c r="C3025" t="s">
        <v>494</v>
      </c>
      <c r="D3025" s="11" t="s">
        <v>149</v>
      </c>
      <c r="E3025" t="s">
        <v>82</v>
      </c>
      <c r="F3025" t="s">
        <v>86</v>
      </c>
      <c r="M3025" t="s">
        <v>2530</v>
      </c>
      <c r="N3025" t="s">
        <v>2531</v>
      </c>
      <c r="O3025">
        <v>28</v>
      </c>
      <c r="P3025">
        <v>899</v>
      </c>
    </row>
    <row r="3026" spans="1:16">
      <c r="A3026">
        <v>119101</v>
      </c>
      <c r="B3026" t="s">
        <v>2594</v>
      </c>
      <c r="C3026" t="s">
        <v>260</v>
      </c>
      <c r="D3026" s="11" t="s">
        <v>608</v>
      </c>
      <c r="E3026" t="s">
        <v>82</v>
      </c>
      <c r="F3026" t="s">
        <v>98</v>
      </c>
      <c r="M3026" t="s">
        <v>2530</v>
      </c>
      <c r="N3026" t="s">
        <v>2531</v>
      </c>
      <c r="O3026">
        <v>65</v>
      </c>
      <c r="P3026">
        <v>2429</v>
      </c>
    </row>
    <row r="3027" spans="1:16">
      <c r="A3027">
        <v>119102</v>
      </c>
      <c r="B3027" t="s">
        <v>2595</v>
      </c>
      <c r="C3027" t="s">
        <v>2144</v>
      </c>
      <c r="D3027" s="11" t="s">
        <v>875</v>
      </c>
      <c r="E3027" t="s">
        <v>82</v>
      </c>
      <c r="F3027" t="s">
        <v>98</v>
      </c>
      <c r="M3027" t="s">
        <v>2530</v>
      </c>
      <c r="N3027" t="s">
        <v>2531</v>
      </c>
      <c r="O3027">
        <v>62</v>
      </c>
      <c r="P3027">
        <v>2430</v>
      </c>
    </row>
    <row r="3028" spans="1:16">
      <c r="A3028">
        <v>119103</v>
      </c>
      <c r="B3028" t="s">
        <v>2533</v>
      </c>
      <c r="C3028" t="s">
        <v>179</v>
      </c>
      <c r="D3028" s="11" t="s">
        <v>884</v>
      </c>
      <c r="E3028" t="s">
        <v>67</v>
      </c>
      <c r="F3028" t="s">
        <v>98</v>
      </c>
      <c r="M3028" t="s">
        <v>2530</v>
      </c>
      <c r="N3028" t="s">
        <v>2531</v>
      </c>
      <c r="O3028">
        <v>81</v>
      </c>
      <c r="P3028">
        <v>2431</v>
      </c>
    </row>
    <row r="3029" spans="1:16">
      <c r="A3029">
        <v>119104</v>
      </c>
      <c r="B3029" t="s">
        <v>2596</v>
      </c>
      <c r="C3029" t="s">
        <v>383</v>
      </c>
      <c r="D3029" s="11" t="s">
        <v>1350</v>
      </c>
      <c r="E3029" t="s">
        <v>82</v>
      </c>
      <c r="F3029" t="s">
        <v>98</v>
      </c>
      <c r="M3029" t="s">
        <v>2530</v>
      </c>
      <c r="N3029" t="s">
        <v>2531</v>
      </c>
      <c r="O3029">
        <v>78</v>
      </c>
      <c r="P3029">
        <v>2432</v>
      </c>
    </row>
    <row r="3030" spans="1:16">
      <c r="A3030">
        <v>119105</v>
      </c>
      <c r="B3030" t="s">
        <v>1127</v>
      </c>
      <c r="C3030" t="s">
        <v>96</v>
      </c>
      <c r="D3030" s="11" t="s">
        <v>488</v>
      </c>
      <c r="E3030" t="s">
        <v>67</v>
      </c>
      <c r="F3030" t="s">
        <v>195</v>
      </c>
      <c r="H3030" s="11" t="s">
        <v>88</v>
      </c>
      <c r="I3030" s="11" t="s">
        <v>87</v>
      </c>
      <c r="K3030" s="11" t="s">
        <v>87</v>
      </c>
      <c r="M3030" t="s">
        <v>2530</v>
      </c>
      <c r="N3030" t="s">
        <v>2531</v>
      </c>
      <c r="O3030">
        <v>16</v>
      </c>
      <c r="P3030">
        <v>4156</v>
      </c>
    </row>
    <row r="3031" spans="1:16">
      <c r="A3031">
        <v>119106</v>
      </c>
      <c r="B3031" t="s">
        <v>1006</v>
      </c>
      <c r="C3031" t="s">
        <v>225</v>
      </c>
      <c r="D3031" s="11" t="s">
        <v>405</v>
      </c>
      <c r="E3031" t="s">
        <v>82</v>
      </c>
      <c r="F3031" t="s">
        <v>98</v>
      </c>
      <c r="M3031" t="s">
        <v>2530</v>
      </c>
      <c r="N3031" t="s">
        <v>2531</v>
      </c>
      <c r="O3031">
        <v>68</v>
      </c>
      <c r="P3031">
        <v>2433</v>
      </c>
    </row>
    <row r="3032" spans="1:16">
      <c r="A3032">
        <v>119107</v>
      </c>
      <c r="B3032" t="s">
        <v>2597</v>
      </c>
      <c r="C3032" t="s">
        <v>294</v>
      </c>
      <c r="D3032" s="11" t="s">
        <v>194</v>
      </c>
      <c r="E3032" t="s">
        <v>67</v>
      </c>
      <c r="F3032" t="s">
        <v>195</v>
      </c>
      <c r="M3032" t="s">
        <v>2530</v>
      </c>
      <c r="N3032" t="s">
        <v>2531</v>
      </c>
      <c r="O3032">
        <v>15</v>
      </c>
      <c r="P3032">
        <v>4163</v>
      </c>
    </row>
    <row r="3033" spans="1:16">
      <c r="A3033">
        <v>119108</v>
      </c>
      <c r="B3033" t="s">
        <v>2598</v>
      </c>
      <c r="C3033" t="s">
        <v>1056</v>
      </c>
      <c r="D3033" s="11" t="s">
        <v>339</v>
      </c>
      <c r="E3033" t="s">
        <v>82</v>
      </c>
      <c r="F3033" t="s">
        <v>86</v>
      </c>
      <c r="M3033" t="s">
        <v>2530</v>
      </c>
      <c r="N3033" t="s">
        <v>2531</v>
      </c>
      <c r="O3033">
        <v>24</v>
      </c>
      <c r="P3033">
        <v>2464</v>
      </c>
    </row>
    <row r="3034" spans="1:16">
      <c r="A3034">
        <v>119109</v>
      </c>
      <c r="B3034" t="s">
        <v>2599</v>
      </c>
      <c r="C3034" t="s">
        <v>294</v>
      </c>
      <c r="D3034" s="11" t="s">
        <v>134</v>
      </c>
      <c r="E3034" t="s">
        <v>67</v>
      </c>
      <c r="F3034" t="s">
        <v>118</v>
      </c>
      <c r="M3034" t="s">
        <v>2530</v>
      </c>
      <c r="N3034" t="s">
        <v>2531</v>
      </c>
      <c r="O3034">
        <v>17</v>
      </c>
      <c r="P3034">
        <v>4164</v>
      </c>
    </row>
    <row r="3035" spans="1:16">
      <c r="A3035">
        <v>119110</v>
      </c>
      <c r="B3035" t="s">
        <v>2545</v>
      </c>
      <c r="C3035" t="s">
        <v>96</v>
      </c>
      <c r="D3035" s="11" t="s">
        <v>100</v>
      </c>
      <c r="E3035" t="s">
        <v>67</v>
      </c>
      <c r="F3035" t="s">
        <v>86</v>
      </c>
      <c r="M3035" t="s">
        <v>2530</v>
      </c>
      <c r="N3035" t="s">
        <v>2531</v>
      </c>
      <c r="O3035">
        <v>25</v>
      </c>
      <c r="P3035">
        <v>2388</v>
      </c>
    </row>
    <row r="3036" spans="1:16">
      <c r="A3036">
        <v>119111</v>
      </c>
      <c r="B3036" t="s">
        <v>1152</v>
      </c>
      <c r="C3036" t="s">
        <v>346</v>
      </c>
      <c r="D3036" s="11" t="s">
        <v>100</v>
      </c>
      <c r="E3036" t="s">
        <v>82</v>
      </c>
      <c r="F3036" t="s">
        <v>86</v>
      </c>
      <c r="M3036" t="s">
        <v>2530</v>
      </c>
      <c r="N3036" t="s">
        <v>2531</v>
      </c>
      <c r="O3036">
        <v>25</v>
      </c>
      <c r="P3036">
        <v>2465</v>
      </c>
    </row>
    <row r="3037" spans="1:16">
      <c r="A3037">
        <v>119112</v>
      </c>
      <c r="B3037" t="s">
        <v>2600</v>
      </c>
      <c r="C3037" t="s">
        <v>294</v>
      </c>
      <c r="D3037" s="11" t="s">
        <v>134</v>
      </c>
      <c r="E3037" t="s">
        <v>67</v>
      </c>
      <c r="F3037" t="s">
        <v>118</v>
      </c>
      <c r="M3037" t="s">
        <v>2530</v>
      </c>
      <c r="N3037" t="s">
        <v>2531</v>
      </c>
      <c r="O3037">
        <v>17</v>
      </c>
      <c r="P3037">
        <v>4165</v>
      </c>
    </row>
    <row r="3038" spans="1:16">
      <c r="A3038">
        <v>119113</v>
      </c>
      <c r="B3038" t="s">
        <v>2601</v>
      </c>
      <c r="C3038" t="s">
        <v>90</v>
      </c>
      <c r="D3038" s="11" t="s">
        <v>229</v>
      </c>
      <c r="E3038" t="s">
        <v>67</v>
      </c>
      <c r="F3038" t="s">
        <v>78</v>
      </c>
      <c r="H3038" s="11" t="s">
        <v>87</v>
      </c>
      <c r="M3038" t="s">
        <v>2530</v>
      </c>
      <c r="N3038" t="s">
        <v>2531</v>
      </c>
      <c r="O3038">
        <v>45</v>
      </c>
      <c r="P3038">
        <v>3573</v>
      </c>
    </row>
    <row r="3039" spans="1:16">
      <c r="A3039">
        <v>119114</v>
      </c>
      <c r="B3039" t="s">
        <v>2602</v>
      </c>
      <c r="C3039" t="s">
        <v>166</v>
      </c>
      <c r="D3039" s="11" t="s">
        <v>488</v>
      </c>
      <c r="E3039" t="s">
        <v>67</v>
      </c>
      <c r="F3039" t="s">
        <v>195</v>
      </c>
      <c r="M3039" t="s">
        <v>2530</v>
      </c>
      <c r="N3039" t="s">
        <v>2531</v>
      </c>
      <c r="O3039">
        <v>16</v>
      </c>
      <c r="P3039">
        <v>4650</v>
      </c>
    </row>
    <row r="3040" spans="1:16">
      <c r="A3040">
        <v>119115</v>
      </c>
      <c r="B3040" t="s">
        <v>2603</v>
      </c>
      <c r="C3040" t="s">
        <v>110</v>
      </c>
      <c r="D3040" s="11" t="s">
        <v>454</v>
      </c>
      <c r="E3040" t="s">
        <v>82</v>
      </c>
      <c r="F3040" t="s">
        <v>455</v>
      </c>
      <c r="M3040" t="s">
        <v>2530</v>
      </c>
      <c r="N3040" t="s">
        <v>2531</v>
      </c>
      <c r="O3040">
        <v>12</v>
      </c>
      <c r="P3040">
        <v>4593</v>
      </c>
    </row>
    <row r="3041" spans="1:16">
      <c r="A3041">
        <v>119116</v>
      </c>
      <c r="B3041" t="s">
        <v>2604</v>
      </c>
      <c r="C3041" t="s">
        <v>123</v>
      </c>
      <c r="D3041" s="11" t="s">
        <v>201</v>
      </c>
      <c r="E3041" t="s">
        <v>67</v>
      </c>
      <c r="F3041" t="s">
        <v>202</v>
      </c>
      <c r="G3041" s="11" t="s">
        <v>87</v>
      </c>
      <c r="I3041" s="11" t="s">
        <v>87</v>
      </c>
      <c r="J3041" s="11" t="s">
        <v>87</v>
      </c>
      <c r="M3041" t="s">
        <v>2530</v>
      </c>
      <c r="N3041" t="s">
        <v>2531</v>
      </c>
      <c r="O3041">
        <v>14</v>
      </c>
      <c r="P3041">
        <v>4166</v>
      </c>
    </row>
    <row r="3042" spans="1:16">
      <c r="A3042">
        <v>119117</v>
      </c>
      <c r="B3042" t="s">
        <v>2605</v>
      </c>
      <c r="C3042" t="s">
        <v>140</v>
      </c>
      <c r="D3042" s="11" t="s">
        <v>488</v>
      </c>
      <c r="E3042" t="s">
        <v>67</v>
      </c>
      <c r="F3042" t="s">
        <v>195</v>
      </c>
      <c r="G3042" s="11" t="s">
        <v>88</v>
      </c>
      <c r="H3042" s="11" t="s">
        <v>370</v>
      </c>
      <c r="I3042" s="11" t="s">
        <v>87</v>
      </c>
      <c r="J3042" s="11" t="s">
        <v>88</v>
      </c>
      <c r="M3042" t="s">
        <v>2530</v>
      </c>
      <c r="N3042" t="s">
        <v>2531</v>
      </c>
      <c r="O3042">
        <v>16</v>
      </c>
      <c r="P3042">
        <v>4167</v>
      </c>
    </row>
    <row r="3043" spans="1:16">
      <c r="A3043">
        <v>119118</v>
      </c>
      <c r="B3043" t="s">
        <v>169</v>
      </c>
      <c r="C3043" t="s">
        <v>65</v>
      </c>
      <c r="D3043" s="11" t="s">
        <v>126</v>
      </c>
      <c r="E3043" t="s">
        <v>67</v>
      </c>
      <c r="F3043" t="s">
        <v>68</v>
      </c>
      <c r="J3043" s="11" t="s">
        <v>161</v>
      </c>
      <c r="M3043" t="s">
        <v>2530</v>
      </c>
      <c r="N3043" t="s">
        <v>2531</v>
      </c>
      <c r="O3043">
        <v>22</v>
      </c>
      <c r="P3043">
        <v>2708</v>
      </c>
    </row>
    <row r="3044" spans="1:16">
      <c r="A3044">
        <v>119119</v>
      </c>
      <c r="B3044" t="s">
        <v>1459</v>
      </c>
      <c r="C3044" t="s">
        <v>123</v>
      </c>
      <c r="D3044" s="11" t="s">
        <v>117</v>
      </c>
      <c r="E3044" t="s">
        <v>67</v>
      </c>
      <c r="F3044" t="s">
        <v>118</v>
      </c>
      <c r="M3044" t="s">
        <v>2530</v>
      </c>
      <c r="N3044" t="s">
        <v>2531</v>
      </c>
      <c r="O3044">
        <v>18</v>
      </c>
      <c r="P3044">
        <v>4168</v>
      </c>
    </row>
    <row r="3045" spans="1:16">
      <c r="A3045">
        <v>119120</v>
      </c>
      <c r="B3045" t="s">
        <v>2398</v>
      </c>
      <c r="C3045" t="s">
        <v>96</v>
      </c>
      <c r="D3045" s="11" t="s">
        <v>100</v>
      </c>
      <c r="E3045" t="s">
        <v>67</v>
      </c>
      <c r="F3045" t="s">
        <v>86</v>
      </c>
      <c r="G3045" s="11" t="s">
        <v>88</v>
      </c>
      <c r="M3045" t="s">
        <v>2530</v>
      </c>
      <c r="N3045" t="s">
        <v>2531</v>
      </c>
      <c r="O3045">
        <v>25</v>
      </c>
      <c r="P3045">
        <v>2466</v>
      </c>
    </row>
    <row r="3046" spans="1:16">
      <c r="A3046">
        <v>119121</v>
      </c>
      <c r="B3046" t="s">
        <v>1057</v>
      </c>
      <c r="C3046" t="s">
        <v>348</v>
      </c>
      <c r="D3046" s="11" t="s">
        <v>149</v>
      </c>
      <c r="E3046" t="s">
        <v>82</v>
      </c>
      <c r="F3046" t="s">
        <v>86</v>
      </c>
      <c r="M3046" t="s">
        <v>2530</v>
      </c>
      <c r="N3046" t="s">
        <v>2531</v>
      </c>
      <c r="O3046">
        <v>28</v>
      </c>
      <c r="P3046">
        <v>4169</v>
      </c>
    </row>
    <row r="3047" spans="1:16">
      <c r="A3047">
        <v>119122</v>
      </c>
      <c r="B3047" t="s">
        <v>2601</v>
      </c>
      <c r="C3047" t="s">
        <v>96</v>
      </c>
      <c r="D3047" s="11" t="s">
        <v>194</v>
      </c>
      <c r="E3047" t="s">
        <v>67</v>
      </c>
      <c r="F3047" t="s">
        <v>195</v>
      </c>
      <c r="G3047" s="11" t="s">
        <v>88</v>
      </c>
      <c r="I3047" s="11" t="s">
        <v>88</v>
      </c>
      <c r="J3047" s="11" t="s">
        <v>87</v>
      </c>
      <c r="L3047">
        <v>3</v>
      </c>
      <c r="M3047" t="s">
        <v>2530</v>
      </c>
      <c r="N3047" t="s">
        <v>2531</v>
      </c>
      <c r="O3047">
        <v>15</v>
      </c>
      <c r="P3047">
        <v>4170</v>
      </c>
    </row>
    <row r="3048" spans="1:16">
      <c r="A3048">
        <v>119123</v>
      </c>
      <c r="B3048" t="s">
        <v>2606</v>
      </c>
      <c r="C3048" t="s">
        <v>1502</v>
      </c>
      <c r="D3048" s="11" t="s">
        <v>201</v>
      </c>
      <c r="E3048" t="s">
        <v>82</v>
      </c>
      <c r="F3048" t="s">
        <v>202</v>
      </c>
      <c r="M3048" t="s">
        <v>2530</v>
      </c>
      <c r="N3048" t="s">
        <v>2531</v>
      </c>
      <c r="O3048">
        <v>14</v>
      </c>
      <c r="P3048">
        <v>4171</v>
      </c>
    </row>
    <row r="3049" spans="1:16">
      <c r="A3049">
        <v>119124</v>
      </c>
      <c r="B3049" t="s">
        <v>1220</v>
      </c>
      <c r="C3049" t="s">
        <v>285</v>
      </c>
      <c r="D3049" s="11" t="s">
        <v>454</v>
      </c>
      <c r="E3049" t="s">
        <v>67</v>
      </c>
      <c r="F3049" t="s">
        <v>455</v>
      </c>
      <c r="M3049" t="s">
        <v>2530</v>
      </c>
      <c r="N3049" t="s">
        <v>2531</v>
      </c>
      <c r="O3049">
        <v>12</v>
      </c>
      <c r="P3049">
        <v>4592</v>
      </c>
    </row>
    <row r="3050" spans="1:16">
      <c r="A3050">
        <v>119125</v>
      </c>
      <c r="B3050" t="s">
        <v>2607</v>
      </c>
      <c r="C3050" t="s">
        <v>213</v>
      </c>
      <c r="D3050" s="11" t="s">
        <v>422</v>
      </c>
      <c r="E3050" t="s">
        <v>67</v>
      </c>
      <c r="F3050" t="s">
        <v>202</v>
      </c>
      <c r="M3050" t="s">
        <v>2530</v>
      </c>
      <c r="N3050" t="s">
        <v>2531</v>
      </c>
      <c r="O3050">
        <v>13</v>
      </c>
      <c r="P3050">
        <v>4651</v>
      </c>
    </row>
    <row r="3051" spans="1:16">
      <c r="A3051">
        <v>119126</v>
      </c>
      <c r="B3051" t="s">
        <v>2608</v>
      </c>
      <c r="C3051" t="s">
        <v>139</v>
      </c>
      <c r="D3051" s="11" t="s">
        <v>134</v>
      </c>
      <c r="E3051" t="s">
        <v>67</v>
      </c>
      <c r="F3051" t="s">
        <v>118</v>
      </c>
      <c r="M3051" t="s">
        <v>2530</v>
      </c>
      <c r="N3051" t="s">
        <v>2531</v>
      </c>
      <c r="O3051">
        <v>17</v>
      </c>
      <c r="P3051">
        <v>4172</v>
      </c>
    </row>
    <row r="3052" spans="1:16">
      <c r="A3052">
        <v>119127</v>
      </c>
      <c r="B3052" t="s">
        <v>758</v>
      </c>
      <c r="C3052" t="s">
        <v>898</v>
      </c>
      <c r="D3052" s="11" t="s">
        <v>331</v>
      </c>
      <c r="E3052" t="s">
        <v>82</v>
      </c>
      <c r="F3052" t="s">
        <v>332</v>
      </c>
      <c r="M3052" t="s">
        <v>2530</v>
      </c>
      <c r="N3052" t="s">
        <v>2531</v>
      </c>
      <c r="O3052">
        <v>9</v>
      </c>
      <c r="P3052">
        <v>4591</v>
      </c>
    </row>
    <row r="3053" spans="1:16">
      <c r="A3053">
        <v>119128</v>
      </c>
      <c r="B3053" t="s">
        <v>2609</v>
      </c>
      <c r="C3053" t="s">
        <v>142</v>
      </c>
      <c r="D3053" s="11" t="s">
        <v>339</v>
      </c>
      <c r="E3053" t="s">
        <v>67</v>
      </c>
      <c r="F3053" t="s">
        <v>86</v>
      </c>
      <c r="M3053" t="s">
        <v>2530</v>
      </c>
      <c r="N3053" t="s">
        <v>2531</v>
      </c>
      <c r="O3053">
        <v>24</v>
      </c>
      <c r="P3053">
        <v>2469</v>
      </c>
    </row>
    <row r="3054" spans="1:16">
      <c r="A3054">
        <v>119129</v>
      </c>
      <c r="B3054" t="s">
        <v>2610</v>
      </c>
      <c r="C3054" t="s">
        <v>120</v>
      </c>
      <c r="D3054" s="11" t="s">
        <v>149</v>
      </c>
      <c r="E3054" t="s">
        <v>67</v>
      </c>
      <c r="F3054" t="s">
        <v>86</v>
      </c>
      <c r="M3054" t="s">
        <v>2530</v>
      </c>
      <c r="N3054" t="s">
        <v>2531</v>
      </c>
      <c r="O3054">
        <v>28</v>
      </c>
      <c r="P3054">
        <v>2373</v>
      </c>
    </row>
    <row r="3055" spans="1:16">
      <c r="A3055">
        <v>119130</v>
      </c>
      <c r="B3055" t="s">
        <v>2611</v>
      </c>
      <c r="C3055" t="s">
        <v>294</v>
      </c>
      <c r="D3055" s="11" t="s">
        <v>201</v>
      </c>
      <c r="E3055" t="s">
        <v>67</v>
      </c>
      <c r="F3055" t="s">
        <v>202</v>
      </c>
      <c r="M3055" t="s">
        <v>2530</v>
      </c>
      <c r="N3055" t="s">
        <v>2531</v>
      </c>
      <c r="O3055">
        <v>14</v>
      </c>
      <c r="P3055">
        <v>4204</v>
      </c>
    </row>
    <row r="3056" spans="1:16">
      <c r="A3056">
        <v>119131</v>
      </c>
      <c r="B3056" t="s">
        <v>2612</v>
      </c>
      <c r="C3056" t="s">
        <v>213</v>
      </c>
      <c r="D3056" s="11" t="s">
        <v>201</v>
      </c>
      <c r="E3056" t="s">
        <v>67</v>
      </c>
      <c r="F3056" t="s">
        <v>202</v>
      </c>
      <c r="M3056" t="s">
        <v>2530</v>
      </c>
      <c r="N3056" t="s">
        <v>2531</v>
      </c>
      <c r="O3056">
        <v>14</v>
      </c>
      <c r="P3056">
        <v>4205</v>
      </c>
    </row>
    <row r="3057" spans="1:16">
      <c r="A3057">
        <v>119132</v>
      </c>
      <c r="B3057" t="s">
        <v>2596</v>
      </c>
      <c r="C3057" t="s">
        <v>993</v>
      </c>
      <c r="D3057" s="11" t="s">
        <v>291</v>
      </c>
      <c r="E3057" t="s">
        <v>82</v>
      </c>
      <c r="F3057" t="s">
        <v>78</v>
      </c>
      <c r="M3057" t="s">
        <v>2530</v>
      </c>
      <c r="N3057" t="s">
        <v>2531</v>
      </c>
      <c r="O3057">
        <v>51</v>
      </c>
      <c r="P3057">
        <v>2435</v>
      </c>
    </row>
    <row r="3058" spans="1:16">
      <c r="A3058">
        <v>119133</v>
      </c>
      <c r="B3058" t="s">
        <v>2613</v>
      </c>
      <c r="C3058" t="s">
        <v>72</v>
      </c>
      <c r="D3058" s="11" t="s">
        <v>159</v>
      </c>
      <c r="E3058" t="s">
        <v>67</v>
      </c>
      <c r="F3058" t="s">
        <v>78</v>
      </c>
      <c r="M3058" t="s">
        <v>2530</v>
      </c>
      <c r="N3058" t="s">
        <v>2531</v>
      </c>
      <c r="O3058">
        <v>46</v>
      </c>
      <c r="P3058">
        <v>4269</v>
      </c>
    </row>
    <row r="3059" spans="1:16">
      <c r="A3059">
        <v>119134</v>
      </c>
      <c r="B3059" t="s">
        <v>2614</v>
      </c>
      <c r="C3059" t="s">
        <v>140</v>
      </c>
      <c r="D3059" s="11" t="s">
        <v>134</v>
      </c>
      <c r="E3059" t="s">
        <v>67</v>
      </c>
      <c r="F3059" t="s">
        <v>118</v>
      </c>
      <c r="M3059" t="s">
        <v>2530</v>
      </c>
      <c r="N3059" t="s">
        <v>2531</v>
      </c>
      <c r="O3059">
        <v>17</v>
      </c>
      <c r="P3059">
        <v>4284</v>
      </c>
    </row>
    <row r="3060" spans="1:16">
      <c r="A3060">
        <v>119135</v>
      </c>
      <c r="B3060" t="s">
        <v>2370</v>
      </c>
      <c r="C3060" t="s">
        <v>90</v>
      </c>
      <c r="D3060" s="11" t="s">
        <v>229</v>
      </c>
      <c r="E3060" t="s">
        <v>67</v>
      </c>
      <c r="F3060" t="s">
        <v>78</v>
      </c>
      <c r="M3060" t="s">
        <v>2530</v>
      </c>
      <c r="N3060" t="s">
        <v>2531</v>
      </c>
      <c r="O3060">
        <v>45</v>
      </c>
      <c r="P3060">
        <v>2470</v>
      </c>
    </row>
    <row r="3061" spans="1:16">
      <c r="A3061">
        <v>119136</v>
      </c>
      <c r="B3061" t="s">
        <v>2615</v>
      </c>
      <c r="C3061" t="s">
        <v>116</v>
      </c>
      <c r="D3061" s="11" t="s">
        <v>100</v>
      </c>
      <c r="E3061" t="s">
        <v>67</v>
      </c>
      <c r="F3061" t="s">
        <v>86</v>
      </c>
      <c r="M3061" t="s">
        <v>2530</v>
      </c>
      <c r="N3061" t="s">
        <v>2531</v>
      </c>
      <c r="O3061">
        <v>25</v>
      </c>
      <c r="P3061">
        <v>1789</v>
      </c>
    </row>
    <row r="3062" spans="1:16">
      <c r="A3062">
        <v>119137</v>
      </c>
      <c r="B3062" t="s">
        <v>1024</v>
      </c>
      <c r="C3062" t="s">
        <v>426</v>
      </c>
      <c r="D3062" s="11" t="s">
        <v>331</v>
      </c>
      <c r="E3062" t="s">
        <v>82</v>
      </c>
      <c r="F3062" t="s">
        <v>332</v>
      </c>
      <c r="M3062" t="s">
        <v>2530</v>
      </c>
      <c r="N3062" t="s">
        <v>2531</v>
      </c>
      <c r="O3062">
        <v>9</v>
      </c>
      <c r="P3062">
        <v>4992</v>
      </c>
    </row>
    <row r="3063" spans="1:16">
      <c r="A3063">
        <v>119138</v>
      </c>
      <c r="B3063" t="s">
        <v>1006</v>
      </c>
      <c r="C3063" t="s">
        <v>2616</v>
      </c>
      <c r="D3063" s="11" t="s">
        <v>149</v>
      </c>
      <c r="E3063" t="s">
        <v>82</v>
      </c>
      <c r="F3063" t="s">
        <v>86</v>
      </c>
      <c r="M3063" t="s">
        <v>2530</v>
      </c>
      <c r="N3063" t="s">
        <v>2531</v>
      </c>
      <c r="O3063">
        <v>28</v>
      </c>
      <c r="P3063">
        <v>4356</v>
      </c>
    </row>
    <row r="3064" spans="1:16">
      <c r="A3064">
        <v>119139</v>
      </c>
      <c r="B3064" t="s">
        <v>497</v>
      </c>
      <c r="C3064" t="s">
        <v>139</v>
      </c>
      <c r="D3064" s="11" t="s">
        <v>518</v>
      </c>
      <c r="E3064" t="s">
        <v>67</v>
      </c>
      <c r="F3064" t="s">
        <v>455</v>
      </c>
      <c r="J3064" s="11" t="s">
        <v>87</v>
      </c>
      <c r="M3064" t="s">
        <v>2530</v>
      </c>
      <c r="N3064" t="s">
        <v>2531</v>
      </c>
      <c r="O3064">
        <v>11</v>
      </c>
      <c r="P3064">
        <v>4357</v>
      </c>
    </row>
    <row r="3065" spans="1:16">
      <c r="A3065">
        <v>119140</v>
      </c>
      <c r="B3065" t="s">
        <v>2544</v>
      </c>
      <c r="C3065" t="s">
        <v>116</v>
      </c>
      <c r="D3065" s="11" t="s">
        <v>146</v>
      </c>
      <c r="E3065" t="s">
        <v>67</v>
      </c>
      <c r="F3065" t="s">
        <v>68</v>
      </c>
      <c r="G3065" s="11" t="s">
        <v>370</v>
      </c>
      <c r="M3065" t="s">
        <v>2530</v>
      </c>
      <c r="N3065" t="s">
        <v>2531</v>
      </c>
      <c r="O3065">
        <v>21</v>
      </c>
      <c r="P3065">
        <v>2366</v>
      </c>
    </row>
    <row r="3066" spans="1:16">
      <c r="A3066">
        <v>119141</v>
      </c>
      <c r="B3066" t="s">
        <v>162</v>
      </c>
      <c r="C3066" t="s">
        <v>1366</v>
      </c>
      <c r="D3066" s="11" t="s">
        <v>201</v>
      </c>
      <c r="E3066" t="s">
        <v>67</v>
      </c>
      <c r="F3066" t="s">
        <v>202</v>
      </c>
      <c r="M3066" t="s">
        <v>2530</v>
      </c>
      <c r="N3066" t="s">
        <v>2531</v>
      </c>
      <c r="O3066">
        <v>14</v>
      </c>
      <c r="P3066">
        <v>4290</v>
      </c>
    </row>
    <row r="3067" spans="1:16">
      <c r="A3067">
        <v>119142</v>
      </c>
      <c r="B3067" t="s">
        <v>2617</v>
      </c>
      <c r="C3067" t="s">
        <v>213</v>
      </c>
      <c r="D3067" s="11" t="s">
        <v>518</v>
      </c>
      <c r="E3067" t="s">
        <v>67</v>
      </c>
      <c r="F3067" t="s">
        <v>455</v>
      </c>
      <c r="M3067" t="s">
        <v>2530</v>
      </c>
      <c r="N3067" t="s">
        <v>2531</v>
      </c>
      <c r="O3067">
        <v>11</v>
      </c>
      <c r="P3067">
        <v>4590</v>
      </c>
    </row>
    <row r="3068" spans="1:16">
      <c r="A3068">
        <v>119143</v>
      </c>
      <c r="B3068" t="s">
        <v>2618</v>
      </c>
      <c r="C3068" t="s">
        <v>90</v>
      </c>
      <c r="D3068" s="11" t="s">
        <v>454</v>
      </c>
      <c r="E3068" t="s">
        <v>67</v>
      </c>
      <c r="F3068" t="s">
        <v>455</v>
      </c>
      <c r="M3068" t="s">
        <v>2530</v>
      </c>
      <c r="N3068" t="s">
        <v>2531</v>
      </c>
      <c r="O3068">
        <v>12</v>
      </c>
      <c r="P3068">
        <v>4652</v>
      </c>
    </row>
    <row r="3069" spans="1:16">
      <c r="A3069">
        <v>119144</v>
      </c>
      <c r="B3069" t="s">
        <v>2619</v>
      </c>
      <c r="C3069" t="s">
        <v>372</v>
      </c>
      <c r="D3069" s="11" t="s">
        <v>134</v>
      </c>
      <c r="E3069" t="s">
        <v>82</v>
      </c>
      <c r="F3069" t="s">
        <v>118</v>
      </c>
      <c r="M3069" t="s">
        <v>2530</v>
      </c>
      <c r="N3069" t="s">
        <v>2531</v>
      </c>
      <c r="O3069">
        <v>17</v>
      </c>
      <c r="P3069">
        <v>4653</v>
      </c>
    </row>
    <row r="3070" spans="1:16">
      <c r="A3070">
        <v>119145</v>
      </c>
      <c r="B3070" t="s">
        <v>2620</v>
      </c>
      <c r="C3070" t="s">
        <v>898</v>
      </c>
      <c r="D3070" s="11" t="s">
        <v>518</v>
      </c>
      <c r="E3070" t="s">
        <v>82</v>
      </c>
      <c r="F3070" t="s">
        <v>455</v>
      </c>
      <c r="M3070" t="s">
        <v>2530</v>
      </c>
      <c r="N3070" t="s">
        <v>2531</v>
      </c>
      <c r="O3070">
        <v>11</v>
      </c>
      <c r="P3070">
        <v>4728</v>
      </c>
    </row>
    <row r="3071" spans="1:16">
      <c r="A3071">
        <v>119146</v>
      </c>
      <c r="B3071" t="s">
        <v>2621</v>
      </c>
      <c r="C3071" t="s">
        <v>166</v>
      </c>
      <c r="D3071" s="11" t="s">
        <v>518</v>
      </c>
      <c r="E3071" t="s">
        <v>67</v>
      </c>
      <c r="F3071" t="s">
        <v>455</v>
      </c>
      <c r="M3071" t="s">
        <v>2530</v>
      </c>
      <c r="N3071" t="s">
        <v>2531</v>
      </c>
      <c r="O3071">
        <v>11</v>
      </c>
      <c r="P3071">
        <v>4886</v>
      </c>
    </row>
    <row r="3072" spans="1:16">
      <c r="A3072">
        <v>119147</v>
      </c>
      <c r="B3072" t="s">
        <v>2622</v>
      </c>
      <c r="C3072" t="s">
        <v>90</v>
      </c>
      <c r="D3072" s="11" t="s">
        <v>131</v>
      </c>
      <c r="E3072" t="s">
        <v>67</v>
      </c>
      <c r="F3072" t="s">
        <v>68</v>
      </c>
      <c r="G3072" s="11" t="s">
        <v>161</v>
      </c>
      <c r="M3072" t="s">
        <v>2530</v>
      </c>
      <c r="N3072" t="s">
        <v>2531</v>
      </c>
      <c r="O3072">
        <v>23</v>
      </c>
      <c r="P3072">
        <v>2376</v>
      </c>
    </row>
    <row r="3073" spans="1:16">
      <c r="A3073">
        <v>119148</v>
      </c>
      <c r="B3073" t="s">
        <v>2623</v>
      </c>
      <c r="C3073" t="s">
        <v>120</v>
      </c>
      <c r="D3073" s="11" t="s">
        <v>422</v>
      </c>
      <c r="E3073" t="s">
        <v>67</v>
      </c>
      <c r="F3073" t="s">
        <v>202</v>
      </c>
      <c r="M3073" t="s">
        <v>2530</v>
      </c>
      <c r="N3073" t="s">
        <v>2531</v>
      </c>
      <c r="O3073">
        <v>13</v>
      </c>
      <c r="P3073">
        <v>4887</v>
      </c>
    </row>
    <row r="3074" spans="1:16">
      <c r="A3074">
        <v>119149</v>
      </c>
      <c r="B3074" t="s">
        <v>2624</v>
      </c>
      <c r="C3074" t="s">
        <v>192</v>
      </c>
      <c r="D3074" s="11" t="s">
        <v>291</v>
      </c>
      <c r="E3074" t="s">
        <v>67</v>
      </c>
      <c r="F3074" t="s">
        <v>78</v>
      </c>
      <c r="M3074" t="s">
        <v>2530</v>
      </c>
      <c r="N3074" t="s">
        <v>2531</v>
      </c>
      <c r="O3074">
        <v>51</v>
      </c>
      <c r="P3074">
        <v>5068</v>
      </c>
    </row>
    <row r="3075" spans="1:16">
      <c r="A3075">
        <v>119150</v>
      </c>
      <c r="B3075" t="s">
        <v>2625</v>
      </c>
      <c r="C3075" t="s">
        <v>264</v>
      </c>
      <c r="D3075" s="11" t="s">
        <v>126</v>
      </c>
      <c r="E3075" t="s">
        <v>67</v>
      </c>
      <c r="F3075" t="s">
        <v>68</v>
      </c>
      <c r="J3075" t="s">
        <v>235</v>
      </c>
      <c r="L3075">
        <v>2</v>
      </c>
      <c r="M3075" t="s">
        <v>2530</v>
      </c>
      <c r="N3075" t="s">
        <v>2531</v>
      </c>
      <c r="O3075">
        <v>22</v>
      </c>
      <c r="P3075">
        <v>2776</v>
      </c>
    </row>
    <row r="3076" spans="1:16">
      <c r="A3076">
        <v>119151</v>
      </c>
      <c r="B3076" t="s">
        <v>2626</v>
      </c>
      <c r="C3076" t="s">
        <v>156</v>
      </c>
      <c r="D3076" s="11" t="s">
        <v>210</v>
      </c>
      <c r="E3076" t="s">
        <v>67</v>
      </c>
      <c r="F3076" t="s">
        <v>74</v>
      </c>
      <c r="M3076" t="s">
        <v>2530</v>
      </c>
      <c r="N3076" t="s">
        <v>2531</v>
      </c>
      <c r="O3076">
        <v>42</v>
      </c>
      <c r="P3076">
        <v>2374</v>
      </c>
    </row>
    <row r="3077" spans="1:16">
      <c r="A3077">
        <v>119152</v>
      </c>
      <c r="B3077" t="s">
        <v>2627</v>
      </c>
      <c r="C3077" t="s">
        <v>294</v>
      </c>
      <c r="D3077" s="11" t="s">
        <v>532</v>
      </c>
      <c r="E3077" t="s">
        <v>67</v>
      </c>
      <c r="F3077" t="s">
        <v>332</v>
      </c>
      <c r="M3077" t="s">
        <v>2530</v>
      </c>
      <c r="N3077" t="s">
        <v>2531</v>
      </c>
      <c r="O3077">
        <v>10</v>
      </c>
      <c r="P3077">
        <v>4768</v>
      </c>
    </row>
    <row r="3078" spans="1:16">
      <c r="A3078">
        <v>119153</v>
      </c>
      <c r="B3078" t="s">
        <v>2624</v>
      </c>
      <c r="C3078" t="s">
        <v>123</v>
      </c>
      <c r="D3078" s="11" t="s">
        <v>422</v>
      </c>
      <c r="E3078" t="s">
        <v>67</v>
      </c>
      <c r="F3078" t="s">
        <v>202</v>
      </c>
      <c r="G3078" s="11" t="s">
        <v>87</v>
      </c>
      <c r="J3078" s="11" t="s">
        <v>87</v>
      </c>
      <c r="M3078" t="s">
        <v>2530</v>
      </c>
      <c r="N3078" t="s">
        <v>2531</v>
      </c>
      <c r="O3078">
        <v>13</v>
      </c>
      <c r="P3078">
        <v>4770</v>
      </c>
    </row>
    <row r="3079" spans="1:16">
      <c r="A3079">
        <v>119154</v>
      </c>
      <c r="B3079" t="s">
        <v>2624</v>
      </c>
      <c r="C3079" t="s">
        <v>96</v>
      </c>
      <c r="D3079" s="11" t="s">
        <v>532</v>
      </c>
      <c r="E3079" t="s">
        <v>67</v>
      </c>
      <c r="F3079" t="s">
        <v>332</v>
      </c>
      <c r="M3079" t="s">
        <v>2530</v>
      </c>
      <c r="N3079" t="s">
        <v>2531</v>
      </c>
      <c r="O3079">
        <v>10</v>
      </c>
      <c r="P3079">
        <v>4769</v>
      </c>
    </row>
    <row r="3080" spans="1:16">
      <c r="A3080">
        <v>119155</v>
      </c>
      <c r="B3080" t="s">
        <v>2628</v>
      </c>
      <c r="C3080" t="s">
        <v>2543</v>
      </c>
      <c r="D3080" s="11" t="s">
        <v>194</v>
      </c>
      <c r="E3080" t="s">
        <v>67</v>
      </c>
      <c r="F3080" t="s">
        <v>195</v>
      </c>
      <c r="J3080" s="11" t="s">
        <v>87</v>
      </c>
      <c r="M3080" t="s">
        <v>2530</v>
      </c>
      <c r="N3080" t="s">
        <v>2531</v>
      </c>
      <c r="O3080">
        <v>15</v>
      </c>
      <c r="P3080">
        <v>4920</v>
      </c>
    </row>
    <row r="3081" spans="1:16">
      <c r="A3081">
        <v>119156</v>
      </c>
      <c r="B3081" t="s">
        <v>2629</v>
      </c>
      <c r="C3081" t="s">
        <v>507</v>
      </c>
      <c r="D3081" s="11" t="s">
        <v>485</v>
      </c>
      <c r="E3081" t="s">
        <v>82</v>
      </c>
      <c r="F3081" t="s">
        <v>78</v>
      </c>
      <c r="M3081" t="s">
        <v>2530</v>
      </c>
      <c r="N3081" t="s">
        <v>2531</v>
      </c>
      <c r="O3081">
        <v>53</v>
      </c>
      <c r="P3081">
        <v>3415</v>
      </c>
    </row>
    <row r="3082" spans="1:16">
      <c r="A3082">
        <v>119157</v>
      </c>
      <c r="B3082" t="s">
        <v>758</v>
      </c>
      <c r="C3082" t="s">
        <v>1066</v>
      </c>
      <c r="D3082" s="11" t="s">
        <v>518</v>
      </c>
      <c r="E3082" t="s">
        <v>82</v>
      </c>
      <c r="F3082" t="s">
        <v>455</v>
      </c>
      <c r="M3082" t="s">
        <v>2530</v>
      </c>
      <c r="N3082" t="s">
        <v>2531</v>
      </c>
      <c r="O3082">
        <v>11</v>
      </c>
      <c r="P3082">
        <v>4733</v>
      </c>
    </row>
    <row r="3083" spans="1:16">
      <c r="A3083">
        <v>119158</v>
      </c>
      <c r="B3083" t="s">
        <v>2588</v>
      </c>
      <c r="C3083" t="s">
        <v>145</v>
      </c>
      <c r="D3083" s="11" t="s">
        <v>194</v>
      </c>
      <c r="E3083" t="s">
        <v>82</v>
      </c>
      <c r="F3083" t="s">
        <v>195</v>
      </c>
      <c r="G3083" s="11" t="s">
        <v>87</v>
      </c>
      <c r="J3083" s="11" t="s">
        <v>87</v>
      </c>
      <c r="K3083" s="11" t="s">
        <v>87</v>
      </c>
      <c r="M3083" t="s">
        <v>2530</v>
      </c>
      <c r="N3083" t="s">
        <v>2531</v>
      </c>
      <c r="O3083">
        <v>15</v>
      </c>
      <c r="P3083">
        <v>4756</v>
      </c>
    </row>
    <row r="3084" spans="1:16">
      <c r="A3084">
        <v>119159</v>
      </c>
      <c r="B3084" t="s">
        <v>1024</v>
      </c>
      <c r="C3084" t="s">
        <v>116</v>
      </c>
      <c r="D3084" s="11" t="s">
        <v>454</v>
      </c>
      <c r="E3084" t="s">
        <v>67</v>
      </c>
      <c r="F3084" t="s">
        <v>455</v>
      </c>
      <c r="G3084" s="11" t="s">
        <v>87</v>
      </c>
      <c r="J3084" s="11" t="s">
        <v>87</v>
      </c>
      <c r="M3084" t="s">
        <v>2530</v>
      </c>
      <c r="N3084" t="s">
        <v>2531</v>
      </c>
      <c r="O3084">
        <v>12</v>
      </c>
      <c r="P3084">
        <v>4921</v>
      </c>
    </row>
    <row r="3085" spans="1:16">
      <c r="A3085">
        <v>119160</v>
      </c>
      <c r="B3085" t="s">
        <v>2630</v>
      </c>
      <c r="C3085" t="s">
        <v>139</v>
      </c>
      <c r="D3085" s="11" t="s">
        <v>454</v>
      </c>
      <c r="E3085" t="s">
        <v>67</v>
      </c>
      <c r="F3085" t="s">
        <v>455</v>
      </c>
      <c r="M3085" t="s">
        <v>2530</v>
      </c>
      <c r="N3085" t="s">
        <v>2531</v>
      </c>
      <c r="O3085">
        <v>12</v>
      </c>
      <c r="P3085">
        <v>4922</v>
      </c>
    </row>
    <row r="3086" spans="1:16">
      <c r="A3086">
        <v>119161</v>
      </c>
      <c r="B3086" t="s">
        <v>2631</v>
      </c>
      <c r="C3086" t="s">
        <v>491</v>
      </c>
      <c r="D3086" s="11" t="s">
        <v>518</v>
      </c>
      <c r="E3086" t="s">
        <v>82</v>
      </c>
      <c r="F3086" t="s">
        <v>455</v>
      </c>
      <c r="M3086" t="s">
        <v>2530</v>
      </c>
      <c r="N3086" t="s">
        <v>2531</v>
      </c>
      <c r="O3086">
        <v>11</v>
      </c>
      <c r="P3086">
        <v>4923</v>
      </c>
    </row>
    <row r="3087" spans="1:16">
      <c r="A3087">
        <v>119162</v>
      </c>
      <c r="B3087" t="s">
        <v>2632</v>
      </c>
      <c r="C3087" t="s">
        <v>1066</v>
      </c>
      <c r="D3087" s="11" t="s">
        <v>422</v>
      </c>
      <c r="E3087" t="s">
        <v>82</v>
      </c>
      <c r="F3087" t="s">
        <v>202</v>
      </c>
      <c r="M3087" t="s">
        <v>2530</v>
      </c>
      <c r="N3087" t="s">
        <v>2531</v>
      </c>
      <c r="O3087">
        <v>13</v>
      </c>
      <c r="P3087">
        <v>4939</v>
      </c>
    </row>
    <row r="3088" spans="1:16">
      <c r="A3088">
        <v>119163</v>
      </c>
      <c r="B3088" t="s">
        <v>2633</v>
      </c>
      <c r="C3088" t="s">
        <v>65</v>
      </c>
      <c r="D3088" s="11" t="s">
        <v>422</v>
      </c>
      <c r="E3088" t="s">
        <v>67</v>
      </c>
      <c r="F3088" t="s">
        <v>202</v>
      </c>
      <c r="M3088" t="s">
        <v>2530</v>
      </c>
      <c r="N3088" t="s">
        <v>2531</v>
      </c>
      <c r="O3088">
        <v>13</v>
      </c>
      <c r="P3088">
        <v>4940</v>
      </c>
    </row>
    <row r="3089" spans="1:16">
      <c r="A3089">
        <v>119164</v>
      </c>
      <c r="B3089" t="s">
        <v>545</v>
      </c>
      <c r="C3089" t="s">
        <v>984</v>
      </c>
      <c r="D3089" s="11" t="s">
        <v>214</v>
      </c>
      <c r="E3089" t="s">
        <v>67</v>
      </c>
      <c r="F3089" t="s">
        <v>74</v>
      </c>
      <c r="M3089" t="s">
        <v>2530</v>
      </c>
      <c r="N3089" t="s">
        <v>2531</v>
      </c>
      <c r="O3089">
        <v>41</v>
      </c>
      <c r="P3089">
        <v>5069</v>
      </c>
    </row>
    <row r="3090" spans="1:16">
      <c r="A3090">
        <v>119165</v>
      </c>
      <c r="B3090" t="s">
        <v>918</v>
      </c>
      <c r="C3090" t="s">
        <v>2634</v>
      </c>
      <c r="D3090" s="11" t="s">
        <v>214</v>
      </c>
      <c r="E3090" t="s">
        <v>82</v>
      </c>
      <c r="F3090" t="s">
        <v>74</v>
      </c>
      <c r="M3090" t="s">
        <v>2530</v>
      </c>
      <c r="N3090" t="s">
        <v>2531</v>
      </c>
      <c r="O3090">
        <v>41</v>
      </c>
      <c r="P3090">
        <v>5070</v>
      </c>
    </row>
    <row r="3091" spans="1:16">
      <c r="A3091">
        <v>119166</v>
      </c>
      <c r="B3091" t="s">
        <v>2618</v>
      </c>
      <c r="C3091" t="s">
        <v>90</v>
      </c>
      <c r="D3091" s="11" t="s">
        <v>176</v>
      </c>
      <c r="E3091" t="s">
        <v>67</v>
      </c>
      <c r="F3091" t="s">
        <v>74</v>
      </c>
      <c r="M3091" t="s">
        <v>2530</v>
      </c>
      <c r="N3091" t="s">
        <v>2531</v>
      </c>
      <c r="O3091">
        <v>39</v>
      </c>
      <c r="P3091">
        <v>5071</v>
      </c>
    </row>
    <row r="3092" spans="1:16">
      <c r="A3092">
        <v>119167</v>
      </c>
      <c r="B3092" t="s">
        <v>2635</v>
      </c>
      <c r="C3092" t="s">
        <v>123</v>
      </c>
      <c r="D3092" s="11" t="s">
        <v>91</v>
      </c>
      <c r="E3092" t="s">
        <v>67</v>
      </c>
      <c r="F3092" t="s">
        <v>78</v>
      </c>
      <c r="M3092" t="s">
        <v>2530</v>
      </c>
      <c r="N3092" t="s">
        <v>2531</v>
      </c>
      <c r="O3092">
        <v>50</v>
      </c>
      <c r="P3092">
        <v>5081</v>
      </c>
    </row>
    <row r="3093" spans="1:16">
      <c r="A3093">
        <v>119168</v>
      </c>
      <c r="B3093" t="s">
        <v>987</v>
      </c>
      <c r="C3093" t="s">
        <v>947</v>
      </c>
      <c r="D3093" s="11" t="s">
        <v>141</v>
      </c>
      <c r="E3093" t="s">
        <v>67</v>
      </c>
      <c r="F3093" t="s">
        <v>74</v>
      </c>
      <c r="M3093" t="s">
        <v>2530</v>
      </c>
      <c r="N3093" t="s">
        <v>2531</v>
      </c>
      <c r="O3093">
        <v>43</v>
      </c>
      <c r="P3093">
        <v>5082</v>
      </c>
    </row>
    <row r="3094" spans="1:16">
      <c r="A3094">
        <v>119169</v>
      </c>
      <c r="B3094" t="s">
        <v>2636</v>
      </c>
      <c r="C3094" t="s">
        <v>343</v>
      </c>
      <c r="D3094" s="11" t="s">
        <v>146</v>
      </c>
      <c r="E3094" t="s">
        <v>82</v>
      </c>
      <c r="F3094" t="s">
        <v>68</v>
      </c>
      <c r="G3094" s="11" t="s">
        <v>87</v>
      </c>
      <c r="J3094" s="11" t="s">
        <v>88</v>
      </c>
      <c r="M3094" t="s">
        <v>2530</v>
      </c>
      <c r="N3094" t="s">
        <v>2531</v>
      </c>
      <c r="O3094">
        <v>21</v>
      </c>
      <c r="P3094">
        <v>3428</v>
      </c>
    </row>
    <row r="3095" spans="1:16">
      <c r="A3095">
        <v>119170</v>
      </c>
      <c r="B3095" t="s">
        <v>2637</v>
      </c>
      <c r="C3095" t="s">
        <v>80</v>
      </c>
      <c r="D3095" s="11" t="s">
        <v>103</v>
      </c>
      <c r="E3095" t="s">
        <v>82</v>
      </c>
      <c r="F3095" t="s">
        <v>74</v>
      </c>
      <c r="M3095" t="s">
        <v>2530</v>
      </c>
      <c r="N3095" t="s">
        <v>2531</v>
      </c>
      <c r="O3095">
        <v>40</v>
      </c>
      <c r="P3095">
        <v>5093</v>
      </c>
    </row>
    <row r="3096" spans="1:16">
      <c r="A3096">
        <v>121001</v>
      </c>
      <c r="B3096" t="s">
        <v>2571</v>
      </c>
      <c r="C3096" t="s">
        <v>372</v>
      </c>
      <c r="D3096" s="11" t="s">
        <v>307</v>
      </c>
      <c r="E3096" t="s">
        <v>82</v>
      </c>
      <c r="F3096" t="s">
        <v>78</v>
      </c>
      <c r="M3096" t="s">
        <v>2638</v>
      </c>
      <c r="N3096" t="s">
        <v>2638</v>
      </c>
      <c r="O3096">
        <v>48</v>
      </c>
      <c r="P3096">
        <v>876</v>
      </c>
    </row>
    <row r="3097" spans="1:16">
      <c r="A3097">
        <v>121002</v>
      </c>
      <c r="B3097" t="s">
        <v>2639</v>
      </c>
      <c r="C3097" t="s">
        <v>283</v>
      </c>
      <c r="D3097" s="11" t="s">
        <v>214</v>
      </c>
      <c r="E3097" t="s">
        <v>67</v>
      </c>
      <c r="F3097" t="s">
        <v>74</v>
      </c>
      <c r="G3097" s="11" t="s">
        <v>87</v>
      </c>
      <c r="M3097" t="s">
        <v>2638</v>
      </c>
      <c r="N3097" t="s">
        <v>2638</v>
      </c>
      <c r="O3097">
        <v>41</v>
      </c>
      <c r="P3097">
        <v>926</v>
      </c>
    </row>
    <row r="3098" spans="1:16">
      <c r="A3098">
        <v>121003</v>
      </c>
      <c r="B3098" t="s">
        <v>2640</v>
      </c>
      <c r="C3098" t="s">
        <v>2504</v>
      </c>
      <c r="D3098" s="11" t="s">
        <v>454</v>
      </c>
      <c r="E3098" t="s">
        <v>67</v>
      </c>
      <c r="F3098" t="s">
        <v>455</v>
      </c>
      <c r="M3098" t="s">
        <v>2638</v>
      </c>
      <c r="N3098" t="s">
        <v>2638</v>
      </c>
      <c r="O3098">
        <v>12</v>
      </c>
      <c r="P3098">
        <v>4993</v>
      </c>
    </row>
    <row r="3099" spans="1:16">
      <c r="A3099">
        <v>121004</v>
      </c>
      <c r="B3099" t="s">
        <v>987</v>
      </c>
      <c r="C3099" t="s">
        <v>174</v>
      </c>
      <c r="D3099" s="11" t="s">
        <v>180</v>
      </c>
      <c r="E3099" t="s">
        <v>67</v>
      </c>
      <c r="F3099" t="s">
        <v>98</v>
      </c>
      <c r="M3099" t="s">
        <v>2638</v>
      </c>
      <c r="N3099" t="s">
        <v>2638</v>
      </c>
      <c r="O3099">
        <v>55</v>
      </c>
      <c r="P3099">
        <v>896</v>
      </c>
    </row>
    <row r="3100" spans="1:16">
      <c r="A3100">
        <v>121005</v>
      </c>
      <c r="B3100" t="s">
        <v>2641</v>
      </c>
      <c r="C3100" t="s">
        <v>96</v>
      </c>
      <c r="D3100" s="11" t="s">
        <v>163</v>
      </c>
      <c r="E3100" t="s">
        <v>67</v>
      </c>
      <c r="F3100" t="s">
        <v>78</v>
      </c>
      <c r="M3100" t="s">
        <v>2638</v>
      </c>
      <c r="N3100" t="s">
        <v>2638</v>
      </c>
      <c r="O3100">
        <v>49</v>
      </c>
      <c r="P3100">
        <v>897</v>
      </c>
    </row>
    <row r="3101" spans="1:16">
      <c r="A3101">
        <v>121006</v>
      </c>
      <c r="B3101" t="s">
        <v>261</v>
      </c>
      <c r="C3101" t="s">
        <v>283</v>
      </c>
      <c r="D3101" s="11" t="s">
        <v>163</v>
      </c>
      <c r="E3101" t="s">
        <v>67</v>
      </c>
      <c r="F3101" t="s">
        <v>78</v>
      </c>
      <c r="M3101" t="s">
        <v>2638</v>
      </c>
      <c r="N3101" t="s">
        <v>2638</v>
      </c>
      <c r="O3101">
        <v>49</v>
      </c>
      <c r="P3101">
        <v>3430</v>
      </c>
    </row>
    <row r="3102" spans="1:16">
      <c r="A3102">
        <v>121007</v>
      </c>
      <c r="B3102" t="s">
        <v>661</v>
      </c>
      <c r="C3102" t="s">
        <v>403</v>
      </c>
      <c r="D3102" s="11" t="s">
        <v>488</v>
      </c>
      <c r="E3102" t="s">
        <v>67</v>
      </c>
      <c r="F3102" t="s">
        <v>195</v>
      </c>
      <c r="H3102" s="11" t="s">
        <v>88</v>
      </c>
      <c r="I3102" s="11" t="s">
        <v>88</v>
      </c>
      <c r="M3102" t="s">
        <v>2638</v>
      </c>
      <c r="N3102" t="s">
        <v>2638</v>
      </c>
      <c r="O3102">
        <v>16</v>
      </c>
      <c r="P3102">
        <v>3658</v>
      </c>
    </row>
    <row r="3103" spans="1:16">
      <c r="A3103">
        <v>121008</v>
      </c>
      <c r="B3103" t="s">
        <v>2642</v>
      </c>
      <c r="C3103" t="s">
        <v>152</v>
      </c>
      <c r="D3103" s="11" t="s">
        <v>454</v>
      </c>
      <c r="E3103" t="s">
        <v>82</v>
      </c>
      <c r="F3103" t="s">
        <v>455</v>
      </c>
      <c r="G3103" s="11" t="s">
        <v>87</v>
      </c>
      <c r="M3103" t="s">
        <v>2638</v>
      </c>
      <c r="N3103" t="s">
        <v>2638</v>
      </c>
      <c r="O3103">
        <v>12</v>
      </c>
      <c r="P3103">
        <v>4197</v>
      </c>
    </row>
    <row r="3104" spans="1:16">
      <c r="A3104">
        <v>121009</v>
      </c>
      <c r="B3104" t="s">
        <v>2643</v>
      </c>
      <c r="C3104" t="s">
        <v>1056</v>
      </c>
      <c r="D3104" s="11" t="s">
        <v>518</v>
      </c>
      <c r="E3104" t="s">
        <v>82</v>
      </c>
      <c r="F3104" t="s">
        <v>455</v>
      </c>
      <c r="M3104" t="s">
        <v>2638</v>
      </c>
      <c r="N3104" t="s">
        <v>2638</v>
      </c>
      <c r="O3104">
        <v>11</v>
      </c>
      <c r="P3104">
        <v>4812</v>
      </c>
    </row>
    <row r="3105" spans="1:16">
      <c r="A3105">
        <v>121010</v>
      </c>
      <c r="B3105" t="s">
        <v>2644</v>
      </c>
      <c r="C3105" t="s">
        <v>444</v>
      </c>
      <c r="D3105" s="11" t="s">
        <v>121</v>
      </c>
      <c r="E3105" t="s">
        <v>67</v>
      </c>
      <c r="F3105" t="s">
        <v>68</v>
      </c>
      <c r="G3105" s="11" t="s">
        <v>370</v>
      </c>
      <c r="M3105" t="s">
        <v>2638</v>
      </c>
      <c r="N3105" t="s">
        <v>2638</v>
      </c>
      <c r="O3105">
        <v>20</v>
      </c>
      <c r="P3105">
        <v>921</v>
      </c>
    </row>
    <row r="3106" spans="1:16">
      <c r="A3106">
        <v>121011</v>
      </c>
      <c r="B3106" t="s">
        <v>2645</v>
      </c>
      <c r="C3106" t="s">
        <v>296</v>
      </c>
      <c r="D3106" s="11" t="s">
        <v>518</v>
      </c>
      <c r="E3106" t="s">
        <v>67</v>
      </c>
      <c r="F3106" t="s">
        <v>455</v>
      </c>
      <c r="M3106" t="s">
        <v>2638</v>
      </c>
      <c r="N3106" t="s">
        <v>2638</v>
      </c>
      <c r="O3106">
        <v>11</v>
      </c>
      <c r="P3106">
        <v>4994</v>
      </c>
    </row>
    <row r="3107" spans="1:16">
      <c r="A3107">
        <v>121012</v>
      </c>
      <c r="B3107" t="s">
        <v>2646</v>
      </c>
      <c r="C3107" t="s">
        <v>597</v>
      </c>
      <c r="D3107" s="11" t="s">
        <v>100</v>
      </c>
      <c r="E3107" t="s">
        <v>67</v>
      </c>
      <c r="F3107" t="s">
        <v>86</v>
      </c>
      <c r="M3107" t="s">
        <v>2638</v>
      </c>
      <c r="N3107" t="s">
        <v>2638</v>
      </c>
      <c r="O3107">
        <v>25</v>
      </c>
      <c r="P3107">
        <v>917</v>
      </c>
    </row>
    <row r="3108" spans="1:16">
      <c r="A3108">
        <v>121013</v>
      </c>
      <c r="B3108" t="s">
        <v>2647</v>
      </c>
      <c r="C3108" t="s">
        <v>2648</v>
      </c>
      <c r="D3108" s="11" t="s">
        <v>518</v>
      </c>
      <c r="E3108" t="s">
        <v>67</v>
      </c>
      <c r="F3108" t="s">
        <v>455</v>
      </c>
      <c r="M3108" t="s">
        <v>2638</v>
      </c>
      <c r="N3108" t="s">
        <v>2638</v>
      </c>
      <c r="O3108">
        <v>11</v>
      </c>
      <c r="P3108">
        <v>4995</v>
      </c>
    </row>
    <row r="3109" spans="1:16">
      <c r="A3109">
        <v>121014</v>
      </c>
      <c r="B3109" t="s">
        <v>2649</v>
      </c>
      <c r="C3109" t="s">
        <v>188</v>
      </c>
      <c r="D3109" s="11" t="s">
        <v>422</v>
      </c>
      <c r="E3109" t="s">
        <v>67</v>
      </c>
      <c r="F3109" t="s">
        <v>202</v>
      </c>
      <c r="M3109" t="s">
        <v>2638</v>
      </c>
      <c r="N3109" t="s">
        <v>2638</v>
      </c>
      <c r="O3109">
        <v>13</v>
      </c>
      <c r="P3109">
        <v>4626</v>
      </c>
    </row>
    <row r="3110" spans="1:16">
      <c r="A3110">
        <v>121015</v>
      </c>
      <c r="B3110" t="s">
        <v>987</v>
      </c>
      <c r="C3110" t="s">
        <v>2650</v>
      </c>
      <c r="D3110" s="11" t="s">
        <v>339</v>
      </c>
      <c r="E3110" t="s">
        <v>67</v>
      </c>
      <c r="F3110" t="s">
        <v>86</v>
      </c>
      <c r="M3110" t="s">
        <v>2638</v>
      </c>
      <c r="N3110" t="s">
        <v>2638</v>
      </c>
      <c r="O3110">
        <v>24</v>
      </c>
      <c r="P3110">
        <v>918</v>
      </c>
    </row>
    <row r="3111" spans="1:16">
      <c r="A3111">
        <v>121016</v>
      </c>
      <c r="B3111" t="s">
        <v>2651</v>
      </c>
      <c r="C3111" t="s">
        <v>746</v>
      </c>
      <c r="D3111" s="11" t="s">
        <v>146</v>
      </c>
      <c r="E3111" t="s">
        <v>82</v>
      </c>
      <c r="F3111" t="s">
        <v>68</v>
      </c>
      <c r="G3111" s="11" t="s">
        <v>370</v>
      </c>
      <c r="H3111" s="11" t="s">
        <v>370</v>
      </c>
      <c r="M3111" t="s">
        <v>2638</v>
      </c>
      <c r="N3111" t="s">
        <v>2638</v>
      </c>
      <c r="O3111">
        <v>21</v>
      </c>
      <c r="P3111">
        <v>927</v>
      </c>
    </row>
    <row r="3112" spans="1:16">
      <c r="A3112">
        <v>121018</v>
      </c>
      <c r="B3112" t="s">
        <v>2652</v>
      </c>
      <c r="C3112" t="s">
        <v>330</v>
      </c>
      <c r="D3112" s="11" t="s">
        <v>488</v>
      </c>
      <c r="E3112" t="s">
        <v>82</v>
      </c>
      <c r="F3112" t="s">
        <v>195</v>
      </c>
      <c r="G3112" s="11" t="s">
        <v>87</v>
      </c>
      <c r="M3112" t="s">
        <v>2638</v>
      </c>
      <c r="N3112" t="s">
        <v>2638</v>
      </c>
      <c r="O3112">
        <v>16</v>
      </c>
      <c r="P3112">
        <v>4375</v>
      </c>
    </row>
    <row r="3113" spans="1:16">
      <c r="A3113">
        <v>121019</v>
      </c>
      <c r="B3113" t="s">
        <v>661</v>
      </c>
      <c r="C3113" t="s">
        <v>186</v>
      </c>
      <c r="D3113" s="11" t="s">
        <v>103</v>
      </c>
      <c r="E3113" t="s">
        <v>67</v>
      </c>
      <c r="F3113" t="s">
        <v>74</v>
      </c>
      <c r="M3113" t="s">
        <v>2638</v>
      </c>
      <c r="N3113" t="s">
        <v>2638</v>
      </c>
      <c r="O3113">
        <v>40</v>
      </c>
      <c r="P3113">
        <v>880</v>
      </c>
    </row>
    <row r="3114" spans="1:16">
      <c r="A3114">
        <v>121020</v>
      </c>
      <c r="B3114" t="s">
        <v>661</v>
      </c>
      <c r="C3114" t="s">
        <v>471</v>
      </c>
      <c r="D3114" s="11" t="s">
        <v>568</v>
      </c>
      <c r="E3114" t="s">
        <v>67</v>
      </c>
      <c r="F3114" t="s">
        <v>98</v>
      </c>
      <c r="M3114" t="s">
        <v>2638</v>
      </c>
      <c r="N3114" t="s">
        <v>2638</v>
      </c>
      <c r="O3114">
        <v>63</v>
      </c>
      <c r="P3114">
        <v>875</v>
      </c>
    </row>
    <row r="3115" spans="1:16">
      <c r="A3115">
        <v>121021</v>
      </c>
      <c r="B3115" t="s">
        <v>2653</v>
      </c>
      <c r="C3115" t="s">
        <v>90</v>
      </c>
      <c r="D3115" s="11" t="s">
        <v>291</v>
      </c>
      <c r="E3115" t="s">
        <v>67</v>
      </c>
      <c r="F3115" t="s">
        <v>78</v>
      </c>
      <c r="M3115" t="s">
        <v>2638</v>
      </c>
      <c r="N3115" t="s">
        <v>2638</v>
      </c>
      <c r="O3115">
        <v>51</v>
      </c>
      <c r="P3115">
        <v>920</v>
      </c>
    </row>
    <row r="3116" spans="1:16">
      <c r="A3116">
        <v>121022</v>
      </c>
      <c r="B3116" t="s">
        <v>2651</v>
      </c>
      <c r="C3116" t="s">
        <v>2654</v>
      </c>
      <c r="D3116" s="11" t="s">
        <v>117</v>
      </c>
      <c r="E3116" t="s">
        <v>82</v>
      </c>
      <c r="F3116" t="s">
        <v>118</v>
      </c>
      <c r="G3116" s="11" t="s">
        <v>161</v>
      </c>
      <c r="M3116" t="s">
        <v>2638</v>
      </c>
      <c r="N3116" t="s">
        <v>2638</v>
      </c>
      <c r="O3116">
        <v>18</v>
      </c>
      <c r="P3116">
        <v>3659</v>
      </c>
    </row>
    <row r="3117" spans="1:16">
      <c r="A3117">
        <v>121023</v>
      </c>
      <c r="B3117" t="s">
        <v>675</v>
      </c>
      <c r="C3117" t="s">
        <v>1679</v>
      </c>
      <c r="D3117" s="11" t="s">
        <v>91</v>
      </c>
      <c r="E3117" t="s">
        <v>67</v>
      </c>
      <c r="F3117" t="s">
        <v>78</v>
      </c>
      <c r="M3117" t="s">
        <v>2638</v>
      </c>
      <c r="N3117" t="s">
        <v>2638</v>
      </c>
      <c r="O3117">
        <v>50</v>
      </c>
      <c r="P3117">
        <v>924</v>
      </c>
    </row>
    <row r="3118" spans="1:16">
      <c r="A3118">
        <v>121024</v>
      </c>
      <c r="B3118" t="s">
        <v>2655</v>
      </c>
      <c r="C3118" t="s">
        <v>139</v>
      </c>
      <c r="D3118" s="11" t="s">
        <v>163</v>
      </c>
      <c r="E3118" t="s">
        <v>67</v>
      </c>
      <c r="F3118" t="s">
        <v>78</v>
      </c>
      <c r="G3118" s="11" t="s">
        <v>88</v>
      </c>
      <c r="M3118" t="s">
        <v>2638</v>
      </c>
      <c r="N3118" t="s">
        <v>2638</v>
      </c>
      <c r="O3118">
        <v>49</v>
      </c>
      <c r="P3118">
        <v>898</v>
      </c>
    </row>
    <row r="3119" spans="1:16">
      <c r="A3119">
        <v>121025</v>
      </c>
      <c r="B3119" t="s">
        <v>697</v>
      </c>
      <c r="C3119" t="s">
        <v>372</v>
      </c>
      <c r="D3119" s="11" t="s">
        <v>141</v>
      </c>
      <c r="E3119" t="s">
        <v>82</v>
      </c>
      <c r="F3119" t="s">
        <v>74</v>
      </c>
      <c r="M3119" t="s">
        <v>2638</v>
      </c>
      <c r="N3119" t="s">
        <v>2638</v>
      </c>
      <c r="O3119">
        <v>43</v>
      </c>
      <c r="P3119">
        <v>925</v>
      </c>
    </row>
    <row r="3120" spans="1:16">
      <c r="A3120">
        <v>121026</v>
      </c>
      <c r="B3120" t="s">
        <v>1322</v>
      </c>
      <c r="C3120" t="s">
        <v>1142</v>
      </c>
      <c r="D3120" s="11" t="s">
        <v>422</v>
      </c>
      <c r="E3120" t="s">
        <v>82</v>
      </c>
      <c r="F3120" t="s">
        <v>202</v>
      </c>
      <c r="G3120" s="11" t="s">
        <v>87</v>
      </c>
      <c r="M3120" t="s">
        <v>2638</v>
      </c>
      <c r="N3120" t="s">
        <v>2638</v>
      </c>
      <c r="O3120">
        <v>13</v>
      </c>
      <c r="P3120">
        <v>4627</v>
      </c>
    </row>
    <row r="3121" spans="1:16">
      <c r="A3121">
        <v>121027</v>
      </c>
      <c r="B3121" t="s">
        <v>987</v>
      </c>
      <c r="C3121" t="s">
        <v>2062</v>
      </c>
      <c r="D3121" s="11" t="s">
        <v>66</v>
      </c>
      <c r="E3121" t="s">
        <v>67</v>
      </c>
      <c r="F3121" t="s">
        <v>68</v>
      </c>
      <c r="M3121" t="s">
        <v>2638</v>
      </c>
      <c r="N3121" t="s">
        <v>2638</v>
      </c>
      <c r="O3121">
        <v>19</v>
      </c>
      <c r="P3121">
        <v>889</v>
      </c>
    </row>
    <row r="3122" spans="1:16">
      <c r="A3122">
        <v>121029</v>
      </c>
      <c r="B3122" t="s">
        <v>2579</v>
      </c>
      <c r="C3122" t="s">
        <v>984</v>
      </c>
      <c r="D3122" s="11" t="s">
        <v>81</v>
      </c>
      <c r="E3122" t="s">
        <v>67</v>
      </c>
      <c r="F3122" t="s">
        <v>74</v>
      </c>
      <c r="M3122" t="s">
        <v>2638</v>
      </c>
      <c r="N3122" t="s">
        <v>2638</v>
      </c>
      <c r="O3122">
        <v>36</v>
      </c>
      <c r="P3122">
        <v>882</v>
      </c>
    </row>
    <row r="3123" spans="1:16">
      <c r="A3123">
        <v>121030</v>
      </c>
      <c r="B3123" t="s">
        <v>2052</v>
      </c>
      <c r="C3123" t="s">
        <v>96</v>
      </c>
      <c r="D3123" s="11" t="s">
        <v>488</v>
      </c>
      <c r="E3123" t="s">
        <v>67</v>
      </c>
      <c r="F3123" t="s">
        <v>195</v>
      </c>
      <c r="G3123" s="11" t="s">
        <v>88</v>
      </c>
      <c r="I3123" s="11" t="s">
        <v>161</v>
      </c>
      <c r="J3123" s="11" t="s">
        <v>87</v>
      </c>
      <c r="M3123" t="s">
        <v>2638</v>
      </c>
      <c r="N3123" t="s">
        <v>2638</v>
      </c>
      <c r="O3123">
        <v>16</v>
      </c>
      <c r="P3123">
        <v>3483</v>
      </c>
    </row>
    <row r="3124" spans="1:16">
      <c r="A3124">
        <v>121031</v>
      </c>
      <c r="B3124" t="s">
        <v>261</v>
      </c>
      <c r="C3124" t="s">
        <v>123</v>
      </c>
      <c r="D3124" s="11" t="s">
        <v>121</v>
      </c>
      <c r="E3124" t="s">
        <v>67</v>
      </c>
      <c r="F3124" t="s">
        <v>68</v>
      </c>
      <c r="M3124" t="s">
        <v>2638</v>
      </c>
      <c r="N3124" t="s">
        <v>2638</v>
      </c>
      <c r="O3124">
        <v>20</v>
      </c>
      <c r="P3124">
        <v>890</v>
      </c>
    </row>
    <row r="3125" spans="1:16">
      <c r="A3125">
        <v>121032</v>
      </c>
      <c r="B3125" t="s">
        <v>2655</v>
      </c>
      <c r="C3125" t="s">
        <v>123</v>
      </c>
      <c r="D3125" s="11" t="s">
        <v>134</v>
      </c>
      <c r="E3125" t="s">
        <v>67</v>
      </c>
      <c r="F3125" t="s">
        <v>118</v>
      </c>
      <c r="G3125" s="11" t="s">
        <v>88</v>
      </c>
      <c r="I3125" s="11" t="s">
        <v>161</v>
      </c>
      <c r="M3125" t="s">
        <v>2638</v>
      </c>
      <c r="N3125" t="s">
        <v>2638</v>
      </c>
      <c r="O3125">
        <v>17</v>
      </c>
      <c r="P3125">
        <v>891</v>
      </c>
    </row>
    <row r="3126" spans="1:16">
      <c r="A3126">
        <v>121033</v>
      </c>
      <c r="B3126" t="s">
        <v>364</v>
      </c>
      <c r="C3126" t="s">
        <v>1431</v>
      </c>
      <c r="D3126" s="11" t="s">
        <v>488</v>
      </c>
      <c r="E3126" t="s">
        <v>67</v>
      </c>
      <c r="F3126" t="s">
        <v>195</v>
      </c>
      <c r="G3126" s="11" t="s">
        <v>87</v>
      </c>
      <c r="H3126" s="11" t="s">
        <v>87</v>
      </c>
      <c r="I3126" s="11" t="s">
        <v>88</v>
      </c>
      <c r="M3126" t="s">
        <v>2638</v>
      </c>
      <c r="N3126" t="s">
        <v>2638</v>
      </c>
      <c r="O3126">
        <v>16</v>
      </c>
      <c r="P3126">
        <v>3722</v>
      </c>
    </row>
    <row r="3127" spans="1:16">
      <c r="A3127">
        <v>121034</v>
      </c>
      <c r="B3127" t="s">
        <v>2656</v>
      </c>
      <c r="C3127" t="s">
        <v>152</v>
      </c>
      <c r="D3127" s="11" t="s">
        <v>214</v>
      </c>
      <c r="E3127" t="s">
        <v>82</v>
      </c>
      <c r="F3127" t="s">
        <v>74</v>
      </c>
      <c r="G3127" s="11" t="s">
        <v>88</v>
      </c>
      <c r="M3127" t="s">
        <v>2638</v>
      </c>
      <c r="N3127" t="s">
        <v>2638</v>
      </c>
      <c r="O3127">
        <v>41</v>
      </c>
      <c r="P3127">
        <v>883</v>
      </c>
    </row>
    <row r="3128" spans="1:16">
      <c r="A3128">
        <v>121036</v>
      </c>
      <c r="B3128" t="s">
        <v>2657</v>
      </c>
      <c r="C3128" t="s">
        <v>65</v>
      </c>
      <c r="D3128" s="11" t="s">
        <v>85</v>
      </c>
      <c r="E3128" t="s">
        <v>67</v>
      </c>
      <c r="F3128" t="s">
        <v>86</v>
      </c>
      <c r="M3128" t="s">
        <v>2638</v>
      </c>
      <c r="N3128" t="s">
        <v>2638</v>
      </c>
      <c r="O3128">
        <v>34</v>
      </c>
      <c r="P3128">
        <v>895</v>
      </c>
    </row>
    <row r="3129" spans="1:16">
      <c r="A3129">
        <v>121037</v>
      </c>
      <c r="B3129" t="s">
        <v>2053</v>
      </c>
      <c r="C3129" t="s">
        <v>2658</v>
      </c>
      <c r="D3129" s="11" t="s">
        <v>117</v>
      </c>
      <c r="E3129" t="s">
        <v>82</v>
      </c>
      <c r="F3129" t="s">
        <v>118</v>
      </c>
      <c r="G3129" s="11" t="s">
        <v>370</v>
      </c>
      <c r="J3129" s="11" t="s">
        <v>87</v>
      </c>
      <c r="M3129" t="s">
        <v>2638</v>
      </c>
      <c r="N3129" t="s">
        <v>2638</v>
      </c>
      <c r="O3129">
        <v>18</v>
      </c>
      <c r="P3129">
        <v>3484</v>
      </c>
    </row>
    <row r="3130" spans="1:16">
      <c r="A3130">
        <v>121038</v>
      </c>
      <c r="B3130" t="s">
        <v>2659</v>
      </c>
      <c r="C3130" t="s">
        <v>1142</v>
      </c>
      <c r="D3130" s="11" t="s">
        <v>488</v>
      </c>
      <c r="E3130" t="s">
        <v>82</v>
      </c>
      <c r="F3130" t="s">
        <v>195</v>
      </c>
      <c r="G3130" s="11" t="s">
        <v>87</v>
      </c>
      <c r="I3130" s="11" t="s">
        <v>87</v>
      </c>
      <c r="M3130" t="s">
        <v>2638</v>
      </c>
      <c r="N3130" t="s">
        <v>2638</v>
      </c>
      <c r="O3130">
        <v>16</v>
      </c>
      <c r="P3130">
        <v>3485</v>
      </c>
    </row>
    <row r="3131" spans="1:16">
      <c r="A3131">
        <v>121039</v>
      </c>
      <c r="B3131" t="s">
        <v>2656</v>
      </c>
      <c r="C3131" t="s">
        <v>372</v>
      </c>
      <c r="D3131" s="11" t="s">
        <v>488</v>
      </c>
      <c r="E3131" t="s">
        <v>82</v>
      </c>
      <c r="F3131" t="s">
        <v>195</v>
      </c>
      <c r="G3131" s="11" t="s">
        <v>87</v>
      </c>
      <c r="M3131" t="s">
        <v>2638</v>
      </c>
      <c r="N3131" t="s">
        <v>2638</v>
      </c>
      <c r="O3131">
        <v>16</v>
      </c>
      <c r="P3131">
        <v>3486</v>
      </c>
    </row>
    <row r="3132" spans="1:16">
      <c r="A3132">
        <v>121040</v>
      </c>
      <c r="B3132" t="s">
        <v>2660</v>
      </c>
      <c r="C3132" t="s">
        <v>90</v>
      </c>
      <c r="D3132" s="11" t="s">
        <v>149</v>
      </c>
      <c r="E3132" t="s">
        <v>67</v>
      </c>
      <c r="F3132" t="s">
        <v>86</v>
      </c>
      <c r="G3132" s="11" t="s">
        <v>88</v>
      </c>
      <c r="M3132" t="s">
        <v>2638</v>
      </c>
      <c r="N3132" t="s">
        <v>2638</v>
      </c>
      <c r="O3132">
        <v>28</v>
      </c>
      <c r="P3132">
        <v>906</v>
      </c>
    </row>
    <row r="3133" spans="1:16">
      <c r="A3133">
        <v>121041</v>
      </c>
      <c r="B3133" t="s">
        <v>2661</v>
      </c>
      <c r="C3133" t="s">
        <v>72</v>
      </c>
      <c r="D3133" s="11" t="s">
        <v>199</v>
      </c>
      <c r="E3133" t="s">
        <v>67</v>
      </c>
      <c r="F3133" t="s">
        <v>74</v>
      </c>
      <c r="M3133" t="s">
        <v>2638</v>
      </c>
      <c r="N3133" t="s">
        <v>2638</v>
      </c>
      <c r="O3133">
        <v>37</v>
      </c>
      <c r="P3133">
        <v>894</v>
      </c>
    </row>
    <row r="3134" spans="1:16">
      <c r="A3134">
        <v>121042</v>
      </c>
      <c r="B3134" t="s">
        <v>683</v>
      </c>
      <c r="C3134" t="s">
        <v>90</v>
      </c>
      <c r="D3134" s="11" t="s">
        <v>163</v>
      </c>
      <c r="E3134" t="s">
        <v>67</v>
      </c>
      <c r="F3134" t="s">
        <v>78</v>
      </c>
      <c r="M3134" t="s">
        <v>2638</v>
      </c>
      <c r="N3134" t="s">
        <v>2638</v>
      </c>
      <c r="O3134">
        <v>49</v>
      </c>
      <c r="P3134">
        <v>928</v>
      </c>
    </row>
    <row r="3135" spans="1:16">
      <c r="A3135">
        <v>121043</v>
      </c>
      <c r="B3135" t="s">
        <v>2656</v>
      </c>
      <c r="C3135" t="s">
        <v>80</v>
      </c>
      <c r="D3135" s="11" t="s">
        <v>488</v>
      </c>
      <c r="E3135" t="s">
        <v>82</v>
      </c>
      <c r="F3135" t="s">
        <v>195</v>
      </c>
      <c r="M3135" t="s">
        <v>2638</v>
      </c>
      <c r="N3135" t="s">
        <v>2638</v>
      </c>
      <c r="O3135">
        <v>16</v>
      </c>
      <c r="P3135">
        <v>3487</v>
      </c>
    </row>
    <row r="3136" spans="1:16">
      <c r="A3136">
        <v>121045</v>
      </c>
      <c r="B3136" t="s">
        <v>220</v>
      </c>
      <c r="C3136" t="s">
        <v>2067</v>
      </c>
      <c r="D3136" s="11" t="s">
        <v>316</v>
      </c>
      <c r="E3136" t="s">
        <v>82</v>
      </c>
      <c r="F3136" t="s">
        <v>98</v>
      </c>
      <c r="M3136" t="s">
        <v>2638</v>
      </c>
      <c r="N3136" t="s">
        <v>2638</v>
      </c>
      <c r="O3136">
        <v>58</v>
      </c>
      <c r="P3136">
        <v>904</v>
      </c>
    </row>
    <row r="3137" spans="1:16">
      <c r="A3137">
        <v>121046</v>
      </c>
      <c r="B3137" t="s">
        <v>661</v>
      </c>
      <c r="C3137" t="s">
        <v>294</v>
      </c>
      <c r="D3137" s="11" t="s">
        <v>488</v>
      </c>
      <c r="E3137" t="s">
        <v>67</v>
      </c>
      <c r="F3137" t="s">
        <v>195</v>
      </c>
      <c r="M3137" t="s">
        <v>2638</v>
      </c>
      <c r="N3137" t="s">
        <v>2638</v>
      </c>
      <c r="O3137">
        <v>16</v>
      </c>
      <c r="P3137">
        <v>3660</v>
      </c>
    </row>
    <row r="3138" spans="1:16">
      <c r="A3138">
        <v>121047</v>
      </c>
      <c r="B3138" t="s">
        <v>1165</v>
      </c>
      <c r="C3138" t="s">
        <v>491</v>
      </c>
      <c r="D3138" s="11" t="s">
        <v>117</v>
      </c>
      <c r="E3138" t="s">
        <v>82</v>
      </c>
      <c r="F3138" t="s">
        <v>118</v>
      </c>
      <c r="G3138" s="11" t="s">
        <v>88</v>
      </c>
      <c r="J3138" s="11" t="s">
        <v>161</v>
      </c>
      <c r="M3138" t="s">
        <v>2638</v>
      </c>
      <c r="N3138" t="s">
        <v>2638</v>
      </c>
      <c r="O3138">
        <v>18</v>
      </c>
      <c r="P3138">
        <v>3671</v>
      </c>
    </row>
    <row r="3139" spans="1:16">
      <c r="A3139">
        <v>121051</v>
      </c>
      <c r="B3139" t="s">
        <v>2662</v>
      </c>
      <c r="C3139" t="s">
        <v>96</v>
      </c>
      <c r="D3139" s="11" t="s">
        <v>232</v>
      </c>
      <c r="E3139" t="s">
        <v>67</v>
      </c>
      <c r="F3139" t="s">
        <v>98</v>
      </c>
      <c r="M3139" t="s">
        <v>2638</v>
      </c>
      <c r="N3139" t="s">
        <v>2638</v>
      </c>
      <c r="O3139">
        <v>70</v>
      </c>
      <c r="P3139">
        <v>884</v>
      </c>
    </row>
    <row r="3140" spans="1:16">
      <c r="A3140">
        <v>121052</v>
      </c>
      <c r="B3140" t="s">
        <v>2663</v>
      </c>
      <c r="C3140" t="s">
        <v>1663</v>
      </c>
      <c r="D3140" s="11" t="s">
        <v>339</v>
      </c>
      <c r="E3140" t="s">
        <v>67</v>
      </c>
      <c r="F3140" t="s">
        <v>86</v>
      </c>
      <c r="M3140" t="s">
        <v>2638</v>
      </c>
      <c r="N3140" t="s">
        <v>2638</v>
      </c>
      <c r="O3140">
        <v>24</v>
      </c>
      <c r="P3140">
        <v>929</v>
      </c>
    </row>
    <row r="3141" spans="1:16">
      <c r="A3141">
        <v>121053</v>
      </c>
      <c r="B3141" t="s">
        <v>2664</v>
      </c>
      <c r="C3141" t="s">
        <v>453</v>
      </c>
      <c r="D3141" s="11" t="s">
        <v>194</v>
      </c>
      <c r="E3141" t="s">
        <v>67</v>
      </c>
      <c r="F3141" t="s">
        <v>195</v>
      </c>
      <c r="M3141" t="s">
        <v>2638</v>
      </c>
      <c r="N3141" t="s">
        <v>2638</v>
      </c>
      <c r="O3141">
        <v>15</v>
      </c>
      <c r="P3141">
        <v>3981</v>
      </c>
    </row>
    <row r="3142" spans="1:16">
      <c r="A3142">
        <v>121054</v>
      </c>
      <c r="B3142" t="s">
        <v>2665</v>
      </c>
      <c r="C3142" t="s">
        <v>269</v>
      </c>
      <c r="D3142" s="11" t="s">
        <v>168</v>
      </c>
      <c r="E3142" t="s">
        <v>67</v>
      </c>
      <c r="F3142" t="s">
        <v>98</v>
      </c>
      <c r="M3142" t="s">
        <v>2638</v>
      </c>
      <c r="N3142" t="s">
        <v>2638</v>
      </c>
      <c r="O3142">
        <v>71</v>
      </c>
      <c r="P3142">
        <v>900</v>
      </c>
    </row>
    <row r="3143" spans="1:16">
      <c r="A3143">
        <v>121055</v>
      </c>
      <c r="B3143" t="s">
        <v>2639</v>
      </c>
      <c r="C3143" t="s">
        <v>296</v>
      </c>
      <c r="D3143" s="11" t="s">
        <v>488</v>
      </c>
      <c r="E3143" t="s">
        <v>67</v>
      </c>
      <c r="F3143" t="s">
        <v>195</v>
      </c>
      <c r="G3143" s="11" t="s">
        <v>88</v>
      </c>
      <c r="J3143" s="11" t="s">
        <v>87</v>
      </c>
      <c r="M3143" t="s">
        <v>2638</v>
      </c>
      <c r="N3143" t="s">
        <v>2638</v>
      </c>
      <c r="O3143">
        <v>16</v>
      </c>
      <c r="P3143">
        <v>4001</v>
      </c>
    </row>
    <row r="3144" spans="1:16">
      <c r="A3144">
        <v>121056</v>
      </c>
      <c r="B3144" t="s">
        <v>2666</v>
      </c>
      <c r="C3144" t="s">
        <v>271</v>
      </c>
      <c r="D3144" s="11" t="s">
        <v>117</v>
      </c>
      <c r="E3144" t="s">
        <v>82</v>
      </c>
      <c r="F3144" t="s">
        <v>118</v>
      </c>
      <c r="G3144" s="11" t="s">
        <v>87</v>
      </c>
      <c r="H3144" s="11" t="s">
        <v>161</v>
      </c>
      <c r="M3144" t="s">
        <v>2638</v>
      </c>
      <c r="N3144" t="s">
        <v>2638</v>
      </c>
      <c r="O3144">
        <v>18</v>
      </c>
      <c r="P3144">
        <v>4002</v>
      </c>
    </row>
    <row r="3145" spans="1:16">
      <c r="A3145">
        <v>121058</v>
      </c>
      <c r="B3145" t="s">
        <v>220</v>
      </c>
      <c r="C3145" t="s">
        <v>1072</v>
      </c>
      <c r="D3145" s="11" t="s">
        <v>163</v>
      </c>
      <c r="E3145" t="s">
        <v>82</v>
      </c>
      <c r="F3145" t="s">
        <v>78</v>
      </c>
      <c r="M3145" t="s">
        <v>2638</v>
      </c>
      <c r="N3145" t="s">
        <v>2638</v>
      </c>
      <c r="O3145">
        <v>49</v>
      </c>
      <c r="P3145">
        <v>902</v>
      </c>
    </row>
    <row r="3146" spans="1:16">
      <c r="A3146">
        <v>121059</v>
      </c>
      <c r="B3146" t="s">
        <v>2579</v>
      </c>
      <c r="C3146" t="s">
        <v>984</v>
      </c>
      <c r="D3146" s="11" t="s">
        <v>360</v>
      </c>
      <c r="E3146" t="s">
        <v>67</v>
      </c>
      <c r="F3146" t="s">
        <v>98</v>
      </c>
      <c r="M3146" t="s">
        <v>2638</v>
      </c>
      <c r="N3146" t="s">
        <v>2638</v>
      </c>
      <c r="O3146">
        <v>60</v>
      </c>
      <c r="P3146">
        <v>903</v>
      </c>
    </row>
    <row r="3147" spans="1:16">
      <c r="A3147">
        <v>121060</v>
      </c>
      <c r="B3147" t="s">
        <v>2667</v>
      </c>
      <c r="C3147" t="s">
        <v>246</v>
      </c>
      <c r="D3147" s="11" t="s">
        <v>214</v>
      </c>
      <c r="E3147" t="s">
        <v>67</v>
      </c>
      <c r="F3147" t="s">
        <v>74</v>
      </c>
      <c r="M3147" t="s">
        <v>2638</v>
      </c>
      <c r="N3147" t="s">
        <v>2638</v>
      </c>
      <c r="O3147">
        <v>41</v>
      </c>
      <c r="P3147">
        <v>905</v>
      </c>
    </row>
    <row r="3148" spans="1:16">
      <c r="A3148">
        <v>121061</v>
      </c>
      <c r="B3148" t="s">
        <v>2668</v>
      </c>
      <c r="C3148" t="s">
        <v>139</v>
      </c>
      <c r="D3148" s="11" t="s">
        <v>201</v>
      </c>
      <c r="E3148" t="s">
        <v>67</v>
      </c>
      <c r="F3148" t="s">
        <v>202</v>
      </c>
      <c r="M3148" t="s">
        <v>2638</v>
      </c>
      <c r="N3148" t="s">
        <v>2638</v>
      </c>
      <c r="O3148">
        <v>14</v>
      </c>
      <c r="P3148">
        <v>4209</v>
      </c>
    </row>
    <row r="3149" spans="1:16">
      <c r="A3149">
        <v>121065</v>
      </c>
      <c r="B3149" t="s">
        <v>2669</v>
      </c>
      <c r="C3149" t="s">
        <v>662</v>
      </c>
      <c r="D3149" s="11" t="s">
        <v>141</v>
      </c>
      <c r="E3149" t="s">
        <v>67</v>
      </c>
      <c r="F3149" t="s">
        <v>74</v>
      </c>
      <c r="M3149" t="s">
        <v>2638</v>
      </c>
      <c r="N3149" t="s">
        <v>2638</v>
      </c>
      <c r="O3149">
        <v>43</v>
      </c>
      <c r="P3149">
        <v>907</v>
      </c>
    </row>
    <row r="3150" spans="1:16">
      <c r="A3150">
        <v>121067</v>
      </c>
      <c r="B3150" t="s">
        <v>2670</v>
      </c>
      <c r="C3150" t="s">
        <v>320</v>
      </c>
      <c r="D3150" s="11" t="s">
        <v>149</v>
      </c>
      <c r="E3150" t="s">
        <v>67</v>
      </c>
      <c r="F3150" t="s">
        <v>86</v>
      </c>
      <c r="M3150" t="s">
        <v>2638</v>
      </c>
      <c r="N3150" t="s">
        <v>2638</v>
      </c>
      <c r="O3150">
        <v>28</v>
      </c>
      <c r="P3150">
        <v>908</v>
      </c>
    </row>
    <row r="3151" spans="1:16">
      <c r="A3151">
        <v>121070</v>
      </c>
      <c r="B3151" t="s">
        <v>2671</v>
      </c>
      <c r="C3151" t="s">
        <v>2672</v>
      </c>
      <c r="D3151" s="11" t="s">
        <v>141</v>
      </c>
      <c r="E3151" t="s">
        <v>67</v>
      </c>
      <c r="F3151" t="s">
        <v>74</v>
      </c>
      <c r="M3151" t="s">
        <v>2638</v>
      </c>
      <c r="N3151" t="s">
        <v>2638</v>
      </c>
      <c r="O3151">
        <v>43</v>
      </c>
      <c r="P3151">
        <v>910</v>
      </c>
    </row>
    <row r="3152" spans="1:16">
      <c r="A3152">
        <v>121071</v>
      </c>
      <c r="B3152" t="s">
        <v>661</v>
      </c>
      <c r="C3152" t="s">
        <v>105</v>
      </c>
      <c r="D3152" s="11" t="s">
        <v>141</v>
      </c>
      <c r="E3152" t="s">
        <v>67</v>
      </c>
      <c r="F3152" t="s">
        <v>74</v>
      </c>
      <c r="M3152" t="s">
        <v>2638</v>
      </c>
      <c r="N3152" t="s">
        <v>2638</v>
      </c>
      <c r="O3152">
        <v>43</v>
      </c>
      <c r="P3152">
        <v>911</v>
      </c>
    </row>
    <row r="3153" spans="1:16">
      <c r="A3153">
        <v>121079</v>
      </c>
      <c r="B3153" t="s">
        <v>2673</v>
      </c>
      <c r="C3153" t="s">
        <v>125</v>
      </c>
      <c r="D3153" s="11" t="s">
        <v>111</v>
      </c>
      <c r="E3153" t="s">
        <v>67</v>
      </c>
      <c r="F3153" t="s">
        <v>86</v>
      </c>
      <c r="M3153" t="s">
        <v>2638</v>
      </c>
      <c r="N3153" t="s">
        <v>2638</v>
      </c>
      <c r="O3153">
        <v>26</v>
      </c>
      <c r="P3153">
        <v>930</v>
      </c>
    </row>
    <row r="3154" spans="1:16">
      <c r="A3154">
        <v>121083</v>
      </c>
      <c r="B3154" t="s">
        <v>220</v>
      </c>
      <c r="C3154" t="s">
        <v>152</v>
      </c>
      <c r="D3154" s="11" t="s">
        <v>66</v>
      </c>
      <c r="E3154" t="s">
        <v>82</v>
      </c>
      <c r="F3154" t="s">
        <v>68</v>
      </c>
      <c r="M3154" t="s">
        <v>2638</v>
      </c>
      <c r="N3154" t="s">
        <v>2638</v>
      </c>
      <c r="O3154">
        <v>19</v>
      </c>
      <c r="P3154">
        <v>919</v>
      </c>
    </row>
    <row r="3155" spans="1:16">
      <c r="A3155">
        <v>121088</v>
      </c>
      <c r="B3155" t="s">
        <v>2674</v>
      </c>
      <c r="C3155" t="s">
        <v>1613</v>
      </c>
      <c r="D3155" s="11" t="s">
        <v>199</v>
      </c>
      <c r="E3155" t="s">
        <v>82</v>
      </c>
      <c r="F3155" t="s">
        <v>74</v>
      </c>
      <c r="M3155" t="s">
        <v>2638</v>
      </c>
      <c r="N3155" t="s">
        <v>2638</v>
      </c>
      <c r="O3155">
        <v>37</v>
      </c>
      <c r="P3155">
        <v>914</v>
      </c>
    </row>
    <row r="3156" spans="1:16">
      <c r="A3156">
        <v>121089</v>
      </c>
      <c r="B3156" t="s">
        <v>907</v>
      </c>
      <c r="C3156" t="s">
        <v>271</v>
      </c>
      <c r="D3156" s="11" t="s">
        <v>201</v>
      </c>
      <c r="E3156" t="s">
        <v>82</v>
      </c>
      <c r="F3156" t="s">
        <v>202</v>
      </c>
      <c r="M3156" t="s">
        <v>2638</v>
      </c>
      <c r="N3156" t="s">
        <v>2638</v>
      </c>
      <c r="O3156">
        <v>14</v>
      </c>
      <c r="P3156">
        <v>4239</v>
      </c>
    </row>
    <row r="3157" spans="1:16">
      <c r="A3157">
        <v>121103</v>
      </c>
      <c r="B3157" t="s">
        <v>2052</v>
      </c>
      <c r="C3157" t="s">
        <v>294</v>
      </c>
      <c r="D3157" s="11" t="s">
        <v>532</v>
      </c>
      <c r="E3157" t="s">
        <v>67</v>
      </c>
      <c r="F3157" t="s">
        <v>332</v>
      </c>
      <c r="M3157" t="s">
        <v>2638</v>
      </c>
      <c r="N3157" t="s">
        <v>2638</v>
      </c>
      <c r="O3157">
        <v>10</v>
      </c>
      <c r="P3157">
        <v>4946</v>
      </c>
    </row>
    <row r="3158" spans="1:16">
      <c r="A3158">
        <v>121108</v>
      </c>
      <c r="B3158" t="s">
        <v>2675</v>
      </c>
      <c r="C3158" t="s">
        <v>466</v>
      </c>
      <c r="D3158" s="11" t="s">
        <v>422</v>
      </c>
      <c r="E3158" t="s">
        <v>82</v>
      </c>
      <c r="F3158" t="s">
        <v>202</v>
      </c>
      <c r="M3158" t="s">
        <v>2638</v>
      </c>
      <c r="N3158" t="s">
        <v>2638</v>
      </c>
      <c r="O3158">
        <v>13</v>
      </c>
      <c r="P3158">
        <v>4227</v>
      </c>
    </row>
    <row r="3159" spans="1:16">
      <c r="A3159">
        <v>121109</v>
      </c>
      <c r="B3159" t="s">
        <v>2676</v>
      </c>
      <c r="C3159" t="s">
        <v>139</v>
      </c>
      <c r="D3159" s="11" t="s">
        <v>134</v>
      </c>
      <c r="E3159" t="s">
        <v>67</v>
      </c>
      <c r="F3159" t="s">
        <v>118</v>
      </c>
      <c r="G3159" s="11" t="s">
        <v>88</v>
      </c>
      <c r="M3159" t="s">
        <v>2638</v>
      </c>
      <c r="N3159" t="s">
        <v>2638</v>
      </c>
      <c r="O3159">
        <v>17</v>
      </c>
      <c r="P3159">
        <v>4228</v>
      </c>
    </row>
    <row r="3160" spans="1:16">
      <c r="A3160">
        <v>122001</v>
      </c>
      <c r="B3160" t="s">
        <v>355</v>
      </c>
      <c r="C3160" t="s">
        <v>72</v>
      </c>
      <c r="D3160" s="11" t="s">
        <v>149</v>
      </c>
      <c r="E3160" t="s">
        <v>67</v>
      </c>
      <c r="F3160" t="s">
        <v>86</v>
      </c>
      <c r="G3160" s="11" t="s">
        <v>87</v>
      </c>
      <c r="M3160" t="s">
        <v>2677</v>
      </c>
      <c r="N3160" t="s">
        <v>2678</v>
      </c>
      <c r="O3160">
        <v>28</v>
      </c>
      <c r="P3160">
        <v>1451</v>
      </c>
    </row>
    <row r="3161" spans="1:16">
      <c r="A3161">
        <v>122002</v>
      </c>
      <c r="B3161" t="s">
        <v>2679</v>
      </c>
      <c r="C3161" t="s">
        <v>413</v>
      </c>
      <c r="D3161" s="11" t="s">
        <v>134</v>
      </c>
      <c r="E3161" t="s">
        <v>67</v>
      </c>
      <c r="F3161" t="s">
        <v>118</v>
      </c>
      <c r="G3161" s="11" t="s">
        <v>370</v>
      </c>
      <c r="M3161" t="s">
        <v>2677</v>
      </c>
      <c r="N3161" t="s">
        <v>2678</v>
      </c>
      <c r="O3161">
        <v>17</v>
      </c>
      <c r="P3161">
        <v>4256</v>
      </c>
    </row>
    <row r="3162" spans="1:16">
      <c r="A3162">
        <v>122003</v>
      </c>
      <c r="B3162" t="s">
        <v>2680</v>
      </c>
      <c r="C3162" t="s">
        <v>80</v>
      </c>
      <c r="D3162" s="11" t="s">
        <v>134</v>
      </c>
      <c r="E3162" t="s">
        <v>82</v>
      </c>
      <c r="F3162" t="s">
        <v>118</v>
      </c>
      <c r="G3162" s="11" t="s">
        <v>88</v>
      </c>
      <c r="M3162" t="s">
        <v>2677</v>
      </c>
      <c r="N3162" t="s">
        <v>2678</v>
      </c>
      <c r="O3162">
        <v>17</v>
      </c>
      <c r="P3162">
        <v>4546</v>
      </c>
    </row>
    <row r="3163" spans="1:16">
      <c r="A3163">
        <v>122004</v>
      </c>
      <c r="B3163" t="s">
        <v>2679</v>
      </c>
      <c r="C3163" t="s">
        <v>192</v>
      </c>
      <c r="D3163" s="11" t="s">
        <v>302</v>
      </c>
      <c r="E3163" t="s">
        <v>67</v>
      </c>
      <c r="F3163" t="s">
        <v>78</v>
      </c>
      <c r="G3163" s="11" t="s">
        <v>87</v>
      </c>
      <c r="M3163" t="s">
        <v>2677</v>
      </c>
      <c r="N3163" t="s">
        <v>2678</v>
      </c>
      <c r="O3163">
        <v>47</v>
      </c>
      <c r="P3163">
        <v>4655</v>
      </c>
    </row>
    <row r="3164" spans="1:16">
      <c r="A3164">
        <v>122005</v>
      </c>
      <c r="B3164" t="s">
        <v>2681</v>
      </c>
      <c r="C3164" t="s">
        <v>330</v>
      </c>
      <c r="D3164" s="11" t="s">
        <v>454</v>
      </c>
      <c r="E3164" t="s">
        <v>82</v>
      </c>
      <c r="F3164" t="s">
        <v>455</v>
      </c>
      <c r="G3164" s="11" t="s">
        <v>87</v>
      </c>
      <c r="M3164" t="s">
        <v>2677</v>
      </c>
      <c r="N3164" t="s">
        <v>2678</v>
      </c>
      <c r="O3164">
        <v>12</v>
      </c>
      <c r="P3164">
        <v>4807</v>
      </c>
    </row>
    <row r="3165" spans="1:16">
      <c r="A3165">
        <v>122006</v>
      </c>
      <c r="B3165" t="s">
        <v>2682</v>
      </c>
      <c r="C3165" t="s">
        <v>90</v>
      </c>
      <c r="D3165" s="11" t="s">
        <v>121</v>
      </c>
      <c r="E3165" t="s">
        <v>67</v>
      </c>
      <c r="F3165" t="s">
        <v>68</v>
      </c>
      <c r="G3165" s="11" t="s">
        <v>370</v>
      </c>
      <c r="M3165" t="s">
        <v>2677</v>
      </c>
      <c r="N3165" t="s">
        <v>2678</v>
      </c>
      <c r="O3165">
        <v>20</v>
      </c>
      <c r="P3165">
        <v>3702</v>
      </c>
    </row>
    <row r="3166" spans="1:16">
      <c r="A3166">
        <v>122020</v>
      </c>
      <c r="B3166" t="s">
        <v>2683</v>
      </c>
      <c r="C3166" t="s">
        <v>234</v>
      </c>
      <c r="D3166" s="11" t="s">
        <v>163</v>
      </c>
      <c r="E3166" t="s">
        <v>67</v>
      </c>
      <c r="F3166" t="s">
        <v>78</v>
      </c>
      <c r="G3166" s="11" t="s">
        <v>370</v>
      </c>
      <c r="M3166" t="s">
        <v>2677</v>
      </c>
      <c r="N3166" t="s">
        <v>2678</v>
      </c>
      <c r="O3166">
        <v>49</v>
      </c>
      <c r="P3166">
        <v>1443</v>
      </c>
    </row>
    <row r="3167" spans="1:16">
      <c r="A3167">
        <v>122022</v>
      </c>
      <c r="B3167" t="s">
        <v>355</v>
      </c>
      <c r="C3167" t="s">
        <v>234</v>
      </c>
      <c r="D3167" s="11" t="s">
        <v>291</v>
      </c>
      <c r="E3167" t="s">
        <v>67</v>
      </c>
      <c r="F3167" t="s">
        <v>78</v>
      </c>
      <c r="G3167" s="11" t="s">
        <v>87</v>
      </c>
      <c r="M3167" t="s">
        <v>2677</v>
      </c>
      <c r="N3167" t="s">
        <v>2678</v>
      </c>
      <c r="O3167">
        <v>51</v>
      </c>
      <c r="P3167">
        <v>1461</v>
      </c>
    </row>
    <row r="3168" spans="1:16">
      <c r="A3168">
        <v>122032</v>
      </c>
      <c r="B3168" t="s">
        <v>2684</v>
      </c>
      <c r="C3168" t="s">
        <v>294</v>
      </c>
      <c r="D3168" s="11" t="s">
        <v>100</v>
      </c>
      <c r="E3168" t="s">
        <v>67</v>
      </c>
      <c r="F3168" t="s">
        <v>86</v>
      </c>
      <c r="G3168" s="11" t="s">
        <v>87</v>
      </c>
      <c r="M3168" t="s">
        <v>2677</v>
      </c>
      <c r="N3168" t="s">
        <v>2678</v>
      </c>
      <c r="O3168">
        <v>25</v>
      </c>
      <c r="P3168">
        <v>1458</v>
      </c>
    </row>
    <row r="3169" spans="1:16">
      <c r="A3169">
        <v>122034</v>
      </c>
      <c r="B3169" t="s">
        <v>2685</v>
      </c>
      <c r="C3169" t="s">
        <v>96</v>
      </c>
      <c r="D3169" s="11" t="s">
        <v>568</v>
      </c>
      <c r="E3169" t="s">
        <v>67</v>
      </c>
      <c r="F3169" t="s">
        <v>98</v>
      </c>
      <c r="M3169" t="s">
        <v>2677</v>
      </c>
      <c r="N3169" t="s">
        <v>2678</v>
      </c>
      <c r="O3169">
        <v>63</v>
      </c>
      <c r="P3169">
        <v>1444</v>
      </c>
    </row>
    <row r="3170" spans="1:16">
      <c r="A3170">
        <v>122051</v>
      </c>
      <c r="B3170" t="s">
        <v>2557</v>
      </c>
      <c r="C3170" t="s">
        <v>80</v>
      </c>
      <c r="D3170" s="11" t="s">
        <v>318</v>
      </c>
      <c r="E3170" t="s">
        <v>82</v>
      </c>
      <c r="F3170" t="s">
        <v>98</v>
      </c>
      <c r="M3170" t="s">
        <v>2677</v>
      </c>
      <c r="N3170" t="s">
        <v>2678</v>
      </c>
      <c r="O3170">
        <v>66</v>
      </c>
      <c r="P3170">
        <v>1447</v>
      </c>
    </row>
    <row r="3171" spans="1:16">
      <c r="A3171">
        <v>122053</v>
      </c>
      <c r="B3171" t="s">
        <v>2686</v>
      </c>
      <c r="C3171" t="s">
        <v>260</v>
      </c>
      <c r="D3171" s="11" t="s">
        <v>360</v>
      </c>
      <c r="E3171" t="s">
        <v>82</v>
      </c>
      <c r="F3171" t="s">
        <v>98</v>
      </c>
      <c r="M3171" t="s">
        <v>2677</v>
      </c>
      <c r="N3171" t="s">
        <v>2678</v>
      </c>
      <c r="O3171">
        <v>60</v>
      </c>
      <c r="P3171">
        <v>1448</v>
      </c>
    </row>
    <row r="3172" spans="1:16">
      <c r="A3172">
        <v>122054</v>
      </c>
      <c r="B3172" t="s">
        <v>1645</v>
      </c>
      <c r="C3172" t="s">
        <v>305</v>
      </c>
      <c r="D3172" s="11" t="s">
        <v>388</v>
      </c>
      <c r="E3172" t="s">
        <v>67</v>
      </c>
      <c r="F3172" t="s">
        <v>98</v>
      </c>
      <c r="M3172" t="s">
        <v>2677</v>
      </c>
      <c r="N3172" t="s">
        <v>2678</v>
      </c>
      <c r="O3172">
        <v>57</v>
      </c>
      <c r="P3172">
        <v>1449</v>
      </c>
    </row>
    <row r="3173" spans="1:16">
      <c r="A3173">
        <v>123001</v>
      </c>
      <c r="B3173" t="s">
        <v>1220</v>
      </c>
      <c r="C3173" t="s">
        <v>179</v>
      </c>
      <c r="D3173" s="11" t="s">
        <v>114</v>
      </c>
      <c r="E3173" t="s">
        <v>67</v>
      </c>
      <c r="F3173" t="s">
        <v>86</v>
      </c>
      <c r="M3173" t="s">
        <v>2687</v>
      </c>
      <c r="N3173" t="s">
        <v>2688</v>
      </c>
      <c r="O3173">
        <v>27</v>
      </c>
      <c r="P3173">
        <v>1424</v>
      </c>
    </row>
    <row r="3174" spans="1:16">
      <c r="A3174">
        <v>123029</v>
      </c>
      <c r="B3174" t="s">
        <v>2689</v>
      </c>
      <c r="C3174" t="s">
        <v>386</v>
      </c>
      <c r="D3174" s="11" t="s">
        <v>163</v>
      </c>
      <c r="E3174" t="s">
        <v>67</v>
      </c>
      <c r="F3174" t="s">
        <v>78</v>
      </c>
      <c r="M3174" t="s">
        <v>2687</v>
      </c>
      <c r="N3174" t="s">
        <v>2688</v>
      </c>
      <c r="O3174">
        <v>49</v>
      </c>
      <c r="P3174">
        <v>1420</v>
      </c>
    </row>
    <row r="3175" spans="1:16">
      <c r="A3175">
        <v>123037</v>
      </c>
      <c r="B3175" t="s">
        <v>2419</v>
      </c>
      <c r="C3175" t="s">
        <v>605</v>
      </c>
      <c r="D3175" s="11" t="s">
        <v>94</v>
      </c>
      <c r="E3175" t="s">
        <v>67</v>
      </c>
      <c r="F3175" t="s">
        <v>78</v>
      </c>
      <c r="M3175" t="s">
        <v>2687</v>
      </c>
      <c r="N3175" t="s">
        <v>2688</v>
      </c>
      <c r="O3175">
        <v>54</v>
      </c>
      <c r="P3175">
        <v>1421</v>
      </c>
    </row>
    <row r="3176" spans="1:16">
      <c r="A3176">
        <v>123038</v>
      </c>
      <c r="B3176" t="s">
        <v>2690</v>
      </c>
      <c r="C3176" t="s">
        <v>376</v>
      </c>
      <c r="D3176" s="11" t="s">
        <v>307</v>
      </c>
      <c r="E3176" t="s">
        <v>82</v>
      </c>
      <c r="F3176" t="s">
        <v>78</v>
      </c>
      <c r="M3176" t="s">
        <v>2687</v>
      </c>
      <c r="N3176" t="s">
        <v>2688</v>
      </c>
      <c r="O3176">
        <v>48</v>
      </c>
      <c r="P3176">
        <v>1422</v>
      </c>
    </row>
    <row r="3177" spans="1:16">
      <c r="A3177">
        <v>123041</v>
      </c>
      <c r="B3177" t="s">
        <v>2691</v>
      </c>
      <c r="C3177" t="s">
        <v>811</v>
      </c>
      <c r="D3177" s="11" t="s">
        <v>94</v>
      </c>
      <c r="E3177" t="s">
        <v>67</v>
      </c>
      <c r="F3177" t="s">
        <v>78</v>
      </c>
      <c r="M3177" t="s">
        <v>2687</v>
      </c>
      <c r="N3177" t="s">
        <v>2688</v>
      </c>
      <c r="O3177">
        <v>54</v>
      </c>
      <c r="P3177">
        <v>1440</v>
      </c>
    </row>
    <row r="3178" spans="1:16">
      <c r="A3178">
        <v>123042</v>
      </c>
      <c r="B3178" t="s">
        <v>1220</v>
      </c>
      <c r="C3178" t="s">
        <v>179</v>
      </c>
      <c r="D3178" s="11" t="s">
        <v>77</v>
      </c>
      <c r="E3178" t="s">
        <v>67</v>
      </c>
      <c r="F3178" t="s">
        <v>78</v>
      </c>
      <c r="M3178" t="s">
        <v>2687</v>
      </c>
      <c r="N3178" t="s">
        <v>2688</v>
      </c>
      <c r="O3178">
        <v>52</v>
      </c>
      <c r="P3178">
        <v>1423</v>
      </c>
    </row>
    <row r="3179" spans="1:16">
      <c r="A3179">
        <v>123043</v>
      </c>
      <c r="B3179" t="s">
        <v>2280</v>
      </c>
      <c r="C3179" t="s">
        <v>343</v>
      </c>
      <c r="D3179" s="11" t="s">
        <v>77</v>
      </c>
      <c r="E3179" t="s">
        <v>82</v>
      </c>
      <c r="F3179" t="s">
        <v>78</v>
      </c>
      <c r="M3179" t="s">
        <v>2687</v>
      </c>
      <c r="N3179" t="s">
        <v>2688</v>
      </c>
      <c r="O3179">
        <v>52</v>
      </c>
      <c r="P3179">
        <v>1438</v>
      </c>
    </row>
    <row r="3180" spans="1:16">
      <c r="A3180">
        <v>123044</v>
      </c>
      <c r="B3180" t="s">
        <v>2692</v>
      </c>
      <c r="C3180" t="s">
        <v>234</v>
      </c>
      <c r="D3180" s="11" t="s">
        <v>291</v>
      </c>
      <c r="E3180" t="s">
        <v>67</v>
      </c>
      <c r="F3180" t="s">
        <v>78</v>
      </c>
      <c r="M3180" t="s">
        <v>2687</v>
      </c>
      <c r="N3180" t="s">
        <v>2688</v>
      </c>
      <c r="O3180">
        <v>51</v>
      </c>
      <c r="P3180">
        <v>1439</v>
      </c>
    </row>
    <row r="3181" spans="1:16">
      <c r="A3181">
        <v>123045</v>
      </c>
      <c r="B3181" t="s">
        <v>2280</v>
      </c>
      <c r="C3181" t="s">
        <v>1637</v>
      </c>
      <c r="D3181" s="11" t="s">
        <v>100</v>
      </c>
      <c r="E3181" t="s">
        <v>82</v>
      </c>
      <c r="F3181" t="s">
        <v>86</v>
      </c>
      <c r="M3181" t="s">
        <v>2687</v>
      </c>
      <c r="N3181" t="s">
        <v>2688</v>
      </c>
      <c r="O3181">
        <v>25</v>
      </c>
      <c r="P3181">
        <v>1429</v>
      </c>
    </row>
    <row r="3182" spans="1:16">
      <c r="A3182">
        <v>123046</v>
      </c>
      <c r="B3182" t="s">
        <v>2693</v>
      </c>
      <c r="C3182" t="s">
        <v>170</v>
      </c>
      <c r="D3182" s="11" t="s">
        <v>360</v>
      </c>
      <c r="E3182" t="s">
        <v>67</v>
      </c>
      <c r="F3182" t="s">
        <v>98</v>
      </c>
      <c r="M3182" t="s">
        <v>2687</v>
      </c>
      <c r="N3182" t="s">
        <v>2688</v>
      </c>
      <c r="O3182">
        <v>60</v>
      </c>
      <c r="P3182">
        <v>1430</v>
      </c>
    </row>
    <row r="3183" spans="1:16">
      <c r="A3183">
        <v>123047</v>
      </c>
      <c r="B3183" t="s">
        <v>2694</v>
      </c>
      <c r="C3183" t="s">
        <v>524</v>
      </c>
      <c r="D3183" s="11" t="s">
        <v>159</v>
      </c>
      <c r="E3183" t="s">
        <v>67</v>
      </c>
      <c r="F3183" t="s">
        <v>78</v>
      </c>
      <c r="M3183" t="s">
        <v>2687</v>
      </c>
      <c r="N3183" t="s">
        <v>2688</v>
      </c>
      <c r="O3183">
        <v>46</v>
      </c>
      <c r="P3183">
        <v>1431</v>
      </c>
    </row>
    <row r="3184" spans="1:16">
      <c r="A3184">
        <v>123048</v>
      </c>
      <c r="B3184" t="s">
        <v>2695</v>
      </c>
      <c r="C3184" t="s">
        <v>283</v>
      </c>
      <c r="D3184" s="11" t="s">
        <v>307</v>
      </c>
      <c r="E3184" t="s">
        <v>67</v>
      </c>
      <c r="F3184" t="s">
        <v>78</v>
      </c>
      <c r="M3184" t="s">
        <v>2687</v>
      </c>
      <c r="N3184" t="s">
        <v>2688</v>
      </c>
      <c r="O3184">
        <v>48</v>
      </c>
      <c r="P3184">
        <v>1432</v>
      </c>
    </row>
    <row r="3185" spans="1:16">
      <c r="A3185">
        <v>123050</v>
      </c>
      <c r="B3185" t="s">
        <v>2298</v>
      </c>
      <c r="C3185" t="s">
        <v>96</v>
      </c>
      <c r="D3185" s="11" t="s">
        <v>143</v>
      </c>
      <c r="E3185" t="s">
        <v>67</v>
      </c>
      <c r="F3185" t="s">
        <v>74</v>
      </c>
      <c r="M3185" t="s">
        <v>2687</v>
      </c>
      <c r="N3185" t="s">
        <v>2688</v>
      </c>
      <c r="O3185">
        <v>38</v>
      </c>
      <c r="P3185">
        <v>1433</v>
      </c>
    </row>
    <row r="3186" spans="1:16">
      <c r="A3186">
        <v>123053</v>
      </c>
      <c r="B3186" t="s">
        <v>2633</v>
      </c>
      <c r="C3186" t="s">
        <v>290</v>
      </c>
      <c r="D3186" s="11" t="s">
        <v>143</v>
      </c>
      <c r="E3186" t="s">
        <v>67</v>
      </c>
      <c r="F3186" t="s">
        <v>74</v>
      </c>
      <c r="M3186" t="s">
        <v>2687</v>
      </c>
      <c r="N3186" t="s">
        <v>2688</v>
      </c>
      <c r="O3186">
        <v>38</v>
      </c>
      <c r="P3186">
        <v>1434</v>
      </c>
    </row>
    <row r="3187" spans="1:16">
      <c r="A3187">
        <v>123054</v>
      </c>
      <c r="B3187" t="s">
        <v>2633</v>
      </c>
      <c r="C3187" t="s">
        <v>139</v>
      </c>
      <c r="D3187" s="11" t="s">
        <v>73</v>
      </c>
      <c r="E3187" t="s">
        <v>67</v>
      </c>
      <c r="F3187" t="s">
        <v>74</v>
      </c>
      <c r="M3187" t="s">
        <v>2687</v>
      </c>
      <c r="N3187" t="s">
        <v>2688</v>
      </c>
      <c r="O3187">
        <v>44</v>
      </c>
      <c r="P3187">
        <v>1435</v>
      </c>
    </row>
    <row r="3188" spans="1:16">
      <c r="A3188">
        <v>123055</v>
      </c>
      <c r="B3188" t="s">
        <v>2696</v>
      </c>
      <c r="C3188" t="s">
        <v>142</v>
      </c>
      <c r="D3188" s="11" t="s">
        <v>91</v>
      </c>
      <c r="E3188" t="s">
        <v>67</v>
      </c>
      <c r="F3188" t="s">
        <v>78</v>
      </c>
      <c r="M3188" t="s">
        <v>2687</v>
      </c>
      <c r="N3188" t="s">
        <v>2688</v>
      </c>
      <c r="O3188">
        <v>50</v>
      </c>
      <c r="P3188">
        <v>1436</v>
      </c>
    </row>
    <row r="3189" spans="1:16">
      <c r="A3189">
        <v>123056</v>
      </c>
      <c r="B3189" t="s">
        <v>2697</v>
      </c>
      <c r="C3189" t="s">
        <v>571</v>
      </c>
      <c r="D3189" s="11" t="s">
        <v>141</v>
      </c>
      <c r="E3189" t="s">
        <v>67</v>
      </c>
      <c r="F3189" t="s">
        <v>74</v>
      </c>
      <c r="M3189" t="s">
        <v>2687</v>
      </c>
      <c r="N3189" t="s">
        <v>2688</v>
      </c>
      <c r="O3189">
        <v>43</v>
      </c>
      <c r="P3189">
        <v>1437</v>
      </c>
    </row>
    <row r="3190" spans="1:16">
      <c r="A3190">
        <v>123058</v>
      </c>
      <c r="B3190" t="s">
        <v>1358</v>
      </c>
      <c r="C3190" t="s">
        <v>228</v>
      </c>
      <c r="D3190" s="11" t="s">
        <v>210</v>
      </c>
      <c r="E3190" t="s">
        <v>82</v>
      </c>
      <c r="F3190" t="s">
        <v>74</v>
      </c>
      <c r="M3190" t="s">
        <v>2687</v>
      </c>
      <c r="N3190" t="s">
        <v>2688</v>
      </c>
      <c r="O3190">
        <v>42</v>
      </c>
      <c r="P3190">
        <v>1428</v>
      </c>
    </row>
    <row r="3191" spans="1:16">
      <c r="A3191">
        <v>123067</v>
      </c>
      <c r="B3191" t="s">
        <v>468</v>
      </c>
      <c r="C3191" t="s">
        <v>96</v>
      </c>
      <c r="D3191" s="11" t="s">
        <v>240</v>
      </c>
      <c r="E3191" t="s">
        <v>67</v>
      </c>
      <c r="F3191" t="s">
        <v>86</v>
      </c>
      <c r="M3191" t="s">
        <v>2687</v>
      </c>
      <c r="N3191" t="s">
        <v>2688</v>
      </c>
      <c r="O3191">
        <v>33</v>
      </c>
      <c r="P3191">
        <v>1427</v>
      </c>
    </row>
    <row r="3192" spans="1:16">
      <c r="A3192">
        <v>123071</v>
      </c>
      <c r="B3192" t="s">
        <v>2419</v>
      </c>
      <c r="C3192" t="s">
        <v>123</v>
      </c>
      <c r="D3192" s="11" t="s">
        <v>114</v>
      </c>
      <c r="E3192" t="s">
        <v>67</v>
      </c>
      <c r="F3192" t="s">
        <v>86</v>
      </c>
      <c r="M3192" t="s">
        <v>2687</v>
      </c>
      <c r="N3192" t="s">
        <v>2688</v>
      </c>
      <c r="O3192">
        <v>27</v>
      </c>
      <c r="P3192">
        <v>1426</v>
      </c>
    </row>
    <row r="3193" spans="1:16">
      <c r="A3193">
        <v>123072</v>
      </c>
      <c r="B3193" t="s">
        <v>2691</v>
      </c>
      <c r="C3193" t="s">
        <v>123</v>
      </c>
      <c r="D3193" s="11" t="s">
        <v>114</v>
      </c>
      <c r="E3193" t="s">
        <v>67</v>
      </c>
      <c r="F3193" t="s">
        <v>86</v>
      </c>
      <c r="M3193" t="s">
        <v>2687</v>
      </c>
      <c r="N3193" t="s">
        <v>2688</v>
      </c>
      <c r="O3193">
        <v>27</v>
      </c>
      <c r="P3193">
        <v>1425</v>
      </c>
    </row>
    <row r="3194" spans="1:16">
      <c r="A3194">
        <v>124001</v>
      </c>
      <c r="B3194" t="s">
        <v>2698</v>
      </c>
      <c r="C3194" t="s">
        <v>320</v>
      </c>
      <c r="D3194" s="11" t="s">
        <v>111</v>
      </c>
      <c r="E3194" t="s">
        <v>67</v>
      </c>
      <c r="F3194" t="s">
        <v>86</v>
      </c>
      <c r="M3194" t="s">
        <v>2699</v>
      </c>
      <c r="N3194" t="s">
        <v>2700</v>
      </c>
      <c r="O3194">
        <v>26</v>
      </c>
      <c r="P3194">
        <v>1574</v>
      </c>
    </row>
    <row r="3195" spans="1:16">
      <c r="A3195">
        <v>124002</v>
      </c>
      <c r="B3195" t="s">
        <v>2701</v>
      </c>
      <c r="C3195" t="s">
        <v>96</v>
      </c>
      <c r="D3195" s="11" t="s">
        <v>73</v>
      </c>
      <c r="E3195" t="s">
        <v>67</v>
      </c>
      <c r="F3195" t="s">
        <v>74</v>
      </c>
      <c r="M3195" t="s">
        <v>2699</v>
      </c>
      <c r="N3195" t="s">
        <v>2700</v>
      </c>
      <c r="O3195">
        <v>44</v>
      </c>
      <c r="P3195">
        <v>1571</v>
      </c>
    </row>
    <row r="3196" spans="1:16">
      <c r="A3196">
        <v>124003</v>
      </c>
      <c r="B3196" t="s">
        <v>2702</v>
      </c>
      <c r="C3196" t="s">
        <v>246</v>
      </c>
      <c r="D3196" s="11" t="s">
        <v>73</v>
      </c>
      <c r="E3196" t="s">
        <v>67</v>
      </c>
      <c r="F3196" t="s">
        <v>74</v>
      </c>
      <c r="M3196" t="s">
        <v>2699</v>
      </c>
      <c r="N3196" t="s">
        <v>2700</v>
      </c>
      <c r="O3196">
        <v>44</v>
      </c>
      <c r="P3196">
        <v>1598</v>
      </c>
    </row>
    <row r="3197" spans="1:16">
      <c r="A3197">
        <v>124004</v>
      </c>
      <c r="B3197" t="s">
        <v>2703</v>
      </c>
      <c r="C3197" t="s">
        <v>105</v>
      </c>
      <c r="D3197" s="11" t="s">
        <v>77</v>
      </c>
      <c r="E3197" t="s">
        <v>67</v>
      </c>
      <c r="F3197" t="s">
        <v>78</v>
      </c>
      <c r="M3197" t="s">
        <v>2699</v>
      </c>
      <c r="N3197" t="s">
        <v>2700</v>
      </c>
      <c r="O3197">
        <v>52</v>
      </c>
      <c r="P3197">
        <v>1600</v>
      </c>
    </row>
    <row r="3198" spans="1:16">
      <c r="A3198">
        <v>124007</v>
      </c>
      <c r="B3198" t="s">
        <v>2704</v>
      </c>
      <c r="C3198" t="s">
        <v>205</v>
      </c>
      <c r="D3198" s="11" t="s">
        <v>94</v>
      </c>
      <c r="E3198" t="s">
        <v>67</v>
      </c>
      <c r="F3198" t="s">
        <v>78</v>
      </c>
      <c r="M3198" t="s">
        <v>2699</v>
      </c>
      <c r="N3198" t="s">
        <v>2700</v>
      </c>
      <c r="O3198">
        <v>54</v>
      </c>
      <c r="P3198">
        <v>4254</v>
      </c>
    </row>
    <row r="3199" spans="1:16">
      <c r="A3199">
        <v>124009</v>
      </c>
      <c r="B3199" t="s">
        <v>1100</v>
      </c>
      <c r="C3199" t="s">
        <v>285</v>
      </c>
      <c r="D3199" s="11" t="s">
        <v>111</v>
      </c>
      <c r="E3199" t="s">
        <v>67</v>
      </c>
      <c r="F3199" t="s">
        <v>86</v>
      </c>
      <c r="M3199" t="s">
        <v>2699</v>
      </c>
      <c r="N3199" t="s">
        <v>2700</v>
      </c>
      <c r="O3199">
        <v>26</v>
      </c>
      <c r="P3199">
        <v>1575</v>
      </c>
    </row>
    <row r="3200" spans="1:16">
      <c r="A3200">
        <v>124016</v>
      </c>
      <c r="B3200" t="s">
        <v>2703</v>
      </c>
      <c r="C3200" t="s">
        <v>90</v>
      </c>
      <c r="D3200" s="11" t="s">
        <v>126</v>
      </c>
      <c r="E3200" t="s">
        <v>67</v>
      </c>
      <c r="F3200" t="s">
        <v>68</v>
      </c>
      <c r="M3200" t="s">
        <v>2699</v>
      </c>
      <c r="N3200" t="s">
        <v>2700</v>
      </c>
      <c r="O3200">
        <v>22</v>
      </c>
      <c r="P3200">
        <v>1591</v>
      </c>
    </row>
    <row r="3201" spans="1:16">
      <c r="A3201">
        <v>124019</v>
      </c>
      <c r="B3201" t="s">
        <v>2705</v>
      </c>
      <c r="C3201" t="s">
        <v>597</v>
      </c>
      <c r="D3201" s="11" t="s">
        <v>66</v>
      </c>
      <c r="E3201" t="s">
        <v>67</v>
      </c>
      <c r="F3201" t="s">
        <v>68</v>
      </c>
      <c r="M3201" t="s">
        <v>2699</v>
      </c>
      <c r="N3201" t="s">
        <v>2700</v>
      </c>
      <c r="O3201">
        <v>19</v>
      </c>
      <c r="P3201">
        <v>3663</v>
      </c>
    </row>
    <row r="3202" spans="1:16">
      <c r="A3202">
        <v>124020</v>
      </c>
      <c r="B3202" t="s">
        <v>2706</v>
      </c>
      <c r="C3202" t="s">
        <v>123</v>
      </c>
      <c r="D3202" s="11" t="s">
        <v>126</v>
      </c>
      <c r="E3202" t="s">
        <v>67</v>
      </c>
      <c r="F3202" t="s">
        <v>68</v>
      </c>
      <c r="M3202" t="s">
        <v>2699</v>
      </c>
      <c r="N3202" t="s">
        <v>2700</v>
      </c>
      <c r="O3202">
        <v>22</v>
      </c>
      <c r="P3202">
        <v>3664</v>
      </c>
    </row>
    <row r="3203" spans="1:16">
      <c r="A3203">
        <v>124024</v>
      </c>
      <c r="B3203" t="s">
        <v>2707</v>
      </c>
      <c r="C3203" t="s">
        <v>369</v>
      </c>
      <c r="D3203" s="11" t="s">
        <v>126</v>
      </c>
      <c r="E3203" t="s">
        <v>67</v>
      </c>
      <c r="F3203" t="s">
        <v>68</v>
      </c>
      <c r="M3203" t="s">
        <v>2699</v>
      </c>
      <c r="N3203" t="s">
        <v>2700</v>
      </c>
      <c r="O3203">
        <v>22</v>
      </c>
      <c r="P3203">
        <v>3666</v>
      </c>
    </row>
    <row r="3204" spans="1:16">
      <c r="A3204">
        <v>124025</v>
      </c>
      <c r="B3204" t="s">
        <v>2708</v>
      </c>
      <c r="C3204" t="s">
        <v>188</v>
      </c>
      <c r="D3204" s="11" t="s">
        <v>117</v>
      </c>
      <c r="E3204" t="s">
        <v>67</v>
      </c>
      <c r="F3204" t="s">
        <v>118</v>
      </c>
      <c r="M3204" t="s">
        <v>2699</v>
      </c>
      <c r="N3204" t="s">
        <v>2700</v>
      </c>
      <c r="O3204">
        <v>18</v>
      </c>
      <c r="P3204">
        <v>3943</v>
      </c>
    </row>
    <row r="3205" spans="1:16">
      <c r="A3205">
        <v>124026</v>
      </c>
      <c r="B3205" t="s">
        <v>2709</v>
      </c>
      <c r="C3205" t="s">
        <v>246</v>
      </c>
      <c r="D3205" s="11" t="s">
        <v>214</v>
      </c>
      <c r="E3205" t="s">
        <v>67</v>
      </c>
      <c r="F3205" t="s">
        <v>74</v>
      </c>
      <c r="M3205" t="s">
        <v>2699</v>
      </c>
      <c r="N3205" t="s">
        <v>2700</v>
      </c>
      <c r="O3205">
        <v>41</v>
      </c>
      <c r="P3205">
        <v>1599</v>
      </c>
    </row>
    <row r="3206" spans="1:16">
      <c r="A3206">
        <v>124038</v>
      </c>
      <c r="B3206" t="s">
        <v>2710</v>
      </c>
      <c r="C3206" t="s">
        <v>2711</v>
      </c>
      <c r="D3206" s="11" t="s">
        <v>223</v>
      </c>
      <c r="E3206" t="s">
        <v>67</v>
      </c>
      <c r="F3206" t="s">
        <v>98</v>
      </c>
      <c r="M3206" t="s">
        <v>2699</v>
      </c>
      <c r="N3206" t="s">
        <v>2700</v>
      </c>
      <c r="O3206">
        <v>59</v>
      </c>
      <c r="P3206">
        <v>1596</v>
      </c>
    </row>
    <row r="3207" spans="1:16">
      <c r="A3207">
        <v>125001</v>
      </c>
      <c r="B3207" t="s">
        <v>2712</v>
      </c>
      <c r="C3207" t="s">
        <v>662</v>
      </c>
      <c r="D3207" s="11" t="s">
        <v>210</v>
      </c>
      <c r="E3207" t="s">
        <v>67</v>
      </c>
      <c r="F3207" t="s">
        <v>74</v>
      </c>
      <c r="M3207" t="s">
        <v>2713</v>
      </c>
      <c r="N3207" t="s">
        <v>2714</v>
      </c>
      <c r="O3207">
        <v>42</v>
      </c>
      <c r="P3207">
        <v>1644</v>
      </c>
    </row>
    <row r="3208" spans="1:16">
      <c r="A3208">
        <v>125002</v>
      </c>
      <c r="B3208" t="s">
        <v>2715</v>
      </c>
      <c r="C3208" t="s">
        <v>192</v>
      </c>
      <c r="D3208" s="11" t="s">
        <v>210</v>
      </c>
      <c r="E3208" t="s">
        <v>67</v>
      </c>
      <c r="F3208" t="s">
        <v>74</v>
      </c>
      <c r="M3208" t="s">
        <v>2713</v>
      </c>
      <c r="N3208" t="s">
        <v>2714</v>
      </c>
      <c r="O3208">
        <v>42</v>
      </c>
      <c r="P3208">
        <v>1645</v>
      </c>
    </row>
    <row r="3209" spans="1:16">
      <c r="A3209">
        <v>125003</v>
      </c>
      <c r="B3209" t="s">
        <v>880</v>
      </c>
      <c r="C3209" t="s">
        <v>170</v>
      </c>
      <c r="D3209" s="11" t="s">
        <v>103</v>
      </c>
      <c r="E3209" t="s">
        <v>67</v>
      </c>
      <c r="F3209" t="s">
        <v>74</v>
      </c>
      <c r="M3209" t="s">
        <v>2713</v>
      </c>
      <c r="N3209" t="s">
        <v>2714</v>
      </c>
      <c r="O3209">
        <v>40</v>
      </c>
      <c r="P3209">
        <v>1646</v>
      </c>
    </row>
    <row r="3210" spans="1:16">
      <c r="A3210">
        <v>125004</v>
      </c>
      <c r="B3210" t="s">
        <v>2565</v>
      </c>
      <c r="C3210" t="s">
        <v>2716</v>
      </c>
      <c r="D3210" s="11" t="s">
        <v>163</v>
      </c>
      <c r="E3210" t="s">
        <v>67</v>
      </c>
      <c r="F3210" t="s">
        <v>78</v>
      </c>
      <c r="M3210" t="s">
        <v>2713</v>
      </c>
      <c r="N3210" t="s">
        <v>2714</v>
      </c>
      <c r="O3210">
        <v>49</v>
      </c>
      <c r="P3210">
        <v>1647</v>
      </c>
    </row>
    <row r="3211" spans="1:16">
      <c r="A3211">
        <v>125005</v>
      </c>
      <c r="B3211" t="s">
        <v>2565</v>
      </c>
      <c r="C3211" t="s">
        <v>174</v>
      </c>
      <c r="D3211" s="11" t="s">
        <v>77</v>
      </c>
      <c r="E3211" t="s">
        <v>67</v>
      </c>
      <c r="F3211" t="s">
        <v>78</v>
      </c>
      <c r="M3211" t="s">
        <v>2713</v>
      </c>
      <c r="N3211" t="s">
        <v>2714</v>
      </c>
      <c r="O3211">
        <v>52</v>
      </c>
      <c r="P3211">
        <v>1608</v>
      </c>
    </row>
    <row r="3212" spans="1:16">
      <c r="A3212">
        <v>125006</v>
      </c>
      <c r="B3212" t="s">
        <v>2717</v>
      </c>
      <c r="C3212" t="s">
        <v>253</v>
      </c>
      <c r="D3212" s="11" t="s">
        <v>307</v>
      </c>
      <c r="E3212" t="s">
        <v>82</v>
      </c>
      <c r="F3212" t="s">
        <v>78</v>
      </c>
      <c r="M3212" t="s">
        <v>2713</v>
      </c>
      <c r="N3212" t="s">
        <v>2714</v>
      </c>
      <c r="O3212">
        <v>48</v>
      </c>
      <c r="P3212">
        <v>1622</v>
      </c>
    </row>
    <row r="3213" spans="1:16">
      <c r="A3213">
        <v>125007</v>
      </c>
      <c r="B3213" t="s">
        <v>1491</v>
      </c>
      <c r="C3213" t="s">
        <v>142</v>
      </c>
      <c r="D3213" s="11" t="s">
        <v>73</v>
      </c>
      <c r="E3213" t="s">
        <v>67</v>
      </c>
      <c r="F3213" t="s">
        <v>74</v>
      </c>
      <c r="M3213" t="s">
        <v>2713</v>
      </c>
      <c r="N3213" t="s">
        <v>2714</v>
      </c>
      <c r="O3213">
        <v>44</v>
      </c>
      <c r="P3213">
        <v>1609</v>
      </c>
    </row>
    <row r="3214" spans="1:16">
      <c r="A3214">
        <v>125008</v>
      </c>
      <c r="B3214" t="s">
        <v>2718</v>
      </c>
      <c r="C3214" t="s">
        <v>482</v>
      </c>
      <c r="D3214" s="11" t="s">
        <v>302</v>
      </c>
      <c r="E3214" t="s">
        <v>67</v>
      </c>
      <c r="F3214" t="s">
        <v>78</v>
      </c>
      <c r="M3214" t="s">
        <v>2713</v>
      </c>
      <c r="N3214" t="s">
        <v>2714</v>
      </c>
      <c r="O3214">
        <v>47</v>
      </c>
      <c r="P3214">
        <v>1610</v>
      </c>
    </row>
    <row r="3215" spans="1:16">
      <c r="A3215">
        <v>125009</v>
      </c>
      <c r="B3215" t="s">
        <v>2719</v>
      </c>
      <c r="C3215" t="s">
        <v>174</v>
      </c>
      <c r="D3215" s="11" t="s">
        <v>302</v>
      </c>
      <c r="E3215" t="s">
        <v>67</v>
      </c>
      <c r="F3215" t="s">
        <v>78</v>
      </c>
      <c r="M3215" t="s">
        <v>2713</v>
      </c>
      <c r="N3215" t="s">
        <v>2714</v>
      </c>
      <c r="O3215">
        <v>47</v>
      </c>
      <c r="P3215">
        <v>1611</v>
      </c>
    </row>
    <row r="3216" spans="1:16">
      <c r="A3216">
        <v>125010</v>
      </c>
      <c r="B3216" t="s">
        <v>2720</v>
      </c>
      <c r="C3216" t="s">
        <v>550</v>
      </c>
      <c r="D3216" s="11" t="s">
        <v>302</v>
      </c>
      <c r="E3216" t="s">
        <v>82</v>
      </c>
      <c r="F3216" t="s">
        <v>78</v>
      </c>
      <c r="M3216" t="s">
        <v>2713</v>
      </c>
      <c r="N3216" t="s">
        <v>2714</v>
      </c>
      <c r="O3216">
        <v>47</v>
      </c>
      <c r="P3216">
        <v>1612</v>
      </c>
    </row>
    <row r="3217" spans="1:16">
      <c r="A3217">
        <v>125011</v>
      </c>
      <c r="B3217" t="s">
        <v>2721</v>
      </c>
      <c r="C3217" t="s">
        <v>305</v>
      </c>
      <c r="D3217" s="11" t="s">
        <v>210</v>
      </c>
      <c r="E3217" t="s">
        <v>67</v>
      </c>
      <c r="F3217" t="s">
        <v>74</v>
      </c>
      <c r="M3217" t="s">
        <v>2713</v>
      </c>
      <c r="N3217" t="s">
        <v>2714</v>
      </c>
      <c r="O3217">
        <v>42</v>
      </c>
      <c r="P3217">
        <v>1613</v>
      </c>
    </row>
    <row r="3218" spans="1:16">
      <c r="A3218">
        <v>125012</v>
      </c>
      <c r="B3218" t="s">
        <v>2721</v>
      </c>
      <c r="C3218" t="s">
        <v>369</v>
      </c>
      <c r="D3218" s="11" t="s">
        <v>176</v>
      </c>
      <c r="E3218" t="s">
        <v>67</v>
      </c>
      <c r="F3218" t="s">
        <v>74</v>
      </c>
      <c r="M3218" t="s">
        <v>2713</v>
      </c>
      <c r="N3218" t="s">
        <v>2714</v>
      </c>
      <c r="O3218">
        <v>39</v>
      </c>
      <c r="P3218">
        <v>1614</v>
      </c>
    </row>
    <row r="3219" spans="1:16">
      <c r="A3219">
        <v>125013</v>
      </c>
      <c r="B3219" t="s">
        <v>1017</v>
      </c>
      <c r="C3219" t="s">
        <v>186</v>
      </c>
      <c r="D3219" s="11" t="s">
        <v>210</v>
      </c>
      <c r="E3219" t="s">
        <v>67</v>
      </c>
      <c r="F3219" t="s">
        <v>74</v>
      </c>
      <c r="M3219" t="s">
        <v>2713</v>
      </c>
      <c r="N3219" t="s">
        <v>2714</v>
      </c>
      <c r="O3219">
        <v>42</v>
      </c>
      <c r="P3219">
        <v>1615</v>
      </c>
    </row>
    <row r="3220" spans="1:16">
      <c r="A3220">
        <v>125014</v>
      </c>
      <c r="B3220" t="s">
        <v>2722</v>
      </c>
      <c r="C3220" t="s">
        <v>2723</v>
      </c>
      <c r="D3220" s="11" t="s">
        <v>91</v>
      </c>
      <c r="E3220" t="s">
        <v>67</v>
      </c>
      <c r="F3220" t="s">
        <v>78</v>
      </c>
      <c r="M3220" t="s">
        <v>2713</v>
      </c>
      <c r="N3220" t="s">
        <v>2714</v>
      </c>
      <c r="O3220">
        <v>50</v>
      </c>
      <c r="P3220">
        <v>1616</v>
      </c>
    </row>
    <row r="3221" spans="1:16">
      <c r="A3221">
        <v>125015</v>
      </c>
      <c r="B3221" t="s">
        <v>2724</v>
      </c>
      <c r="C3221" t="s">
        <v>225</v>
      </c>
      <c r="D3221" s="11" t="s">
        <v>73</v>
      </c>
      <c r="E3221" t="s">
        <v>82</v>
      </c>
      <c r="F3221" t="s">
        <v>74</v>
      </c>
      <c r="M3221" t="s">
        <v>2713</v>
      </c>
      <c r="N3221" t="s">
        <v>2714</v>
      </c>
      <c r="O3221">
        <v>44</v>
      </c>
      <c r="P3221">
        <v>1617</v>
      </c>
    </row>
    <row r="3222" spans="1:16">
      <c r="A3222">
        <v>125016</v>
      </c>
      <c r="B3222" t="s">
        <v>2725</v>
      </c>
      <c r="C3222" t="s">
        <v>1663</v>
      </c>
      <c r="D3222" s="11" t="s">
        <v>210</v>
      </c>
      <c r="E3222" t="s">
        <v>67</v>
      </c>
      <c r="F3222" t="s">
        <v>74</v>
      </c>
      <c r="M3222" t="s">
        <v>2713</v>
      </c>
      <c r="N3222" t="s">
        <v>2714</v>
      </c>
      <c r="O3222">
        <v>42</v>
      </c>
      <c r="P3222">
        <v>1618</v>
      </c>
    </row>
    <row r="3223" spans="1:16">
      <c r="A3223">
        <v>125017</v>
      </c>
      <c r="B3223" t="s">
        <v>2726</v>
      </c>
      <c r="C3223" t="s">
        <v>689</v>
      </c>
      <c r="D3223" s="11" t="s">
        <v>103</v>
      </c>
      <c r="E3223" t="s">
        <v>82</v>
      </c>
      <c r="F3223" t="s">
        <v>74</v>
      </c>
      <c r="M3223" t="s">
        <v>2713</v>
      </c>
      <c r="N3223" t="s">
        <v>2714</v>
      </c>
      <c r="O3223">
        <v>40</v>
      </c>
      <c r="P3223">
        <v>1619</v>
      </c>
    </row>
    <row r="3224" spans="1:16">
      <c r="A3224">
        <v>125018</v>
      </c>
      <c r="B3224" t="s">
        <v>2727</v>
      </c>
      <c r="C3224" t="s">
        <v>174</v>
      </c>
      <c r="D3224" s="11" t="s">
        <v>291</v>
      </c>
      <c r="E3224" t="s">
        <v>67</v>
      </c>
      <c r="F3224" t="s">
        <v>78</v>
      </c>
      <c r="M3224" t="s">
        <v>2713</v>
      </c>
      <c r="N3224" t="s">
        <v>2714</v>
      </c>
      <c r="O3224">
        <v>51</v>
      </c>
      <c r="P3224">
        <v>1623</v>
      </c>
    </row>
    <row r="3225" spans="1:16">
      <c r="A3225">
        <v>125019</v>
      </c>
      <c r="B3225" t="s">
        <v>2728</v>
      </c>
      <c r="C3225" t="s">
        <v>754</v>
      </c>
      <c r="D3225" s="11" t="s">
        <v>307</v>
      </c>
      <c r="E3225" t="s">
        <v>82</v>
      </c>
      <c r="F3225" t="s">
        <v>78</v>
      </c>
      <c r="M3225" t="s">
        <v>2713</v>
      </c>
      <c r="N3225" t="s">
        <v>2714</v>
      </c>
      <c r="O3225">
        <v>48</v>
      </c>
      <c r="P3225">
        <v>1620</v>
      </c>
    </row>
    <row r="3226" spans="1:16">
      <c r="A3226">
        <v>125020</v>
      </c>
      <c r="B3226" t="s">
        <v>2729</v>
      </c>
      <c r="C3226" t="s">
        <v>72</v>
      </c>
      <c r="D3226" s="11" t="s">
        <v>210</v>
      </c>
      <c r="E3226" t="s">
        <v>67</v>
      </c>
      <c r="F3226" t="s">
        <v>74</v>
      </c>
      <c r="M3226" t="s">
        <v>2713</v>
      </c>
      <c r="N3226" t="s">
        <v>2714</v>
      </c>
      <c r="O3226">
        <v>42</v>
      </c>
      <c r="P3226">
        <v>1621</v>
      </c>
    </row>
    <row r="3227" spans="1:16">
      <c r="A3227">
        <v>125021</v>
      </c>
      <c r="B3227" t="s">
        <v>2720</v>
      </c>
      <c r="C3227" t="s">
        <v>113</v>
      </c>
      <c r="D3227" s="11" t="s">
        <v>210</v>
      </c>
      <c r="E3227" t="s">
        <v>82</v>
      </c>
      <c r="F3227" t="s">
        <v>74</v>
      </c>
      <c r="M3227" t="s">
        <v>2713</v>
      </c>
      <c r="N3227" t="s">
        <v>2714</v>
      </c>
      <c r="O3227">
        <v>42</v>
      </c>
      <c r="P3227">
        <v>1639</v>
      </c>
    </row>
    <row r="3228" spans="1:16">
      <c r="A3228">
        <v>125022</v>
      </c>
      <c r="B3228" t="s">
        <v>2730</v>
      </c>
      <c r="C3228" t="s">
        <v>249</v>
      </c>
      <c r="D3228" s="11" t="s">
        <v>176</v>
      </c>
      <c r="E3228" t="s">
        <v>82</v>
      </c>
      <c r="F3228" t="s">
        <v>74</v>
      </c>
      <c r="M3228" t="s">
        <v>2713</v>
      </c>
      <c r="N3228" t="s">
        <v>2714</v>
      </c>
      <c r="O3228">
        <v>39</v>
      </c>
      <c r="P3228">
        <v>1640</v>
      </c>
    </row>
    <row r="3229" spans="1:16">
      <c r="A3229">
        <v>125023</v>
      </c>
      <c r="B3229" t="s">
        <v>533</v>
      </c>
      <c r="C3229" t="s">
        <v>2062</v>
      </c>
      <c r="D3229" s="11" t="s">
        <v>141</v>
      </c>
      <c r="E3229" t="s">
        <v>67</v>
      </c>
      <c r="F3229" t="s">
        <v>74</v>
      </c>
      <c r="M3229" t="s">
        <v>2713</v>
      </c>
      <c r="N3229" t="s">
        <v>2714</v>
      </c>
      <c r="O3229">
        <v>43</v>
      </c>
      <c r="P3229">
        <v>1641</v>
      </c>
    </row>
    <row r="3230" spans="1:16">
      <c r="A3230">
        <v>125024</v>
      </c>
      <c r="B3230" t="s">
        <v>1017</v>
      </c>
      <c r="C3230" t="s">
        <v>234</v>
      </c>
      <c r="D3230" s="11" t="s">
        <v>229</v>
      </c>
      <c r="E3230" t="s">
        <v>67</v>
      </c>
      <c r="F3230" t="s">
        <v>78</v>
      </c>
      <c r="M3230" t="s">
        <v>2713</v>
      </c>
      <c r="N3230" t="s">
        <v>2714</v>
      </c>
      <c r="O3230">
        <v>45</v>
      </c>
      <c r="P3230">
        <v>1642</v>
      </c>
    </row>
    <row r="3231" spans="1:16">
      <c r="A3231">
        <v>125025</v>
      </c>
      <c r="B3231" t="s">
        <v>2731</v>
      </c>
      <c r="C3231" t="s">
        <v>507</v>
      </c>
      <c r="D3231" s="11" t="s">
        <v>210</v>
      </c>
      <c r="E3231" t="s">
        <v>82</v>
      </c>
      <c r="F3231" t="s">
        <v>74</v>
      </c>
      <c r="M3231" t="s">
        <v>2713</v>
      </c>
      <c r="N3231" t="s">
        <v>2714</v>
      </c>
      <c r="O3231">
        <v>42</v>
      </c>
      <c r="P3231">
        <v>1643</v>
      </c>
    </row>
    <row r="3232" spans="1:16">
      <c r="A3232">
        <v>125026</v>
      </c>
      <c r="B3232" t="s">
        <v>2732</v>
      </c>
      <c r="C3232" t="s">
        <v>782</v>
      </c>
      <c r="D3232" s="11" t="s">
        <v>302</v>
      </c>
      <c r="E3232" t="s">
        <v>67</v>
      </c>
      <c r="F3232" t="s">
        <v>78</v>
      </c>
      <c r="M3232" t="s">
        <v>2713</v>
      </c>
      <c r="N3232" t="s">
        <v>2714</v>
      </c>
      <c r="O3232">
        <v>47</v>
      </c>
      <c r="P3232">
        <v>1631</v>
      </c>
    </row>
    <row r="3233" spans="1:16">
      <c r="A3233">
        <v>125027</v>
      </c>
      <c r="B3233" t="s">
        <v>2733</v>
      </c>
      <c r="C3233" t="s">
        <v>174</v>
      </c>
      <c r="D3233" s="11" t="s">
        <v>210</v>
      </c>
      <c r="E3233" t="s">
        <v>67</v>
      </c>
      <c r="F3233" t="s">
        <v>74</v>
      </c>
      <c r="M3233" t="s">
        <v>2713</v>
      </c>
      <c r="N3233" t="s">
        <v>2714</v>
      </c>
      <c r="O3233">
        <v>42</v>
      </c>
      <c r="P3233">
        <v>1628</v>
      </c>
    </row>
    <row r="3234" spans="1:16">
      <c r="A3234">
        <v>125028</v>
      </c>
      <c r="B3234" t="s">
        <v>2041</v>
      </c>
      <c r="C3234" t="s">
        <v>853</v>
      </c>
      <c r="D3234" s="11" t="s">
        <v>176</v>
      </c>
      <c r="E3234" t="s">
        <v>82</v>
      </c>
      <c r="F3234" t="s">
        <v>74</v>
      </c>
      <c r="M3234" t="s">
        <v>2713</v>
      </c>
      <c r="N3234" t="s">
        <v>2714</v>
      </c>
      <c r="O3234">
        <v>39</v>
      </c>
      <c r="P3234">
        <v>1634</v>
      </c>
    </row>
    <row r="3235" spans="1:16">
      <c r="A3235">
        <v>125029</v>
      </c>
      <c r="B3235" t="s">
        <v>1017</v>
      </c>
      <c r="C3235" t="s">
        <v>1663</v>
      </c>
      <c r="D3235" s="11" t="s">
        <v>214</v>
      </c>
      <c r="E3235" t="s">
        <v>67</v>
      </c>
      <c r="F3235" t="s">
        <v>74</v>
      </c>
      <c r="M3235" t="s">
        <v>2713</v>
      </c>
      <c r="N3235" t="s">
        <v>2714</v>
      </c>
      <c r="O3235">
        <v>41</v>
      </c>
      <c r="P3235">
        <v>1632</v>
      </c>
    </row>
    <row r="3236" spans="1:16">
      <c r="A3236">
        <v>125030</v>
      </c>
      <c r="B3236" t="s">
        <v>2734</v>
      </c>
      <c r="C3236" t="s">
        <v>369</v>
      </c>
      <c r="D3236" s="11" t="s">
        <v>141</v>
      </c>
      <c r="E3236" t="s">
        <v>67</v>
      </c>
      <c r="F3236" t="s">
        <v>74</v>
      </c>
      <c r="M3236" t="s">
        <v>2713</v>
      </c>
      <c r="N3236" t="s">
        <v>2714</v>
      </c>
      <c r="O3236">
        <v>43</v>
      </c>
      <c r="P3236">
        <v>1629</v>
      </c>
    </row>
    <row r="3237" spans="1:16">
      <c r="A3237">
        <v>125031</v>
      </c>
      <c r="B3237" t="s">
        <v>2735</v>
      </c>
      <c r="C3237" t="s">
        <v>271</v>
      </c>
      <c r="D3237" s="11" t="s">
        <v>103</v>
      </c>
      <c r="E3237" t="s">
        <v>82</v>
      </c>
      <c r="F3237" t="s">
        <v>74</v>
      </c>
      <c r="M3237" t="s">
        <v>2713</v>
      </c>
      <c r="N3237" t="s">
        <v>2714</v>
      </c>
      <c r="O3237">
        <v>40</v>
      </c>
      <c r="P3237">
        <v>1633</v>
      </c>
    </row>
    <row r="3238" spans="1:16">
      <c r="A3238">
        <v>125032</v>
      </c>
      <c r="B3238" t="s">
        <v>668</v>
      </c>
      <c r="C3238" t="s">
        <v>170</v>
      </c>
      <c r="D3238" s="11" t="s">
        <v>163</v>
      </c>
      <c r="E3238" t="s">
        <v>67</v>
      </c>
      <c r="F3238" t="s">
        <v>78</v>
      </c>
      <c r="M3238" t="s">
        <v>2713</v>
      </c>
      <c r="N3238" t="s">
        <v>2714</v>
      </c>
      <c r="O3238">
        <v>49</v>
      </c>
      <c r="P3238">
        <v>1630</v>
      </c>
    </row>
    <row r="3239" spans="1:16">
      <c r="A3239">
        <v>125033</v>
      </c>
      <c r="B3239" t="s">
        <v>2736</v>
      </c>
      <c r="C3239" t="s">
        <v>662</v>
      </c>
      <c r="D3239" s="11" t="s">
        <v>199</v>
      </c>
      <c r="E3239" t="s">
        <v>67</v>
      </c>
      <c r="F3239" t="s">
        <v>74</v>
      </c>
      <c r="M3239" t="s">
        <v>2713</v>
      </c>
      <c r="N3239" t="s">
        <v>2714</v>
      </c>
      <c r="O3239">
        <v>37</v>
      </c>
      <c r="P3239">
        <v>1635</v>
      </c>
    </row>
    <row r="3240" spans="1:16">
      <c r="A3240">
        <v>125034</v>
      </c>
      <c r="B3240" t="s">
        <v>2737</v>
      </c>
      <c r="C3240" t="s">
        <v>2738</v>
      </c>
      <c r="D3240" s="11" t="s">
        <v>81</v>
      </c>
      <c r="E3240" t="s">
        <v>67</v>
      </c>
      <c r="F3240" t="s">
        <v>74</v>
      </c>
      <c r="M3240" t="s">
        <v>2713</v>
      </c>
      <c r="N3240" t="s">
        <v>2714</v>
      </c>
      <c r="O3240">
        <v>36</v>
      </c>
      <c r="P3240">
        <v>1636</v>
      </c>
    </row>
    <row r="3241" spans="1:16">
      <c r="A3241">
        <v>125035</v>
      </c>
      <c r="B3241" t="s">
        <v>2739</v>
      </c>
      <c r="C3241" t="s">
        <v>597</v>
      </c>
      <c r="D3241" s="11" t="s">
        <v>199</v>
      </c>
      <c r="E3241" t="s">
        <v>67</v>
      </c>
      <c r="F3241" t="s">
        <v>74</v>
      </c>
      <c r="M3241" t="s">
        <v>2713</v>
      </c>
      <c r="N3241" t="s">
        <v>2714</v>
      </c>
      <c r="O3241">
        <v>37</v>
      </c>
      <c r="P3241">
        <v>1637</v>
      </c>
    </row>
    <row r="3242" spans="1:16">
      <c r="A3242">
        <v>125036</v>
      </c>
      <c r="B3242" t="s">
        <v>2740</v>
      </c>
      <c r="C3242" t="s">
        <v>186</v>
      </c>
      <c r="D3242" s="11" t="s">
        <v>143</v>
      </c>
      <c r="E3242" t="s">
        <v>67</v>
      </c>
      <c r="F3242" t="s">
        <v>74</v>
      </c>
      <c r="M3242" t="s">
        <v>2713</v>
      </c>
      <c r="N3242" t="s">
        <v>2714</v>
      </c>
      <c r="O3242">
        <v>38</v>
      </c>
      <c r="P3242">
        <v>1638</v>
      </c>
    </row>
    <row r="3243" spans="1:16">
      <c r="A3243">
        <v>125037</v>
      </c>
      <c r="B3243" t="s">
        <v>2728</v>
      </c>
      <c r="C3243" t="s">
        <v>80</v>
      </c>
      <c r="D3243" s="11" t="s">
        <v>339</v>
      </c>
      <c r="E3243" t="s">
        <v>82</v>
      </c>
      <c r="F3243" t="s">
        <v>86</v>
      </c>
      <c r="M3243" t="s">
        <v>2713</v>
      </c>
      <c r="N3243" t="s">
        <v>2714</v>
      </c>
      <c r="O3243">
        <v>24</v>
      </c>
      <c r="P3243">
        <v>1624</v>
      </c>
    </row>
    <row r="3244" spans="1:16">
      <c r="A3244">
        <v>125038</v>
      </c>
      <c r="B3244" t="s">
        <v>2591</v>
      </c>
      <c r="C3244" t="s">
        <v>80</v>
      </c>
      <c r="D3244" s="11" t="s">
        <v>114</v>
      </c>
      <c r="E3244" t="s">
        <v>82</v>
      </c>
      <c r="F3244" t="s">
        <v>86</v>
      </c>
      <c r="M3244" t="s">
        <v>2713</v>
      </c>
      <c r="N3244" t="s">
        <v>2714</v>
      </c>
      <c r="O3244">
        <v>27</v>
      </c>
      <c r="P3244">
        <v>1625</v>
      </c>
    </row>
    <row r="3245" spans="1:16">
      <c r="A3245">
        <v>125039</v>
      </c>
      <c r="B3245" t="s">
        <v>1477</v>
      </c>
      <c r="C3245" t="s">
        <v>90</v>
      </c>
      <c r="D3245" s="11" t="s">
        <v>339</v>
      </c>
      <c r="E3245" t="s">
        <v>67</v>
      </c>
      <c r="F3245" t="s">
        <v>86</v>
      </c>
      <c r="M3245" t="s">
        <v>2713</v>
      </c>
      <c r="N3245" t="s">
        <v>2714</v>
      </c>
      <c r="O3245">
        <v>24</v>
      </c>
      <c r="P3245">
        <v>1626</v>
      </c>
    </row>
    <row r="3246" spans="1:16">
      <c r="A3246">
        <v>125040</v>
      </c>
      <c r="B3246" t="s">
        <v>2741</v>
      </c>
      <c r="C3246" t="s">
        <v>72</v>
      </c>
      <c r="D3246" s="11" t="s">
        <v>114</v>
      </c>
      <c r="E3246" t="s">
        <v>67</v>
      </c>
      <c r="F3246" t="s">
        <v>86</v>
      </c>
      <c r="M3246" t="s">
        <v>2713</v>
      </c>
      <c r="N3246" t="s">
        <v>2714</v>
      </c>
      <c r="O3246">
        <v>27</v>
      </c>
      <c r="P3246">
        <v>1627</v>
      </c>
    </row>
    <row r="3247" spans="1:16">
      <c r="A3247">
        <v>125041</v>
      </c>
      <c r="B3247" t="s">
        <v>2742</v>
      </c>
      <c r="C3247" t="s">
        <v>213</v>
      </c>
      <c r="D3247" s="11" t="s">
        <v>194</v>
      </c>
      <c r="E3247" t="s">
        <v>67</v>
      </c>
      <c r="F3247" t="s">
        <v>195</v>
      </c>
      <c r="H3247" s="11" t="s">
        <v>87</v>
      </c>
      <c r="I3247" s="11" t="s">
        <v>88</v>
      </c>
      <c r="M3247" t="s">
        <v>2713</v>
      </c>
      <c r="N3247" t="s">
        <v>2714</v>
      </c>
      <c r="O3247">
        <v>15</v>
      </c>
      <c r="P3247">
        <v>4569</v>
      </c>
    </row>
    <row r="3248" spans="1:16">
      <c r="A3248">
        <v>125042</v>
      </c>
      <c r="B3248" t="s">
        <v>2742</v>
      </c>
      <c r="C3248" t="s">
        <v>1112</v>
      </c>
      <c r="D3248" s="11" t="s">
        <v>163</v>
      </c>
      <c r="E3248" t="s">
        <v>67</v>
      </c>
      <c r="F3248" t="s">
        <v>78</v>
      </c>
      <c r="H3248" s="11" t="s">
        <v>87</v>
      </c>
      <c r="I3248" s="11" t="s">
        <v>87</v>
      </c>
      <c r="M3248" t="s">
        <v>2713</v>
      </c>
      <c r="N3248" t="s">
        <v>2714</v>
      </c>
      <c r="O3248">
        <v>49</v>
      </c>
      <c r="P3248">
        <v>4572</v>
      </c>
    </row>
    <row r="3249" spans="1:16">
      <c r="A3249">
        <v>125043</v>
      </c>
      <c r="B3249" t="s">
        <v>2743</v>
      </c>
      <c r="C3249" t="s">
        <v>2744</v>
      </c>
      <c r="D3249" s="11" t="s">
        <v>518</v>
      </c>
      <c r="E3249" t="s">
        <v>82</v>
      </c>
      <c r="F3249" t="s">
        <v>455</v>
      </c>
      <c r="M3249" t="s">
        <v>2713</v>
      </c>
      <c r="N3249" t="s">
        <v>2714</v>
      </c>
      <c r="O3249">
        <v>11</v>
      </c>
      <c r="P3249">
        <v>4704</v>
      </c>
    </row>
    <row r="3250" spans="1:16">
      <c r="A3250">
        <v>128001</v>
      </c>
      <c r="B3250" t="s">
        <v>2745</v>
      </c>
      <c r="C3250" t="s">
        <v>369</v>
      </c>
      <c r="D3250" s="11" t="s">
        <v>117</v>
      </c>
      <c r="E3250" t="s">
        <v>67</v>
      </c>
      <c r="F3250" t="s">
        <v>118</v>
      </c>
      <c r="G3250" s="11" t="s">
        <v>87</v>
      </c>
      <c r="J3250" s="11" t="s">
        <v>87</v>
      </c>
      <c r="M3250" t="s">
        <v>2746</v>
      </c>
      <c r="N3250" t="s">
        <v>2747</v>
      </c>
      <c r="O3250">
        <v>18</v>
      </c>
      <c r="P3250">
        <v>4224</v>
      </c>
    </row>
    <row r="3251" spans="1:16">
      <c r="A3251">
        <v>128002</v>
      </c>
      <c r="B3251" t="s">
        <v>2748</v>
      </c>
      <c r="C3251" t="s">
        <v>2749</v>
      </c>
      <c r="D3251" s="11" t="s">
        <v>485</v>
      </c>
      <c r="E3251" t="s">
        <v>67</v>
      </c>
      <c r="F3251" t="s">
        <v>78</v>
      </c>
      <c r="G3251" s="11" t="s">
        <v>87</v>
      </c>
      <c r="M3251" t="s">
        <v>2746</v>
      </c>
      <c r="N3251" t="s">
        <v>2747</v>
      </c>
      <c r="O3251">
        <v>53</v>
      </c>
      <c r="P3251">
        <v>2076</v>
      </c>
    </row>
    <row r="3252" spans="1:16">
      <c r="A3252">
        <v>128003</v>
      </c>
      <c r="B3252" t="s">
        <v>1768</v>
      </c>
      <c r="C3252" t="s">
        <v>732</v>
      </c>
      <c r="D3252" s="11" t="s">
        <v>422</v>
      </c>
      <c r="E3252" t="s">
        <v>67</v>
      </c>
      <c r="F3252" t="s">
        <v>202</v>
      </c>
      <c r="M3252" t="s">
        <v>2746</v>
      </c>
      <c r="N3252" t="s">
        <v>2747</v>
      </c>
      <c r="O3252">
        <v>13</v>
      </c>
      <c r="P3252">
        <v>4942</v>
      </c>
    </row>
    <row r="3253" spans="1:16">
      <c r="A3253">
        <v>128010</v>
      </c>
      <c r="B3253" t="s">
        <v>2750</v>
      </c>
      <c r="C3253" t="s">
        <v>391</v>
      </c>
      <c r="D3253" s="11" t="s">
        <v>291</v>
      </c>
      <c r="E3253" t="s">
        <v>67</v>
      </c>
      <c r="F3253" t="s">
        <v>78</v>
      </c>
      <c r="H3253" s="11" t="s">
        <v>87</v>
      </c>
      <c r="M3253" t="s">
        <v>2746</v>
      </c>
      <c r="N3253" t="s">
        <v>2747</v>
      </c>
      <c r="O3253">
        <v>51</v>
      </c>
      <c r="P3253">
        <v>3753</v>
      </c>
    </row>
    <row r="3254" spans="1:16">
      <c r="A3254">
        <v>128011</v>
      </c>
      <c r="B3254" t="s">
        <v>2751</v>
      </c>
      <c r="C3254" t="s">
        <v>466</v>
      </c>
      <c r="D3254" s="11" t="s">
        <v>66</v>
      </c>
      <c r="E3254" t="s">
        <v>82</v>
      </c>
      <c r="F3254" t="s">
        <v>68</v>
      </c>
      <c r="G3254" s="11" t="s">
        <v>87</v>
      </c>
      <c r="M3254" t="s">
        <v>2746</v>
      </c>
      <c r="N3254" t="s">
        <v>2747</v>
      </c>
      <c r="O3254">
        <v>19</v>
      </c>
      <c r="P3254">
        <v>3754</v>
      </c>
    </row>
    <row r="3255" spans="1:16">
      <c r="A3255">
        <v>128028</v>
      </c>
      <c r="B3255" t="s">
        <v>2752</v>
      </c>
      <c r="C3255" t="s">
        <v>294</v>
      </c>
      <c r="D3255" s="11" t="s">
        <v>117</v>
      </c>
      <c r="E3255" t="s">
        <v>67</v>
      </c>
      <c r="F3255" t="s">
        <v>118</v>
      </c>
      <c r="G3255" s="11" t="s">
        <v>87</v>
      </c>
      <c r="M3255" t="s">
        <v>2746</v>
      </c>
      <c r="N3255" t="s">
        <v>2747</v>
      </c>
      <c r="O3255">
        <v>18</v>
      </c>
      <c r="P3255">
        <v>4314</v>
      </c>
    </row>
    <row r="3256" spans="1:16">
      <c r="A3256">
        <v>128030</v>
      </c>
      <c r="B3256" t="s">
        <v>1695</v>
      </c>
      <c r="C3256" t="s">
        <v>605</v>
      </c>
      <c r="D3256" s="11" t="s">
        <v>291</v>
      </c>
      <c r="E3256" t="s">
        <v>67</v>
      </c>
      <c r="F3256" t="s">
        <v>78</v>
      </c>
      <c r="H3256" s="11" t="s">
        <v>87</v>
      </c>
      <c r="M3256" t="s">
        <v>2746</v>
      </c>
      <c r="N3256" t="s">
        <v>2747</v>
      </c>
      <c r="O3256">
        <v>51</v>
      </c>
      <c r="P3256">
        <v>2069</v>
      </c>
    </row>
    <row r="3257" spans="1:16">
      <c r="A3257">
        <v>129001</v>
      </c>
      <c r="B3257" t="s">
        <v>2263</v>
      </c>
      <c r="C3257" t="s">
        <v>2753</v>
      </c>
      <c r="D3257" s="11" t="s">
        <v>2754</v>
      </c>
      <c r="E3257" t="s">
        <v>67</v>
      </c>
      <c r="F3257" t="s">
        <v>98</v>
      </c>
      <c r="M3257" t="s">
        <v>2755</v>
      </c>
      <c r="N3257" t="s">
        <v>2756</v>
      </c>
      <c r="O3257">
        <v>84</v>
      </c>
      <c r="P3257">
        <v>4864</v>
      </c>
    </row>
    <row r="3258" spans="1:16">
      <c r="A3258">
        <v>129002</v>
      </c>
      <c r="B3258" t="s">
        <v>2757</v>
      </c>
      <c r="C3258" t="s">
        <v>2031</v>
      </c>
      <c r="D3258" s="11" t="s">
        <v>454</v>
      </c>
      <c r="E3258" t="s">
        <v>67</v>
      </c>
      <c r="F3258" t="s">
        <v>455</v>
      </c>
      <c r="M3258" t="s">
        <v>2755</v>
      </c>
      <c r="N3258" t="s">
        <v>2756</v>
      </c>
      <c r="O3258">
        <v>12</v>
      </c>
      <c r="P3258">
        <v>4819</v>
      </c>
    </row>
    <row r="3259" spans="1:16">
      <c r="A3259">
        <v>129003</v>
      </c>
      <c r="B3259" t="s">
        <v>2758</v>
      </c>
      <c r="C3259" t="s">
        <v>2183</v>
      </c>
      <c r="D3259" s="11" t="s">
        <v>146</v>
      </c>
      <c r="E3259" t="s">
        <v>82</v>
      </c>
      <c r="F3259" t="s">
        <v>68</v>
      </c>
      <c r="M3259" t="s">
        <v>2755</v>
      </c>
      <c r="N3259" t="s">
        <v>2756</v>
      </c>
      <c r="O3259">
        <v>21</v>
      </c>
      <c r="P3259">
        <v>4820</v>
      </c>
    </row>
    <row r="3260" spans="1:16">
      <c r="A3260">
        <v>129004</v>
      </c>
      <c r="B3260" t="s">
        <v>2759</v>
      </c>
      <c r="C3260" t="s">
        <v>320</v>
      </c>
      <c r="D3260" s="11" t="s">
        <v>201</v>
      </c>
      <c r="E3260" t="s">
        <v>67</v>
      </c>
      <c r="F3260" t="s">
        <v>202</v>
      </c>
      <c r="M3260" t="s">
        <v>2755</v>
      </c>
      <c r="N3260" t="s">
        <v>2756</v>
      </c>
      <c r="O3260">
        <v>14</v>
      </c>
      <c r="P3260">
        <v>4865</v>
      </c>
    </row>
    <row r="3261" spans="1:16">
      <c r="A3261">
        <v>129005</v>
      </c>
      <c r="B3261" t="s">
        <v>2760</v>
      </c>
      <c r="C3261" t="s">
        <v>188</v>
      </c>
      <c r="D3261" s="11" t="s">
        <v>201</v>
      </c>
      <c r="E3261" t="s">
        <v>67</v>
      </c>
      <c r="F3261" t="s">
        <v>202</v>
      </c>
      <c r="M3261" t="s">
        <v>2755</v>
      </c>
      <c r="N3261" t="s">
        <v>2756</v>
      </c>
      <c r="O3261">
        <v>14</v>
      </c>
      <c r="P3261">
        <v>4719</v>
      </c>
    </row>
    <row r="3262" spans="1:16">
      <c r="A3262">
        <v>129006</v>
      </c>
      <c r="B3262" t="s">
        <v>2508</v>
      </c>
      <c r="C3262" t="s">
        <v>170</v>
      </c>
      <c r="D3262" s="11" t="s">
        <v>532</v>
      </c>
      <c r="E3262" t="s">
        <v>67</v>
      </c>
      <c r="F3262" t="s">
        <v>332</v>
      </c>
      <c r="M3262" t="s">
        <v>2755</v>
      </c>
      <c r="N3262" t="s">
        <v>2756</v>
      </c>
      <c r="O3262">
        <v>10</v>
      </c>
      <c r="P3262">
        <v>4822</v>
      </c>
    </row>
    <row r="3263" spans="1:16">
      <c r="A3263">
        <v>129007</v>
      </c>
      <c r="B3263" t="s">
        <v>2759</v>
      </c>
      <c r="C3263" t="s">
        <v>188</v>
      </c>
      <c r="D3263" s="11" t="s">
        <v>488</v>
      </c>
      <c r="E3263" t="s">
        <v>67</v>
      </c>
      <c r="F3263" t="s">
        <v>195</v>
      </c>
      <c r="M3263" t="s">
        <v>2755</v>
      </c>
      <c r="N3263" t="s">
        <v>2756</v>
      </c>
      <c r="O3263">
        <v>16</v>
      </c>
      <c r="P3263">
        <v>4866</v>
      </c>
    </row>
    <row r="3264" spans="1:16">
      <c r="A3264">
        <v>129008</v>
      </c>
      <c r="B3264" t="s">
        <v>2508</v>
      </c>
      <c r="C3264" t="s">
        <v>90</v>
      </c>
      <c r="D3264" s="11" t="s">
        <v>652</v>
      </c>
      <c r="E3264" t="s">
        <v>67</v>
      </c>
      <c r="F3264" t="s">
        <v>332</v>
      </c>
      <c r="M3264" t="s">
        <v>2755</v>
      </c>
      <c r="N3264" t="s">
        <v>2756</v>
      </c>
      <c r="O3264">
        <v>6</v>
      </c>
      <c r="P3264">
        <v>4867</v>
      </c>
    </row>
    <row r="3265" spans="1:16">
      <c r="A3265">
        <v>129009</v>
      </c>
      <c r="B3265" t="s">
        <v>2503</v>
      </c>
      <c r="C3265" t="s">
        <v>361</v>
      </c>
      <c r="D3265" s="11" t="s">
        <v>568</v>
      </c>
      <c r="E3265" t="s">
        <v>67</v>
      </c>
      <c r="F3265" t="s">
        <v>98</v>
      </c>
      <c r="M3265" t="s">
        <v>2755</v>
      </c>
      <c r="N3265" t="s">
        <v>2756</v>
      </c>
      <c r="O3265">
        <v>63</v>
      </c>
      <c r="P3265">
        <v>4868</v>
      </c>
    </row>
    <row r="3266" spans="1:16">
      <c r="A3266">
        <v>129010</v>
      </c>
      <c r="B3266" t="s">
        <v>682</v>
      </c>
      <c r="C3266" t="s">
        <v>65</v>
      </c>
      <c r="D3266" s="11" t="s">
        <v>422</v>
      </c>
      <c r="E3266" t="s">
        <v>67</v>
      </c>
      <c r="F3266" t="s">
        <v>202</v>
      </c>
      <c r="M3266" t="s">
        <v>2755</v>
      </c>
      <c r="N3266" t="s">
        <v>2756</v>
      </c>
      <c r="O3266">
        <v>13</v>
      </c>
      <c r="P3266">
        <v>4869</v>
      </c>
    </row>
    <row r="3267" spans="1:16">
      <c r="A3267">
        <v>129011</v>
      </c>
      <c r="B3267" t="s">
        <v>2761</v>
      </c>
      <c r="C3267" t="s">
        <v>156</v>
      </c>
      <c r="D3267" s="11" t="s">
        <v>214</v>
      </c>
      <c r="E3267" t="s">
        <v>67</v>
      </c>
      <c r="F3267" t="s">
        <v>74</v>
      </c>
      <c r="M3267" t="s">
        <v>2755</v>
      </c>
      <c r="N3267" t="s">
        <v>2756</v>
      </c>
      <c r="O3267">
        <v>41</v>
      </c>
      <c r="P3267">
        <v>4870</v>
      </c>
    </row>
    <row r="3268" spans="1:16">
      <c r="A3268">
        <v>129012</v>
      </c>
      <c r="B3268" t="s">
        <v>2762</v>
      </c>
      <c r="C3268" t="s">
        <v>192</v>
      </c>
      <c r="D3268" s="11" t="s">
        <v>103</v>
      </c>
      <c r="E3268" t="s">
        <v>67</v>
      </c>
      <c r="F3268" t="s">
        <v>74</v>
      </c>
      <c r="M3268" t="s">
        <v>2755</v>
      </c>
      <c r="N3268" t="s">
        <v>2756</v>
      </c>
      <c r="O3268">
        <v>40</v>
      </c>
      <c r="P3268">
        <v>4871</v>
      </c>
    </row>
    <row r="3269" spans="1:16">
      <c r="A3269">
        <v>129013</v>
      </c>
      <c r="B3269" t="s">
        <v>1674</v>
      </c>
      <c r="C3269" t="s">
        <v>188</v>
      </c>
      <c r="D3269" s="11" t="s">
        <v>422</v>
      </c>
      <c r="E3269" t="s">
        <v>67</v>
      </c>
      <c r="F3269" t="s">
        <v>202</v>
      </c>
      <c r="M3269" t="s">
        <v>2755</v>
      </c>
      <c r="N3269" t="s">
        <v>2756</v>
      </c>
      <c r="O3269">
        <v>13</v>
      </c>
      <c r="P3269">
        <v>4872</v>
      </c>
    </row>
    <row r="3270" spans="1:16">
      <c r="A3270">
        <v>129014</v>
      </c>
      <c r="B3270" t="s">
        <v>1674</v>
      </c>
      <c r="C3270" t="s">
        <v>294</v>
      </c>
      <c r="D3270" s="11" t="s">
        <v>488</v>
      </c>
      <c r="E3270" t="s">
        <v>67</v>
      </c>
      <c r="F3270" t="s">
        <v>195</v>
      </c>
      <c r="G3270" s="11" t="s">
        <v>87</v>
      </c>
      <c r="K3270" s="11" t="s">
        <v>87</v>
      </c>
      <c r="M3270" t="s">
        <v>2755</v>
      </c>
      <c r="N3270" t="s">
        <v>2756</v>
      </c>
      <c r="O3270">
        <v>16</v>
      </c>
      <c r="P3270">
        <v>4873</v>
      </c>
    </row>
    <row r="3271" spans="1:16">
      <c r="A3271">
        <v>129015</v>
      </c>
      <c r="B3271" t="s">
        <v>2536</v>
      </c>
      <c r="C3271" t="s">
        <v>571</v>
      </c>
      <c r="D3271" s="11" t="s">
        <v>488</v>
      </c>
      <c r="E3271" t="s">
        <v>67</v>
      </c>
      <c r="F3271" t="s">
        <v>195</v>
      </c>
      <c r="M3271" t="s">
        <v>2755</v>
      </c>
      <c r="N3271" t="s">
        <v>2756</v>
      </c>
      <c r="O3271">
        <v>16</v>
      </c>
      <c r="P3271">
        <v>4874</v>
      </c>
    </row>
    <row r="3272" spans="1:16">
      <c r="A3272">
        <v>129016</v>
      </c>
      <c r="B3272" t="s">
        <v>2763</v>
      </c>
      <c r="C3272" t="s">
        <v>213</v>
      </c>
      <c r="D3272" s="11" t="s">
        <v>532</v>
      </c>
      <c r="E3272" t="s">
        <v>67</v>
      </c>
      <c r="F3272" t="s">
        <v>332</v>
      </c>
      <c r="M3272" t="s">
        <v>2755</v>
      </c>
      <c r="N3272" t="s">
        <v>2756</v>
      </c>
      <c r="O3272">
        <v>10</v>
      </c>
      <c r="P3272">
        <v>4875</v>
      </c>
    </row>
    <row r="3273" spans="1:16">
      <c r="A3273">
        <v>129017</v>
      </c>
      <c r="B3273" t="s">
        <v>1727</v>
      </c>
      <c r="C3273" t="s">
        <v>448</v>
      </c>
      <c r="D3273" s="11" t="s">
        <v>422</v>
      </c>
      <c r="E3273" t="s">
        <v>67</v>
      </c>
      <c r="F3273" t="s">
        <v>202</v>
      </c>
      <c r="M3273" t="s">
        <v>2755</v>
      </c>
      <c r="N3273" t="s">
        <v>2756</v>
      </c>
      <c r="O3273">
        <v>13</v>
      </c>
      <c r="P3273">
        <v>4981</v>
      </c>
    </row>
    <row r="3274" spans="1:16">
      <c r="A3274">
        <v>129018</v>
      </c>
      <c r="B3274" t="s">
        <v>2263</v>
      </c>
      <c r="C3274" t="s">
        <v>174</v>
      </c>
      <c r="D3274" s="11" t="s">
        <v>171</v>
      </c>
      <c r="E3274" t="s">
        <v>67</v>
      </c>
      <c r="F3274" t="s">
        <v>74</v>
      </c>
      <c r="M3274" t="s">
        <v>2755</v>
      </c>
      <c r="N3274" t="s">
        <v>2756</v>
      </c>
      <c r="O3274">
        <v>35</v>
      </c>
      <c r="P3274">
        <v>4781</v>
      </c>
    </row>
    <row r="3275" spans="1:16">
      <c r="A3275">
        <v>129019</v>
      </c>
      <c r="B3275" t="s">
        <v>261</v>
      </c>
      <c r="C3275" t="s">
        <v>369</v>
      </c>
      <c r="D3275" s="11" t="s">
        <v>210</v>
      </c>
      <c r="E3275" t="s">
        <v>67</v>
      </c>
      <c r="F3275" t="s">
        <v>74</v>
      </c>
      <c r="G3275" s="11" t="s">
        <v>87</v>
      </c>
      <c r="H3275" s="11" t="s">
        <v>87</v>
      </c>
      <c r="I3275" s="11" t="s">
        <v>87</v>
      </c>
      <c r="M3275" t="s">
        <v>2755</v>
      </c>
      <c r="N3275" t="s">
        <v>2756</v>
      </c>
      <c r="O3275">
        <v>42</v>
      </c>
      <c r="P3275">
        <v>4964</v>
      </c>
    </row>
    <row r="3276" spans="1:16">
      <c r="A3276">
        <v>129020</v>
      </c>
      <c r="B3276" t="s">
        <v>836</v>
      </c>
      <c r="C3276" t="s">
        <v>105</v>
      </c>
      <c r="D3276" s="11" t="s">
        <v>388</v>
      </c>
      <c r="E3276" t="s">
        <v>67</v>
      </c>
      <c r="F3276" t="s">
        <v>98</v>
      </c>
      <c r="M3276" t="s">
        <v>2755</v>
      </c>
      <c r="N3276" t="s">
        <v>2756</v>
      </c>
      <c r="O3276">
        <v>57</v>
      </c>
      <c r="P3276">
        <v>4784</v>
      </c>
    </row>
    <row r="3277" spans="1:16">
      <c r="A3277">
        <v>129021</v>
      </c>
      <c r="B3277" t="s">
        <v>261</v>
      </c>
      <c r="C3277" t="s">
        <v>597</v>
      </c>
      <c r="D3277" s="11" t="s">
        <v>422</v>
      </c>
      <c r="E3277" t="s">
        <v>67</v>
      </c>
      <c r="F3277" t="s">
        <v>202</v>
      </c>
      <c r="M3277" t="s">
        <v>2755</v>
      </c>
      <c r="N3277" t="s">
        <v>2756</v>
      </c>
      <c r="O3277">
        <v>13</v>
      </c>
      <c r="P3277">
        <v>4965</v>
      </c>
    </row>
    <row r="3278" spans="1:16">
      <c r="A3278">
        <v>129022</v>
      </c>
      <c r="B3278" t="s">
        <v>483</v>
      </c>
      <c r="C3278" t="s">
        <v>605</v>
      </c>
      <c r="D3278" s="11" t="s">
        <v>551</v>
      </c>
      <c r="E3278" t="s">
        <v>67</v>
      </c>
      <c r="F3278" t="s">
        <v>98</v>
      </c>
      <c r="G3278" s="11" t="s">
        <v>87</v>
      </c>
      <c r="M3278" t="s">
        <v>2755</v>
      </c>
      <c r="N3278" t="s">
        <v>2756</v>
      </c>
      <c r="O3278">
        <v>56</v>
      </c>
      <c r="P3278">
        <v>4777</v>
      </c>
    </row>
    <row r="3279" spans="1:16">
      <c r="A3279">
        <v>129023</v>
      </c>
      <c r="B3279" t="s">
        <v>2764</v>
      </c>
      <c r="C3279" t="s">
        <v>850</v>
      </c>
      <c r="D3279" s="11" t="s">
        <v>91</v>
      </c>
      <c r="E3279" t="s">
        <v>67</v>
      </c>
      <c r="F3279" t="s">
        <v>78</v>
      </c>
      <c r="M3279" t="s">
        <v>2755</v>
      </c>
      <c r="N3279" t="s">
        <v>2756</v>
      </c>
      <c r="O3279">
        <v>50</v>
      </c>
      <c r="P3279">
        <v>4778</v>
      </c>
    </row>
    <row r="3280" spans="1:16">
      <c r="A3280">
        <v>129024</v>
      </c>
      <c r="B3280" t="s">
        <v>261</v>
      </c>
      <c r="C3280" t="s">
        <v>72</v>
      </c>
      <c r="D3280" s="11" t="s">
        <v>532</v>
      </c>
      <c r="E3280" t="s">
        <v>67</v>
      </c>
      <c r="F3280" t="s">
        <v>332</v>
      </c>
      <c r="M3280" t="s">
        <v>2755</v>
      </c>
      <c r="N3280" t="s">
        <v>2756</v>
      </c>
      <c r="O3280">
        <v>10</v>
      </c>
      <c r="P3280">
        <v>4966</v>
      </c>
    </row>
    <row r="3281" spans="1:16">
      <c r="A3281">
        <v>129025</v>
      </c>
      <c r="B3281" t="s">
        <v>2508</v>
      </c>
      <c r="C3281" t="s">
        <v>139</v>
      </c>
      <c r="D3281" s="11" t="s">
        <v>85</v>
      </c>
      <c r="E3281" t="s">
        <v>67</v>
      </c>
      <c r="F3281" t="s">
        <v>86</v>
      </c>
      <c r="H3281" s="11" t="s">
        <v>88</v>
      </c>
      <c r="M3281" t="s">
        <v>2755</v>
      </c>
      <c r="N3281" t="s">
        <v>2756</v>
      </c>
      <c r="O3281">
        <v>34</v>
      </c>
      <c r="P3281">
        <v>4779</v>
      </c>
    </row>
    <row r="3282" spans="1:16">
      <c r="A3282">
        <v>129026</v>
      </c>
      <c r="B3282" t="s">
        <v>1674</v>
      </c>
      <c r="C3282" t="s">
        <v>188</v>
      </c>
      <c r="D3282" s="11" t="s">
        <v>422</v>
      </c>
      <c r="E3282" t="s">
        <v>67</v>
      </c>
      <c r="F3282" t="s">
        <v>202</v>
      </c>
      <c r="M3282" t="s">
        <v>2755</v>
      </c>
      <c r="N3282" t="s">
        <v>2756</v>
      </c>
      <c r="O3282">
        <v>13</v>
      </c>
      <c r="P3282">
        <v>4982</v>
      </c>
    </row>
    <row r="3283" spans="1:16">
      <c r="A3283">
        <v>129027</v>
      </c>
      <c r="B3283" t="s">
        <v>2765</v>
      </c>
      <c r="C3283" t="s">
        <v>140</v>
      </c>
      <c r="D3283" s="11" t="s">
        <v>134</v>
      </c>
      <c r="E3283" t="s">
        <v>67</v>
      </c>
      <c r="F3283" t="s">
        <v>118</v>
      </c>
      <c r="M3283" t="s">
        <v>2755</v>
      </c>
      <c r="N3283" t="s">
        <v>2756</v>
      </c>
      <c r="O3283">
        <v>17</v>
      </c>
      <c r="P3283">
        <v>4983</v>
      </c>
    </row>
    <row r="3284" spans="1:16">
      <c r="A3284">
        <v>129035</v>
      </c>
      <c r="B3284" t="s">
        <v>2766</v>
      </c>
      <c r="C3284" t="s">
        <v>1208</v>
      </c>
      <c r="D3284" s="11" t="s">
        <v>875</v>
      </c>
      <c r="E3284" t="s">
        <v>67</v>
      </c>
      <c r="F3284" t="s">
        <v>98</v>
      </c>
      <c r="M3284" t="s">
        <v>2755</v>
      </c>
      <c r="N3284" t="s">
        <v>2756</v>
      </c>
      <c r="O3284">
        <v>62</v>
      </c>
      <c r="P3284">
        <v>4782</v>
      </c>
    </row>
    <row r="3285" spans="1:16">
      <c r="A3285">
        <v>132001</v>
      </c>
      <c r="B3285" t="s">
        <v>2767</v>
      </c>
      <c r="C3285" t="s">
        <v>269</v>
      </c>
      <c r="D3285" s="11" t="s">
        <v>1103</v>
      </c>
      <c r="E3285" t="s">
        <v>67</v>
      </c>
      <c r="F3285" t="s">
        <v>98</v>
      </c>
      <c r="M3285" t="s">
        <v>2768</v>
      </c>
      <c r="N3285" t="s">
        <v>2769</v>
      </c>
      <c r="O3285">
        <v>80</v>
      </c>
      <c r="P3285">
        <v>2577</v>
      </c>
    </row>
    <row r="3286" spans="1:16">
      <c r="A3286">
        <v>132002</v>
      </c>
      <c r="B3286" t="s">
        <v>2770</v>
      </c>
      <c r="C3286" t="s">
        <v>386</v>
      </c>
      <c r="D3286" s="11" t="s">
        <v>405</v>
      </c>
      <c r="E3286" t="s">
        <v>67</v>
      </c>
      <c r="F3286" t="s">
        <v>98</v>
      </c>
      <c r="M3286" t="s">
        <v>2768</v>
      </c>
      <c r="N3286" t="s">
        <v>2769</v>
      </c>
      <c r="O3286">
        <v>68</v>
      </c>
      <c r="P3286">
        <v>2593</v>
      </c>
    </row>
    <row r="3287" spans="1:16">
      <c r="A3287">
        <v>132003</v>
      </c>
      <c r="B3287" t="s">
        <v>2771</v>
      </c>
      <c r="C3287" t="s">
        <v>597</v>
      </c>
      <c r="D3287" s="11" t="s">
        <v>121</v>
      </c>
      <c r="E3287" t="s">
        <v>67</v>
      </c>
      <c r="F3287" t="s">
        <v>68</v>
      </c>
      <c r="M3287" t="s">
        <v>2768</v>
      </c>
      <c r="N3287" t="s">
        <v>2769</v>
      </c>
      <c r="O3287">
        <v>20</v>
      </c>
      <c r="P3287">
        <v>2609</v>
      </c>
    </row>
    <row r="3288" spans="1:16">
      <c r="A3288">
        <v>132004</v>
      </c>
      <c r="B3288" t="s">
        <v>2772</v>
      </c>
      <c r="C3288" t="s">
        <v>597</v>
      </c>
      <c r="D3288" s="11" t="s">
        <v>454</v>
      </c>
      <c r="E3288" t="s">
        <v>67</v>
      </c>
      <c r="F3288" t="s">
        <v>455</v>
      </c>
      <c r="M3288" t="s">
        <v>2768</v>
      </c>
      <c r="N3288" t="s">
        <v>2769</v>
      </c>
      <c r="O3288">
        <v>12</v>
      </c>
      <c r="P3288">
        <v>4359</v>
      </c>
    </row>
    <row r="3289" spans="1:16">
      <c r="A3289">
        <v>132005</v>
      </c>
      <c r="B3289" t="s">
        <v>2773</v>
      </c>
      <c r="C3289" t="s">
        <v>90</v>
      </c>
      <c r="D3289" s="11" t="s">
        <v>518</v>
      </c>
      <c r="E3289" t="s">
        <v>67</v>
      </c>
      <c r="F3289" t="s">
        <v>455</v>
      </c>
      <c r="M3289" t="s">
        <v>2768</v>
      </c>
      <c r="N3289" t="s">
        <v>2769</v>
      </c>
      <c r="O3289">
        <v>11</v>
      </c>
      <c r="P3289">
        <v>4360</v>
      </c>
    </row>
    <row r="3290" spans="1:16">
      <c r="A3290">
        <v>132006</v>
      </c>
      <c r="B3290" t="s">
        <v>2774</v>
      </c>
      <c r="C3290" t="s">
        <v>1725</v>
      </c>
      <c r="D3290" s="11" t="s">
        <v>163</v>
      </c>
      <c r="E3290" t="s">
        <v>67</v>
      </c>
      <c r="F3290" t="s">
        <v>78</v>
      </c>
      <c r="M3290" t="s">
        <v>2768</v>
      </c>
      <c r="N3290" t="s">
        <v>2769</v>
      </c>
      <c r="O3290">
        <v>49</v>
      </c>
      <c r="P3290">
        <v>2592</v>
      </c>
    </row>
    <row r="3291" spans="1:16">
      <c r="A3291">
        <v>132007</v>
      </c>
      <c r="B3291" t="s">
        <v>2775</v>
      </c>
      <c r="C3291" t="s">
        <v>96</v>
      </c>
      <c r="D3291" s="11" t="s">
        <v>194</v>
      </c>
      <c r="E3291" t="s">
        <v>67</v>
      </c>
      <c r="F3291" t="s">
        <v>195</v>
      </c>
      <c r="G3291" s="11" t="s">
        <v>87</v>
      </c>
      <c r="H3291" s="11" t="s">
        <v>88</v>
      </c>
      <c r="I3291" s="11" t="s">
        <v>88</v>
      </c>
      <c r="K3291" s="11" t="s">
        <v>87</v>
      </c>
      <c r="L3291">
        <v>3</v>
      </c>
      <c r="M3291" t="s">
        <v>2768</v>
      </c>
      <c r="N3291" t="s">
        <v>2769</v>
      </c>
      <c r="O3291">
        <v>15</v>
      </c>
      <c r="P3291">
        <v>3775</v>
      </c>
    </row>
    <row r="3292" spans="1:16">
      <c r="A3292">
        <v>132008</v>
      </c>
      <c r="B3292" t="s">
        <v>2776</v>
      </c>
      <c r="C3292" t="s">
        <v>186</v>
      </c>
      <c r="D3292" s="11" t="s">
        <v>194</v>
      </c>
      <c r="E3292" t="s">
        <v>82</v>
      </c>
      <c r="F3292" t="s">
        <v>195</v>
      </c>
      <c r="G3292" s="11" t="s">
        <v>87</v>
      </c>
      <c r="I3292" s="11" t="s">
        <v>87</v>
      </c>
      <c r="L3292">
        <v>3</v>
      </c>
      <c r="M3292" t="s">
        <v>2768</v>
      </c>
      <c r="N3292" t="s">
        <v>2769</v>
      </c>
      <c r="O3292">
        <v>15</v>
      </c>
      <c r="P3292">
        <v>3808</v>
      </c>
    </row>
    <row r="3293" spans="1:16">
      <c r="A3293">
        <v>132009</v>
      </c>
      <c r="B3293" t="s">
        <v>2777</v>
      </c>
      <c r="C3293" t="s">
        <v>320</v>
      </c>
      <c r="D3293" s="11" t="s">
        <v>201</v>
      </c>
      <c r="E3293" t="s">
        <v>67</v>
      </c>
      <c r="F3293" t="s">
        <v>202</v>
      </c>
      <c r="H3293" s="11" t="s">
        <v>87</v>
      </c>
      <c r="I3293" s="11" t="s">
        <v>87</v>
      </c>
      <c r="L3293">
        <v>3</v>
      </c>
      <c r="M3293" t="s">
        <v>2768</v>
      </c>
      <c r="N3293" t="s">
        <v>2769</v>
      </c>
      <c r="O3293">
        <v>14</v>
      </c>
      <c r="P3293">
        <v>4361</v>
      </c>
    </row>
    <row r="3294" spans="1:16">
      <c r="A3294">
        <v>132010</v>
      </c>
      <c r="B3294" t="s">
        <v>2778</v>
      </c>
      <c r="C3294" t="s">
        <v>183</v>
      </c>
      <c r="D3294" s="11" t="s">
        <v>201</v>
      </c>
      <c r="E3294" t="s">
        <v>67</v>
      </c>
      <c r="F3294" t="s">
        <v>202</v>
      </c>
      <c r="G3294" s="11" t="s">
        <v>87</v>
      </c>
      <c r="I3294" s="11" t="s">
        <v>87</v>
      </c>
      <c r="J3294" s="11" t="s">
        <v>87</v>
      </c>
      <c r="L3294">
        <v>3</v>
      </c>
      <c r="M3294" t="s">
        <v>2768</v>
      </c>
      <c r="N3294" t="s">
        <v>2769</v>
      </c>
      <c r="O3294">
        <v>14</v>
      </c>
      <c r="P3294">
        <v>4362</v>
      </c>
    </row>
    <row r="3295" spans="1:16">
      <c r="A3295">
        <v>132011</v>
      </c>
      <c r="B3295" t="s">
        <v>1682</v>
      </c>
      <c r="C3295" t="s">
        <v>123</v>
      </c>
      <c r="D3295" s="11" t="s">
        <v>117</v>
      </c>
      <c r="E3295" t="s">
        <v>67</v>
      </c>
      <c r="F3295" t="s">
        <v>118</v>
      </c>
      <c r="M3295" t="s">
        <v>2768</v>
      </c>
      <c r="N3295" t="s">
        <v>2769</v>
      </c>
      <c r="O3295">
        <v>18</v>
      </c>
      <c r="P3295">
        <v>4374</v>
      </c>
    </row>
    <row r="3296" spans="1:16">
      <c r="A3296">
        <v>132012</v>
      </c>
      <c r="B3296" t="s">
        <v>2779</v>
      </c>
      <c r="C3296" t="s">
        <v>156</v>
      </c>
      <c r="D3296" s="11" t="s">
        <v>176</v>
      </c>
      <c r="E3296" t="s">
        <v>67</v>
      </c>
      <c r="F3296" t="s">
        <v>74</v>
      </c>
      <c r="M3296" t="s">
        <v>2768</v>
      </c>
      <c r="N3296" t="s">
        <v>2769</v>
      </c>
      <c r="O3296">
        <v>39</v>
      </c>
      <c r="P3296">
        <v>2595</v>
      </c>
    </row>
    <row r="3297" spans="1:16">
      <c r="A3297">
        <v>132013</v>
      </c>
      <c r="B3297" t="s">
        <v>1844</v>
      </c>
      <c r="C3297" t="s">
        <v>253</v>
      </c>
      <c r="D3297" s="11" t="s">
        <v>210</v>
      </c>
      <c r="E3297" t="s">
        <v>82</v>
      </c>
      <c r="F3297" t="s">
        <v>74</v>
      </c>
      <c r="M3297" t="s">
        <v>2768</v>
      </c>
      <c r="N3297" t="s">
        <v>2769</v>
      </c>
      <c r="O3297">
        <v>42</v>
      </c>
      <c r="P3297">
        <v>2596</v>
      </c>
    </row>
    <row r="3298" spans="1:16">
      <c r="A3298">
        <v>132014</v>
      </c>
      <c r="B3298" t="s">
        <v>2780</v>
      </c>
      <c r="C3298" t="s">
        <v>330</v>
      </c>
      <c r="D3298" s="11" t="s">
        <v>518</v>
      </c>
      <c r="E3298" t="s">
        <v>82</v>
      </c>
      <c r="F3298" t="s">
        <v>455</v>
      </c>
      <c r="M3298" t="s">
        <v>2768</v>
      </c>
      <c r="N3298" t="s">
        <v>2769</v>
      </c>
      <c r="O3298">
        <v>11</v>
      </c>
      <c r="P3298">
        <v>4488</v>
      </c>
    </row>
    <row r="3299" spans="1:16">
      <c r="A3299">
        <v>132015</v>
      </c>
      <c r="B3299" t="s">
        <v>2781</v>
      </c>
      <c r="C3299" t="s">
        <v>105</v>
      </c>
      <c r="D3299" s="11" t="s">
        <v>875</v>
      </c>
      <c r="E3299" t="s">
        <v>67</v>
      </c>
      <c r="F3299" t="s">
        <v>98</v>
      </c>
      <c r="M3299" t="s">
        <v>2768</v>
      </c>
      <c r="N3299" t="s">
        <v>2769</v>
      </c>
      <c r="O3299">
        <v>62</v>
      </c>
      <c r="P3299">
        <v>2597</v>
      </c>
    </row>
    <row r="3300" spans="1:16">
      <c r="A3300">
        <v>132016</v>
      </c>
      <c r="B3300" t="s">
        <v>2782</v>
      </c>
      <c r="C3300" t="s">
        <v>850</v>
      </c>
      <c r="D3300" s="11" t="s">
        <v>117</v>
      </c>
      <c r="E3300" t="s">
        <v>67</v>
      </c>
      <c r="F3300" t="s">
        <v>118</v>
      </c>
      <c r="M3300" t="s">
        <v>2768</v>
      </c>
      <c r="N3300" t="s">
        <v>2769</v>
      </c>
      <c r="O3300">
        <v>18</v>
      </c>
      <c r="P3300">
        <v>2600</v>
      </c>
    </row>
    <row r="3301" spans="1:16">
      <c r="A3301">
        <v>132017</v>
      </c>
      <c r="B3301" t="s">
        <v>2783</v>
      </c>
      <c r="C3301" t="s">
        <v>2031</v>
      </c>
      <c r="D3301" s="11" t="s">
        <v>194</v>
      </c>
      <c r="E3301" t="s">
        <v>67</v>
      </c>
      <c r="F3301" t="s">
        <v>195</v>
      </c>
      <c r="G3301" s="11" t="s">
        <v>87</v>
      </c>
      <c r="M3301" t="s">
        <v>2768</v>
      </c>
      <c r="N3301" t="s">
        <v>2769</v>
      </c>
      <c r="O3301">
        <v>15</v>
      </c>
      <c r="P3301">
        <v>4489</v>
      </c>
    </row>
    <row r="3302" spans="1:16">
      <c r="A3302">
        <v>132018</v>
      </c>
      <c r="B3302" t="s">
        <v>2784</v>
      </c>
      <c r="C3302" t="s">
        <v>113</v>
      </c>
      <c r="D3302" s="11" t="s">
        <v>210</v>
      </c>
      <c r="E3302" t="s">
        <v>82</v>
      </c>
      <c r="F3302" t="s">
        <v>74</v>
      </c>
      <c r="M3302" t="s">
        <v>2768</v>
      </c>
      <c r="N3302" t="s">
        <v>2769</v>
      </c>
      <c r="O3302">
        <v>42</v>
      </c>
      <c r="P3302">
        <v>2580</v>
      </c>
    </row>
    <row r="3303" spans="1:16">
      <c r="A3303">
        <v>132019</v>
      </c>
      <c r="B3303" t="s">
        <v>2785</v>
      </c>
      <c r="C3303" t="s">
        <v>1124</v>
      </c>
      <c r="D3303" s="11" t="s">
        <v>302</v>
      </c>
      <c r="E3303" t="s">
        <v>82</v>
      </c>
      <c r="F3303" t="s">
        <v>78</v>
      </c>
      <c r="M3303" t="s">
        <v>2768</v>
      </c>
      <c r="N3303" t="s">
        <v>2769</v>
      </c>
      <c r="O3303">
        <v>47</v>
      </c>
      <c r="P3303">
        <v>2619</v>
      </c>
    </row>
    <row r="3304" spans="1:16">
      <c r="A3304">
        <v>132020</v>
      </c>
      <c r="B3304" t="s">
        <v>2786</v>
      </c>
      <c r="C3304" t="s">
        <v>123</v>
      </c>
      <c r="D3304" s="11" t="s">
        <v>201</v>
      </c>
      <c r="E3304" t="s">
        <v>67</v>
      </c>
      <c r="F3304" t="s">
        <v>202</v>
      </c>
      <c r="G3304" s="11" t="s">
        <v>87</v>
      </c>
      <c r="M3304" t="s">
        <v>2768</v>
      </c>
      <c r="N3304" t="s">
        <v>2769</v>
      </c>
      <c r="O3304">
        <v>14</v>
      </c>
      <c r="P3304">
        <v>4646</v>
      </c>
    </row>
    <row r="3305" spans="1:16">
      <c r="A3305">
        <v>132021</v>
      </c>
      <c r="B3305" t="s">
        <v>2787</v>
      </c>
      <c r="C3305" t="s">
        <v>96</v>
      </c>
      <c r="D3305" s="11" t="s">
        <v>171</v>
      </c>
      <c r="E3305" t="s">
        <v>67</v>
      </c>
      <c r="F3305" t="s">
        <v>74</v>
      </c>
      <c r="M3305" t="s">
        <v>2768</v>
      </c>
      <c r="N3305" t="s">
        <v>2769</v>
      </c>
      <c r="O3305">
        <v>35</v>
      </c>
      <c r="P3305">
        <v>2598</v>
      </c>
    </row>
    <row r="3306" spans="1:16">
      <c r="A3306">
        <v>132022</v>
      </c>
      <c r="B3306" t="s">
        <v>867</v>
      </c>
      <c r="C3306" t="s">
        <v>264</v>
      </c>
      <c r="D3306" s="11" t="s">
        <v>201</v>
      </c>
      <c r="E3306" t="s">
        <v>67</v>
      </c>
      <c r="F3306" t="s">
        <v>202</v>
      </c>
      <c r="L3306">
        <v>3</v>
      </c>
      <c r="M3306" t="s">
        <v>2768</v>
      </c>
      <c r="N3306" t="s">
        <v>2769</v>
      </c>
      <c r="O3306">
        <v>14</v>
      </c>
      <c r="P3306">
        <v>4795</v>
      </c>
    </row>
    <row r="3307" spans="1:16">
      <c r="A3307">
        <v>132023</v>
      </c>
      <c r="B3307" t="s">
        <v>243</v>
      </c>
      <c r="C3307" t="s">
        <v>188</v>
      </c>
      <c r="D3307" s="11" t="s">
        <v>103</v>
      </c>
      <c r="E3307" t="s">
        <v>67</v>
      </c>
      <c r="F3307" t="s">
        <v>74</v>
      </c>
      <c r="M3307" t="s">
        <v>2768</v>
      </c>
      <c r="N3307" t="s">
        <v>2769</v>
      </c>
      <c r="O3307">
        <v>40</v>
      </c>
      <c r="P3307">
        <v>2601</v>
      </c>
    </row>
    <row r="3308" spans="1:16">
      <c r="A3308">
        <v>132024</v>
      </c>
      <c r="B3308" t="s">
        <v>2788</v>
      </c>
      <c r="C3308" t="s">
        <v>228</v>
      </c>
      <c r="D3308" s="11" t="s">
        <v>201</v>
      </c>
      <c r="E3308" t="s">
        <v>82</v>
      </c>
      <c r="F3308" t="s">
        <v>202</v>
      </c>
      <c r="J3308" s="11" t="s">
        <v>87</v>
      </c>
      <c r="K3308" s="11" t="s">
        <v>87</v>
      </c>
      <c r="M3308" t="s">
        <v>2768</v>
      </c>
      <c r="N3308" t="s">
        <v>2769</v>
      </c>
      <c r="O3308">
        <v>14</v>
      </c>
      <c r="P3308">
        <v>4490</v>
      </c>
    </row>
    <row r="3309" spans="1:16">
      <c r="A3309">
        <v>132025</v>
      </c>
      <c r="B3309" t="s">
        <v>1645</v>
      </c>
      <c r="C3309" t="s">
        <v>72</v>
      </c>
      <c r="D3309" s="11" t="s">
        <v>159</v>
      </c>
      <c r="E3309" t="s">
        <v>67</v>
      </c>
      <c r="F3309" t="s">
        <v>78</v>
      </c>
      <c r="M3309" t="s">
        <v>2768</v>
      </c>
      <c r="N3309" t="s">
        <v>2769</v>
      </c>
      <c r="O3309">
        <v>46</v>
      </c>
      <c r="P3309">
        <v>2603</v>
      </c>
    </row>
    <row r="3310" spans="1:16">
      <c r="A3310">
        <v>132026</v>
      </c>
      <c r="B3310" t="s">
        <v>2789</v>
      </c>
      <c r="C3310" t="s">
        <v>139</v>
      </c>
      <c r="D3310" s="11" t="s">
        <v>422</v>
      </c>
      <c r="E3310" t="s">
        <v>67</v>
      </c>
      <c r="F3310" t="s">
        <v>202</v>
      </c>
      <c r="M3310" t="s">
        <v>2768</v>
      </c>
      <c r="N3310" t="s">
        <v>2769</v>
      </c>
      <c r="O3310">
        <v>13</v>
      </c>
      <c r="P3310">
        <v>4929</v>
      </c>
    </row>
    <row r="3311" spans="1:16">
      <c r="A3311">
        <v>132027</v>
      </c>
      <c r="B3311" t="s">
        <v>1313</v>
      </c>
      <c r="C3311" t="s">
        <v>139</v>
      </c>
      <c r="D3311" s="11" t="s">
        <v>177</v>
      </c>
      <c r="E3311" t="s">
        <v>67</v>
      </c>
      <c r="F3311" t="s">
        <v>86</v>
      </c>
      <c r="G3311" s="11" t="s">
        <v>87</v>
      </c>
      <c r="M3311" t="s">
        <v>2768</v>
      </c>
      <c r="N3311" t="s">
        <v>2769</v>
      </c>
      <c r="O3311">
        <v>32</v>
      </c>
      <c r="P3311">
        <v>2606</v>
      </c>
    </row>
    <row r="3312" spans="1:16">
      <c r="A3312">
        <v>132028</v>
      </c>
      <c r="B3312" t="s">
        <v>2790</v>
      </c>
      <c r="C3312" t="s">
        <v>850</v>
      </c>
      <c r="D3312" s="11" t="s">
        <v>177</v>
      </c>
      <c r="E3312" t="s">
        <v>67</v>
      </c>
      <c r="F3312" t="s">
        <v>86</v>
      </c>
      <c r="M3312" t="s">
        <v>2768</v>
      </c>
      <c r="N3312" t="s">
        <v>2769</v>
      </c>
      <c r="O3312">
        <v>32</v>
      </c>
      <c r="P3312">
        <v>2582</v>
      </c>
    </row>
    <row r="3313" spans="1:16">
      <c r="A3313">
        <v>132029</v>
      </c>
      <c r="B3313" t="s">
        <v>2785</v>
      </c>
      <c r="C3313" t="s">
        <v>1124</v>
      </c>
      <c r="D3313" s="11" t="s">
        <v>111</v>
      </c>
      <c r="E3313" t="s">
        <v>82</v>
      </c>
      <c r="F3313" t="s">
        <v>86</v>
      </c>
      <c r="M3313" t="s">
        <v>2768</v>
      </c>
      <c r="N3313" t="s">
        <v>2769</v>
      </c>
      <c r="O3313">
        <v>26</v>
      </c>
      <c r="P3313">
        <v>2620</v>
      </c>
    </row>
    <row r="3314" spans="1:16">
      <c r="A3314">
        <v>132031</v>
      </c>
      <c r="B3314" t="s">
        <v>1869</v>
      </c>
      <c r="C3314" t="s">
        <v>357</v>
      </c>
      <c r="D3314" s="11" t="s">
        <v>171</v>
      </c>
      <c r="E3314" t="s">
        <v>82</v>
      </c>
      <c r="F3314" t="s">
        <v>74</v>
      </c>
      <c r="M3314" t="s">
        <v>2768</v>
      </c>
      <c r="N3314" t="s">
        <v>2769</v>
      </c>
      <c r="O3314">
        <v>35</v>
      </c>
      <c r="P3314">
        <v>2611</v>
      </c>
    </row>
    <row r="3315" spans="1:16">
      <c r="A3315">
        <v>132032</v>
      </c>
      <c r="B3315" t="s">
        <v>2791</v>
      </c>
      <c r="C3315" t="s">
        <v>183</v>
      </c>
      <c r="D3315" s="11" t="s">
        <v>532</v>
      </c>
      <c r="E3315" t="s">
        <v>67</v>
      </c>
      <c r="F3315" t="s">
        <v>332</v>
      </c>
      <c r="M3315" t="s">
        <v>2768</v>
      </c>
      <c r="N3315" t="s">
        <v>2769</v>
      </c>
      <c r="O3315">
        <v>10</v>
      </c>
      <c r="P3315">
        <v>4930</v>
      </c>
    </row>
    <row r="3316" spans="1:16">
      <c r="A3316">
        <v>132033</v>
      </c>
      <c r="B3316" t="s">
        <v>893</v>
      </c>
      <c r="C3316" t="s">
        <v>152</v>
      </c>
      <c r="D3316" s="11" t="s">
        <v>146</v>
      </c>
      <c r="E3316" t="s">
        <v>82</v>
      </c>
      <c r="F3316" t="s">
        <v>68</v>
      </c>
      <c r="M3316" t="s">
        <v>2768</v>
      </c>
      <c r="N3316" t="s">
        <v>2769</v>
      </c>
      <c r="O3316">
        <v>21</v>
      </c>
      <c r="P3316">
        <v>2616</v>
      </c>
    </row>
    <row r="3317" spans="1:16">
      <c r="A3317">
        <v>132034</v>
      </c>
      <c r="B3317" t="s">
        <v>2788</v>
      </c>
      <c r="C3317" t="s">
        <v>271</v>
      </c>
      <c r="D3317" s="11" t="s">
        <v>488</v>
      </c>
      <c r="E3317" t="s">
        <v>82</v>
      </c>
      <c r="F3317" t="s">
        <v>195</v>
      </c>
      <c r="G3317" s="11" t="s">
        <v>87</v>
      </c>
      <c r="H3317" s="11" t="s">
        <v>88</v>
      </c>
      <c r="J3317" s="11" t="s">
        <v>88</v>
      </c>
      <c r="K3317" s="11" t="s">
        <v>87</v>
      </c>
      <c r="M3317" t="s">
        <v>2768</v>
      </c>
      <c r="N3317" t="s">
        <v>2769</v>
      </c>
      <c r="O3317">
        <v>16</v>
      </c>
      <c r="P3317">
        <v>3399</v>
      </c>
    </row>
    <row r="3318" spans="1:16">
      <c r="A3318">
        <v>132035</v>
      </c>
      <c r="B3318" t="s">
        <v>2792</v>
      </c>
      <c r="C3318" t="s">
        <v>381</v>
      </c>
      <c r="D3318" s="11" t="s">
        <v>518</v>
      </c>
      <c r="E3318" t="s">
        <v>82</v>
      </c>
      <c r="F3318" t="s">
        <v>455</v>
      </c>
      <c r="M3318" t="s">
        <v>2768</v>
      </c>
      <c r="N3318" t="s">
        <v>2769</v>
      </c>
      <c r="O3318">
        <v>11</v>
      </c>
      <c r="P3318">
        <v>4931</v>
      </c>
    </row>
    <row r="3319" spans="1:16">
      <c r="A3319">
        <v>132036</v>
      </c>
      <c r="B3319" t="s">
        <v>2793</v>
      </c>
      <c r="C3319" t="s">
        <v>166</v>
      </c>
      <c r="D3319" s="11" t="s">
        <v>66</v>
      </c>
      <c r="E3319" t="s">
        <v>67</v>
      </c>
      <c r="F3319" t="s">
        <v>68</v>
      </c>
      <c r="K3319" s="11" t="s">
        <v>87</v>
      </c>
      <c r="L3319">
        <v>1</v>
      </c>
      <c r="M3319" t="s">
        <v>2768</v>
      </c>
      <c r="N3319" t="s">
        <v>2769</v>
      </c>
      <c r="O3319">
        <v>19</v>
      </c>
      <c r="P3319">
        <v>2608</v>
      </c>
    </row>
    <row r="3320" spans="1:16">
      <c r="A3320">
        <v>132037</v>
      </c>
      <c r="B3320" t="s">
        <v>2794</v>
      </c>
      <c r="C3320" t="s">
        <v>105</v>
      </c>
      <c r="D3320" s="11" t="s">
        <v>66</v>
      </c>
      <c r="E3320" t="s">
        <v>67</v>
      </c>
      <c r="F3320" t="s">
        <v>68</v>
      </c>
      <c r="H3320" s="11" t="s">
        <v>88</v>
      </c>
      <c r="I3320" s="11" t="s">
        <v>161</v>
      </c>
      <c r="L3320">
        <v>2</v>
      </c>
      <c r="M3320" t="s">
        <v>2768</v>
      </c>
      <c r="N3320" t="s">
        <v>2769</v>
      </c>
      <c r="O3320">
        <v>19</v>
      </c>
      <c r="P3320">
        <v>2618</v>
      </c>
    </row>
    <row r="3321" spans="1:16">
      <c r="A3321">
        <v>132038</v>
      </c>
      <c r="B3321" t="s">
        <v>2795</v>
      </c>
      <c r="C3321" t="s">
        <v>125</v>
      </c>
      <c r="D3321" s="11" t="s">
        <v>307</v>
      </c>
      <c r="E3321" t="s">
        <v>82</v>
      </c>
      <c r="F3321" t="s">
        <v>78</v>
      </c>
      <c r="M3321" t="s">
        <v>2768</v>
      </c>
      <c r="N3321" t="s">
        <v>2769</v>
      </c>
      <c r="O3321">
        <v>48</v>
      </c>
      <c r="P3321">
        <v>2615</v>
      </c>
    </row>
    <row r="3322" spans="1:16">
      <c r="A3322">
        <v>132040</v>
      </c>
      <c r="B3322" t="s">
        <v>2774</v>
      </c>
      <c r="C3322" t="s">
        <v>1725</v>
      </c>
      <c r="D3322" s="11" t="s">
        <v>339</v>
      </c>
      <c r="E3322" t="s">
        <v>67</v>
      </c>
      <c r="F3322" t="s">
        <v>86</v>
      </c>
      <c r="G3322" s="11" t="s">
        <v>87</v>
      </c>
      <c r="H3322" s="11" t="s">
        <v>370</v>
      </c>
      <c r="I3322" s="11" t="s">
        <v>161</v>
      </c>
      <c r="M3322" t="s">
        <v>2768</v>
      </c>
      <c r="N3322" t="s">
        <v>2769</v>
      </c>
      <c r="O3322">
        <v>24</v>
      </c>
      <c r="P3322">
        <v>2584</v>
      </c>
    </row>
    <row r="3323" spans="1:16">
      <c r="A3323">
        <v>132041</v>
      </c>
      <c r="B3323" t="s">
        <v>2796</v>
      </c>
      <c r="C3323" t="s">
        <v>234</v>
      </c>
      <c r="D3323" s="11" t="s">
        <v>339</v>
      </c>
      <c r="E3323" t="s">
        <v>67</v>
      </c>
      <c r="F3323" t="s">
        <v>86</v>
      </c>
      <c r="M3323" t="s">
        <v>2768</v>
      </c>
      <c r="N3323" t="s">
        <v>2769</v>
      </c>
      <c r="O3323">
        <v>24</v>
      </c>
      <c r="P3323">
        <v>2587</v>
      </c>
    </row>
    <row r="3324" spans="1:16">
      <c r="A3324">
        <v>132042</v>
      </c>
      <c r="B3324" t="s">
        <v>188</v>
      </c>
      <c r="C3324" t="s">
        <v>192</v>
      </c>
      <c r="D3324" s="11" t="s">
        <v>114</v>
      </c>
      <c r="E3324" t="s">
        <v>67</v>
      </c>
      <c r="F3324" t="s">
        <v>86</v>
      </c>
      <c r="M3324" t="s">
        <v>2768</v>
      </c>
      <c r="N3324" t="s">
        <v>2769</v>
      </c>
      <c r="O3324">
        <v>27</v>
      </c>
      <c r="P3324">
        <v>2589</v>
      </c>
    </row>
    <row r="3325" spans="1:16">
      <c r="A3325">
        <v>132044</v>
      </c>
      <c r="B3325" t="s">
        <v>2784</v>
      </c>
      <c r="C3325" t="s">
        <v>271</v>
      </c>
      <c r="D3325" s="11" t="s">
        <v>488</v>
      </c>
      <c r="E3325" t="s">
        <v>82</v>
      </c>
      <c r="F3325" t="s">
        <v>195</v>
      </c>
      <c r="G3325" s="11" t="s">
        <v>87</v>
      </c>
      <c r="I3325" s="11" t="s">
        <v>87</v>
      </c>
      <c r="J3325" s="11" t="s">
        <v>87</v>
      </c>
      <c r="M3325" t="s">
        <v>2768</v>
      </c>
      <c r="N3325" t="s">
        <v>2769</v>
      </c>
      <c r="O3325">
        <v>16</v>
      </c>
      <c r="P3325">
        <v>2591</v>
      </c>
    </row>
    <row r="3326" spans="1:16">
      <c r="A3326">
        <v>132045</v>
      </c>
      <c r="B3326" t="s">
        <v>2797</v>
      </c>
      <c r="C3326" t="s">
        <v>348</v>
      </c>
      <c r="D3326" s="11" t="s">
        <v>134</v>
      </c>
      <c r="E3326" t="s">
        <v>82</v>
      </c>
      <c r="F3326" t="s">
        <v>118</v>
      </c>
      <c r="M3326" t="s">
        <v>2768</v>
      </c>
      <c r="N3326" t="s">
        <v>2769</v>
      </c>
      <c r="O3326">
        <v>17</v>
      </c>
      <c r="P3326">
        <v>3400</v>
      </c>
    </row>
    <row r="3327" spans="1:16">
      <c r="A3327">
        <v>132046</v>
      </c>
      <c r="B3327" t="s">
        <v>2798</v>
      </c>
      <c r="C3327" t="s">
        <v>128</v>
      </c>
      <c r="D3327" s="11" t="s">
        <v>100</v>
      </c>
      <c r="E3327" t="s">
        <v>82</v>
      </c>
      <c r="F3327" t="s">
        <v>86</v>
      </c>
      <c r="M3327" t="s">
        <v>2768</v>
      </c>
      <c r="N3327" t="s">
        <v>2769</v>
      </c>
      <c r="O3327">
        <v>25</v>
      </c>
      <c r="P3327">
        <v>2590</v>
      </c>
    </row>
    <row r="3328" spans="1:16">
      <c r="A3328">
        <v>132049</v>
      </c>
      <c r="B3328" t="s">
        <v>2799</v>
      </c>
      <c r="C3328" t="s">
        <v>296</v>
      </c>
      <c r="D3328" s="11" t="s">
        <v>146</v>
      </c>
      <c r="E3328" t="s">
        <v>67</v>
      </c>
      <c r="F3328" t="s">
        <v>68</v>
      </c>
      <c r="M3328" t="s">
        <v>2768</v>
      </c>
      <c r="N3328" t="s">
        <v>2769</v>
      </c>
      <c r="O3328">
        <v>21</v>
      </c>
      <c r="P3328">
        <v>3402</v>
      </c>
    </row>
    <row r="3329" spans="1:16">
      <c r="A3329">
        <v>132050</v>
      </c>
      <c r="B3329" t="s">
        <v>2800</v>
      </c>
      <c r="C3329" t="s">
        <v>123</v>
      </c>
      <c r="D3329" s="11" t="s">
        <v>121</v>
      </c>
      <c r="E3329" t="s">
        <v>67</v>
      </c>
      <c r="F3329" t="s">
        <v>68</v>
      </c>
      <c r="M3329" t="s">
        <v>2768</v>
      </c>
      <c r="N3329" t="s">
        <v>2769</v>
      </c>
      <c r="O3329">
        <v>20</v>
      </c>
      <c r="P3329">
        <v>3403</v>
      </c>
    </row>
    <row r="3330" spans="1:16">
      <c r="A3330">
        <v>132051</v>
      </c>
      <c r="B3330" t="s">
        <v>2801</v>
      </c>
      <c r="C3330" t="s">
        <v>294</v>
      </c>
      <c r="D3330" s="11" t="s">
        <v>66</v>
      </c>
      <c r="E3330" t="s">
        <v>67</v>
      </c>
      <c r="F3330" t="s">
        <v>68</v>
      </c>
      <c r="H3330" s="11" t="s">
        <v>88</v>
      </c>
      <c r="I3330" s="11" t="s">
        <v>161</v>
      </c>
      <c r="L3330">
        <v>2</v>
      </c>
      <c r="M3330" t="s">
        <v>2768</v>
      </c>
      <c r="N3330" t="s">
        <v>2769</v>
      </c>
      <c r="O3330">
        <v>19</v>
      </c>
      <c r="P3330">
        <v>3404</v>
      </c>
    </row>
    <row r="3331" spans="1:16">
      <c r="A3331">
        <v>132052</v>
      </c>
      <c r="B3331" t="s">
        <v>2802</v>
      </c>
      <c r="C3331" t="s">
        <v>142</v>
      </c>
      <c r="D3331" s="11" t="s">
        <v>126</v>
      </c>
      <c r="E3331" t="s">
        <v>67</v>
      </c>
      <c r="F3331" t="s">
        <v>68</v>
      </c>
      <c r="G3331" s="11" t="s">
        <v>87</v>
      </c>
      <c r="K3331" s="11" t="s">
        <v>87</v>
      </c>
      <c r="M3331" t="s">
        <v>2768</v>
      </c>
      <c r="N3331" t="s">
        <v>2769</v>
      </c>
      <c r="O3331">
        <v>22</v>
      </c>
      <c r="P3331">
        <v>3405</v>
      </c>
    </row>
    <row r="3332" spans="1:16">
      <c r="A3332">
        <v>132053</v>
      </c>
      <c r="B3332" t="s">
        <v>2802</v>
      </c>
      <c r="C3332" t="s">
        <v>140</v>
      </c>
      <c r="D3332" s="11" t="s">
        <v>117</v>
      </c>
      <c r="E3332" t="s">
        <v>67</v>
      </c>
      <c r="F3332" t="s">
        <v>118</v>
      </c>
      <c r="H3332" s="11" t="s">
        <v>370</v>
      </c>
      <c r="K3332" s="11" t="s">
        <v>161</v>
      </c>
      <c r="L3332">
        <v>1</v>
      </c>
      <c r="M3332" t="s">
        <v>2768</v>
      </c>
      <c r="N3332" t="s">
        <v>2769</v>
      </c>
      <c r="O3332">
        <v>18</v>
      </c>
      <c r="P3332">
        <v>3406</v>
      </c>
    </row>
    <row r="3333" spans="1:16">
      <c r="A3333">
        <v>132054</v>
      </c>
      <c r="B3333" t="s">
        <v>2803</v>
      </c>
      <c r="C3333" t="s">
        <v>130</v>
      </c>
      <c r="D3333" s="11" t="s">
        <v>488</v>
      </c>
      <c r="E3333" t="s">
        <v>82</v>
      </c>
      <c r="F3333" t="s">
        <v>195</v>
      </c>
      <c r="G3333" s="11" t="s">
        <v>87</v>
      </c>
      <c r="I3333" s="11" t="s">
        <v>87</v>
      </c>
      <c r="J3333" s="11" t="s">
        <v>88</v>
      </c>
      <c r="M3333" t="s">
        <v>2768</v>
      </c>
      <c r="N3333" t="s">
        <v>2769</v>
      </c>
      <c r="O3333">
        <v>16</v>
      </c>
      <c r="P3333">
        <v>3426</v>
      </c>
    </row>
    <row r="3334" spans="1:16">
      <c r="A3334">
        <v>132055</v>
      </c>
      <c r="B3334" t="s">
        <v>1896</v>
      </c>
      <c r="C3334" t="s">
        <v>154</v>
      </c>
      <c r="D3334" s="11" t="s">
        <v>134</v>
      </c>
      <c r="E3334" t="s">
        <v>82</v>
      </c>
      <c r="F3334" t="s">
        <v>118</v>
      </c>
      <c r="M3334" t="s">
        <v>2768</v>
      </c>
      <c r="N3334" t="s">
        <v>2769</v>
      </c>
      <c r="O3334">
        <v>17</v>
      </c>
      <c r="P3334">
        <v>3427</v>
      </c>
    </row>
    <row r="3335" spans="1:16">
      <c r="A3335">
        <v>132057</v>
      </c>
      <c r="B3335" t="s">
        <v>1646</v>
      </c>
      <c r="C3335" t="s">
        <v>535</v>
      </c>
      <c r="D3335" s="11" t="s">
        <v>121</v>
      </c>
      <c r="E3335" t="s">
        <v>67</v>
      </c>
      <c r="F3335" t="s">
        <v>68</v>
      </c>
      <c r="M3335" t="s">
        <v>2768</v>
      </c>
      <c r="N3335" t="s">
        <v>2769</v>
      </c>
      <c r="O3335">
        <v>20</v>
      </c>
      <c r="P3335">
        <v>4198</v>
      </c>
    </row>
    <row r="3336" spans="1:16">
      <c r="A3336">
        <v>132058</v>
      </c>
      <c r="B3336" t="s">
        <v>2804</v>
      </c>
      <c r="C3336" t="s">
        <v>294</v>
      </c>
      <c r="D3336" s="11" t="s">
        <v>194</v>
      </c>
      <c r="E3336" t="s">
        <v>67</v>
      </c>
      <c r="F3336" t="s">
        <v>195</v>
      </c>
      <c r="H3336" s="11" t="s">
        <v>87</v>
      </c>
      <c r="M3336" t="s">
        <v>2768</v>
      </c>
      <c r="N3336" t="s">
        <v>2769</v>
      </c>
      <c r="O3336">
        <v>15</v>
      </c>
      <c r="P3336">
        <v>4199</v>
      </c>
    </row>
    <row r="3337" spans="1:16">
      <c r="A3337">
        <v>132059</v>
      </c>
      <c r="B3337" t="s">
        <v>2805</v>
      </c>
      <c r="C3337" t="s">
        <v>728</v>
      </c>
      <c r="D3337" s="11" t="s">
        <v>422</v>
      </c>
      <c r="E3337" t="s">
        <v>67</v>
      </c>
      <c r="F3337" t="s">
        <v>202</v>
      </c>
      <c r="M3337" t="s">
        <v>2768</v>
      </c>
      <c r="N3337" t="s">
        <v>2769</v>
      </c>
      <c r="O3337">
        <v>13</v>
      </c>
      <c r="P3337">
        <v>4200</v>
      </c>
    </row>
    <row r="3338" spans="1:16">
      <c r="A3338">
        <v>132060</v>
      </c>
      <c r="B3338" t="s">
        <v>2806</v>
      </c>
      <c r="C3338" t="s">
        <v>294</v>
      </c>
      <c r="D3338" s="11" t="s">
        <v>201</v>
      </c>
      <c r="E3338" t="s">
        <v>67</v>
      </c>
      <c r="F3338" t="s">
        <v>202</v>
      </c>
      <c r="M3338" t="s">
        <v>2768</v>
      </c>
      <c r="N3338" t="s">
        <v>2769</v>
      </c>
      <c r="O3338">
        <v>14</v>
      </c>
      <c r="P3338">
        <v>4201</v>
      </c>
    </row>
    <row r="3339" spans="1:16">
      <c r="A3339">
        <v>132061</v>
      </c>
      <c r="B3339" t="s">
        <v>1646</v>
      </c>
      <c r="C3339" t="s">
        <v>2401</v>
      </c>
      <c r="D3339" s="11" t="s">
        <v>488</v>
      </c>
      <c r="E3339" t="s">
        <v>67</v>
      </c>
      <c r="F3339" t="s">
        <v>195</v>
      </c>
      <c r="I3339" s="11" t="s">
        <v>87</v>
      </c>
      <c r="L3339">
        <v>3</v>
      </c>
      <c r="M3339" t="s">
        <v>2768</v>
      </c>
      <c r="N3339" t="s">
        <v>2769</v>
      </c>
      <c r="O3339">
        <v>16</v>
      </c>
      <c r="P3339">
        <v>4202</v>
      </c>
    </row>
    <row r="3340" spans="1:16">
      <c r="A3340">
        <v>132062</v>
      </c>
      <c r="B3340" t="s">
        <v>2807</v>
      </c>
      <c r="C3340" t="s">
        <v>984</v>
      </c>
      <c r="D3340" s="11" t="s">
        <v>422</v>
      </c>
      <c r="E3340" t="s">
        <v>67</v>
      </c>
      <c r="F3340" t="s">
        <v>202</v>
      </c>
      <c r="M3340" t="s">
        <v>2768</v>
      </c>
      <c r="N3340" t="s">
        <v>2769</v>
      </c>
      <c r="O3340">
        <v>13</v>
      </c>
      <c r="P3340">
        <v>4304</v>
      </c>
    </row>
    <row r="3341" spans="1:16">
      <c r="A3341">
        <v>132063</v>
      </c>
      <c r="B3341" t="s">
        <v>2807</v>
      </c>
      <c r="C3341" t="s">
        <v>96</v>
      </c>
      <c r="D3341" s="11" t="s">
        <v>488</v>
      </c>
      <c r="E3341" t="s">
        <v>67</v>
      </c>
      <c r="F3341" t="s">
        <v>195</v>
      </c>
      <c r="M3341" t="s">
        <v>2768</v>
      </c>
      <c r="N3341" t="s">
        <v>2769</v>
      </c>
      <c r="O3341">
        <v>16</v>
      </c>
      <c r="P3341">
        <v>4305</v>
      </c>
    </row>
    <row r="3342" spans="1:16">
      <c r="A3342">
        <v>132064</v>
      </c>
      <c r="B3342" t="s">
        <v>2808</v>
      </c>
      <c r="C3342" t="s">
        <v>283</v>
      </c>
      <c r="D3342" s="11" t="s">
        <v>194</v>
      </c>
      <c r="E3342" t="s">
        <v>67</v>
      </c>
      <c r="F3342" t="s">
        <v>195</v>
      </c>
      <c r="M3342" t="s">
        <v>2768</v>
      </c>
      <c r="N3342" t="s">
        <v>2769</v>
      </c>
      <c r="O3342">
        <v>15</v>
      </c>
      <c r="P3342">
        <v>4345</v>
      </c>
    </row>
    <row r="3343" spans="1:16">
      <c r="A3343">
        <v>133002</v>
      </c>
      <c r="B3343" t="s">
        <v>2809</v>
      </c>
      <c r="C3343" t="s">
        <v>96</v>
      </c>
      <c r="D3343" s="11" t="s">
        <v>551</v>
      </c>
      <c r="E3343" t="s">
        <v>67</v>
      </c>
      <c r="F3343" t="s">
        <v>98</v>
      </c>
      <c r="H3343" s="11" t="s">
        <v>87</v>
      </c>
      <c r="K3343" s="11" t="s">
        <v>87</v>
      </c>
      <c r="M3343" t="s">
        <v>2810</v>
      </c>
      <c r="N3343" t="s">
        <v>2811</v>
      </c>
      <c r="O3343">
        <v>56</v>
      </c>
      <c r="P3343">
        <v>2764</v>
      </c>
    </row>
    <row r="3344" spans="1:16">
      <c r="A3344">
        <v>133003</v>
      </c>
      <c r="B3344" t="s">
        <v>2809</v>
      </c>
      <c r="C3344" t="s">
        <v>123</v>
      </c>
      <c r="D3344" s="11" t="s">
        <v>111</v>
      </c>
      <c r="E3344" t="s">
        <v>67</v>
      </c>
      <c r="F3344" t="s">
        <v>86</v>
      </c>
      <c r="G3344" s="11" t="s">
        <v>88</v>
      </c>
      <c r="J3344" s="11" t="s">
        <v>88</v>
      </c>
      <c r="M3344" t="s">
        <v>2810</v>
      </c>
      <c r="N3344" t="s">
        <v>2811</v>
      </c>
      <c r="O3344">
        <v>26</v>
      </c>
      <c r="P3344">
        <v>2771</v>
      </c>
    </row>
    <row r="3345" spans="1:16">
      <c r="A3345">
        <v>133004</v>
      </c>
      <c r="B3345" t="s">
        <v>2812</v>
      </c>
      <c r="C3345" t="s">
        <v>444</v>
      </c>
      <c r="D3345" s="11" t="s">
        <v>149</v>
      </c>
      <c r="E3345" t="s">
        <v>67</v>
      </c>
      <c r="F3345" t="s">
        <v>86</v>
      </c>
      <c r="M3345" t="s">
        <v>2810</v>
      </c>
      <c r="N3345" t="s">
        <v>2811</v>
      </c>
      <c r="O3345">
        <v>28</v>
      </c>
      <c r="P3345">
        <v>2785</v>
      </c>
    </row>
    <row r="3346" spans="1:16">
      <c r="A3346">
        <v>133005</v>
      </c>
      <c r="B3346" t="s">
        <v>2813</v>
      </c>
      <c r="C3346" t="s">
        <v>283</v>
      </c>
      <c r="D3346" s="11" t="s">
        <v>137</v>
      </c>
      <c r="E3346" t="s">
        <v>67</v>
      </c>
      <c r="F3346" t="s">
        <v>86</v>
      </c>
      <c r="M3346" t="s">
        <v>2810</v>
      </c>
      <c r="N3346" t="s">
        <v>2811</v>
      </c>
      <c r="O3346">
        <v>30</v>
      </c>
      <c r="P3346">
        <v>2786</v>
      </c>
    </row>
    <row r="3347" spans="1:16">
      <c r="A3347">
        <v>133007</v>
      </c>
      <c r="B3347" t="s">
        <v>670</v>
      </c>
      <c r="C3347" t="s">
        <v>123</v>
      </c>
      <c r="D3347" s="11" t="s">
        <v>111</v>
      </c>
      <c r="E3347" t="s">
        <v>67</v>
      </c>
      <c r="F3347" t="s">
        <v>86</v>
      </c>
      <c r="G3347" s="11" t="s">
        <v>88</v>
      </c>
      <c r="J3347" s="11" t="s">
        <v>88</v>
      </c>
      <c r="M3347" t="s">
        <v>2810</v>
      </c>
      <c r="N3347" t="s">
        <v>2811</v>
      </c>
      <c r="O3347">
        <v>26</v>
      </c>
      <c r="P3347">
        <v>2787</v>
      </c>
    </row>
    <row r="3348" spans="1:16">
      <c r="A3348">
        <v>133010</v>
      </c>
      <c r="B3348" t="s">
        <v>2814</v>
      </c>
      <c r="C3348" t="s">
        <v>139</v>
      </c>
      <c r="D3348" s="11" t="s">
        <v>454</v>
      </c>
      <c r="E3348" t="s">
        <v>67</v>
      </c>
      <c r="F3348" t="s">
        <v>455</v>
      </c>
      <c r="M3348" t="s">
        <v>2810</v>
      </c>
      <c r="N3348" t="s">
        <v>2811</v>
      </c>
      <c r="O3348">
        <v>12</v>
      </c>
      <c r="P3348">
        <v>2765</v>
      </c>
    </row>
    <row r="3349" spans="1:16">
      <c r="A3349">
        <v>133013</v>
      </c>
      <c r="B3349" t="s">
        <v>670</v>
      </c>
      <c r="C3349" t="s">
        <v>105</v>
      </c>
      <c r="D3349" s="11" t="s">
        <v>551</v>
      </c>
      <c r="E3349" t="s">
        <v>67</v>
      </c>
      <c r="F3349" t="s">
        <v>98</v>
      </c>
      <c r="M3349" t="s">
        <v>2810</v>
      </c>
      <c r="N3349" t="s">
        <v>2811</v>
      </c>
      <c r="O3349">
        <v>56</v>
      </c>
      <c r="P3349">
        <v>2767</v>
      </c>
    </row>
    <row r="3350" spans="1:16">
      <c r="A3350">
        <v>133014</v>
      </c>
      <c r="B3350" t="s">
        <v>2815</v>
      </c>
      <c r="C3350" t="s">
        <v>90</v>
      </c>
      <c r="D3350" s="11" t="s">
        <v>108</v>
      </c>
      <c r="E3350" t="s">
        <v>67</v>
      </c>
      <c r="F3350" t="s">
        <v>86</v>
      </c>
      <c r="J3350" s="11" t="s">
        <v>87</v>
      </c>
      <c r="M3350" t="s">
        <v>2810</v>
      </c>
      <c r="N3350" t="s">
        <v>2811</v>
      </c>
      <c r="O3350">
        <v>29</v>
      </c>
      <c r="P3350">
        <v>2763</v>
      </c>
    </row>
    <row r="3351" spans="1:16">
      <c r="A3351">
        <v>133016</v>
      </c>
      <c r="B3351" t="s">
        <v>2816</v>
      </c>
      <c r="C3351" t="s">
        <v>386</v>
      </c>
      <c r="D3351" s="11" t="s">
        <v>591</v>
      </c>
      <c r="E3351" t="s">
        <v>67</v>
      </c>
      <c r="F3351" t="s">
        <v>98</v>
      </c>
      <c r="M3351" t="s">
        <v>2810</v>
      </c>
      <c r="N3351" t="s">
        <v>2811</v>
      </c>
      <c r="O3351">
        <v>73</v>
      </c>
      <c r="P3351">
        <v>2793</v>
      </c>
    </row>
    <row r="3352" spans="1:16">
      <c r="A3352">
        <v>133020</v>
      </c>
      <c r="B3352" t="s">
        <v>981</v>
      </c>
      <c r="C3352" t="s">
        <v>207</v>
      </c>
      <c r="D3352" s="11" t="s">
        <v>2817</v>
      </c>
      <c r="E3352" t="s">
        <v>67</v>
      </c>
      <c r="F3352" t="s">
        <v>98</v>
      </c>
      <c r="M3352" t="s">
        <v>2810</v>
      </c>
      <c r="N3352" t="s">
        <v>2811</v>
      </c>
      <c r="O3352">
        <v>90</v>
      </c>
      <c r="P3352">
        <v>2794</v>
      </c>
    </row>
    <row r="3353" spans="1:16">
      <c r="A3353">
        <v>133024</v>
      </c>
      <c r="B3353" t="s">
        <v>854</v>
      </c>
      <c r="C3353" t="s">
        <v>96</v>
      </c>
      <c r="D3353" s="11" t="s">
        <v>171</v>
      </c>
      <c r="E3353" t="s">
        <v>67</v>
      </c>
      <c r="F3353" t="s">
        <v>74</v>
      </c>
      <c r="G3353" s="11" t="s">
        <v>87</v>
      </c>
      <c r="J3353" s="11" t="s">
        <v>88</v>
      </c>
      <c r="M3353" t="s">
        <v>2810</v>
      </c>
      <c r="N3353" t="s">
        <v>2811</v>
      </c>
      <c r="O3353">
        <v>35</v>
      </c>
      <c r="P3353">
        <v>1188</v>
      </c>
    </row>
    <row r="3354" spans="1:16">
      <c r="A3354">
        <v>133026</v>
      </c>
      <c r="B3354" t="s">
        <v>2818</v>
      </c>
      <c r="C3354" t="s">
        <v>524</v>
      </c>
      <c r="D3354" s="11" t="s">
        <v>229</v>
      </c>
      <c r="E3354" t="s">
        <v>67</v>
      </c>
      <c r="F3354" t="s">
        <v>78</v>
      </c>
      <c r="M3354" t="s">
        <v>2810</v>
      </c>
      <c r="N3354" t="s">
        <v>2811</v>
      </c>
      <c r="O3354">
        <v>45</v>
      </c>
      <c r="P3354">
        <v>1185</v>
      </c>
    </row>
    <row r="3355" spans="1:16">
      <c r="A3355">
        <v>133034</v>
      </c>
      <c r="B3355" t="s">
        <v>2809</v>
      </c>
      <c r="C3355" t="s">
        <v>294</v>
      </c>
      <c r="D3355" s="11" t="s">
        <v>126</v>
      </c>
      <c r="E3355" t="s">
        <v>67</v>
      </c>
      <c r="F3355" t="s">
        <v>68</v>
      </c>
      <c r="M3355" t="s">
        <v>2810</v>
      </c>
      <c r="N3355" t="s">
        <v>2811</v>
      </c>
      <c r="O3355">
        <v>22</v>
      </c>
      <c r="P3355">
        <v>2779</v>
      </c>
    </row>
    <row r="3356" spans="1:16">
      <c r="A3356">
        <v>133035</v>
      </c>
      <c r="B3356" t="s">
        <v>2819</v>
      </c>
      <c r="C3356" t="s">
        <v>174</v>
      </c>
      <c r="D3356" s="11" t="s">
        <v>422</v>
      </c>
      <c r="E3356" t="s">
        <v>67</v>
      </c>
      <c r="F3356" t="s">
        <v>202</v>
      </c>
      <c r="G3356" s="11" t="s">
        <v>87</v>
      </c>
      <c r="I3356" s="11" t="s">
        <v>87</v>
      </c>
      <c r="M3356" t="s">
        <v>2810</v>
      </c>
      <c r="N3356" t="s">
        <v>2811</v>
      </c>
      <c r="O3356">
        <v>13</v>
      </c>
      <c r="P3356">
        <v>4398</v>
      </c>
    </row>
    <row r="3357" spans="1:16">
      <c r="A3357">
        <v>133036</v>
      </c>
      <c r="B3357" t="s">
        <v>2820</v>
      </c>
      <c r="C3357" t="s">
        <v>166</v>
      </c>
      <c r="D3357" s="11" t="s">
        <v>488</v>
      </c>
      <c r="E3357" t="s">
        <v>67</v>
      </c>
      <c r="F3357" t="s">
        <v>195</v>
      </c>
      <c r="G3357" s="11" t="s">
        <v>88</v>
      </c>
      <c r="J3357" s="11" t="s">
        <v>87</v>
      </c>
      <c r="M3357" t="s">
        <v>2810</v>
      </c>
      <c r="N3357" t="s">
        <v>2811</v>
      </c>
      <c r="O3357">
        <v>16</v>
      </c>
      <c r="P3357">
        <v>4396</v>
      </c>
    </row>
    <row r="3358" spans="1:16">
      <c r="A3358">
        <v>133044</v>
      </c>
      <c r="B3358" t="s">
        <v>854</v>
      </c>
      <c r="C3358" t="s">
        <v>90</v>
      </c>
      <c r="D3358" s="11" t="s">
        <v>240</v>
      </c>
      <c r="E3358" t="s">
        <v>67</v>
      </c>
      <c r="F3358" t="s">
        <v>86</v>
      </c>
      <c r="G3358" s="11" t="s">
        <v>87</v>
      </c>
      <c r="J3358" s="11" t="s">
        <v>87</v>
      </c>
      <c r="M3358" t="s">
        <v>2810</v>
      </c>
      <c r="N3358" t="s">
        <v>2811</v>
      </c>
      <c r="O3358">
        <v>33</v>
      </c>
      <c r="P3358">
        <v>1182</v>
      </c>
    </row>
    <row r="3359" spans="1:16">
      <c r="A3359">
        <v>133045</v>
      </c>
      <c r="B3359" t="s">
        <v>2821</v>
      </c>
      <c r="C3359" t="s">
        <v>1885</v>
      </c>
      <c r="D3359" s="11" t="s">
        <v>532</v>
      </c>
      <c r="E3359" t="s">
        <v>82</v>
      </c>
      <c r="F3359" t="s">
        <v>332</v>
      </c>
      <c r="M3359" t="s">
        <v>2810</v>
      </c>
      <c r="N3359" t="s">
        <v>2811</v>
      </c>
      <c r="O3359">
        <v>10</v>
      </c>
      <c r="P3359">
        <v>4635</v>
      </c>
    </row>
    <row r="3360" spans="1:16">
      <c r="A3360">
        <v>133046</v>
      </c>
      <c r="B3360" t="s">
        <v>1592</v>
      </c>
      <c r="C3360" t="s">
        <v>2822</v>
      </c>
      <c r="D3360" s="11" t="s">
        <v>422</v>
      </c>
      <c r="E3360" t="s">
        <v>82</v>
      </c>
      <c r="F3360" t="s">
        <v>202</v>
      </c>
      <c r="M3360" t="s">
        <v>2810</v>
      </c>
      <c r="N3360" t="s">
        <v>2811</v>
      </c>
      <c r="O3360">
        <v>13</v>
      </c>
      <c r="P3360">
        <v>4636</v>
      </c>
    </row>
    <row r="3361" spans="1:16">
      <c r="A3361">
        <v>133047</v>
      </c>
      <c r="B3361" t="s">
        <v>2823</v>
      </c>
      <c r="C3361" t="s">
        <v>746</v>
      </c>
      <c r="D3361" s="11" t="s">
        <v>454</v>
      </c>
      <c r="E3361" t="s">
        <v>82</v>
      </c>
      <c r="F3361" t="s">
        <v>455</v>
      </c>
      <c r="G3361" s="11" t="s">
        <v>87</v>
      </c>
      <c r="I3361" s="11" t="s">
        <v>88</v>
      </c>
      <c r="M3361" t="s">
        <v>2810</v>
      </c>
      <c r="N3361" t="s">
        <v>2811</v>
      </c>
      <c r="O3361">
        <v>12</v>
      </c>
      <c r="P3361">
        <v>4716</v>
      </c>
    </row>
    <row r="3362" spans="1:16">
      <c r="A3362">
        <v>133048</v>
      </c>
      <c r="B3362" t="s">
        <v>2824</v>
      </c>
      <c r="C3362" t="s">
        <v>154</v>
      </c>
      <c r="D3362" s="11" t="s">
        <v>454</v>
      </c>
      <c r="E3362" t="s">
        <v>82</v>
      </c>
      <c r="F3362" t="s">
        <v>455</v>
      </c>
      <c r="G3362" s="11" t="s">
        <v>87</v>
      </c>
      <c r="J3362" s="11" t="s">
        <v>87</v>
      </c>
      <c r="M3362" t="s">
        <v>2810</v>
      </c>
      <c r="N3362" t="s">
        <v>2811</v>
      </c>
      <c r="O3362">
        <v>12</v>
      </c>
      <c r="P3362">
        <v>4715</v>
      </c>
    </row>
    <row r="3363" spans="1:16">
      <c r="A3363">
        <v>133052</v>
      </c>
      <c r="B3363" t="s">
        <v>2307</v>
      </c>
      <c r="C3363" t="s">
        <v>343</v>
      </c>
      <c r="D3363" s="11" t="s">
        <v>229</v>
      </c>
      <c r="E3363" t="s">
        <v>82</v>
      </c>
      <c r="F3363" t="s">
        <v>78</v>
      </c>
      <c r="M3363" t="s">
        <v>2810</v>
      </c>
      <c r="N3363" t="s">
        <v>2811</v>
      </c>
      <c r="O3363">
        <v>45</v>
      </c>
      <c r="P3363">
        <v>2772</v>
      </c>
    </row>
    <row r="3364" spans="1:16">
      <c r="A3364">
        <v>133053</v>
      </c>
      <c r="B3364" t="s">
        <v>2812</v>
      </c>
      <c r="C3364" t="s">
        <v>782</v>
      </c>
      <c r="D3364" s="11" t="s">
        <v>97</v>
      </c>
      <c r="E3364" t="s">
        <v>67</v>
      </c>
      <c r="F3364" t="s">
        <v>98</v>
      </c>
      <c r="M3364" t="s">
        <v>2810</v>
      </c>
      <c r="N3364" t="s">
        <v>2811</v>
      </c>
      <c r="O3364">
        <v>61</v>
      </c>
      <c r="P3364">
        <v>3233</v>
      </c>
    </row>
    <row r="3365" spans="1:16">
      <c r="A3365">
        <v>133056</v>
      </c>
      <c r="B3365" t="s">
        <v>2819</v>
      </c>
      <c r="C3365" t="s">
        <v>139</v>
      </c>
      <c r="D3365" s="11" t="s">
        <v>66</v>
      </c>
      <c r="E3365" t="s">
        <v>67</v>
      </c>
      <c r="F3365" t="s">
        <v>68</v>
      </c>
      <c r="G3365" s="11" t="s">
        <v>87</v>
      </c>
      <c r="I3365" s="11" t="s">
        <v>87</v>
      </c>
      <c r="J3365" s="11" t="s">
        <v>87</v>
      </c>
      <c r="M3365" t="s">
        <v>2810</v>
      </c>
      <c r="N3365" t="s">
        <v>2811</v>
      </c>
      <c r="O3365">
        <v>19</v>
      </c>
      <c r="P3365">
        <v>3241</v>
      </c>
    </row>
    <row r="3366" spans="1:16">
      <c r="A3366">
        <v>133058</v>
      </c>
      <c r="B3366" t="s">
        <v>2818</v>
      </c>
      <c r="C3366" t="s">
        <v>72</v>
      </c>
      <c r="D3366" s="11" t="s">
        <v>66</v>
      </c>
      <c r="E3366" t="s">
        <v>67</v>
      </c>
      <c r="F3366" t="s">
        <v>68</v>
      </c>
      <c r="G3366" s="11" t="s">
        <v>370</v>
      </c>
      <c r="H3366" s="11" t="s">
        <v>88</v>
      </c>
      <c r="I3366" s="11" t="s">
        <v>88</v>
      </c>
      <c r="J3366" s="11" t="s">
        <v>88</v>
      </c>
      <c r="M3366" t="s">
        <v>2810</v>
      </c>
      <c r="N3366" t="s">
        <v>2811</v>
      </c>
      <c r="O3366">
        <v>19</v>
      </c>
      <c r="P3366">
        <v>3347</v>
      </c>
    </row>
    <row r="3367" spans="1:16">
      <c r="A3367">
        <v>133059</v>
      </c>
      <c r="B3367" t="s">
        <v>2825</v>
      </c>
      <c r="C3367" t="s">
        <v>96</v>
      </c>
      <c r="D3367" s="11" t="s">
        <v>117</v>
      </c>
      <c r="E3367" t="s">
        <v>67</v>
      </c>
      <c r="F3367" t="s">
        <v>118</v>
      </c>
      <c r="G3367" s="11" t="s">
        <v>88</v>
      </c>
      <c r="H3367" s="11" t="s">
        <v>87</v>
      </c>
      <c r="I3367" s="11" t="s">
        <v>87</v>
      </c>
      <c r="J3367" s="11" t="s">
        <v>161</v>
      </c>
      <c r="M3367" t="s">
        <v>2810</v>
      </c>
      <c r="N3367" t="s">
        <v>2811</v>
      </c>
      <c r="O3367">
        <v>18</v>
      </c>
      <c r="P3367">
        <v>3302</v>
      </c>
    </row>
    <row r="3368" spans="1:16">
      <c r="A3368">
        <v>133063</v>
      </c>
      <c r="B3368" t="s">
        <v>2826</v>
      </c>
      <c r="C3368" t="s">
        <v>234</v>
      </c>
      <c r="D3368" s="11" t="s">
        <v>454</v>
      </c>
      <c r="E3368" t="s">
        <v>67</v>
      </c>
      <c r="F3368" t="s">
        <v>455</v>
      </c>
      <c r="M3368" t="s">
        <v>2810</v>
      </c>
      <c r="N3368" t="s">
        <v>2811</v>
      </c>
      <c r="O3368">
        <v>12</v>
      </c>
      <c r="P3368">
        <v>3422</v>
      </c>
    </row>
    <row r="3369" spans="1:16">
      <c r="A3369">
        <v>133064</v>
      </c>
      <c r="B3369" t="s">
        <v>2625</v>
      </c>
      <c r="C3369" t="s">
        <v>174</v>
      </c>
      <c r="D3369" s="11" t="s">
        <v>485</v>
      </c>
      <c r="E3369" t="s">
        <v>67</v>
      </c>
      <c r="F3369" t="s">
        <v>78</v>
      </c>
      <c r="M3369" t="s">
        <v>2810</v>
      </c>
      <c r="N3369" t="s">
        <v>2811</v>
      </c>
      <c r="O3369">
        <v>53</v>
      </c>
      <c r="P3369">
        <v>3471</v>
      </c>
    </row>
    <row r="3370" spans="1:16">
      <c r="A3370">
        <v>133065</v>
      </c>
      <c r="B3370" t="s">
        <v>734</v>
      </c>
      <c r="C3370" t="s">
        <v>2827</v>
      </c>
      <c r="D3370" s="11" t="s">
        <v>201</v>
      </c>
      <c r="E3370" t="s">
        <v>67</v>
      </c>
      <c r="F3370" t="s">
        <v>202</v>
      </c>
      <c r="G3370" s="11" t="s">
        <v>87</v>
      </c>
      <c r="J3370" s="11" t="s">
        <v>87</v>
      </c>
      <c r="M3370" t="s">
        <v>2810</v>
      </c>
      <c r="N3370" t="s">
        <v>2811</v>
      </c>
      <c r="O3370">
        <v>14</v>
      </c>
      <c r="P3370">
        <v>4526</v>
      </c>
    </row>
    <row r="3371" spans="1:16">
      <c r="A3371">
        <v>133066</v>
      </c>
      <c r="B3371" t="s">
        <v>2696</v>
      </c>
      <c r="C3371" t="s">
        <v>123</v>
      </c>
      <c r="D3371" s="11" t="s">
        <v>194</v>
      </c>
      <c r="E3371" t="s">
        <v>67</v>
      </c>
      <c r="F3371" t="s">
        <v>195</v>
      </c>
      <c r="M3371" t="s">
        <v>2810</v>
      </c>
      <c r="N3371" t="s">
        <v>2811</v>
      </c>
      <c r="O3371">
        <v>15</v>
      </c>
      <c r="P3371">
        <v>4525</v>
      </c>
    </row>
    <row r="3372" spans="1:16">
      <c r="A3372">
        <v>133067</v>
      </c>
      <c r="B3372" t="s">
        <v>2828</v>
      </c>
      <c r="C3372" t="s">
        <v>718</v>
      </c>
      <c r="D3372" s="11" t="s">
        <v>422</v>
      </c>
      <c r="E3372" t="s">
        <v>82</v>
      </c>
      <c r="F3372" t="s">
        <v>202</v>
      </c>
      <c r="G3372" s="11" t="s">
        <v>88</v>
      </c>
      <c r="J3372" s="11" t="s">
        <v>87</v>
      </c>
      <c r="M3372" t="s">
        <v>2810</v>
      </c>
      <c r="N3372" t="s">
        <v>2811</v>
      </c>
      <c r="O3372">
        <v>13</v>
      </c>
      <c r="P3372">
        <v>4573</v>
      </c>
    </row>
    <row r="3373" spans="1:16">
      <c r="A3373">
        <v>133068</v>
      </c>
      <c r="B3373" t="s">
        <v>2829</v>
      </c>
      <c r="C3373" t="s">
        <v>636</v>
      </c>
      <c r="D3373" s="11" t="s">
        <v>454</v>
      </c>
      <c r="E3373" t="s">
        <v>82</v>
      </c>
      <c r="F3373" t="s">
        <v>455</v>
      </c>
      <c r="G3373" s="11" t="s">
        <v>87</v>
      </c>
      <c r="M3373" t="s">
        <v>2810</v>
      </c>
      <c r="N3373" t="s">
        <v>2811</v>
      </c>
      <c r="O3373">
        <v>12</v>
      </c>
      <c r="P3373">
        <v>4574</v>
      </c>
    </row>
    <row r="3374" spans="1:16">
      <c r="A3374">
        <v>133069</v>
      </c>
      <c r="B3374" t="s">
        <v>2825</v>
      </c>
      <c r="C3374" t="s">
        <v>174</v>
      </c>
      <c r="D3374" s="11" t="s">
        <v>163</v>
      </c>
      <c r="E3374" t="s">
        <v>67</v>
      </c>
      <c r="F3374" t="s">
        <v>78</v>
      </c>
      <c r="L3374">
        <v>3</v>
      </c>
      <c r="M3374" t="s">
        <v>2810</v>
      </c>
      <c r="N3374" t="s">
        <v>2811</v>
      </c>
      <c r="O3374">
        <v>49</v>
      </c>
      <c r="P3374">
        <v>3949</v>
      </c>
    </row>
    <row r="3375" spans="1:16">
      <c r="A3375">
        <v>134017</v>
      </c>
      <c r="B3375" t="s">
        <v>2830</v>
      </c>
      <c r="C3375" t="s">
        <v>192</v>
      </c>
      <c r="D3375" s="11" t="s">
        <v>199</v>
      </c>
      <c r="E3375" t="s">
        <v>67</v>
      </c>
      <c r="F3375" t="s">
        <v>74</v>
      </c>
      <c r="G3375" s="11" t="s">
        <v>87</v>
      </c>
      <c r="J3375" s="11" t="s">
        <v>87</v>
      </c>
      <c r="M3375" t="s">
        <v>2831</v>
      </c>
      <c r="N3375" t="s">
        <v>2832</v>
      </c>
      <c r="O3375">
        <v>37</v>
      </c>
      <c r="P3375">
        <v>1190</v>
      </c>
    </row>
    <row r="3376" spans="1:16">
      <c r="A3376">
        <v>134023</v>
      </c>
      <c r="B3376" t="s">
        <v>2833</v>
      </c>
      <c r="C3376" t="s">
        <v>192</v>
      </c>
      <c r="D3376" s="11" t="s">
        <v>171</v>
      </c>
      <c r="E3376" t="s">
        <v>67</v>
      </c>
      <c r="F3376" t="s">
        <v>74</v>
      </c>
      <c r="G3376" s="11" t="s">
        <v>87</v>
      </c>
      <c r="J3376" s="11" t="s">
        <v>87</v>
      </c>
      <c r="M3376" t="s">
        <v>2831</v>
      </c>
      <c r="N3376" t="s">
        <v>2832</v>
      </c>
      <c r="O3376">
        <v>35</v>
      </c>
      <c r="P3376">
        <v>1187</v>
      </c>
    </row>
    <row r="3377" spans="1:16">
      <c r="A3377">
        <v>134031</v>
      </c>
      <c r="B3377" t="s">
        <v>2834</v>
      </c>
      <c r="C3377" t="s">
        <v>192</v>
      </c>
      <c r="D3377" s="11" t="s">
        <v>81</v>
      </c>
      <c r="E3377" t="s">
        <v>67</v>
      </c>
      <c r="F3377" t="s">
        <v>74</v>
      </c>
      <c r="G3377" s="11" t="s">
        <v>88</v>
      </c>
      <c r="J3377" s="11" t="s">
        <v>87</v>
      </c>
      <c r="M3377" t="s">
        <v>2831</v>
      </c>
      <c r="N3377" t="s">
        <v>2832</v>
      </c>
      <c r="O3377">
        <v>36</v>
      </c>
      <c r="P3377">
        <v>1189</v>
      </c>
    </row>
    <row r="3378" spans="1:16">
      <c r="A3378">
        <v>134036</v>
      </c>
      <c r="B3378" t="s">
        <v>2835</v>
      </c>
      <c r="C3378" t="s">
        <v>72</v>
      </c>
      <c r="D3378" s="11" t="s">
        <v>240</v>
      </c>
      <c r="E3378" t="s">
        <v>67</v>
      </c>
      <c r="F3378" t="s">
        <v>86</v>
      </c>
      <c r="G3378" s="11" t="s">
        <v>87</v>
      </c>
      <c r="J3378" s="11" t="s">
        <v>87</v>
      </c>
      <c r="M3378" t="s">
        <v>2831</v>
      </c>
      <c r="N3378" t="s">
        <v>2832</v>
      </c>
      <c r="O3378">
        <v>33</v>
      </c>
      <c r="P3378">
        <v>1183</v>
      </c>
    </row>
    <row r="3379" spans="1:16">
      <c r="A3379">
        <v>135001</v>
      </c>
      <c r="B3379" t="s">
        <v>2748</v>
      </c>
      <c r="C3379" t="s">
        <v>96</v>
      </c>
      <c r="D3379" s="11" t="s">
        <v>312</v>
      </c>
      <c r="E3379" t="s">
        <v>67</v>
      </c>
      <c r="F3379" t="s">
        <v>86</v>
      </c>
      <c r="G3379" s="11" t="s">
        <v>370</v>
      </c>
      <c r="I3379" s="11" t="s">
        <v>88</v>
      </c>
      <c r="M3379" t="s">
        <v>2836</v>
      </c>
      <c r="N3379" t="s">
        <v>2837</v>
      </c>
      <c r="O3379">
        <v>31</v>
      </c>
      <c r="P3379">
        <v>3089</v>
      </c>
    </row>
    <row r="3380" spans="1:16">
      <c r="A3380">
        <v>135002</v>
      </c>
      <c r="B3380" t="s">
        <v>2748</v>
      </c>
      <c r="C3380" t="s">
        <v>294</v>
      </c>
      <c r="D3380" s="11" t="s">
        <v>108</v>
      </c>
      <c r="E3380" t="s">
        <v>67</v>
      </c>
      <c r="F3380" t="s">
        <v>86</v>
      </c>
      <c r="M3380" t="s">
        <v>2836</v>
      </c>
      <c r="N3380" t="s">
        <v>2837</v>
      </c>
      <c r="O3380">
        <v>29</v>
      </c>
      <c r="P3380">
        <v>3092</v>
      </c>
    </row>
    <row r="3381" spans="1:16">
      <c r="A3381">
        <v>135003</v>
      </c>
      <c r="B3381" t="s">
        <v>2443</v>
      </c>
      <c r="C3381" t="s">
        <v>140</v>
      </c>
      <c r="D3381" s="11" t="s">
        <v>875</v>
      </c>
      <c r="E3381" t="s">
        <v>67</v>
      </c>
      <c r="F3381" t="s">
        <v>98</v>
      </c>
      <c r="M3381" t="s">
        <v>2836</v>
      </c>
      <c r="N3381" t="s">
        <v>2837</v>
      </c>
      <c r="O3381">
        <v>62</v>
      </c>
      <c r="P3381">
        <v>3608</v>
      </c>
    </row>
    <row r="3382" spans="1:16">
      <c r="A3382">
        <v>135004</v>
      </c>
      <c r="B3382" t="s">
        <v>2715</v>
      </c>
      <c r="C3382" t="s">
        <v>96</v>
      </c>
      <c r="D3382" s="11" t="s">
        <v>94</v>
      </c>
      <c r="E3382" t="s">
        <v>67</v>
      </c>
      <c r="F3382" t="s">
        <v>78</v>
      </c>
      <c r="M3382" t="s">
        <v>2836</v>
      </c>
      <c r="N3382" t="s">
        <v>2837</v>
      </c>
      <c r="O3382">
        <v>54</v>
      </c>
      <c r="P3382">
        <v>3071</v>
      </c>
    </row>
    <row r="3383" spans="1:16">
      <c r="A3383">
        <v>135005</v>
      </c>
      <c r="B3383" t="s">
        <v>2287</v>
      </c>
      <c r="C3383" t="s">
        <v>93</v>
      </c>
      <c r="D3383" s="11" t="s">
        <v>91</v>
      </c>
      <c r="E3383" t="s">
        <v>67</v>
      </c>
      <c r="F3383" t="s">
        <v>78</v>
      </c>
      <c r="M3383" t="s">
        <v>2836</v>
      </c>
      <c r="N3383" t="s">
        <v>2837</v>
      </c>
      <c r="O3383">
        <v>50</v>
      </c>
      <c r="P3383">
        <v>3609</v>
      </c>
    </row>
    <row r="3384" spans="1:16">
      <c r="A3384">
        <v>135006</v>
      </c>
      <c r="B3384" t="s">
        <v>1511</v>
      </c>
      <c r="C3384" t="s">
        <v>207</v>
      </c>
      <c r="D3384" s="11" t="s">
        <v>97</v>
      </c>
      <c r="E3384" t="s">
        <v>67</v>
      </c>
      <c r="F3384" t="s">
        <v>98</v>
      </c>
      <c r="M3384" t="s">
        <v>2836</v>
      </c>
      <c r="N3384" t="s">
        <v>2837</v>
      </c>
      <c r="O3384">
        <v>61</v>
      </c>
      <c r="P3384">
        <v>3610</v>
      </c>
    </row>
    <row r="3385" spans="1:16">
      <c r="A3385">
        <v>135007</v>
      </c>
      <c r="B3385" t="s">
        <v>1768</v>
      </c>
      <c r="C3385" t="s">
        <v>269</v>
      </c>
      <c r="D3385" s="11" t="s">
        <v>143</v>
      </c>
      <c r="E3385" t="s">
        <v>67</v>
      </c>
      <c r="F3385" t="s">
        <v>74</v>
      </c>
      <c r="M3385" t="s">
        <v>2836</v>
      </c>
      <c r="N3385" t="s">
        <v>2837</v>
      </c>
      <c r="O3385">
        <v>38</v>
      </c>
      <c r="P3385">
        <v>3611</v>
      </c>
    </row>
    <row r="3386" spans="1:16">
      <c r="A3386">
        <v>135008</v>
      </c>
      <c r="B3386" t="s">
        <v>2838</v>
      </c>
      <c r="C3386" t="s">
        <v>369</v>
      </c>
      <c r="D3386" s="11" t="s">
        <v>240</v>
      </c>
      <c r="E3386" t="s">
        <v>67</v>
      </c>
      <c r="F3386" t="s">
        <v>86</v>
      </c>
      <c r="M3386" t="s">
        <v>2836</v>
      </c>
      <c r="N3386" t="s">
        <v>2837</v>
      </c>
      <c r="O3386">
        <v>33</v>
      </c>
      <c r="P3386">
        <v>3066</v>
      </c>
    </row>
    <row r="3387" spans="1:16">
      <c r="A3387">
        <v>135009</v>
      </c>
      <c r="B3387" t="s">
        <v>2839</v>
      </c>
      <c r="C3387" t="s">
        <v>782</v>
      </c>
      <c r="D3387" s="11" t="s">
        <v>302</v>
      </c>
      <c r="E3387" t="s">
        <v>67</v>
      </c>
      <c r="F3387" t="s">
        <v>78</v>
      </c>
      <c r="M3387" t="s">
        <v>2836</v>
      </c>
      <c r="N3387" t="s">
        <v>2837</v>
      </c>
      <c r="O3387">
        <v>47</v>
      </c>
      <c r="P3387">
        <v>3068</v>
      </c>
    </row>
    <row r="3388" spans="1:16">
      <c r="A3388">
        <v>135010</v>
      </c>
      <c r="B3388" t="s">
        <v>2840</v>
      </c>
      <c r="C3388" t="s">
        <v>597</v>
      </c>
      <c r="D3388" s="11" t="s">
        <v>454</v>
      </c>
      <c r="E3388" t="s">
        <v>67</v>
      </c>
      <c r="F3388" t="s">
        <v>455</v>
      </c>
      <c r="M3388" t="s">
        <v>2836</v>
      </c>
      <c r="N3388" t="s">
        <v>2837</v>
      </c>
      <c r="O3388">
        <v>12</v>
      </c>
      <c r="P3388">
        <v>4969</v>
      </c>
    </row>
    <row r="3389" spans="1:16">
      <c r="A3389">
        <v>135011</v>
      </c>
      <c r="B3389" t="s">
        <v>2841</v>
      </c>
      <c r="C3389" t="s">
        <v>234</v>
      </c>
      <c r="D3389" s="11" t="s">
        <v>77</v>
      </c>
      <c r="E3389" t="s">
        <v>67</v>
      </c>
      <c r="F3389" t="s">
        <v>78</v>
      </c>
      <c r="M3389" t="s">
        <v>2836</v>
      </c>
      <c r="N3389" t="s">
        <v>2837</v>
      </c>
      <c r="O3389">
        <v>52</v>
      </c>
      <c r="P3389">
        <v>3616</v>
      </c>
    </row>
    <row r="3390" spans="1:16">
      <c r="A3390">
        <v>135012</v>
      </c>
      <c r="B3390" t="s">
        <v>2842</v>
      </c>
      <c r="C3390" t="s">
        <v>494</v>
      </c>
      <c r="D3390" s="11" t="s">
        <v>177</v>
      </c>
      <c r="E3390" t="s">
        <v>82</v>
      </c>
      <c r="F3390" t="s">
        <v>86</v>
      </c>
      <c r="M3390" t="s">
        <v>2836</v>
      </c>
      <c r="N3390" t="s">
        <v>2837</v>
      </c>
      <c r="O3390">
        <v>32</v>
      </c>
      <c r="P3390">
        <v>4970</v>
      </c>
    </row>
    <row r="3391" spans="1:16">
      <c r="A3391">
        <v>135013</v>
      </c>
      <c r="B3391" t="s">
        <v>2843</v>
      </c>
      <c r="C3391" t="s">
        <v>391</v>
      </c>
      <c r="D3391" s="11" t="s">
        <v>163</v>
      </c>
      <c r="E3391" t="s">
        <v>67</v>
      </c>
      <c r="F3391" t="s">
        <v>78</v>
      </c>
      <c r="M3391" t="s">
        <v>2836</v>
      </c>
      <c r="N3391" t="s">
        <v>2837</v>
      </c>
      <c r="O3391">
        <v>49</v>
      </c>
      <c r="P3391">
        <v>3613</v>
      </c>
    </row>
    <row r="3392" spans="1:16">
      <c r="A3392">
        <v>135014</v>
      </c>
      <c r="B3392" t="s">
        <v>2844</v>
      </c>
      <c r="C3392" t="s">
        <v>96</v>
      </c>
      <c r="D3392" s="11" t="s">
        <v>454</v>
      </c>
      <c r="E3392" t="s">
        <v>67</v>
      </c>
      <c r="F3392" t="s">
        <v>455</v>
      </c>
      <c r="M3392" t="s">
        <v>2836</v>
      </c>
      <c r="N3392" t="s">
        <v>2837</v>
      </c>
      <c r="O3392">
        <v>12</v>
      </c>
      <c r="P3392">
        <v>4986</v>
      </c>
    </row>
    <row r="3393" spans="1:16">
      <c r="A3393">
        <v>135015</v>
      </c>
      <c r="B3393" t="s">
        <v>2845</v>
      </c>
      <c r="C3393" t="s">
        <v>330</v>
      </c>
      <c r="D3393" s="11" t="s">
        <v>532</v>
      </c>
      <c r="E3393" t="s">
        <v>82</v>
      </c>
      <c r="F3393" t="s">
        <v>332</v>
      </c>
      <c r="M3393" t="s">
        <v>2836</v>
      </c>
      <c r="N3393" t="s">
        <v>2837</v>
      </c>
      <c r="O3393">
        <v>10</v>
      </c>
      <c r="P3393">
        <v>4987</v>
      </c>
    </row>
    <row r="3394" spans="1:16">
      <c r="A3394">
        <v>135016</v>
      </c>
      <c r="B3394" t="s">
        <v>2846</v>
      </c>
      <c r="C3394" t="s">
        <v>166</v>
      </c>
      <c r="D3394" s="11" t="s">
        <v>532</v>
      </c>
      <c r="E3394" t="s">
        <v>67</v>
      </c>
      <c r="F3394" t="s">
        <v>332</v>
      </c>
      <c r="M3394" t="s">
        <v>2836</v>
      </c>
      <c r="N3394" t="s">
        <v>2837</v>
      </c>
      <c r="O3394">
        <v>10</v>
      </c>
      <c r="P3394">
        <v>4996</v>
      </c>
    </row>
    <row r="3395" spans="1:16">
      <c r="A3395">
        <v>135018</v>
      </c>
      <c r="B3395" t="s">
        <v>2847</v>
      </c>
      <c r="C3395" t="s">
        <v>333</v>
      </c>
      <c r="D3395" s="11" t="s">
        <v>518</v>
      </c>
      <c r="E3395" t="s">
        <v>82</v>
      </c>
      <c r="F3395" t="s">
        <v>455</v>
      </c>
      <c r="M3395" t="s">
        <v>2836</v>
      </c>
      <c r="N3395" t="s">
        <v>2837</v>
      </c>
      <c r="O3395">
        <v>11</v>
      </c>
      <c r="P3395">
        <v>3649</v>
      </c>
    </row>
    <row r="3396" spans="1:16">
      <c r="A3396">
        <v>135019</v>
      </c>
      <c r="B3396" t="s">
        <v>2848</v>
      </c>
      <c r="C3396" t="s">
        <v>213</v>
      </c>
      <c r="D3396" s="11" t="s">
        <v>117</v>
      </c>
      <c r="E3396" t="s">
        <v>67</v>
      </c>
      <c r="F3396" t="s">
        <v>118</v>
      </c>
      <c r="M3396" t="s">
        <v>2836</v>
      </c>
      <c r="N3396" t="s">
        <v>2837</v>
      </c>
      <c r="O3396">
        <v>18</v>
      </c>
      <c r="P3396">
        <v>4420</v>
      </c>
    </row>
    <row r="3397" spans="1:16">
      <c r="A3397">
        <v>135020</v>
      </c>
      <c r="B3397" t="s">
        <v>2849</v>
      </c>
      <c r="C3397" t="s">
        <v>90</v>
      </c>
      <c r="D3397" s="11" t="s">
        <v>77</v>
      </c>
      <c r="E3397" t="s">
        <v>67</v>
      </c>
      <c r="F3397" t="s">
        <v>78</v>
      </c>
      <c r="M3397" t="s">
        <v>2836</v>
      </c>
      <c r="N3397" t="s">
        <v>2837</v>
      </c>
      <c r="O3397">
        <v>52</v>
      </c>
      <c r="P3397">
        <v>3074</v>
      </c>
    </row>
    <row r="3398" spans="1:16">
      <c r="A3398">
        <v>135022</v>
      </c>
      <c r="B3398" t="s">
        <v>2850</v>
      </c>
      <c r="C3398" t="s">
        <v>2716</v>
      </c>
      <c r="D3398" s="11" t="s">
        <v>94</v>
      </c>
      <c r="E3398" t="s">
        <v>67</v>
      </c>
      <c r="F3398" t="s">
        <v>78</v>
      </c>
      <c r="M3398" t="s">
        <v>2836</v>
      </c>
      <c r="N3398" t="s">
        <v>2837</v>
      </c>
      <c r="O3398">
        <v>54</v>
      </c>
      <c r="P3398">
        <v>3076</v>
      </c>
    </row>
    <row r="3399" spans="1:16">
      <c r="A3399">
        <v>135025</v>
      </c>
      <c r="B3399" t="s">
        <v>443</v>
      </c>
      <c r="C3399" t="s">
        <v>391</v>
      </c>
      <c r="D3399" s="11" t="s">
        <v>108</v>
      </c>
      <c r="E3399" t="s">
        <v>67</v>
      </c>
      <c r="F3399" t="s">
        <v>86</v>
      </c>
      <c r="M3399" t="s">
        <v>2836</v>
      </c>
      <c r="N3399" t="s">
        <v>2837</v>
      </c>
      <c r="O3399">
        <v>29</v>
      </c>
      <c r="P3399">
        <v>3079</v>
      </c>
    </row>
    <row r="3400" spans="1:16">
      <c r="A3400">
        <v>135026</v>
      </c>
      <c r="B3400" t="s">
        <v>443</v>
      </c>
      <c r="C3400" t="s">
        <v>391</v>
      </c>
      <c r="D3400" s="11" t="s">
        <v>223</v>
      </c>
      <c r="E3400" t="s">
        <v>67</v>
      </c>
      <c r="F3400" t="s">
        <v>98</v>
      </c>
      <c r="I3400" s="11" t="s">
        <v>87</v>
      </c>
      <c r="M3400" t="s">
        <v>2836</v>
      </c>
      <c r="N3400" t="s">
        <v>2837</v>
      </c>
      <c r="O3400">
        <v>59</v>
      </c>
      <c r="P3400">
        <v>3080</v>
      </c>
    </row>
    <row r="3401" spans="1:16">
      <c r="A3401">
        <v>135028</v>
      </c>
      <c r="B3401" t="s">
        <v>2851</v>
      </c>
      <c r="C3401" t="s">
        <v>96</v>
      </c>
      <c r="D3401" s="11" t="s">
        <v>100</v>
      </c>
      <c r="E3401" t="s">
        <v>67</v>
      </c>
      <c r="F3401" t="s">
        <v>86</v>
      </c>
      <c r="M3401" t="s">
        <v>2836</v>
      </c>
      <c r="N3401" t="s">
        <v>2837</v>
      </c>
      <c r="O3401">
        <v>25</v>
      </c>
      <c r="P3401">
        <v>3078</v>
      </c>
    </row>
    <row r="3402" spans="1:16">
      <c r="A3402">
        <v>135029</v>
      </c>
      <c r="B3402" t="s">
        <v>2852</v>
      </c>
      <c r="C3402" t="s">
        <v>170</v>
      </c>
      <c r="D3402" s="11" t="s">
        <v>114</v>
      </c>
      <c r="E3402" t="s">
        <v>67</v>
      </c>
      <c r="F3402" t="s">
        <v>86</v>
      </c>
      <c r="M3402" t="s">
        <v>2836</v>
      </c>
      <c r="N3402" t="s">
        <v>2837</v>
      </c>
      <c r="O3402">
        <v>27</v>
      </c>
      <c r="P3402">
        <v>4415</v>
      </c>
    </row>
    <row r="3403" spans="1:16">
      <c r="A3403">
        <v>135030</v>
      </c>
      <c r="B3403" t="s">
        <v>2853</v>
      </c>
      <c r="C3403" t="s">
        <v>139</v>
      </c>
      <c r="D3403" s="11" t="s">
        <v>312</v>
      </c>
      <c r="E3403" t="s">
        <v>67</v>
      </c>
      <c r="F3403" t="s">
        <v>86</v>
      </c>
      <c r="M3403" t="s">
        <v>2836</v>
      </c>
      <c r="N3403" t="s">
        <v>2837</v>
      </c>
      <c r="O3403">
        <v>31</v>
      </c>
      <c r="P3403">
        <v>3086</v>
      </c>
    </row>
    <row r="3404" spans="1:16">
      <c r="A3404">
        <v>135031</v>
      </c>
      <c r="B3404" t="s">
        <v>2851</v>
      </c>
      <c r="C3404" t="s">
        <v>156</v>
      </c>
      <c r="D3404" s="11" t="s">
        <v>77</v>
      </c>
      <c r="E3404" t="s">
        <v>67</v>
      </c>
      <c r="F3404" t="s">
        <v>78</v>
      </c>
      <c r="M3404" t="s">
        <v>2836</v>
      </c>
      <c r="N3404" t="s">
        <v>2837</v>
      </c>
      <c r="O3404">
        <v>52</v>
      </c>
      <c r="P3404">
        <v>3081</v>
      </c>
    </row>
    <row r="3405" spans="1:16">
      <c r="A3405">
        <v>135032</v>
      </c>
      <c r="B3405" t="s">
        <v>2854</v>
      </c>
      <c r="C3405" t="s">
        <v>294</v>
      </c>
      <c r="D3405" s="11" t="s">
        <v>114</v>
      </c>
      <c r="E3405" t="s">
        <v>67</v>
      </c>
      <c r="F3405" t="s">
        <v>86</v>
      </c>
      <c r="M3405" t="s">
        <v>2836</v>
      </c>
      <c r="N3405" t="s">
        <v>2837</v>
      </c>
      <c r="O3405">
        <v>27</v>
      </c>
      <c r="P3405">
        <v>3069</v>
      </c>
    </row>
    <row r="3406" spans="1:16">
      <c r="A3406">
        <v>135033</v>
      </c>
      <c r="B3406" t="s">
        <v>2488</v>
      </c>
      <c r="C3406" t="s">
        <v>386</v>
      </c>
      <c r="D3406" s="11" t="s">
        <v>201</v>
      </c>
      <c r="E3406" t="s">
        <v>67</v>
      </c>
      <c r="F3406" t="s">
        <v>202</v>
      </c>
      <c r="M3406" t="s">
        <v>2836</v>
      </c>
      <c r="N3406" t="s">
        <v>2837</v>
      </c>
      <c r="O3406">
        <v>14</v>
      </c>
      <c r="P3406">
        <v>4412</v>
      </c>
    </row>
    <row r="3407" spans="1:16">
      <c r="A3407">
        <v>135034</v>
      </c>
      <c r="B3407" t="s">
        <v>2855</v>
      </c>
      <c r="C3407" t="s">
        <v>296</v>
      </c>
      <c r="D3407" s="11" t="s">
        <v>146</v>
      </c>
      <c r="E3407" t="s">
        <v>67</v>
      </c>
      <c r="F3407" t="s">
        <v>68</v>
      </c>
      <c r="M3407" t="s">
        <v>2836</v>
      </c>
      <c r="N3407" t="s">
        <v>2837</v>
      </c>
      <c r="O3407">
        <v>21</v>
      </c>
      <c r="P3407">
        <v>3814</v>
      </c>
    </row>
    <row r="3408" spans="1:16">
      <c r="A3408">
        <v>135035</v>
      </c>
      <c r="B3408" t="s">
        <v>2856</v>
      </c>
      <c r="C3408" t="s">
        <v>257</v>
      </c>
      <c r="D3408" s="11" t="s">
        <v>339</v>
      </c>
      <c r="E3408" t="s">
        <v>82</v>
      </c>
      <c r="F3408" t="s">
        <v>86</v>
      </c>
      <c r="G3408" s="11" t="s">
        <v>88</v>
      </c>
      <c r="H3408" s="11" t="s">
        <v>88</v>
      </c>
      <c r="M3408" t="s">
        <v>2836</v>
      </c>
      <c r="N3408" t="s">
        <v>2837</v>
      </c>
      <c r="O3408">
        <v>24</v>
      </c>
      <c r="P3408">
        <v>3815</v>
      </c>
    </row>
    <row r="3409" spans="1:16">
      <c r="A3409">
        <v>135037</v>
      </c>
      <c r="B3409" t="s">
        <v>2857</v>
      </c>
      <c r="C3409" t="s">
        <v>933</v>
      </c>
      <c r="D3409" s="11" t="s">
        <v>608</v>
      </c>
      <c r="E3409" t="s">
        <v>67</v>
      </c>
      <c r="F3409" t="s">
        <v>98</v>
      </c>
      <c r="M3409" t="s">
        <v>2836</v>
      </c>
      <c r="N3409" t="s">
        <v>2837</v>
      </c>
      <c r="O3409">
        <v>65</v>
      </c>
      <c r="P3409">
        <v>3082</v>
      </c>
    </row>
    <row r="3410" spans="1:16">
      <c r="A3410">
        <v>135038</v>
      </c>
      <c r="B3410" t="s">
        <v>2857</v>
      </c>
      <c r="C3410" t="s">
        <v>65</v>
      </c>
      <c r="D3410" s="11" t="s">
        <v>177</v>
      </c>
      <c r="E3410" t="s">
        <v>67</v>
      </c>
      <c r="F3410" t="s">
        <v>86</v>
      </c>
      <c r="M3410" t="s">
        <v>2836</v>
      </c>
      <c r="N3410" t="s">
        <v>2837</v>
      </c>
      <c r="O3410">
        <v>32</v>
      </c>
      <c r="P3410">
        <v>3083</v>
      </c>
    </row>
    <row r="3411" spans="1:16">
      <c r="A3411">
        <v>135041</v>
      </c>
      <c r="B3411" t="s">
        <v>1768</v>
      </c>
      <c r="C3411" t="s">
        <v>269</v>
      </c>
      <c r="D3411" s="11" t="s">
        <v>881</v>
      </c>
      <c r="E3411" t="s">
        <v>67</v>
      </c>
      <c r="F3411" t="s">
        <v>98</v>
      </c>
      <c r="M3411" t="s">
        <v>2836</v>
      </c>
      <c r="N3411" t="s">
        <v>2837</v>
      </c>
      <c r="O3411">
        <v>69</v>
      </c>
      <c r="P3411">
        <v>3091</v>
      </c>
    </row>
    <row r="3412" spans="1:16">
      <c r="A3412">
        <v>135042</v>
      </c>
      <c r="B3412" t="s">
        <v>2858</v>
      </c>
      <c r="C3412" t="s">
        <v>90</v>
      </c>
      <c r="D3412" s="11" t="s">
        <v>312</v>
      </c>
      <c r="E3412" t="s">
        <v>67</v>
      </c>
      <c r="F3412" t="s">
        <v>86</v>
      </c>
      <c r="M3412" t="s">
        <v>2836</v>
      </c>
      <c r="N3412" t="s">
        <v>2837</v>
      </c>
      <c r="O3412">
        <v>31</v>
      </c>
      <c r="P3412">
        <v>4735</v>
      </c>
    </row>
    <row r="3413" spans="1:16">
      <c r="A3413">
        <v>135043</v>
      </c>
      <c r="B3413" t="s">
        <v>2859</v>
      </c>
      <c r="C3413" t="s">
        <v>65</v>
      </c>
      <c r="D3413" s="11" t="s">
        <v>117</v>
      </c>
      <c r="E3413" t="s">
        <v>67</v>
      </c>
      <c r="F3413" t="s">
        <v>118</v>
      </c>
      <c r="G3413" s="11" t="s">
        <v>88</v>
      </c>
      <c r="I3413" s="11" t="s">
        <v>87</v>
      </c>
      <c r="M3413" t="s">
        <v>2836</v>
      </c>
      <c r="N3413" t="s">
        <v>2837</v>
      </c>
      <c r="O3413">
        <v>18</v>
      </c>
      <c r="P3413">
        <v>3882</v>
      </c>
    </row>
    <row r="3414" spans="1:16">
      <c r="A3414">
        <v>135044</v>
      </c>
      <c r="B3414" t="s">
        <v>2488</v>
      </c>
      <c r="C3414" t="s">
        <v>386</v>
      </c>
      <c r="D3414" s="11" t="s">
        <v>176</v>
      </c>
      <c r="E3414" t="s">
        <v>67</v>
      </c>
      <c r="F3414" t="s">
        <v>74</v>
      </c>
      <c r="G3414" s="11" t="s">
        <v>87</v>
      </c>
      <c r="I3414" s="11" t="s">
        <v>88</v>
      </c>
      <c r="M3414" t="s">
        <v>2836</v>
      </c>
      <c r="N3414" t="s">
        <v>2837</v>
      </c>
      <c r="O3414">
        <v>39</v>
      </c>
      <c r="P3414">
        <v>4411</v>
      </c>
    </row>
    <row r="3415" spans="1:16">
      <c r="A3415">
        <v>135045</v>
      </c>
      <c r="B3415" t="s">
        <v>2838</v>
      </c>
      <c r="C3415" t="s">
        <v>174</v>
      </c>
      <c r="D3415" s="11" t="s">
        <v>422</v>
      </c>
      <c r="E3415" t="s">
        <v>67</v>
      </c>
      <c r="F3415" t="s">
        <v>202</v>
      </c>
      <c r="M3415" t="s">
        <v>2836</v>
      </c>
      <c r="N3415" t="s">
        <v>2837</v>
      </c>
      <c r="O3415">
        <v>13</v>
      </c>
      <c r="P3415">
        <v>4725</v>
      </c>
    </row>
    <row r="3416" spans="1:16">
      <c r="A3416">
        <v>135046</v>
      </c>
      <c r="B3416" t="s">
        <v>2860</v>
      </c>
      <c r="C3416" t="s">
        <v>301</v>
      </c>
      <c r="D3416" s="11" t="s">
        <v>518</v>
      </c>
      <c r="E3416" t="s">
        <v>67</v>
      </c>
      <c r="F3416" t="s">
        <v>455</v>
      </c>
      <c r="M3416" t="s">
        <v>2836</v>
      </c>
      <c r="N3416" t="s">
        <v>2837</v>
      </c>
      <c r="O3416">
        <v>11</v>
      </c>
      <c r="P3416">
        <v>4726</v>
      </c>
    </row>
    <row r="3417" spans="1:16">
      <c r="A3417">
        <v>135047</v>
      </c>
      <c r="B3417" t="s">
        <v>2861</v>
      </c>
      <c r="C3417" t="s">
        <v>290</v>
      </c>
      <c r="D3417" s="11" t="s">
        <v>131</v>
      </c>
      <c r="E3417" t="s">
        <v>67</v>
      </c>
      <c r="F3417" t="s">
        <v>68</v>
      </c>
      <c r="M3417" t="s">
        <v>2836</v>
      </c>
      <c r="N3417" t="s">
        <v>2837</v>
      </c>
      <c r="O3417">
        <v>23</v>
      </c>
      <c r="P3417">
        <v>3886</v>
      </c>
    </row>
    <row r="3418" spans="1:16">
      <c r="A3418">
        <v>135048</v>
      </c>
      <c r="B3418" t="s">
        <v>2862</v>
      </c>
      <c r="C3418" t="s">
        <v>174</v>
      </c>
      <c r="D3418" s="11" t="s">
        <v>81</v>
      </c>
      <c r="E3418" t="s">
        <v>67</v>
      </c>
      <c r="F3418" t="s">
        <v>74</v>
      </c>
      <c r="M3418" t="s">
        <v>2836</v>
      </c>
      <c r="N3418" t="s">
        <v>2837</v>
      </c>
      <c r="O3418">
        <v>36</v>
      </c>
      <c r="P3418">
        <v>4605</v>
      </c>
    </row>
    <row r="3419" spans="1:16">
      <c r="A3419">
        <v>135049</v>
      </c>
      <c r="B3419" t="s">
        <v>2863</v>
      </c>
      <c r="C3419" t="s">
        <v>174</v>
      </c>
      <c r="D3419" s="11" t="s">
        <v>312</v>
      </c>
      <c r="E3419" t="s">
        <v>67</v>
      </c>
      <c r="F3419" t="s">
        <v>86</v>
      </c>
      <c r="M3419" t="s">
        <v>2836</v>
      </c>
      <c r="N3419" t="s">
        <v>2837</v>
      </c>
      <c r="O3419">
        <v>31</v>
      </c>
      <c r="P3419">
        <v>4705</v>
      </c>
    </row>
    <row r="3420" spans="1:16">
      <c r="A3420">
        <v>136001</v>
      </c>
      <c r="B3420" t="s">
        <v>2864</v>
      </c>
      <c r="C3420" t="s">
        <v>156</v>
      </c>
      <c r="D3420" s="11" t="s">
        <v>551</v>
      </c>
      <c r="E3420" t="s">
        <v>67</v>
      </c>
      <c r="F3420" t="s">
        <v>98</v>
      </c>
      <c r="M3420" t="s">
        <v>2865</v>
      </c>
      <c r="N3420" t="s">
        <v>2866</v>
      </c>
      <c r="O3420">
        <v>56</v>
      </c>
      <c r="P3420">
        <v>821</v>
      </c>
    </row>
    <row r="3421" spans="1:16">
      <c r="A3421">
        <v>136002</v>
      </c>
      <c r="B3421" t="s">
        <v>2867</v>
      </c>
      <c r="C3421" t="s">
        <v>80</v>
      </c>
      <c r="D3421" s="11" t="s">
        <v>388</v>
      </c>
      <c r="E3421" t="s">
        <v>82</v>
      </c>
      <c r="F3421" t="s">
        <v>98</v>
      </c>
      <c r="M3421" t="s">
        <v>2865</v>
      </c>
      <c r="N3421" t="s">
        <v>2866</v>
      </c>
      <c r="O3421">
        <v>57</v>
      </c>
      <c r="P3421">
        <v>822</v>
      </c>
    </row>
    <row r="3422" spans="1:16">
      <c r="A3422">
        <v>136003</v>
      </c>
      <c r="B3422" t="s">
        <v>2868</v>
      </c>
      <c r="C3422" t="s">
        <v>152</v>
      </c>
      <c r="D3422" s="11" t="s">
        <v>85</v>
      </c>
      <c r="E3422" t="s">
        <v>82</v>
      </c>
      <c r="F3422" t="s">
        <v>86</v>
      </c>
      <c r="M3422" t="s">
        <v>2865</v>
      </c>
      <c r="N3422" t="s">
        <v>2866</v>
      </c>
      <c r="O3422">
        <v>34</v>
      </c>
      <c r="P3422">
        <v>823</v>
      </c>
    </row>
    <row r="3423" spans="1:16">
      <c r="A3423">
        <v>136004</v>
      </c>
      <c r="B3423" t="s">
        <v>2297</v>
      </c>
      <c r="C3423" t="s">
        <v>283</v>
      </c>
      <c r="D3423" s="11" t="s">
        <v>388</v>
      </c>
      <c r="E3423" t="s">
        <v>67</v>
      </c>
      <c r="F3423" t="s">
        <v>98</v>
      </c>
      <c r="M3423" t="s">
        <v>2865</v>
      </c>
      <c r="N3423" t="s">
        <v>2866</v>
      </c>
      <c r="O3423">
        <v>57</v>
      </c>
      <c r="P3423">
        <v>824</v>
      </c>
    </row>
    <row r="3424" spans="1:16">
      <c r="A3424">
        <v>136005</v>
      </c>
      <c r="B3424" t="s">
        <v>2869</v>
      </c>
      <c r="C3424" t="s">
        <v>269</v>
      </c>
      <c r="D3424" s="11" t="s">
        <v>388</v>
      </c>
      <c r="E3424" t="s">
        <v>67</v>
      </c>
      <c r="F3424" t="s">
        <v>98</v>
      </c>
      <c r="M3424" t="s">
        <v>2865</v>
      </c>
      <c r="N3424" t="s">
        <v>2866</v>
      </c>
      <c r="O3424">
        <v>57</v>
      </c>
      <c r="P3424">
        <v>825</v>
      </c>
    </row>
    <row r="3425" spans="1:16">
      <c r="A3425">
        <v>136006</v>
      </c>
      <c r="B3425" t="s">
        <v>2870</v>
      </c>
      <c r="C3425" t="s">
        <v>72</v>
      </c>
      <c r="D3425" s="11" t="s">
        <v>214</v>
      </c>
      <c r="E3425" t="s">
        <v>67</v>
      </c>
      <c r="F3425" t="s">
        <v>74</v>
      </c>
      <c r="M3425" t="s">
        <v>2865</v>
      </c>
      <c r="N3425" t="s">
        <v>2866</v>
      </c>
      <c r="O3425">
        <v>41</v>
      </c>
      <c r="P3425">
        <v>826</v>
      </c>
    </row>
    <row r="3426" spans="1:16">
      <c r="A3426">
        <v>136007</v>
      </c>
      <c r="B3426" t="s">
        <v>2871</v>
      </c>
      <c r="C3426" t="s">
        <v>186</v>
      </c>
      <c r="D3426" s="11" t="s">
        <v>210</v>
      </c>
      <c r="E3426" t="s">
        <v>67</v>
      </c>
      <c r="F3426" t="s">
        <v>74</v>
      </c>
      <c r="M3426" t="s">
        <v>2865</v>
      </c>
      <c r="N3426" t="s">
        <v>2866</v>
      </c>
      <c r="O3426">
        <v>42</v>
      </c>
      <c r="P3426">
        <v>827</v>
      </c>
    </row>
    <row r="3427" spans="1:16">
      <c r="A3427">
        <v>136008</v>
      </c>
      <c r="B3427" t="s">
        <v>2872</v>
      </c>
      <c r="C3427" t="s">
        <v>80</v>
      </c>
      <c r="D3427" s="11" t="s">
        <v>229</v>
      </c>
      <c r="E3427" t="s">
        <v>82</v>
      </c>
      <c r="F3427" t="s">
        <v>78</v>
      </c>
      <c r="M3427" t="s">
        <v>2865</v>
      </c>
      <c r="N3427" t="s">
        <v>2866</v>
      </c>
      <c r="O3427">
        <v>45</v>
      </c>
      <c r="P3427">
        <v>828</v>
      </c>
    </row>
    <row r="3428" spans="1:16">
      <c r="A3428">
        <v>136009</v>
      </c>
      <c r="B3428" t="s">
        <v>2873</v>
      </c>
      <c r="C3428" t="s">
        <v>205</v>
      </c>
      <c r="D3428" s="11" t="s">
        <v>302</v>
      </c>
      <c r="E3428" t="s">
        <v>67</v>
      </c>
      <c r="F3428" t="s">
        <v>78</v>
      </c>
      <c r="M3428" t="s">
        <v>2865</v>
      </c>
      <c r="N3428" t="s">
        <v>2866</v>
      </c>
      <c r="O3428">
        <v>47</v>
      </c>
      <c r="P3428">
        <v>829</v>
      </c>
    </row>
    <row r="3429" spans="1:16">
      <c r="A3429">
        <v>136010</v>
      </c>
      <c r="B3429" t="s">
        <v>2814</v>
      </c>
      <c r="C3429" t="s">
        <v>158</v>
      </c>
      <c r="D3429" s="11" t="s">
        <v>81</v>
      </c>
      <c r="E3429" t="s">
        <v>67</v>
      </c>
      <c r="F3429" t="s">
        <v>74</v>
      </c>
      <c r="M3429" t="s">
        <v>2865</v>
      </c>
      <c r="N3429" t="s">
        <v>2866</v>
      </c>
      <c r="O3429">
        <v>36</v>
      </c>
      <c r="P3429">
        <v>830</v>
      </c>
    </row>
    <row r="3430" spans="1:16">
      <c r="A3430">
        <v>136011</v>
      </c>
      <c r="B3430" t="s">
        <v>2874</v>
      </c>
      <c r="C3430" t="s">
        <v>1142</v>
      </c>
      <c r="D3430" s="11" t="s">
        <v>81</v>
      </c>
      <c r="E3430" t="s">
        <v>82</v>
      </c>
      <c r="F3430" t="s">
        <v>74</v>
      </c>
      <c r="M3430" t="s">
        <v>2865</v>
      </c>
      <c r="N3430" t="s">
        <v>2866</v>
      </c>
      <c r="O3430">
        <v>36</v>
      </c>
      <c r="P3430">
        <v>831</v>
      </c>
    </row>
    <row r="3431" spans="1:16">
      <c r="A3431">
        <v>136012</v>
      </c>
      <c r="B3431" t="s">
        <v>2875</v>
      </c>
      <c r="C3431" t="s">
        <v>225</v>
      </c>
      <c r="D3431" s="11" t="s">
        <v>291</v>
      </c>
      <c r="E3431" t="s">
        <v>82</v>
      </c>
      <c r="F3431" t="s">
        <v>78</v>
      </c>
      <c r="M3431" t="s">
        <v>2865</v>
      </c>
      <c r="N3431" t="s">
        <v>2866</v>
      </c>
      <c r="O3431">
        <v>51</v>
      </c>
      <c r="P3431">
        <v>832</v>
      </c>
    </row>
    <row r="3432" spans="1:16">
      <c r="A3432">
        <v>136013</v>
      </c>
      <c r="B3432" t="s">
        <v>2390</v>
      </c>
      <c r="C3432" t="s">
        <v>426</v>
      </c>
      <c r="D3432" s="11" t="s">
        <v>81</v>
      </c>
      <c r="E3432" t="s">
        <v>82</v>
      </c>
      <c r="F3432" t="s">
        <v>74</v>
      </c>
      <c r="M3432" t="s">
        <v>2865</v>
      </c>
      <c r="N3432" t="s">
        <v>2866</v>
      </c>
      <c r="O3432">
        <v>36</v>
      </c>
      <c r="P3432">
        <v>833</v>
      </c>
    </row>
    <row r="3433" spans="1:16">
      <c r="A3433">
        <v>136014</v>
      </c>
      <c r="B3433" t="s">
        <v>2876</v>
      </c>
      <c r="C3433" t="s">
        <v>491</v>
      </c>
      <c r="D3433" s="11" t="s">
        <v>149</v>
      </c>
      <c r="E3433" t="s">
        <v>82</v>
      </c>
      <c r="F3433" t="s">
        <v>86</v>
      </c>
      <c r="M3433" t="s">
        <v>2865</v>
      </c>
      <c r="N3433" t="s">
        <v>2866</v>
      </c>
      <c r="O3433">
        <v>28</v>
      </c>
      <c r="P3433">
        <v>834</v>
      </c>
    </row>
    <row r="3434" spans="1:16">
      <c r="A3434">
        <v>183001</v>
      </c>
      <c r="B3434" t="s">
        <v>2877</v>
      </c>
      <c r="C3434" t="s">
        <v>192</v>
      </c>
      <c r="D3434" s="11" t="s">
        <v>180</v>
      </c>
      <c r="E3434" t="s">
        <v>67</v>
      </c>
      <c r="F3434" t="s">
        <v>98</v>
      </c>
      <c r="M3434" t="s">
        <v>2878</v>
      </c>
      <c r="N3434" t="s">
        <v>2879</v>
      </c>
      <c r="O3434">
        <v>55</v>
      </c>
      <c r="P3434">
        <v>1648</v>
      </c>
    </row>
    <row r="3435" spans="1:16">
      <c r="A3435">
        <v>183002</v>
      </c>
      <c r="B3435" t="s">
        <v>2880</v>
      </c>
      <c r="C3435" t="s">
        <v>386</v>
      </c>
      <c r="D3435" s="11" t="s">
        <v>568</v>
      </c>
      <c r="E3435" t="s">
        <v>67</v>
      </c>
      <c r="F3435" t="s">
        <v>98</v>
      </c>
      <c r="M3435" t="s">
        <v>2878</v>
      </c>
      <c r="N3435" t="s">
        <v>2879</v>
      </c>
      <c r="O3435">
        <v>63</v>
      </c>
      <c r="P3435">
        <v>1649</v>
      </c>
    </row>
    <row r="3436" spans="1:16">
      <c r="A3436">
        <v>183004</v>
      </c>
      <c r="B3436" t="s">
        <v>1503</v>
      </c>
      <c r="C3436" t="s">
        <v>102</v>
      </c>
      <c r="D3436" s="11" t="s">
        <v>168</v>
      </c>
      <c r="E3436" t="s">
        <v>67</v>
      </c>
      <c r="F3436" t="s">
        <v>98</v>
      </c>
      <c r="M3436" t="s">
        <v>2878</v>
      </c>
      <c r="N3436" t="s">
        <v>2879</v>
      </c>
      <c r="O3436">
        <v>71</v>
      </c>
      <c r="P3436">
        <v>1651</v>
      </c>
    </row>
    <row r="3437" spans="1:16">
      <c r="A3437">
        <v>183005</v>
      </c>
      <c r="B3437" t="s">
        <v>2881</v>
      </c>
      <c r="C3437" t="s">
        <v>139</v>
      </c>
      <c r="D3437" s="11" t="s">
        <v>91</v>
      </c>
      <c r="E3437" t="s">
        <v>67</v>
      </c>
      <c r="F3437" t="s">
        <v>78</v>
      </c>
      <c r="M3437" t="s">
        <v>2878</v>
      </c>
      <c r="N3437" t="s">
        <v>2879</v>
      </c>
      <c r="O3437">
        <v>50</v>
      </c>
      <c r="P3437">
        <v>1652</v>
      </c>
    </row>
    <row r="3438" spans="1:16">
      <c r="A3438">
        <v>183006</v>
      </c>
      <c r="B3438" t="s">
        <v>2882</v>
      </c>
      <c r="C3438" t="s">
        <v>139</v>
      </c>
      <c r="D3438" s="11" t="s">
        <v>316</v>
      </c>
      <c r="E3438" t="s">
        <v>67</v>
      </c>
      <c r="F3438" t="s">
        <v>98</v>
      </c>
      <c r="M3438" t="s">
        <v>2878</v>
      </c>
      <c r="N3438" t="s">
        <v>2879</v>
      </c>
      <c r="O3438">
        <v>58</v>
      </c>
      <c r="P3438">
        <v>1653</v>
      </c>
    </row>
    <row r="3439" spans="1:16">
      <c r="A3439">
        <v>183007</v>
      </c>
      <c r="B3439" t="s">
        <v>166</v>
      </c>
      <c r="C3439" t="s">
        <v>782</v>
      </c>
      <c r="D3439" s="11" t="s">
        <v>163</v>
      </c>
      <c r="E3439" t="s">
        <v>67</v>
      </c>
      <c r="F3439" t="s">
        <v>78</v>
      </c>
      <c r="M3439" t="s">
        <v>2878</v>
      </c>
      <c r="N3439" t="s">
        <v>2879</v>
      </c>
      <c r="O3439">
        <v>49</v>
      </c>
      <c r="P3439">
        <v>1654</v>
      </c>
    </row>
    <row r="3440" spans="1:16">
      <c r="A3440">
        <v>183008</v>
      </c>
      <c r="B3440" t="s">
        <v>169</v>
      </c>
      <c r="C3440" t="s">
        <v>386</v>
      </c>
      <c r="D3440" s="11" t="s">
        <v>388</v>
      </c>
      <c r="E3440" t="s">
        <v>67</v>
      </c>
      <c r="F3440" t="s">
        <v>98</v>
      </c>
      <c r="M3440" t="s">
        <v>2878</v>
      </c>
      <c r="N3440" t="s">
        <v>2879</v>
      </c>
      <c r="O3440">
        <v>57</v>
      </c>
      <c r="P3440">
        <v>1655</v>
      </c>
    </row>
    <row r="3441" spans="1:16">
      <c r="A3441">
        <v>183009</v>
      </c>
      <c r="B3441" t="s">
        <v>2883</v>
      </c>
      <c r="C3441" t="s">
        <v>192</v>
      </c>
      <c r="D3441" s="11" t="s">
        <v>159</v>
      </c>
      <c r="E3441" t="s">
        <v>67</v>
      </c>
      <c r="F3441" t="s">
        <v>78</v>
      </c>
      <c r="M3441" t="s">
        <v>2878</v>
      </c>
      <c r="N3441" t="s">
        <v>2879</v>
      </c>
      <c r="O3441">
        <v>46</v>
      </c>
      <c r="P3441">
        <v>1656</v>
      </c>
    </row>
    <row r="3442" spans="1:16">
      <c r="A3442">
        <v>183010</v>
      </c>
      <c r="B3442" t="s">
        <v>1796</v>
      </c>
      <c r="C3442" t="s">
        <v>192</v>
      </c>
      <c r="D3442" s="11" t="s">
        <v>91</v>
      </c>
      <c r="E3442" t="s">
        <v>67</v>
      </c>
      <c r="F3442" t="s">
        <v>78</v>
      </c>
      <c r="M3442" t="s">
        <v>2878</v>
      </c>
      <c r="N3442" t="s">
        <v>2879</v>
      </c>
      <c r="O3442">
        <v>50</v>
      </c>
      <c r="P3442">
        <v>1657</v>
      </c>
    </row>
    <row r="3443" spans="1:16">
      <c r="A3443">
        <v>183011</v>
      </c>
      <c r="B3443" t="s">
        <v>2884</v>
      </c>
      <c r="C3443" t="s">
        <v>96</v>
      </c>
      <c r="D3443" s="11" t="s">
        <v>91</v>
      </c>
      <c r="E3443" t="s">
        <v>67</v>
      </c>
      <c r="F3443" t="s">
        <v>78</v>
      </c>
      <c r="M3443" t="s">
        <v>2878</v>
      </c>
      <c r="N3443" t="s">
        <v>2879</v>
      </c>
      <c r="O3443">
        <v>50</v>
      </c>
      <c r="P3443">
        <v>1658</v>
      </c>
    </row>
    <row r="3444" spans="1:16">
      <c r="A3444">
        <v>183012</v>
      </c>
      <c r="B3444" t="s">
        <v>714</v>
      </c>
      <c r="C3444" t="s">
        <v>96</v>
      </c>
      <c r="D3444" s="11" t="s">
        <v>176</v>
      </c>
      <c r="E3444" t="s">
        <v>67</v>
      </c>
      <c r="F3444" t="s">
        <v>74</v>
      </c>
      <c r="M3444" t="s">
        <v>2878</v>
      </c>
      <c r="N3444" t="s">
        <v>2879</v>
      </c>
      <c r="O3444">
        <v>39</v>
      </c>
      <c r="P3444">
        <v>1661</v>
      </c>
    </row>
    <row r="3445" spans="1:16">
      <c r="A3445">
        <v>183013</v>
      </c>
      <c r="B3445" t="s">
        <v>424</v>
      </c>
      <c r="C3445" t="s">
        <v>984</v>
      </c>
      <c r="D3445" s="11" t="s">
        <v>141</v>
      </c>
      <c r="E3445" t="s">
        <v>67</v>
      </c>
      <c r="F3445" t="s">
        <v>74</v>
      </c>
      <c r="M3445" t="s">
        <v>2878</v>
      </c>
      <c r="N3445" t="s">
        <v>2879</v>
      </c>
      <c r="O3445">
        <v>43</v>
      </c>
      <c r="P3445">
        <v>1660</v>
      </c>
    </row>
    <row r="3446" spans="1:16">
      <c r="A3446">
        <v>183014</v>
      </c>
      <c r="B3446" t="s">
        <v>1503</v>
      </c>
      <c r="C3446" t="s">
        <v>139</v>
      </c>
      <c r="D3446" s="11" t="s">
        <v>141</v>
      </c>
      <c r="E3446" t="s">
        <v>67</v>
      </c>
      <c r="F3446" t="s">
        <v>74</v>
      </c>
      <c r="M3446" t="s">
        <v>2878</v>
      </c>
      <c r="N3446" t="s">
        <v>2879</v>
      </c>
      <c r="O3446">
        <v>43</v>
      </c>
      <c r="P3446">
        <v>1659</v>
      </c>
    </row>
    <row r="3447" spans="1:16">
      <c r="A3447">
        <v>183015</v>
      </c>
      <c r="B3447" t="s">
        <v>2885</v>
      </c>
      <c r="C3447" t="s">
        <v>283</v>
      </c>
      <c r="D3447" s="11" t="s">
        <v>94</v>
      </c>
      <c r="E3447" t="s">
        <v>67</v>
      </c>
      <c r="F3447" t="s">
        <v>78</v>
      </c>
      <c r="M3447" t="s">
        <v>2878</v>
      </c>
      <c r="N3447" t="s">
        <v>2879</v>
      </c>
      <c r="O3447">
        <v>54</v>
      </c>
      <c r="P3447">
        <v>1662</v>
      </c>
    </row>
    <row r="3448" spans="1:16">
      <c r="A3448">
        <v>183016</v>
      </c>
      <c r="B3448" t="s">
        <v>169</v>
      </c>
      <c r="C3448" t="s">
        <v>782</v>
      </c>
      <c r="D3448" s="11" t="s">
        <v>97</v>
      </c>
      <c r="E3448" t="s">
        <v>67</v>
      </c>
      <c r="F3448" t="s">
        <v>98</v>
      </c>
      <c r="M3448" t="s">
        <v>2878</v>
      </c>
      <c r="N3448" t="s">
        <v>2879</v>
      </c>
      <c r="O3448">
        <v>61</v>
      </c>
      <c r="P3448">
        <v>1663</v>
      </c>
    </row>
    <row r="3449" spans="1:16">
      <c r="A3449">
        <v>184001</v>
      </c>
      <c r="B3449" t="s">
        <v>2886</v>
      </c>
      <c r="C3449" t="s">
        <v>348</v>
      </c>
      <c r="D3449" s="11" t="s">
        <v>149</v>
      </c>
      <c r="E3449" t="s">
        <v>82</v>
      </c>
      <c r="F3449" t="s">
        <v>86</v>
      </c>
      <c r="G3449" s="11" t="s">
        <v>88</v>
      </c>
      <c r="M3449" t="s">
        <v>2887</v>
      </c>
      <c r="N3449" t="s">
        <v>2888</v>
      </c>
      <c r="O3449">
        <v>28</v>
      </c>
      <c r="P3449">
        <v>2446</v>
      </c>
    </row>
    <row r="3450" spans="1:16">
      <c r="A3450">
        <v>184002</v>
      </c>
      <c r="B3450" t="s">
        <v>2766</v>
      </c>
      <c r="C3450" t="s">
        <v>166</v>
      </c>
      <c r="D3450" s="11" t="s">
        <v>240</v>
      </c>
      <c r="E3450" t="s">
        <v>67</v>
      </c>
      <c r="F3450" t="s">
        <v>86</v>
      </c>
      <c r="H3450" s="11" t="s">
        <v>88</v>
      </c>
      <c r="M3450" t="s">
        <v>2887</v>
      </c>
      <c r="N3450" t="s">
        <v>2888</v>
      </c>
      <c r="O3450">
        <v>33</v>
      </c>
      <c r="P3450">
        <v>4780</v>
      </c>
    </row>
    <row r="3451" spans="1:16">
      <c r="A3451">
        <v>808179</v>
      </c>
      <c r="B3451" t="s">
        <v>2889</v>
      </c>
      <c r="C3451" t="s">
        <v>260</v>
      </c>
      <c r="D3451" s="11" t="s">
        <v>146</v>
      </c>
      <c r="E3451" t="s">
        <v>82</v>
      </c>
      <c r="F3451" t="s">
        <v>68</v>
      </c>
      <c r="G3451" s="11" t="s">
        <v>88</v>
      </c>
      <c r="J3451" s="11" t="s">
        <v>87</v>
      </c>
      <c r="M3451" t="s">
        <v>2890</v>
      </c>
      <c r="N3451" t="s">
        <v>411</v>
      </c>
      <c r="O3451">
        <v>21</v>
      </c>
      <c r="P3451">
        <v>4837</v>
      </c>
    </row>
    <row r="3452" spans="1:16">
      <c r="A3452">
        <v>823043</v>
      </c>
      <c r="B3452" t="s">
        <v>2164</v>
      </c>
      <c r="C3452" t="s">
        <v>2891</v>
      </c>
      <c r="D3452" s="11" t="s">
        <v>121</v>
      </c>
      <c r="E3452" t="s">
        <v>82</v>
      </c>
      <c r="F3452" t="s">
        <v>68</v>
      </c>
      <c r="M3452" t="s">
        <v>2892</v>
      </c>
      <c r="N3452" t="s">
        <v>888</v>
      </c>
      <c r="O3452">
        <v>20</v>
      </c>
      <c r="P3452">
        <v>3635</v>
      </c>
    </row>
    <row r="3453" spans="1:16">
      <c r="A3453">
        <v>842018</v>
      </c>
      <c r="B3453" t="s">
        <v>923</v>
      </c>
      <c r="C3453" t="s">
        <v>2031</v>
      </c>
      <c r="D3453" s="11" t="s">
        <v>488</v>
      </c>
      <c r="E3453" t="s">
        <v>67</v>
      </c>
      <c r="F3453" t="s">
        <v>195</v>
      </c>
      <c r="G3453" s="11" t="s">
        <v>88</v>
      </c>
      <c r="M3453" t="s">
        <v>2893</v>
      </c>
      <c r="N3453" t="s">
        <v>1397</v>
      </c>
      <c r="O3453">
        <v>16</v>
      </c>
      <c r="P3453">
        <v>3998</v>
      </c>
    </row>
    <row r="3454" spans="1:16">
      <c r="A3454">
        <v>842021</v>
      </c>
      <c r="B3454" t="s">
        <v>2894</v>
      </c>
      <c r="C3454" t="s">
        <v>72</v>
      </c>
      <c r="D3454" s="11" t="s">
        <v>146</v>
      </c>
      <c r="E3454" t="s">
        <v>67</v>
      </c>
      <c r="F3454" t="s">
        <v>68</v>
      </c>
      <c r="M3454" t="s">
        <v>2893</v>
      </c>
      <c r="N3454" t="s">
        <v>1397</v>
      </c>
      <c r="O3454">
        <v>21</v>
      </c>
      <c r="P3454">
        <v>4838</v>
      </c>
    </row>
    <row r="3455" spans="1:16">
      <c r="A3455">
        <v>842035</v>
      </c>
      <c r="B3455" t="s">
        <v>2895</v>
      </c>
      <c r="C3455" t="s">
        <v>581</v>
      </c>
      <c r="D3455" s="11" t="s">
        <v>201</v>
      </c>
      <c r="E3455" t="s">
        <v>82</v>
      </c>
      <c r="F3455" t="s">
        <v>202</v>
      </c>
      <c r="G3455" s="11" t="s">
        <v>88</v>
      </c>
      <c r="M3455" t="s">
        <v>2893</v>
      </c>
      <c r="N3455" t="s">
        <v>1397</v>
      </c>
      <c r="O3455">
        <v>14</v>
      </c>
      <c r="P3455">
        <v>3999</v>
      </c>
    </row>
    <row r="3456" spans="1:16">
      <c r="A3456">
        <v>842039</v>
      </c>
      <c r="B3456" t="s">
        <v>923</v>
      </c>
      <c r="C3456" t="s">
        <v>179</v>
      </c>
      <c r="D3456" s="11" t="s">
        <v>73</v>
      </c>
      <c r="E3456" t="s">
        <v>67</v>
      </c>
      <c r="F3456" t="s">
        <v>74</v>
      </c>
      <c r="G3456" s="11" t="s">
        <v>88</v>
      </c>
      <c r="M3456" t="s">
        <v>2893</v>
      </c>
      <c r="N3456" t="s">
        <v>1397</v>
      </c>
      <c r="O3456">
        <v>44</v>
      </c>
      <c r="P3456">
        <v>3997</v>
      </c>
    </row>
    <row r="3457" spans="1:16">
      <c r="A3457">
        <v>919137</v>
      </c>
      <c r="B3457" t="s">
        <v>2896</v>
      </c>
      <c r="C3457" t="s">
        <v>246</v>
      </c>
      <c r="D3457" s="11" t="s">
        <v>229</v>
      </c>
      <c r="E3457" t="s">
        <v>82</v>
      </c>
      <c r="F3457" t="s">
        <v>78</v>
      </c>
      <c r="J3457" s="11" t="s">
        <v>88</v>
      </c>
      <c r="M3457" t="s">
        <v>2897</v>
      </c>
      <c r="N3457" t="s">
        <v>2898</v>
      </c>
      <c r="O3457">
        <v>45</v>
      </c>
      <c r="P3457">
        <v>4337</v>
      </c>
    </row>
    <row r="3458" spans="1:16">
      <c r="P3458" t="s">
        <v>2899</v>
      </c>
    </row>
  </sheetData>
  <sheetProtection sheet="1" objects="1" scenarios="1"/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Normal="100" workbookViewId="0">
      <selection activeCell="F20" sqref="F20"/>
    </sheetView>
  </sheetViews>
  <sheetFormatPr defaultRowHeight="12.75"/>
  <cols>
    <col min="1" max="1" width="10.140625" style="12"/>
    <col min="2" max="3" width="15.28515625" style="1"/>
    <col min="4" max="12" width="5.140625" style="12"/>
    <col min="13" max="13" width="15.28515625" style="1"/>
    <col min="14" max="14" width="5.140625" style="12"/>
    <col min="15" max="1025" width="11.5703125"/>
  </cols>
  <sheetData>
    <row r="1" spans="1:16" ht="38.25">
      <c r="A1" s="12" t="s">
        <v>2900</v>
      </c>
      <c r="B1" s="1" t="s">
        <v>2901</v>
      </c>
      <c r="C1" s="1" t="s">
        <v>2902</v>
      </c>
      <c r="D1" s="12" t="s">
        <v>2903</v>
      </c>
      <c r="E1" s="12" t="s">
        <v>2904</v>
      </c>
      <c r="F1" s="12" t="s">
        <v>2905</v>
      </c>
      <c r="G1" s="12" t="s">
        <v>2906</v>
      </c>
      <c r="H1" s="12" t="s">
        <v>2907</v>
      </c>
      <c r="I1" s="12" t="s">
        <v>2908</v>
      </c>
      <c r="J1" s="12" t="s">
        <v>2909</v>
      </c>
      <c r="K1" s="12" t="s">
        <v>2910</v>
      </c>
      <c r="L1" s="12" t="s">
        <v>2911</v>
      </c>
      <c r="M1" s="1" t="s">
        <v>2912</v>
      </c>
      <c r="N1" s="12" t="s">
        <v>2913</v>
      </c>
      <c r="O1" t="s">
        <v>2914</v>
      </c>
      <c r="P1" t="s">
        <v>63</v>
      </c>
    </row>
    <row r="2" spans="1:16">
      <c r="A2" s="12" t="s">
        <v>2915</v>
      </c>
      <c r="B2" s="13" t="s">
        <v>2916</v>
      </c>
      <c r="C2" s="13" t="s">
        <v>2917</v>
      </c>
      <c r="D2" s="12">
        <v>1978</v>
      </c>
      <c r="E2" s="12" t="s">
        <v>67</v>
      </c>
      <c r="M2" s="1" t="s">
        <v>2918</v>
      </c>
      <c r="N2" s="12" t="s">
        <v>2918</v>
      </c>
    </row>
    <row r="3" spans="1:16">
      <c r="A3" s="12" t="s">
        <v>2919</v>
      </c>
      <c r="B3" s="13" t="s">
        <v>2920</v>
      </c>
      <c r="C3" s="13" t="s">
        <v>2921</v>
      </c>
      <c r="D3" s="12">
        <v>1986</v>
      </c>
      <c r="E3" s="12" t="s">
        <v>67</v>
      </c>
      <c r="M3" s="1" t="s">
        <v>2918</v>
      </c>
      <c r="N3" s="12" t="s">
        <v>2918</v>
      </c>
    </row>
    <row r="4" spans="1:16">
      <c r="A4" s="12" t="s">
        <v>2922</v>
      </c>
      <c r="B4" s="13" t="s">
        <v>2923</v>
      </c>
      <c r="C4" s="13" t="s">
        <v>2924</v>
      </c>
      <c r="D4" s="12">
        <v>2001</v>
      </c>
      <c r="E4" s="12" t="s">
        <v>82</v>
      </c>
      <c r="M4" s="1" t="s">
        <v>2918</v>
      </c>
      <c r="N4" s="12" t="s">
        <v>2918</v>
      </c>
    </row>
    <row r="5" spans="1:16">
      <c r="A5" s="12" t="s">
        <v>2925</v>
      </c>
      <c r="B5" s="1" t="s">
        <v>2926</v>
      </c>
      <c r="C5" s="1" t="s">
        <v>2927</v>
      </c>
      <c r="D5" s="12">
        <v>2002</v>
      </c>
      <c r="E5" s="12" t="s">
        <v>67</v>
      </c>
      <c r="M5" s="1" t="s">
        <v>2918</v>
      </c>
      <c r="N5" s="12" t="s">
        <v>2918</v>
      </c>
    </row>
    <row r="6" spans="1:16">
      <c r="A6" s="12" t="s">
        <v>2928</v>
      </c>
      <c r="B6" s="1" t="s">
        <v>2929</v>
      </c>
      <c r="C6" s="1" t="s">
        <v>2917</v>
      </c>
      <c r="D6" s="12">
        <v>1986</v>
      </c>
      <c r="E6" s="12" t="s">
        <v>67</v>
      </c>
      <c r="M6" s="1" t="s">
        <v>2918</v>
      </c>
      <c r="N6" s="12" t="s">
        <v>2918</v>
      </c>
    </row>
    <row r="7" spans="1:16">
      <c r="A7" s="12" t="s">
        <v>2930</v>
      </c>
      <c r="B7" s="1" t="s">
        <v>2931</v>
      </c>
      <c r="C7" s="1" t="s">
        <v>2932</v>
      </c>
      <c r="D7" s="12">
        <v>1980</v>
      </c>
      <c r="E7" s="12" t="s">
        <v>67</v>
      </c>
      <c r="M7" s="1" t="s">
        <v>2918</v>
      </c>
      <c r="N7" s="12" t="s">
        <v>2918</v>
      </c>
    </row>
    <row r="8" spans="1:16">
      <c r="A8" s="12" t="s">
        <v>2933</v>
      </c>
      <c r="B8" s="1" t="s">
        <v>2934</v>
      </c>
      <c r="C8" s="1" t="s">
        <v>330</v>
      </c>
      <c r="D8" s="12">
        <v>1987</v>
      </c>
      <c r="E8" s="12" t="s">
        <v>82</v>
      </c>
      <c r="M8" s="1" t="s">
        <v>2918</v>
      </c>
      <c r="N8" s="12" t="s">
        <v>2918</v>
      </c>
    </row>
    <row r="9" spans="1:16">
      <c r="A9" s="12" t="s">
        <v>2935</v>
      </c>
      <c r="B9" s="1" t="s">
        <v>2936</v>
      </c>
      <c r="C9" s="1" t="s">
        <v>2937</v>
      </c>
      <c r="D9" s="12">
        <v>1978</v>
      </c>
      <c r="E9" s="12" t="s">
        <v>82</v>
      </c>
      <c r="M9" s="1" t="s">
        <v>2918</v>
      </c>
      <c r="N9" s="12" t="s">
        <v>2918</v>
      </c>
    </row>
    <row r="10" spans="1:16">
      <c r="A10" s="12" t="s">
        <v>2938</v>
      </c>
      <c r="B10" s="1" t="s">
        <v>2939</v>
      </c>
      <c r="C10" s="1" t="s">
        <v>2940</v>
      </c>
      <c r="D10" s="12">
        <v>1986</v>
      </c>
      <c r="E10" s="12" t="s">
        <v>82</v>
      </c>
      <c r="M10" s="1" t="s">
        <v>2918</v>
      </c>
      <c r="N10" s="12" t="s">
        <v>2918</v>
      </c>
    </row>
    <row r="11" spans="1:16">
      <c r="A11" s="12" t="s">
        <v>2941</v>
      </c>
      <c r="B11" s="1" t="s">
        <v>2942</v>
      </c>
      <c r="C11" s="1" t="s">
        <v>2943</v>
      </c>
      <c r="D11" s="12">
        <v>1987</v>
      </c>
      <c r="E11" s="12" t="s">
        <v>82</v>
      </c>
      <c r="M11" s="1" t="s">
        <v>2918</v>
      </c>
      <c r="N11" s="12" t="s">
        <v>2918</v>
      </c>
    </row>
    <row r="12" spans="1:16">
      <c r="A12" s="12" t="s">
        <v>2944</v>
      </c>
      <c r="B12" s="1" t="s">
        <v>2945</v>
      </c>
      <c r="C12" s="1" t="s">
        <v>2946</v>
      </c>
      <c r="D12" s="12">
        <v>1985</v>
      </c>
      <c r="E12" s="12" t="s">
        <v>82</v>
      </c>
      <c r="M12" s="1" t="s">
        <v>2918</v>
      </c>
      <c r="N12" s="12" t="s">
        <v>2918</v>
      </c>
    </row>
    <row r="13" spans="1:16">
      <c r="A13" s="12" t="s">
        <v>2947</v>
      </c>
      <c r="B13" s="1" t="s">
        <v>2948</v>
      </c>
      <c r="C13" s="1" t="s">
        <v>2949</v>
      </c>
      <c r="D13" s="12">
        <v>1994</v>
      </c>
      <c r="E13" s="12" t="s">
        <v>82</v>
      </c>
      <c r="M13" s="1" t="s">
        <v>2918</v>
      </c>
      <c r="N13" s="12" t="s">
        <v>2918</v>
      </c>
    </row>
    <row r="14" spans="1:16">
      <c r="A14" s="12" t="s">
        <v>2950</v>
      </c>
      <c r="B14" s="1" t="s">
        <v>2951</v>
      </c>
      <c r="C14" s="1" t="s">
        <v>2952</v>
      </c>
      <c r="D14" s="12">
        <v>1900</v>
      </c>
      <c r="E14" s="12" t="s">
        <v>67</v>
      </c>
      <c r="M14" s="1" t="s">
        <v>2918</v>
      </c>
      <c r="N14" s="12" t="s">
        <v>2918</v>
      </c>
    </row>
    <row r="15" spans="1:16">
      <c r="A15" s="12" t="s">
        <v>2953</v>
      </c>
      <c r="B15" s="1" t="s">
        <v>2954</v>
      </c>
      <c r="C15" s="1" t="s">
        <v>2955</v>
      </c>
      <c r="D15" s="12">
        <v>1900</v>
      </c>
      <c r="E15" s="12" t="s">
        <v>67</v>
      </c>
      <c r="M15" s="1" t="s">
        <v>2918</v>
      </c>
      <c r="N15" s="12" t="s">
        <v>2918</v>
      </c>
    </row>
    <row r="16" spans="1:16">
      <c r="A16" s="12" t="s">
        <v>2956</v>
      </c>
      <c r="B16" s="1" t="s">
        <v>2957</v>
      </c>
      <c r="C16" s="1" t="s">
        <v>704</v>
      </c>
      <c r="D16" s="12">
        <v>1900</v>
      </c>
      <c r="E16" s="12" t="s">
        <v>67</v>
      </c>
      <c r="M16" s="1" t="s">
        <v>2918</v>
      </c>
      <c r="N16" s="12" t="s">
        <v>2918</v>
      </c>
    </row>
    <row r="17" spans="1:14">
      <c r="A17" s="12" t="s">
        <v>2958</v>
      </c>
      <c r="B17" s="1" t="s">
        <v>2959</v>
      </c>
      <c r="C17" s="1" t="s">
        <v>2960</v>
      </c>
      <c r="D17" s="12">
        <v>1900</v>
      </c>
      <c r="E17" s="12" t="s">
        <v>82</v>
      </c>
      <c r="M17" s="1" t="s">
        <v>2918</v>
      </c>
      <c r="N17" s="12" t="s">
        <v>2918</v>
      </c>
    </row>
  </sheetData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O9" sqref="O9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IF(ISBLANK(VLOOKUP("PZ",param!$A$31:$B$49,2,0)),"PZ",VLOOKUP("PZ",param!$A$31:$B$49,2,0))</f>
        <v>PZ</v>
      </c>
      <c r="D1" s="54"/>
      <c r="E1" s="54"/>
      <c r="F1" s="55" t="s">
        <v>2961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04.05.14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2962</v>
      </c>
      <c r="B2" s="26" t="s">
        <v>2963</v>
      </c>
      <c r="C2" s="25" t="s">
        <v>2964</v>
      </c>
      <c r="D2" s="57" t="s">
        <v>2905</v>
      </c>
      <c r="E2" s="57"/>
      <c r="F2" s="25" t="s">
        <v>2965</v>
      </c>
      <c r="G2" s="25" t="s">
        <v>2900</v>
      </c>
      <c r="H2" s="25" t="s">
        <v>2966</v>
      </c>
      <c r="I2" s="25" t="s">
        <v>2967</v>
      </c>
      <c r="J2" s="25" t="s">
        <v>2968</v>
      </c>
      <c r="K2" s="25" t="s">
        <v>2969</v>
      </c>
      <c r="L2" s="27" t="s">
        <v>2970</v>
      </c>
      <c r="M2" s="28" t="s">
        <v>2971</v>
      </c>
      <c r="N2" s="26" t="s">
        <v>2972</v>
      </c>
      <c r="O2" s="27" t="s">
        <v>2970</v>
      </c>
      <c r="P2" s="28" t="s">
        <v>2971</v>
      </c>
      <c r="Q2" s="26" t="s">
        <v>2972</v>
      </c>
      <c r="R2" s="26" t="s">
        <v>2973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2974</v>
      </c>
      <c r="W2" s="29" t="s">
        <v>2975</v>
      </c>
      <c r="X2" s="29" t="s">
        <v>2974</v>
      </c>
      <c r="Y2" s="29" t="s">
        <v>2975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1</v>
      </c>
      <c r="B3" s="31">
        <f t="shared" ref="B3:B34" si="0">IF(AND(LEFT(L3,3)="DNS",LEFT(O3,3)="DNS"),10000, N3+Q3)</f>
        <v>213.25</v>
      </c>
      <c r="C3" s="32" t="str">
        <f t="shared" ref="C3:C34" si="1">IF(AND(R3&lt;10000, OR(LEFT(L3,3)&lt;&gt;"DNS", LEFT(O3,3)&lt;&gt;"DNS")),RANK(R3, $R$3:$R$72, 1)&amp;"."," ")</f>
        <v>1.</v>
      </c>
      <c r="D3" s="33"/>
      <c r="E3" s="34" t="str">
        <f>VLOOKUP(A3,pz_sl!A1:H72,6,FALSE())</f>
        <v>PZM</v>
      </c>
      <c r="F3" s="30">
        <f>VLOOKUP(A3,pz_sl!A1:H72,2,FALSE())</f>
        <v>56</v>
      </c>
      <c r="G3" s="30">
        <f>VLOOKUP(A3,pz_sl!A1:H72,3,FALSE())</f>
        <v>30044</v>
      </c>
      <c r="H3" s="35" t="str">
        <f>VLOOKUP(A3,pz_sl!A1:H72,4,FALSE())</f>
        <v>VANĚK Matěj</v>
      </c>
      <c r="I3" s="30" t="str">
        <f>VLOOKUP(A3,pz_sl!A1:H72,5,FALSE())</f>
        <v>2004</v>
      </c>
      <c r="J3" s="30">
        <f>VLOOKUP(A3,pz_sl!A1:H72,7,FALSE())</f>
        <v>0</v>
      </c>
      <c r="K3" s="35" t="str">
        <f>VLOOKUP(A3,pz_sl!A1:H72,8,FALSE())</f>
        <v>VS Tábor</v>
      </c>
      <c r="L3" s="36">
        <v>111.67</v>
      </c>
      <c r="M3" s="37">
        <v>0</v>
      </c>
      <c r="N3" s="38">
        <f t="shared" ref="N3:N34" si="2">IF(ISBLANK(L3),10000,IF(ISTEXT(L3),M3,L3+M3))</f>
        <v>111.67</v>
      </c>
      <c r="O3" s="36">
        <v>99.58</v>
      </c>
      <c r="P3" s="37">
        <v>2</v>
      </c>
      <c r="Q3" s="38">
        <f t="shared" ref="Q3:Q34" si="3">IF(ISBLANK(O3),10000,IF(ISTEXT(O3),P3,O3+P3))</f>
        <v>101.58</v>
      </c>
      <c r="R3" s="38">
        <f t="shared" ref="R3:R34" si="4">MIN(N3,Q3)</f>
        <v>101.58</v>
      </c>
      <c r="S3" s="37"/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2</v>
      </c>
      <c r="B4" s="31">
        <f t="shared" si="0"/>
        <v>233.37</v>
      </c>
      <c r="C4" s="32" t="str">
        <f t="shared" si="1"/>
        <v>2.</v>
      </c>
      <c r="D4" s="33"/>
      <c r="E4" s="34" t="str">
        <f>VLOOKUP(A4,pz_sl!A1:H72,6,FALSE())</f>
        <v>PZM</v>
      </c>
      <c r="F4" s="30">
        <f>VLOOKUP(A4,pz_sl!A1:H72,2,FALSE())</f>
        <v>57</v>
      </c>
      <c r="G4" s="30">
        <f>VLOOKUP(A4,pz_sl!A1:H72,3,FALSE())</f>
        <v>23048</v>
      </c>
      <c r="H4" s="35" t="str">
        <f>VLOOKUP(A4,pz_sl!A1:H72,4,FALSE())</f>
        <v>STANOVSKÝ Jakub</v>
      </c>
      <c r="I4" s="30" t="str">
        <f>VLOOKUP(A4,pz_sl!A1:H72,5,FALSE())</f>
        <v>2004</v>
      </c>
      <c r="J4" s="30">
        <f>VLOOKUP(A4,pz_sl!A1:H72,7,FALSE())</f>
        <v>0</v>
      </c>
      <c r="K4" s="35" t="str">
        <f>VLOOKUP(A4,pz_sl!A1:H72,8,FALSE())</f>
        <v>SKVS ČB</v>
      </c>
      <c r="L4" s="36">
        <v>113.32</v>
      </c>
      <c r="M4" s="37">
        <v>0</v>
      </c>
      <c r="N4" s="38">
        <f t="shared" si="2"/>
        <v>113.32</v>
      </c>
      <c r="O4" s="36">
        <v>116.05</v>
      </c>
      <c r="P4" s="37">
        <v>4</v>
      </c>
      <c r="Q4" s="38">
        <f t="shared" si="3"/>
        <v>120.05</v>
      </c>
      <c r="R4" s="38">
        <f t="shared" si="4"/>
        <v>113.32</v>
      </c>
      <c r="S4" s="37"/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3</v>
      </c>
      <c r="B5" s="31">
        <f t="shared" si="0"/>
        <v>254.13</v>
      </c>
      <c r="C5" s="32" t="str">
        <f t="shared" si="1"/>
        <v>3.</v>
      </c>
      <c r="D5" s="33"/>
      <c r="E5" s="34" t="str">
        <f>VLOOKUP(A5,pz_sl!A1:H72,6,FALSE())</f>
        <v>PZM</v>
      </c>
      <c r="F5" s="30">
        <f>VLOOKUP(A5,pz_sl!A1:H72,2,FALSE())</f>
        <v>58</v>
      </c>
      <c r="G5" s="30">
        <f>VLOOKUP(A5,pz_sl!A1:H72,3,FALSE())</f>
        <v>23135</v>
      </c>
      <c r="H5" s="35" t="str">
        <f>VLOOKUP(A5,pz_sl!A1:H72,4,FALSE())</f>
        <v>ŠEDIVÝ Vít</v>
      </c>
      <c r="I5" s="30" t="str">
        <f>VLOOKUP(A5,pz_sl!A1:H72,5,FALSE())</f>
        <v>2004</v>
      </c>
      <c r="J5" s="30">
        <f>VLOOKUP(A5,pz_sl!A1:H72,7,FALSE())</f>
        <v>0</v>
      </c>
      <c r="K5" s="35" t="str">
        <f>VLOOKUP(A5,pz_sl!A1:H72,8,FALSE())</f>
        <v>SKVS ČB</v>
      </c>
      <c r="L5" s="36">
        <v>136.83000000000001</v>
      </c>
      <c r="M5" s="37">
        <v>2</v>
      </c>
      <c r="N5" s="38">
        <f t="shared" si="2"/>
        <v>138.83000000000001</v>
      </c>
      <c r="O5" s="36">
        <v>111.3</v>
      </c>
      <c r="P5" s="37">
        <v>4</v>
      </c>
      <c r="Q5" s="38">
        <f t="shared" si="3"/>
        <v>115.3</v>
      </c>
      <c r="R5" s="38">
        <f t="shared" si="4"/>
        <v>115.3</v>
      </c>
      <c r="S5" s="37"/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4</v>
      </c>
      <c r="B6" s="31">
        <f t="shared" si="0"/>
        <v>20000</v>
      </c>
      <c r="C6" s="32" t="str">
        <f t="shared" si="1"/>
        <v xml:space="preserve"> </v>
      </c>
      <c r="D6" s="33"/>
      <c r="E6" s="34" t="str">
        <f>VLOOKUP(A6,pz_sl!A1:H72,6,FALSE())</f>
        <v xml:space="preserve"> </v>
      </c>
      <c r="F6" s="30">
        <f>VLOOKUP(A6,pz_sl!A1:H72,2,FALSE())</f>
        <v>0</v>
      </c>
      <c r="G6" s="30">
        <f>VLOOKUP(A6,pz_sl!A1:H72,3,FALSE())</f>
        <v>0</v>
      </c>
      <c r="H6" s="35" t="str">
        <f>VLOOKUP(A6,pz_sl!A1:H72,4,FALSE())</f>
        <v xml:space="preserve"> </v>
      </c>
      <c r="I6" s="30" t="str">
        <f>VLOOKUP(A6,pz_sl!A1:H72,5,FALSE())</f>
        <v xml:space="preserve"> </v>
      </c>
      <c r="J6" s="30" t="str">
        <f>VLOOKUP(A6,pz_sl!A1:H72,7,FALSE())</f>
        <v>9</v>
      </c>
      <c r="K6" s="35" t="str">
        <f>VLOOKUP(A6,pz_sl!A1:H72,8,FALSE())</f>
        <v xml:space="preserve"> </v>
      </c>
      <c r="L6" s="36"/>
      <c r="M6" s="37"/>
      <c r="N6" s="38">
        <f t="shared" si="2"/>
        <v>10000</v>
      </c>
      <c r="O6" s="36"/>
      <c r="P6" s="37"/>
      <c r="Q6" s="38">
        <f t="shared" si="3"/>
        <v>10000</v>
      </c>
      <c r="R6" s="38">
        <f t="shared" si="4"/>
        <v>10000</v>
      </c>
      <c r="S6" s="37"/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5</v>
      </c>
      <c r="B7" s="31">
        <f t="shared" si="0"/>
        <v>20000</v>
      </c>
      <c r="C7" s="32" t="str">
        <f t="shared" si="1"/>
        <v xml:space="preserve"> </v>
      </c>
      <c r="D7" s="33"/>
      <c r="E7" s="34" t="str">
        <f>VLOOKUP(A7,pz_sl!A1:H72,6,FALSE())</f>
        <v xml:space="preserve"> </v>
      </c>
      <c r="F7" s="30">
        <f>VLOOKUP(A7,pz_sl!A1:H72,2,FALSE())</f>
        <v>0</v>
      </c>
      <c r="G7" s="30">
        <f>VLOOKUP(A7,pz_sl!A1:H72,3,FALSE())</f>
        <v>0</v>
      </c>
      <c r="H7" s="35" t="str">
        <f>VLOOKUP(A7,pz_sl!A1:H72,4,FALSE())</f>
        <v xml:space="preserve"> </v>
      </c>
      <c r="I7" s="30" t="str">
        <f>VLOOKUP(A7,pz_sl!A1:H72,5,FALSE())</f>
        <v xml:space="preserve"> </v>
      </c>
      <c r="J7" s="30" t="str">
        <f>VLOOKUP(A7,pz_sl!A1:H72,7,FALSE())</f>
        <v>9</v>
      </c>
      <c r="K7" s="35" t="str">
        <f>VLOOKUP(A7,pz_sl!A1:H72,8,FALSE())</f>
        <v xml:space="preserve"> </v>
      </c>
      <c r="L7" s="36"/>
      <c r="M7" s="37"/>
      <c r="N7" s="38">
        <f t="shared" si="2"/>
        <v>10000</v>
      </c>
      <c r="O7" s="36"/>
      <c r="P7" s="37"/>
      <c r="Q7" s="38">
        <f t="shared" si="3"/>
        <v>10000</v>
      </c>
      <c r="R7" s="38">
        <f t="shared" si="4"/>
        <v>10000</v>
      </c>
      <c r="S7" s="37"/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6</v>
      </c>
      <c r="B8" s="31">
        <f t="shared" si="0"/>
        <v>20000</v>
      </c>
      <c r="C8" s="32" t="str">
        <f t="shared" si="1"/>
        <v xml:space="preserve"> </v>
      </c>
      <c r="D8" s="33"/>
      <c r="E8" s="34" t="str">
        <f>VLOOKUP(A8,pz_sl!A1:H72,6,FALSE())</f>
        <v xml:space="preserve"> </v>
      </c>
      <c r="F8" s="30">
        <f>VLOOKUP(A8,pz_sl!A1:H72,2,FALSE())</f>
        <v>0</v>
      </c>
      <c r="G8" s="30">
        <f>VLOOKUP(A8,pz_sl!A1:H72,3,FALSE())</f>
        <v>0</v>
      </c>
      <c r="H8" s="35" t="str">
        <f>VLOOKUP(A8,pz_sl!A1:H72,4,FALSE())</f>
        <v xml:space="preserve"> </v>
      </c>
      <c r="I8" s="30" t="str">
        <f>VLOOKUP(A8,pz_sl!A1:H72,5,FALSE())</f>
        <v xml:space="preserve"> </v>
      </c>
      <c r="J8" s="30" t="str">
        <f>VLOOKUP(A8,pz_sl!A1:H72,7,FALSE())</f>
        <v>9</v>
      </c>
      <c r="K8" s="35" t="str">
        <f>VLOOKUP(A8,pz_sl!A1:H72,8,FALSE())</f>
        <v xml:space="preserve"> </v>
      </c>
      <c r="L8" s="36"/>
      <c r="M8" s="37"/>
      <c r="N8" s="38">
        <f t="shared" si="2"/>
        <v>10000</v>
      </c>
      <c r="O8" s="36"/>
      <c r="P8" s="37"/>
      <c r="Q8" s="38">
        <f t="shared" si="3"/>
        <v>10000</v>
      </c>
      <c r="R8" s="38">
        <f t="shared" si="4"/>
        <v>10000</v>
      </c>
      <c r="S8" s="37"/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7</v>
      </c>
      <c r="B9" s="31">
        <f t="shared" si="0"/>
        <v>20000</v>
      </c>
      <c r="C9" s="32" t="str">
        <f t="shared" si="1"/>
        <v xml:space="preserve"> </v>
      </c>
      <c r="D9" s="33"/>
      <c r="E9" s="34" t="str">
        <f>VLOOKUP(A9,pz_sl!A1:H72,6,FALSE())</f>
        <v xml:space="preserve"> </v>
      </c>
      <c r="F9" s="30">
        <f>VLOOKUP(A9,pz_sl!A1:H72,2,FALSE())</f>
        <v>0</v>
      </c>
      <c r="G9" s="30">
        <f>VLOOKUP(A9,pz_sl!A1:H72,3,FALSE())</f>
        <v>0</v>
      </c>
      <c r="H9" s="35" t="str">
        <f>VLOOKUP(A9,pz_sl!A1:H72,4,FALSE())</f>
        <v xml:space="preserve"> </v>
      </c>
      <c r="I9" s="30" t="str">
        <f>VLOOKUP(A9,pz_sl!A1:H72,5,FALSE())</f>
        <v xml:space="preserve"> </v>
      </c>
      <c r="J9" s="30" t="str">
        <f>VLOOKUP(A9,pz_sl!A1:H72,7,FALSE())</f>
        <v>9</v>
      </c>
      <c r="K9" s="35" t="str">
        <f>VLOOKUP(A9,pz_sl!A1:H72,8,FALSE())</f>
        <v xml:space="preserve"> </v>
      </c>
      <c r="L9" s="36"/>
      <c r="M9" s="37"/>
      <c r="N9" s="38">
        <f t="shared" si="2"/>
        <v>10000</v>
      </c>
      <c r="O9" s="36"/>
      <c r="P9" s="37"/>
      <c r="Q9" s="38">
        <f t="shared" si="3"/>
        <v>10000</v>
      </c>
      <c r="R9" s="38">
        <f t="shared" si="4"/>
        <v>10000</v>
      </c>
      <c r="S9" s="37"/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8</v>
      </c>
      <c r="B10" s="31">
        <f t="shared" si="0"/>
        <v>20000</v>
      </c>
      <c r="C10" s="32" t="str">
        <f t="shared" si="1"/>
        <v xml:space="preserve"> </v>
      </c>
      <c r="D10" s="33"/>
      <c r="E10" s="34" t="str">
        <f>VLOOKUP(A10,pz_sl!A1:H72,6,FALSE())</f>
        <v xml:space="preserve"> </v>
      </c>
      <c r="F10" s="30">
        <f>VLOOKUP(A10,pz_sl!A1:H72,2,FALSE())</f>
        <v>0</v>
      </c>
      <c r="G10" s="30">
        <f>VLOOKUP(A10,pz_sl!A1:H72,3,FALSE())</f>
        <v>0</v>
      </c>
      <c r="H10" s="35" t="str">
        <f>VLOOKUP(A10,pz_sl!A1:H72,4,FALSE())</f>
        <v xml:space="preserve"> </v>
      </c>
      <c r="I10" s="30" t="str">
        <f>VLOOKUP(A10,pz_sl!A1:H72,5,FALSE())</f>
        <v xml:space="preserve"> </v>
      </c>
      <c r="J10" s="30" t="str">
        <f>VLOOKUP(A10,pz_sl!A1:H72,7,FALSE())</f>
        <v>9</v>
      </c>
      <c r="K10" s="35" t="str">
        <f>VLOOKUP(A10,pz_sl!A1:H72,8,FALSE())</f>
        <v xml:space="preserve"> </v>
      </c>
      <c r="L10" s="36"/>
      <c r="M10" s="37"/>
      <c r="N10" s="38">
        <f t="shared" si="2"/>
        <v>10000</v>
      </c>
      <c r="O10" s="36"/>
      <c r="P10" s="37"/>
      <c r="Q10" s="38">
        <f t="shared" si="3"/>
        <v>10000</v>
      </c>
      <c r="R10" s="38">
        <f t="shared" si="4"/>
        <v>10000</v>
      </c>
      <c r="S10" s="37"/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9</v>
      </c>
      <c r="B11" s="31">
        <f t="shared" si="0"/>
        <v>20000</v>
      </c>
      <c r="C11" s="32" t="str">
        <f t="shared" si="1"/>
        <v xml:space="preserve"> </v>
      </c>
      <c r="D11" s="33"/>
      <c r="E11" s="34" t="str">
        <f>VLOOKUP(A11,pz_sl!A1:H72,6,FALSE())</f>
        <v xml:space="preserve"> </v>
      </c>
      <c r="F11" s="30">
        <f>VLOOKUP(A11,pz_sl!A1:H72,2,FALSE())</f>
        <v>0</v>
      </c>
      <c r="G11" s="30">
        <f>VLOOKUP(A11,pz_sl!A1:H72,3,FALSE())</f>
        <v>0</v>
      </c>
      <c r="H11" s="35" t="str">
        <f>VLOOKUP(A11,pz_sl!A1:H72,4,FALSE())</f>
        <v xml:space="preserve"> </v>
      </c>
      <c r="I11" s="30" t="str">
        <f>VLOOKUP(A11,pz_sl!A1:H72,5,FALSE())</f>
        <v xml:space="preserve"> </v>
      </c>
      <c r="J11" s="30" t="str">
        <f>VLOOKUP(A11,pz_sl!A1:H72,7,FALSE())</f>
        <v>9</v>
      </c>
      <c r="K11" s="35" t="str">
        <f>VLOOKUP(A11,pz_sl!A1:H72,8,FALSE())</f>
        <v xml:space="preserve"> </v>
      </c>
      <c r="L11" s="36"/>
      <c r="M11" s="37"/>
      <c r="N11" s="38">
        <f t="shared" si="2"/>
        <v>10000</v>
      </c>
      <c r="O11" s="36"/>
      <c r="P11" s="37"/>
      <c r="Q11" s="38">
        <f t="shared" si="3"/>
        <v>10000</v>
      </c>
      <c r="R11" s="38">
        <f t="shared" si="4"/>
        <v>10000</v>
      </c>
      <c r="S11" s="37"/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10</v>
      </c>
      <c r="B12" s="31">
        <f t="shared" si="0"/>
        <v>20000</v>
      </c>
      <c r="C12" s="32" t="str">
        <f t="shared" si="1"/>
        <v xml:space="preserve"> </v>
      </c>
      <c r="D12" s="33"/>
      <c r="E12" s="34" t="str">
        <f>VLOOKUP(A12,pz_sl!A1:H72,6,FALSE())</f>
        <v xml:space="preserve"> </v>
      </c>
      <c r="F12" s="30">
        <f>VLOOKUP(A12,pz_sl!A1:H72,2,FALSE())</f>
        <v>0</v>
      </c>
      <c r="G12" s="30">
        <f>VLOOKUP(A12,pz_sl!A1:H72,3,FALSE())</f>
        <v>0</v>
      </c>
      <c r="H12" s="35" t="str">
        <f>VLOOKUP(A12,pz_sl!A1:H72,4,FALSE())</f>
        <v xml:space="preserve"> </v>
      </c>
      <c r="I12" s="30" t="str">
        <f>VLOOKUP(A12,pz_sl!A1:H72,5,FALSE())</f>
        <v xml:space="preserve"> </v>
      </c>
      <c r="J12" s="30" t="str">
        <f>VLOOKUP(A12,pz_sl!A1:H72,7,FALSE())</f>
        <v>9</v>
      </c>
      <c r="K12" s="35" t="str">
        <f>VLOOKUP(A12,pz_sl!A1:H72,8,FALSE())</f>
        <v xml:space="preserve"> </v>
      </c>
      <c r="L12" s="36"/>
      <c r="M12" s="37"/>
      <c r="N12" s="38">
        <f t="shared" si="2"/>
        <v>10000</v>
      </c>
      <c r="O12" s="36"/>
      <c r="P12" s="37"/>
      <c r="Q12" s="38">
        <f t="shared" si="3"/>
        <v>10000</v>
      </c>
      <c r="R12" s="38">
        <f t="shared" si="4"/>
        <v>10000</v>
      </c>
      <c r="S12" s="37"/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11</v>
      </c>
      <c r="B13" s="31">
        <f t="shared" si="0"/>
        <v>20000</v>
      </c>
      <c r="C13" s="32" t="str">
        <f t="shared" si="1"/>
        <v xml:space="preserve"> </v>
      </c>
      <c r="D13" s="33"/>
      <c r="E13" s="34" t="str">
        <f>VLOOKUP(A13,pz_sl!A1:H72,6,FALSE())</f>
        <v xml:space="preserve"> </v>
      </c>
      <c r="F13" s="30">
        <f>VLOOKUP(A13,pz_sl!A1:H72,2,FALSE())</f>
        <v>0</v>
      </c>
      <c r="G13" s="30">
        <f>VLOOKUP(A13,pz_sl!A1:H72,3,FALSE())</f>
        <v>0</v>
      </c>
      <c r="H13" s="35" t="str">
        <f>VLOOKUP(A13,pz_sl!A1:H72,4,FALSE())</f>
        <v xml:space="preserve"> </v>
      </c>
      <c r="I13" s="30" t="str">
        <f>VLOOKUP(A13,pz_sl!A1:H72,5,FALSE())</f>
        <v xml:space="preserve"> </v>
      </c>
      <c r="J13" s="30" t="str">
        <f>VLOOKUP(A13,pz_sl!A1:H72,7,FALSE())</f>
        <v>9</v>
      </c>
      <c r="K13" s="35" t="str">
        <f>VLOOKUP(A13,pz_sl!A1:H72,8,FALSE())</f>
        <v xml:space="preserve"> </v>
      </c>
      <c r="L13" s="36"/>
      <c r="M13" s="37"/>
      <c r="N13" s="38">
        <f t="shared" si="2"/>
        <v>10000</v>
      </c>
      <c r="O13" s="36"/>
      <c r="P13" s="37"/>
      <c r="Q13" s="38">
        <f t="shared" si="3"/>
        <v>10000</v>
      </c>
      <c r="R13" s="38">
        <f t="shared" si="4"/>
        <v>10000</v>
      </c>
      <c r="S13" s="37"/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12</v>
      </c>
      <c r="B14" s="31">
        <f t="shared" si="0"/>
        <v>20000</v>
      </c>
      <c r="C14" s="32" t="str">
        <f t="shared" si="1"/>
        <v xml:space="preserve"> </v>
      </c>
      <c r="D14" s="33"/>
      <c r="E14" s="34" t="str">
        <f>VLOOKUP(A14,pz_sl!A1:H72,6,FALSE())</f>
        <v xml:space="preserve"> </v>
      </c>
      <c r="F14" s="30">
        <f>VLOOKUP(A14,pz_sl!A1:H72,2,FALSE())</f>
        <v>0</v>
      </c>
      <c r="G14" s="30">
        <f>VLOOKUP(A14,pz_sl!A1:H72,3,FALSE())</f>
        <v>0</v>
      </c>
      <c r="H14" s="35" t="str">
        <f>VLOOKUP(A14,pz_sl!A1:H72,4,FALSE())</f>
        <v xml:space="preserve"> </v>
      </c>
      <c r="I14" s="30" t="str">
        <f>VLOOKUP(A14,pz_sl!A1:H72,5,FALSE())</f>
        <v xml:space="preserve"> </v>
      </c>
      <c r="J14" s="30" t="str">
        <f>VLOOKUP(A14,pz_sl!A1:H72,7,FALSE())</f>
        <v>9</v>
      </c>
      <c r="K14" s="35" t="str">
        <f>VLOOKUP(A14,pz_sl!A1:H72,8,FALSE())</f>
        <v xml:space="preserve"> </v>
      </c>
      <c r="L14" s="36"/>
      <c r="M14" s="37"/>
      <c r="N14" s="38">
        <f t="shared" si="2"/>
        <v>10000</v>
      </c>
      <c r="O14" s="36"/>
      <c r="P14" s="37"/>
      <c r="Q14" s="38">
        <f t="shared" si="3"/>
        <v>10000</v>
      </c>
      <c r="R14" s="38">
        <f t="shared" si="4"/>
        <v>10000</v>
      </c>
      <c r="S14" s="37"/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13</v>
      </c>
      <c r="B15" s="31">
        <f t="shared" si="0"/>
        <v>20000</v>
      </c>
      <c r="C15" s="32" t="str">
        <f t="shared" si="1"/>
        <v xml:space="preserve"> </v>
      </c>
      <c r="D15" s="33"/>
      <c r="E15" s="34" t="str">
        <f>VLOOKUP(A15,pz_sl!A1:H72,6,FALSE())</f>
        <v xml:space="preserve"> </v>
      </c>
      <c r="F15" s="30">
        <f>VLOOKUP(A15,pz_sl!A1:H72,2,FALSE())</f>
        <v>0</v>
      </c>
      <c r="G15" s="30">
        <f>VLOOKUP(A15,pz_sl!A1:H72,3,FALSE())</f>
        <v>0</v>
      </c>
      <c r="H15" s="35" t="str">
        <f>VLOOKUP(A15,pz_sl!A1:H72,4,FALSE())</f>
        <v xml:space="preserve"> </v>
      </c>
      <c r="I15" s="30" t="str">
        <f>VLOOKUP(A15,pz_sl!A1:H72,5,FALSE())</f>
        <v xml:space="preserve"> </v>
      </c>
      <c r="J15" s="30" t="str">
        <f>VLOOKUP(A15,pz_sl!A1:H72,7,FALSE())</f>
        <v>9</v>
      </c>
      <c r="K15" s="35" t="str">
        <f>VLOOKUP(A15,pz_sl!A1:H72,8,FALSE())</f>
        <v xml:space="preserve"> </v>
      </c>
      <c r="L15" s="36"/>
      <c r="M15" s="37"/>
      <c r="N15" s="38">
        <f t="shared" si="2"/>
        <v>10000</v>
      </c>
      <c r="O15" s="36"/>
      <c r="P15" s="37"/>
      <c r="Q15" s="38">
        <f t="shared" si="3"/>
        <v>10000</v>
      </c>
      <c r="R15" s="38">
        <f t="shared" si="4"/>
        <v>10000</v>
      </c>
      <c r="S15" s="37"/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14</v>
      </c>
      <c r="B16" s="31">
        <f t="shared" si="0"/>
        <v>20000</v>
      </c>
      <c r="C16" s="32" t="str">
        <f t="shared" si="1"/>
        <v xml:space="preserve"> </v>
      </c>
      <c r="D16" s="33"/>
      <c r="E16" s="34" t="str">
        <f>VLOOKUP(A16,pz_sl!A1:H72,6,FALSE())</f>
        <v xml:space="preserve"> </v>
      </c>
      <c r="F16" s="30">
        <f>VLOOKUP(A16,pz_sl!A1:H72,2,FALSE())</f>
        <v>0</v>
      </c>
      <c r="G16" s="30">
        <f>VLOOKUP(A16,pz_sl!A1:H72,3,FALSE())</f>
        <v>0</v>
      </c>
      <c r="H16" s="35" t="str">
        <f>VLOOKUP(A16,pz_sl!A1:H72,4,FALSE())</f>
        <v xml:space="preserve"> </v>
      </c>
      <c r="I16" s="30" t="str">
        <f>VLOOKUP(A16,pz_sl!A1:H72,5,FALSE())</f>
        <v xml:space="preserve"> </v>
      </c>
      <c r="J16" s="30" t="str">
        <f>VLOOKUP(A16,pz_sl!A1:H72,7,FALSE())</f>
        <v>9</v>
      </c>
      <c r="K16" s="35" t="str">
        <f>VLOOKUP(A16,pz_sl!A1:H72,8,FALSE())</f>
        <v xml:space="preserve"> </v>
      </c>
      <c r="L16" s="36"/>
      <c r="M16" s="37"/>
      <c r="N16" s="38">
        <f t="shared" si="2"/>
        <v>10000</v>
      </c>
      <c r="O16" s="36"/>
      <c r="P16" s="37"/>
      <c r="Q16" s="38">
        <f t="shared" si="3"/>
        <v>10000</v>
      </c>
      <c r="R16" s="38">
        <f t="shared" si="4"/>
        <v>10000</v>
      </c>
      <c r="S16" s="37"/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15</v>
      </c>
      <c r="B17" s="31">
        <f t="shared" si="0"/>
        <v>20000</v>
      </c>
      <c r="C17" s="32" t="str">
        <f t="shared" si="1"/>
        <v xml:space="preserve"> </v>
      </c>
      <c r="D17" s="33"/>
      <c r="E17" s="34" t="str">
        <f>VLOOKUP(A17,pz_sl!A1:H72,6,FALSE())</f>
        <v xml:space="preserve"> </v>
      </c>
      <c r="F17" s="30">
        <f>VLOOKUP(A17,pz_sl!A1:H72,2,FALSE())</f>
        <v>0</v>
      </c>
      <c r="G17" s="30">
        <f>VLOOKUP(A17,pz_sl!A1:H72,3,FALSE())</f>
        <v>0</v>
      </c>
      <c r="H17" s="35" t="str">
        <f>VLOOKUP(A17,pz_sl!A1:H72,4,FALSE())</f>
        <v xml:space="preserve"> </v>
      </c>
      <c r="I17" s="30" t="str">
        <f>VLOOKUP(A17,pz_sl!A1:H72,5,FALSE())</f>
        <v xml:space="preserve"> </v>
      </c>
      <c r="J17" s="30" t="str">
        <f>VLOOKUP(A17,pz_sl!A1:H72,7,FALSE())</f>
        <v>9</v>
      </c>
      <c r="K17" s="35" t="str">
        <f>VLOOKUP(A17,pz_sl!A1:H72,8,FALSE())</f>
        <v xml:space="preserve"> </v>
      </c>
      <c r="L17" s="36"/>
      <c r="M17" s="37"/>
      <c r="N17" s="38">
        <f t="shared" si="2"/>
        <v>10000</v>
      </c>
      <c r="O17" s="36"/>
      <c r="P17" s="37"/>
      <c r="Q17" s="38">
        <f t="shared" si="3"/>
        <v>10000</v>
      </c>
      <c r="R17" s="38">
        <f t="shared" si="4"/>
        <v>10000</v>
      </c>
      <c r="S17" s="37"/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16</v>
      </c>
      <c r="B18" s="31">
        <f t="shared" si="0"/>
        <v>20000</v>
      </c>
      <c r="C18" s="32" t="str">
        <f t="shared" si="1"/>
        <v xml:space="preserve"> </v>
      </c>
      <c r="D18" s="33"/>
      <c r="E18" s="34" t="str">
        <f>VLOOKUP(A18,pz_sl!A1:H72,6,FALSE())</f>
        <v xml:space="preserve"> </v>
      </c>
      <c r="F18" s="30">
        <f>VLOOKUP(A18,pz_sl!A1:H72,2,FALSE())</f>
        <v>0</v>
      </c>
      <c r="G18" s="30">
        <f>VLOOKUP(A18,pz_sl!A1:H72,3,FALSE())</f>
        <v>0</v>
      </c>
      <c r="H18" s="35" t="str">
        <f>VLOOKUP(A18,pz_sl!A1:H72,4,FALSE())</f>
        <v xml:space="preserve"> </v>
      </c>
      <c r="I18" s="30" t="str">
        <f>VLOOKUP(A18,pz_sl!A1:H72,5,FALSE())</f>
        <v xml:space="preserve"> </v>
      </c>
      <c r="J18" s="30" t="str">
        <f>VLOOKUP(A18,pz_sl!A1:H72,7,FALSE())</f>
        <v>9</v>
      </c>
      <c r="K18" s="35" t="str">
        <f>VLOOKUP(A18,pz_sl!A1:H72,8,FALSE())</f>
        <v xml:space="preserve"> </v>
      </c>
      <c r="L18" s="36"/>
      <c r="M18" s="37"/>
      <c r="N18" s="38">
        <f t="shared" si="2"/>
        <v>10000</v>
      </c>
      <c r="O18" s="36"/>
      <c r="P18" s="37"/>
      <c r="Q18" s="38">
        <f t="shared" si="3"/>
        <v>10000</v>
      </c>
      <c r="R18" s="38">
        <f t="shared" si="4"/>
        <v>10000</v>
      </c>
      <c r="S18" s="37"/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17</v>
      </c>
      <c r="B19" s="31">
        <f t="shared" si="0"/>
        <v>20000</v>
      </c>
      <c r="C19" s="32" t="str">
        <f t="shared" si="1"/>
        <v xml:space="preserve"> </v>
      </c>
      <c r="D19" s="33"/>
      <c r="E19" s="34" t="str">
        <f>VLOOKUP(A19,pz_sl!A1:H72,6,FALSE())</f>
        <v xml:space="preserve"> </v>
      </c>
      <c r="F19" s="30">
        <f>VLOOKUP(A19,pz_sl!A1:H72,2,FALSE())</f>
        <v>0</v>
      </c>
      <c r="G19" s="30">
        <f>VLOOKUP(A19,pz_sl!A1:H72,3,FALSE())</f>
        <v>0</v>
      </c>
      <c r="H19" s="35" t="str">
        <f>VLOOKUP(A19,pz_sl!A1:H72,4,FALSE())</f>
        <v xml:space="preserve"> </v>
      </c>
      <c r="I19" s="30" t="str">
        <f>VLOOKUP(A19,pz_sl!A1:H72,5,FALSE())</f>
        <v xml:space="preserve"> </v>
      </c>
      <c r="J19" s="30" t="str">
        <f>VLOOKUP(A19,pz_sl!A1:H72,7,FALSE())</f>
        <v>9</v>
      </c>
      <c r="K19" s="35" t="str">
        <f>VLOOKUP(A19,pz_sl!A1:H72,8,FALSE())</f>
        <v xml:space="preserve"> </v>
      </c>
      <c r="L19" s="36"/>
      <c r="M19" s="37"/>
      <c r="N19" s="38">
        <f t="shared" si="2"/>
        <v>10000</v>
      </c>
      <c r="O19" s="36"/>
      <c r="P19" s="37"/>
      <c r="Q19" s="38">
        <f t="shared" si="3"/>
        <v>10000</v>
      </c>
      <c r="R19" s="38">
        <f t="shared" si="4"/>
        <v>10000</v>
      </c>
      <c r="S19" s="37"/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18</v>
      </c>
      <c r="B20" s="31">
        <f t="shared" si="0"/>
        <v>20000</v>
      </c>
      <c r="C20" s="32" t="str">
        <f t="shared" si="1"/>
        <v xml:space="preserve"> </v>
      </c>
      <c r="D20" s="33"/>
      <c r="E20" s="34" t="str">
        <f>VLOOKUP(A20,pz_sl!A1:H72,6,FALSE())</f>
        <v xml:space="preserve"> </v>
      </c>
      <c r="F20" s="30">
        <f>VLOOKUP(A20,pz_sl!A1:H72,2,FALSE())</f>
        <v>0</v>
      </c>
      <c r="G20" s="30">
        <f>VLOOKUP(A20,pz_sl!A1:H72,3,FALSE())</f>
        <v>0</v>
      </c>
      <c r="H20" s="35" t="str">
        <f>VLOOKUP(A20,pz_sl!A1:H72,4,FALSE())</f>
        <v xml:space="preserve"> </v>
      </c>
      <c r="I20" s="30" t="str">
        <f>VLOOKUP(A20,pz_sl!A1:H72,5,FALSE())</f>
        <v xml:space="preserve"> </v>
      </c>
      <c r="J20" s="30" t="str">
        <f>VLOOKUP(A20,pz_sl!A1:H72,7,FALSE())</f>
        <v>9</v>
      </c>
      <c r="K20" s="35" t="str">
        <f>VLOOKUP(A20,pz_sl!A1:H72,8,FALSE())</f>
        <v xml:space="preserve"> </v>
      </c>
      <c r="L20" s="36"/>
      <c r="M20" s="37"/>
      <c r="N20" s="38">
        <f t="shared" si="2"/>
        <v>10000</v>
      </c>
      <c r="O20" s="36"/>
      <c r="P20" s="37"/>
      <c r="Q20" s="38">
        <f t="shared" si="3"/>
        <v>10000</v>
      </c>
      <c r="R20" s="38">
        <f t="shared" si="4"/>
        <v>10000</v>
      </c>
      <c r="S20" s="37"/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19</v>
      </c>
      <c r="B21" s="31">
        <f t="shared" si="0"/>
        <v>20000</v>
      </c>
      <c r="C21" s="32" t="str">
        <f t="shared" si="1"/>
        <v xml:space="preserve"> </v>
      </c>
      <c r="D21" s="33"/>
      <c r="E21" s="34" t="str">
        <f>VLOOKUP(A21,pz_sl!A1:H72,6,FALSE())</f>
        <v xml:space="preserve"> </v>
      </c>
      <c r="F21" s="30">
        <f>VLOOKUP(A21,pz_sl!A1:H72,2,FALSE())</f>
        <v>0</v>
      </c>
      <c r="G21" s="30">
        <f>VLOOKUP(A21,pz_sl!A1:H72,3,FALSE())</f>
        <v>0</v>
      </c>
      <c r="H21" s="35" t="str">
        <f>VLOOKUP(A21,pz_sl!A1:H72,4,FALSE())</f>
        <v xml:space="preserve"> </v>
      </c>
      <c r="I21" s="30" t="str">
        <f>VLOOKUP(A21,pz_sl!A1:H72,5,FALSE())</f>
        <v xml:space="preserve"> </v>
      </c>
      <c r="J21" s="30" t="str">
        <f>VLOOKUP(A21,pz_sl!A1:H72,7,FALSE())</f>
        <v>9</v>
      </c>
      <c r="K21" s="35" t="str">
        <f>VLOOKUP(A21,pz_sl!A1:H72,8,FALSE())</f>
        <v xml:space="preserve"> </v>
      </c>
      <c r="L21" s="36"/>
      <c r="M21" s="37"/>
      <c r="N21" s="38">
        <f t="shared" si="2"/>
        <v>10000</v>
      </c>
      <c r="O21" s="36"/>
      <c r="P21" s="37"/>
      <c r="Q21" s="38">
        <f t="shared" si="3"/>
        <v>10000</v>
      </c>
      <c r="R21" s="38">
        <f t="shared" si="4"/>
        <v>10000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20</v>
      </c>
      <c r="B22" s="31">
        <f t="shared" si="0"/>
        <v>20000</v>
      </c>
      <c r="C22" s="32" t="str">
        <f t="shared" si="1"/>
        <v xml:space="preserve"> </v>
      </c>
      <c r="D22" s="33"/>
      <c r="E22" s="34" t="str">
        <f>VLOOKUP(A22,pz_sl!A1:H72,6,FALSE())</f>
        <v xml:space="preserve"> </v>
      </c>
      <c r="F22" s="30">
        <f>VLOOKUP(A22,pz_sl!A1:H72,2,FALSE())</f>
        <v>0</v>
      </c>
      <c r="G22" s="30">
        <f>VLOOKUP(A22,pz_sl!A1:H72,3,FALSE())</f>
        <v>0</v>
      </c>
      <c r="H22" s="35" t="str">
        <f>VLOOKUP(A22,pz_sl!A1:H72,4,FALSE())</f>
        <v xml:space="preserve"> </v>
      </c>
      <c r="I22" s="30" t="str">
        <f>VLOOKUP(A22,pz_sl!A1:H72,5,FALSE())</f>
        <v xml:space="preserve"> </v>
      </c>
      <c r="J22" s="30" t="str">
        <f>VLOOKUP(A22,pz_sl!A1:H72,7,FALSE())</f>
        <v>9</v>
      </c>
      <c r="K22" s="35" t="str">
        <f>VLOOKUP(A22,pz_sl!A1:H72,8,FALSE())</f>
        <v xml:space="preserve"> </v>
      </c>
      <c r="L22" s="36"/>
      <c r="M22" s="37"/>
      <c r="N22" s="38">
        <f t="shared" si="2"/>
        <v>10000</v>
      </c>
      <c r="O22" s="36"/>
      <c r="P22" s="37"/>
      <c r="Q22" s="38">
        <f t="shared" si="3"/>
        <v>10000</v>
      </c>
      <c r="R22" s="38">
        <f t="shared" si="4"/>
        <v>10000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21</v>
      </c>
      <c r="B23" s="31">
        <f t="shared" si="0"/>
        <v>20000</v>
      </c>
      <c r="C23" s="32" t="str">
        <f t="shared" si="1"/>
        <v xml:space="preserve"> </v>
      </c>
      <c r="D23" s="33"/>
      <c r="E23" s="34" t="str">
        <f>VLOOKUP(A23,pz_sl!A1:H72,6,FALSE())</f>
        <v xml:space="preserve"> </v>
      </c>
      <c r="F23" s="30">
        <f>VLOOKUP(A23,pz_sl!A1:H72,2,FALSE())</f>
        <v>0</v>
      </c>
      <c r="G23" s="30">
        <f>VLOOKUP(A23,pz_sl!A1:H72,3,FALSE())</f>
        <v>0</v>
      </c>
      <c r="H23" s="35" t="str">
        <f>VLOOKUP(A23,pz_sl!A1:H72,4,FALSE())</f>
        <v xml:space="preserve"> </v>
      </c>
      <c r="I23" s="30" t="str">
        <f>VLOOKUP(A23,pz_sl!A1:H72,5,FALSE())</f>
        <v xml:space="preserve"> </v>
      </c>
      <c r="J23" s="30" t="str">
        <f>VLOOKUP(A23,pz_sl!A1:H72,7,FALSE())</f>
        <v>9</v>
      </c>
      <c r="K23" s="35" t="str">
        <f>VLOOKUP(A23,pz_sl!A1:H72,8,FALSE())</f>
        <v xml:space="preserve"> </v>
      </c>
      <c r="L23" s="36"/>
      <c r="M23" s="37"/>
      <c r="N23" s="38">
        <f t="shared" si="2"/>
        <v>10000</v>
      </c>
      <c r="O23" s="36"/>
      <c r="P23" s="37"/>
      <c r="Q23" s="38">
        <f t="shared" si="3"/>
        <v>10000</v>
      </c>
      <c r="R23" s="38">
        <f t="shared" si="4"/>
        <v>10000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22</v>
      </c>
      <c r="B24" s="31">
        <f t="shared" si="0"/>
        <v>20000</v>
      </c>
      <c r="C24" s="32" t="str">
        <f t="shared" si="1"/>
        <v xml:space="preserve"> </v>
      </c>
      <c r="D24" s="33"/>
      <c r="E24" s="34" t="str">
        <f>VLOOKUP(A24,pz_sl!A1:H72,6,FALSE())</f>
        <v xml:space="preserve"> </v>
      </c>
      <c r="F24" s="30">
        <f>VLOOKUP(A24,pz_sl!A1:H72,2,FALSE())</f>
        <v>0</v>
      </c>
      <c r="G24" s="30">
        <f>VLOOKUP(A24,pz_sl!A1:H72,3,FALSE())</f>
        <v>0</v>
      </c>
      <c r="H24" s="35" t="str">
        <f>VLOOKUP(A24,pz_sl!A1:H72,4,FALSE())</f>
        <v xml:space="preserve"> </v>
      </c>
      <c r="I24" s="30" t="str">
        <f>VLOOKUP(A24,pz_sl!A1:H72,5,FALSE())</f>
        <v xml:space="preserve"> </v>
      </c>
      <c r="J24" s="30" t="str">
        <f>VLOOKUP(A24,pz_sl!A1:H72,7,FALSE())</f>
        <v>9</v>
      </c>
      <c r="K24" s="35" t="str">
        <f>VLOOKUP(A24,pz_sl!A1:H72,8,FALSE())</f>
        <v xml:space="preserve"> </v>
      </c>
      <c r="L24" s="36"/>
      <c r="M24" s="37"/>
      <c r="N24" s="38">
        <f t="shared" si="2"/>
        <v>10000</v>
      </c>
      <c r="O24" s="36"/>
      <c r="P24" s="37"/>
      <c r="Q24" s="38">
        <f t="shared" si="3"/>
        <v>10000</v>
      </c>
      <c r="R24" s="38">
        <f t="shared" si="4"/>
        <v>10000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23</v>
      </c>
      <c r="B25" s="31">
        <f t="shared" si="0"/>
        <v>20000</v>
      </c>
      <c r="C25" s="32" t="str">
        <f t="shared" si="1"/>
        <v xml:space="preserve"> </v>
      </c>
      <c r="D25" s="33"/>
      <c r="E25" s="34" t="str">
        <f>VLOOKUP(A25,pz_sl!A1:H72,6,FALSE())</f>
        <v xml:space="preserve"> </v>
      </c>
      <c r="F25" s="30">
        <f>VLOOKUP(A25,pz_sl!A1:H72,2,FALSE())</f>
        <v>0</v>
      </c>
      <c r="G25" s="30">
        <f>VLOOKUP(A25,pz_sl!A1:H72,3,FALSE())</f>
        <v>0</v>
      </c>
      <c r="H25" s="35" t="str">
        <f>VLOOKUP(A25,pz_sl!A1:H72,4,FALSE())</f>
        <v xml:space="preserve"> </v>
      </c>
      <c r="I25" s="30" t="str">
        <f>VLOOKUP(A25,pz_sl!A1:H72,5,FALSE())</f>
        <v xml:space="preserve"> </v>
      </c>
      <c r="J25" s="30" t="str">
        <f>VLOOKUP(A25,pz_sl!A1:H72,7,FALSE())</f>
        <v>9</v>
      </c>
      <c r="K25" s="35" t="str">
        <f>VLOOKUP(A25,pz_sl!A1:H72,8,FALSE())</f>
        <v xml:space="preserve"> </v>
      </c>
      <c r="L25" s="36"/>
      <c r="M25" s="37"/>
      <c r="N25" s="38">
        <f t="shared" si="2"/>
        <v>10000</v>
      </c>
      <c r="O25" s="36"/>
      <c r="P25" s="37"/>
      <c r="Q25" s="38">
        <f t="shared" si="3"/>
        <v>10000</v>
      </c>
      <c r="R25" s="38">
        <f t="shared" si="4"/>
        <v>10000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24</v>
      </c>
      <c r="B26" s="31">
        <f t="shared" si="0"/>
        <v>20000</v>
      </c>
      <c r="C26" s="32" t="str">
        <f t="shared" si="1"/>
        <v xml:space="preserve"> </v>
      </c>
      <c r="D26" s="33"/>
      <c r="E26" s="34" t="str">
        <f>VLOOKUP(A26,pz_sl!A1:H72,6,FALSE())</f>
        <v xml:space="preserve"> </v>
      </c>
      <c r="F26" s="30">
        <f>VLOOKUP(A26,pz_sl!A1:H72,2,FALSE())</f>
        <v>0</v>
      </c>
      <c r="G26" s="30">
        <f>VLOOKUP(A26,pz_sl!A1:H72,3,FALSE())</f>
        <v>0</v>
      </c>
      <c r="H26" s="35" t="str">
        <f>VLOOKUP(A26,pz_sl!A1:H72,4,FALSE())</f>
        <v xml:space="preserve"> </v>
      </c>
      <c r="I26" s="30" t="str">
        <f>VLOOKUP(A26,pz_sl!A1:H72,5,FALSE())</f>
        <v xml:space="preserve"> </v>
      </c>
      <c r="J26" s="30" t="str">
        <f>VLOOKUP(A26,pz_sl!A1:H72,7,FALSE())</f>
        <v>9</v>
      </c>
      <c r="K26" s="35" t="str">
        <f>VLOOKUP(A26,pz_sl!A1:H72,8,FALSE())</f>
        <v xml:space="preserve"> </v>
      </c>
      <c r="L26" s="36"/>
      <c r="M26" s="37"/>
      <c r="N26" s="38">
        <f t="shared" si="2"/>
        <v>10000</v>
      </c>
      <c r="O26" s="36"/>
      <c r="P26" s="37"/>
      <c r="Q26" s="38">
        <f t="shared" si="3"/>
        <v>10000</v>
      </c>
      <c r="R26" s="38">
        <f t="shared" si="4"/>
        <v>10000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25</v>
      </c>
      <c r="B27" s="31">
        <f t="shared" si="0"/>
        <v>20000</v>
      </c>
      <c r="C27" s="32" t="str">
        <f t="shared" si="1"/>
        <v xml:space="preserve"> </v>
      </c>
      <c r="D27" s="33"/>
      <c r="E27" s="34" t="str">
        <f>VLOOKUP(A27,pz_sl!A1:H72,6,FALSE())</f>
        <v xml:space="preserve"> </v>
      </c>
      <c r="F27" s="30">
        <f>VLOOKUP(A27,pz_sl!A1:H72,2,FALSE())</f>
        <v>0</v>
      </c>
      <c r="G27" s="30">
        <f>VLOOKUP(A27,pz_sl!A1:H72,3,FALSE())</f>
        <v>0</v>
      </c>
      <c r="H27" s="35" t="str">
        <f>VLOOKUP(A27,pz_sl!A1:H72,4,FALSE())</f>
        <v xml:space="preserve"> </v>
      </c>
      <c r="I27" s="30" t="str">
        <f>VLOOKUP(A27,pz_sl!A1:H72,5,FALSE())</f>
        <v xml:space="preserve"> </v>
      </c>
      <c r="J27" s="30" t="str">
        <f>VLOOKUP(A27,pz_sl!A1:H72,7,FALSE())</f>
        <v>9</v>
      </c>
      <c r="K27" s="35" t="str">
        <f>VLOOKUP(A27,pz_sl!A1:H72,8,FALSE())</f>
        <v xml:space="preserve"> </v>
      </c>
      <c r="L27" s="36"/>
      <c r="M27" s="37"/>
      <c r="N27" s="38">
        <f t="shared" si="2"/>
        <v>10000</v>
      </c>
      <c r="O27" s="36"/>
      <c r="P27" s="37"/>
      <c r="Q27" s="38">
        <f t="shared" si="3"/>
        <v>10000</v>
      </c>
      <c r="R27" s="38">
        <f t="shared" si="4"/>
        <v>10000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26</v>
      </c>
      <c r="B28" s="31">
        <f t="shared" si="0"/>
        <v>20000</v>
      </c>
      <c r="C28" s="32" t="str">
        <f t="shared" si="1"/>
        <v xml:space="preserve"> </v>
      </c>
      <c r="D28" s="33"/>
      <c r="E28" s="34" t="str">
        <f>VLOOKUP(A28,pz_sl!A1:H72,6,FALSE())</f>
        <v xml:space="preserve"> </v>
      </c>
      <c r="F28" s="30">
        <f>VLOOKUP(A28,pz_sl!A1:H72,2,FALSE())</f>
        <v>0</v>
      </c>
      <c r="G28" s="30">
        <f>VLOOKUP(A28,pz_sl!A1:H72,3,FALSE())</f>
        <v>0</v>
      </c>
      <c r="H28" s="35" t="str">
        <f>VLOOKUP(A28,pz_sl!A1:H72,4,FALSE())</f>
        <v xml:space="preserve"> </v>
      </c>
      <c r="I28" s="30" t="str">
        <f>VLOOKUP(A28,pz_sl!A1:H72,5,FALSE())</f>
        <v xml:space="preserve"> </v>
      </c>
      <c r="J28" s="30" t="str">
        <f>VLOOKUP(A28,pz_sl!A1:H72,7,FALSE())</f>
        <v>9</v>
      </c>
      <c r="K28" s="35" t="str">
        <f>VLOOKUP(A28,pz_sl!A1:H72,8,FALSE())</f>
        <v xml:space="preserve"> </v>
      </c>
      <c r="L28" s="36"/>
      <c r="M28" s="37"/>
      <c r="N28" s="38">
        <f t="shared" si="2"/>
        <v>10000</v>
      </c>
      <c r="O28" s="36"/>
      <c r="P28" s="37"/>
      <c r="Q28" s="38">
        <f t="shared" si="3"/>
        <v>10000</v>
      </c>
      <c r="R28" s="38">
        <f t="shared" si="4"/>
        <v>10000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27</v>
      </c>
      <c r="B29" s="31">
        <f t="shared" si="0"/>
        <v>20000</v>
      </c>
      <c r="C29" s="32" t="str">
        <f t="shared" si="1"/>
        <v xml:space="preserve"> </v>
      </c>
      <c r="D29" s="33"/>
      <c r="E29" s="34" t="str">
        <f>VLOOKUP(A29,pz_sl!A1:H72,6,FALSE())</f>
        <v xml:space="preserve"> </v>
      </c>
      <c r="F29" s="30">
        <f>VLOOKUP(A29,pz_sl!A1:H72,2,FALSE())</f>
        <v>0</v>
      </c>
      <c r="G29" s="30">
        <f>VLOOKUP(A29,pz_sl!A1:H72,3,FALSE())</f>
        <v>0</v>
      </c>
      <c r="H29" s="35" t="str">
        <f>VLOOKUP(A29,pz_sl!A1:H72,4,FALSE())</f>
        <v xml:space="preserve"> </v>
      </c>
      <c r="I29" s="30" t="str">
        <f>VLOOKUP(A29,pz_sl!A1:H72,5,FALSE())</f>
        <v xml:space="preserve"> </v>
      </c>
      <c r="J29" s="30" t="str">
        <f>VLOOKUP(A29,pz_sl!A1:H72,7,FALSE())</f>
        <v>9</v>
      </c>
      <c r="K29" s="35" t="str">
        <f>VLOOKUP(A29,pz_sl!A1:H72,8,FALSE())</f>
        <v xml:space="preserve"> </v>
      </c>
      <c r="L29" s="36"/>
      <c r="M29" s="37"/>
      <c r="N29" s="38">
        <f t="shared" si="2"/>
        <v>10000</v>
      </c>
      <c r="O29" s="36"/>
      <c r="P29" s="37"/>
      <c r="Q29" s="38">
        <f t="shared" si="3"/>
        <v>10000</v>
      </c>
      <c r="R29" s="38">
        <f t="shared" si="4"/>
        <v>10000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28</v>
      </c>
      <c r="B30" s="31">
        <f t="shared" si="0"/>
        <v>20000</v>
      </c>
      <c r="C30" s="32" t="str">
        <f t="shared" si="1"/>
        <v xml:space="preserve"> </v>
      </c>
      <c r="D30" s="33"/>
      <c r="E30" s="34" t="str">
        <f>VLOOKUP(A30,pz_sl!A1:H72,6,FALSE())</f>
        <v xml:space="preserve"> </v>
      </c>
      <c r="F30" s="30">
        <f>VLOOKUP(A30,pz_sl!A1:H72,2,FALSE())</f>
        <v>0</v>
      </c>
      <c r="G30" s="30">
        <f>VLOOKUP(A30,pz_sl!A1:H72,3,FALSE())</f>
        <v>0</v>
      </c>
      <c r="H30" s="35" t="str">
        <f>VLOOKUP(A30,pz_sl!A1:H72,4,FALSE())</f>
        <v xml:space="preserve"> </v>
      </c>
      <c r="I30" s="30" t="str">
        <f>VLOOKUP(A30,pz_sl!A1:H72,5,FALSE())</f>
        <v xml:space="preserve"> </v>
      </c>
      <c r="J30" s="30" t="str">
        <f>VLOOKUP(A30,pz_sl!A1:H72,7,FALSE())</f>
        <v>9</v>
      </c>
      <c r="K30" s="35" t="str">
        <f>VLOOKUP(A30,pz_sl!A1:H72,8,FALSE())</f>
        <v xml:space="preserve"> </v>
      </c>
      <c r="L30" s="36"/>
      <c r="M30" s="37"/>
      <c r="N30" s="38">
        <f t="shared" si="2"/>
        <v>10000</v>
      </c>
      <c r="O30" s="36"/>
      <c r="P30" s="37"/>
      <c r="Q30" s="38">
        <f t="shared" si="3"/>
        <v>10000</v>
      </c>
      <c r="R30" s="38">
        <f t="shared" si="4"/>
        <v>10000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tr">
        <f>VLOOKUP(A31,pz_sl!A1:H72,6,FALSE())</f>
        <v xml:space="preserve"> </v>
      </c>
      <c r="F31" s="30">
        <f>VLOOKUP(A31,pz_sl!A1:H72,2,FALSE())</f>
        <v>0</v>
      </c>
      <c r="G31" s="30">
        <f>VLOOKUP(A31,pz_sl!A1:H72,3,FALSE())</f>
        <v>0</v>
      </c>
      <c r="H31" s="35" t="str">
        <f>VLOOKUP(A31,pz_sl!A1:H72,4,FALSE())</f>
        <v xml:space="preserve"> </v>
      </c>
      <c r="I31" s="30" t="str">
        <f>VLOOKUP(A31,pz_sl!A1:H72,5,FALSE())</f>
        <v xml:space="preserve"> </v>
      </c>
      <c r="J31" s="30" t="str">
        <f>VLOOKUP(A31,pz_sl!A1:H72,7,FALSE())</f>
        <v>9</v>
      </c>
      <c r="K31" s="35" t="str">
        <f>VLOOKUP(A31,pz_sl!A1:H72,8,FALSE())</f>
        <v xml:space="preserve"> 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tr">
        <f>VLOOKUP(A32,pz_sl!A1:H72,6,FALSE())</f>
        <v xml:space="preserve"> </v>
      </c>
      <c r="F32" s="30">
        <f>VLOOKUP(A32,pz_sl!A1:H72,2,FALSE())</f>
        <v>0</v>
      </c>
      <c r="G32" s="30">
        <f>VLOOKUP(A32,pz_sl!A1:H72,3,FALSE())</f>
        <v>0</v>
      </c>
      <c r="H32" s="35" t="str">
        <f>VLOOKUP(A32,pz_sl!A1:H72,4,FALSE())</f>
        <v xml:space="preserve"> </v>
      </c>
      <c r="I32" s="30" t="str">
        <f>VLOOKUP(A32,pz_sl!A1:H72,5,FALSE())</f>
        <v xml:space="preserve"> </v>
      </c>
      <c r="J32" s="30" t="str">
        <f>VLOOKUP(A32,pz_sl!A1:H72,7,FALSE())</f>
        <v>9</v>
      </c>
      <c r="K32" s="35" t="str">
        <f>VLOOKUP(A32,pz_sl!A1:H72,8,FALSE())</f>
        <v xml:space="preserve"> 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tr">
        <f>VLOOKUP(A33,pz_sl!A1:H72,6,FALSE())</f>
        <v xml:space="preserve"> </v>
      </c>
      <c r="F33" s="30">
        <f>VLOOKUP(A33,pz_sl!A1:H72,2,FALSE())</f>
        <v>0</v>
      </c>
      <c r="G33" s="30">
        <f>VLOOKUP(A33,pz_sl!A1:H72,3,FALSE())</f>
        <v>0</v>
      </c>
      <c r="H33" s="35" t="str">
        <f>VLOOKUP(A33,pz_sl!A1:H72,4,FALSE())</f>
        <v xml:space="preserve"> </v>
      </c>
      <c r="I33" s="30" t="str">
        <f>VLOOKUP(A33,pz_sl!A1:H72,5,FALSE())</f>
        <v xml:space="preserve"> </v>
      </c>
      <c r="J33" s="30" t="str">
        <f>VLOOKUP(A33,pz_sl!A1:H72,7,FALSE())</f>
        <v>9</v>
      </c>
      <c r="K33" s="35" t="str">
        <f>VLOOKUP(A33,pz_sl!A1:H72,8,FALSE())</f>
        <v xml:space="preserve"> 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tr">
        <f>VLOOKUP(A34,pz_sl!A1:H72,6,FALSE())</f>
        <v xml:space="preserve"> </v>
      </c>
      <c r="F34" s="30">
        <f>VLOOKUP(A34,pz_sl!A1:H72,2,FALSE())</f>
        <v>0</v>
      </c>
      <c r="G34" s="30">
        <f>VLOOKUP(A34,pz_sl!A1:H72,3,FALSE())</f>
        <v>0</v>
      </c>
      <c r="H34" s="35" t="str">
        <f>VLOOKUP(A34,pz_sl!A1:H72,4,FALSE())</f>
        <v xml:space="preserve"> </v>
      </c>
      <c r="I34" s="30" t="str">
        <f>VLOOKUP(A34,pz_sl!A1:H72,5,FALSE())</f>
        <v xml:space="preserve"> </v>
      </c>
      <c r="J34" s="30" t="str">
        <f>VLOOKUP(A34,pz_sl!A1:H72,7,FALSE())</f>
        <v>9</v>
      </c>
      <c r="K34" s="35" t="str">
        <f>VLOOKUP(A34,pz_sl!A1:H72,8,FALSE())</f>
        <v xml:space="preserve"> 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tr">
        <f>VLOOKUP(A35,pz_sl!A1:H72,6,FALSE())</f>
        <v xml:space="preserve"> </v>
      </c>
      <c r="F35" s="30">
        <f>VLOOKUP(A35,pz_sl!A1:H72,2,FALSE())</f>
        <v>0</v>
      </c>
      <c r="G35" s="30">
        <f>VLOOKUP(A35,pz_sl!A1:H72,3,FALSE())</f>
        <v>0</v>
      </c>
      <c r="H35" s="35" t="str">
        <f>VLOOKUP(A35,pz_sl!A1:H72,4,FALSE())</f>
        <v xml:space="preserve"> </v>
      </c>
      <c r="I35" s="30" t="str">
        <f>VLOOKUP(A35,pz_sl!A1:H72,5,FALSE())</f>
        <v xml:space="preserve"> </v>
      </c>
      <c r="J35" s="30" t="str">
        <f>VLOOKUP(A35,pz_sl!A1:H72,7,FALSE())</f>
        <v>9</v>
      </c>
      <c r="K35" s="35" t="str">
        <f>VLOOKUP(A35,pz_sl!A1:H72,8,FALSE())</f>
        <v xml:space="preserve"> 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tr">
        <f>VLOOKUP(A36,pz_sl!A1:H72,6,FALSE())</f>
        <v xml:space="preserve"> </v>
      </c>
      <c r="F36" s="30">
        <f>VLOOKUP(A36,pz_sl!A1:H72,2,FALSE())</f>
        <v>0</v>
      </c>
      <c r="G36" s="30">
        <f>VLOOKUP(A36,pz_sl!A1:H72,3,FALSE())</f>
        <v>0</v>
      </c>
      <c r="H36" s="35" t="str">
        <f>VLOOKUP(A36,pz_sl!A1:H72,4,FALSE())</f>
        <v xml:space="preserve"> </v>
      </c>
      <c r="I36" s="30" t="str">
        <f>VLOOKUP(A36,pz_sl!A1:H72,5,FALSE())</f>
        <v xml:space="preserve"> </v>
      </c>
      <c r="J36" s="30" t="str">
        <f>VLOOKUP(A36,pz_sl!A1:H72,7,FALSE())</f>
        <v>9</v>
      </c>
      <c r="K36" s="35" t="str">
        <f>VLOOKUP(A36,pz_sl!A1:H72,8,FALSE())</f>
        <v xml:space="preserve"> 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tr">
        <f>VLOOKUP(A37,pz_sl!A1:H72,6,FALSE())</f>
        <v xml:space="preserve"> </v>
      </c>
      <c r="F37" s="30">
        <f>VLOOKUP(A37,pz_sl!A1:H72,2,FALSE())</f>
        <v>0</v>
      </c>
      <c r="G37" s="30">
        <f>VLOOKUP(A37,pz_sl!A1:H72,3,FALSE())</f>
        <v>0</v>
      </c>
      <c r="H37" s="35" t="str">
        <f>VLOOKUP(A37,pz_sl!A1:H72,4,FALSE())</f>
        <v xml:space="preserve"> </v>
      </c>
      <c r="I37" s="30" t="str">
        <f>VLOOKUP(A37,pz_sl!A1:H72,5,FALSE())</f>
        <v xml:space="preserve"> </v>
      </c>
      <c r="J37" s="30" t="str">
        <f>VLOOKUP(A37,pz_sl!A1:H72,7,FALSE())</f>
        <v>9</v>
      </c>
      <c r="K37" s="35" t="str">
        <f>VLOOKUP(A37,pz_sl!A1:H72,8,FALSE())</f>
        <v xml:space="preserve"> 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tr">
        <f>VLOOKUP(A38,pz_sl!A1:H72,6,FALSE())</f>
        <v xml:space="preserve"> </v>
      </c>
      <c r="F38" s="30">
        <f>VLOOKUP(A38,pz_sl!A1:H72,2,FALSE())</f>
        <v>0</v>
      </c>
      <c r="G38" s="30">
        <f>VLOOKUP(A38,pz_sl!A1:H72,3,FALSE())</f>
        <v>0</v>
      </c>
      <c r="H38" s="35" t="str">
        <f>VLOOKUP(A38,pz_sl!A1:H72,4,FALSE())</f>
        <v xml:space="preserve"> </v>
      </c>
      <c r="I38" s="30" t="str">
        <f>VLOOKUP(A38,pz_sl!A1:H72,5,FALSE())</f>
        <v xml:space="preserve"> </v>
      </c>
      <c r="J38" s="30" t="str">
        <f>VLOOKUP(A38,pz_sl!A1:H72,7,FALSE())</f>
        <v>9</v>
      </c>
      <c r="K38" s="35" t="str">
        <f>VLOOKUP(A38,pz_sl!A1:H72,8,FALSE())</f>
        <v xml:space="preserve"> 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tr">
        <f>VLOOKUP(A39,pz_sl!A1:H72,6,FALSE())</f>
        <v xml:space="preserve"> </v>
      </c>
      <c r="F39" s="30">
        <f>VLOOKUP(A39,pz_sl!A1:H72,2,FALSE())</f>
        <v>0</v>
      </c>
      <c r="G39" s="30">
        <f>VLOOKUP(A39,pz_sl!A1:H72,3,FALSE())</f>
        <v>0</v>
      </c>
      <c r="H39" s="35" t="str">
        <f>VLOOKUP(A39,pz_sl!A1:H72,4,FALSE())</f>
        <v xml:space="preserve"> </v>
      </c>
      <c r="I39" s="30" t="str">
        <f>VLOOKUP(A39,pz_sl!A1:H72,5,FALSE())</f>
        <v xml:space="preserve"> </v>
      </c>
      <c r="J39" s="30" t="str">
        <f>VLOOKUP(A39,pz_sl!A1:H72,7,FALSE())</f>
        <v>9</v>
      </c>
      <c r="K39" s="35" t="str">
        <f>VLOOKUP(A39,pz_sl!A1:H72,8,FALSE())</f>
        <v xml:space="preserve"> 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tr">
        <f>VLOOKUP(A40,pz_sl!A1:H72,6,FALSE())</f>
        <v xml:space="preserve"> </v>
      </c>
      <c r="F40" s="30">
        <f>VLOOKUP(A40,pz_sl!A1:H72,2,FALSE())</f>
        <v>0</v>
      </c>
      <c r="G40" s="30">
        <f>VLOOKUP(A40,pz_sl!A1:H72,3,FALSE())</f>
        <v>0</v>
      </c>
      <c r="H40" s="35" t="str">
        <f>VLOOKUP(A40,pz_sl!A1:H72,4,FALSE())</f>
        <v xml:space="preserve"> </v>
      </c>
      <c r="I40" s="30" t="str">
        <f>VLOOKUP(A40,pz_sl!A1:H72,5,FALSE())</f>
        <v xml:space="preserve"> </v>
      </c>
      <c r="J40" s="30" t="str">
        <f>VLOOKUP(A40,pz_sl!A1:H72,7,FALSE())</f>
        <v>9</v>
      </c>
      <c r="K40" s="35" t="str">
        <f>VLOOKUP(A40,pz_sl!A1:H72,8,FALSE())</f>
        <v xml:space="preserve"> 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tr">
        <f>VLOOKUP(A41,pz_sl!A1:H72,6,FALSE())</f>
        <v xml:space="preserve"> </v>
      </c>
      <c r="F41" s="30">
        <f>VLOOKUP(A41,pz_sl!A1:H72,2,FALSE())</f>
        <v>0</v>
      </c>
      <c r="G41" s="30">
        <f>VLOOKUP(A41,pz_sl!A1:H72,3,FALSE())</f>
        <v>0</v>
      </c>
      <c r="H41" s="35" t="str">
        <f>VLOOKUP(A41,pz_sl!A1:H72,4,FALSE())</f>
        <v xml:space="preserve"> </v>
      </c>
      <c r="I41" s="30" t="str">
        <f>VLOOKUP(A41,pz_sl!A1:H72,5,FALSE())</f>
        <v xml:space="preserve"> </v>
      </c>
      <c r="J41" s="30" t="str">
        <f>VLOOKUP(A41,pz_sl!A1:H72,7,FALSE())</f>
        <v>9</v>
      </c>
      <c r="K41" s="35" t="str">
        <f>VLOOKUP(A41,pz_sl!A1:H72,8,FALSE())</f>
        <v xml:space="preserve"> 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tr">
        <f>VLOOKUP(A42,pz_sl!A1:H72,6,FALSE())</f>
        <v xml:space="preserve"> </v>
      </c>
      <c r="F42" s="30">
        <f>VLOOKUP(A42,pz_sl!A1:H72,2,FALSE())</f>
        <v>0</v>
      </c>
      <c r="G42" s="30">
        <f>VLOOKUP(A42,pz_sl!A1:H72,3,FALSE())</f>
        <v>0</v>
      </c>
      <c r="H42" s="35" t="str">
        <f>VLOOKUP(A42,pz_sl!A1:H72,4,FALSE())</f>
        <v xml:space="preserve"> </v>
      </c>
      <c r="I42" s="30" t="str">
        <f>VLOOKUP(A42,pz_sl!A1:H72,5,FALSE())</f>
        <v xml:space="preserve"> </v>
      </c>
      <c r="J42" s="30" t="str">
        <f>VLOOKUP(A42,pz_sl!A1:H72,7,FALSE())</f>
        <v>9</v>
      </c>
      <c r="K42" s="35" t="str">
        <f>VLOOKUP(A42,pz_sl!A1:H72,8,FALSE())</f>
        <v xml:space="preserve"> 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tr">
        <f>VLOOKUP(A43,pz_sl!A1:H72,6,FALSE())</f>
        <v xml:space="preserve"> </v>
      </c>
      <c r="F43" s="30">
        <f>VLOOKUP(A43,pz_sl!A1:H72,2,FALSE())</f>
        <v>0</v>
      </c>
      <c r="G43" s="30">
        <f>VLOOKUP(A43,pz_sl!A1:H72,3,FALSE())</f>
        <v>0</v>
      </c>
      <c r="H43" s="35" t="str">
        <f>VLOOKUP(A43,pz_sl!A1:H72,4,FALSE())</f>
        <v xml:space="preserve"> </v>
      </c>
      <c r="I43" s="30" t="str">
        <f>VLOOKUP(A43,pz_sl!A1:H72,5,FALSE())</f>
        <v xml:space="preserve"> </v>
      </c>
      <c r="J43" s="30" t="str">
        <f>VLOOKUP(A43,pz_sl!A1:H72,7,FALSE())</f>
        <v>9</v>
      </c>
      <c r="K43" s="35" t="str">
        <f>VLOOKUP(A43,pz_sl!A1:H72,8,FALSE())</f>
        <v xml:space="preserve"> 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tr">
        <f>VLOOKUP(A44,pz_sl!A1:H72,6,FALSE())</f>
        <v xml:space="preserve"> </v>
      </c>
      <c r="F44" s="30">
        <f>VLOOKUP(A44,pz_sl!A1:H72,2,FALSE())</f>
        <v>0</v>
      </c>
      <c r="G44" s="30">
        <f>VLOOKUP(A44,pz_sl!A1:H72,3,FALSE())</f>
        <v>0</v>
      </c>
      <c r="H44" s="35" t="str">
        <f>VLOOKUP(A44,pz_sl!A1:H72,4,FALSE())</f>
        <v xml:space="preserve"> </v>
      </c>
      <c r="I44" s="30" t="str">
        <f>VLOOKUP(A44,pz_sl!A1:H72,5,FALSE())</f>
        <v xml:space="preserve"> </v>
      </c>
      <c r="J44" s="30" t="str">
        <f>VLOOKUP(A44,pz_sl!A1:H72,7,FALSE())</f>
        <v>9</v>
      </c>
      <c r="K44" s="35" t="str">
        <f>VLOOKUP(A44,pz_sl!A1:H72,8,FALSE())</f>
        <v xml:space="preserve"> 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tr">
        <f>VLOOKUP(A45,pz_sl!A1:H72,6,FALSE())</f>
        <v xml:space="preserve"> </v>
      </c>
      <c r="F45" s="30">
        <f>VLOOKUP(A45,pz_sl!A1:H72,2,FALSE())</f>
        <v>0</v>
      </c>
      <c r="G45" s="30">
        <f>VLOOKUP(A45,pz_sl!A1:H72,3,FALSE())</f>
        <v>0</v>
      </c>
      <c r="H45" s="35" t="str">
        <f>VLOOKUP(A45,pz_sl!A1:H72,4,FALSE())</f>
        <v xml:space="preserve"> </v>
      </c>
      <c r="I45" s="30" t="str">
        <f>VLOOKUP(A45,pz_sl!A1:H72,5,FALSE())</f>
        <v xml:space="preserve"> </v>
      </c>
      <c r="J45" s="30" t="str">
        <f>VLOOKUP(A45,pz_sl!A1:H72,7,FALSE())</f>
        <v>9</v>
      </c>
      <c r="K45" s="35" t="str">
        <f>VLOOKUP(A45,pz_sl!A1:H72,8,FALSE())</f>
        <v xml:space="preserve"> 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tr">
        <f>VLOOKUP(A46,pz_sl!A1:H72,6,FALSE())</f>
        <v xml:space="preserve"> </v>
      </c>
      <c r="F46" s="30">
        <f>VLOOKUP(A46,pz_sl!A1:H72,2,FALSE())</f>
        <v>0</v>
      </c>
      <c r="G46" s="30">
        <f>VLOOKUP(A46,pz_sl!A1:H72,3,FALSE())</f>
        <v>0</v>
      </c>
      <c r="H46" s="35" t="str">
        <f>VLOOKUP(A46,pz_sl!A1:H72,4,FALSE())</f>
        <v xml:space="preserve"> </v>
      </c>
      <c r="I46" s="30" t="str">
        <f>VLOOKUP(A46,pz_sl!A1:H72,5,FALSE())</f>
        <v xml:space="preserve"> </v>
      </c>
      <c r="J46" s="30" t="str">
        <f>VLOOKUP(A46,pz_sl!A1:H72,7,FALSE())</f>
        <v>9</v>
      </c>
      <c r="K46" s="35" t="str">
        <f>VLOOKUP(A46,pz_sl!A1:H72,8,FALSE())</f>
        <v xml:space="preserve"> 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tr">
        <f>VLOOKUP(A47,pz_sl!A1:H72,6,FALSE())</f>
        <v xml:space="preserve"> </v>
      </c>
      <c r="F47" s="30">
        <f>VLOOKUP(A47,pz_sl!A1:H72,2,FALSE())</f>
        <v>0</v>
      </c>
      <c r="G47" s="30">
        <f>VLOOKUP(A47,pz_sl!A1:H72,3,FALSE())</f>
        <v>0</v>
      </c>
      <c r="H47" s="35" t="str">
        <f>VLOOKUP(A47,pz_sl!A1:H72,4,FALSE())</f>
        <v xml:space="preserve"> </v>
      </c>
      <c r="I47" s="30" t="str">
        <f>VLOOKUP(A47,pz_sl!A1:H72,5,FALSE())</f>
        <v xml:space="preserve"> </v>
      </c>
      <c r="J47" s="30" t="str">
        <f>VLOOKUP(A47,pz_sl!A1:H72,7,FALSE())</f>
        <v>9</v>
      </c>
      <c r="K47" s="35" t="str">
        <f>VLOOKUP(A47,pz_sl!A1:H72,8,FALSE())</f>
        <v xml:space="preserve"> 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tr">
        <f>VLOOKUP(A48,pz_sl!A1:H72,6,FALSE())</f>
        <v xml:space="preserve"> </v>
      </c>
      <c r="F48" s="30">
        <f>VLOOKUP(A48,pz_sl!A1:H72,2,FALSE())</f>
        <v>0</v>
      </c>
      <c r="G48" s="30">
        <f>VLOOKUP(A48,pz_sl!A1:H72,3,FALSE())</f>
        <v>0</v>
      </c>
      <c r="H48" s="35" t="str">
        <f>VLOOKUP(A48,pz_sl!A1:H72,4,FALSE())</f>
        <v xml:space="preserve"> </v>
      </c>
      <c r="I48" s="30" t="str">
        <f>VLOOKUP(A48,pz_sl!A1:H72,5,FALSE())</f>
        <v xml:space="preserve"> </v>
      </c>
      <c r="J48" s="30" t="str">
        <f>VLOOKUP(A48,pz_sl!A1:H72,7,FALSE())</f>
        <v>9</v>
      </c>
      <c r="K48" s="35" t="str">
        <f>VLOOKUP(A48,pz_sl!A1:H72,8,FALSE())</f>
        <v xml:space="preserve"> 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tr">
        <f>VLOOKUP(A49,pz_sl!A1:H72,6,FALSE())</f>
        <v xml:space="preserve"> </v>
      </c>
      <c r="F49" s="30">
        <f>VLOOKUP(A49,pz_sl!A1:H72,2,FALSE())</f>
        <v>0</v>
      </c>
      <c r="G49" s="30">
        <f>VLOOKUP(A49,pz_sl!A1:H72,3,FALSE())</f>
        <v>0</v>
      </c>
      <c r="H49" s="35" t="str">
        <f>VLOOKUP(A49,pz_sl!A1:H72,4,FALSE())</f>
        <v xml:space="preserve"> </v>
      </c>
      <c r="I49" s="30" t="str">
        <f>VLOOKUP(A49,pz_sl!A1:H72,5,FALSE())</f>
        <v xml:space="preserve"> </v>
      </c>
      <c r="J49" s="30" t="str">
        <f>VLOOKUP(A49,pz_sl!A1:H72,7,FALSE())</f>
        <v>9</v>
      </c>
      <c r="K49" s="35" t="str">
        <f>VLOOKUP(A49,pz_sl!A1:H72,8,FALSE())</f>
        <v xml:space="preserve"> 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tr">
        <f>VLOOKUP(A50,pz_sl!A1:H72,6,FALSE())</f>
        <v xml:space="preserve"> </v>
      </c>
      <c r="F50" s="30">
        <f>VLOOKUP(A50,pz_sl!A1:H72,2,FALSE())</f>
        <v>0</v>
      </c>
      <c r="G50" s="30">
        <f>VLOOKUP(A50,pz_sl!A1:H72,3,FALSE())</f>
        <v>0</v>
      </c>
      <c r="H50" s="35" t="str">
        <f>VLOOKUP(A50,pz_sl!A1:H72,4,FALSE())</f>
        <v xml:space="preserve"> </v>
      </c>
      <c r="I50" s="30" t="str">
        <f>VLOOKUP(A50,pz_sl!A1:H72,5,FALSE())</f>
        <v xml:space="preserve"> </v>
      </c>
      <c r="J50" s="30" t="str">
        <f>VLOOKUP(A50,pz_sl!A1:H72,7,FALSE())</f>
        <v>9</v>
      </c>
      <c r="K50" s="35" t="str">
        <f>VLOOKUP(A50,pz_sl!A1:H72,8,FALSE())</f>
        <v xml:space="preserve"> 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tr">
        <f>VLOOKUP(A51,pz_sl!A1:H72,6,FALSE())</f>
        <v xml:space="preserve"> </v>
      </c>
      <c r="F51" s="30">
        <f>VLOOKUP(A51,pz_sl!A1:H72,2,FALSE())</f>
        <v>0</v>
      </c>
      <c r="G51" s="30">
        <f>VLOOKUP(A51,pz_sl!A1:H72,3,FALSE())</f>
        <v>0</v>
      </c>
      <c r="H51" s="35" t="str">
        <f>VLOOKUP(A51,pz_sl!A1:H72,4,FALSE())</f>
        <v xml:space="preserve"> </v>
      </c>
      <c r="I51" s="30" t="str">
        <f>VLOOKUP(A51,pz_sl!A1:H72,5,FALSE())</f>
        <v xml:space="preserve"> </v>
      </c>
      <c r="J51" s="30" t="str">
        <f>VLOOKUP(A51,pz_sl!A1:H72,7,FALSE())</f>
        <v>9</v>
      </c>
      <c r="K51" s="35" t="str">
        <f>VLOOKUP(A51,pz_sl!A1:H72,8,FALSE())</f>
        <v xml:space="preserve"> 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tr">
        <f>VLOOKUP(A52,pz_sl!A1:H72,6,FALSE())</f>
        <v xml:space="preserve"> </v>
      </c>
      <c r="F52" s="30">
        <f>VLOOKUP(A52,pz_sl!A1:H72,2,FALSE())</f>
        <v>0</v>
      </c>
      <c r="G52" s="30">
        <f>VLOOKUP(A52,pz_sl!A1:H72,3,FALSE())</f>
        <v>0</v>
      </c>
      <c r="H52" s="35" t="str">
        <f>VLOOKUP(A52,pz_sl!A1:H72,4,FALSE())</f>
        <v xml:space="preserve"> </v>
      </c>
      <c r="I52" s="30" t="str">
        <f>VLOOKUP(A52,pz_sl!A1:H72,5,FALSE())</f>
        <v xml:space="preserve"> </v>
      </c>
      <c r="J52" s="30" t="str">
        <f>VLOOKUP(A52,pz_sl!A1:H72,7,FALSE())</f>
        <v>9</v>
      </c>
      <c r="K52" s="35" t="str">
        <f>VLOOKUP(A52,pz_sl!A1:H72,8,FALSE())</f>
        <v xml:space="preserve"> 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tr">
        <f>VLOOKUP(A53,pz_sl!A1:H72,6,FALSE())</f>
        <v xml:space="preserve"> </v>
      </c>
      <c r="F53" s="30">
        <f>VLOOKUP(A53,pz_sl!A1:H72,2,FALSE())</f>
        <v>0</v>
      </c>
      <c r="G53" s="30">
        <f>VLOOKUP(A53,pz_sl!A1:H72,3,FALSE())</f>
        <v>0</v>
      </c>
      <c r="H53" s="35" t="str">
        <f>VLOOKUP(A53,pz_sl!A1:H72,4,FALSE())</f>
        <v xml:space="preserve"> </v>
      </c>
      <c r="I53" s="30" t="str">
        <f>VLOOKUP(A53,pz_sl!A1:H72,5,FALSE())</f>
        <v xml:space="preserve"> </v>
      </c>
      <c r="J53" s="30" t="str">
        <f>VLOOKUP(A53,pz_sl!A1:H72,7,FALSE())</f>
        <v>9</v>
      </c>
      <c r="K53" s="35" t="str">
        <f>VLOOKUP(A53,pz_sl!A1:H72,8,FALSE())</f>
        <v xml:space="preserve"> 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tr">
        <f>VLOOKUP(A54,pz_sl!A1:H72,6,FALSE())</f>
        <v xml:space="preserve"> </v>
      </c>
      <c r="F54" s="30">
        <f>VLOOKUP(A54,pz_sl!A1:H72,2,FALSE())</f>
        <v>0</v>
      </c>
      <c r="G54" s="30">
        <f>VLOOKUP(A54,pz_sl!A1:H72,3,FALSE())</f>
        <v>0</v>
      </c>
      <c r="H54" s="35" t="str">
        <f>VLOOKUP(A54,pz_sl!A1:H72,4,FALSE())</f>
        <v xml:space="preserve"> </v>
      </c>
      <c r="I54" s="30" t="str">
        <f>VLOOKUP(A54,pz_sl!A1:H72,5,FALSE())</f>
        <v xml:space="preserve"> </v>
      </c>
      <c r="J54" s="30" t="str">
        <f>VLOOKUP(A54,pz_sl!A1:H72,7,FALSE())</f>
        <v>9</v>
      </c>
      <c r="K54" s="35" t="str">
        <f>VLOOKUP(A54,pz_sl!A1:H72,8,FALSE())</f>
        <v xml:space="preserve"> 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tr">
        <f>VLOOKUP(A55,pz_sl!A1:H72,6,FALSE())</f>
        <v xml:space="preserve"> </v>
      </c>
      <c r="F55" s="30">
        <f>VLOOKUP(A55,pz_sl!A1:H72,2,FALSE())</f>
        <v>0</v>
      </c>
      <c r="G55" s="30">
        <f>VLOOKUP(A55,pz_sl!A1:H72,3,FALSE())</f>
        <v>0</v>
      </c>
      <c r="H55" s="35" t="str">
        <f>VLOOKUP(A55,pz_sl!A1:H72,4,FALSE())</f>
        <v xml:space="preserve"> </v>
      </c>
      <c r="I55" s="30" t="str">
        <f>VLOOKUP(A55,pz_sl!A1:H72,5,FALSE())</f>
        <v xml:space="preserve"> </v>
      </c>
      <c r="J55" s="30" t="str">
        <f>VLOOKUP(A55,pz_sl!A1:H72,7,FALSE())</f>
        <v>9</v>
      </c>
      <c r="K55" s="35" t="str">
        <f>VLOOKUP(A55,pz_sl!A1:H72,8,FALSE())</f>
        <v xml:space="preserve"> 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tr">
        <f>VLOOKUP(A56,pz_sl!A1:H72,6,FALSE())</f>
        <v xml:space="preserve"> </v>
      </c>
      <c r="F56" s="30">
        <f>VLOOKUP(A56,pz_sl!A1:H72,2,FALSE())</f>
        <v>0</v>
      </c>
      <c r="G56" s="30">
        <f>VLOOKUP(A56,pz_sl!A1:H72,3,FALSE())</f>
        <v>0</v>
      </c>
      <c r="H56" s="35" t="str">
        <f>VLOOKUP(A56,pz_sl!A1:H72,4,FALSE())</f>
        <v xml:space="preserve"> </v>
      </c>
      <c r="I56" s="30" t="str">
        <f>VLOOKUP(A56,pz_sl!A1:H72,5,FALSE())</f>
        <v xml:space="preserve"> </v>
      </c>
      <c r="J56" s="30" t="str">
        <f>VLOOKUP(A56,pz_sl!A1:H72,7,FALSE())</f>
        <v>9</v>
      </c>
      <c r="K56" s="35" t="str">
        <f>VLOOKUP(A56,pz_sl!A1:H72,8,FALSE())</f>
        <v xml:space="preserve"> 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tr">
        <f>VLOOKUP(A57,pz_sl!A1:H72,6,FALSE())</f>
        <v xml:space="preserve"> </v>
      </c>
      <c r="F57" s="30">
        <f>VLOOKUP(A57,pz_sl!A1:H72,2,FALSE())</f>
        <v>0</v>
      </c>
      <c r="G57" s="30">
        <f>VLOOKUP(A57,pz_sl!A1:H72,3,FALSE())</f>
        <v>0</v>
      </c>
      <c r="H57" s="35" t="str">
        <f>VLOOKUP(A57,pz_sl!A1:H72,4,FALSE())</f>
        <v xml:space="preserve"> </v>
      </c>
      <c r="I57" s="30" t="str">
        <f>VLOOKUP(A57,pz_sl!A1:H72,5,FALSE())</f>
        <v xml:space="preserve"> </v>
      </c>
      <c r="J57" s="30" t="str">
        <f>VLOOKUP(A57,pz_sl!A1:H72,7,FALSE())</f>
        <v>9</v>
      </c>
      <c r="K57" s="35" t="str">
        <f>VLOOKUP(A57,pz_sl!A1:H72,8,FALSE())</f>
        <v xml:space="preserve"> 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tr">
        <f>VLOOKUP(A58,pz_sl!A1:H72,6,FALSE())</f>
        <v xml:space="preserve"> </v>
      </c>
      <c r="F58" s="30">
        <f>VLOOKUP(A58,pz_sl!A1:H72,2,FALSE())</f>
        <v>0</v>
      </c>
      <c r="G58" s="30">
        <f>VLOOKUP(A58,pz_sl!A1:H72,3,FALSE())</f>
        <v>0</v>
      </c>
      <c r="H58" s="35" t="str">
        <f>VLOOKUP(A58,pz_sl!A1:H72,4,FALSE())</f>
        <v xml:space="preserve"> </v>
      </c>
      <c r="I58" s="30" t="str">
        <f>VLOOKUP(A58,pz_sl!A1:H72,5,FALSE())</f>
        <v xml:space="preserve"> </v>
      </c>
      <c r="J58" s="30" t="str">
        <f>VLOOKUP(A58,pz_sl!A1:H72,7,FALSE())</f>
        <v>9</v>
      </c>
      <c r="K58" s="35" t="str">
        <f>VLOOKUP(A58,pz_sl!A1:H72,8,FALSE())</f>
        <v xml:space="preserve"> 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tr">
        <f>VLOOKUP(A59,pz_sl!A1:H72,6,FALSE())</f>
        <v xml:space="preserve"> </v>
      </c>
      <c r="F59" s="30">
        <f>VLOOKUP(A59,pz_sl!A1:H72,2,FALSE())</f>
        <v>0</v>
      </c>
      <c r="G59" s="30">
        <f>VLOOKUP(A59,pz_sl!A1:H72,3,FALSE())</f>
        <v>0</v>
      </c>
      <c r="H59" s="35" t="str">
        <f>VLOOKUP(A59,pz_sl!A1:H72,4,FALSE())</f>
        <v xml:space="preserve"> </v>
      </c>
      <c r="I59" s="30" t="str">
        <f>VLOOKUP(A59,pz_sl!A1:H72,5,FALSE())</f>
        <v xml:space="preserve"> </v>
      </c>
      <c r="J59" s="30" t="str">
        <f>VLOOKUP(A59,pz_sl!A1:H72,7,FALSE())</f>
        <v>9</v>
      </c>
      <c r="K59" s="35" t="str">
        <f>VLOOKUP(A59,pz_sl!A1:H72,8,FALSE())</f>
        <v xml:space="preserve"> 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tr">
        <f>VLOOKUP(A60,pz_sl!A1:H72,6,FALSE())</f>
        <v xml:space="preserve"> </v>
      </c>
      <c r="F60" s="30">
        <f>VLOOKUP(A60,pz_sl!A1:H72,2,FALSE())</f>
        <v>0</v>
      </c>
      <c r="G60" s="30">
        <f>VLOOKUP(A60,pz_sl!A1:H72,3,FALSE())</f>
        <v>0</v>
      </c>
      <c r="H60" s="35" t="str">
        <f>VLOOKUP(A60,pz_sl!A1:H72,4,FALSE())</f>
        <v xml:space="preserve"> </v>
      </c>
      <c r="I60" s="30" t="str">
        <f>VLOOKUP(A60,pz_sl!A1:H72,5,FALSE())</f>
        <v xml:space="preserve"> </v>
      </c>
      <c r="J60" s="30" t="str">
        <f>VLOOKUP(A60,pz_sl!A1:H72,7,FALSE())</f>
        <v>9</v>
      </c>
      <c r="K60" s="35" t="str">
        <f>VLOOKUP(A60,pz_sl!A1:H72,8,FALSE())</f>
        <v xml:space="preserve"> 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tr">
        <f>VLOOKUP(A61,pz_sl!A1:H72,6,FALSE())</f>
        <v xml:space="preserve"> </v>
      </c>
      <c r="F61" s="30">
        <f>VLOOKUP(A61,pz_sl!A1:H72,2,FALSE())</f>
        <v>0</v>
      </c>
      <c r="G61" s="30">
        <f>VLOOKUP(A61,pz_sl!A1:H72,3,FALSE())</f>
        <v>0</v>
      </c>
      <c r="H61" s="35" t="str">
        <f>VLOOKUP(A61,pz_sl!A1:H72,4,FALSE())</f>
        <v xml:space="preserve"> </v>
      </c>
      <c r="I61" s="30" t="str">
        <f>VLOOKUP(A61,pz_sl!A1:H72,5,FALSE())</f>
        <v xml:space="preserve"> </v>
      </c>
      <c r="J61" s="30" t="str">
        <f>VLOOKUP(A61,pz_sl!A1:H72,7,FALSE())</f>
        <v>9</v>
      </c>
      <c r="K61" s="35" t="str">
        <f>VLOOKUP(A61,pz_sl!A1:H72,8,FALSE())</f>
        <v xml:space="preserve"> 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tr">
        <f>VLOOKUP(A62,pz_sl!A1:H72,6,FALSE())</f>
        <v xml:space="preserve"> </v>
      </c>
      <c r="F62" s="30">
        <f>VLOOKUP(A62,pz_sl!A1:H72,2,FALSE())</f>
        <v>0</v>
      </c>
      <c r="G62" s="30">
        <f>VLOOKUP(A62,pz_sl!A1:H72,3,FALSE())</f>
        <v>0</v>
      </c>
      <c r="H62" s="35" t="str">
        <f>VLOOKUP(A62,pz_sl!A1:H72,4,FALSE())</f>
        <v xml:space="preserve"> </v>
      </c>
      <c r="I62" s="30" t="str">
        <f>VLOOKUP(A62,pz_sl!A1:H72,5,FALSE())</f>
        <v xml:space="preserve"> </v>
      </c>
      <c r="J62" s="30" t="str">
        <f>VLOOKUP(A62,pz_sl!A1:H72,7,FALSE())</f>
        <v>9</v>
      </c>
      <c r="K62" s="35" t="str">
        <f>VLOOKUP(A62,pz_sl!A1:H72,8,FALSE())</f>
        <v xml:space="preserve"> 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tr">
        <f>VLOOKUP(A63,pz_sl!A1:H72,6,FALSE())</f>
        <v xml:space="preserve"> </v>
      </c>
      <c r="F63" s="30">
        <f>VLOOKUP(A63,pz_sl!A1:H72,2,FALSE())</f>
        <v>0</v>
      </c>
      <c r="G63" s="30">
        <f>VLOOKUP(A63,pz_sl!A1:H72,3,FALSE())</f>
        <v>0</v>
      </c>
      <c r="H63" s="35" t="str">
        <f>VLOOKUP(A63,pz_sl!A1:H72,4,FALSE())</f>
        <v xml:space="preserve"> </v>
      </c>
      <c r="I63" s="30" t="str">
        <f>VLOOKUP(A63,pz_sl!A1:H72,5,FALSE())</f>
        <v xml:space="preserve"> </v>
      </c>
      <c r="J63" s="30" t="str">
        <f>VLOOKUP(A63,pz_sl!A1:H72,7,FALSE())</f>
        <v>9</v>
      </c>
      <c r="K63" s="35" t="str">
        <f>VLOOKUP(A63,pz_sl!A1:H72,8,FALSE())</f>
        <v xml:space="preserve"> 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tr">
        <f>VLOOKUP(A64,pz_sl!A1:H72,6,FALSE())</f>
        <v xml:space="preserve"> </v>
      </c>
      <c r="F64" s="30">
        <f>VLOOKUP(A64,pz_sl!A1:H72,2,FALSE())</f>
        <v>0</v>
      </c>
      <c r="G64" s="30">
        <f>VLOOKUP(A64,pz_sl!A1:H72,3,FALSE())</f>
        <v>0</v>
      </c>
      <c r="H64" s="35" t="str">
        <f>VLOOKUP(A64,pz_sl!A1:H72,4,FALSE())</f>
        <v xml:space="preserve"> </v>
      </c>
      <c r="I64" s="30" t="str">
        <f>VLOOKUP(A64,pz_sl!A1:H72,5,FALSE())</f>
        <v xml:space="preserve"> </v>
      </c>
      <c r="J64" s="30" t="str">
        <f>VLOOKUP(A64,pz_sl!A1:H72,7,FALSE())</f>
        <v>9</v>
      </c>
      <c r="K64" s="35" t="str">
        <f>VLOOKUP(A64,pz_sl!A1:H72,8,FALSE())</f>
        <v xml:space="preserve"> 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tr">
        <f>VLOOKUP(A65,pz_sl!A1:H72,6,FALSE())</f>
        <v xml:space="preserve"> </v>
      </c>
      <c r="F65" s="30">
        <f>VLOOKUP(A65,pz_sl!A1:H72,2,FALSE())</f>
        <v>0</v>
      </c>
      <c r="G65" s="30">
        <f>VLOOKUP(A65,pz_sl!A1:H72,3,FALSE())</f>
        <v>0</v>
      </c>
      <c r="H65" s="35" t="str">
        <f>VLOOKUP(A65,pz_sl!A1:H72,4,FALSE())</f>
        <v xml:space="preserve"> </v>
      </c>
      <c r="I65" s="30" t="str">
        <f>VLOOKUP(A65,pz_sl!A1:H72,5,FALSE())</f>
        <v xml:space="preserve"> </v>
      </c>
      <c r="J65" s="30" t="str">
        <f>VLOOKUP(A65,pz_sl!A1:H72,7,FALSE())</f>
        <v>9</v>
      </c>
      <c r="K65" s="35" t="str">
        <f>VLOOKUP(A65,pz_sl!A1:H72,8,FALSE())</f>
        <v xml:space="preserve"> 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tr">
        <f>VLOOKUP(A66,pz_sl!A1:H72,6,FALSE())</f>
        <v xml:space="preserve"> </v>
      </c>
      <c r="F66" s="30">
        <f>VLOOKUP(A66,pz_sl!A1:H72,2,FALSE())</f>
        <v>0</v>
      </c>
      <c r="G66" s="30">
        <f>VLOOKUP(A66,pz_sl!A1:H72,3,FALSE())</f>
        <v>0</v>
      </c>
      <c r="H66" s="35" t="str">
        <f>VLOOKUP(A66,pz_sl!A1:H72,4,FALSE())</f>
        <v xml:space="preserve"> </v>
      </c>
      <c r="I66" s="30" t="str">
        <f>VLOOKUP(A66,pz_sl!A1:H72,5,FALSE())</f>
        <v xml:space="preserve"> </v>
      </c>
      <c r="J66" s="30" t="str">
        <f>VLOOKUP(A66,pz_sl!A1:H72,7,FALSE())</f>
        <v>9</v>
      </c>
      <c r="K66" s="35" t="str">
        <f>VLOOKUP(A66,pz_sl!A1:H72,8,FALSE())</f>
        <v xml:space="preserve"> 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tr">
        <f>VLOOKUP(A67,pz_sl!A1:H72,6,FALSE())</f>
        <v xml:space="preserve"> </v>
      </c>
      <c r="F67" s="30">
        <f>VLOOKUP(A67,pz_sl!A1:H72,2,FALSE())</f>
        <v>0</v>
      </c>
      <c r="G67" s="30">
        <f>VLOOKUP(A67,pz_sl!A1:H72,3,FALSE())</f>
        <v>0</v>
      </c>
      <c r="H67" s="35" t="str">
        <f>VLOOKUP(A67,pz_sl!A1:H72,4,FALSE())</f>
        <v xml:space="preserve"> </v>
      </c>
      <c r="I67" s="30" t="str">
        <f>VLOOKUP(A67,pz_sl!A1:H72,5,FALSE())</f>
        <v xml:space="preserve"> </v>
      </c>
      <c r="J67" s="30" t="str">
        <f>VLOOKUP(A67,pz_sl!A1:H72,7,FALSE())</f>
        <v>9</v>
      </c>
      <c r="K67" s="35" t="str">
        <f>VLOOKUP(A67,pz_sl!A1:H72,8,FALSE())</f>
        <v xml:space="preserve"> 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tr">
        <f>VLOOKUP(A68,pz_sl!A1:H72,6,FALSE())</f>
        <v xml:space="preserve"> </v>
      </c>
      <c r="F68" s="30">
        <f>VLOOKUP(A68,pz_sl!A1:H72,2,FALSE())</f>
        <v>0</v>
      </c>
      <c r="G68" s="30">
        <f>VLOOKUP(A68,pz_sl!A1:H72,3,FALSE())</f>
        <v>0</v>
      </c>
      <c r="H68" s="35" t="str">
        <f>VLOOKUP(A68,pz_sl!A1:H72,4,FALSE())</f>
        <v xml:space="preserve"> </v>
      </c>
      <c r="I68" s="30" t="str">
        <f>VLOOKUP(A68,pz_sl!A1:H72,5,FALSE())</f>
        <v xml:space="preserve"> </v>
      </c>
      <c r="J68" s="30" t="str">
        <f>VLOOKUP(A68,pz_sl!A1:H72,7,FALSE())</f>
        <v>9</v>
      </c>
      <c r="K68" s="35" t="str">
        <f>VLOOKUP(A68,pz_sl!A1:H72,8,FALSE())</f>
        <v xml:space="preserve"> 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tr">
        <f>VLOOKUP(A69,pz_sl!A1:H72,6,FALSE())</f>
        <v xml:space="preserve"> </v>
      </c>
      <c r="F69" s="30">
        <f>VLOOKUP(A69,pz_sl!A1:H72,2,FALSE())</f>
        <v>0</v>
      </c>
      <c r="G69" s="30">
        <f>VLOOKUP(A69,pz_sl!A1:H72,3,FALSE())</f>
        <v>0</v>
      </c>
      <c r="H69" s="35" t="str">
        <f>VLOOKUP(A69,pz_sl!A1:H72,4,FALSE())</f>
        <v xml:space="preserve"> </v>
      </c>
      <c r="I69" s="30" t="str">
        <f>VLOOKUP(A69,pz_sl!A1:H72,5,FALSE())</f>
        <v xml:space="preserve"> </v>
      </c>
      <c r="J69" s="30" t="str">
        <f>VLOOKUP(A69,pz_sl!A1:H72,7,FALSE())</f>
        <v>9</v>
      </c>
      <c r="K69" s="35" t="str">
        <f>VLOOKUP(A69,pz_sl!A1:H72,8,FALSE())</f>
        <v xml:space="preserve"> 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tr">
        <f>VLOOKUP(A70,pz_sl!A1:H72,6,FALSE())</f>
        <v xml:space="preserve"> </v>
      </c>
      <c r="F70" s="30">
        <f>VLOOKUP(A70,pz_sl!A1:H72,2,FALSE())</f>
        <v>0</v>
      </c>
      <c r="G70" s="30">
        <f>VLOOKUP(A70,pz_sl!A1:H72,3,FALSE())</f>
        <v>0</v>
      </c>
      <c r="H70" s="35" t="str">
        <f>VLOOKUP(A70,pz_sl!A1:H72,4,FALSE())</f>
        <v xml:space="preserve"> </v>
      </c>
      <c r="I70" s="30" t="str">
        <f>VLOOKUP(A70,pz_sl!A1:H72,5,FALSE())</f>
        <v xml:space="preserve"> </v>
      </c>
      <c r="J70" s="30" t="str">
        <f>VLOOKUP(A70,pz_sl!A1:H72,7,FALSE())</f>
        <v>9</v>
      </c>
      <c r="K70" s="35" t="str">
        <f>VLOOKUP(A70,pz_sl!A1:H72,8,FALSE())</f>
        <v xml:space="preserve"> 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tr">
        <f>VLOOKUP(A71,pz_sl!A1:H72,6,FALSE())</f>
        <v xml:space="preserve"> </v>
      </c>
      <c r="F71" s="30">
        <f>VLOOKUP(A71,pz_sl!A1:H72,2,FALSE())</f>
        <v>0</v>
      </c>
      <c r="G71" s="30">
        <f>VLOOKUP(A71,pz_sl!A1:H72,3,FALSE())</f>
        <v>0</v>
      </c>
      <c r="H71" s="35" t="str">
        <f>VLOOKUP(A71,pz_sl!A1:H72,4,FALSE())</f>
        <v xml:space="preserve"> </v>
      </c>
      <c r="I71" s="30" t="str">
        <f>VLOOKUP(A71,pz_sl!A1:H72,5,FALSE())</f>
        <v xml:space="preserve"> </v>
      </c>
      <c r="J71" s="30" t="str">
        <f>VLOOKUP(A71,pz_sl!A1:H72,7,FALSE())</f>
        <v>9</v>
      </c>
      <c r="K71" s="35" t="str">
        <f>VLOOKUP(A71,pz_sl!A1:H72,8,FALSE())</f>
        <v xml:space="preserve"> 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tr">
        <f>VLOOKUP(A72,pz_sl!A1:H72,6,FALSE())</f>
        <v xml:space="preserve"> </v>
      </c>
      <c r="F72" s="30">
        <f>VLOOKUP(A72,pz_sl!A1:H72,2,FALSE())</f>
        <v>0</v>
      </c>
      <c r="G72" s="30">
        <f>VLOOKUP(A72,pz_sl!A1:H72,3,FALSE())</f>
        <v>0</v>
      </c>
      <c r="H72" s="35" t="str">
        <f>VLOOKUP(A72,pz_sl!A1:H72,4,FALSE())</f>
        <v xml:space="preserve"> </v>
      </c>
      <c r="I72" s="30" t="str">
        <f>VLOOKUP(A72,pz_sl!A1:H72,5,FALSE())</f>
        <v xml:space="preserve"> </v>
      </c>
      <c r="J72" s="30" t="str">
        <f>VLOOKUP(A72,pz_sl!A1:H72,7,FALSE())</f>
        <v>9</v>
      </c>
      <c r="K72" s="35" t="str">
        <f>VLOOKUP(A72,pz_sl!A1:H72,8,FALSE())</f>
        <v xml:space="preserve"> 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L28" sqref="L28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IF(ISBLANK(VLOOKUP("C1M",param!$A$31:$B$49,2,0)),"C1M",VLOOKUP("C1M",param!$A$31:$B$49,2,0))</f>
        <v>C1M</v>
      </c>
      <c r="D1" s="54"/>
      <c r="E1" s="54"/>
      <c r="F1" s="55" t="s">
        <v>2961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04.05.14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2962</v>
      </c>
      <c r="B2" s="26" t="s">
        <v>2963</v>
      </c>
      <c r="C2" s="25" t="s">
        <v>2964</v>
      </c>
      <c r="D2" s="57" t="s">
        <v>2905</v>
      </c>
      <c r="E2" s="57"/>
      <c r="F2" s="25" t="s">
        <v>2965</v>
      </c>
      <c r="G2" s="25" t="s">
        <v>2900</v>
      </c>
      <c r="H2" s="25" t="s">
        <v>2966</v>
      </c>
      <c r="I2" s="25" t="s">
        <v>2967</v>
      </c>
      <c r="J2" s="25" t="s">
        <v>2968</v>
      </c>
      <c r="K2" s="25" t="s">
        <v>2969</v>
      </c>
      <c r="L2" s="27" t="s">
        <v>2970</v>
      </c>
      <c r="M2" s="28" t="s">
        <v>2971</v>
      </c>
      <c r="N2" s="26" t="s">
        <v>2972</v>
      </c>
      <c r="O2" s="27" t="s">
        <v>2970</v>
      </c>
      <c r="P2" s="28" t="s">
        <v>2971</v>
      </c>
      <c r="Q2" s="26" t="s">
        <v>2972</v>
      </c>
      <c r="R2" s="26" t="s">
        <v>2973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2974</v>
      </c>
      <c r="W2" s="29" t="s">
        <v>2975</v>
      </c>
      <c r="X2" s="29" t="s">
        <v>2974</v>
      </c>
      <c r="Y2" s="29" t="s">
        <v>2975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3</v>
      </c>
      <c r="B3" s="31">
        <f t="shared" ref="B3:B34" si="0">IF(AND(LEFT(L3,3)="DNS",LEFT(O3,3)="DNS"),10000, N3+Q3)</f>
        <v>139.31</v>
      </c>
      <c r="C3" s="32" t="str">
        <f t="shared" ref="C3:C34" si="1">IF(AND(R3&lt;10000, OR(LEFT(L3,3)&lt;&gt;"DNS", LEFT(O3,3)&lt;&gt;"DNS")),RANK(R3, $R$3:$R$72, 1)&amp;"."," ")</f>
        <v>1.</v>
      </c>
      <c r="D3" s="33"/>
      <c r="E3" s="34" t="s">
        <v>86</v>
      </c>
      <c r="F3" s="30">
        <v>3</v>
      </c>
      <c r="G3" s="30">
        <v>9001</v>
      </c>
      <c r="H3" s="35" t="s">
        <v>3017</v>
      </c>
      <c r="I3" s="30" t="s">
        <v>100</v>
      </c>
      <c r="J3" s="30" t="s">
        <v>161</v>
      </c>
      <c r="K3" s="35" t="s">
        <v>410</v>
      </c>
      <c r="L3" s="36">
        <v>69.459999999999994</v>
      </c>
      <c r="M3" s="37">
        <v>0</v>
      </c>
      <c r="N3" s="38">
        <f t="shared" ref="N3:N34" si="2">IF(ISBLANK(L3),10000,IF(ISTEXT(L3),M3,L3+M3))</f>
        <v>69.459999999999994</v>
      </c>
      <c r="O3" s="36">
        <v>69.849999999999994</v>
      </c>
      <c r="P3" s="37">
        <v>0</v>
      </c>
      <c r="Q3" s="38">
        <f t="shared" ref="Q3:Q34" si="3">IF(ISBLANK(O3),10000,IF(ISTEXT(O3),P3,O3+P3))</f>
        <v>69.849999999999994</v>
      </c>
      <c r="R3" s="38">
        <f t="shared" ref="R3:R34" si="4">MIN(N3,Q3)</f>
        <v>69.459999999999994</v>
      </c>
      <c r="S3" s="37">
        <v>66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2</v>
      </c>
      <c r="B4" s="31">
        <f t="shared" si="0"/>
        <v>1070.71</v>
      </c>
      <c r="C4" s="32" t="str">
        <f t="shared" si="1"/>
        <v>2.</v>
      </c>
      <c r="D4" s="33"/>
      <c r="E4" s="34" t="s">
        <v>86</v>
      </c>
      <c r="F4" s="30">
        <v>2</v>
      </c>
      <c r="G4" s="30">
        <v>23060</v>
      </c>
      <c r="H4" s="35" t="s">
        <v>3018</v>
      </c>
      <c r="I4" s="30" t="s">
        <v>111</v>
      </c>
      <c r="J4" s="30" t="s">
        <v>161</v>
      </c>
      <c r="K4" s="35" t="s">
        <v>887</v>
      </c>
      <c r="L4" s="36">
        <v>71.709999999999994</v>
      </c>
      <c r="M4" s="37">
        <v>0</v>
      </c>
      <c r="N4" s="38">
        <f t="shared" si="2"/>
        <v>71.709999999999994</v>
      </c>
      <c r="O4" s="36" t="s">
        <v>2976</v>
      </c>
      <c r="P4" s="37">
        <v>999</v>
      </c>
      <c r="Q4" s="38">
        <f t="shared" si="3"/>
        <v>999</v>
      </c>
      <c r="R4" s="38">
        <f t="shared" si="4"/>
        <v>71.709999999999994</v>
      </c>
      <c r="S4" s="37">
        <v>58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5</v>
      </c>
      <c r="B5" s="31">
        <f t="shared" si="0"/>
        <v>149.68</v>
      </c>
      <c r="C5" s="32" t="str">
        <f t="shared" si="1"/>
        <v>3.</v>
      </c>
      <c r="D5" s="33" t="s">
        <v>2977</v>
      </c>
      <c r="E5" s="34" t="s">
        <v>68</v>
      </c>
      <c r="F5" s="30">
        <v>5</v>
      </c>
      <c r="G5" s="30">
        <v>23039</v>
      </c>
      <c r="H5" s="35" t="s">
        <v>3019</v>
      </c>
      <c r="I5" s="30" t="s">
        <v>121</v>
      </c>
      <c r="J5" s="30" t="s">
        <v>370</v>
      </c>
      <c r="K5" s="35" t="s">
        <v>887</v>
      </c>
      <c r="L5" s="36">
        <v>73.63</v>
      </c>
      <c r="M5" s="37">
        <v>4</v>
      </c>
      <c r="N5" s="38">
        <f t="shared" si="2"/>
        <v>77.63</v>
      </c>
      <c r="O5" s="36">
        <v>72.05</v>
      </c>
      <c r="P5" s="37">
        <v>0</v>
      </c>
      <c r="Q5" s="38">
        <f t="shared" si="3"/>
        <v>72.05</v>
      </c>
      <c r="R5" s="38">
        <f t="shared" si="4"/>
        <v>72.05</v>
      </c>
      <c r="S5" s="37">
        <v>50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16</v>
      </c>
      <c r="B6" s="31">
        <f t="shared" si="0"/>
        <v>146.35000000000002</v>
      </c>
      <c r="C6" s="32" t="str">
        <f t="shared" si="1"/>
        <v>4.</v>
      </c>
      <c r="D6" s="33" t="s">
        <v>2977</v>
      </c>
      <c r="E6" s="34" t="s">
        <v>195</v>
      </c>
      <c r="F6" s="30">
        <v>16</v>
      </c>
      <c r="G6" s="30">
        <v>9081</v>
      </c>
      <c r="H6" s="35" t="s">
        <v>3020</v>
      </c>
      <c r="I6" s="30" t="s">
        <v>194</v>
      </c>
      <c r="J6" s="30" t="s">
        <v>88</v>
      </c>
      <c r="K6" s="35" t="s">
        <v>410</v>
      </c>
      <c r="L6" s="36">
        <v>72.81</v>
      </c>
      <c r="M6" s="37">
        <v>0</v>
      </c>
      <c r="N6" s="38">
        <f t="shared" si="2"/>
        <v>72.81</v>
      </c>
      <c r="O6" s="36">
        <v>71.540000000000006</v>
      </c>
      <c r="P6" s="37">
        <v>2</v>
      </c>
      <c r="Q6" s="38">
        <f t="shared" si="3"/>
        <v>73.540000000000006</v>
      </c>
      <c r="R6" s="38">
        <f t="shared" si="4"/>
        <v>72.81</v>
      </c>
      <c r="S6" s="37">
        <v>46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7</v>
      </c>
      <c r="B7" s="31">
        <f t="shared" si="0"/>
        <v>148.05000000000001</v>
      </c>
      <c r="C7" s="32" t="str">
        <f t="shared" si="1"/>
        <v>5.</v>
      </c>
      <c r="D7" s="33" t="s">
        <v>2978</v>
      </c>
      <c r="E7" s="34" t="s">
        <v>74</v>
      </c>
      <c r="F7" s="30">
        <v>7</v>
      </c>
      <c r="G7" s="30">
        <v>23053</v>
      </c>
      <c r="H7" s="35" t="s">
        <v>3021</v>
      </c>
      <c r="I7" s="30" t="s">
        <v>210</v>
      </c>
      <c r="J7" s="30" t="s">
        <v>370</v>
      </c>
      <c r="K7" s="35" t="s">
        <v>887</v>
      </c>
      <c r="L7" s="36">
        <v>73.790000000000006</v>
      </c>
      <c r="M7" s="37">
        <v>0</v>
      </c>
      <c r="N7" s="38">
        <f t="shared" si="2"/>
        <v>73.790000000000006</v>
      </c>
      <c r="O7" s="36">
        <v>74.260000000000005</v>
      </c>
      <c r="P7" s="37">
        <v>0</v>
      </c>
      <c r="Q7" s="38">
        <f t="shared" si="3"/>
        <v>74.260000000000005</v>
      </c>
      <c r="R7" s="38">
        <f t="shared" si="4"/>
        <v>73.790000000000006</v>
      </c>
      <c r="S7" s="37">
        <v>42</v>
      </c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6</v>
      </c>
      <c r="B8" s="31">
        <f t="shared" si="0"/>
        <v>152.88999999999999</v>
      </c>
      <c r="C8" s="32" t="str">
        <f t="shared" si="1"/>
        <v>6.</v>
      </c>
      <c r="D8" s="33" t="s">
        <v>2979</v>
      </c>
      <c r="E8" s="34" t="s">
        <v>68</v>
      </c>
      <c r="F8" s="30">
        <v>6</v>
      </c>
      <c r="G8" s="30">
        <v>23149</v>
      </c>
      <c r="H8" s="35" t="s">
        <v>3022</v>
      </c>
      <c r="I8" s="30" t="s">
        <v>121</v>
      </c>
      <c r="J8" s="30" t="s">
        <v>370</v>
      </c>
      <c r="K8" s="35" t="s">
        <v>887</v>
      </c>
      <c r="L8" s="36">
        <v>74.61</v>
      </c>
      <c r="M8" s="37">
        <v>0</v>
      </c>
      <c r="N8" s="38">
        <f t="shared" si="2"/>
        <v>74.61</v>
      </c>
      <c r="O8" s="36">
        <v>76.28</v>
      </c>
      <c r="P8" s="37">
        <v>2</v>
      </c>
      <c r="Q8" s="38">
        <f t="shared" si="3"/>
        <v>78.28</v>
      </c>
      <c r="R8" s="38">
        <f t="shared" si="4"/>
        <v>74.61</v>
      </c>
      <c r="S8" s="37">
        <v>38</v>
      </c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9</v>
      </c>
      <c r="B9" s="31">
        <f t="shared" si="0"/>
        <v>154.63999999999999</v>
      </c>
      <c r="C9" s="32" t="str">
        <f t="shared" si="1"/>
        <v>7.</v>
      </c>
      <c r="D9" s="33" t="s">
        <v>2978</v>
      </c>
      <c r="E9" s="34" t="s">
        <v>195</v>
      </c>
      <c r="F9" s="30">
        <v>9</v>
      </c>
      <c r="G9" s="30">
        <v>9082</v>
      </c>
      <c r="H9" s="35" t="s">
        <v>3023</v>
      </c>
      <c r="I9" s="30" t="s">
        <v>488</v>
      </c>
      <c r="J9" s="30" t="s">
        <v>370</v>
      </c>
      <c r="K9" s="35" t="s">
        <v>410</v>
      </c>
      <c r="L9" s="36">
        <v>76.099999999999994</v>
      </c>
      <c r="M9" s="37">
        <v>0</v>
      </c>
      <c r="N9" s="38">
        <f t="shared" si="2"/>
        <v>76.099999999999994</v>
      </c>
      <c r="O9" s="36">
        <v>74.540000000000006</v>
      </c>
      <c r="P9" s="37">
        <v>4</v>
      </c>
      <c r="Q9" s="38">
        <f t="shared" si="3"/>
        <v>78.540000000000006</v>
      </c>
      <c r="R9" s="38">
        <f t="shared" si="4"/>
        <v>76.099999999999994</v>
      </c>
      <c r="S9" s="37">
        <v>34</v>
      </c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18</v>
      </c>
      <c r="B10" s="31">
        <f t="shared" si="0"/>
        <v>154.74</v>
      </c>
      <c r="C10" s="32" t="str">
        <f t="shared" si="1"/>
        <v>8.</v>
      </c>
      <c r="D10" s="33"/>
      <c r="E10" s="34" t="s">
        <v>86</v>
      </c>
      <c r="F10" s="30">
        <v>18</v>
      </c>
      <c r="G10" s="30">
        <v>33014</v>
      </c>
      <c r="H10" s="35" t="s">
        <v>3024</v>
      </c>
      <c r="I10" s="30" t="s">
        <v>177</v>
      </c>
      <c r="J10" s="30" t="s">
        <v>88</v>
      </c>
      <c r="K10" s="35" t="s">
        <v>1179</v>
      </c>
      <c r="L10" s="36">
        <v>77.260000000000005</v>
      </c>
      <c r="M10" s="37">
        <v>0</v>
      </c>
      <c r="N10" s="38">
        <f t="shared" si="2"/>
        <v>77.260000000000005</v>
      </c>
      <c r="O10" s="36">
        <v>75.48</v>
      </c>
      <c r="P10" s="37">
        <v>2</v>
      </c>
      <c r="Q10" s="38">
        <f t="shared" si="3"/>
        <v>77.48</v>
      </c>
      <c r="R10" s="38">
        <f t="shared" si="4"/>
        <v>77.260000000000005</v>
      </c>
      <c r="S10" s="37">
        <v>30</v>
      </c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15</v>
      </c>
      <c r="B11" s="31">
        <f t="shared" si="0"/>
        <v>158.13</v>
      </c>
      <c r="C11" s="32" t="str">
        <f t="shared" si="1"/>
        <v>9.</v>
      </c>
      <c r="D11" s="33" t="s">
        <v>2979</v>
      </c>
      <c r="E11" s="34" t="s">
        <v>195</v>
      </c>
      <c r="F11" s="30">
        <v>15</v>
      </c>
      <c r="G11" s="30">
        <v>23151</v>
      </c>
      <c r="H11" s="35" t="s">
        <v>3025</v>
      </c>
      <c r="I11" s="30" t="s">
        <v>488</v>
      </c>
      <c r="J11" s="30" t="s">
        <v>88</v>
      </c>
      <c r="K11" s="35" t="s">
        <v>887</v>
      </c>
      <c r="L11" s="36">
        <v>77.680000000000007</v>
      </c>
      <c r="M11" s="37">
        <v>2</v>
      </c>
      <c r="N11" s="38">
        <f t="shared" si="2"/>
        <v>79.680000000000007</v>
      </c>
      <c r="O11" s="36">
        <v>78.45</v>
      </c>
      <c r="P11" s="37">
        <v>0</v>
      </c>
      <c r="Q11" s="38">
        <f t="shared" si="3"/>
        <v>78.45</v>
      </c>
      <c r="R11" s="38">
        <f t="shared" si="4"/>
        <v>78.45</v>
      </c>
      <c r="S11" s="37">
        <v>26</v>
      </c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20</v>
      </c>
      <c r="B12" s="31">
        <f t="shared" si="0"/>
        <v>158.72</v>
      </c>
      <c r="C12" s="32" t="str">
        <f t="shared" si="1"/>
        <v>10.</v>
      </c>
      <c r="D12" s="33" t="s">
        <v>2980</v>
      </c>
      <c r="E12" s="34" t="s">
        <v>195</v>
      </c>
      <c r="F12" s="30">
        <v>20</v>
      </c>
      <c r="G12" s="30">
        <v>23035</v>
      </c>
      <c r="H12" s="35" t="s">
        <v>3026</v>
      </c>
      <c r="I12" s="30" t="s">
        <v>488</v>
      </c>
      <c r="J12" s="30" t="s">
        <v>87</v>
      </c>
      <c r="K12" s="35" t="s">
        <v>887</v>
      </c>
      <c r="L12" s="36">
        <v>77.760000000000005</v>
      </c>
      <c r="M12" s="37">
        <v>2</v>
      </c>
      <c r="N12" s="38">
        <f t="shared" si="2"/>
        <v>79.760000000000005</v>
      </c>
      <c r="O12" s="36">
        <v>78.959999999999994</v>
      </c>
      <c r="P12" s="37">
        <v>0</v>
      </c>
      <c r="Q12" s="38">
        <f t="shared" si="3"/>
        <v>78.959999999999994</v>
      </c>
      <c r="R12" s="38">
        <f t="shared" si="4"/>
        <v>78.959999999999994</v>
      </c>
      <c r="S12" s="37">
        <v>22</v>
      </c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12</v>
      </c>
      <c r="B13" s="31">
        <f t="shared" si="0"/>
        <v>159.03</v>
      </c>
      <c r="C13" s="32" t="str">
        <f t="shared" si="1"/>
        <v>11.</v>
      </c>
      <c r="D13" s="33" t="s">
        <v>2977</v>
      </c>
      <c r="E13" s="34" t="s">
        <v>78</v>
      </c>
      <c r="F13" s="30">
        <v>12</v>
      </c>
      <c r="G13" s="30">
        <v>23088</v>
      </c>
      <c r="H13" s="35" t="s">
        <v>3027</v>
      </c>
      <c r="I13" s="30" t="s">
        <v>159</v>
      </c>
      <c r="J13" s="30" t="s">
        <v>88</v>
      </c>
      <c r="K13" s="35" t="s">
        <v>887</v>
      </c>
      <c r="L13" s="36">
        <v>79.69</v>
      </c>
      <c r="M13" s="37">
        <v>0</v>
      </c>
      <c r="N13" s="38">
        <f t="shared" si="2"/>
        <v>79.69</v>
      </c>
      <c r="O13" s="36">
        <v>79.34</v>
      </c>
      <c r="P13" s="37">
        <v>0</v>
      </c>
      <c r="Q13" s="38">
        <f t="shared" si="3"/>
        <v>79.34</v>
      </c>
      <c r="R13" s="38">
        <f t="shared" si="4"/>
        <v>79.34</v>
      </c>
      <c r="S13" s="37">
        <v>18</v>
      </c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10</v>
      </c>
      <c r="B14" s="31">
        <f t="shared" si="0"/>
        <v>161.22</v>
      </c>
      <c r="C14" s="32" t="str">
        <f t="shared" si="1"/>
        <v>12.</v>
      </c>
      <c r="D14" s="33"/>
      <c r="E14" s="34" t="s">
        <v>86</v>
      </c>
      <c r="F14" s="30">
        <v>10</v>
      </c>
      <c r="G14" s="30">
        <v>23133</v>
      </c>
      <c r="H14" s="35" t="s">
        <v>3028</v>
      </c>
      <c r="I14" s="30" t="s">
        <v>114</v>
      </c>
      <c r="J14" s="30" t="s">
        <v>88</v>
      </c>
      <c r="K14" s="35" t="s">
        <v>887</v>
      </c>
      <c r="L14" s="36">
        <v>80.94</v>
      </c>
      <c r="M14" s="37">
        <v>0</v>
      </c>
      <c r="N14" s="38">
        <f t="shared" si="2"/>
        <v>80.94</v>
      </c>
      <c r="O14" s="36">
        <v>80.28</v>
      </c>
      <c r="P14" s="37">
        <v>0</v>
      </c>
      <c r="Q14" s="38">
        <f t="shared" si="3"/>
        <v>80.28</v>
      </c>
      <c r="R14" s="38">
        <f t="shared" si="4"/>
        <v>80.28</v>
      </c>
      <c r="S14" s="37">
        <v>14</v>
      </c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14</v>
      </c>
      <c r="B15" s="31">
        <f t="shared" si="0"/>
        <v>167.65</v>
      </c>
      <c r="C15" s="32" t="str">
        <f t="shared" si="1"/>
        <v>13.</v>
      </c>
      <c r="D15" s="33" t="s">
        <v>2981</v>
      </c>
      <c r="E15" s="34" t="s">
        <v>195</v>
      </c>
      <c r="F15" s="30">
        <v>14</v>
      </c>
      <c r="G15" s="30">
        <v>9085</v>
      </c>
      <c r="H15" s="35" t="s">
        <v>3029</v>
      </c>
      <c r="I15" s="30" t="s">
        <v>194</v>
      </c>
      <c r="J15" s="30" t="s">
        <v>88</v>
      </c>
      <c r="K15" s="35" t="s">
        <v>410</v>
      </c>
      <c r="L15" s="36">
        <v>81.73</v>
      </c>
      <c r="M15" s="37">
        <v>2</v>
      </c>
      <c r="N15" s="38">
        <f t="shared" si="2"/>
        <v>83.73</v>
      </c>
      <c r="O15" s="36">
        <v>81.92</v>
      </c>
      <c r="P15" s="37">
        <v>2</v>
      </c>
      <c r="Q15" s="38">
        <f t="shared" si="3"/>
        <v>83.92</v>
      </c>
      <c r="R15" s="38">
        <f t="shared" si="4"/>
        <v>83.73</v>
      </c>
      <c r="S15" s="37">
        <v>10</v>
      </c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17</v>
      </c>
      <c r="B16" s="31">
        <f t="shared" si="0"/>
        <v>1084.8599999999999</v>
      </c>
      <c r="C16" s="32" t="str">
        <f t="shared" si="1"/>
        <v>14.</v>
      </c>
      <c r="D16" s="33" t="s">
        <v>2977</v>
      </c>
      <c r="E16" s="34" t="s">
        <v>202</v>
      </c>
      <c r="F16" s="30">
        <v>17</v>
      </c>
      <c r="G16" s="30">
        <v>49042</v>
      </c>
      <c r="H16" s="35" t="s">
        <v>3030</v>
      </c>
      <c r="I16" s="30" t="s">
        <v>201</v>
      </c>
      <c r="J16" s="30" t="s">
        <v>88</v>
      </c>
      <c r="K16" s="35" t="s">
        <v>1594</v>
      </c>
      <c r="L16" s="36">
        <v>83.86</v>
      </c>
      <c r="M16" s="37">
        <v>2</v>
      </c>
      <c r="N16" s="38">
        <f t="shared" si="2"/>
        <v>85.86</v>
      </c>
      <c r="O16" s="36" t="s">
        <v>2976</v>
      </c>
      <c r="P16" s="37">
        <v>999</v>
      </c>
      <c r="Q16" s="38">
        <f t="shared" si="3"/>
        <v>999</v>
      </c>
      <c r="R16" s="38">
        <f t="shared" si="4"/>
        <v>85.86</v>
      </c>
      <c r="S16" s="37">
        <v>6</v>
      </c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21</v>
      </c>
      <c r="B17" s="31">
        <f t="shared" si="0"/>
        <v>173.82999999999998</v>
      </c>
      <c r="C17" s="32" t="str">
        <f t="shared" si="1"/>
        <v>15.</v>
      </c>
      <c r="D17" s="33" t="s">
        <v>2982</v>
      </c>
      <c r="E17" s="34" t="s">
        <v>195</v>
      </c>
      <c r="F17" s="30">
        <v>21</v>
      </c>
      <c r="G17" s="30">
        <v>125041</v>
      </c>
      <c r="H17" s="35" t="s">
        <v>3031</v>
      </c>
      <c r="I17" s="30" t="s">
        <v>194</v>
      </c>
      <c r="J17" s="30" t="s">
        <v>87</v>
      </c>
      <c r="K17" s="35" t="s">
        <v>2713</v>
      </c>
      <c r="L17" s="36">
        <v>82.67</v>
      </c>
      <c r="M17" s="37">
        <v>4</v>
      </c>
      <c r="N17" s="38">
        <f t="shared" si="2"/>
        <v>86.67</v>
      </c>
      <c r="O17" s="36">
        <v>85.16</v>
      </c>
      <c r="P17" s="37">
        <v>2</v>
      </c>
      <c r="Q17" s="38">
        <f t="shared" si="3"/>
        <v>87.16</v>
      </c>
      <c r="R17" s="38">
        <f t="shared" si="4"/>
        <v>86.67</v>
      </c>
      <c r="S17" s="37">
        <v>5</v>
      </c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19</v>
      </c>
      <c r="B18" s="31">
        <f t="shared" si="0"/>
        <v>1087.52</v>
      </c>
      <c r="C18" s="32" t="str">
        <f t="shared" si="1"/>
        <v>16.</v>
      </c>
      <c r="D18" s="33" t="s">
        <v>2981</v>
      </c>
      <c r="E18" s="34" t="s">
        <v>74</v>
      </c>
      <c r="F18" s="30">
        <v>19</v>
      </c>
      <c r="G18" s="30">
        <v>23006</v>
      </c>
      <c r="H18" s="35" t="s">
        <v>3032</v>
      </c>
      <c r="I18" s="30" t="s">
        <v>176</v>
      </c>
      <c r="J18" s="30" t="s">
        <v>87</v>
      </c>
      <c r="K18" s="35" t="s">
        <v>887</v>
      </c>
      <c r="L18" s="36">
        <v>88.52</v>
      </c>
      <c r="M18" s="37">
        <v>0</v>
      </c>
      <c r="N18" s="38">
        <f t="shared" si="2"/>
        <v>88.52</v>
      </c>
      <c r="O18" s="36" t="s">
        <v>2976</v>
      </c>
      <c r="P18" s="37">
        <v>999</v>
      </c>
      <c r="Q18" s="38">
        <f t="shared" si="3"/>
        <v>999</v>
      </c>
      <c r="R18" s="38">
        <f t="shared" si="4"/>
        <v>88.52</v>
      </c>
      <c r="S18" s="37">
        <v>4</v>
      </c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22</v>
      </c>
      <c r="B19" s="31">
        <f t="shared" si="0"/>
        <v>1088.1300000000001</v>
      </c>
      <c r="C19" s="32" t="str">
        <f t="shared" si="1"/>
        <v>17.</v>
      </c>
      <c r="D19" s="33" t="s">
        <v>2979</v>
      </c>
      <c r="E19" s="34" t="s">
        <v>202</v>
      </c>
      <c r="F19" s="30">
        <v>22</v>
      </c>
      <c r="G19" s="30">
        <v>66016</v>
      </c>
      <c r="H19" s="35" t="s">
        <v>3033</v>
      </c>
      <c r="I19" s="30" t="s">
        <v>201</v>
      </c>
      <c r="J19" s="30" t="s">
        <v>87</v>
      </c>
      <c r="K19" s="35" t="s">
        <v>2017</v>
      </c>
      <c r="L19" s="36">
        <v>87.13</v>
      </c>
      <c r="M19" s="37">
        <v>2</v>
      </c>
      <c r="N19" s="38">
        <f t="shared" si="2"/>
        <v>89.13</v>
      </c>
      <c r="O19" s="36" t="s">
        <v>2976</v>
      </c>
      <c r="P19" s="37">
        <v>999</v>
      </c>
      <c r="Q19" s="38">
        <f t="shared" si="3"/>
        <v>999</v>
      </c>
      <c r="R19" s="38">
        <f t="shared" si="4"/>
        <v>89.13</v>
      </c>
      <c r="S19" s="37">
        <v>3</v>
      </c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27</v>
      </c>
      <c r="B20" s="31">
        <f t="shared" si="0"/>
        <v>208.22</v>
      </c>
      <c r="C20" s="32" t="str">
        <f t="shared" si="1"/>
        <v>18.</v>
      </c>
      <c r="D20" s="33" t="s">
        <v>2980</v>
      </c>
      <c r="E20" s="34" t="s">
        <v>202</v>
      </c>
      <c r="F20" s="30">
        <v>27</v>
      </c>
      <c r="G20" s="30">
        <v>9084</v>
      </c>
      <c r="H20" s="35" t="s">
        <v>3034</v>
      </c>
      <c r="I20" s="30" t="s">
        <v>422</v>
      </c>
      <c r="J20" s="30">
        <v>0</v>
      </c>
      <c r="K20" s="35" t="s">
        <v>410</v>
      </c>
      <c r="L20" s="36">
        <v>105.51</v>
      </c>
      <c r="M20" s="37">
        <v>0</v>
      </c>
      <c r="N20" s="38">
        <f t="shared" si="2"/>
        <v>105.51</v>
      </c>
      <c r="O20" s="36">
        <v>102.71</v>
      </c>
      <c r="P20" s="37">
        <v>0</v>
      </c>
      <c r="Q20" s="38">
        <f t="shared" si="3"/>
        <v>102.71</v>
      </c>
      <c r="R20" s="38">
        <f t="shared" si="4"/>
        <v>102.71</v>
      </c>
      <c r="S20" s="37">
        <v>2</v>
      </c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24</v>
      </c>
      <c r="B21" s="31">
        <f t="shared" si="0"/>
        <v>262.31</v>
      </c>
      <c r="C21" s="32" t="str">
        <f t="shared" si="1"/>
        <v>19.</v>
      </c>
      <c r="D21" s="33" t="s">
        <v>2977</v>
      </c>
      <c r="E21" s="34" t="s">
        <v>455</v>
      </c>
      <c r="F21" s="30">
        <v>24</v>
      </c>
      <c r="G21" s="30">
        <v>9117</v>
      </c>
      <c r="H21" s="35" t="s">
        <v>3035</v>
      </c>
      <c r="I21" s="30" t="s">
        <v>518</v>
      </c>
      <c r="J21" s="30">
        <v>0</v>
      </c>
      <c r="K21" s="35" t="s">
        <v>410</v>
      </c>
      <c r="L21" s="36">
        <v>108.61</v>
      </c>
      <c r="M21" s="37">
        <v>50</v>
      </c>
      <c r="N21" s="38">
        <f t="shared" si="2"/>
        <v>158.61000000000001</v>
      </c>
      <c r="O21" s="36">
        <v>103.7</v>
      </c>
      <c r="P21" s="37">
        <v>0</v>
      </c>
      <c r="Q21" s="38">
        <f t="shared" si="3"/>
        <v>103.7</v>
      </c>
      <c r="R21" s="38">
        <f t="shared" si="4"/>
        <v>103.7</v>
      </c>
      <c r="S21" s="37">
        <v>1</v>
      </c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25</v>
      </c>
      <c r="B22" s="31">
        <f t="shared" si="0"/>
        <v>1437.6100000000001</v>
      </c>
      <c r="C22" s="32" t="str">
        <f t="shared" si="1"/>
        <v>20.</v>
      </c>
      <c r="D22" s="33" t="s">
        <v>2979</v>
      </c>
      <c r="E22" s="34" t="s">
        <v>118</v>
      </c>
      <c r="F22" s="30">
        <v>25</v>
      </c>
      <c r="G22" s="30">
        <v>30061</v>
      </c>
      <c r="H22" s="35" t="s">
        <v>3036</v>
      </c>
      <c r="I22" s="30" t="s">
        <v>134</v>
      </c>
      <c r="J22" s="30" t="s">
        <v>87</v>
      </c>
      <c r="K22" s="35" t="s">
        <v>1115</v>
      </c>
      <c r="L22" s="36" t="s">
        <v>2983</v>
      </c>
      <c r="M22" s="37">
        <v>999</v>
      </c>
      <c r="N22" s="38">
        <f t="shared" si="2"/>
        <v>999</v>
      </c>
      <c r="O22" s="36">
        <v>86.61</v>
      </c>
      <c r="P22" s="37">
        <v>352</v>
      </c>
      <c r="Q22" s="38">
        <f t="shared" si="3"/>
        <v>438.61</v>
      </c>
      <c r="R22" s="38">
        <f t="shared" si="4"/>
        <v>438.61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26</v>
      </c>
      <c r="B23" s="31">
        <f t="shared" si="0"/>
        <v>10000</v>
      </c>
      <c r="C23" s="32" t="str">
        <f t="shared" si="1"/>
        <v xml:space="preserve"> </v>
      </c>
      <c r="D23" s="33" t="s">
        <v>2982</v>
      </c>
      <c r="E23" s="34" t="s">
        <v>74</v>
      </c>
      <c r="F23" s="30">
        <v>26</v>
      </c>
      <c r="G23" s="30">
        <v>48003</v>
      </c>
      <c r="H23" s="35" t="s">
        <v>3037</v>
      </c>
      <c r="I23" s="30" t="s">
        <v>73</v>
      </c>
      <c r="J23" s="30">
        <v>0</v>
      </c>
      <c r="K23" s="35" t="s">
        <v>1558</v>
      </c>
      <c r="L23" s="36" t="s">
        <v>2976</v>
      </c>
      <c r="M23" s="37">
        <v>999</v>
      </c>
      <c r="N23" s="38">
        <f t="shared" si="2"/>
        <v>999</v>
      </c>
      <c r="O23" s="36" t="s">
        <v>2976</v>
      </c>
      <c r="P23" s="37">
        <v>999</v>
      </c>
      <c r="Q23" s="38">
        <f t="shared" si="3"/>
        <v>999</v>
      </c>
      <c r="R23" s="38">
        <f t="shared" si="4"/>
        <v>999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23</v>
      </c>
      <c r="B24" s="31">
        <f t="shared" si="0"/>
        <v>10000</v>
      </c>
      <c r="C24" s="32" t="str">
        <f t="shared" si="1"/>
        <v xml:space="preserve"> </v>
      </c>
      <c r="D24" s="33"/>
      <c r="E24" s="34" t="s">
        <v>86</v>
      </c>
      <c r="F24" s="30">
        <v>23</v>
      </c>
      <c r="G24" s="30">
        <v>7016</v>
      </c>
      <c r="H24" s="35" t="s">
        <v>3038</v>
      </c>
      <c r="I24" s="30" t="s">
        <v>149</v>
      </c>
      <c r="J24" s="30">
        <v>0</v>
      </c>
      <c r="K24" s="35" t="s">
        <v>321</v>
      </c>
      <c r="L24" s="36" t="s">
        <v>2976</v>
      </c>
      <c r="M24" s="37">
        <v>999</v>
      </c>
      <c r="N24" s="38">
        <f t="shared" si="2"/>
        <v>999</v>
      </c>
      <c r="O24" s="36" t="s">
        <v>2976</v>
      </c>
      <c r="P24" s="37">
        <v>999</v>
      </c>
      <c r="Q24" s="38">
        <f t="shared" si="3"/>
        <v>999</v>
      </c>
      <c r="R24" s="38">
        <f t="shared" si="4"/>
        <v>999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13</v>
      </c>
      <c r="B25" s="31">
        <f t="shared" si="0"/>
        <v>10000</v>
      </c>
      <c r="C25" s="32" t="str">
        <f t="shared" si="1"/>
        <v xml:space="preserve"> </v>
      </c>
      <c r="D25" s="33" t="s">
        <v>2977</v>
      </c>
      <c r="E25" s="34" t="s">
        <v>118</v>
      </c>
      <c r="F25" s="30">
        <v>13</v>
      </c>
      <c r="G25" s="30">
        <v>62001</v>
      </c>
      <c r="H25" s="35" t="s">
        <v>3039</v>
      </c>
      <c r="I25" s="30" t="s">
        <v>134</v>
      </c>
      <c r="J25" s="30" t="s">
        <v>88</v>
      </c>
      <c r="K25" s="35" t="s">
        <v>1925</v>
      </c>
      <c r="L25" s="36" t="s">
        <v>2976</v>
      </c>
      <c r="M25" s="37">
        <v>999</v>
      </c>
      <c r="N25" s="38">
        <f t="shared" si="2"/>
        <v>999</v>
      </c>
      <c r="O25" s="36" t="s">
        <v>2976</v>
      </c>
      <c r="P25" s="37">
        <v>999</v>
      </c>
      <c r="Q25" s="38">
        <f t="shared" si="3"/>
        <v>999</v>
      </c>
      <c r="R25" s="38">
        <f t="shared" si="4"/>
        <v>999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11</v>
      </c>
      <c r="B26" s="31">
        <f t="shared" si="0"/>
        <v>10000</v>
      </c>
      <c r="C26" s="32" t="str">
        <f t="shared" si="1"/>
        <v xml:space="preserve"> </v>
      </c>
      <c r="D26" s="33" t="s">
        <v>2979</v>
      </c>
      <c r="E26" s="34" t="s">
        <v>78</v>
      </c>
      <c r="F26" s="30">
        <v>11</v>
      </c>
      <c r="G26" s="30">
        <v>62010</v>
      </c>
      <c r="H26" s="35" t="s">
        <v>3039</v>
      </c>
      <c r="I26" s="30" t="s">
        <v>159</v>
      </c>
      <c r="J26" s="30" t="s">
        <v>88</v>
      </c>
      <c r="K26" s="35" t="s">
        <v>1925</v>
      </c>
      <c r="L26" s="36" t="s">
        <v>2976</v>
      </c>
      <c r="M26" s="37">
        <v>999</v>
      </c>
      <c r="N26" s="38">
        <f t="shared" si="2"/>
        <v>999</v>
      </c>
      <c r="O26" s="36" t="s">
        <v>2976</v>
      </c>
      <c r="P26" s="37">
        <v>999</v>
      </c>
      <c r="Q26" s="38">
        <f t="shared" si="3"/>
        <v>999</v>
      </c>
      <c r="R26" s="38">
        <f t="shared" si="4"/>
        <v>999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8</v>
      </c>
      <c r="B27" s="31">
        <f t="shared" si="0"/>
        <v>10000</v>
      </c>
      <c r="C27" s="32" t="str">
        <f t="shared" si="1"/>
        <v xml:space="preserve"> </v>
      </c>
      <c r="D27" s="33" t="s">
        <v>2980</v>
      </c>
      <c r="E27" s="34" t="s">
        <v>74</v>
      </c>
      <c r="F27" s="30">
        <v>8</v>
      </c>
      <c r="G27" s="30">
        <v>35009</v>
      </c>
      <c r="H27" s="35" t="s">
        <v>3040</v>
      </c>
      <c r="I27" s="30" t="s">
        <v>143</v>
      </c>
      <c r="J27" s="30" t="s">
        <v>370</v>
      </c>
      <c r="K27" s="35" t="s">
        <v>1235</v>
      </c>
      <c r="L27" s="36" t="s">
        <v>2976</v>
      </c>
      <c r="M27" s="37">
        <v>999</v>
      </c>
      <c r="N27" s="38">
        <f t="shared" si="2"/>
        <v>999</v>
      </c>
      <c r="O27" s="36" t="s">
        <v>2976</v>
      </c>
      <c r="P27" s="37">
        <v>999</v>
      </c>
      <c r="Q27" s="38">
        <f t="shared" si="3"/>
        <v>999</v>
      </c>
      <c r="R27" s="38">
        <f t="shared" si="4"/>
        <v>999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4</v>
      </c>
      <c r="B28" s="31">
        <f t="shared" si="0"/>
        <v>10000</v>
      </c>
      <c r="C28" s="32" t="str">
        <f t="shared" si="1"/>
        <v xml:space="preserve"> </v>
      </c>
      <c r="D28" s="33" t="s">
        <v>2979</v>
      </c>
      <c r="E28" s="34" t="s">
        <v>74</v>
      </c>
      <c r="F28" s="30">
        <v>4</v>
      </c>
      <c r="G28" s="30">
        <v>9033</v>
      </c>
      <c r="H28" s="35" t="s">
        <v>3041</v>
      </c>
      <c r="I28" s="30" t="s">
        <v>81</v>
      </c>
      <c r="J28" s="30" t="s">
        <v>161</v>
      </c>
      <c r="K28" s="35" t="s">
        <v>410</v>
      </c>
      <c r="L28" s="36" t="s">
        <v>2976</v>
      </c>
      <c r="M28" s="37">
        <v>999</v>
      </c>
      <c r="N28" s="38">
        <f t="shared" si="2"/>
        <v>999</v>
      </c>
      <c r="O28" s="36" t="s">
        <v>2976</v>
      </c>
      <c r="P28" s="37">
        <v>999</v>
      </c>
      <c r="Q28" s="38">
        <f t="shared" si="3"/>
        <v>999</v>
      </c>
      <c r="R28" s="38">
        <f t="shared" si="4"/>
        <v>999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1</v>
      </c>
      <c r="B29" s="31">
        <f t="shared" si="0"/>
        <v>10000</v>
      </c>
      <c r="C29" s="32" t="str">
        <f t="shared" si="1"/>
        <v xml:space="preserve"> </v>
      </c>
      <c r="D29" s="33" t="s">
        <v>2977</v>
      </c>
      <c r="E29" s="34" t="s">
        <v>74</v>
      </c>
      <c r="F29" s="30">
        <v>1</v>
      </c>
      <c r="G29" s="30">
        <v>9035</v>
      </c>
      <c r="H29" s="35" t="s">
        <v>3042</v>
      </c>
      <c r="I29" s="30" t="s">
        <v>143</v>
      </c>
      <c r="J29" s="30" t="s">
        <v>235</v>
      </c>
      <c r="K29" s="35" t="s">
        <v>410</v>
      </c>
      <c r="L29" s="36" t="s">
        <v>2976</v>
      </c>
      <c r="M29" s="37">
        <v>999</v>
      </c>
      <c r="N29" s="38">
        <f t="shared" si="2"/>
        <v>999</v>
      </c>
      <c r="O29" s="36" t="s">
        <v>2976</v>
      </c>
      <c r="P29" s="37">
        <v>999</v>
      </c>
      <c r="Q29" s="38">
        <f t="shared" si="3"/>
        <v>999</v>
      </c>
      <c r="R29" s="38">
        <f t="shared" si="4"/>
        <v>999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28</v>
      </c>
      <c r="B30" s="31">
        <f t="shared" si="0"/>
        <v>20000</v>
      </c>
      <c r="C30" s="32" t="str">
        <f t="shared" si="1"/>
        <v xml:space="preserve"> </v>
      </c>
      <c r="D30" s="33"/>
      <c r="E30" s="34" t="s">
        <v>86</v>
      </c>
      <c r="F30" s="30">
        <v>0</v>
      </c>
      <c r="G30" s="30">
        <v>0</v>
      </c>
      <c r="H30" s="35" t="s">
        <v>86</v>
      </c>
      <c r="I30" s="30" t="s">
        <v>86</v>
      </c>
      <c r="J30" s="30" t="s">
        <v>3043</v>
      </c>
      <c r="K30" s="35" t="s">
        <v>86</v>
      </c>
      <c r="L30" s="36"/>
      <c r="M30" s="37"/>
      <c r="N30" s="38">
        <f t="shared" si="2"/>
        <v>10000</v>
      </c>
      <c r="O30" s="36"/>
      <c r="P30" s="37"/>
      <c r="Q30" s="38">
        <f t="shared" si="3"/>
        <v>10000</v>
      </c>
      <c r="R30" s="38">
        <f t="shared" si="4"/>
        <v>10000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">
        <v>86</v>
      </c>
      <c r="F31" s="30">
        <v>0</v>
      </c>
      <c r="G31" s="30">
        <v>0</v>
      </c>
      <c r="H31" s="35" t="s">
        <v>86</v>
      </c>
      <c r="I31" s="30" t="s">
        <v>86</v>
      </c>
      <c r="J31" s="30" t="s">
        <v>3043</v>
      </c>
      <c r="K31" s="35" t="s">
        <v>86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">
        <v>86</v>
      </c>
      <c r="F32" s="30">
        <v>0</v>
      </c>
      <c r="G32" s="30">
        <v>0</v>
      </c>
      <c r="H32" s="35" t="s">
        <v>86</v>
      </c>
      <c r="I32" s="30" t="s">
        <v>86</v>
      </c>
      <c r="J32" s="30" t="s">
        <v>3043</v>
      </c>
      <c r="K32" s="35" t="s">
        <v>86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">
        <v>86</v>
      </c>
      <c r="F33" s="30">
        <v>0</v>
      </c>
      <c r="G33" s="30">
        <v>0</v>
      </c>
      <c r="H33" s="35" t="s">
        <v>86</v>
      </c>
      <c r="I33" s="30" t="s">
        <v>86</v>
      </c>
      <c r="J33" s="30" t="s">
        <v>3043</v>
      </c>
      <c r="K33" s="35" t="s">
        <v>86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">
        <v>86</v>
      </c>
      <c r="F34" s="30">
        <v>0</v>
      </c>
      <c r="G34" s="30">
        <v>0</v>
      </c>
      <c r="H34" s="35" t="s">
        <v>86</v>
      </c>
      <c r="I34" s="30" t="s">
        <v>86</v>
      </c>
      <c r="J34" s="30" t="s">
        <v>3043</v>
      </c>
      <c r="K34" s="35" t="s">
        <v>86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">
        <v>86</v>
      </c>
      <c r="F35" s="30">
        <v>0</v>
      </c>
      <c r="G35" s="30">
        <v>0</v>
      </c>
      <c r="H35" s="35" t="s">
        <v>86</v>
      </c>
      <c r="I35" s="30" t="s">
        <v>86</v>
      </c>
      <c r="J35" s="30" t="s">
        <v>3043</v>
      </c>
      <c r="K35" s="35" t="s">
        <v>86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">
        <v>86</v>
      </c>
      <c r="F36" s="30">
        <v>0</v>
      </c>
      <c r="G36" s="30">
        <v>0</v>
      </c>
      <c r="H36" s="35" t="s">
        <v>86</v>
      </c>
      <c r="I36" s="30" t="s">
        <v>86</v>
      </c>
      <c r="J36" s="30" t="s">
        <v>3043</v>
      </c>
      <c r="K36" s="35" t="s">
        <v>86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">
        <v>86</v>
      </c>
      <c r="F37" s="30">
        <v>0</v>
      </c>
      <c r="G37" s="30">
        <v>0</v>
      </c>
      <c r="H37" s="35" t="s">
        <v>86</v>
      </c>
      <c r="I37" s="30" t="s">
        <v>86</v>
      </c>
      <c r="J37" s="30" t="s">
        <v>3043</v>
      </c>
      <c r="K37" s="35" t="s">
        <v>86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">
        <v>86</v>
      </c>
      <c r="F38" s="30">
        <v>0</v>
      </c>
      <c r="G38" s="30">
        <v>0</v>
      </c>
      <c r="H38" s="35" t="s">
        <v>86</v>
      </c>
      <c r="I38" s="30" t="s">
        <v>86</v>
      </c>
      <c r="J38" s="30" t="s">
        <v>3043</v>
      </c>
      <c r="K38" s="35" t="s">
        <v>86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">
        <v>86</v>
      </c>
      <c r="F39" s="30">
        <v>0</v>
      </c>
      <c r="G39" s="30">
        <v>0</v>
      </c>
      <c r="H39" s="35" t="s">
        <v>86</v>
      </c>
      <c r="I39" s="30" t="s">
        <v>86</v>
      </c>
      <c r="J39" s="30" t="s">
        <v>3043</v>
      </c>
      <c r="K39" s="35" t="s">
        <v>86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">
        <v>86</v>
      </c>
      <c r="F40" s="30">
        <v>0</v>
      </c>
      <c r="G40" s="30">
        <v>0</v>
      </c>
      <c r="H40" s="35" t="s">
        <v>86</v>
      </c>
      <c r="I40" s="30" t="s">
        <v>86</v>
      </c>
      <c r="J40" s="30" t="s">
        <v>3043</v>
      </c>
      <c r="K40" s="35" t="s">
        <v>86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">
        <v>86</v>
      </c>
      <c r="F41" s="30">
        <v>0</v>
      </c>
      <c r="G41" s="30">
        <v>0</v>
      </c>
      <c r="H41" s="35" t="s">
        <v>86</v>
      </c>
      <c r="I41" s="30" t="s">
        <v>86</v>
      </c>
      <c r="J41" s="30" t="s">
        <v>3043</v>
      </c>
      <c r="K41" s="35" t="s">
        <v>86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">
        <v>86</v>
      </c>
      <c r="F42" s="30">
        <v>0</v>
      </c>
      <c r="G42" s="30">
        <v>0</v>
      </c>
      <c r="H42" s="35" t="s">
        <v>86</v>
      </c>
      <c r="I42" s="30" t="s">
        <v>86</v>
      </c>
      <c r="J42" s="30" t="s">
        <v>3043</v>
      </c>
      <c r="K42" s="35" t="s">
        <v>86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">
        <v>86</v>
      </c>
      <c r="F43" s="30">
        <v>0</v>
      </c>
      <c r="G43" s="30">
        <v>0</v>
      </c>
      <c r="H43" s="35" t="s">
        <v>86</v>
      </c>
      <c r="I43" s="30" t="s">
        <v>86</v>
      </c>
      <c r="J43" s="30" t="s">
        <v>3043</v>
      </c>
      <c r="K43" s="35" t="s">
        <v>86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">
        <v>86</v>
      </c>
      <c r="F44" s="30">
        <v>0</v>
      </c>
      <c r="G44" s="30">
        <v>0</v>
      </c>
      <c r="H44" s="35" t="s">
        <v>86</v>
      </c>
      <c r="I44" s="30" t="s">
        <v>86</v>
      </c>
      <c r="J44" s="30" t="s">
        <v>3043</v>
      </c>
      <c r="K44" s="35" t="s">
        <v>86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">
        <v>86</v>
      </c>
      <c r="F45" s="30">
        <v>0</v>
      </c>
      <c r="G45" s="30">
        <v>0</v>
      </c>
      <c r="H45" s="35" t="s">
        <v>86</v>
      </c>
      <c r="I45" s="30" t="s">
        <v>86</v>
      </c>
      <c r="J45" s="30" t="s">
        <v>3043</v>
      </c>
      <c r="K45" s="35" t="s">
        <v>86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">
        <v>86</v>
      </c>
      <c r="F46" s="30">
        <v>0</v>
      </c>
      <c r="G46" s="30">
        <v>0</v>
      </c>
      <c r="H46" s="35" t="s">
        <v>86</v>
      </c>
      <c r="I46" s="30" t="s">
        <v>86</v>
      </c>
      <c r="J46" s="30" t="s">
        <v>3043</v>
      </c>
      <c r="K46" s="35" t="s">
        <v>86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">
        <v>86</v>
      </c>
      <c r="F47" s="30">
        <v>0</v>
      </c>
      <c r="G47" s="30">
        <v>0</v>
      </c>
      <c r="H47" s="35" t="s">
        <v>86</v>
      </c>
      <c r="I47" s="30" t="s">
        <v>86</v>
      </c>
      <c r="J47" s="30" t="s">
        <v>3043</v>
      </c>
      <c r="K47" s="35" t="s">
        <v>86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">
        <v>86</v>
      </c>
      <c r="F48" s="30">
        <v>0</v>
      </c>
      <c r="G48" s="30">
        <v>0</v>
      </c>
      <c r="H48" s="35" t="s">
        <v>86</v>
      </c>
      <c r="I48" s="30" t="s">
        <v>86</v>
      </c>
      <c r="J48" s="30" t="s">
        <v>3043</v>
      </c>
      <c r="K48" s="35" t="s">
        <v>86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">
        <v>86</v>
      </c>
      <c r="F49" s="30">
        <v>0</v>
      </c>
      <c r="G49" s="30">
        <v>0</v>
      </c>
      <c r="H49" s="35" t="s">
        <v>86</v>
      </c>
      <c r="I49" s="30" t="s">
        <v>86</v>
      </c>
      <c r="J49" s="30" t="s">
        <v>3043</v>
      </c>
      <c r="K49" s="35" t="s">
        <v>86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">
        <v>86</v>
      </c>
      <c r="F50" s="30">
        <v>0</v>
      </c>
      <c r="G50" s="30">
        <v>0</v>
      </c>
      <c r="H50" s="35" t="s">
        <v>86</v>
      </c>
      <c r="I50" s="30" t="s">
        <v>86</v>
      </c>
      <c r="J50" s="30" t="s">
        <v>3043</v>
      </c>
      <c r="K50" s="35" t="s">
        <v>86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">
        <v>86</v>
      </c>
      <c r="F51" s="30">
        <v>0</v>
      </c>
      <c r="G51" s="30">
        <v>0</v>
      </c>
      <c r="H51" s="35" t="s">
        <v>86</v>
      </c>
      <c r="I51" s="30" t="s">
        <v>86</v>
      </c>
      <c r="J51" s="30" t="s">
        <v>3043</v>
      </c>
      <c r="K51" s="35" t="s">
        <v>86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">
        <v>86</v>
      </c>
      <c r="F52" s="30">
        <v>0</v>
      </c>
      <c r="G52" s="30">
        <v>0</v>
      </c>
      <c r="H52" s="35" t="s">
        <v>86</v>
      </c>
      <c r="I52" s="30" t="s">
        <v>86</v>
      </c>
      <c r="J52" s="30" t="s">
        <v>3043</v>
      </c>
      <c r="K52" s="35" t="s">
        <v>86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">
        <v>86</v>
      </c>
      <c r="F53" s="30">
        <v>0</v>
      </c>
      <c r="G53" s="30">
        <v>0</v>
      </c>
      <c r="H53" s="35" t="s">
        <v>86</v>
      </c>
      <c r="I53" s="30" t="s">
        <v>86</v>
      </c>
      <c r="J53" s="30" t="s">
        <v>3043</v>
      </c>
      <c r="K53" s="35" t="s">
        <v>86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">
        <v>86</v>
      </c>
      <c r="F54" s="30">
        <v>0</v>
      </c>
      <c r="G54" s="30">
        <v>0</v>
      </c>
      <c r="H54" s="35" t="s">
        <v>86</v>
      </c>
      <c r="I54" s="30" t="s">
        <v>86</v>
      </c>
      <c r="J54" s="30" t="s">
        <v>3043</v>
      </c>
      <c r="K54" s="35" t="s">
        <v>86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">
        <v>86</v>
      </c>
      <c r="F55" s="30">
        <v>0</v>
      </c>
      <c r="G55" s="30">
        <v>0</v>
      </c>
      <c r="H55" s="35" t="s">
        <v>86</v>
      </c>
      <c r="I55" s="30" t="s">
        <v>86</v>
      </c>
      <c r="J55" s="30" t="s">
        <v>3043</v>
      </c>
      <c r="K55" s="35" t="s">
        <v>86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">
        <v>86</v>
      </c>
      <c r="F56" s="30">
        <v>0</v>
      </c>
      <c r="G56" s="30">
        <v>0</v>
      </c>
      <c r="H56" s="35" t="s">
        <v>86</v>
      </c>
      <c r="I56" s="30" t="s">
        <v>86</v>
      </c>
      <c r="J56" s="30" t="s">
        <v>3043</v>
      </c>
      <c r="K56" s="35" t="s">
        <v>86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">
        <v>86</v>
      </c>
      <c r="F57" s="30">
        <v>0</v>
      </c>
      <c r="G57" s="30">
        <v>0</v>
      </c>
      <c r="H57" s="35" t="s">
        <v>86</v>
      </c>
      <c r="I57" s="30" t="s">
        <v>86</v>
      </c>
      <c r="J57" s="30" t="s">
        <v>3043</v>
      </c>
      <c r="K57" s="35" t="s">
        <v>86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">
        <v>86</v>
      </c>
      <c r="F58" s="30">
        <v>0</v>
      </c>
      <c r="G58" s="30">
        <v>0</v>
      </c>
      <c r="H58" s="35" t="s">
        <v>86</v>
      </c>
      <c r="I58" s="30" t="s">
        <v>86</v>
      </c>
      <c r="J58" s="30" t="s">
        <v>3043</v>
      </c>
      <c r="K58" s="35" t="s">
        <v>86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">
        <v>86</v>
      </c>
      <c r="F59" s="30">
        <v>0</v>
      </c>
      <c r="G59" s="30">
        <v>0</v>
      </c>
      <c r="H59" s="35" t="s">
        <v>86</v>
      </c>
      <c r="I59" s="30" t="s">
        <v>86</v>
      </c>
      <c r="J59" s="30" t="s">
        <v>3043</v>
      </c>
      <c r="K59" s="35" t="s">
        <v>86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">
        <v>86</v>
      </c>
      <c r="F60" s="30">
        <v>0</v>
      </c>
      <c r="G60" s="30">
        <v>0</v>
      </c>
      <c r="H60" s="35" t="s">
        <v>86</v>
      </c>
      <c r="I60" s="30" t="s">
        <v>86</v>
      </c>
      <c r="J60" s="30" t="s">
        <v>3043</v>
      </c>
      <c r="K60" s="35" t="s">
        <v>86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">
        <v>86</v>
      </c>
      <c r="F61" s="30">
        <v>0</v>
      </c>
      <c r="G61" s="30">
        <v>0</v>
      </c>
      <c r="H61" s="35" t="s">
        <v>86</v>
      </c>
      <c r="I61" s="30" t="s">
        <v>86</v>
      </c>
      <c r="J61" s="30" t="s">
        <v>3043</v>
      </c>
      <c r="K61" s="35" t="s">
        <v>86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">
        <v>86</v>
      </c>
      <c r="F62" s="30">
        <v>0</v>
      </c>
      <c r="G62" s="30">
        <v>0</v>
      </c>
      <c r="H62" s="35" t="s">
        <v>86</v>
      </c>
      <c r="I62" s="30" t="s">
        <v>86</v>
      </c>
      <c r="J62" s="30" t="s">
        <v>3043</v>
      </c>
      <c r="K62" s="35" t="s">
        <v>86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">
        <v>86</v>
      </c>
      <c r="F63" s="30">
        <v>0</v>
      </c>
      <c r="G63" s="30">
        <v>0</v>
      </c>
      <c r="H63" s="35" t="s">
        <v>86</v>
      </c>
      <c r="I63" s="30" t="s">
        <v>86</v>
      </c>
      <c r="J63" s="30" t="s">
        <v>3043</v>
      </c>
      <c r="K63" s="35" t="s">
        <v>86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">
        <v>86</v>
      </c>
      <c r="F64" s="30">
        <v>0</v>
      </c>
      <c r="G64" s="30">
        <v>0</v>
      </c>
      <c r="H64" s="35" t="s">
        <v>86</v>
      </c>
      <c r="I64" s="30" t="s">
        <v>86</v>
      </c>
      <c r="J64" s="30" t="s">
        <v>3043</v>
      </c>
      <c r="K64" s="35" t="s">
        <v>86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">
        <v>86</v>
      </c>
      <c r="F65" s="30">
        <v>0</v>
      </c>
      <c r="G65" s="30">
        <v>0</v>
      </c>
      <c r="H65" s="35" t="s">
        <v>86</v>
      </c>
      <c r="I65" s="30" t="s">
        <v>86</v>
      </c>
      <c r="J65" s="30" t="s">
        <v>3043</v>
      </c>
      <c r="K65" s="35" t="s">
        <v>86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">
        <v>86</v>
      </c>
      <c r="F66" s="30">
        <v>0</v>
      </c>
      <c r="G66" s="30">
        <v>0</v>
      </c>
      <c r="H66" s="35" t="s">
        <v>86</v>
      </c>
      <c r="I66" s="30" t="s">
        <v>86</v>
      </c>
      <c r="J66" s="30" t="s">
        <v>3043</v>
      </c>
      <c r="K66" s="35" t="s">
        <v>86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">
        <v>86</v>
      </c>
      <c r="F67" s="30">
        <v>0</v>
      </c>
      <c r="G67" s="30">
        <v>0</v>
      </c>
      <c r="H67" s="35" t="s">
        <v>86</v>
      </c>
      <c r="I67" s="30" t="s">
        <v>86</v>
      </c>
      <c r="J67" s="30" t="s">
        <v>3043</v>
      </c>
      <c r="K67" s="35" t="s">
        <v>86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">
        <v>86</v>
      </c>
      <c r="F68" s="30">
        <v>0</v>
      </c>
      <c r="G68" s="30">
        <v>0</v>
      </c>
      <c r="H68" s="35" t="s">
        <v>86</v>
      </c>
      <c r="I68" s="30" t="s">
        <v>86</v>
      </c>
      <c r="J68" s="30" t="s">
        <v>3043</v>
      </c>
      <c r="K68" s="35" t="s">
        <v>86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">
        <v>86</v>
      </c>
      <c r="F69" s="30">
        <v>0</v>
      </c>
      <c r="G69" s="30">
        <v>0</v>
      </c>
      <c r="H69" s="35" t="s">
        <v>86</v>
      </c>
      <c r="I69" s="30" t="s">
        <v>86</v>
      </c>
      <c r="J69" s="30" t="s">
        <v>3043</v>
      </c>
      <c r="K69" s="35" t="s">
        <v>86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">
        <v>86</v>
      </c>
      <c r="F70" s="30">
        <v>0</v>
      </c>
      <c r="G70" s="30">
        <v>0</v>
      </c>
      <c r="H70" s="35" t="s">
        <v>86</v>
      </c>
      <c r="I70" s="30" t="s">
        <v>86</v>
      </c>
      <c r="J70" s="30" t="s">
        <v>3043</v>
      </c>
      <c r="K70" s="35" t="s">
        <v>86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">
        <v>86</v>
      </c>
      <c r="F71" s="30">
        <v>0</v>
      </c>
      <c r="G71" s="30">
        <v>0</v>
      </c>
      <c r="H71" s="35" t="s">
        <v>86</v>
      </c>
      <c r="I71" s="30" t="s">
        <v>86</v>
      </c>
      <c r="J71" s="30" t="s">
        <v>3043</v>
      </c>
      <c r="K71" s="35" t="s">
        <v>86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">
        <v>86</v>
      </c>
      <c r="F72" s="30">
        <v>0</v>
      </c>
      <c r="G72" s="30">
        <v>0</v>
      </c>
      <c r="H72" s="35" t="s">
        <v>86</v>
      </c>
      <c r="I72" s="30" t="s">
        <v>86</v>
      </c>
      <c r="J72" s="30" t="s">
        <v>3043</v>
      </c>
      <c r="K72" s="35" t="s">
        <v>86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O19" sqref="O19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IF(ISBLANK(VLOOKUP("K1Z",param!$A$31:$B$49,2,0)),"K1Z",VLOOKUP("K1Z",param!$A$31:$B$49,2,0))</f>
        <v>K1Z</v>
      </c>
      <c r="D1" s="54"/>
      <c r="E1" s="54"/>
      <c r="F1" s="55" t="s">
        <v>2961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04.05.14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2962</v>
      </c>
      <c r="B2" s="26" t="s">
        <v>2963</v>
      </c>
      <c r="C2" s="25" t="s">
        <v>2964</v>
      </c>
      <c r="D2" s="57" t="s">
        <v>2905</v>
      </c>
      <c r="E2" s="57"/>
      <c r="F2" s="25" t="s">
        <v>2965</v>
      </c>
      <c r="G2" s="25" t="s">
        <v>2900</v>
      </c>
      <c r="H2" s="25" t="s">
        <v>2966</v>
      </c>
      <c r="I2" s="25" t="s">
        <v>2967</v>
      </c>
      <c r="J2" s="25" t="s">
        <v>2968</v>
      </c>
      <c r="K2" s="25" t="s">
        <v>2969</v>
      </c>
      <c r="L2" s="27" t="s">
        <v>2970</v>
      </c>
      <c r="M2" s="28" t="s">
        <v>2971</v>
      </c>
      <c r="N2" s="26" t="s">
        <v>2972</v>
      </c>
      <c r="O2" s="27" t="s">
        <v>2970</v>
      </c>
      <c r="P2" s="28" t="s">
        <v>2971</v>
      </c>
      <c r="Q2" s="26" t="s">
        <v>2972</v>
      </c>
      <c r="R2" s="26" t="s">
        <v>2973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2974</v>
      </c>
      <c r="W2" s="29" t="s">
        <v>2975</v>
      </c>
      <c r="X2" s="29" t="s">
        <v>2974</v>
      </c>
      <c r="Y2" s="29" t="s">
        <v>2975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10</v>
      </c>
      <c r="B3" s="31">
        <f t="shared" ref="B3:B34" si="0">IF(AND(LEFT(L3,3)="DNS",LEFT(O3,3)="DNS"),10000, N3+Q3)</f>
        <v>158.35000000000002</v>
      </c>
      <c r="C3" s="32" t="str">
        <f t="shared" ref="C3:C34" si="1">IF(AND(R3&lt;10000, OR(LEFT(L3,3)&lt;&gt;"DNS", LEFT(O3,3)&lt;&gt;"DNS")),RANK(R3, $R$3:$R$72, 1)&amp;"."," ")</f>
        <v>1.</v>
      </c>
      <c r="D3" s="33" t="s">
        <v>2980</v>
      </c>
      <c r="E3" s="34" t="str">
        <f>VLOOKUP(A3,k1z_sl!A1:H72,6,FALSE())</f>
        <v>DM</v>
      </c>
      <c r="F3" s="30">
        <f>VLOOKUP(A3,k1z_sl!A1:H72,2,FALSE())</f>
        <v>10</v>
      </c>
      <c r="G3" s="30">
        <f>VLOOKUP(A3,k1z_sl!A1:H72,3,FALSE())</f>
        <v>9070</v>
      </c>
      <c r="H3" s="35" t="str">
        <f>VLOOKUP(A3,k1z_sl!A1:H72,4,FALSE())</f>
        <v>DUŠKOVÁ Kateřina</v>
      </c>
      <c r="I3" s="30" t="str">
        <f>VLOOKUP(A3,k1z_sl!A1:H72,5,FALSE())</f>
        <v>1998</v>
      </c>
      <c r="J3" s="30" t="str">
        <f>VLOOKUP(A3,k1z_sl!A1:H72,7,FALSE())</f>
        <v>2</v>
      </c>
      <c r="K3" s="35" t="str">
        <f>VLOOKUP(A3,k1z_sl!A1:H72,8,FALSE())</f>
        <v>USK Pha</v>
      </c>
      <c r="L3" s="36">
        <v>77.400000000000006</v>
      </c>
      <c r="M3" s="37">
        <v>0</v>
      </c>
      <c r="N3" s="38">
        <f t="shared" ref="N3:N34" si="2">IF(ISBLANK(L3),10000,IF(ISTEXT(L3),M3,L3+M3))</f>
        <v>77.400000000000006</v>
      </c>
      <c r="O3" s="36">
        <v>76.95</v>
      </c>
      <c r="P3" s="37">
        <v>4</v>
      </c>
      <c r="Q3" s="38">
        <f t="shared" ref="Q3:Q34" si="3">IF(ISBLANK(O3),10000,IF(ISTEXT(O3),P3,O3+P3))</f>
        <v>80.95</v>
      </c>
      <c r="R3" s="38">
        <f t="shared" ref="R3:R34" si="4">MIN(N3,Q3)</f>
        <v>77.400000000000006</v>
      </c>
      <c r="S3" s="37">
        <v>47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1</v>
      </c>
      <c r="B4" s="31">
        <f t="shared" si="0"/>
        <v>1077.02</v>
      </c>
      <c r="C4" s="32" t="str">
        <f t="shared" si="1"/>
        <v>2.</v>
      </c>
      <c r="D4" s="33" t="s">
        <v>2977</v>
      </c>
      <c r="E4" s="34" t="str">
        <f>VLOOKUP(A4,k1z_sl!A1:H72,6,FALSE())</f>
        <v>DM</v>
      </c>
      <c r="F4" s="30">
        <f>VLOOKUP(A4,k1z_sl!A1:H72,2,FALSE())</f>
        <v>1</v>
      </c>
      <c r="G4" s="30">
        <f>VLOOKUP(A4,k1z_sl!A1:H72,3,FALSE())</f>
        <v>49027</v>
      </c>
      <c r="H4" s="35" t="str">
        <f>VLOOKUP(A4,k1z_sl!A1:H72,4,FALSE())</f>
        <v>FIŠEROVÁ Tereza</v>
      </c>
      <c r="I4" s="30" t="str">
        <f>VLOOKUP(A4,k1z_sl!A1:H72,5,FALSE())</f>
        <v>1998</v>
      </c>
      <c r="J4" s="30" t="str">
        <f>VLOOKUP(A4,k1z_sl!A1:H72,7,FALSE())</f>
        <v>1</v>
      </c>
      <c r="K4" s="35" t="str">
        <f>VLOOKUP(A4,k1z_sl!A1:H72,8,FALSE())</f>
        <v>Roudnice</v>
      </c>
      <c r="L4" s="36">
        <v>78.02</v>
      </c>
      <c r="M4" s="37">
        <v>0</v>
      </c>
      <c r="N4" s="38">
        <f t="shared" si="2"/>
        <v>78.02</v>
      </c>
      <c r="O4" s="36" t="s">
        <v>2976</v>
      </c>
      <c r="P4" s="37">
        <v>999</v>
      </c>
      <c r="Q4" s="38">
        <f t="shared" si="3"/>
        <v>999</v>
      </c>
      <c r="R4" s="38">
        <f t="shared" si="4"/>
        <v>78.02</v>
      </c>
      <c r="S4" s="37">
        <v>39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7</v>
      </c>
      <c r="B5" s="31">
        <f t="shared" si="0"/>
        <v>161.70999999999998</v>
      </c>
      <c r="C5" s="32" t="str">
        <f t="shared" si="1"/>
        <v>3.</v>
      </c>
      <c r="D5" s="33" t="s">
        <v>2977</v>
      </c>
      <c r="E5" s="34" t="str">
        <f>VLOOKUP(A5,k1z_sl!A1:H72,6,FALSE())</f>
        <v>ZS</v>
      </c>
      <c r="F5" s="30">
        <f>VLOOKUP(A5,k1z_sl!A1:H72,2,FALSE())</f>
        <v>7</v>
      </c>
      <c r="G5" s="30">
        <f>VLOOKUP(A5,k1z_sl!A1:H72,3,FALSE())</f>
        <v>9078</v>
      </c>
      <c r="H5" s="35" t="str">
        <f>VLOOKUP(A5,k1z_sl!A1:H72,4,FALSE())</f>
        <v>ŘÍHOVÁ Eva</v>
      </c>
      <c r="I5" s="30" t="str">
        <f>VLOOKUP(A5,k1z_sl!A1:H72,5,FALSE())</f>
        <v>2000</v>
      </c>
      <c r="J5" s="30" t="str">
        <f>VLOOKUP(A5,k1z_sl!A1:H72,7,FALSE())</f>
        <v>2+</v>
      </c>
      <c r="K5" s="35" t="str">
        <f>VLOOKUP(A5,k1z_sl!A1:H72,8,FALSE())</f>
        <v>USK Pha</v>
      </c>
      <c r="L5" s="36">
        <v>79.86</v>
      </c>
      <c r="M5" s="37">
        <v>0</v>
      </c>
      <c r="N5" s="38">
        <f t="shared" si="2"/>
        <v>79.86</v>
      </c>
      <c r="O5" s="36">
        <v>79.849999999999994</v>
      </c>
      <c r="P5" s="37">
        <v>2</v>
      </c>
      <c r="Q5" s="38">
        <f t="shared" si="3"/>
        <v>81.849999999999994</v>
      </c>
      <c r="R5" s="38">
        <f t="shared" si="4"/>
        <v>79.86</v>
      </c>
      <c r="S5" s="37">
        <v>35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6</v>
      </c>
      <c r="B6" s="31">
        <f t="shared" si="0"/>
        <v>1078.98</v>
      </c>
      <c r="C6" s="32" t="str">
        <f t="shared" si="1"/>
        <v>4.</v>
      </c>
      <c r="D6" s="33" t="s">
        <v>2979</v>
      </c>
      <c r="E6" s="34" t="str">
        <f>VLOOKUP(A6,k1z_sl!A1:H72,6,FALSE())</f>
        <v>DM</v>
      </c>
      <c r="F6" s="30">
        <f>VLOOKUP(A6,k1z_sl!A1:H72,2,FALSE())</f>
        <v>6</v>
      </c>
      <c r="G6" s="30">
        <f>VLOOKUP(A6,k1z_sl!A1:H72,3,FALSE())</f>
        <v>23011</v>
      </c>
      <c r="H6" s="35" t="str">
        <f>VLOOKUP(A6,k1z_sl!A1:H72,4,FALSE())</f>
        <v>ČEKALOVÁ Bára</v>
      </c>
      <c r="I6" s="30" t="str">
        <f>VLOOKUP(A6,k1z_sl!A1:H72,5,FALSE())</f>
        <v>1998</v>
      </c>
      <c r="J6" s="30" t="str">
        <f>VLOOKUP(A6,k1z_sl!A1:H72,7,FALSE())</f>
        <v>2+</v>
      </c>
      <c r="K6" s="35" t="str">
        <f>VLOOKUP(A6,k1z_sl!A1:H72,8,FALSE())</f>
        <v>SKVS ČB</v>
      </c>
      <c r="L6" s="36">
        <v>79.98</v>
      </c>
      <c r="M6" s="37">
        <v>0</v>
      </c>
      <c r="N6" s="38">
        <f t="shared" si="2"/>
        <v>79.98</v>
      </c>
      <c r="O6" s="36" t="s">
        <v>2976</v>
      </c>
      <c r="P6" s="37">
        <v>999</v>
      </c>
      <c r="Q6" s="38">
        <f t="shared" si="3"/>
        <v>999</v>
      </c>
      <c r="R6" s="38">
        <f t="shared" si="4"/>
        <v>79.98</v>
      </c>
      <c r="S6" s="37">
        <v>31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12</v>
      </c>
      <c r="B7" s="31">
        <f t="shared" si="0"/>
        <v>166.39</v>
      </c>
      <c r="C7" s="32" t="str">
        <f t="shared" si="1"/>
        <v>5.</v>
      </c>
      <c r="D7" s="33" t="s">
        <v>2982</v>
      </c>
      <c r="E7" s="34" t="str">
        <f>VLOOKUP(A7,k1z_sl!A1:H72,6,FALSE())</f>
        <v>ZS</v>
      </c>
      <c r="F7" s="30">
        <f>VLOOKUP(A7,k1z_sl!A1:H72,2,FALSE())</f>
        <v>12</v>
      </c>
      <c r="G7" s="30">
        <f>VLOOKUP(A7,k1z_sl!A1:H72,3,FALSE())</f>
        <v>9105</v>
      </c>
      <c r="H7" s="35" t="str">
        <f>VLOOKUP(A7,k1z_sl!A1:H72,4,FALSE())</f>
        <v>DUŠKOVÁ Michala</v>
      </c>
      <c r="I7" s="30" t="str">
        <f>VLOOKUP(A7,k1z_sl!A1:H72,5,FALSE())</f>
        <v>2000</v>
      </c>
      <c r="J7" s="30" t="str">
        <f>VLOOKUP(A7,k1z_sl!A1:H72,7,FALSE())</f>
        <v>2</v>
      </c>
      <c r="K7" s="35" t="str">
        <f>VLOOKUP(A7,k1z_sl!A1:H72,8,FALSE())</f>
        <v>USK Pha</v>
      </c>
      <c r="L7" s="36">
        <v>82.22</v>
      </c>
      <c r="M7" s="37">
        <v>0</v>
      </c>
      <c r="N7" s="38">
        <f t="shared" si="2"/>
        <v>82.22</v>
      </c>
      <c r="O7" s="36">
        <v>84.17</v>
      </c>
      <c r="P7" s="37">
        <v>0</v>
      </c>
      <c r="Q7" s="38">
        <f t="shared" si="3"/>
        <v>84.17</v>
      </c>
      <c r="R7" s="38">
        <f t="shared" si="4"/>
        <v>82.22</v>
      </c>
      <c r="S7" s="37">
        <v>27</v>
      </c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11</v>
      </c>
      <c r="B8" s="31">
        <f t="shared" si="0"/>
        <v>167.89999999999998</v>
      </c>
      <c r="C8" s="32" t="str">
        <f t="shared" si="1"/>
        <v>6.</v>
      </c>
      <c r="D8" s="33" t="s">
        <v>2979</v>
      </c>
      <c r="E8" s="34" t="str">
        <f>VLOOKUP(A8,k1z_sl!A1:H72,6,FALSE())</f>
        <v>ZS</v>
      </c>
      <c r="F8" s="30">
        <f>VLOOKUP(A8,k1z_sl!A1:H72,2,FALSE())</f>
        <v>11</v>
      </c>
      <c r="G8" s="30">
        <f>VLOOKUP(A8,k1z_sl!A1:H72,3,FALSE())</f>
        <v>42031</v>
      </c>
      <c r="H8" s="35" t="str">
        <f>VLOOKUP(A8,k1z_sl!A1:H72,4,FALSE())</f>
        <v>GALUŠKOVÁ Antonie</v>
      </c>
      <c r="I8" s="30" t="str">
        <f>VLOOKUP(A8,k1z_sl!A1:H72,5,FALSE())</f>
        <v>2001</v>
      </c>
      <c r="J8" s="30" t="str">
        <f>VLOOKUP(A8,k1z_sl!A1:H72,7,FALSE())</f>
        <v>2</v>
      </c>
      <c r="K8" s="35" t="str">
        <f>VLOOKUP(A8,k1z_sl!A1:H72,8,FALSE())</f>
        <v>Sušice</v>
      </c>
      <c r="L8" s="36">
        <v>82.44</v>
      </c>
      <c r="M8" s="37">
        <v>0</v>
      </c>
      <c r="N8" s="38">
        <f t="shared" si="2"/>
        <v>82.44</v>
      </c>
      <c r="O8" s="36">
        <v>83.46</v>
      </c>
      <c r="P8" s="37">
        <v>2</v>
      </c>
      <c r="Q8" s="38">
        <f t="shared" si="3"/>
        <v>85.46</v>
      </c>
      <c r="R8" s="38">
        <f t="shared" si="4"/>
        <v>82.44</v>
      </c>
      <c r="S8" s="37">
        <v>23</v>
      </c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13</v>
      </c>
      <c r="B9" s="31">
        <f t="shared" si="0"/>
        <v>169.57</v>
      </c>
      <c r="C9" s="32" t="str">
        <f t="shared" si="1"/>
        <v>7.</v>
      </c>
      <c r="D9" s="33" t="s">
        <v>2980</v>
      </c>
      <c r="E9" s="34" t="str">
        <f>VLOOKUP(A9,k1z_sl!A1:H72,6,FALSE())</f>
        <v>ZS</v>
      </c>
      <c r="F9" s="30">
        <f>VLOOKUP(A9,k1z_sl!A1:H72,2,FALSE())</f>
        <v>13</v>
      </c>
      <c r="G9" s="30">
        <f>VLOOKUP(A9,k1z_sl!A1:H72,3,FALSE())</f>
        <v>9072</v>
      </c>
      <c r="H9" s="35" t="str">
        <f>VLOOKUP(A9,k1z_sl!A1:H72,4,FALSE())</f>
        <v>BLAŽKOVÁ Tereza</v>
      </c>
      <c r="I9" s="30" t="str">
        <f>VLOOKUP(A9,k1z_sl!A1:H72,5,FALSE())</f>
        <v>2000</v>
      </c>
      <c r="J9" s="30" t="str">
        <f>VLOOKUP(A9,k1z_sl!A1:H72,7,FALSE())</f>
        <v>2</v>
      </c>
      <c r="K9" s="35" t="str">
        <f>VLOOKUP(A9,k1z_sl!A1:H72,8,FALSE())</f>
        <v>USK Pha</v>
      </c>
      <c r="L9" s="36">
        <v>84.72</v>
      </c>
      <c r="M9" s="37">
        <v>0</v>
      </c>
      <c r="N9" s="38">
        <f t="shared" si="2"/>
        <v>84.72</v>
      </c>
      <c r="O9" s="36">
        <v>82.85</v>
      </c>
      <c r="P9" s="37">
        <v>2</v>
      </c>
      <c r="Q9" s="38">
        <f t="shared" si="3"/>
        <v>84.85</v>
      </c>
      <c r="R9" s="38">
        <f t="shared" si="4"/>
        <v>84.72</v>
      </c>
      <c r="S9" s="37">
        <v>19</v>
      </c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28</v>
      </c>
      <c r="B10" s="31">
        <f t="shared" si="0"/>
        <v>174.96</v>
      </c>
      <c r="C10" s="32" t="str">
        <f t="shared" si="1"/>
        <v>8.</v>
      </c>
      <c r="D10" s="33"/>
      <c r="E10" s="34">
        <f>VLOOKUP(A10,k1z_sl!A1:H72,6,FALSE())</f>
        <v>0</v>
      </c>
      <c r="F10" s="30">
        <f>VLOOKUP(A10,k1z_sl!A1:H72,2,FALSE())</f>
        <v>28</v>
      </c>
      <c r="G10" s="30" t="str">
        <f>VLOOKUP(A10,k1z_sl!A1:H72,3,FALSE())</f>
        <v>A016</v>
      </c>
      <c r="H10" s="35" t="str">
        <f>VLOOKUP(A10,k1z_sl!A1:H72,4,FALSE())</f>
        <v>ROMASHKINA Ekatarina</v>
      </c>
      <c r="I10" s="30">
        <f>VLOOKUP(A10,k1z_sl!A1:H72,5,FALSE())</f>
        <v>1900</v>
      </c>
      <c r="J10" s="30">
        <f>VLOOKUP(A10,k1z_sl!A1:H72,7,FALSE())</f>
        <v>0</v>
      </c>
      <c r="K10" s="35" t="str">
        <f>VLOOKUP(A10,k1z_sl!A1:H72,8,FALSE())</f>
        <v>RUS</v>
      </c>
      <c r="L10" s="36">
        <v>88.15</v>
      </c>
      <c r="M10" s="37">
        <v>2</v>
      </c>
      <c r="N10" s="38">
        <f t="shared" si="2"/>
        <v>90.15</v>
      </c>
      <c r="O10" s="36">
        <v>84.81</v>
      </c>
      <c r="P10" s="37">
        <v>0</v>
      </c>
      <c r="Q10" s="38">
        <f t="shared" si="3"/>
        <v>84.81</v>
      </c>
      <c r="R10" s="38">
        <f t="shared" si="4"/>
        <v>84.81</v>
      </c>
      <c r="S10" s="37"/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3</v>
      </c>
      <c r="B11" s="31">
        <f t="shared" si="0"/>
        <v>182.95</v>
      </c>
      <c r="C11" s="32" t="str">
        <f t="shared" si="1"/>
        <v>9.</v>
      </c>
      <c r="D11" s="33"/>
      <c r="E11" s="34" t="str">
        <f>VLOOKUP(A11,k1z_sl!A1:H72,6,FALSE())</f>
        <v/>
      </c>
      <c r="F11" s="30">
        <f>VLOOKUP(A11,k1z_sl!A1:H72,2,FALSE())</f>
        <v>3</v>
      </c>
      <c r="G11" s="30">
        <f>VLOOKUP(A11,k1z_sl!A1:H72,3,FALSE())</f>
        <v>14038</v>
      </c>
      <c r="H11" s="35" t="str">
        <f>VLOOKUP(A11,k1z_sl!A1:H72,4,FALSE())</f>
        <v>ZÝKOVÁ Barbora</v>
      </c>
      <c r="I11" s="30" t="str">
        <f>VLOOKUP(A11,k1z_sl!A1:H72,5,FALSE())</f>
        <v>1990</v>
      </c>
      <c r="J11" s="30" t="str">
        <f>VLOOKUP(A11,k1z_sl!A1:H72,7,FALSE())</f>
        <v>2+</v>
      </c>
      <c r="K11" s="35" t="str">
        <f>VLOOKUP(A11,k1z_sl!A1:H72,8,FALSE())</f>
        <v>Kralupy</v>
      </c>
      <c r="L11" s="36">
        <v>89.38</v>
      </c>
      <c r="M11" s="37">
        <v>0</v>
      </c>
      <c r="N11" s="38">
        <f t="shared" si="2"/>
        <v>89.38</v>
      </c>
      <c r="O11" s="36">
        <v>91.57</v>
      </c>
      <c r="P11" s="37">
        <v>2</v>
      </c>
      <c r="Q11" s="38">
        <f t="shared" si="3"/>
        <v>93.57</v>
      </c>
      <c r="R11" s="38">
        <f t="shared" si="4"/>
        <v>89.38</v>
      </c>
      <c r="S11" s="37">
        <v>15</v>
      </c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2</v>
      </c>
      <c r="B12" s="31">
        <f t="shared" si="0"/>
        <v>1088.48</v>
      </c>
      <c r="C12" s="32" t="str">
        <f t="shared" si="1"/>
        <v>10.</v>
      </c>
      <c r="D12" s="33"/>
      <c r="E12" s="34" t="str">
        <f>VLOOKUP(A12,k1z_sl!A1:H72,6,FALSE())</f>
        <v/>
      </c>
      <c r="F12" s="30">
        <f>VLOOKUP(A12,k1z_sl!A1:H72,2,FALSE())</f>
        <v>2</v>
      </c>
      <c r="G12" s="30">
        <f>VLOOKUP(A12,k1z_sl!A1:H72,3,FALSE())</f>
        <v>23117</v>
      </c>
      <c r="H12" s="35" t="str">
        <f>VLOOKUP(A12,k1z_sl!A1:H72,4,FALSE())</f>
        <v>ŠMEJKALOVÁ Šárka</v>
      </c>
      <c r="I12" s="30" t="str">
        <f>VLOOKUP(A12,k1z_sl!A1:H72,5,FALSE())</f>
        <v>1984</v>
      </c>
      <c r="J12" s="30" t="str">
        <f>VLOOKUP(A12,k1z_sl!A1:H72,7,FALSE())</f>
        <v>2+</v>
      </c>
      <c r="K12" s="35" t="str">
        <f>VLOOKUP(A12,k1z_sl!A1:H72,8,FALSE())</f>
        <v>SKVS ČB</v>
      </c>
      <c r="L12" s="36">
        <v>89.48</v>
      </c>
      <c r="M12" s="37">
        <v>0</v>
      </c>
      <c r="N12" s="38">
        <f t="shared" si="2"/>
        <v>89.48</v>
      </c>
      <c r="O12" s="36" t="s">
        <v>2976</v>
      </c>
      <c r="P12" s="37">
        <v>999</v>
      </c>
      <c r="Q12" s="38">
        <f t="shared" si="3"/>
        <v>999</v>
      </c>
      <c r="R12" s="38">
        <f t="shared" si="4"/>
        <v>89.48</v>
      </c>
      <c r="S12" s="37">
        <v>11</v>
      </c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18</v>
      </c>
      <c r="B13" s="31">
        <f t="shared" si="0"/>
        <v>182.86</v>
      </c>
      <c r="C13" s="32" t="str">
        <f t="shared" si="1"/>
        <v>11.</v>
      </c>
      <c r="D13" s="33" t="s">
        <v>2978</v>
      </c>
      <c r="E13" s="34" t="str">
        <f>VLOOKUP(A13,k1z_sl!A1:H72,6,FALSE())</f>
        <v>ZS</v>
      </c>
      <c r="F13" s="30">
        <f>VLOOKUP(A13,k1z_sl!A1:H72,2,FALSE())</f>
        <v>18</v>
      </c>
      <c r="G13" s="30">
        <f>VLOOKUP(A13,k1z_sl!A1:H72,3,FALSE())</f>
        <v>9071</v>
      </c>
      <c r="H13" s="35" t="str">
        <f>VLOOKUP(A13,k1z_sl!A1:H72,4,FALSE())</f>
        <v>DVOŘÁKOVÁ Eliška</v>
      </c>
      <c r="I13" s="30" t="str">
        <f>VLOOKUP(A13,k1z_sl!A1:H72,5,FALSE())</f>
        <v>2001</v>
      </c>
      <c r="J13" s="30" t="str">
        <f>VLOOKUP(A13,k1z_sl!A1:H72,7,FALSE())</f>
        <v>3</v>
      </c>
      <c r="K13" s="35" t="str">
        <f>VLOOKUP(A13,k1z_sl!A1:H72,8,FALSE())</f>
        <v>USK Pha</v>
      </c>
      <c r="L13" s="36">
        <v>92.66</v>
      </c>
      <c r="M13" s="37">
        <v>0</v>
      </c>
      <c r="N13" s="38">
        <f t="shared" si="2"/>
        <v>92.66</v>
      </c>
      <c r="O13" s="36">
        <v>90.2</v>
      </c>
      <c r="P13" s="37">
        <v>0</v>
      </c>
      <c r="Q13" s="38">
        <f t="shared" si="3"/>
        <v>90.2</v>
      </c>
      <c r="R13" s="38">
        <f t="shared" si="4"/>
        <v>90.2</v>
      </c>
      <c r="S13" s="37">
        <v>7</v>
      </c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21</v>
      </c>
      <c r="B14" s="31">
        <f t="shared" si="0"/>
        <v>200.88</v>
      </c>
      <c r="C14" s="32" t="str">
        <f t="shared" si="1"/>
        <v>12.</v>
      </c>
      <c r="D14" s="33"/>
      <c r="E14" s="34">
        <f>VLOOKUP(A14,k1z_sl!A1:H72,6,FALSE())</f>
        <v>0</v>
      </c>
      <c r="F14" s="30">
        <f>VLOOKUP(A14,k1z_sl!A1:H72,2,FALSE())</f>
        <v>21</v>
      </c>
      <c r="G14" s="30" t="str">
        <f>VLOOKUP(A14,k1z_sl!A1:H72,3,FALSE())</f>
        <v>A003</v>
      </c>
      <c r="H14" s="35" t="str">
        <f>VLOOKUP(A14,k1z_sl!A1:H72,4,FALSE())</f>
        <v>PODOBRYAEVA Evdokia </v>
      </c>
      <c r="I14" s="30">
        <f>VLOOKUP(A14,k1z_sl!A1:H72,5,FALSE())</f>
        <v>2001</v>
      </c>
      <c r="J14" s="30">
        <f>VLOOKUP(A14,k1z_sl!A1:H72,7,FALSE())</f>
        <v>0</v>
      </c>
      <c r="K14" s="35" t="str">
        <f>VLOOKUP(A14,k1z_sl!A1:H72,8,FALSE())</f>
        <v>RUS</v>
      </c>
      <c r="L14" s="36">
        <v>106.59</v>
      </c>
      <c r="M14" s="37">
        <v>2</v>
      </c>
      <c r="N14" s="38">
        <f t="shared" si="2"/>
        <v>108.59</v>
      </c>
      <c r="O14" s="36">
        <v>92.29</v>
      </c>
      <c r="P14" s="37">
        <v>0</v>
      </c>
      <c r="Q14" s="38">
        <f t="shared" si="3"/>
        <v>92.29</v>
      </c>
      <c r="R14" s="38">
        <f t="shared" si="4"/>
        <v>92.29</v>
      </c>
      <c r="S14" s="37"/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9</v>
      </c>
      <c r="B15" s="31">
        <f t="shared" si="0"/>
        <v>191.22</v>
      </c>
      <c r="C15" s="32" t="str">
        <f t="shared" si="1"/>
        <v>13.</v>
      </c>
      <c r="D15" s="33"/>
      <c r="E15" s="34" t="str">
        <f>VLOOKUP(A15,k1z_sl!A1:H72,6,FALSE())</f>
        <v/>
      </c>
      <c r="F15" s="30">
        <f>VLOOKUP(A15,k1z_sl!A1:H72,2,FALSE())</f>
        <v>9</v>
      </c>
      <c r="G15" s="30">
        <f>VLOOKUP(A15,k1z_sl!A1:H72,3,FALSE())</f>
        <v>97012</v>
      </c>
      <c r="H15" s="35" t="str">
        <f>VLOOKUP(A15,k1z_sl!A1:H72,4,FALSE())</f>
        <v>PINKAVOVÁ Marta</v>
      </c>
      <c r="I15" s="30" t="str">
        <f>VLOOKUP(A15,k1z_sl!A1:H72,5,FALSE())</f>
        <v>1986</v>
      </c>
      <c r="J15" s="30" t="str">
        <f>VLOOKUP(A15,k1z_sl!A1:H72,7,FALSE())</f>
        <v>2</v>
      </c>
      <c r="K15" s="35" t="str">
        <f>VLOOKUP(A15,k1z_sl!A1:H72,8,FALSE())</f>
        <v>RK Troja</v>
      </c>
      <c r="L15" s="36">
        <v>94.12</v>
      </c>
      <c r="M15" s="37">
        <v>0</v>
      </c>
      <c r="N15" s="38">
        <f t="shared" si="2"/>
        <v>94.12</v>
      </c>
      <c r="O15" s="36">
        <v>97.1</v>
      </c>
      <c r="P15" s="37">
        <v>0</v>
      </c>
      <c r="Q15" s="38">
        <f t="shared" si="3"/>
        <v>97.1</v>
      </c>
      <c r="R15" s="38">
        <f t="shared" si="4"/>
        <v>94.12</v>
      </c>
      <c r="S15" s="37">
        <v>3</v>
      </c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16</v>
      </c>
      <c r="B16" s="31">
        <f t="shared" si="0"/>
        <v>1100.8499999999999</v>
      </c>
      <c r="C16" s="32" t="str">
        <f t="shared" si="1"/>
        <v>14.</v>
      </c>
      <c r="D16" s="33" t="s">
        <v>2984</v>
      </c>
      <c r="E16" s="34" t="str">
        <f>VLOOKUP(A16,k1z_sl!A1:H72,6,FALSE())</f>
        <v>ZS</v>
      </c>
      <c r="F16" s="30">
        <f>VLOOKUP(A16,k1z_sl!A1:H72,2,FALSE())</f>
        <v>16</v>
      </c>
      <c r="G16" s="30">
        <f>VLOOKUP(A16,k1z_sl!A1:H72,3,FALSE())</f>
        <v>30043</v>
      </c>
      <c r="H16" s="35" t="str">
        <f>VLOOKUP(A16,k1z_sl!A1:H72,4,FALSE())</f>
        <v>VAŇKOVÁ Klára</v>
      </c>
      <c r="I16" s="30" t="str">
        <f>VLOOKUP(A16,k1z_sl!A1:H72,5,FALSE())</f>
        <v>2001</v>
      </c>
      <c r="J16" s="30" t="str">
        <f>VLOOKUP(A16,k1z_sl!A1:H72,7,FALSE())</f>
        <v>3</v>
      </c>
      <c r="K16" s="35" t="str">
        <f>VLOOKUP(A16,k1z_sl!A1:H72,8,FALSE())</f>
        <v>VS Tábor</v>
      </c>
      <c r="L16" s="36">
        <v>99.85</v>
      </c>
      <c r="M16" s="37">
        <v>2</v>
      </c>
      <c r="N16" s="38">
        <f t="shared" si="2"/>
        <v>101.85</v>
      </c>
      <c r="O16" s="36" t="s">
        <v>2983</v>
      </c>
      <c r="P16" s="37">
        <v>999</v>
      </c>
      <c r="Q16" s="38">
        <f t="shared" si="3"/>
        <v>999</v>
      </c>
      <c r="R16" s="38">
        <f t="shared" si="4"/>
        <v>101.85</v>
      </c>
      <c r="S16" s="37">
        <v>2</v>
      </c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20</v>
      </c>
      <c r="B17" s="31">
        <f t="shared" si="0"/>
        <v>269.63</v>
      </c>
      <c r="C17" s="32" t="str">
        <f t="shared" si="1"/>
        <v>15.</v>
      </c>
      <c r="D17" s="33" t="s">
        <v>2979</v>
      </c>
      <c r="E17" s="34" t="str">
        <f>VLOOKUP(A17,k1z_sl!A1:H72,6,FALSE())</f>
        <v>ZM</v>
      </c>
      <c r="F17" s="30">
        <f>VLOOKUP(A17,k1z_sl!A1:H72,2,FALSE())</f>
        <v>20</v>
      </c>
      <c r="G17" s="30">
        <f>VLOOKUP(A17,k1z_sl!A1:H72,3,FALSE())</f>
        <v>27002</v>
      </c>
      <c r="H17" s="35" t="str">
        <f>VLOOKUP(A17,k1z_sl!A1:H72,4,FALSE())</f>
        <v>DUNOVSKÁ Viktorie Mia</v>
      </c>
      <c r="I17" s="30" t="str">
        <f>VLOOKUP(A17,k1z_sl!A1:H72,5,FALSE())</f>
        <v>2003</v>
      </c>
      <c r="J17" s="30">
        <f>VLOOKUP(A17,k1z_sl!A1:H72,7,FALSE())</f>
        <v>0</v>
      </c>
      <c r="K17" s="35" t="str">
        <f>VLOOKUP(A17,k1z_sl!A1:H72,8,FALSE())</f>
        <v>Ot.Strak</v>
      </c>
      <c r="L17" s="36">
        <v>117.77</v>
      </c>
      <c r="M17" s="37">
        <v>50</v>
      </c>
      <c r="N17" s="38">
        <f t="shared" si="2"/>
        <v>167.76999999999998</v>
      </c>
      <c r="O17" s="36">
        <v>101.86</v>
      </c>
      <c r="P17" s="37">
        <v>0</v>
      </c>
      <c r="Q17" s="38">
        <f t="shared" si="3"/>
        <v>101.86</v>
      </c>
      <c r="R17" s="38">
        <f t="shared" si="4"/>
        <v>101.86</v>
      </c>
      <c r="S17" s="37">
        <v>1</v>
      </c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19</v>
      </c>
      <c r="B18" s="31">
        <f t="shared" si="0"/>
        <v>246.55</v>
      </c>
      <c r="C18" s="32" t="str">
        <f t="shared" si="1"/>
        <v>16.</v>
      </c>
      <c r="D18" s="33" t="s">
        <v>2978</v>
      </c>
      <c r="E18" s="34" t="str">
        <f>VLOOKUP(A18,k1z_sl!A1:H72,6,FALSE())</f>
        <v>DM</v>
      </c>
      <c r="F18" s="30">
        <f>VLOOKUP(A18,k1z_sl!A1:H72,2,FALSE())</f>
        <v>19</v>
      </c>
      <c r="G18" s="30">
        <f>VLOOKUP(A18,k1z_sl!A1:H72,3,FALSE())</f>
        <v>27003</v>
      </c>
      <c r="H18" s="35" t="str">
        <f>VLOOKUP(A18,k1z_sl!A1:H72,4,FALSE())</f>
        <v>LÁNOVÁ Zuzana</v>
      </c>
      <c r="I18" s="30" t="str">
        <f>VLOOKUP(A18,k1z_sl!A1:H72,5,FALSE())</f>
        <v>1998</v>
      </c>
      <c r="J18" s="30">
        <f>VLOOKUP(A18,k1z_sl!A1:H72,7,FALSE())</f>
        <v>0</v>
      </c>
      <c r="K18" s="35" t="str">
        <f>VLOOKUP(A18,k1z_sl!A1:H72,8,FALSE())</f>
        <v>Ot.Strak</v>
      </c>
      <c r="L18" s="36">
        <v>119.92</v>
      </c>
      <c r="M18" s="37">
        <v>0</v>
      </c>
      <c r="N18" s="38">
        <f t="shared" si="2"/>
        <v>119.92</v>
      </c>
      <c r="O18" s="36">
        <v>122.63</v>
      </c>
      <c r="P18" s="37">
        <v>4</v>
      </c>
      <c r="Q18" s="38">
        <f t="shared" si="3"/>
        <v>126.63</v>
      </c>
      <c r="R18" s="38">
        <f t="shared" si="4"/>
        <v>119.92</v>
      </c>
      <c r="S18" s="37"/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27</v>
      </c>
      <c r="B19" s="31">
        <f t="shared" si="0"/>
        <v>10000</v>
      </c>
      <c r="C19" s="32" t="str">
        <f t="shared" si="1"/>
        <v xml:space="preserve"> </v>
      </c>
      <c r="D19" s="33"/>
      <c r="E19" s="34">
        <f>VLOOKUP(A19,k1z_sl!A1:H72,6,FALSE())</f>
        <v>0</v>
      </c>
      <c r="F19" s="30">
        <f>VLOOKUP(A19,k1z_sl!A1:H72,2,FALSE())</f>
        <v>27</v>
      </c>
      <c r="G19" s="30" t="str">
        <f>VLOOKUP(A19,k1z_sl!A1:H72,3,FALSE())</f>
        <v>A012</v>
      </c>
      <c r="H19" s="35" t="str">
        <f>VLOOKUP(A19,k1z_sl!A1:H72,4,FALSE())</f>
        <v>SAPOZHNIKOVA Victoria</v>
      </c>
      <c r="I19" s="30">
        <f>VLOOKUP(A19,k1z_sl!A1:H72,5,FALSE())</f>
        <v>1994</v>
      </c>
      <c r="J19" s="30">
        <f>VLOOKUP(A19,k1z_sl!A1:H72,7,FALSE())</f>
        <v>0</v>
      </c>
      <c r="K19" s="35" t="str">
        <f>VLOOKUP(A19,k1z_sl!A1:H72,8,FALSE())</f>
        <v>RUS</v>
      </c>
      <c r="L19" s="36" t="s">
        <v>2976</v>
      </c>
      <c r="M19" s="37">
        <v>999</v>
      </c>
      <c r="N19" s="38">
        <f t="shared" si="2"/>
        <v>999</v>
      </c>
      <c r="O19" s="36" t="s">
        <v>2976</v>
      </c>
      <c r="P19" s="37">
        <v>999</v>
      </c>
      <c r="Q19" s="38">
        <f t="shared" si="3"/>
        <v>999</v>
      </c>
      <c r="R19" s="38">
        <f t="shared" si="4"/>
        <v>999</v>
      </c>
      <c r="S19" s="37"/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26</v>
      </c>
      <c r="B20" s="31">
        <f t="shared" si="0"/>
        <v>10000</v>
      </c>
      <c r="C20" s="32" t="str">
        <f t="shared" si="1"/>
        <v xml:space="preserve"> </v>
      </c>
      <c r="D20" s="33"/>
      <c r="E20" s="34">
        <f>VLOOKUP(A20,k1z_sl!A1:H72,6,FALSE())</f>
        <v>0</v>
      </c>
      <c r="F20" s="30">
        <f>VLOOKUP(A20,k1z_sl!A1:H72,2,FALSE())</f>
        <v>26</v>
      </c>
      <c r="G20" s="30" t="str">
        <f>VLOOKUP(A20,k1z_sl!A1:H72,3,FALSE())</f>
        <v>A011</v>
      </c>
      <c r="H20" s="35" t="str">
        <f>VLOOKUP(A20,k1z_sl!A1:H72,4,FALSE())</f>
        <v>KOROTKOVA Polina</v>
      </c>
      <c r="I20" s="30">
        <f>VLOOKUP(A20,k1z_sl!A1:H72,5,FALSE())</f>
        <v>1985</v>
      </c>
      <c r="J20" s="30">
        <f>VLOOKUP(A20,k1z_sl!A1:H72,7,FALSE())</f>
        <v>0</v>
      </c>
      <c r="K20" s="35" t="str">
        <f>VLOOKUP(A20,k1z_sl!A1:H72,8,FALSE())</f>
        <v>RUS</v>
      </c>
      <c r="L20" s="36" t="s">
        <v>2976</v>
      </c>
      <c r="M20" s="37">
        <v>999</v>
      </c>
      <c r="N20" s="38">
        <f t="shared" si="2"/>
        <v>999</v>
      </c>
      <c r="O20" s="36" t="s">
        <v>2976</v>
      </c>
      <c r="P20" s="37">
        <v>999</v>
      </c>
      <c r="Q20" s="38">
        <f t="shared" si="3"/>
        <v>999</v>
      </c>
      <c r="R20" s="38">
        <f t="shared" si="4"/>
        <v>999</v>
      </c>
      <c r="S20" s="37"/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25</v>
      </c>
      <c r="B21" s="31">
        <f t="shared" si="0"/>
        <v>10000</v>
      </c>
      <c r="C21" s="32" t="str">
        <f t="shared" si="1"/>
        <v xml:space="preserve"> </v>
      </c>
      <c r="D21" s="33"/>
      <c r="E21" s="34">
        <f>VLOOKUP(A21,k1z_sl!A1:H72,6,FALSE())</f>
        <v>0</v>
      </c>
      <c r="F21" s="30">
        <f>VLOOKUP(A21,k1z_sl!A1:H72,2,FALSE())</f>
        <v>25</v>
      </c>
      <c r="G21" s="30" t="str">
        <f>VLOOKUP(A21,k1z_sl!A1:H72,3,FALSE())</f>
        <v>A010</v>
      </c>
      <c r="H21" s="35" t="str">
        <f>VLOOKUP(A21,k1z_sl!A1:H72,4,FALSE())</f>
        <v>GOROHOVSKAYA Evgenia</v>
      </c>
      <c r="I21" s="30">
        <f>VLOOKUP(A21,k1z_sl!A1:H72,5,FALSE())</f>
        <v>1987</v>
      </c>
      <c r="J21" s="30">
        <f>VLOOKUP(A21,k1z_sl!A1:H72,7,FALSE())</f>
        <v>0</v>
      </c>
      <c r="K21" s="35" t="str">
        <f>VLOOKUP(A21,k1z_sl!A1:H72,8,FALSE())</f>
        <v>RUS</v>
      </c>
      <c r="L21" s="36" t="s">
        <v>2976</v>
      </c>
      <c r="M21" s="37">
        <v>999</v>
      </c>
      <c r="N21" s="38">
        <f t="shared" si="2"/>
        <v>999</v>
      </c>
      <c r="O21" s="36" t="s">
        <v>2976</v>
      </c>
      <c r="P21" s="37">
        <v>999</v>
      </c>
      <c r="Q21" s="38">
        <f t="shared" si="3"/>
        <v>999</v>
      </c>
      <c r="R21" s="38">
        <f t="shared" si="4"/>
        <v>999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24</v>
      </c>
      <c r="B22" s="31">
        <f t="shared" si="0"/>
        <v>10000</v>
      </c>
      <c r="C22" s="32" t="str">
        <f t="shared" si="1"/>
        <v xml:space="preserve"> </v>
      </c>
      <c r="D22" s="33"/>
      <c r="E22" s="34">
        <f>VLOOKUP(A22,k1z_sl!A1:H72,6,FALSE())</f>
        <v>0</v>
      </c>
      <c r="F22" s="30">
        <f>VLOOKUP(A22,k1z_sl!A1:H72,2,FALSE())</f>
        <v>24</v>
      </c>
      <c r="G22" s="30" t="str">
        <f>VLOOKUP(A22,k1z_sl!A1:H72,3,FALSE())</f>
        <v>A009</v>
      </c>
      <c r="H22" s="35" t="str">
        <f>VLOOKUP(A22,k1z_sl!A1:H72,4,FALSE())</f>
        <v>KALUGINA Maria</v>
      </c>
      <c r="I22" s="30">
        <f>VLOOKUP(A22,k1z_sl!A1:H72,5,FALSE())</f>
        <v>1986</v>
      </c>
      <c r="J22" s="30">
        <f>VLOOKUP(A22,k1z_sl!A1:H72,7,FALSE())</f>
        <v>0</v>
      </c>
      <c r="K22" s="35" t="str">
        <f>VLOOKUP(A22,k1z_sl!A1:H72,8,FALSE())</f>
        <v>RUS</v>
      </c>
      <c r="L22" s="36" t="s">
        <v>2976</v>
      </c>
      <c r="M22" s="37">
        <v>999</v>
      </c>
      <c r="N22" s="38">
        <f t="shared" si="2"/>
        <v>999</v>
      </c>
      <c r="O22" s="36" t="s">
        <v>2976</v>
      </c>
      <c r="P22" s="37">
        <v>999</v>
      </c>
      <c r="Q22" s="38">
        <f t="shared" si="3"/>
        <v>999</v>
      </c>
      <c r="R22" s="38">
        <f t="shared" si="4"/>
        <v>999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23</v>
      </c>
      <c r="B23" s="31">
        <f t="shared" si="0"/>
        <v>10000</v>
      </c>
      <c r="C23" s="32" t="str">
        <f t="shared" si="1"/>
        <v xml:space="preserve"> </v>
      </c>
      <c r="D23" s="33"/>
      <c r="E23" s="34">
        <f>VLOOKUP(A23,k1z_sl!A1:H72,6,FALSE())</f>
        <v>0</v>
      </c>
      <c r="F23" s="30">
        <f>VLOOKUP(A23,k1z_sl!A1:H72,2,FALSE())</f>
        <v>23</v>
      </c>
      <c r="G23" s="30" t="str">
        <f>VLOOKUP(A23,k1z_sl!A1:H72,3,FALSE())</f>
        <v>A008</v>
      </c>
      <c r="H23" s="35" t="str">
        <f>VLOOKUP(A23,k1z_sl!A1:H72,4,FALSE())</f>
        <v>GOTOVTSEVA Yana</v>
      </c>
      <c r="I23" s="30">
        <f>VLOOKUP(A23,k1z_sl!A1:H72,5,FALSE())</f>
        <v>1978</v>
      </c>
      <c r="J23" s="30">
        <f>VLOOKUP(A23,k1z_sl!A1:H72,7,FALSE())</f>
        <v>0</v>
      </c>
      <c r="K23" s="35" t="str">
        <f>VLOOKUP(A23,k1z_sl!A1:H72,8,FALSE())</f>
        <v>RUS</v>
      </c>
      <c r="L23" s="36" t="s">
        <v>2976</v>
      </c>
      <c r="M23" s="37">
        <v>999</v>
      </c>
      <c r="N23" s="38">
        <f t="shared" si="2"/>
        <v>999</v>
      </c>
      <c r="O23" s="36" t="s">
        <v>2976</v>
      </c>
      <c r="P23" s="37">
        <v>999</v>
      </c>
      <c r="Q23" s="38">
        <f t="shared" si="3"/>
        <v>999</v>
      </c>
      <c r="R23" s="38">
        <f t="shared" si="4"/>
        <v>999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22</v>
      </c>
      <c r="B24" s="31">
        <f t="shared" si="0"/>
        <v>10000</v>
      </c>
      <c r="C24" s="32" t="str">
        <f t="shared" si="1"/>
        <v xml:space="preserve"> </v>
      </c>
      <c r="D24" s="33"/>
      <c r="E24" s="34">
        <f>VLOOKUP(A24,k1z_sl!A1:H72,6,FALSE())</f>
        <v>0</v>
      </c>
      <c r="F24" s="30">
        <f>VLOOKUP(A24,k1z_sl!A1:H72,2,FALSE())</f>
        <v>22</v>
      </c>
      <c r="G24" s="30" t="str">
        <f>VLOOKUP(A24,k1z_sl!A1:H72,3,FALSE())</f>
        <v>A007</v>
      </c>
      <c r="H24" s="35" t="str">
        <f>VLOOKUP(A24,k1z_sl!A1:H72,4,FALSE())</f>
        <v>HRAMTSOVA Anna</v>
      </c>
      <c r="I24" s="30">
        <f>VLOOKUP(A24,k1z_sl!A1:H72,5,FALSE())</f>
        <v>1987</v>
      </c>
      <c r="J24" s="30">
        <f>VLOOKUP(A24,k1z_sl!A1:H72,7,FALSE())</f>
        <v>0</v>
      </c>
      <c r="K24" s="35" t="str">
        <f>VLOOKUP(A24,k1z_sl!A1:H72,8,FALSE())</f>
        <v>RUS</v>
      </c>
      <c r="L24" s="36" t="s">
        <v>2976</v>
      </c>
      <c r="M24" s="37">
        <v>999</v>
      </c>
      <c r="N24" s="38">
        <f t="shared" si="2"/>
        <v>999</v>
      </c>
      <c r="O24" s="36" t="s">
        <v>2976</v>
      </c>
      <c r="P24" s="37">
        <v>999</v>
      </c>
      <c r="Q24" s="38">
        <f t="shared" si="3"/>
        <v>999</v>
      </c>
      <c r="R24" s="38">
        <f t="shared" si="4"/>
        <v>999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17</v>
      </c>
      <c r="B25" s="31">
        <f t="shared" si="0"/>
        <v>10000</v>
      </c>
      <c r="C25" s="32" t="str">
        <f t="shared" si="1"/>
        <v xml:space="preserve"> </v>
      </c>
      <c r="D25" s="33" t="s">
        <v>2981</v>
      </c>
      <c r="E25" s="34" t="str">
        <f>VLOOKUP(A25,k1z_sl!A1:H72,6,FALSE())</f>
        <v>ZS</v>
      </c>
      <c r="F25" s="30">
        <f>VLOOKUP(A25,k1z_sl!A1:H72,2,FALSE())</f>
        <v>17</v>
      </c>
      <c r="G25" s="30">
        <f>VLOOKUP(A25,k1z_sl!A1:H72,3,FALSE())</f>
        <v>49025</v>
      </c>
      <c r="H25" s="35" t="str">
        <f>VLOOKUP(A25,k1z_sl!A1:H72,4,FALSE())</f>
        <v>KYZLÍKOVÁ Monika</v>
      </c>
      <c r="I25" s="30" t="str">
        <f>VLOOKUP(A25,k1z_sl!A1:H72,5,FALSE())</f>
        <v>2001</v>
      </c>
      <c r="J25" s="30" t="str">
        <f>VLOOKUP(A25,k1z_sl!A1:H72,7,FALSE())</f>
        <v>3</v>
      </c>
      <c r="K25" s="35" t="str">
        <f>VLOOKUP(A25,k1z_sl!A1:H72,8,FALSE())</f>
        <v>Roudnice</v>
      </c>
      <c r="L25" s="36" t="s">
        <v>2976</v>
      </c>
      <c r="M25" s="37">
        <v>999</v>
      </c>
      <c r="N25" s="38">
        <f t="shared" si="2"/>
        <v>999</v>
      </c>
      <c r="O25" s="36" t="s">
        <v>2976</v>
      </c>
      <c r="P25" s="37">
        <v>999</v>
      </c>
      <c r="Q25" s="38">
        <f t="shared" si="3"/>
        <v>999</v>
      </c>
      <c r="R25" s="38">
        <f t="shared" si="4"/>
        <v>999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15</v>
      </c>
      <c r="B26" s="31">
        <f t="shared" si="0"/>
        <v>10000</v>
      </c>
      <c r="C26" s="32" t="str">
        <f t="shared" si="1"/>
        <v xml:space="preserve"> </v>
      </c>
      <c r="D26" s="33"/>
      <c r="E26" s="34" t="str">
        <f>VLOOKUP(A26,k1z_sl!A1:H72,6,FALSE())</f>
        <v/>
      </c>
      <c r="F26" s="30">
        <f>VLOOKUP(A26,k1z_sl!A1:H72,2,FALSE())</f>
        <v>15</v>
      </c>
      <c r="G26" s="30">
        <f>VLOOKUP(A26,k1z_sl!A1:H72,3,FALSE())</f>
        <v>10106</v>
      </c>
      <c r="H26" s="35" t="str">
        <f>VLOOKUP(A26,k1z_sl!A1:H72,4,FALSE())</f>
        <v>URBANOVÁ Miroslava</v>
      </c>
      <c r="I26" s="30" t="str">
        <f>VLOOKUP(A26,k1z_sl!A1:H72,5,FALSE())</f>
        <v>1988</v>
      </c>
      <c r="J26" s="30" t="str">
        <f>VLOOKUP(A26,k1z_sl!A1:H72,7,FALSE())</f>
        <v>3</v>
      </c>
      <c r="K26" s="35" t="str">
        <f>VLOOKUP(A26,k1z_sl!A1:H72,8,FALSE())</f>
        <v>Benátky</v>
      </c>
      <c r="L26" s="36" t="s">
        <v>2976</v>
      </c>
      <c r="M26" s="37">
        <v>999</v>
      </c>
      <c r="N26" s="38">
        <f t="shared" si="2"/>
        <v>999</v>
      </c>
      <c r="O26" s="36" t="s">
        <v>2976</v>
      </c>
      <c r="P26" s="37">
        <v>999</v>
      </c>
      <c r="Q26" s="38">
        <f t="shared" si="3"/>
        <v>999</v>
      </c>
      <c r="R26" s="38">
        <f t="shared" si="4"/>
        <v>999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14</v>
      </c>
      <c r="B27" s="31">
        <f t="shared" si="0"/>
        <v>10000</v>
      </c>
      <c r="C27" s="32" t="str">
        <f t="shared" si="1"/>
        <v xml:space="preserve"> </v>
      </c>
      <c r="D27" s="33" t="s">
        <v>2977</v>
      </c>
      <c r="E27" s="34" t="str">
        <f>VLOOKUP(A27,k1z_sl!A1:H72,6,FALSE())</f>
        <v>ZM</v>
      </c>
      <c r="F27" s="30">
        <f>VLOOKUP(A27,k1z_sl!A1:H72,2,FALSE())</f>
        <v>14</v>
      </c>
      <c r="G27" s="30">
        <f>VLOOKUP(A27,k1z_sl!A1:H72,3,FALSE())</f>
        <v>52020</v>
      </c>
      <c r="H27" s="35" t="str">
        <f>VLOOKUP(A27,k1z_sl!A1:H72,4,FALSE())</f>
        <v>NESNÍDALOVÁ Lucie</v>
      </c>
      <c r="I27" s="30" t="str">
        <f>VLOOKUP(A27,k1z_sl!A1:H72,5,FALSE())</f>
        <v>2002</v>
      </c>
      <c r="J27" s="30" t="str">
        <f>VLOOKUP(A27,k1z_sl!A1:H72,7,FALSE())</f>
        <v>2</v>
      </c>
      <c r="K27" s="35" t="str">
        <f>VLOOKUP(A27,k1z_sl!A1:H72,8,FALSE())</f>
        <v>L.Žatec</v>
      </c>
      <c r="L27" s="36" t="s">
        <v>2976</v>
      </c>
      <c r="M27" s="37">
        <v>999</v>
      </c>
      <c r="N27" s="38">
        <f t="shared" si="2"/>
        <v>999</v>
      </c>
      <c r="O27" s="36" t="s">
        <v>2976</v>
      </c>
      <c r="P27" s="37">
        <v>999</v>
      </c>
      <c r="Q27" s="38">
        <f t="shared" si="3"/>
        <v>999</v>
      </c>
      <c r="R27" s="38">
        <f t="shared" si="4"/>
        <v>999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8</v>
      </c>
      <c r="B28" s="31">
        <f t="shared" si="0"/>
        <v>10000</v>
      </c>
      <c r="C28" s="32" t="str">
        <f t="shared" si="1"/>
        <v xml:space="preserve"> </v>
      </c>
      <c r="D28" s="33" t="s">
        <v>2977</v>
      </c>
      <c r="E28" s="34" t="str">
        <f>VLOOKUP(A28,k1z_sl!A1:H72,6,FALSE())</f>
        <v>U23</v>
      </c>
      <c r="F28" s="30">
        <f>VLOOKUP(A28,k1z_sl!A1:H72,2,FALSE())</f>
        <v>8</v>
      </c>
      <c r="G28" s="30">
        <f>VLOOKUP(A28,k1z_sl!A1:H72,3,FALSE())</f>
        <v>808179</v>
      </c>
      <c r="H28" s="35" t="str">
        <f>VLOOKUP(A28,k1z_sl!A1:H72,4,FALSE())</f>
        <v>HRIVÍKOVÁ Eva</v>
      </c>
      <c r="I28" s="30" t="str">
        <f>VLOOKUP(A28,k1z_sl!A1:H72,5,FALSE())</f>
        <v>1993</v>
      </c>
      <c r="J28" s="30" t="str">
        <f>VLOOKUP(A28,k1z_sl!A1:H72,7,FALSE())</f>
        <v>2</v>
      </c>
      <c r="K28" s="35" t="str">
        <f>VLOOKUP(A28,k1z_sl!A1:H72,8,FALSE())</f>
        <v>USK Pha-8</v>
      </c>
      <c r="L28" s="36" t="s">
        <v>2976</v>
      </c>
      <c r="M28" s="37">
        <v>999</v>
      </c>
      <c r="N28" s="38">
        <f t="shared" si="2"/>
        <v>999</v>
      </c>
      <c r="O28" s="36" t="s">
        <v>2976</v>
      </c>
      <c r="P28" s="37">
        <v>999</v>
      </c>
      <c r="Q28" s="38">
        <f t="shared" si="3"/>
        <v>999</v>
      </c>
      <c r="R28" s="38">
        <f t="shared" si="4"/>
        <v>999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5</v>
      </c>
      <c r="B29" s="31">
        <f t="shared" si="0"/>
        <v>10000</v>
      </c>
      <c r="C29" s="32" t="str">
        <f t="shared" si="1"/>
        <v xml:space="preserve"> </v>
      </c>
      <c r="D29" s="33" t="s">
        <v>2979</v>
      </c>
      <c r="E29" s="34" t="str">
        <f>VLOOKUP(A29,k1z_sl!A1:H72,6,FALSE())</f>
        <v>VM</v>
      </c>
      <c r="F29" s="30">
        <f>VLOOKUP(A29,k1z_sl!A1:H72,2,FALSE())</f>
        <v>5</v>
      </c>
      <c r="G29" s="30">
        <f>VLOOKUP(A29,k1z_sl!A1:H72,3,FALSE())</f>
        <v>9025</v>
      </c>
      <c r="H29" s="35" t="str">
        <f>VLOOKUP(A29,k1z_sl!A1:H72,4,FALSE())</f>
        <v>MAŠKOVÁ Alena</v>
      </c>
      <c r="I29" s="30" t="str">
        <f>VLOOKUP(A29,k1z_sl!A1:H72,5,FALSE())</f>
        <v>1976</v>
      </c>
      <c r="J29" s="30" t="str">
        <f>VLOOKUP(A29,k1z_sl!A1:H72,7,FALSE())</f>
        <v>2+</v>
      </c>
      <c r="K29" s="35" t="str">
        <f>VLOOKUP(A29,k1z_sl!A1:H72,8,FALSE())</f>
        <v>USK Pha</v>
      </c>
      <c r="L29" s="36" t="s">
        <v>2976</v>
      </c>
      <c r="M29" s="37">
        <v>999</v>
      </c>
      <c r="N29" s="38">
        <f t="shared" si="2"/>
        <v>999</v>
      </c>
      <c r="O29" s="36" t="s">
        <v>2976</v>
      </c>
      <c r="P29" s="37">
        <v>999</v>
      </c>
      <c r="Q29" s="38">
        <f t="shared" si="3"/>
        <v>999</v>
      </c>
      <c r="R29" s="38">
        <f t="shared" si="4"/>
        <v>999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4</v>
      </c>
      <c r="B30" s="31">
        <f t="shared" si="0"/>
        <v>10000</v>
      </c>
      <c r="C30" s="32" t="str">
        <f t="shared" si="1"/>
        <v xml:space="preserve"> </v>
      </c>
      <c r="D30" s="33" t="s">
        <v>2977</v>
      </c>
      <c r="E30" s="34" t="str">
        <f>VLOOKUP(A30,k1z_sl!A1:H72,6,FALSE())</f>
        <v>VM</v>
      </c>
      <c r="F30" s="30">
        <f>VLOOKUP(A30,k1z_sl!A1:H72,2,FALSE())</f>
        <v>4</v>
      </c>
      <c r="G30" s="30">
        <f>VLOOKUP(A30,k1z_sl!A1:H72,3,FALSE())</f>
        <v>35004</v>
      </c>
      <c r="H30" s="35" t="str">
        <f>VLOOKUP(A30,k1z_sl!A1:H72,4,FALSE())</f>
        <v>KVAPILOVÁ Gabriela</v>
      </c>
      <c r="I30" s="30" t="str">
        <f>VLOOKUP(A30,k1z_sl!A1:H72,5,FALSE())</f>
        <v>1978</v>
      </c>
      <c r="J30" s="30" t="str">
        <f>VLOOKUP(A30,k1z_sl!A1:H72,7,FALSE())</f>
        <v>2+</v>
      </c>
      <c r="K30" s="35" t="str">
        <f>VLOOKUP(A30,k1z_sl!A1:H72,8,FALSE())</f>
        <v>Sláv.KV</v>
      </c>
      <c r="L30" s="36" t="s">
        <v>2976</v>
      </c>
      <c r="M30" s="37">
        <v>999</v>
      </c>
      <c r="N30" s="38">
        <f t="shared" si="2"/>
        <v>999</v>
      </c>
      <c r="O30" s="36" t="s">
        <v>2976</v>
      </c>
      <c r="P30" s="37">
        <v>999</v>
      </c>
      <c r="Q30" s="38">
        <f t="shared" si="3"/>
        <v>999</v>
      </c>
      <c r="R30" s="38">
        <f t="shared" si="4"/>
        <v>999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tr">
        <f>VLOOKUP(A31,k1z_sl!A1:H72,6,FALSE())</f>
        <v xml:space="preserve"> </v>
      </c>
      <c r="F31" s="30">
        <f>VLOOKUP(A31,k1z_sl!A1:H72,2,FALSE())</f>
        <v>0</v>
      </c>
      <c r="G31" s="30">
        <f>VLOOKUP(A31,k1z_sl!A1:H72,3,FALSE())</f>
        <v>0</v>
      </c>
      <c r="H31" s="35" t="str">
        <f>VLOOKUP(A31,k1z_sl!A1:H72,4,FALSE())</f>
        <v xml:space="preserve"> </v>
      </c>
      <c r="I31" s="30" t="str">
        <f>VLOOKUP(A31,k1z_sl!A1:H72,5,FALSE())</f>
        <v xml:space="preserve"> </v>
      </c>
      <c r="J31" s="30" t="str">
        <f>VLOOKUP(A31,k1z_sl!A1:H72,7,FALSE())</f>
        <v>9</v>
      </c>
      <c r="K31" s="35" t="str">
        <f>VLOOKUP(A31,k1z_sl!A1:H72,8,FALSE())</f>
        <v xml:space="preserve"> 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tr">
        <f>VLOOKUP(A32,k1z_sl!A1:H72,6,FALSE())</f>
        <v xml:space="preserve"> </v>
      </c>
      <c r="F32" s="30">
        <f>VLOOKUP(A32,k1z_sl!A1:H72,2,FALSE())</f>
        <v>0</v>
      </c>
      <c r="G32" s="30">
        <f>VLOOKUP(A32,k1z_sl!A1:H72,3,FALSE())</f>
        <v>0</v>
      </c>
      <c r="H32" s="35" t="str">
        <f>VLOOKUP(A32,k1z_sl!A1:H72,4,FALSE())</f>
        <v xml:space="preserve"> </v>
      </c>
      <c r="I32" s="30" t="str">
        <f>VLOOKUP(A32,k1z_sl!A1:H72,5,FALSE())</f>
        <v xml:space="preserve"> </v>
      </c>
      <c r="J32" s="30" t="str">
        <f>VLOOKUP(A32,k1z_sl!A1:H72,7,FALSE())</f>
        <v>9</v>
      </c>
      <c r="K32" s="35" t="str">
        <f>VLOOKUP(A32,k1z_sl!A1:H72,8,FALSE())</f>
        <v xml:space="preserve"> 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tr">
        <f>VLOOKUP(A33,k1z_sl!A1:H72,6,FALSE())</f>
        <v xml:space="preserve"> </v>
      </c>
      <c r="F33" s="30">
        <f>VLOOKUP(A33,k1z_sl!A1:H72,2,FALSE())</f>
        <v>0</v>
      </c>
      <c r="G33" s="30">
        <f>VLOOKUP(A33,k1z_sl!A1:H72,3,FALSE())</f>
        <v>0</v>
      </c>
      <c r="H33" s="35" t="str">
        <f>VLOOKUP(A33,k1z_sl!A1:H72,4,FALSE())</f>
        <v xml:space="preserve"> </v>
      </c>
      <c r="I33" s="30" t="str">
        <f>VLOOKUP(A33,k1z_sl!A1:H72,5,FALSE())</f>
        <v xml:space="preserve"> </v>
      </c>
      <c r="J33" s="30" t="str">
        <f>VLOOKUP(A33,k1z_sl!A1:H72,7,FALSE())</f>
        <v>9</v>
      </c>
      <c r="K33" s="35" t="str">
        <f>VLOOKUP(A33,k1z_sl!A1:H72,8,FALSE())</f>
        <v xml:space="preserve"> 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tr">
        <f>VLOOKUP(A34,k1z_sl!A1:H72,6,FALSE())</f>
        <v xml:space="preserve"> </v>
      </c>
      <c r="F34" s="30">
        <f>VLOOKUP(A34,k1z_sl!A1:H72,2,FALSE())</f>
        <v>0</v>
      </c>
      <c r="G34" s="30">
        <f>VLOOKUP(A34,k1z_sl!A1:H72,3,FALSE())</f>
        <v>0</v>
      </c>
      <c r="H34" s="35" t="str">
        <f>VLOOKUP(A34,k1z_sl!A1:H72,4,FALSE())</f>
        <v xml:space="preserve"> </v>
      </c>
      <c r="I34" s="30" t="str">
        <f>VLOOKUP(A34,k1z_sl!A1:H72,5,FALSE())</f>
        <v xml:space="preserve"> </v>
      </c>
      <c r="J34" s="30" t="str">
        <f>VLOOKUP(A34,k1z_sl!A1:H72,7,FALSE())</f>
        <v>9</v>
      </c>
      <c r="K34" s="35" t="str">
        <f>VLOOKUP(A34,k1z_sl!A1:H72,8,FALSE())</f>
        <v xml:space="preserve"> 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tr">
        <f>VLOOKUP(A35,k1z_sl!A1:H72,6,FALSE())</f>
        <v xml:space="preserve"> </v>
      </c>
      <c r="F35" s="30">
        <f>VLOOKUP(A35,k1z_sl!A1:H72,2,FALSE())</f>
        <v>0</v>
      </c>
      <c r="G35" s="30">
        <f>VLOOKUP(A35,k1z_sl!A1:H72,3,FALSE())</f>
        <v>0</v>
      </c>
      <c r="H35" s="35" t="str">
        <f>VLOOKUP(A35,k1z_sl!A1:H72,4,FALSE())</f>
        <v xml:space="preserve"> </v>
      </c>
      <c r="I35" s="30" t="str">
        <f>VLOOKUP(A35,k1z_sl!A1:H72,5,FALSE())</f>
        <v xml:space="preserve"> </v>
      </c>
      <c r="J35" s="30" t="str">
        <f>VLOOKUP(A35,k1z_sl!A1:H72,7,FALSE())</f>
        <v>9</v>
      </c>
      <c r="K35" s="35" t="str">
        <f>VLOOKUP(A35,k1z_sl!A1:H72,8,FALSE())</f>
        <v xml:space="preserve"> 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tr">
        <f>VLOOKUP(A36,k1z_sl!A1:H72,6,FALSE())</f>
        <v xml:space="preserve"> </v>
      </c>
      <c r="F36" s="30">
        <f>VLOOKUP(A36,k1z_sl!A1:H72,2,FALSE())</f>
        <v>0</v>
      </c>
      <c r="G36" s="30">
        <f>VLOOKUP(A36,k1z_sl!A1:H72,3,FALSE())</f>
        <v>0</v>
      </c>
      <c r="H36" s="35" t="str">
        <f>VLOOKUP(A36,k1z_sl!A1:H72,4,FALSE())</f>
        <v xml:space="preserve"> </v>
      </c>
      <c r="I36" s="30" t="str">
        <f>VLOOKUP(A36,k1z_sl!A1:H72,5,FALSE())</f>
        <v xml:space="preserve"> </v>
      </c>
      <c r="J36" s="30" t="str">
        <f>VLOOKUP(A36,k1z_sl!A1:H72,7,FALSE())</f>
        <v>9</v>
      </c>
      <c r="K36" s="35" t="str">
        <f>VLOOKUP(A36,k1z_sl!A1:H72,8,FALSE())</f>
        <v xml:space="preserve"> 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tr">
        <f>VLOOKUP(A37,k1z_sl!A1:H72,6,FALSE())</f>
        <v xml:space="preserve"> </v>
      </c>
      <c r="F37" s="30">
        <f>VLOOKUP(A37,k1z_sl!A1:H72,2,FALSE())</f>
        <v>0</v>
      </c>
      <c r="G37" s="30">
        <f>VLOOKUP(A37,k1z_sl!A1:H72,3,FALSE())</f>
        <v>0</v>
      </c>
      <c r="H37" s="35" t="str">
        <f>VLOOKUP(A37,k1z_sl!A1:H72,4,FALSE())</f>
        <v xml:space="preserve"> </v>
      </c>
      <c r="I37" s="30" t="str">
        <f>VLOOKUP(A37,k1z_sl!A1:H72,5,FALSE())</f>
        <v xml:space="preserve"> </v>
      </c>
      <c r="J37" s="30" t="str">
        <f>VLOOKUP(A37,k1z_sl!A1:H72,7,FALSE())</f>
        <v>9</v>
      </c>
      <c r="K37" s="35" t="str">
        <f>VLOOKUP(A37,k1z_sl!A1:H72,8,FALSE())</f>
        <v xml:space="preserve"> 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tr">
        <f>VLOOKUP(A38,k1z_sl!A1:H72,6,FALSE())</f>
        <v xml:space="preserve"> </v>
      </c>
      <c r="F38" s="30">
        <f>VLOOKUP(A38,k1z_sl!A1:H72,2,FALSE())</f>
        <v>0</v>
      </c>
      <c r="G38" s="30">
        <f>VLOOKUP(A38,k1z_sl!A1:H72,3,FALSE())</f>
        <v>0</v>
      </c>
      <c r="H38" s="35" t="str">
        <f>VLOOKUP(A38,k1z_sl!A1:H72,4,FALSE())</f>
        <v xml:space="preserve"> </v>
      </c>
      <c r="I38" s="30" t="str">
        <f>VLOOKUP(A38,k1z_sl!A1:H72,5,FALSE())</f>
        <v xml:space="preserve"> </v>
      </c>
      <c r="J38" s="30" t="str">
        <f>VLOOKUP(A38,k1z_sl!A1:H72,7,FALSE())</f>
        <v>9</v>
      </c>
      <c r="K38" s="35" t="str">
        <f>VLOOKUP(A38,k1z_sl!A1:H72,8,FALSE())</f>
        <v xml:space="preserve"> 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tr">
        <f>VLOOKUP(A39,k1z_sl!A1:H72,6,FALSE())</f>
        <v xml:space="preserve"> </v>
      </c>
      <c r="F39" s="30">
        <f>VLOOKUP(A39,k1z_sl!A1:H72,2,FALSE())</f>
        <v>0</v>
      </c>
      <c r="G39" s="30">
        <f>VLOOKUP(A39,k1z_sl!A1:H72,3,FALSE())</f>
        <v>0</v>
      </c>
      <c r="H39" s="35" t="str">
        <f>VLOOKUP(A39,k1z_sl!A1:H72,4,FALSE())</f>
        <v xml:space="preserve"> </v>
      </c>
      <c r="I39" s="30" t="str">
        <f>VLOOKUP(A39,k1z_sl!A1:H72,5,FALSE())</f>
        <v xml:space="preserve"> </v>
      </c>
      <c r="J39" s="30" t="str">
        <f>VLOOKUP(A39,k1z_sl!A1:H72,7,FALSE())</f>
        <v>9</v>
      </c>
      <c r="K39" s="35" t="str">
        <f>VLOOKUP(A39,k1z_sl!A1:H72,8,FALSE())</f>
        <v xml:space="preserve"> 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tr">
        <f>VLOOKUP(A40,k1z_sl!A1:H72,6,FALSE())</f>
        <v xml:space="preserve"> </v>
      </c>
      <c r="F40" s="30">
        <f>VLOOKUP(A40,k1z_sl!A1:H72,2,FALSE())</f>
        <v>0</v>
      </c>
      <c r="G40" s="30">
        <f>VLOOKUP(A40,k1z_sl!A1:H72,3,FALSE())</f>
        <v>0</v>
      </c>
      <c r="H40" s="35" t="str">
        <f>VLOOKUP(A40,k1z_sl!A1:H72,4,FALSE())</f>
        <v xml:space="preserve"> </v>
      </c>
      <c r="I40" s="30" t="str">
        <f>VLOOKUP(A40,k1z_sl!A1:H72,5,FALSE())</f>
        <v xml:space="preserve"> </v>
      </c>
      <c r="J40" s="30" t="str">
        <f>VLOOKUP(A40,k1z_sl!A1:H72,7,FALSE())</f>
        <v>9</v>
      </c>
      <c r="K40" s="35" t="str">
        <f>VLOOKUP(A40,k1z_sl!A1:H72,8,FALSE())</f>
        <v xml:space="preserve"> 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tr">
        <f>VLOOKUP(A41,k1z_sl!A1:H72,6,FALSE())</f>
        <v xml:space="preserve"> </v>
      </c>
      <c r="F41" s="30">
        <f>VLOOKUP(A41,k1z_sl!A1:H72,2,FALSE())</f>
        <v>0</v>
      </c>
      <c r="G41" s="30">
        <f>VLOOKUP(A41,k1z_sl!A1:H72,3,FALSE())</f>
        <v>0</v>
      </c>
      <c r="H41" s="35" t="str">
        <f>VLOOKUP(A41,k1z_sl!A1:H72,4,FALSE())</f>
        <v xml:space="preserve"> </v>
      </c>
      <c r="I41" s="30" t="str">
        <f>VLOOKUP(A41,k1z_sl!A1:H72,5,FALSE())</f>
        <v xml:space="preserve"> </v>
      </c>
      <c r="J41" s="30" t="str">
        <f>VLOOKUP(A41,k1z_sl!A1:H72,7,FALSE())</f>
        <v>9</v>
      </c>
      <c r="K41" s="35" t="str">
        <f>VLOOKUP(A41,k1z_sl!A1:H72,8,FALSE())</f>
        <v xml:space="preserve"> 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tr">
        <f>VLOOKUP(A42,k1z_sl!A1:H72,6,FALSE())</f>
        <v xml:space="preserve"> </v>
      </c>
      <c r="F42" s="30">
        <f>VLOOKUP(A42,k1z_sl!A1:H72,2,FALSE())</f>
        <v>0</v>
      </c>
      <c r="G42" s="30">
        <f>VLOOKUP(A42,k1z_sl!A1:H72,3,FALSE())</f>
        <v>0</v>
      </c>
      <c r="H42" s="35" t="str">
        <f>VLOOKUP(A42,k1z_sl!A1:H72,4,FALSE())</f>
        <v xml:space="preserve"> </v>
      </c>
      <c r="I42" s="30" t="str">
        <f>VLOOKUP(A42,k1z_sl!A1:H72,5,FALSE())</f>
        <v xml:space="preserve"> </v>
      </c>
      <c r="J42" s="30" t="str">
        <f>VLOOKUP(A42,k1z_sl!A1:H72,7,FALSE())</f>
        <v>9</v>
      </c>
      <c r="K42" s="35" t="str">
        <f>VLOOKUP(A42,k1z_sl!A1:H72,8,FALSE())</f>
        <v xml:space="preserve"> 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tr">
        <f>VLOOKUP(A43,k1z_sl!A1:H72,6,FALSE())</f>
        <v xml:space="preserve"> </v>
      </c>
      <c r="F43" s="30">
        <f>VLOOKUP(A43,k1z_sl!A1:H72,2,FALSE())</f>
        <v>0</v>
      </c>
      <c r="G43" s="30">
        <f>VLOOKUP(A43,k1z_sl!A1:H72,3,FALSE())</f>
        <v>0</v>
      </c>
      <c r="H43" s="35" t="str">
        <f>VLOOKUP(A43,k1z_sl!A1:H72,4,FALSE())</f>
        <v xml:space="preserve"> </v>
      </c>
      <c r="I43" s="30" t="str">
        <f>VLOOKUP(A43,k1z_sl!A1:H72,5,FALSE())</f>
        <v xml:space="preserve"> </v>
      </c>
      <c r="J43" s="30" t="str">
        <f>VLOOKUP(A43,k1z_sl!A1:H72,7,FALSE())</f>
        <v>9</v>
      </c>
      <c r="K43" s="35" t="str">
        <f>VLOOKUP(A43,k1z_sl!A1:H72,8,FALSE())</f>
        <v xml:space="preserve"> 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tr">
        <f>VLOOKUP(A44,k1z_sl!A1:H72,6,FALSE())</f>
        <v xml:space="preserve"> </v>
      </c>
      <c r="F44" s="30">
        <f>VLOOKUP(A44,k1z_sl!A1:H72,2,FALSE())</f>
        <v>0</v>
      </c>
      <c r="G44" s="30">
        <f>VLOOKUP(A44,k1z_sl!A1:H72,3,FALSE())</f>
        <v>0</v>
      </c>
      <c r="H44" s="35" t="str">
        <f>VLOOKUP(A44,k1z_sl!A1:H72,4,FALSE())</f>
        <v xml:space="preserve"> </v>
      </c>
      <c r="I44" s="30" t="str">
        <f>VLOOKUP(A44,k1z_sl!A1:H72,5,FALSE())</f>
        <v xml:space="preserve"> </v>
      </c>
      <c r="J44" s="30" t="str">
        <f>VLOOKUP(A44,k1z_sl!A1:H72,7,FALSE())</f>
        <v>9</v>
      </c>
      <c r="K44" s="35" t="str">
        <f>VLOOKUP(A44,k1z_sl!A1:H72,8,FALSE())</f>
        <v xml:space="preserve"> 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tr">
        <f>VLOOKUP(A45,k1z_sl!A1:H72,6,FALSE())</f>
        <v xml:space="preserve"> </v>
      </c>
      <c r="F45" s="30">
        <f>VLOOKUP(A45,k1z_sl!A1:H72,2,FALSE())</f>
        <v>0</v>
      </c>
      <c r="G45" s="30">
        <f>VLOOKUP(A45,k1z_sl!A1:H72,3,FALSE())</f>
        <v>0</v>
      </c>
      <c r="H45" s="35" t="str">
        <f>VLOOKUP(A45,k1z_sl!A1:H72,4,FALSE())</f>
        <v xml:space="preserve"> </v>
      </c>
      <c r="I45" s="30" t="str">
        <f>VLOOKUP(A45,k1z_sl!A1:H72,5,FALSE())</f>
        <v xml:space="preserve"> </v>
      </c>
      <c r="J45" s="30" t="str">
        <f>VLOOKUP(A45,k1z_sl!A1:H72,7,FALSE())</f>
        <v>9</v>
      </c>
      <c r="K45" s="35" t="str">
        <f>VLOOKUP(A45,k1z_sl!A1:H72,8,FALSE())</f>
        <v xml:space="preserve"> 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tr">
        <f>VLOOKUP(A46,k1z_sl!A1:H72,6,FALSE())</f>
        <v xml:space="preserve"> </v>
      </c>
      <c r="F46" s="30">
        <f>VLOOKUP(A46,k1z_sl!A1:H72,2,FALSE())</f>
        <v>0</v>
      </c>
      <c r="G46" s="30">
        <f>VLOOKUP(A46,k1z_sl!A1:H72,3,FALSE())</f>
        <v>0</v>
      </c>
      <c r="H46" s="35" t="str">
        <f>VLOOKUP(A46,k1z_sl!A1:H72,4,FALSE())</f>
        <v xml:space="preserve"> </v>
      </c>
      <c r="I46" s="30" t="str">
        <f>VLOOKUP(A46,k1z_sl!A1:H72,5,FALSE())</f>
        <v xml:space="preserve"> </v>
      </c>
      <c r="J46" s="30" t="str">
        <f>VLOOKUP(A46,k1z_sl!A1:H72,7,FALSE())</f>
        <v>9</v>
      </c>
      <c r="K46" s="35" t="str">
        <f>VLOOKUP(A46,k1z_sl!A1:H72,8,FALSE())</f>
        <v xml:space="preserve"> 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tr">
        <f>VLOOKUP(A47,k1z_sl!A1:H72,6,FALSE())</f>
        <v xml:space="preserve"> </v>
      </c>
      <c r="F47" s="30">
        <f>VLOOKUP(A47,k1z_sl!A1:H72,2,FALSE())</f>
        <v>0</v>
      </c>
      <c r="G47" s="30">
        <f>VLOOKUP(A47,k1z_sl!A1:H72,3,FALSE())</f>
        <v>0</v>
      </c>
      <c r="H47" s="35" t="str">
        <f>VLOOKUP(A47,k1z_sl!A1:H72,4,FALSE())</f>
        <v xml:space="preserve"> </v>
      </c>
      <c r="I47" s="30" t="str">
        <f>VLOOKUP(A47,k1z_sl!A1:H72,5,FALSE())</f>
        <v xml:space="preserve"> </v>
      </c>
      <c r="J47" s="30" t="str">
        <f>VLOOKUP(A47,k1z_sl!A1:H72,7,FALSE())</f>
        <v>9</v>
      </c>
      <c r="K47" s="35" t="str">
        <f>VLOOKUP(A47,k1z_sl!A1:H72,8,FALSE())</f>
        <v xml:space="preserve"> 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tr">
        <f>VLOOKUP(A48,k1z_sl!A1:H72,6,FALSE())</f>
        <v xml:space="preserve"> </v>
      </c>
      <c r="F48" s="30">
        <f>VLOOKUP(A48,k1z_sl!A1:H72,2,FALSE())</f>
        <v>0</v>
      </c>
      <c r="G48" s="30">
        <f>VLOOKUP(A48,k1z_sl!A1:H72,3,FALSE())</f>
        <v>0</v>
      </c>
      <c r="H48" s="35" t="str">
        <f>VLOOKUP(A48,k1z_sl!A1:H72,4,FALSE())</f>
        <v xml:space="preserve"> </v>
      </c>
      <c r="I48" s="30" t="str">
        <f>VLOOKUP(A48,k1z_sl!A1:H72,5,FALSE())</f>
        <v xml:space="preserve"> </v>
      </c>
      <c r="J48" s="30" t="str">
        <f>VLOOKUP(A48,k1z_sl!A1:H72,7,FALSE())</f>
        <v>9</v>
      </c>
      <c r="K48" s="35" t="str">
        <f>VLOOKUP(A48,k1z_sl!A1:H72,8,FALSE())</f>
        <v xml:space="preserve"> 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tr">
        <f>VLOOKUP(A49,k1z_sl!A1:H72,6,FALSE())</f>
        <v xml:space="preserve"> </v>
      </c>
      <c r="F49" s="30">
        <f>VLOOKUP(A49,k1z_sl!A1:H72,2,FALSE())</f>
        <v>0</v>
      </c>
      <c r="G49" s="30">
        <f>VLOOKUP(A49,k1z_sl!A1:H72,3,FALSE())</f>
        <v>0</v>
      </c>
      <c r="H49" s="35" t="str">
        <f>VLOOKUP(A49,k1z_sl!A1:H72,4,FALSE())</f>
        <v xml:space="preserve"> </v>
      </c>
      <c r="I49" s="30" t="str">
        <f>VLOOKUP(A49,k1z_sl!A1:H72,5,FALSE())</f>
        <v xml:space="preserve"> </v>
      </c>
      <c r="J49" s="30" t="str">
        <f>VLOOKUP(A49,k1z_sl!A1:H72,7,FALSE())</f>
        <v>9</v>
      </c>
      <c r="K49" s="35" t="str">
        <f>VLOOKUP(A49,k1z_sl!A1:H72,8,FALSE())</f>
        <v xml:space="preserve"> 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tr">
        <f>VLOOKUP(A50,k1z_sl!A1:H72,6,FALSE())</f>
        <v xml:space="preserve"> </v>
      </c>
      <c r="F50" s="30">
        <f>VLOOKUP(A50,k1z_sl!A1:H72,2,FALSE())</f>
        <v>0</v>
      </c>
      <c r="G50" s="30">
        <f>VLOOKUP(A50,k1z_sl!A1:H72,3,FALSE())</f>
        <v>0</v>
      </c>
      <c r="H50" s="35" t="str">
        <f>VLOOKUP(A50,k1z_sl!A1:H72,4,FALSE())</f>
        <v xml:space="preserve"> </v>
      </c>
      <c r="I50" s="30" t="str">
        <f>VLOOKUP(A50,k1z_sl!A1:H72,5,FALSE())</f>
        <v xml:space="preserve"> </v>
      </c>
      <c r="J50" s="30" t="str">
        <f>VLOOKUP(A50,k1z_sl!A1:H72,7,FALSE())</f>
        <v>9</v>
      </c>
      <c r="K50" s="35" t="str">
        <f>VLOOKUP(A50,k1z_sl!A1:H72,8,FALSE())</f>
        <v xml:space="preserve"> 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tr">
        <f>VLOOKUP(A51,k1z_sl!A1:H72,6,FALSE())</f>
        <v xml:space="preserve"> </v>
      </c>
      <c r="F51" s="30">
        <f>VLOOKUP(A51,k1z_sl!A1:H72,2,FALSE())</f>
        <v>0</v>
      </c>
      <c r="G51" s="30">
        <f>VLOOKUP(A51,k1z_sl!A1:H72,3,FALSE())</f>
        <v>0</v>
      </c>
      <c r="H51" s="35" t="str">
        <f>VLOOKUP(A51,k1z_sl!A1:H72,4,FALSE())</f>
        <v xml:space="preserve"> </v>
      </c>
      <c r="I51" s="30" t="str">
        <f>VLOOKUP(A51,k1z_sl!A1:H72,5,FALSE())</f>
        <v xml:space="preserve"> </v>
      </c>
      <c r="J51" s="30" t="str">
        <f>VLOOKUP(A51,k1z_sl!A1:H72,7,FALSE())</f>
        <v>9</v>
      </c>
      <c r="K51" s="35" t="str">
        <f>VLOOKUP(A51,k1z_sl!A1:H72,8,FALSE())</f>
        <v xml:space="preserve"> 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tr">
        <f>VLOOKUP(A52,k1z_sl!A1:H72,6,FALSE())</f>
        <v xml:space="preserve"> </v>
      </c>
      <c r="F52" s="30">
        <f>VLOOKUP(A52,k1z_sl!A1:H72,2,FALSE())</f>
        <v>0</v>
      </c>
      <c r="G52" s="30">
        <f>VLOOKUP(A52,k1z_sl!A1:H72,3,FALSE())</f>
        <v>0</v>
      </c>
      <c r="H52" s="35" t="str">
        <f>VLOOKUP(A52,k1z_sl!A1:H72,4,FALSE())</f>
        <v xml:space="preserve"> </v>
      </c>
      <c r="I52" s="30" t="str">
        <f>VLOOKUP(A52,k1z_sl!A1:H72,5,FALSE())</f>
        <v xml:space="preserve"> </v>
      </c>
      <c r="J52" s="30" t="str">
        <f>VLOOKUP(A52,k1z_sl!A1:H72,7,FALSE())</f>
        <v>9</v>
      </c>
      <c r="K52" s="35" t="str">
        <f>VLOOKUP(A52,k1z_sl!A1:H72,8,FALSE())</f>
        <v xml:space="preserve"> 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tr">
        <f>VLOOKUP(A53,k1z_sl!A1:H72,6,FALSE())</f>
        <v xml:space="preserve"> </v>
      </c>
      <c r="F53" s="30">
        <f>VLOOKUP(A53,k1z_sl!A1:H72,2,FALSE())</f>
        <v>0</v>
      </c>
      <c r="G53" s="30">
        <f>VLOOKUP(A53,k1z_sl!A1:H72,3,FALSE())</f>
        <v>0</v>
      </c>
      <c r="H53" s="35" t="str">
        <f>VLOOKUP(A53,k1z_sl!A1:H72,4,FALSE())</f>
        <v xml:space="preserve"> </v>
      </c>
      <c r="I53" s="30" t="str">
        <f>VLOOKUP(A53,k1z_sl!A1:H72,5,FALSE())</f>
        <v xml:space="preserve"> </v>
      </c>
      <c r="J53" s="30" t="str">
        <f>VLOOKUP(A53,k1z_sl!A1:H72,7,FALSE())</f>
        <v>9</v>
      </c>
      <c r="K53" s="35" t="str">
        <f>VLOOKUP(A53,k1z_sl!A1:H72,8,FALSE())</f>
        <v xml:space="preserve"> 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tr">
        <f>VLOOKUP(A54,k1z_sl!A1:H72,6,FALSE())</f>
        <v xml:space="preserve"> </v>
      </c>
      <c r="F54" s="30">
        <f>VLOOKUP(A54,k1z_sl!A1:H72,2,FALSE())</f>
        <v>0</v>
      </c>
      <c r="G54" s="30">
        <f>VLOOKUP(A54,k1z_sl!A1:H72,3,FALSE())</f>
        <v>0</v>
      </c>
      <c r="H54" s="35" t="str">
        <f>VLOOKUP(A54,k1z_sl!A1:H72,4,FALSE())</f>
        <v xml:space="preserve"> </v>
      </c>
      <c r="I54" s="30" t="str">
        <f>VLOOKUP(A54,k1z_sl!A1:H72,5,FALSE())</f>
        <v xml:space="preserve"> </v>
      </c>
      <c r="J54" s="30" t="str">
        <f>VLOOKUP(A54,k1z_sl!A1:H72,7,FALSE())</f>
        <v>9</v>
      </c>
      <c r="K54" s="35" t="str">
        <f>VLOOKUP(A54,k1z_sl!A1:H72,8,FALSE())</f>
        <v xml:space="preserve"> 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tr">
        <f>VLOOKUP(A55,k1z_sl!A1:H72,6,FALSE())</f>
        <v xml:space="preserve"> </v>
      </c>
      <c r="F55" s="30">
        <f>VLOOKUP(A55,k1z_sl!A1:H72,2,FALSE())</f>
        <v>0</v>
      </c>
      <c r="G55" s="30">
        <f>VLOOKUP(A55,k1z_sl!A1:H72,3,FALSE())</f>
        <v>0</v>
      </c>
      <c r="H55" s="35" t="str">
        <f>VLOOKUP(A55,k1z_sl!A1:H72,4,FALSE())</f>
        <v xml:space="preserve"> </v>
      </c>
      <c r="I55" s="30" t="str">
        <f>VLOOKUP(A55,k1z_sl!A1:H72,5,FALSE())</f>
        <v xml:space="preserve"> </v>
      </c>
      <c r="J55" s="30" t="str">
        <f>VLOOKUP(A55,k1z_sl!A1:H72,7,FALSE())</f>
        <v>9</v>
      </c>
      <c r="K55" s="35" t="str">
        <f>VLOOKUP(A55,k1z_sl!A1:H72,8,FALSE())</f>
        <v xml:space="preserve"> 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tr">
        <f>VLOOKUP(A56,k1z_sl!A1:H72,6,FALSE())</f>
        <v xml:space="preserve"> </v>
      </c>
      <c r="F56" s="30">
        <f>VLOOKUP(A56,k1z_sl!A1:H72,2,FALSE())</f>
        <v>0</v>
      </c>
      <c r="G56" s="30">
        <f>VLOOKUP(A56,k1z_sl!A1:H72,3,FALSE())</f>
        <v>0</v>
      </c>
      <c r="H56" s="35" t="str">
        <f>VLOOKUP(A56,k1z_sl!A1:H72,4,FALSE())</f>
        <v xml:space="preserve"> </v>
      </c>
      <c r="I56" s="30" t="str">
        <f>VLOOKUP(A56,k1z_sl!A1:H72,5,FALSE())</f>
        <v xml:space="preserve"> </v>
      </c>
      <c r="J56" s="30" t="str">
        <f>VLOOKUP(A56,k1z_sl!A1:H72,7,FALSE())</f>
        <v>9</v>
      </c>
      <c r="K56" s="35" t="str">
        <f>VLOOKUP(A56,k1z_sl!A1:H72,8,FALSE())</f>
        <v xml:space="preserve"> 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tr">
        <f>VLOOKUP(A57,k1z_sl!A1:H72,6,FALSE())</f>
        <v xml:space="preserve"> </v>
      </c>
      <c r="F57" s="30">
        <f>VLOOKUP(A57,k1z_sl!A1:H72,2,FALSE())</f>
        <v>0</v>
      </c>
      <c r="G57" s="30">
        <f>VLOOKUP(A57,k1z_sl!A1:H72,3,FALSE())</f>
        <v>0</v>
      </c>
      <c r="H57" s="35" t="str">
        <f>VLOOKUP(A57,k1z_sl!A1:H72,4,FALSE())</f>
        <v xml:space="preserve"> </v>
      </c>
      <c r="I57" s="30" t="str">
        <f>VLOOKUP(A57,k1z_sl!A1:H72,5,FALSE())</f>
        <v xml:space="preserve"> </v>
      </c>
      <c r="J57" s="30" t="str">
        <f>VLOOKUP(A57,k1z_sl!A1:H72,7,FALSE())</f>
        <v>9</v>
      </c>
      <c r="K57" s="35" t="str">
        <f>VLOOKUP(A57,k1z_sl!A1:H72,8,FALSE())</f>
        <v xml:space="preserve"> 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tr">
        <f>VLOOKUP(A58,k1z_sl!A1:H72,6,FALSE())</f>
        <v xml:space="preserve"> </v>
      </c>
      <c r="F58" s="30">
        <f>VLOOKUP(A58,k1z_sl!A1:H72,2,FALSE())</f>
        <v>0</v>
      </c>
      <c r="G58" s="30">
        <f>VLOOKUP(A58,k1z_sl!A1:H72,3,FALSE())</f>
        <v>0</v>
      </c>
      <c r="H58" s="35" t="str">
        <f>VLOOKUP(A58,k1z_sl!A1:H72,4,FALSE())</f>
        <v xml:space="preserve"> </v>
      </c>
      <c r="I58" s="30" t="str">
        <f>VLOOKUP(A58,k1z_sl!A1:H72,5,FALSE())</f>
        <v xml:space="preserve"> </v>
      </c>
      <c r="J58" s="30" t="str">
        <f>VLOOKUP(A58,k1z_sl!A1:H72,7,FALSE())</f>
        <v>9</v>
      </c>
      <c r="K58" s="35" t="str">
        <f>VLOOKUP(A58,k1z_sl!A1:H72,8,FALSE())</f>
        <v xml:space="preserve"> 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tr">
        <f>VLOOKUP(A59,k1z_sl!A1:H72,6,FALSE())</f>
        <v xml:space="preserve"> </v>
      </c>
      <c r="F59" s="30">
        <f>VLOOKUP(A59,k1z_sl!A1:H72,2,FALSE())</f>
        <v>0</v>
      </c>
      <c r="G59" s="30">
        <f>VLOOKUP(A59,k1z_sl!A1:H72,3,FALSE())</f>
        <v>0</v>
      </c>
      <c r="H59" s="35" t="str">
        <f>VLOOKUP(A59,k1z_sl!A1:H72,4,FALSE())</f>
        <v xml:space="preserve"> </v>
      </c>
      <c r="I59" s="30" t="str">
        <f>VLOOKUP(A59,k1z_sl!A1:H72,5,FALSE())</f>
        <v xml:space="preserve"> </v>
      </c>
      <c r="J59" s="30" t="str">
        <f>VLOOKUP(A59,k1z_sl!A1:H72,7,FALSE())</f>
        <v>9</v>
      </c>
      <c r="K59" s="35" t="str">
        <f>VLOOKUP(A59,k1z_sl!A1:H72,8,FALSE())</f>
        <v xml:space="preserve"> 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tr">
        <f>VLOOKUP(A60,k1z_sl!A1:H72,6,FALSE())</f>
        <v xml:space="preserve"> </v>
      </c>
      <c r="F60" s="30">
        <f>VLOOKUP(A60,k1z_sl!A1:H72,2,FALSE())</f>
        <v>0</v>
      </c>
      <c r="G60" s="30">
        <f>VLOOKUP(A60,k1z_sl!A1:H72,3,FALSE())</f>
        <v>0</v>
      </c>
      <c r="H60" s="35" t="str">
        <f>VLOOKUP(A60,k1z_sl!A1:H72,4,FALSE())</f>
        <v xml:space="preserve"> </v>
      </c>
      <c r="I60" s="30" t="str">
        <f>VLOOKUP(A60,k1z_sl!A1:H72,5,FALSE())</f>
        <v xml:space="preserve"> </v>
      </c>
      <c r="J60" s="30" t="str">
        <f>VLOOKUP(A60,k1z_sl!A1:H72,7,FALSE())</f>
        <v>9</v>
      </c>
      <c r="K60" s="35" t="str">
        <f>VLOOKUP(A60,k1z_sl!A1:H72,8,FALSE())</f>
        <v xml:space="preserve"> 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tr">
        <f>VLOOKUP(A61,k1z_sl!A1:H72,6,FALSE())</f>
        <v xml:space="preserve"> </v>
      </c>
      <c r="F61" s="30">
        <f>VLOOKUP(A61,k1z_sl!A1:H72,2,FALSE())</f>
        <v>0</v>
      </c>
      <c r="G61" s="30">
        <f>VLOOKUP(A61,k1z_sl!A1:H72,3,FALSE())</f>
        <v>0</v>
      </c>
      <c r="H61" s="35" t="str">
        <f>VLOOKUP(A61,k1z_sl!A1:H72,4,FALSE())</f>
        <v xml:space="preserve"> </v>
      </c>
      <c r="I61" s="30" t="str">
        <f>VLOOKUP(A61,k1z_sl!A1:H72,5,FALSE())</f>
        <v xml:space="preserve"> </v>
      </c>
      <c r="J61" s="30" t="str">
        <f>VLOOKUP(A61,k1z_sl!A1:H72,7,FALSE())</f>
        <v>9</v>
      </c>
      <c r="K61" s="35" t="str">
        <f>VLOOKUP(A61,k1z_sl!A1:H72,8,FALSE())</f>
        <v xml:space="preserve"> 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tr">
        <f>VLOOKUP(A62,k1z_sl!A1:H72,6,FALSE())</f>
        <v xml:space="preserve"> </v>
      </c>
      <c r="F62" s="30">
        <f>VLOOKUP(A62,k1z_sl!A1:H72,2,FALSE())</f>
        <v>0</v>
      </c>
      <c r="G62" s="30">
        <f>VLOOKUP(A62,k1z_sl!A1:H72,3,FALSE())</f>
        <v>0</v>
      </c>
      <c r="H62" s="35" t="str">
        <f>VLOOKUP(A62,k1z_sl!A1:H72,4,FALSE())</f>
        <v xml:space="preserve"> </v>
      </c>
      <c r="I62" s="30" t="str">
        <f>VLOOKUP(A62,k1z_sl!A1:H72,5,FALSE())</f>
        <v xml:space="preserve"> </v>
      </c>
      <c r="J62" s="30" t="str">
        <f>VLOOKUP(A62,k1z_sl!A1:H72,7,FALSE())</f>
        <v>9</v>
      </c>
      <c r="K62" s="35" t="str">
        <f>VLOOKUP(A62,k1z_sl!A1:H72,8,FALSE())</f>
        <v xml:space="preserve"> 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tr">
        <f>VLOOKUP(A63,k1z_sl!A1:H72,6,FALSE())</f>
        <v xml:space="preserve"> </v>
      </c>
      <c r="F63" s="30">
        <f>VLOOKUP(A63,k1z_sl!A1:H72,2,FALSE())</f>
        <v>0</v>
      </c>
      <c r="G63" s="30">
        <f>VLOOKUP(A63,k1z_sl!A1:H72,3,FALSE())</f>
        <v>0</v>
      </c>
      <c r="H63" s="35" t="str">
        <f>VLOOKUP(A63,k1z_sl!A1:H72,4,FALSE())</f>
        <v xml:space="preserve"> </v>
      </c>
      <c r="I63" s="30" t="str">
        <f>VLOOKUP(A63,k1z_sl!A1:H72,5,FALSE())</f>
        <v xml:space="preserve"> </v>
      </c>
      <c r="J63" s="30" t="str">
        <f>VLOOKUP(A63,k1z_sl!A1:H72,7,FALSE())</f>
        <v>9</v>
      </c>
      <c r="K63" s="35" t="str">
        <f>VLOOKUP(A63,k1z_sl!A1:H72,8,FALSE())</f>
        <v xml:space="preserve"> 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tr">
        <f>VLOOKUP(A64,k1z_sl!A1:H72,6,FALSE())</f>
        <v xml:space="preserve"> </v>
      </c>
      <c r="F64" s="30">
        <f>VLOOKUP(A64,k1z_sl!A1:H72,2,FALSE())</f>
        <v>0</v>
      </c>
      <c r="G64" s="30">
        <f>VLOOKUP(A64,k1z_sl!A1:H72,3,FALSE())</f>
        <v>0</v>
      </c>
      <c r="H64" s="35" t="str">
        <f>VLOOKUP(A64,k1z_sl!A1:H72,4,FALSE())</f>
        <v xml:space="preserve"> </v>
      </c>
      <c r="I64" s="30" t="str">
        <f>VLOOKUP(A64,k1z_sl!A1:H72,5,FALSE())</f>
        <v xml:space="preserve"> </v>
      </c>
      <c r="J64" s="30" t="str">
        <f>VLOOKUP(A64,k1z_sl!A1:H72,7,FALSE())</f>
        <v>9</v>
      </c>
      <c r="K64" s="35" t="str">
        <f>VLOOKUP(A64,k1z_sl!A1:H72,8,FALSE())</f>
        <v xml:space="preserve"> 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tr">
        <f>VLOOKUP(A65,k1z_sl!A1:H72,6,FALSE())</f>
        <v xml:space="preserve"> </v>
      </c>
      <c r="F65" s="30">
        <f>VLOOKUP(A65,k1z_sl!A1:H72,2,FALSE())</f>
        <v>0</v>
      </c>
      <c r="G65" s="30">
        <f>VLOOKUP(A65,k1z_sl!A1:H72,3,FALSE())</f>
        <v>0</v>
      </c>
      <c r="H65" s="35" t="str">
        <f>VLOOKUP(A65,k1z_sl!A1:H72,4,FALSE())</f>
        <v xml:space="preserve"> </v>
      </c>
      <c r="I65" s="30" t="str">
        <f>VLOOKUP(A65,k1z_sl!A1:H72,5,FALSE())</f>
        <v xml:space="preserve"> </v>
      </c>
      <c r="J65" s="30" t="str">
        <f>VLOOKUP(A65,k1z_sl!A1:H72,7,FALSE())</f>
        <v>9</v>
      </c>
      <c r="K65" s="35" t="str">
        <f>VLOOKUP(A65,k1z_sl!A1:H72,8,FALSE())</f>
        <v xml:space="preserve"> 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tr">
        <f>VLOOKUP(A66,k1z_sl!A1:H72,6,FALSE())</f>
        <v xml:space="preserve"> </v>
      </c>
      <c r="F66" s="30">
        <f>VLOOKUP(A66,k1z_sl!A1:H72,2,FALSE())</f>
        <v>0</v>
      </c>
      <c r="G66" s="30">
        <f>VLOOKUP(A66,k1z_sl!A1:H72,3,FALSE())</f>
        <v>0</v>
      </c>
      <c r="H66" s="35" t="str">
        <f>VLOOKUP(A66,k1z_sl!A1:H72,4,FALSE())</f>
        <v xml:space="preserve"> </v>
      </c>
      <c r="I66" s="30" t="str">
        <f>VLOOKUP(A66,k1z_sl!A1:H72,5,FALSE())</f>
        <v xml:space="preserve"> </v>
      </c>
      <c r="J66" s="30" t="str">
        <f>VLOOKUP(A66,k1z_sl!A1:H72,7,FALSE())</f>
        <v>9</v>
      </c>
      <c r="K66" s="35" t="str">
        <f>VLOOKUP(A66,k1z_sl!A1:H72,8,FALSE())</f>
        <v xml:space="preserve"> 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tr">
        <f>VLOOKUP(A67,k1z_sl!A1:H72,6,FALSE())</f>
        <v xml:space="preserve"> </v>
      </c>
      <c r="F67" s="30">
        <f>VLOOKUP(A67,k1z_sl!A1:H72,2,FALSE())</f>
        <v>0</v>
      </c>
      <c r="G67" s="30">
        <f>VLOOKUP(A67,k1z_sl!A1:H72,3,FALSE())</f>
        <v>0</v>
      </c>
      <c r="H67" s="35" t="str">
        <f>VLOOKUP(A67,k1z_sl!A1:H72,4,FALSE())</f>
        <v xml:space="preserve"> </v>
      </c>
      <c r="I67" s="30" t="str">
        <f>VLOOKUP(A67,k1z_sl!A1:H72,5,FALSE())</f>
        <v xml:space="preserve"> </v>
      </c>
      <c r="J67" s="30" t="str">
        <f>VLOOKUP(A67,k1z_sl!A1:H72,7,FALSE())</f>
        <v>9</v>
      </c>
      <c r="K67" s="35" t="str">
        <f>VLOOKUP(A67,k1z_sl!A1:H72,8,FALSE())</f>
        <v xml:space="preserve"> 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tr">
        <f>VLOOKUP(A68,k1z_sl!A1:H72,6,FALSE())</f>
        <v xml:space="preserve"> </v>
      </c>
      <c r="F68" s="30">
        <f>VLOOKUP(A68,k1z_sl!A1:H72,2,FALSE())</f>
        <v>0</v>
      </c>
      <c r="G68" s="30">
        <f>VLOOKUP(A68,k1z_sl!A1:H72,3,FALSE())</f>
        <v>0</v>
      </c>
      <c r="H68" s="35" t="str">
        <f>VLOOKUP(A68,k1z_sl!A1:H72,4,FALSE())</f>
        <v xml:space="preserve"> </v>
      </c>
      <c r="I68" s="30" t="str">
        <f>VLOOKUP(A68,k1z_sl!A1:H72,5,FALSE())</f>
        <v xml:space="preserve"> </v>
      </c>
      <c r="J68" s="30" t="str">
        <f>VLOOKUP(A68,k1z_sl!A1:H72,7,FALSE())</f>
        <v>9</v>
      </c>
      <c r="K68" s="35" t="str">
        <f>VLOOKUP(A68,k1z_sl!A1:H72,8,FALSE())</f>
        <v xml:space="preserve"> 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tr">
        <f>VLOOKUP(A69,k1z_sl!A1:H72,6,FALSE())</f>
        <v xml:space="preserve"> </v>
      </c>
      <c r="F69" s="30">
        <f>VLOOKUP(A69,k1z_sl!A1:H72,2,FALSE())</f>
        <v>0</v>
      </c>
      <c r="G69" s="30">
        <f>VLOOKUP(A69,k1z_sl!A1:H72,3,FALSE())</f>
        <v>0</v>
      </c>
      <c r="H69" s="35" t="str">
        <f>VLOOKUP(A69,k1z_sl!A1:H72,4,FALSE())</f>
        <v xml:space="preserve"> </v>
      </c>
      <c r="I69" s="30" t="str">
        <f>VLOOKUP(A69,k1z_sl!A1:H72,5,FALSE())</f>
        <v xml:space="preserve"> </v>
      </c>
      <c r="J69" s="30" t="str">
        <f>VLOOKUP(A69,k1z_sl!A1:H72,7,FALSE())</f>
        <v>9</v>
      </c>
      <c r="K69" s="35" t="str">
        <f>VLOOKUP(A69,k1z_sl!A1:H72,8,FALSE())</f>
        <v xml:space="preserve"> 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tr">
        <f>VLOOKUP(A70,k1z_sl!A1:H72,6,FALSE())</f>
        <v xml:space="preserve"> </v>
      </c>
      <c r="F70" s="30">
        <f>VLOOKUP(A70,k1z_sl!A1:H72,2,FALSE())</f>
        <v>0</v>
      </c>
      <c r="G70" s="30">
        <f>VLOOKUP(A70,k1z_sl!A1:H72,3,FALSE())</f>
        <v>0</v>
      </c>
      <c r="H70" s="35" t="str">
        <f>VLOOKUP(A70,k1z_sl!A1:H72,4,FALSE())</f>
        <v xml:space="preserve"> </v>
      </c>
      <c r="I70" s="30" t="str">
        <f>VLOOKUP(A70,k1z_sl!A1:H72,5,FALSE())</f>
        <v xml:space="preserve"> </v>
      </c>
      <c r="J70" s="30" t="str">
        <f>VLOOKUP(A70,k1z_sl!A1:H72,7,FALSE())</f>
        <v>9</v>
      </c>
      <c r="K70" s="35" t="str">
        <f>VLOOKUP(A70,k1z_sl!A1:H72,8,FALSE())</f>
        <v xml:space="preserve"> 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tr">
        <f>VLOOKUP(A71,k1z_sl!A1:H72,6,FALSE())</f>
        <v xml:space="preserve"> </v>
      </c>
      <c r="F71" s="30">
        <f>VLOOKUP(A71,k1z_sl!A1:H72,2,FALSE())</f>
        <v>0</v>
      </c>
      <c r="G71" s="30">
        <f>VLOOKUP(A71,k1z_sl!A1:H72,3,FALSE())</f>
        <v>0</v>
      </c>
      <c r="H71" s="35" t="str">
        <f>VLOOKUP(A71,k1z_sl!A1:H72,4,FALSE())</f>
        <v xml:space="preserve"> </v>
      </c>
      <c r="I71" s="30" t="str">
        <f>VLOOKUP(A71,k1z_sl!A1:H72,5,FALSE())</f>
        <v xml:space="preserve"> </v>
      </c>
      <c r="J71" s="30" t="str">
        <f>VLOOKUP(A71,k1z_sl!A1:H72,7,FALSE())</f>
        <v>9</v>
      </c>
      <c r="K71" s="35" t="str">
        <f>VLOOKUP(A71,k1z_sl!A1:H72,8,FALSE())</f>
        <v xml:space="preserve"> 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tr">
        <f>VLOOKUP(A72,k1z_sl!A1:H72,6,FALSE())</f>
        <v xml:space="preserve"> </v>
      </c>
      <c r="F72" s="30">
        <f>VLOOKUP(A72,k1z_sl!A1:H72,2,FALSE())</f>
        <v>0</v>
      </c>
      <c r="G72" s="30">
        <f>VLOOKUP(A72,k1z_sl!A1:H72,3,FALSE())</f>
        <v>0</v>
      </c>
      <c r="H72" s="35" t="str">
        <f>VLOOKUP(A72,k1z_sl!A1:H72,4,FALSE())</f>
        <v xml:space="preserve"> </v>
      </c>
      <c r="I72" s="30" t="str">
        <f>VLOOKUP(A72,k1z_sl!A1:H72,5,FALSE())</f>
        <v xml:space="preserve"> </v>
      </c>
      <c r="J72" s="30" t="str">
        <f>VLOOKUP(A72,k1z_sl!A1:H72,7,FALSE())</f>
        <v>9</v>
      </c>
      <c r="K72" s="35" t="str">
        <f>VLOOKUP(A72,k1z_sl!A1:H72,8,FALSE())</f>
        <v xml:space="preserve"> 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R10" sqref="R10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IF(ISBLANK(VLOOKUP("C2M",param!$A$31:$B$49,2,0)),"C2M",VLOOKUP("C2M",param!$A$31:$B$49,2,0))</f>
        <v>C2M</v>
      </c>
      <c r="D1" s="54"/>
      <c r="E1" s="54"/>
      <c r="F1" s="55" t="s">
        <v>2961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04.05.14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2962</v>
      </c>
      <c r="B2" s="26" t="s">
        <v>2963</v>
      </c>
      <c r="C2" s="25" t="s">
        <v>2964</v>
      </c>
      <c r="D2" s="57" t="s">
        <v>2905</v>
      </c>
      <c r="E2" s="57"/>
      <c r="F2" s="25" t="s">
        <v>2965</v>
      </c>
      <c r="G2" s="25" t="s">
        <v>2900</v>
      </c>
      <c r="H2" s="25" t="s">
        <v>2966</v>
      </c>
      <c r="I2" s="25" t="s">
        <v>2967</v>
      </c>
      <c r="J2" s="25" t="s">
        <v>2968</v>
      </c>
      <c r="K2" s="25" t="s">
        <v>2969</v>
      </c>
      <c r="L2" s="27" t="s">
        <v>2970</v>
      </c>
      <c r="M2" s="28" t="s">
        <v>2971</v>
      </c>
      <c r="N2" s="26" t="s">
        <v>2972</v>
      </c>
      <c r="O2" s="27" t="s">
        <v>2970</v>
      </c>
      <c r="P2" s="28" t="s">
        <v>2971</v>
      </c>
      <c r="Q2" s="26" t="s">
        <v>2972</v>
      </c>
      <c r="R2" s="26" t="s">
        <v>2973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2974</v>
      </c>
      <c r="W2" s="29" t="s">
        <v>2975</v>
      </c>
      <c r="X2" s="29" t="s">
        <v>2974</v>
      </c>
      <c r="Y2" s="29" t="s">
        <v>2975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22.7" customHeight="1">
      <c r="A3" s="30">
        <v>1</v>
      </c>
      <c r="B3" s="31">
        <f t="shared" ref="B3:B34" si="0">IF(AND(LEFT(L3,3)="DNS",LEFT(O3,3)="DNS"),10000, N3+Q3)</f>
        <v>1084.08</v>
      </c>
      <c r="C3" s="32" t="str">
        <f t="shared" ref="C3:C34" si="1">IF(AND(R3&lt;10000, OR(LEFT(L3,3)&lt;&gt;"DNS", LEFT(O3,3)&lt;&gt;"DNS")),RANK(R3, $R$3:$R$72, 1)&amp;"."," ")</f>
        <v>1.</v>
      </c>
      <c r="D3" s="33"/>
      <c r="E3" s="34" t="s">
        <v>86</v>
      </c>
      <c r="F3" s="30">
        <v>1</v>
      </c>
      <c r="G3" s="30" t="s">
        <v>3007</v>
      </c>
      <c r="H3" s="35" t="s">
        <v>3044</v>
      </c>
      <c r="I3" s="30" t="s">
        <v>3045</v>
      </c>
      <c r="J3" s="30">
        <v>1</v>
      </c>
      <c r="K3" s="35" t="s">
        <v>887</v>
      </c>
      <c r="L3" s="36">
        <v>85.08</v>
      </c>
      <c r="M3" s="37">
        <v>0</v>
      </c>
      <c r="N3" s="38">
        <f t="shared" ref="N3:N34" si="2">IF(ISBLANK(L3),10000,IF(ISTEXT(L3),M3,L3+M3))</f>
        <v>85.08</v>
      </c>
      <c r="O3" s="36" t="s">
        <v>2976</v>
      </c>
      <c r="P3" s="37">
        <v>999</v>
      </c>
      <c r="Q3" s="38">
        <f t="shared" ref="Q3:Q34" si="3">IF(ISBLANK(O3),10000,IF(ISTEXT(O3),P3,O3+P3))</f>
        <v>999</v>
      </c>
      <c r="R3" s="38">
        <f t="shared" ref="R3:R34" si="4">MIN(N3,Q3)</f>
        <v>85.08</v>
      </c>
      <c r="S3" s="37">
        <v>17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22.7" customHeight="1">
      <c r="A4" s="30">
        <v>3</v>
      </c>
      <c r="B4" s="31">
        <f t="shared" si="0"/>
        <v>180.64</v>
      </c>
      <c r="C4" s="32" t="str">
        <f t="shared" si="1"/>
        <v>2.</v>
      </c>
      <c r="D4" s="33" t="s">
        <v>2977</v>
      </c>
      <c r="E4" s="34" t="s">
        <v>195</v>
      </c>
      <c r="F4" s="30">
        <v>3</v>
      </c>
      <c r="G4" s="30" t="s">
        <v>3009</v>
      </c>
      <c r="H4" s="35" t="s">
        <v>3046</v>
      </c>
      <c r="I4" s="30" t="s">
        <v>3047</v>
      </c>
      <c r="J4" s="30">
        <v>2</v>
      </c>
      <c r="K4" s="35" t="s">
        <v>410</v>
      </c>
      <c r="L4" s="36">
        <v>90.22</v>
      </c>
      <c r="M4" s="37">
        <v>2</v>
      </c>
      <c r="N4" s="38">
        <f t="shared" si="2"/>
        <v>92.22</v>
      </c>
      <c r="O4" s="36">
        <v>88.42</v>
      </c>
      <c r="P4" s="37">
        <v>0</v>
      </c>
      <c r="Q4" s="38">
        <f t="shared" si="3"/>
        <v>88.42</v>
      </c>
      <c r="R4" s="38">
        <f t="shared" si="4"/>
        <v>88.42</v>
      </c>
      <c r="S4" s="37">
        <v>9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22.7" customHeight="1">
      <c r="A5" s="30">
        <v>4</v>
      </c>
      <c r="B5" s="31">
        <f t="shared" si="0"/>
        <v>1106.06</v>
      </c>
      <c r="C5" s="32" t="str">
        <f t="shared" si="1"/>
        <v>3.</v>
      </c>
      <c r="D5" s="33" t="s">
        <v>2979</v>
      </c>
      <c r="E5" s="34" t="s">
        <v>195</v>
      </c>
      <c r="F5" s="30">
        <v>4</v>
      </c>
      <c r="G5" s="30" t="s">
        <v>3010</v>
      </c>
      <c r="H5" s="35" t="s">
        <v>3048</v>
      </c>
      <c r="I5" s="30" t="s">
        <v>3049</v>
      </c>
      <c r="J5" s="30" t="s">
        <v>88</v>
      </c>
      <c r="K5" s="35" t="s">
        <v>2713</v>
      </c>
      <c r="L5" s="36">
        <v>105.06</v>
      </c>
      <c r="M5" s="37">
        <v>2</v>
      </c>
      <c r="N5" s="38">
        <f t="shared" si="2"/>
        <v>107.06</v>
      </c>
      <c r="O5" s="36" t="s">
        <v>2976</v>
      </c>
      <c r="P5" s="37">
        <v>999</v>
      </c>
      <c r="Q5" s="38">
        <f t="shared" si="3"/>
        <v>999</v>
      </c>
      <c r="R5" s="38">
        <f t="shared" si="4"/>
        <v>107.06</v>
      </c>
      <c r="S5" s="37">
        <v>5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22.7" customHeight="1">
      <c r="A6" s="30">
        <v>6</v>
      </c>
      <c r="B6" s="31">
        <f t="shared" si="0"/>
        <v>228.13</v>
      </c>
      <c r="C6" s="32" t="str">
        <f t="shared" si="1"/>
        <v>4.</v>
      </c>
      <c r="D6" s="33" t="s">
        <v>2977</v>
      </c>
      <c r="E6" s="34" t="s">
        <v>202</v>
      </c>
      <c r="F6" s="30">
        <v>100</v>
      </c>
      <c r="G6" s="30" t="s">
        <v>3012</v>
      </c>
      <c r="H6" s="35" t="s">
        <v>3050</v>
      </c>
      <c r="I6" s="30" t="s">
        <v>3051</v>
      </c>
      <c r="J6" s="30">
        <v>3</v>
      </c>
      <c r="K6" s="35" t="s">
        <v>3052</v>
      </c>
      <c r="L6" s="36">
        <v>112.16</v>
      </c>
      <c r="M6" s="37">
        <v>6</v>
      </c>
      <c r="N6" s="38">
        <f t="shared" si="2"/>
        <v>118.16</v>
      </c>
      <c r="O6" s="36">
        <v>107.97</v>
      </c>
      <c r="P6" s="37">
        <v>2</v>
      </c>
      <c r="Q6" s="38">
        <f t="shared" si="3"/>
        <v>109.97</v>
      </c>
      <c r="R6" s="38">
        <f t="shared" si="4"/>
        <v>109.97</v>
      </c>
      <c r="S6" s="37">
        <v>1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22.7" customHeight="1">
      <c r="A7" s="30">
        <v>5</v>
      </c>
      <c r="B7" s="31">
        <f t="shared" si="0"/>
        <v>10000</v>
      </c>
      <c r="C7" s="32" t="str">
        <f t="shared" si="1"/>
        <v xml:space="preserve"> </v>
      </c>
      <c r="D7" s="33"/>
      <c r="E7" s="34" t="s">
        <v>86</v>
      </c>
      <c r="F7" s="30">
        <v>5</v>
      </c>
      <c r="G7" s="30" t="s">
        <v>3011</v>
      </c>
      <c r="H7" s="35" t="s">
        <v>3053</v>
      </c>
      <c r="I7" s="30" t="s">
        <v>3054</v>
      </c>
      <c r="J7" s="30" t="s">
        <v>88</v>
      </c>
      <c r="K7" s="35" t="s">
        <v>3055</v>
      </c>
      <c r="L7" s="36" t="s">
        <v>2976</v>
      </c>
      <c r="M7" s="37">
        <v>999</v>
      </c>
      <c r="N7" s="38">
        <f t="shared" si="2"/>
        <v>999</v>
      </c>
      <c r="O7" s="36" t="s">
        <v>2976</v>
      </c>
      <c r="P7" s="37">
        <v>999</v>
      </c>
      <c r="Q7" s="38">
        <f t="shared" si="3"/>
        <v>999</v>
      </c>
      <c r="R7" s="38">
        <f t="shared" si="4"/>
        <v>999</v>
      </c>
      <c r="S7" s="37"/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22.7" customHeight="1">
      <c r="A8" s="30">
        <v>2</v>
      </c>
      <c r="B8" s="31">
        <f t="shared" si="0"/>
        <v>10000</v>
      </c>
      <c r="C8" s="32" t="str">
        <f t="shared" si="1"/>
        <v xml:space="preserve"> </v>
      </c>
      <c r="D8" s="33" t="s">
        <v>2977</v>
      </c>
      <c r="E8" s="34" t="s">
        <v>68</v>
      </c>
      <c r="F8" s="30">
        <v>2</v>
      </c>
      <c r="G8" s="30" t="s">
        <v>3008</v>
      </c>
      <c r="H8" s="35" t="s">
        <v>3056</v>
      </c>
      <c r="I8" s="30" t="s">
        <v>3057</v>
      </c>
      <c r="J8" s="30">
        <v>1</v>
      </c>
      <c r="K8" s="35" t="s">
        <v>3058</v>
      </c>
      <c r="L8" s="36" t="s">
        <v>2976</v>
      </c>
      <c r="M8" s="37">
        <v>999</v>
      </c>
      <c r="N8" s="38">
        <f t="shared" si="2"/>
        <v>999</v>
      </c>
      <c r="O8" s="36" t="s">
        <v>2976</v>
      </c>
      <c r="P8" s="37">
        <v>999</v>
      </c>
      <c r="Q8" s="38">
        <f t="shared" si="3"/>
        <v>999</v>
      </c>
      <c r="R8" s="38">
        <f t="shared" si="4"/>
        <v>999</v>
      </c>
      <c r="S8" s="37"/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22.7" customHeight="1">
      <c r="A9" s="30">
        <v>7</v>
      </c>
      <c r="B9" s="31">
        <f t="shared" si="0"/>
        <v>20000</v>
      </c>
      <c r="C9" s="32" t="str">
        <f t="shared" si="1"/>
        <v xml:space="preserve"> </v>
      </c>
      <c r="D9" s="33"/>
      <c r="E9" s="34" t="s">
        <v>86</v>
      </c>
      <c r="F9" s="30">
        <v>0</v>
      </c>
      <c r="G9" s="30">
        <v>0</v>
      </c>
      <c r="H9" s="35" t="s">
        <v>86</v>
      </c>
      <c r="I9" s="30" t="s">
        <v>86</v>
      </c>
      <c r="J9" s="30" t="s">
        <v>3043</v>
      </c>
      <c r="K9" s="35" t="s">
        <v>86</v>
      </c>
      <c r="L9" s="36"/>
      <c r="M9" s="37"/>
      <c r="N9" s="38">
        <f t="shared" si="2"/>
        <v>10000</v>
      </c>
      <c r="O9" s="36"/>
      <c r="P9" s="37"/>
      <c r="Q9" s="38">
        <f t="shared" si="3"/>
        <v>10000</v>
      </c>
      <c r="R9" s="38">
        <f t="shared" si="4"/>
        <v>10000</v>
      </c>
      <c r="S9" s="37"/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22.7" customHeight="1">
      <c r="A10" s="30">
        <v>8</v>
      </c>
      <c r="B10" s="31">
        <f t="shared" si="0"/>
        <v>20000</v>
      </c>
      <c r="C10" s="32" t="str">
        <f t="shared" si="1"/>
        <v xml:space="preserve"> </v>
      </c>
      <c r="D10" s="33"/>
      <c r="E10" s="34" t="s">
        <v>86</v>
      </c>
      <c r="F10" s="30">
        <v>0</v>
      </c>
      <c r="G10" s="30">
        <v>0</v>
      </c>
      <c r="H10" s="35" t="s">
        <v>86</v>
      </c>
      <c r="I10" s="30" t="s">
        <v>86</v>
      </c>
      <c r="J10" s="30" t="s">
        <v>3043</v>
      </c>
      <c r="K10" s="35" t="s">
        <v>86</v>
      </c>
      <c r="L10" s="36"/>
      <c r="M10" s="37"/>
      <c r="N10" s="38">
        <f t="shared" si="2"/>
        <v>10000</v>
      </c>
      <c r="O10" s="36"/>
      <c r="P10" s="37"/>
      <c r="Q10" s="38">
        <f t="shared" si="3"/>
        <v>10000</v>
      </c>
      <c r="R10" s="38">
        <f t="shared" si="4"/>
        <v>10000</v>
      </c>
      <c r="S10" s="37"/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22.7" customHeight="1">
      <c r="A11" s="30">
        <v>9</v>
      </c>
      <c r="B11" s="31">
        <f t="shared" si="0"/>
        <v>20000</v>
      </c>
      <c r="C11" s="32" t="str">
        <f t="shared" si="1"/>
        <v xml:space="preserve"> </v>
      </c>
      <c r="D11" s="33"/>
      <c r="E11" s="34" t="s">
        <v>86</v>
      </c>
      <c r="F11" s="30">
        <v>0</v>
      </c>
      <c r="G11" s="30">
        <v>0</v>
      </c>
      <c r="H11" s="35" t="s">
        <v>86</v>
      </c>
      <c r="I11" s="30" t="s">
        <v>86</v>
      </c>
      <c r="J11" s="30" t="s">
        <v>3043</v>
      </c>
      <c r="K11" s="35" t="s">
        <v>86</v>
      </c>
      <c r="L11" s="36"/>
      <c r="M11" s="37"/>
      <c r="N11" s="38">
        <f t="shared" si="2"/>
        <v>10000</v>
      </c>
      <c r="O11" s="36"/>
      <c r="P11" s="37"/>
      <c r="Q11" s="38">
        <f t="shared" si="3"/>
        <v>10000</v>
      </c>
      <c r="R11" s="38">
        <f t="shared" si="4"/>
        <v>10000</v>
      </c>
      <c r="S11" s="37"/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22.7" customHeight="1">
      <c r="A12" s="30">
        <v>10</v>
      </c>
      <c r="B12" s="31">
        <f t="shared" si="0"/>
        <v>20000</v>
      </c>
      <c r="C12" s="32" t="str">
        <f t="shared" si="1"/>
        <v xml:space="preserve"> </v>
      </c>
      <c r="D12" s="33"/>
      <c r="E12" s="34" t="s">
        <v>86</v>
      </c>
      <c r="F12" s="30">
        <v>0</v>
      </c>
      <c r="G12" s="30">
        <v>0</v>
      </c>
      <c r="H12" s="35" t="s">
        <v>86</v>
      </c>
      <c r="I12" s="30" t="s">
        <v>86</v>
      </c>
      <c r="J12" s="30" t="s">
        <v>3043</v>
      </c>
      <c r="K12" s="35" t="s">
        <v>86</v>
      </c>
      <c r="L12" s="36"/>
      <c r="M12" s="37"/>
      <c r="N12" s="38">
        <f t="shared" si="2"/>
        <v>10000</v>
      </c>
      <c r="O12" s="36"/>
      <c r="P12" s="37"/>
      <c r="Q12" s="38">
        <f t="shared" si="3"/>
        <v>10000</v>
      </c>
      <c r="R12" s="38">
        <f t="shared" si="4"/>
        <v>10000</v>
      </c>
      <c r="S12" s="37"/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22.7" customHeight="1">
      <c r="A13" s="30">
        <v>11</v>
      </c>
      <c r="B13" s="31">
        <f t="shared" si="0"/>
        <v>20000</v>
      </c>
      <c r="C13" s="32" t="str">
        <f t="shared" si="1"/>
        <v xml:space="preserve"> </v>
      </c>
      <c r="D13" s="33"/>
      <c r="E13" s="34" t="s">
        <v>86</v>
      </c>
      <c r="F13" s="30">
        <v>0</v>
      </c>
      <c r="G13" s="30">
        <v>0</v>
      </c>
      <c r="H13" s="35" t="s">
        <v>86</v>
      </c>
      <c r="I13" s="30" t="s">
        <v>86</v>
      </c>
      <c r="J13" s="30" t="s">
        <v>3043</v>
      </c>
      <c r="K13" s="35" t="s">
        <v>86</v>
      </c>
      <c r="L13" s="36"/>
      <c r="M13" s="37"/>
      <c r="N13" s="38">
        <f t="shared" si="2"/>
        <v>10000</v>
      </c>
      <c r="O13" s="36"/>
      <c r="P13" s="37"/>
      <c r="Q13" s="38">
        <f t="shared" si="3"/>
        <v>10000</v>
      </c>
      <c r="R13" s="38">
        <f t="shared" si="4"/>
        <v>10000</v>
      </c>
      <c r="S13" s="37"/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22.7" customHeight="1">
      <c r="A14" s="30">
        <v>12</v>
      </c>
      <c r="B14" s="31">
        <f t="shared" si="0"/>
        <v>20000</v>
      </c>
      <c r="C14" s="32" t="str">
        <f t="shared" si="1"/>
        <v xml:space="preserve"> </v>
      </c>
      <c r="D14" s="33"/>
      <c r="E14" s="34" t="s">
        <v>86</v>
      </c>
      <c r="F14" s="30">
        <v>0</v>
      </c>
      <c r="G14" s="30">
        <v>0</v>
      </c>
      <c r="H14" s="35" t="s">
        <v>86</v>
      </c>
      <c r="I14" s="30" t="s">
        <v>86</v>
      </c>
      <c r="J14" s="30" t="s">
        <v>3043</v>
      </c>
      <c r="K14" s="35" t="s">
        <v>86</v>
      </c>
      <c r="L14" s="36"/>
      <c r="M14" s="37"/>
      <c r="N14" s="38">
        <f t="shared" si="2"/>
        <v>10000</v>
      </c>
      <c r="O14" s="36"/>
      <c r="P14" s="37"/>
      <c r="Q14" s="38">
        <f t="shared" si="3"/>
        <v>10000</v>
      </c>
      <c r="R14" s="38">
        <f t="shared" si="4"/>
        <v>10000</v>
      </c>
      <c r="S14" s="37"/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22.7" customHeight="1">
      <c r="A15" s="30">
        <v>13</v>
      </c>
      <c r="B15" s="31">
        <f t="shared" si="0"/>
        <v>20000</v>
      </c>
      <c r="C15" s="32" t="str">
        <f t="shared" si="1"/>
        <v xml:space="preserve"> </v>
      </c>
      <c r="D15" s="33"/>
      <c r="E15" s="34" t="s">
        <v>86</v>
      </c>
      <c r="F15" s="30">
        <v>0</v>
      </c>
      <c r="G15" s="30">
        <v>0</v>
      </c>
      <c r="H15" s="35" t="s">
        <v>86</v>
      </c>
      <c r="I15" s="30" t="s">
        <v>86</v>
      </c>
      <c r="J15" s="30" t="s">
        <v>3043</v>
      </c>
      <c r="K15" s="35" t="s">
        <v>86</v>
      </c>
      <c r="L15" s="36"/>
      <c r="M15" s="37"/>
      <c r="N15" s="38">
        <f t="shared" si="2"/>
        <v>10000</v>
      </c>
      <c r="O15" s="36"/>
      <c r="P15" s="37"/>
      <c r="Q15" s="38">
        <f t="shared" si="3"/>
        <v>10000</v>
      </c>
      <c r="R15" s="38">
        <f t="shared" si="4"/>
        <v>10000</v>
      </c>
      <c r="S15" s="37"/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22.7" customHeight="1">
      <c r="A16" s="30">
        <v>14</v>
      </c>
      <c r="B16" s="31">
        <f t="shared" si="0"/>
        <v>20000</v>
      </c>
      <c r="C16" s="32" t="str">
        <f t="shared" si="1"/>
        <v xml:space="preserve"> </v>
      </c>
      <c r="D16" s="33"/>
      <c r="E16" s="34" t="s">
        <v>86</v>
      </c>
      <c r="F16" s="30">
        <v>0</v>
      </c>
      <c r="G16" s="30">
        <v>0</v>
      </c>
      <c r="H16" s="35" t="s">
        <v>86</v>
      </c>
      <c r="I16" s="30" t="s">
        <v>86</v>
      </c>
      <c r="J16" s="30" t="s">
        <v>3043</v>
      </c>
      <c r="K16" s="35" t="s">
        <v>86</v>
      </c>
      <c r="L16" s="36"/>
      <c r="M16" s="37"/>
      <c r="N16" s="38">
        <f t="shared" si="2"/>
        <v>10000</v>
      </c>
      <c r="O16" s="36"/>
      <c r="P16" s="37"/>
      <c r="Q16" s="38">
        <f t="shared" si="3"/>
        <v>10000</v>
      </c>
      <c r="R16" s="38">
        <f t="shared" si="4"/>
        <v>10000</v>
      </c>
      <c r="S16" s="37"/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22.7" customHeight="1">
      <c r="A17" s="30">
        <v>15</v>
      </c>
      <c r="B17" s="31">
        <f t="shared" si="0"/>
        <v>20000</v>
      </c>
      <c r="C17" s="32" t="str">
        <f t="shared" si="1"/>
        <v xml:space="preserve"> </v>
      </c>
      <c r="D17" s="33"/>
      <c r="E17" s="34" t="s">
        <v>86</v>
      </c>
      <c r="F17" s="30">
        <v>0</v>
      </c>
      <c r="G17" s="30">
        <v>0</v>
      </c>
      <c r="H17" s="35" t="s">
        <v>86</v>
      </c>
      <c r="I17" s="30" t="s">
        <v>86</v>
      </c>
      <c r="J17" s="30" t="s">
        <v>3043</v>
      </c>
      <c r="K17" s="35" t="s">
        <v>86</v>
      </c>
      <c r="L17" s="36"/>
      <c r="M17" s="37"/>
      <c r="N17" s="38">
        <f t="shared" si="2"/>
        <v>10000</v>
      </c>
      <c r="O17" s="36"/>
      <c r="P17" s="37"/>
      <c r="Q17" s="38">
        <f t="shared" si="3"/>
        <v>10000</v>
      </c>
      <c r="R17" s="38">
        <f t="shared" si="4"/>
        <v>10000</v>
      </c>
      <c r="S17" s="37"/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22.7" customHeight="1">
      <c r="A18" s="30">
        <v>16</v>
      </c>
      <c r="B18" s="31">
        <f t="shared" si="0"/>
        <v>20000</v>
      </c>
      <c r="C18" s="32" t="str">
        <f t="shared" si="1"/>
        <v xml:space="preserve"> </v>
      </c>
      <c r="D18" s="33"/>
      <c r="E18" s="34" t="s">
        <v>86</v>
      </c>
      <c r="F18" s="30">
        <v>0</v>
      </c>
      <c r="G18" s="30">
        <v>0</v>
      </c>
      <c r="H18" s="35" t="s">
        <v>86</v>
      </c>
      <c r="I18" s="30" t="s">
        <v>86</v>
      </c>
      <c r="J18" s="30" t="s">
        <v>3043</v>
      </c>
      <c r="K18" s="35" t="s">
        <v>86</v>
      </c>
      <c r="L18" s="36"/>
      <c r="M18" s="37"/>
      <c r="N18" s="38">
        <f t="shared" si="2"/>
        <v>10000</v>
      </c>
      <c r="O18" s="36"/>
      <c r="P18" s="37"/>
      <c r="Q18" s="38">
        <f t="shared" si="3"/>
        <v>10000</v>
      </c>
      <c r="R18" s="38">
        <f t="shared" si="4"/>
        <v>10000</v>
      </c>
      <c r="S18" s="37"/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22.7" customHeight="1">
      <c r="A19" s="30">
        <v>17</v>
      </c>
      <c r="B19" s="31">
        <f t="shared" si="0"/>
        <v>20000</v>
      </c>
      <c r="C19" s="32" t="str">
        <f t="shared" si="1"/>
        <v xml:space="preserve"> </v>
      </c>
      <c r="D19" s="33"/>
      <c r="E19" s="34" t="s">
        <v>86</v>
      </c>
      <c r="F19" s="30">
        <v>0</v>
      </c>
      <c r="G19" s="30">
        <v>0</v>
      </c>
      <c r="H19" s="35" t="s">
        <v>86</v>
      </c>
      <c r="I19" s="30" t="s">
        <v>86</v>
      </c>
      <c r="J19" s="30" t="s">
        <v>3043</v>
      </c>
      <c r="K19" s="35" t="s">
        <v>86</v>
      </c>
      <c r="L19" s="36"/>
      <c r="M19" s="37"/>
      <c r="N19" s="38">
        <f t="shared" si="2"/>
        <v>10000</v>
      </c>
      <c r="O19" s="36"/>
      <c r="P19" s="37"/>
      <c r="Q19" s="38">
        <f t="shared" si="3"/>
        <v>10000</v>
      </c>
      <c r="R19" s="38">
        <f t="shared" si="4"/>
        <v>10000</v>
      </c>
      <c r="S19" s="37"/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22.7" customHeight="1">
      <c r="A20" s="30">
        <v>18</v>
      </c>
      <c r="B20" s="31">
        <f t="shared" si="0"/>
        <v>20000</v>
      </c>
      <c r="C20" s="32" t="str">
        <f t="shared" si="1"/>
        <v xml:space="preserve"> </v>
      </c>
      <c r="D20" s="33"/>
      <c r="E20" s="34" t="s">
        <v>86</v>
      </c>
      <c r="F20" s="30">
        <v>0</v>
      </c>
      <c r="G20" s="30">
        <v>0</v>
      </c>
      <c r="H20" s="35" t="s">
        <v>86</v>
      </c>
      <c r="I20" s="30" t="s">
        <v>86</v>
      </c>
      <c r="J20" s="30" t="s">
        <v>3043</v>
      </c>
      <c r="K20" s="35" t="s">
        <v>86</v>
      </c>
      <c r="L20" s="36"/>
      <c r="M20" s="37"/>
      <c r="N20" s="38">
        <f t="shared" si="2"/>
        <v>10000</v>
      </c>
      <c r="O20" s="36"/>
      <c r="P20" s="37"/>
      <c r="Q20" s="38">
        <f t="shared" si="3"/>
        <v>10000</v>
      </c>
      <c r="R20" s="38">
        <f t="shared" si="4"/>
        <v>10000</v>
      </c>
      <c r="S20" s="37"/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22.7" customHeight="1">
      <c r="A21" s="30">
        <v>19</v>
      </c>
      <c r="B21" s="31">
        <f t="shared" si="0"/>
        <v>20000</v>
      </c>
      <c r="C21" s="32" t="str">
        <f t="shared" si="1"/>
        <v xml:space="preserve"> </v>
      </c>
      <c r="D21" s="33"/>
      <c r="E21" s="34" t="s">
        <v>86</v>
      </c>
      <c r="F21" s="30">
        <v>0</v>
      </c>
      <c r="G21" s="30">
        <v>0</v>
      </c>
      <c r="H21" s="35" t="s">
        <v>86</v>
      </c>
      <c r="I21" s="30" t="s">
        <v>86</v>
      </c>
      <c r="J21" s="30" t="s">
        <v>3043</v>
      </c>
      <c r="K21" s="35" t="s">
        <v>86</v>
      </c>
      <c r="L21" s="36"/>
      <c r="M21" s="37"/>
      <c r="N21" s="38">
        <f t="shared" si="2"/>
        <v>10000</v>
      </c>
      <c r="O21" s="36"/>
      <c r="P21" s="37"/>
      <c r="Q21" s="38">
        <f t="shared" si="3"/>
        <v>10000</v>
      </c>
      <c r="R21" s="38">
        <f t="shared" si="4"/>
        <v>10000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22.7" customHeight="1">
      <c r="A22" s="30">
        <v>20</v>
      </c>
      <c r="B22" s="31">
        <f t="shared" si="0"/>
        <v>20000</v>
      </c>
      <c r="C22" s="32" t="str">
        <f t="shared" si="1"/>
        <v xml:space="preserve"> </v>
      </c>
      <c r="D22" s="33"/>
      <c r="E22" s="34" t="s">
        <v>86</v>
      </c>
      <c r="F22" s="30">
        <v>0</v>
      </c>
      <c r="G22" s="30">
        <v>0</v>
      </c>
      <c r="H22" s="35" t="s">
        <v>86</v>
      </c>
      <c r="I22" s="30" t="s">
        <v>86</v>
      </c>
      <c r="J22" s="30" t="s">
        <v>3043</v>
      </c>
      <c r="K22" s="35" t="s">
        <v>86</v>
      </c>
      <c r="L22" s="36"/>
      <c r="M22" s="37"/>
      <c r="N22" s="38">
        <f t="shared" si="2"/>
        <v>10000</v>
      </c>
      <c r="O22" s="36"/>
      <c r="P22" s="37"/>
      <c r="Q22" s="38">
        <f t="shared" si="3"/>
        <v>10000</v>
      </c>
      <c r="R22" s="38">
        <f t="shared" si="4"/>
        <v>10000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22.7" customHeight="1">
      <c r="A23" s="30">
        <v>21</v>
      </c>
      <c r="B23" s="31">
        <f t="shared" si="0"/>
        <v>20000</v>
      </c>
      <c r="C23" s="32" t="str">
        <f t="shared" si="1"/>
        <v xml:space="preserve"> </v>
      </c>
      <c r="D23" s="33"/>
      <c r="E23" s="34" t="s">
        <v>86</v>
      </c>
      <c r="F23" s="30">
        <v>0</v>
      </c>
      <c r="G23" s="30">
        <v>0</v>
      </c>
      <c r="H23" s="35" t="s">
        <v>86</v>
      </c>
      <c r="I23" s="30" t="s">
        <v>86</v>
      </c>
      <c r="J23" s="30" t="s">
        <v>3043</v>
      </c>
      <c r="K23" s="35" t="s">
        <v>86</v>
      </c>
      <c r="L23" s="36"/>
      <c r="M23" s="37"/>
      <c r="N23" s="38">
        <f t="shared" si="2"/>
        <v>10000</v>
      </c>
      <c r="O23" s="36"/>
      <c r="P23" s="37"/>
      <c r="Q23" s="38">
        <f t="shared" si="3"/>
        <v>10000</v>
      </c>
      <c r="R23" s="38">
        <f t="shared" si="4"/>
        <v>10000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22.7" customHeight="1">
      <c r="A24" s="30">
        <v>22</v>
      </c>
      <c r="B24" s="31">
        <f t="shared" si="0"/>
        <v>20000</v>
      </c>
      <c r="C24" s="32" t="str">
        <f t="shared" si="1"/>
        <v xml:space="preserve"> </v>
      </c>
      <c r="D24" s="33"/>
      <c r="E24" s="34" t="s">
        <v>86</v>
      </c>
      <c r="F24" s="30">
        <v>0</v>
      </c>
      <c r="G24" s="30">
        <v>0</v>
      </c>
      <c r="H24" s="35" t="s">
        <v>86</v>
      </c>
      <c r="I24" s="30" t="s">
        <v>86</v>
      </c>
      <c r="J24" s="30" t="s">
        <v>3043</v>
      </c>
      <c r="K24" s="35" t="s">
        <v>86</v>
      </c>
      <c r="L24" s="36"/>
      <c r="M24" s="37"/>
      <c r="N24" s="38">
        <f t="shared" si="2"/>
        <v>10000</v>
      </c>
      <c r="O24" s="36"/>
      <c r="P24" s="37"/>
      <c r="Q24" s="38">
        <f t="shared" si="3"/>
        <v>10000</v>
      </c>
      <c r="R24" s="38">
        <f t="shared" si="4"/>
        <v>10000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22.7" customHeight="1">
      <c r="A25" s="30">
        <v>23</v>
      </c>
      <c r="B25" s="31">
        <f t="shared" si="0"/>
        <v>20000</v>
      </c>
      <c r="C25" s="32" t="str">
        <f t="shared" si="1"/>
        <v xml:space="preserve"> </v>
      </c>
      <c r="D25" s="33"/>
      <c r="E25" s="34" t="s">
        <v>86</v>
      </c>
      <c r="F25" s="30">
        <v>0</v>
      </c>
      <c r="G25" s="30">
        <v>0</v>
      </c>
      <c r="H25" s="35" t="s">
        <v>86</v>
      </c>
      <c r="I25" s="30" t="s">
        <v>86</v>
      </c>
      <c r="J25" s="30" t="s">
        <v>3043</v>
      </c>
      <c r="K25" s="35" t="s">
        <v>86</v>
      </c>
      <c r="L25" s="36"/>
      <c r="M25" s="37"/>
      <c r="N25" s="38">
        <f t="shared" si="2"/>
        <v>10000</v>
      </c>
      <c r="O25" s="36"/>
      <c r="P25" s="37"/>
      <c r="Q25" s="38">
        <f t="shared" si="3"/>
        <v>10000</v>
      </c>
      <c r="R25" s="38">
        <f t="shared" si="4"/>
        <v>10000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22.7" customHeight="1">
      <c r="A26" s="30">
        <v>24</v>
      </c>
      <c r="B26" s="31">
        <f t="shared" si="0"/>
        <v>20000</v>
      </c>
      <c r="C26" s="32" t="str">
        <f t="shared" si="1"/>
        <v xml:space="preserve"> </v>
      </c>
      <c r="D26" s="33"/>
      <c r="E26" s="34" t="s">
        <v>86</v>
      </c>
      <c r="F26" s="30">
        <v>0</v>
      </c>
      <c r="G26" s="30">
        <v>0</v>
      </c>
      <c r="H26" s="35" t="s">
        <v>86</v>
      </c>
      <c r="I26" s="30" t="s">
        <v>86</v>
      </c>
      <c r="J26" s="30" t="s">
        <v>3043</v>
      </c>
      <c r="K26" s="35" t="s">
        <v>86</v>
      </c>
      <c r="L26" s="36"/>
      <c r="M26" s="37"/>
      <c r="N26" s="38">
        <f t="shared" si="2"/>
        <v>10000</v>
      </c>
      <c r="O26" s="36"/>
      <c r="P26" s="37"/>
      <c r="Q26" s="38">
        <f t="shared" si="3"/>
        <v>10000</v>
      </c>
      <c r="R26" s="38">
        <f t="shared" si="4"/>
        <v>10000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22.7" customHeight="1">
      <c r="A27" s="30">
        <v>25</v>
      </c>
      <c r="B27" s="31">
        <f t="shared" si="0"/>
        <v>20000</v>
      </c>
      <c r="C27" s="32" t="str">
        <f t="shared" si="1"/>
        <v xml:space="preserve"> </v>
      </c>
      <c r="D27" s="33"/>
      <c r="E27" s="34" t="s">
        <v>86</v>
      </c>
      <c r="F27" s="30">
        <v>0</v>
      </c>
      <c r="G27" s="30">
        <v>0</v>
      </c>
      <c r="H27" s="35" t="s">
        <v>86</v>
      </c>
      <c r="I27" s="30" t="s">
        <v>86</v>
      </c>
      <c r="J27" s="30" t="s">
        <v>3043</v>
      </c>
      <c r="K27" s="35" t="s">
        <v>86</v>
      </c>
      <c r="L27" s="36"/>
      <c r="M27" s="37"/>
      <c r="N27" s="38">
        <f t="shared" si="2"/>
        <v>10000</v>
      </c>
      <c r="O27" s="36"/>
      <c r="P27" s="37"/>
      <c r="Q27" s="38">
        <f t="shared" si="3"/>
        <v>10000</v>
      </c>
      <c r="R27" s="38">
        <f t="shared" si="4"/>
        <v>10000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22.7" customHeight="1">
      <c r="A28" s="30">
        <v>26</v>
      </c>
      <c r="B28" s="31">
        <f t="shared" si="0"/>
        <v>20000</v>
      </c>
      <c r="C28" s="32" t="str">
        <f t="shared" si="1"/>
        <v xml:space="preserve"> </v>
      </c>
      <c r="D28" s="33"/>
      <c r="E28" s="34" t="s">
        <v>86</v>
      </c>
      <c r="F28" s="30">
        <v>0</v>
      </c>
      <c r="G28" s="30">
        <v>0</v>
      </c>
      <c r="H28" s="35" t="s">
        <v>86</v>
      </c>
      <c r="I28" s="30" t="s">
        <v>86</v>
      </c>
      <c r="J28" s="30" t="s">
        <v>3043</v>
      </c>
      <c r="K28" s="35" t="s">
        <v>86</v>
      </c>
      <c r="L28" s="36"/>
      <c r="M28" s="37"/>
      <c r="N28" s="38">
        <f t="shared" si="2"/>
        <v>10000</v>
      </c>
      <c r="O28" s="36"/>
      <c r="P28" s="37"/>
      <c r="Q28" s="38">
        <f t="shared" si="3"/>
        <v>10000</v>
      </c>
      <c r="R28" s="38">
        <f t="shared" si="4"/>
        <v>10000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22.7" customHeight="1">
      <c r="A29" s="30">
        <v>27</v>
      </c>
      <c r="B29" s="31">
        <f t="shared" si="0"/>
        <v>20000</v>
      </c>
      <c r="C29" s="32" t="str">
        <f t="shared" si="1"/>
        <v xml:space="preserve"> </v>
      </c>
      <c r="D29" s="33"/>
      <c r="E29" s="34" t="s">
        <v>86</v>
      </c>
      <c r="F29" s="30">
        <v>0</v>
      </c>
      <c r="G29" s="30">
        <v>0</v>
      </c>
      <c r="H29" s="35" t="s">
        <v>86</v>
      </c>
      <c r="I29" s="30" t="s">
        <v>86</v>
      </c>
      <c r="J29" s="30" t="s">
        <v>3043</v>
      </c>
      <c r="K29" s="35" t="s">
        <v>86</v>
      </c>
      <c r="L29" s="36"/>
      <c r="M29" s="37"/>
      <c r="N29" s="38">
        <f t="shared" si="2"/>
        <v>10000</v>
      </c>
      <c r="O29" s="36"/>
      <c r="P29" s="37"/>
      <c r="Q29" s="38">
        <f t="shared" si="3"/>
        <v>10000</v>
      </c>
      <c r="R29" s="38">
        <f t="shared" si="4"/>
        <v>10000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22.7" customHeight="1">
      <c r="A30" s="30">
        <v>28</v>
      </c>
      <c r="B30" s="31">
        <f t="shared" si="0"/>
        <v>20000</v>
      </c>
      <c r="C30" s="32" t="str">
        <f t="shared" si="1"/>
        <v xml:space="preserve"> </v>
      </c>
      <c r="D30" s="33"/>
      <c r="E30" s="34" t="s">
        <v>86</v>
      </c>
      <c r="F30" s="30">
        <v>0</v>
      </c>
      <c r="G30" s="30">
        <v>0</v>
      </c>
      <c r="H30" s="35" t="s">
        <v>86</v>
      </c>
      <c r="I30" s="30" t="s">
        <v>86</v>
      </c>
      <c r="J30" s="30" t="s">
        <v>3043</v>
      </c>
      <c r="K30" s="35" t="s">
        <v>86</v>
      </c>
      <c r="L30" s="36"/>
      <c r="M30" s="37"/>
      <c r="N30" s="38">
        <f t="shared" si="2"/>
        <v>10000</v>
      </c>
      <c r="O30" s="36"/>
      <c r="P30" s="37"/>
      <c r="Q30" s="38">
        <f t="shared" si="3"/>
        <v>10000</v>
      </c>
      <c r="R30" s="38">
        <f t="shared" si="4"/>
        <v>10000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22.7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">
        <v>86</v>
      </c>
      <c r="F31" s="30">
        <v>0</v>
      </c>
      <c r="G31" s="30">
        <v>0</v>
      </c>
      <c r="H31" s="35" t="s">
        <v>86</v>
      </c>
      <c r="I31" s="30" t="s">
        <v>86</v>
      </c>
      <c r="J31" s="30" t="s">
        <v>3043</v>
      </c>
      <c r="K31" s="35" t="s">
        <v>86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22.7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">
        <v>86</v>
      </c>
      <c r="F32" s="30">
        <v>0</v>
      </c>
      <c r="G32" s="30">
        <v>0</v>
      </c>
      <c r="H32" s="35" t="s">
        <v>86</v>
      </c>
      <c r="I32" s="30" t="s">
        <v>86</v>
      </c>
      <c r="J32" s="30" t="s">
        <v>3043</v>
      </c>
      <c r="K32" s="35" t="s">
        <v>86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22.7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">
        <v>86</v>
      </c>
      <c r="F33" s="30">
        <v>0</v>
      </c>
      <c r="G33" s="30">
        <v>0</v>
      </c>
      <c r="H33" s="35" t="s">
        <v>86</v>
      </c>
      <c r="I33" s="30" t="s">
        <v>86</v>
      </c>
      <c r="J33" s="30" t="s">
        <v>3043</v>
      </c>
      <c r="K33" s="35" t="s">
        <v>86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22.7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">
        <v>86</v>
      </c>
      <c r="F34" s="30">
        <v>0</v>
      </c>
      <c r="G34" s="30">
        <v>0</v>
      </c>
      <c r="H34" s="35" t="s">
        <v>86</v>
      </c>
      <c r="I34" s="30" t="s">
        <v>86</v>
      </c>
      <c r="J34" s="30" t="s">
        <v>3043</v>
      </c>
      <c r="K34" s="35" t="s">
        <v>86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22.7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">
        <v>86</v>
      </c>
      <c r="F35" s="30">
        <v>0</v>
      </c>
      <c r="G35" s="30">
        <v>0</v>
      </c>
      <c r="H35" s="35" t="s">
        <v>86</v>
      </c>
      <c r="I35" s="30" t="s">
        <v>86</v>
      </c>
      <c r="J35" s="30" t="s">
        <v>3043</v>
      </c>
      <c r="K35" s="35" t="s">
        <v>86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22.7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">
        <v>86</v>
      </c>
      <c r="F36" s="30">
        <v>0</v>
      </c>
      <c r="G36" s="30">
        <v>0</v>
      </c>
      <c r="H36" s="35" t="s">
        <v>86</v>
      </c>
      <c r="I36" s="30" t="s">
        <v>86</v>
      </c>
      <c r="J36" s="30" t="s">
        <v>3043</v>
      </c>
      <c r="K36" s="35" t="s">
        <v>86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22.7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">
        <v>86</v>
      </c>
      <c r="F37" s="30">
        <v>0</v>
      </c>
      <c r="G37" s="30">
        <v>0</v>
      </c>
      <c r="H37" s="35" t="s">
        <v>86</v>
      </c>
      <c r="I37" s="30" t="s">
        <v>86</v>
      </c>
      <c r="J37" s="30" t="s">
        <v>3043</v>
      </c>
      <c r="K37" s="35" t="s">
        <v>86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22.7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">
        <v>86</v>
      </c>
      <c r="F38" s="30">
        <v>0</v>
      </c>
      <c r="G38" s="30">
        <v>0</v>
      </c>
      <c r="H38" s="35" t="s">
        <v>86</v>
      </c>
      <c r="I38" s="30" t="s">
        <v>86</v>
      </c>
      <c r="J38" s="30" t="s">
        <v>3043</v>
      </c>
      <c r="K38" s="35" t="s">
        <v>86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22.7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">
        <v>86</v>
      </c>
      <c r="F39" s="30">
        <v>0</v>
      </c>
      <c r="G39" s="30">
        <v>0</v>
      </c>
      <c r="H39" s="35" t="s">
        <v>86</v>
      </c>
      <c r="I39" s="30" t="s">
        <v>86</v>
      </c>
      <c r="J39" s="30" t="s">
        <v>3043</v>
      </c>
      <c r="K39" s="35" t="s">
        <v>86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22.7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">
        <v>86</v>
      </c>
      <c r="F40" s="30">
        <v>0</v>
      </c>
      <c r="G40" s="30">
        <v>0</v>
      </c>
      <c r="H40" s="35" t="s">
        <v>86</v>
      </c>
      <c r="I40" s="30" t="s">
        <v>86</v>
      </c>
      <c r="J40" s="30" t="s">
        <v>3043</v>
      </c>
      <c r="K40" s="35" t="s">
        <v>86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22.7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">
        <v>86</v>
      </c>
      <c r="F41" s="30">
        <v>0</v>
      </c>
      <c r="G41" s="30">
        <v>0</v>
      </c>
      <c r="H41" s="35" t="s">
        <v>86</v>
      </c>
      <c r="I41" s="30" t="s">
        <v>86</v>
      </c>
      <c r="J41" s="30" t="s">
        <v>3043</v>
      </c>
      <c r="K41" s="35" t="s">
        <v>86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22.7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">
        <v>86</v>
      </c>
      <c r="F42" s="30">
        <v>0</v>
      </c>
      <c r="G42" s="30">
        <v>0</v>
      </c>
      <c r="H42" s="35" t="s">
        <v>86</v>
      </c>
      <c r="I42" s="30" t="s">
        <v>86</v>
      </c>
      <c r="J42" s="30" t="s">
        <v>3043</v>
      </c>
      <c r="K42" s="35" t="s">
        <v>86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22.7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">
        <v>86</v>
      </c>
      <c r="F43" s="30">
        <v>0</v>
      </c>
      <c r="G43" s="30">
        <v>0</v>
      </c>
      <c r="H43" s="35" t="s">
        <v>86</v>
      </c>
      <c r="I43" s="30" t="s">
        <v>86</v>
      </c>
      <c r="J43" s="30" t="s">
        <v>3043</v>
      </c>
      <c r="K43" s="35" t="s">
        <v>86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22.7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">
        <v>86</v>
      </c>
      <c r="F44" s="30">
        <v>0</v>
      </c>
      <c r="G44" s="30">
        <v>0</v>
      </c>
      <c r="H44" s="35" t="s">
        <v>86</v>
      </c>
      <c r="I44" s="30" t="s">
        <v>86</v>
      </c>
      <c r="J44" s="30" t="s">
        <v>3043</v>
      </c>
      <c r="K44" s="35" t="s">
        <v>86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22.7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">
        <v>86</v>
      </c>
      <c r="F45" s="30">
        <v>0</v>
      </c>
      <c r="G45" s="30">
        <v>0</v>
      </c>
      <c r="H45" s="35" t="s">
        <v>86</v>
      </c>
      <c r="I45" s="30" t="s">
        <v>86</v>
      </c>
      <c r="J45" s="30" t="s">
        <v>3043</v>
      </c>
      <c r="K45" s="35" t="s">
        <v>86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22.7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">
        <v>86</v>
      </c>
      <c r="F46" s="30">
        <v>0</v>
      </c>
      <c r="G46" s="30">
        <v>0</v>
      </c>
      <c r="H46" s="35" t="s">
        <v>86</v>
      </c>
      <c r="I46" s="30" t="s">
        <v>86</v>
      </c>
      <c r="J46" s="30" t="s">
        <v>3043</v>
      </c>
      <c r="K46" s="35" t="s">
        <v>86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22.7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">
        <v>86</v>
      </c>
      <c r="F47" s="30">
        <v>0</v>
      </c>
      <c r="G47" s="30">
        <v>0</v>
      </c>
      <c r="H47" s="35" t="s">
        <v>86</v>
      </c>
      <c r="I47" s="30" t="s">
        <v>86</v>
      </c>
      <c r="J47" s="30" t="s">
        <v>3043</v>
      </c>
      <c r="K47" s="35" t="s">
        <v>86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22.7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">
        <v>86</v>
      </c>
      <c r="F48" s="30">
        <v>0</v>
      </c>
      <c r="G48" s="30">
        <v>0</v>
      </c>
      <c r="H48" s="35" t="s">
        <v>86</v>
      </c>
      <c r="I48" s="30" t="s">
        <v>86</v>
      </c>
      <c r="J48" s="30" t="s">
        <v>3043</v>
      </c>
      <c r="K48" s="35" t="s">
        <v>86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22.7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">
        <v>86</v>
      </c>
      <c r="F49" s="30">
        <v>0</v>
      </c>
      <c r="G49" s="30">
        <v>0</v>
      </c>
      <c r="H49" s="35" t="s">
        <v>86</v>
      </c>
      <c r="I49" s="30" t="s">
        <v>86</v>
      </c>
      <c r="J49" s="30" t="s">
        <v>3043</v>
      </c>
      <c r="K49" s="35" t="s">
        <v>86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22.7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">
        <v>86</v>
      </c>
      <c r="F50" s="30">
        <v>0</v>
      </c>
      <c r="G50" s="30">
        <v>0</v>
      </c>
      <c r="H50" s="35" t="s">
        <v>86</v>
      </c>
      <c r="I50" s="30" t="s">
        <v>86</v>
      </c>
      <c r="J50" s="30" t="s">
        <v>3043</v>
      </c>
      <c r="K50" s="35" t="s">
        <v>86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22.7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">
        <v>86</v>
      </c>
      <c r="F51" s="30">
        <v>0</v>
      </c>
      <c r="G51" s="30">
        <v>0</v>
      </c>
      <c r="H51" s="35" t="s">
        <v>86</v>
      </c>
      <c r="I51" s="30" t="s">
        <v>86</v>
      </c>
      <c r="J51" s="30" t="s">
        <v>3043</v>
      </c>
      <c r="K51" s="35" t="s">
        <v>86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22.7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">
        <v>86</v>
      </c>
      <c r="F52" s="30">
        <v>0</v>
      </c>
      <c r="G52" s="30">
        <v>0</v>
      </c>
      <c r="H52" s="35" t="s">
        <v>86</v>
      </c>
      <c r="I52" s="30" t="s">
        <v>86</v>
      </c>
      <c r="J52" s="30" t="s">
        <v>3043</v>
      </c>
      <c r="K52" s="35" t="s">
        <v>86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22.7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">
        <v>86</v>
      </c>
      <c r="F53" s="30">
        <v>0</v>
      </c>
      <c r="G53" s="30">
        <v>0</v>
      </c>
      <c r="H53" s="35" t="s">
        <v>86</v>
      </c>
      <c r="I53" s="30" t="s">
        <v>86</v>
      </c>
      <c r="J53" s="30" t="s">
        <v>3043</v>
      </c>
      <c r="K53" s="35" t="s">
        <v>86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22.7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">
        <v>86</v>
      </c>
      <c r="F54" s="30">
        <v>0</v>
      </c>
      <c r="G54" s="30">
        <v>0</v>
      </c>
      <c r="H54" s="35" t="s">
        <v>86</v>
      </c>
      <c r="I54" s="30" t="s">
        <v>86</v>
      </c>
      <c r="J54" s="30" t="s">
        <v>3043</v>
      </c>
      <c r="K54" s="35" t="s">
        <v>86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22.7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">
        <v>86</v>
      </c>
      <c r="F55" s="30">
        <v>0</v>
      </c>
      <c r="G55" s="30">
        <v>0</v>
      </c>
      <c r="H55" s="35" t="s">
        <v>86</v>
      </c>
      <c r="I55" s="30" t="s">
        <v>86</v>
      </c>
      <c r="J55" s="30" t="s">
        <v>3043</v>
      </c>
      <c r="K55" s="35" t="s">
        <v>86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22.7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">
        <v>86</v>
      </c>
      <c r="F56" s="30">
        <v>0</v>
      </c>
      <c r="G56" s="30">
        <v>0</v>
      </c>
      <c r="H56" s="35" t="s">
        <v>86</v>
      </c>
      <c r="I56" s="30" t="s">
        <v>86</v>
      </c>
      <c r="J56" s="30" t="s">
        <v>3043</v>
      </c>
      <c r="K56" s="35" t="s">
        <v>86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22.7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">
        <v>86</v>
      </c>
      <c r="F57" s="30">
        <v>0</v>
      </c>
      <c r="G57" s="30">
        <v>0</v>
      </c>
      <c r="H57" s="35" t="s">
        <v>86</v>
      </c>
      <c r="I57" s="30" t="s">
        <v>86</v>
      </c>
      <c r="J57" s="30" t="s">
        <v>3043</v>
      </c>
      <c r="K57" s="35" t="s">
        <v>86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22.7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">
        <v>86</v>
      </c>
      <c r="F58" s="30">
        <v>0</v>
      </c>
      <c r="G58" s="30">
        <v>0</v>
      </c>
      <c r="H58" s="35" t="s">
        <v>86</v>
      </c>
      <c r="I58" s="30" t="s">
        <v>86</v>
      </c>
      <c r="J58" s="30" t="s">
        <v>3043</v>
      </c>
      <c r="K58" s="35" t="s">
        <v>86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22.7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">
        <v>86</v>
      </c>
      <c r="F59" s="30">
        <v>0</v>
      </c>
      <c r="G59" s="30">
        <v>0</v>
      </c>
      <c r="H59" s="35" t="s">
        <v>86</v>
      </c>
      <c r="I59" s="30" t="s">
        <v>86</v>
      </c>
      <c r="J59" s="30" t="s">
        <v>3043</v>
      </c>
      <c r="K59" s="35" t="s">
        <v>86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22.7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">
        <v>86</v>
      </c>
      <c r="F60" s="30">
        <v>0</v>
      </c>
      <c r="G60" s="30">
        <v>0</v>
      </c>
      <c r="H60" s="35" t="s">
        <v>86</v>
      </c>
      <c r="I60" s="30" t="s">
        <v>86</v>
      </c>
      <c r="J60" s="30" t="s">
        <v>3043</v>
      </c>
      <c r="K60" s="35" t="s">
        <v>86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22.7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">
        <v>86</v>
      </c>
      <c r="F61" s="30">
        <v>0</v>
      </c>
      <c r="G61" s="30">
        <v>0</v>
      </c>
      <c r="H61" s="35" t="s">
        <v>86</v>
      </c>
      <c r="I61" s="30" t="s">
        <v>86</v>
      </c>
      <c r="J61" s="30" t="s">
        <v>3043</v>
      </c>
      <c r="K61" s="35" t="s">
        <v>86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22.7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">
        <v>86</v>
      </c>
      <c r="F62" s="30">
        <v>0</v>
      </c>
      <c r="G62" s="30">
        <v>0</v>
      </c>
      <c r="H62" s="35" t="s">
        <v>86</v>
      </c>
      <c r="I62" s="30" t="s">
        <v>86</v>
      </c>
      <c r="J62" s="30" t="s">
        <v>3043</v>
      </c>
      <c r="K62" s="35" t="s">
        <v>86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22.7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">
        <v>86</v>
      </c>
      <c r="F63" s="30">
        <v>0</v>
      </c>
      <c r="G63" s="30">
        <v>0</v>
      </c>
      <c r="H63" s="35" t="s">
        <v>86</v>
      </c>
      <c r="I63" s="30" t="s">
        <v>86</v>
      </c>
      <c r="J63" s="30" t="s">
        <v>3043</v>
      </c>
      <c r="K63" s="35" t="s">
        <v>86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22.7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">
        <v>86</v>
      </c>
      <c r="F64" s="30">
        <v>0</v>
      </c>
      <c r="G64" s="30">
        <v>0</v>
      </c>
      <c r="H64" s="35" t="s">
        <v>86</v>
      </c>
      <c r="I64" s="30" t="s">
        <v>86</v>
      </c>
      <c r="J64" s="30" t="s">
        <v>3043</v>
      </c>
      <c r="K64" s="35" t="s">
        <v>86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22.7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">
        <v>86</v>
      </c>
      <c r="F65" s="30">
        <v>0</v>
      </c>
      <c r="G65" s="30">
        <v>0</v>
      </c>
      <c r="H65" s="35" t="s">
        <v>86</v>
      </c>
      <c r="I65" s="30" t="s">
        <v>86</v>
      </c>
      <c r="J65" s="30" t="s">
        <v>3043</v>
      </c>
      <c r="K65" s="35" t="s">
        <v>86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22.7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">
        <v>86</v>
      </c>
      <c r="F66" s="30">
        <v>0</v>
      </c>
      <c r="G66" s="30">
        <v>0</v>
      </c>
      <c r="H66" s="35" t="s">
        <v>86</v>
      </c>
      <c r="I66" s="30" t="s">
        <v>86</v>
      </c>
      <c r="J66" s="30" t="s">
        <v>3043</v>
      </c>
      <c r="K66" s="35" t="s">
        <v>86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22.7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">
        <v>86</v>
      </c>
      <c r="F67" s="30">
        <v>0</v>
      </c>
      <c r="G67" s="30">
        <v>0</v>
      </c>
      <c r="H67" s="35" t="s">
        <v>86</v>
      </c>
      <c r="I67" s="30" t="s">
        <v>86</v>
      </c>
      <c r="J67" s="30" t="s">
        <v>3043</v>
      </c>
      <c r="K67" s="35" t="s">
        <v>86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22.7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">
        <v>86</v>
      </c>
      <c r="F68" s="30">
        <v>0</v>
      </c>
      <c r="G68" s="30">
        <v>0</v>
      </c>
      <c r="H68" s="35" t="s">
        <v>86</v>
      </c>
      <c r="I68" s="30" t="s">
        <v>86</v>
      </c>
      <c r="J68" s="30" t="s">
        <v>3043</v>
      </c>
      <c r="K68" s="35" t="s">
        <v>86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22.7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">
        <v>86</v>
      </c>
      <c r="F69" s="30">
        <v>0</v>
      </c>
      <c r="G69" s="30">
        <v>0</v>
      </c>
      <c r="H69" s="35" t="s">
        <v>86</v>
      </c>
      <c r="I69" s="30" t="s">
        <v>86</v>
      </c>
      <c r="J69" s="30" t="s">
        <v>3043</v>
      </c>
      <c r="K69" s="35" t="s">
        <v>86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22.7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">
        <v>86</v>
      </c>
      <c r="F70" s="30">
        <v>0</v>
      </c>
      <c r="G70" s="30">
        <v>0</v>
      </c>
      <c r="H70" s="35" t="s">
        <v>86</v>
      </c>
      <c r="I70" s="30" t="s">
        <v>86</v>
      </c>
      <c r="J70" s="30" t="s">
        <v>3043</v>
      </c>
      <c r="K70" s="35" t="s">
        <v>86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22.7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">
        <v>86</v>
      </c>
      <c r="F71" s="30">
        <v>0</v>
      </c>
      <c r="G71" s="30">
        <v>0</v>
      </c>
      <c r="H71" s="35" t="s">
        <v>86</v>
      </c>
      <c r="I71" s="30" t="s">
        <v>86</v>
      </c>
      <c r="J71" s="30" t="s">
        <v>3043</v>
      </c>
      <c r="K71" s="35" t="s">
        <v>86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22.7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">
        <v>86</v>
      </c>
      <c r="F72" s="30">
        <v>0</v>
      </c>
      <c r="G72" s="30">
        <v>0</v>
      </c>
      <c r="H72" s="35" t="s">
        <v>86</v>
      </c>
      <c r="I72" s="30" t="s">
        <v>86</v>
      </c>
      <c r="J72" s="30" t="s">
        <v>3043</v>
      </c>
      <c r="K72" s="35" t="s">
        <v>86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Q17" sqref="Q17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IF(ISBLANK(VLOOKUP("K1M",param!$A$31:$B$49,2,0)),"K1M",VLOOKUP("K1M",param!$A$31:$B$49,2,0))</f>
        <v>K1M</v>
      </c>
      <c r="D1" s="54"/>
      <c r="E1" s="54"/>
      <c r="F1" s="55" t="s">
        <v>2961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04.05.14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2962</v>
      </c>
      <c r="B2" s="26" t="s">
        <v>2963</v>
      </c>
      <c r="C2" s="25" t="s">
        <v>2964</v>
      </c>
      <c r="D2" s="57" t="s">
        <v>2905</v>
      </c>
      <c r="E2" s="57"/>
      <c r="F2" s="25" t="s">
        <v>2965</v>
      </c>
      <c r="G2" s="25" t="s">
        <v>2900</v>
      </c>
      <c r="H2" s="25" t="s">
        <v>2966</v>
      </c>
      <c r="I2" s="25" t="s">
        <v>2967</v>
      </c>
      <c r="J2" s="25" t="s">
        <v>2968</v>
      </c>
      <c r="K2" s="25" t="s">
        <v>2969</v>
      </c>
      <c r="L2" s="27" t="s">
        <v>2970</v>
      </c>
      <c r="M2" s="28" t="s">
        <v>2971</v>
      </c>
      <c r="N2" s="26" t="s">
        <v>2972</v>
      </c>
      <c r="O2" s="27" t="s">
        <v>2970</v>
      </c>
      <c r="P2" s="28" t="s">
        <v>2971</v>
      </c>
      <c r="Q2" s="26" t="s">
        <v>2972</v>
      </c>
      <c r="R2" s="26" t="s">
        <v>2973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2974</v>
      </c>
      <c r="W2" s="29" t="s">
        <v>2975</v>
      </c>
      <c r="X2" s="29" t="s">
        <v>2974</v>
      </c>
      <c r="Y2" s="29" t="s">
        <v>2975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2</v>
      </c>
      <c r="B3" s="31">
        <f t="shared" ref="B3:B34" si="0">IF(AND(LEFT(L3,3)="DNS",LEFT(O3,3)="DNS"),10000, N3+Q3)</f>
        <v>130.02000000000001</v>
      </c>
      <c r="C3" s="32" t="str">
        <f t="shared" ref="C3:C34" si="1">IF(AND(R3&lt;10000, OR(LEFT(L3,3)&lt;&gt;"DNS", LEFT(O3,3)&lt;&gt;"DNS")),RANK(R3, $R$3:$R$72, 1)&amp;"."," ")</f>
        <v>1.</v>
      </c>
      <c r="D3" s="33"/>
      <c r="E3" s="34" t="str">
        <f>VLOOKUP(A3,k1m_sl!A1:H72,6,FALSE())</f>
        <v/>
      </c>
      <c r="F3" s="30">
        <f>VLOOKUP(A3,k1m_sl!A1:H72,2,FALSE())</f>
        <v>2</v>
      </c>
      <c r="G3" s="30">
        <f>VLOOKUP(A3,k1m_sl!A1:H72,3,FALSE())</f>
        <v>49047</v>
      </c>
      <c r="H3" s="35" t="str">
        <f>VLOOKUP(A3,k1m_sl!A1:H72,4,FALSE())</f>
        <v>ZAJÍC Ondřej</v>
      </c>
      <c r="I3" s="30" t="str">
        <f>VLOOKUP(A3,k1m_sl!A1:H72,5,FALSE())</f>
        <v>1990</v>
      </c>
      <c r="J3" s="30" t="str">
        <f>VLOOKUP(A3,k1m_sl!A1:H72,7,FALSE())</f>
        <v>1</v>
      </c>
      <c r="K3" s="35" t="str">
        <f>VLOOKUP(A3,k1m_sl!A1:H72,8,FALSE())</f>
        <v>Roudnice</v>
      </c>
      <c r="L3" s="36">
        <v>63.07</v>
      </c>
      <c r="M3" s="37">
        <v>0</v>
      </c>
      <c r="N3" s="38">
        <f t="shared" ref="N3:N34" si="2">IF(ISBLANK(L3),10000,IF(ISTEXT(L3),M3,L3+M3))</f>
        <v>63.07</v>
      </c>
      <c r="O3" s="36">
        <v>62.95</v>
      </c>
      <c r="P3" s="37">
        <v>4</v>
      </c>
      <c r="Q3" s="38">
        <f t="shared" ref="Q3:Q34" si="3">IF(ISBLANK(O3),10000,IF(ISTEXT(O3),P3,O3+P3))</f>
        <v>66.95</v>
      </c>
      <c r="R3" s="38">
        <f t="shared" ref="R3:R34" si="4">MIN(N3,Q3)</f>
        <v>63.07</v>
      </c>
      <c r="S3" s="37">
        <v>87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8</v>
      </c>
      <c r="B4" s="31">
        <f t="shared" si="0"/>
        <v>131.12</v>
      </c>
      <c r="C4" s="32" t="str">
        <f t="shared" si="1"/>
        <v>2.</v>
      </c>
      <c r="D4" s="33" t="s">
        <v>2977</v>
      </c>
      <c r="E4" s="34" t="str">
        <f>VLOOKUP(A4,k1m_sl!A1:H72,6,FALSE())</f>
        <v>U23</v>
      </c>
      <c r="F4" s="30">
        <f>VLOOKUP(A4,k1m_sl!A1:H72,2,FALSE())</f>
        <v>8</v>
      </c>
      <c r="G4" s="30">
        <f>VLOOKUP(A4,k1m_sl!A1:H72,3,FALSE())</f>
        <v>23040</v>
      </c>
      <c r="H4" s="35" t="str">
        <f>VLOOKUP(A4,k1m_sl!A1:H72,4,FALSE())</f>
        <v>ZVOLÁNEK Jan</v>
      </c>
      <c r="I4" s="30" t="str">
        <f>VLOOKUP(A4,k1m_sl!A1:H72,5,FALSE())</f>
        <v>1995</v>
      </c>
      <c r="J4" s="30" t="str">
        <f>VLOOKUP(A4,k1m_sl!A1:H72,7,FALSE())</f>
        <v>2+</v>
      </c>
      <c r="K4" s="35" t="str">
        <f>VLOOKUP(A4,k1m_sl!A1:H72,8,FALSE())</f>
        <v>SKVS ČB</v>
      </c>
      <c r="L4" s="36">
        <v>64.25</v>
      </c>
      <c r="M4" s="37">
        <v>0</v>
      </c>
      <c r="N4" s="38">
        <f t="shared" si="2"/>
        <v>64.25</v>
      </c>
      <c r="O4" s="36">
        <v>64.87</v>
      </c>
      <c r="P4" s="37">
        <v>2</v>
      </c>
      <c r="Q4" s="38">
        <f t="shared" si="3"/>
        <v>66.87</v>
      </c>
      <c r="R4" s="38">
        <f t="shared" si="4"/>
        <v>64.25</v>
      </c>
      <c r="S4" s="37">
        <v>79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7</v>
      </c>
      <c r="B5" s="31">
        <f t="shared" si="0"/>
        <v>136.82</v>
      </c>
      <c r="C5" s="32" t="str">
        <f t="shared" si="1"/>
        <v>3.</v>
      </c>
      <c r="D5" s="33" t="s">
        <v>2980</v>
      </c>
      <c r="E5" s="34" t="str">
        <f>VLOOKUP(A5,k1m_sl!A1:H72,6,FALSE())</f>
        <v>U23</v>
      </c>
      <c r="F5" s="30">
        <f>VLOOKUP(A5,k1m_sl!A1:H72,2,FALSE())</f>
        <v>7</v>
      </c>
      <c r="G5" s="30">
        <f>VLOOKUP(A5,k1m_sl!A1:H72,3,FALSE())</f>
        <v>23079</v>
      </c>
      <c r="H5" s="35" t="str">
        <f>VLOOKUP(A5,k1m_sl!A1:H72,4,FALSE())</f>
        <v>PECHLÁT Hynek</v>
      </c>
      <c r="I5" s="30" t="str">
        <f>VLOOKUP(A5,k1m_sl!A1:H72,5,FALSE())</f>
        <v>1995</v>
      </c>
      <c r="J5" s="30" t="str">
        <f>VLOOKUP(A5,k1m_sl!A1:H72,7,FALSE())</f>
        <v>2+</v>
      </c>
      <c r="K5" s="35" t="str">
        <f>VLOOKUP(A5,k1m_sl!A1:H72,8,FALSE())</f>
        <v>SKVS ČB</v>
      </c>
      <c r="L5" s="36">
        <v>69.510000000000005</v>
      </c>
      <c r="M5" s="37">
        <v>0</v>
      </c>
      <c r="N5" s="38">
        <f t="shared" si="2"/>
        <v>69.510000000000005</v>
      </c>
      <c r="O5" s="36">
        <v>67.31</v>
      </c>
      <c r="P5" s="37">
        <v>0</v>
      </c>
      <c r="Q5" s="38">
        <f t="shared" si="3"/>
        <v>67.31</v>
      </c>
      <c r="R5" s="38">
        <f t="shared" si="4"/>
        <v>67.31</v>
      </c>
      <c r="S5" s="37">
        <v>75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27</v>
      </c>
      <c r="B6" s="31">
        <f t="shared" si="0"/>
        <v>145.60000000000002</v>
      </c>
      <c r="C6" s="32" t="str">
        <f t="shared" si="1"/>
        <v>4.</v>
      </c>
      <c r="D6" s="33" t="s">
        <v>2977</v>
      </c>
      <c r="E6" s="34" t="str">
        <f>VLOOKUP(A6,k1m_sl!A1:H72,6,FALSE())</f>
        <v>ZS</v>
      </c>
      <c r="F6" s="30">
        <f>VLOOKUP(A6,k1m_sl!A1:H72,2,FALSE())</f>
        <v>27</v>
      </c>
      <c r="G6" s="30">
        <f>VLOOKUP(A6,k1m_sl!A1:H72,3,FALSE())</f>
        <v>49042</v>
      </c>
      <c r="H6" s="35" t="str">
        <f>VLOOKUP(A6,k1m_sl!A1:H72,4,FALSE())</f>
        <v>ZIMA Tomáš</v>
      </c>
      <c r="I6" s="30" t="str">
        <f>VLOOKUP(A6,k1m_sl!A1:H72,5,FALSE())</f>
        <v>2000</v>
      </c>
      <c r="J6" s="30" t="str">
        <f>VLOOKUP(A6,k1m_sl!A1:H72,7,FALSE())</f>
        <v>2</v>
      </c>
      <c r="K6" s="35" t="str">
        <f>VLOOKUP(A6,k1m_sl!A1:H72,8,FALSE())</f>
        <v>Roudnice</v>
      </c>
      <c r="L6" s="36">
        <v>69.59</v>
      </c>
      <c r="M6" s="37">
        <v>0</v>
      </c>
      <c r="N6" s="38">
        <f t="shared" si="2"/>
        <v>69.59</v>
      </c>
      <c r="O6" s="40">
        <v>72.010000000000005</v>
      </c>
      <c r="P6" s="37">
        <v>4</v>
      </c>
      <c r="Q6" s="38">
        <f t="shared" si="3"/>
        <v>76.010000000000005</v>
      </c>
      <c r="R6" s="38">
        <f t="shared" si="4"/>
        <v>69.59</v>
      </c>
      <c r="S6" s="37">
        <v>71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24</v>
      </c>
      <c r="B7" s="31">
        <f t="shared" si="0"/>
        <v>144.22</v>
      </c>
      <c r="C7" s="32" t="str">
        <f t="shared" si="1"/>
        <v>5.</v>
      </c>
      <c r="D7" s="33" t="s">
        <v>2977</v>
      </c>
      <c r="E7" s="34" t="str">
        <f>VLOOKUP(A7,k1m_sl!A1:H72,6,FALSE())</f>
        <v>DM</v>
      </c>
      <c r="F7" s="30">
        <f>VLOOKUP(A7,k1m_sl!A1:H72,2,FALSE())</f>
        <v>24</v>
      </c>
      <c r="G7" s="30">
        <f>VLOOKUP(A7,k1m_sl!A1:H72,3,FALSE())</f>
        <v>9085</v>
      </c>
      <c r="H7" s="35" t="str">
        <f>VLOOKUP(A7,k1m_sl!A1:H72,4,FALSE())</f>
        <v>ŽÍŽALA Josef</v>
      </c>
      <c r="I7" s="30" t="str">
        <f>VLOOKUP(A7,k1m_sl!A1:H72,5,FALSE())</f>
        <v>1999</v>
      </c>
      <c r="J7" s="30" t="str">
        <f>VLOOKUP(A7,k1m_sl!A1:H72,7,FALSE())</f>
        <v>2</v>
      </c>
      <c r="K7" s="35" t="str">
        <f>VLOOKUP(A7,k1m_sl!A1:H72,8,FALSE())</f>
        <v>USK Pha</v>
      </c>
      <c r="L7" s="36">
        <v>71.19</v>
      </c>
      <c r="M7" s="37">
        <v>2</v>
      </c>
      <c r="N7" s="38">
        <f t="shared" si="2"/>
        <v>73.19</v>
      </c>
      <c r="O7" s="40">
        <v>71.03</v>
      </c>
      <c r="P7" s="37">
        <v>0</v>
      </c>
      <c r="Q7" s="38">
        <f t="shared" si="3"/>
        <v>71.03</v>
      </c>
      <c r="R7" s="38">
        <f t="shared" si="4"/>
        <v>71.03</v>
      </c>
      <c r="S7" s="37">
        <v>67</v>
      </c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9</v>
      </c>
      <c r="B8" s="31">
        <f t="shared" si="0"/>
        <v>146.11000000000001</v>
      </c>
      <c r="C8" s="32" t="str">
        <f t="shared" si="1"/>
        <v>6.</v>
      </c>
      <c r="D8" s="33" t="s">
        <v>2980</v>
      </c>
      <c r="E8" s="34" t="str">
        <f>VLOOKUP(A8,k1m_sl!A1:H72,6,FALSE())</f>
        <v>VM</v>
      </c>
      <c r="F8" s="30">
        <f>VLOOKUP(A8,k1m_sl!A1:H72,2,FALSE())</f>
        <v>9</v>
      </c>
      <c r="G8" s="30">
        <f>VLOOKUP(A8,k1m_sl!A1:H72,3,FALSE())</f>
        <v>23028</v>
      </c>
      <c r="H8" s="35" t="str">
        <f>VLOOKUP(A8,k1m_sl!A1:H72,4,FALSE())</f>
        <v>MULAČ Viktor</v>
      </c>
      <c r="I8" s="30" t="str">
        <f>VLOOKUP(A8,k1m_sl!A1:H72,5,FALSE())</f>
        <v>1975</v>
      </c>
      <c r="J8" s="30" t="str">
        <f>VLOOKUP(A8,k1m_sl!A1:H72,7,FALSE())</f>
        <v>2+</v>
      </c>
      <c r="K8" s="35" t="str">
        <f>VLOOKUP(A8,k1m_sl!A1:H72,8,FALSE())</f>
        <v>SKVS ČB</v>
      </c>
      <c r="L8" s="36">
        <v>73.94</v>
      </c>
      <c r="M8" s="37">
        <v>0</v>
      </c>
      <c r="N8" s="38">
        <f t="shared" si="2"/>
        <v>73.94</v>
      </c>
      <c r="O8" s="36">
        <v>72.17</v>
      </c>
      <c r="P8" s="37">
        <v>0</v>
      </c>
      <c r="Q8" s="38">
        <f t="shared" si="3"/>
        <v>72.17</v>
      </c>
      <c r="R8" s="38">
        <f t="shared" si="4"/>
        <v>72.17</v>
      </c>
      <c r="S8" s="37">
        <v>63</v>
      </c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56</v>
      </c>
      <c r="B9" s="31">
        <f t="shared" si="0"/>
        <v>149.94</v>
      </c>
      <c r="C9" s="32" t="str">
        <f t="shared" si="1"/>
        <v>7.</v>
      </c>
      <c r="D9" s="33"/>
      <c r="E9" s="34">
        <f>VLOOKUP(A9,k1m_sl!A1:H72,6,FALSE())</f>
        <v>0</v>
      </c>
      <c r="F9" s="30">
        <f>VLOOKUP(A9,k1m_sl!A1:H72,2,FALSE())</f>
        <v>59</v>
      </c>
      <c r="G9" s="30" t="str">
        <f>VLOOKUP(A9,k1m_sl!A1:H72,3,FALSE())</f>
        <v>A001</v>
      </c>
      <c r="H9" s="35" t="str">
        <f>VLOOKUP(A9,k1m_sl!A1:H72,4,FALSE())</f>
        <v>PODOBRYAEV Alexey </v>
      </c>
      <c r="I9" s="30">
        <f>VLOOKUP(A9,k1m_sl!A1:H72,5,FALSE())</f>
        <v>1978</v>
      </c>
      <c r="J9" s="30">
        <f>VLOOKUP(A9,k1m_sl!A1:H72,7,FALSE())</f>
        <v>0</v>
      </c>
      <c r="K9" s="35" t="str">
        <f>VLOOKUP(A9,k1m_sl!A1:H72,8,FALSE())</f>
        <v>RUS</v>
      </c>
      <c r="L9" s="36">
        <v>75.48</v>
      </c>
      <c r="M9" s="37">
        <v>0</v>
      </c>
      <c r="N9" s="38">
        <f t="shared" si="2"/>
        <v>75.48</v>
      </c>
      <c r="O9" s="36">
        <v>74.459999999999994</v>
      </c>
      <c r="P9" s="37">
        <v>0</v>
      </c>
      <c r="Q9" s="38">
        <f t="shared" si="3"/>
        <v>74.459999999999994</v>
      </c>
      <c r="R9" s="38">
        <f t="shared" si="4"/>
        <v>74.459999999999994</v>
      </c>
      <c r="S9" s="37"/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19</v>
      </c>
      <c r="B10" s="31">
        <f t="shared" si="0"/>
        <v>207.61999999999998</v>
      </c>
      <c r="C10" s="32" t="str">
        <f t="shared" si="1"/>
        <v>8.</v>
      </c>
      <c r="D10" s="33" t="s">
        <v>2979</v>
      </c>
      <c r="E10" s="34" t="str">
        <f>VLOOKUP(A10,k1m_sl!A1:H72,6,FALSE())</f>
        <v>DM</v>
      </c>
      <c r="F10" s="30">
        <f>VLOOKUP(A10,k1m_sl!A1:H72,2,FALSE())</f>
        <v>19</v>
      </c>
      <c r="G10" s="30">
        <f>VLOOKUP(A10,k1m_sl!A1:H72,3,FALSE())</f>
        <v>9064</v>
      </c>
      <c r="H10" s="35" t="str">
        <f>VLOOKUP(A10,k1m_sl!A1:H72,4,FALSE())</f>
        <v>KOŘÍNEK Vilém</v>
      </c>
      <c r="I10" s="30" t="str">
        <f>VLOOKUP(A10,k1m_sl!A1:H72,5,FALSE())</f>
        <v>1999</v>
      </c>
      <c r="J10" s="30" t="str">
        <f>VLOOKUP(A10,k1m_sl!A1:H72,7,FALSE())</f>
        <v>2</v>
      </c>
      <c r="K10" s="35" t="str">
        <f>VLOOKUP(A10,k1m_sl!A1:H72,8,FALSE())</f>
        <v>USK Pha</v>
      </c>
      <c r="L10" s="36">
        <v>72.66</v>
      </c>
      <c r="M10" s="37">
        <v>2</v>
      </c>
      <c r="N10" s="38">
        <f t="shared" si="2"/>
        <v>74.66</v>
      </c>
      <c r="O10" s="36">
        <v>76.959999999999994</v>
      </c>
      <c r="P10" s="37">
        <v>56</v>
      </c>
      <c r="Q10" s="38">
        <f t="shared" si="3"/>
        <v>132.95999999999998</v>
      </c>
      <c r="R10" s="38">
        <f t="shared" si="4"/>
        <v>74.66</v>
      </c>
      <c r="S10" s="37">
        <v>59</v>
      </c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31</v>
      </c>
      <c r="B11" s="31">
        <f t="shared" si="0"/>
        <v>150.23000000000002</v>
      </c>
      <c r="C11" s="32" t="str">
        <f t="shared" si="1"/>
        <v>9.</v>
      </c>
      <c r="D11" s="33" t="s">
        <v>2978</v>
      </c>
      <c r="E11" s="34" t="str">
        <f>VLOOKUP(A11,k1m_sl!A1:H72,6,FALSE())</f>
        <v>ZS</v>
      </c>
      <c r="F11" s="30">
        <f>VLOOKUP(A11,k1m_sl!A1:H72,2,FALSE())</f>
        <v>31</v>
      </c>
      <c r="G11" s="30">
        <f>VLOOKUP(A11,k1m_sl!A1:H72,3,FALSE())</f>
        <v>19022</v>
      </c>
      <c r="H11" s="35" t="str">
        <f>VLOOKUP(A11,k1m_sl!A1:H72,4,FALSE())</f>
        <v>ŠANDA Petr</v>
      </c>
      <c r="I11" s="30" t="str">
        <f>VLOOKUP(A11,k1m_sl!A1:H72,5,FALSE())</f>
        <v>2000</v>
      </c>
      <c r="J11" s="30" t="str">
        <f>VLOOKUP(A11,k1m_sl!A1:H72,7,FALSE())</f>
        <v>2</v>
      </c>
      <c r="K11" s="35" t="str">
        <f>VLOOKUP(A11,k1m_sl!A1:H72,8,FALSE())</f>
        <v>Vlašim</v>
      </c>
      <c r="L11" s="36">
        <v>73.36</v>
      </c>
      <c r="M11" s="37">
        <v>2</v>
      </c>
      <c r="N11" s="38">
        <f t="shared" si="2"/>
        <v>75.36</v>
      </c>
      <c r="O11" s="36">
        <v>74.87</v>
      </c>
      <c r="P11" s="37">
        <v>0</v>
      </c>
      <c r="Q11" s="38">
        <f t="shared" si="3"/>
        <v>74.87</v>
      </c>
      <c r="R11" s="38">
        <f t="shared" si="4"/>
        <v>74.87</v>
      </c>
      <c r="S11" s="37">
        <v>55</v>
      </c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57</v>
      </c>
      <c r="B12" s="31">
        <f t="shared" si="0"/>
        <v>153.79000000000002</v>
      </c>
      <c r="C12" s="32" t="str">
        <f t="shared" si="1"/>
        <v>10.</v>
      </c>
      <c r="D12" s="33"/>
      <c r="E12" s="34">
        <f>VLOOKUP(A12,k1m_sl!A1:H72,6,FALSE())</f>
        <v>0</v>
      </c>
      <c r="F12" s="30">
        <f>VLOOKUP(A12,k1m_sl!A1:H72,2,FALSE())</f>
        <v>60</v>
      </c>
      <c r="G12" s="30" t="str">
        <f>VLOOKUP(A12,k1m_sl!A1:H72,3,FALSE())</f>
        <v>A002</v>
      </c>
      <c r="H12" s="35" t="str">
        <f>VLOOKUP(A12,k1m_sl!A1:H72,4,FALSE())</f>
        <v>BUKRINSKIY Sergey </v>
      </c>
      <c r="I12" s="30">
        <f>VLOOKUP(A12,k1m_sl!A1:H72,5,FALSE())</f>
        <v>1986</v>
      </c>
      <c r="J12" s="30">
        <f>VLOOKUP(A12,k1m_sl!A1:H72,7,FALSE())</f>
        <v>0</v>
      </c>
      <c r="K12" s="35" t="str">
        <f>VLOOKUP(A12,k1m_sl!A1:H72,8,FALSE())</f>
        <v>RUS</v>
      </c>
      <c r="L12" s="36">
        <v>78.5</v>
      </c>
      <c r="M12" s="37">
        <v>0</v>
      </c>
      <c r="N12" s="38">
        <f t="shared" si="2"/>
        <v>78.5</v>
      </c>
      <c r="O12" s="36">
        <v>75.290000000000006</v>
      </c>
      <c r="P12" s="37">
        <v>0</v>
      </c>
      <c r="Q12" s="38">
        <f t="shared" si="3"/>
        <v>75.290000000000006</v>
      </c>
      <c r="R12" s="38">
        <f t="shared" si="4"/>
        <v>75.290000000000006</v>
      </c>
      <c r="S12" s="37"/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30</v>
      </c>
      <c r="B13" s="31">
        <f t="shared" si="0"/>
        <v>155.26999999999998</v>
      </c>
      <c r="C13" s="32" t="str">
        <f t="shared" si="1"/>
        <v>11.</v>
      </c>
      <c r="D13" s="33" t="s">
        <v>2980</v>
      </c>
      <c r="E13" s="34" t="str">
        <f>VLOOKUP(A13,k1m_sl!A1:H72,6,FALSE())</f>
        <v>ZS</v>
      </c>
      <c r="F13" s="30">
        <f>VLOOKUP(A13,k1m_sl!A1:H72,2,FALSE())</f>
        <v>30</v>
      </c>
      <c r="G13" s="30">
        <f>VLOOKUP(A13,k1m_sl!A1:H72,3,FALSE())</f>
        <v>14043</v>
      </c>
      <c r="H13" s="35" t="str">
        <f>VLOOKUP(A13,k1m_sl!A1:H72,4,FALSE())</f>
        <v>BÁRTA Jan</v>
      </c>
      <c r="I13" s="30" t="str">
        <f>VLOOKUP(A13,k1m_sl!A1:H72,5,FALSE())</f>
        <v>2000</v>
      </c>
      <c r="J13" s="30" t="str">
        <f>VLOOKUP(A13,k1m_sl!A1:H72,7,FALSE())</f>
        <v>2</v>
      </c>
      <c r="K13" s="35" t="str">
        <f>VLOOKUP(A13,k1m_sl!A1:H72,8,FALSE())</f>
        <v>Kralupy</v>
      </c>
      <c r="L13" s="36">
        <v>76.08</v>
      </c>
      <c r="M13" s="37">
        <v>0</v>
      </c>
      <c r="N13" s="38">
        <f t="shared" si="2"/>
        <v>76.08</v>
      </c>
      <c r="O13" s="36">
        <v>79.19</v>
      </c>
      <c r="P13" s="37">
        <v>0</v>
      </c>
      <c r="Q13" s="38">
        <f t="shared" si="3"/>
        <v>79.19</v>
      </c>
      <c r="R13" s="38">
        <f t="shared" si="4"/>
        <v>76.08</v>
      </c>
      <c r="S13" s="37">
        <v>51</v>
      </c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23</v>
      </c>
      <c r="B14" s="31">
        <f t="shared" si="0"/>
        <v>205.75</v>
      </c>
      <c r="C14" s="32" t="str">
        <f t="shared" si="1"/>
        <v>12.</v>
      </c>
      <c r="D14" s="33" t="s">
        <v>2978</v>
      </c>
      <c r="E14" s="34" t="str">
        <f>VLOOKUP(A14,k1m_sl!A1:H72,6,FALSE())</f>
        <v>DM</v>
      </c>
      <c r="F14" s="30">
        <f>VLOOKUP(A14,k1m_sl!A1:H72,2,FALSE())</f>
        <v>23</v>
      </c>
      <c r="G14" s="30">
        <f>VLOOKUP(A14,k1m_sl!A1:H72,3,FALSE())</f>
        <v>49018</v>
      </c>
      <c r="H14" s="35" t="str">
        <f>VLOOKUP(A14,k1m_sl!A1:H72,4,FALSE())</f>
        <v>KYZLÍK Milan</v>
      </c>
      <c r="I14" s="30" t="str">
        <f>VLOOKUP(A14,k1m_sl!A1:H72,5,FALSE())</f>
        <v>1999</v>
      </c>
      <c r="J14" s="30" t="str">
        <f>VLOOKUP(A14,k1m_sl!A1:H72,7,FALSE())</f>
        <v>2</v>
      </c>
      <c r="K14" s="35" t="str">
        <f>VLOOKUP(A14,k1m_sl!A1:H72,8,FALSE())</f>
        <v>Roudnice</v>
      </c>
      <c r="L14" s="36">
        <v>74.75</v>
      </c>
      <c r="M14" s="37">
        <v>2</v>
      </c>
      <c r="N14" s="38">
        <f t="shared" si="2"/>
        <v>76.75</v>
      </c>
      <c r="O14" s="40">
        <v>79</v>
      </c>
      <c r="P14" s="37">
        <v>50</v>
      </c>
      <c r="Q14" s="38">
        <f t="shared" si="3"/>
        <v>129</v>
      </c>
      <c r="R14" s="38">
        <f t="shared" si="4"/>
        <v>76.75</v>
      </c>
      <c r="S14" s="37">
        <v>47</v>
      </c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13</v>
      </c>
      <c r="B15" s="31">
        <f t="shared" si="0"/>
        <v>157.15</v>
      </c>
      <c r="C15" s="32" t="str">
        <f t="shared" si="1"/>
        <v>13.</v>
      </c>
      <c r="D15" s="33" t="s">
        <v>2979</v>
      </c>
      <c r="E15" s="34" t="str">
        <f>VLOOKUP(A15,k1m_sl!A1:H72,6,FALSE())</f>
        <v>VM</v>
      </c>
      <c r="F15" s="30">
        <f>VLOOKUP(A15,k1m_sl!A1:H72,2,FALSE())</f>
        <v>13</v>
      </c>
      <c r="G15" s="30">
        <f>VLOOKUP(A15,k1m_sl!A1:H72,3,FALSE())</f>
        <v>23006</v>
      </c>
      <c r="H15" s="35" t="str">
        <f>VLOOKUP(A15,k1m_sl!A1:H72,4,FALSE())</f>
        <v>BOČEK Zdeněk</v>
      </c>
      <c r="I15" s="30" t="str">
        <f>VLOOKUP(A15,k1m_sl!A1:H72,5,FALSE())</f>
        <v>1975</v>
      </c>
      <c r="J15" s="30" t="str">
        <f>VLOOKUP(A15,k1m_sl!A1:H72,7,FALSE())</f>
        <v>2</v>
      </c>
      <c r="K15" s="35" t="str">
        <f>VLOOKUP(A15,k1m_sl!A1:H72,8,FALSE())</f>
        <v>SKVS ČB</v>
      </c>
      <c r="L15" s="36">
        <v>77.78</v>
      </c>
      <c r="M15" s="37">
        <v>2</v>
      </c>
      <c r="N15" s="38">
        <f t="shared" si="2"/>
        <v>79.78</v>
      </c>
      <c r="O15" s="36">
        <v>77.37</v>
      </c>
      <c r="P15" s="37">
        <v>0</v>
      </c>
      <c r="Q15" s="38">
        <f t="shared" si="3"/>
        <v>77.37</v>
      </c>
      <c r="R15" s="38">
        <f t="shared" si="4"/>
        <v>77.37</v>
      </c>
      <c r="S15" s="37">
        <v>43</v>
      </c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29</v>
      </c>
      <c r="B16" s="31">
        <f t="shared" si="0"/>
        <v>163.70999999999998</v>
      </c>
      <c r="C16" s="32" t="str">
        <f t="shared" si="1"/>
        <v>14.</v>
      </c>
      <c r="D16" s="33" t="s">
        <v>2982</v>
      </c>
      <c r="E16" s="34" t="str">
        <f>VLOOKUP(A16,k1m_sl!A1:H72,6,FALSE())</f>
        <v>ZS</v>
      </c>
      <c r="F16" s="30">
        <f>VLOOKUP(A16,k1m_sl!A1:H72,2,FALSE())</f>
        <v>29</v>
      </c>
      <c r="G16" s="30">
        <f>VLOOKUP(A16,k1m_sl!A1:H72,3,FALSE())</f>
        <v>9058</v>
      </c>
      <c r="H16" s="35" t="str">
        <f>VLOOKUP(A16,k1m_sl!A1:H72,4,FALSE())</f>
        <v>BERAN Václav</v>
      </c>
      <c r="I16" s="30" t="str">
        <f>VLOOKUP(A16,k1m_sl!A1:H72,5,FALSE())</f>
        <v>2000</v>
      </c>
      <c r="J16" s="30" t="str">
        <f>VLOOKUP(A16,k1m_sl!A1:H72,7,FALSE())</f>
        <v>2</v>
      </c>
      <c r="K16" s="35" t="str">
        <f>VLOOKUP(A16,k1m_sl!A1:H72,8,FALSE())</f>
        <v>USK Pha</v>
      </c>
      <c r="L16" s="36">
        <v>79.19</v>
      </c>
      <c r="M16" s="37">
        <v>0</v>
      </c>
      <c r="N16" s="38">
        <f t="shared" si="2"/>
        <v>79.19</v>
      </c>
      <c r="O16" s="36">
        <v>82.52</v>
      </c>
      <c r="P16" s="37">
        <v>2</v>
      </c>
      <c r="Q16" s="38">
        <f t="shared" si="3"/>
        <v>84.52</v>
      </c>
      <c r="R16" s="38">
        <f t="shared" si="4"/>
        <v>79.19</v>
      </c>
      <c r="S16" s="37">
        <v>39</v>
      </c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65</v>
      </c>
      <c r="B17" s="31">
        <f t="shared" si="0"/>
        <v>163.72</v>
      </c>
      <c r="C17" s="32" t="str">
        <f t="shared" si="1"/>
        <v>15.</v>
      </c>
      <c r="D17" s="33"/>
      <c r="E17" s="34">
        <f>VLOOKUP(A17,k1m_sl!A1:H72,6,FALSE())</f>
        <v>0</v>
      </c>
      <c r="F17" s="30">
        <f>VLOOKUP(A17,k1m_sl!A1:H72,2,FALSE())</f>
        <v>68</v>
      </c>
      <c r="G17" s="30" t="str">
        <f>VLOOKUP(A17,k1m_sl!A1:H72,3,FALSE())</f>
        <v>A014</v>
      </c>
      <c r="H17" s="35" t="str">
        <f>VLOOKUP(A17,k1m_sl!A1:H72,4,FALSE())</f>
        <v>GROTOV Alex</v>
      </c>
      <c r="I17" s="30">
        <f>VLOOKUP(A17,k1m_sl!A1:H72,5,FALSE())</f>
        <v>1900</v>
      </c>
      <c r="J17" s="30">
        <f>VLOOKUP(A17,k1m_sl!A1:H72,7,FALSE())</f>
        <v>0</v>
      </c>
      <c r="K17" s="35" t="str">
        <f>VLOOKUP(A17,k1m_sl!A1:H72,8,FALSE())</f>
        <v>RUS</v>
      </c>
      <c r="L17" s="36">
        <v>80.94</v>
      </c>
      <c r="M17" s="37">
        <v>0</v>
      </c>
      <c r="N17" s="38">
        <f t="shared" si="2"/>
        <v>80.94</v>
      </c>
      <c r="O17" s="36">
        <v>82.78</v>
      </c>
      <c r="P17" s="37">
        <v>0</v>
      </c>
      <c r="Q17" s="38">
        <f t="shared" si="3"/>
        <v>82.78</v>
      </c>
      <c r="R17" s="38">
        <f t="shared" si="4"/>
        <v>80.94</v>
      </c>
      <c r="S17" s="37"/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26</v>
      </c>
      <c r="B18" s="31">
        <f t="shared" si="0"/>
        <v>164.53</v>
      </c>
      <c r="C18" s="32" t="str">
        <f t="shared" si="1"/>
        <v>16.</v>
      </c>
      <c r="D18" s="33" t="s">
        <v>2979</v>
      </c>
      <c r="E18" s="34" t="str">
        <f>VLOOKUP(A18,k1m_sl!A1:H72,6,FALSE())</f>
        <v>ZS</v>
      </c>
      <c r="F18" s="30">
        <f>VLOOKUP(A18,k1m_sl!A1:H72,2,FALSE())</f>
        <v>26</v>
      </c>
      <c r="G18" s="30">
        <f>VLOOKUP(A18,k1m_sl!A1:H72,3,FALSE())</f>
        <v>9102</v>
      </c>
      <c r="H18" s="35" t="str">
        <f>VLOOKUP(A18,k1m_sl!A1:H72,4,FALSE())</f>
        <v>ZEMAN Vojtěch</v>
      </c>
      <c r="I18" s="30" t="str">
        <f>VLOOKUP(A18,k1m_sl!A1:H72,5,FALSE())</f>
        <v>2000</v>
      </c>
      <c r="J18" s="30" t="str">
        <f>VLOOKUP(A18,k1m_sl!A1:H72,7,FALSE())</f>
        <v>2</v>
      </c>
      <c r="K18" s="35" t="str">
        <f>VLOOKUP(A18,k1m_sl!A1:H72,8,FALSE())</f>
        <v>USK Pha</v>
      </c>
      <c r="L18" s="36">
        <v>79.010000000000005</v>
      </c>
      <c r="M18" s="37">
        <v>2</v>
      </c>
      <c r="N18" s="38">
        <f t="shared" si="2"/>
        <v>81.010000000000005</v>
      </c>
      <c r="O18" s="40">
        <v>79.52</v>
      </c>
      <c r="P18" s="37">
        <v>4</v>
      </c>
      <c r="Q18" s="38">
        <f t="shared" si="3"/>
        <v>83.52</v>
      </c>
      <c r="R18" s="38">
        <f t="shared" si="4"/>
        <v>81.010000000000005</v>
      </c>
      <c r="S18" s="37">
        <v>35</v>
      </c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18</v>
      </c>
      <c r="B19" s="31">
        <f t="shared" si="0"/>
        <v>166.72</v>
      </c>
      <c r="C19" s="32" t="str">
        <f t="shared" si="1"/>
        <v>17.</v>
      </c>
      <c r="D19" s="33" t="s">
        <v>2978</v>
      </c>
      <c r="E19" s="34" t="str">
        <f>VLOOKUP(A19,k1m_sl!A1:H72,6,FALSE())</f>
        <v>DS</v>
      </c>
      <c r="F19" s="30">
        <f>VLOOKUP(A19,k1m_sl!A1:H72,2,FALSE())</f>
        <v>18</v>
      </c>
      <c r="G19" s="30">
        <f>VLOOKUP(A19,k1m_sl!A1:H72,3,FALSE())</f>
        <v>61024</v>
      </c>
      <c r="H19" s="35" t="str">
        <f>VLOOKUP(A19,k1m_sl!A1:H72,4,FALSE())</f>
        <v>ŘÍHA Jan</v>
      </c>
      <c r="I19" s="30" t="str">
        <f>VLOOKUP(A19,k1m_sl!A1:H72,5,FALSE())</f>
        <v>1996</v>
      </c>
      <c r="J19" s="30" t="str">
        <f>VLOOKUP(A19,k1m_sl!A1:H72,7,FALSE())</f>
        <v>2</v>
      </c>
      <c r="K19" s="35" t="str">
        <f>VLOOKUP(A19,k1m_sl!A1:H72,8,FALSE())</f>
        <v>Třebech.</v>
      </c>
      <c r="L19" s="36">
        <v>81.510000000000005</v>
      </c>
      <c r="M19" s="37">
        <v>4</v>
      </c>
      <c r="N19" s="38">
        <f t="shared" si="2"/>
        <v>85.51</v>
      </c>
      <c r="O19" s="36">
        <v>79.209999999999994</v>
      </c>
      <c r="P19" s="37">
        <v>2</v>
      </c>
      <c r="Q19" s="38">
        <f t="shared" si="3"/>
        <v>81.209999999999994</v>
      </c>
      <c r="R19" s="38">
        <f t="shared" si="4"/>
        <v>81.209999999999994</v>
      </c>
      <c r="S19" s="37">
        <v>31</v>
      </c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25</v>
      </c>
      <c r="B20" s="31">
        <f t="shared" si="0"/>
        <v>167.26999999999998</v>
      </c>
      <c r="C20" s="32" t="str">
        <f t="shared" si="1"/>
        <v>18.</v>
      </c>
      <c r="D20" s="33" t="s">
        <v>2985</v>
      </c>
      <c r="E20" s="34" t="str">
        <f>VLOOKUP(A20,k1m_sl!A1:H72,6,FALSE())</f>
        <v>ZS</v>
      </c>
      <c r="F20" s="30">
        <f>VLOOKUP(A20,k1m_sl!A1:H72,2,FALSE())</f>
        <v>25</v>
      </c>
      <c r="G20" s="30">
        <f>VLOOKUP(A20,k1m_sl!A1:H72,3,FALSE())</f>
        <v>36019</v>
      </c>
      <c r="H20" s="35" t="str">
        <f>VLOOKUP(A20,k1m_sl!A1:H72,4,FALSE())</f>
        <v>POHANKA Vítek</v>
      </c>
      <c r="I20" s="30" t="str">
        <f>VLOOKUP(A20,k1m_sl!A1:H72,5,FALSE())</f>
        <v>2000</v>
      </c>
      <c r="J20" s="30" t="str">
        <f>VLOOKUP(A20,k1m_sl!A1:H72,7,FALSE())</f>
        <v>2</v>
      </c>
      <c r="K20" s="35" t="str">
        <f>VLOOKUP(A20,k1m_sl!A1:H72,8,FALSE())</f>
        <v>Klatovy</v>
      </c>
      <c r="L20" s="36">
        <v>78.599999999999994</v>
      </c>
      <c r="M20" s="37">
        <v>6</v>
      </c>
      <c r="N20" s="38">
        <f t="shared" si="2"/>
        <v>84.6</v>
      </c>
      <c r="O20" s="36">
        <v>80.67</v>
      </c>
      <c r="P20" s="37">
        <v>2</v>
      </c>
      <c r="Q20" s="38">
        <f t="shared" si="3"/>
        <v>82.67</v>
      </c>
      <c r="R20" s="38">
        <f t="shared" si="4"/>
        <v>82.67</v>
      </c>
      <c r="S20" s="37">
        <v>27</v>
      </c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47</v>
      </c>
      <c r="B21" s="31">
        <f t="shared" si="0"/>
        <v>171.93</v>
      </c>
      <c r="C21" s="32" t="str">
        <f t="shared" si="1"/>
        <v>19.</v>
      </c>
      <c r="D21" s="33" t="s">
        <v>2977</v>
      </c>
      <c r="E21" s="34" t="str">
        <f>VLOOKUP(A21,k1m_sl!A1:H72,6,FALSE())</f>
        <v>ZM</v>
      </c>
      <c r="F21" s="30">
        <f>VLOOKUP(A21,k1m_sl!A1:H72,2,FALSE())</f>
        <v>47</v>
      </c>
      <c r="G21" s="30">
        <f>VLOOKUP(A21,k1m_sl!A1:H72,3,FALSE())</f>
        <v>23054</v>
      </c>
      <c r="H21" s="35" t="str">
        <f>VLOOKUP(A21,k1m_sl!A1:H72,4,FALSE())</f>
        <v>KREJČÍ Jakub</v>
      </c>
      <c r="I21" s="30" t="str">
        <f>VLOOKUP(A21,k1m_sl!A1:H72,5,FALSE())</f>
        <v>2002</v>
      </c>
      <c r="J21" s="30" t="str">
        <f>VLOOKUP(A21,k1m_sl!A1:H72,7,FALSE())</f>
        <v>3</v>
      </c>
      <c r="K21" s="35" t="str">
        <f>VLOOKUP(A21,k1m_sl!A1:H72,8,FALSE())</f>
        <v>SKVS ČB</v>
      </c>
      <c r="L21" s="36">
        <v>84.17</v>
      </c>
      <c r="M21" s="37">
        <v>4</v>
      </c>
      <c r="N21" s="38">
        <f t="shared" si="2"/>
        <v>88.17</v>
      </c>
      <c r="O21" s="36">
        <v>83.76</v>
      </c>
      <c r="P21" s="37">
        <v>0</v>
      </c>
      <c r="Q21" s="38">
        <f t="shared" si="3"/>
        <v>83.76</v>
      </c>
      <c r="R21" s="38">
        <f t="shared" si="4"/>
        <v>83.76</v>
      </c>
      <c r="S21" s="37">
        <v>23</v>
      </c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41</v>
      </c>
      <c r="B22" s="31">
        <f t="shared" si="0"/>
        <v>168.86</v>
      </c>
      <c r="C22" s="32" t="str">
        <f t="shared" si="1"/>
        <v>20.</v>
      </c>
      <c r="D22" s="33" t="s">
        <v>2986</v>
      </c>
      <c r="E22" s="34" t="str">
        <f>VLOOKUP(A22,k1m_sl!A1:H72,6,FALSE())</f>
        <v>ZS</v>
      </c>
      <c r="F22" s="30">
        <f>VLOOKUP(A22,k1m_sl!A1:H72,2,FALSE())</f>
        <v>41</v>
      </c>
      <c r="G22" s="30">
        <f>VLOOKUP(A22,k1m_sl!A1:H72,3,FALSE())</f>
        <v>61003</v>
      </c>
      <c r="H22" s="35" t="str">
        <f>VLOOKUP(A22,k1m_sl!A1:H72,4,FALSE())</f>
        <v>BOHATÝ Karel</v>
      </c>
      <c r="I22" s="30" t="str">
        <f>VLOOKUP(A22,k1m_sl!A1:H72,5,FALSE())</f>
        <v>2001</v>
      </c>
      <c r="J22" s="30" t="str">
        <f>VLOOKUP(A22,k1m_sl!A1:H72,7,FALSE())</f>
        <v>3</v>
      </c>
      <c r="K22" s="35" t="str">
        <f>VLOOKUP(A22,k1m_sl!A1:H72,8,FALSE())</f>
        <v>Třebech.</v>
      </c>
      <c r="L22" s="36">
        <v>84.61</v>
      </c>
      <c r="M22" s="37">
        <v>0</v>
      </c>
      <c r="N22" s="38">
        <f t="shared" si="2"/>
        <v>84.61</v>
      </c>
      <c r="O22" s="36">
        <v>84.25</v>
      </c>
      <c r="P22" s="37">
        <v>0</v>
      </c>
      <c r="Q22" s="38">
        <f t="shared" si="3"/>
        <v>84.25</v>
      </c>
      <c r="R22" s="38">
        <f t="shared" si="4"/>
        <v>84.25</v>
      </c>
      <c r="S22" s="37">
        <v>19</v>
      </c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64</v>
      </c>
      <c r="B23" s="31">
        <f t="shared" si="0"/>
        <v>171.74</v>
      </c>
      <c r="C23" s="32" t="str">
        <f t="shared" si="1"/>
        <v>21.</v>
      </c>
      <c r="D23" s="33"/>
      <c r="E23" s="34">
        <f>VLOOKUP(A23,k1m_sl!A1:H72,6,FALSE())</f>
        <v>0</v>
      </c>
      <c r="F23" s="30">
        <f>VLOOKUP(A23,k1m_sl!A1:H72,2,FALSE())</f>
        <v>67</v>
      </c>
      <c r="G23" s="30" t="str">
        <f>VLOOKUP(A23,k1m_sl!A1:H72,3,FALSE())</f>
        <v>A013</v>
      </c>
      <c r="H23" s="35" t="str">
        <f>VLOOKUP(A23,k1m_sl!A1:H72,4,FALSE())</f>
        <v>ROMASHKIN Dmitry</v>
      </c>
      <c r="I23" s="30">
        <f>VLOOKUP(A23,k1m_sl!A1:H72,5,FALSE())</f>
        <v>1900</v>
      </c>
      <c r="J23" s="30">
        <f>VLOOKUP(A23,k1m_sl!A1:H72,7,FALSE())</f>
        <v>0</v>
      </c>
      <c r="K23" s="35" t="str">
        <f>VLOOKUP(A23,k1m_sl!A1:H72,8,FALSE())</f>
        <v>RUS</v>
      </c>
      <c r="L23" s="36">
        <v>84.31</v>
      </c>
      <c r="M23" s="37">
        <v>0</v>
      </c>
      <c r="N23" s="38">
        <f t="shared" si="2"/>
        <v>84.31</v>
      </c>
      <c r="O23" s="36">
        <v>85.43</v>
      </c>
      <c r="P23" s="37">
        <v>2</v>
      </c>
      <c r="Q23" s="38">
        <f t="shared" si="3"/>
        <v>87.43</v>
      </c>
      <c r="R23" s="38">
        <f t="shared" si="4"/>
        <v>84.31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20</v>
      </c>
      <c r="B24" s="31">
        <f t="shared" si="0"/>
        <v>175.32</v>
      </c>
      <c r="C24" s="32" t="str">
        <f t="shared" si="1"/>
        <v>22.</v>
      </c>
      <c r="D24" s="33" t="s">
        <v>2982</v>
      </c>
      <c r="E24" s="34" t="str">
        <f>VLOOKUP(A24,k1m_sl!A1:H72,6,FALSE())</f>
        <v>DM</v>
      </c>
      <c r="F24" s="30">
        <f>VLOOKUP(A24,k1m_sl!A1:H72,2,FALSE())</f>
        <v>20</v>
      </c>
      <c r="G24" s="30">
        <f>VLOOKUP(A24,k1m_sl!A1:H72,3,FALSE())</f>
        <v>9052</v>
      </c>
      <c r="H24" s="35" t="str">
        <f>VLOOKUP(A24,k1m_sl!A1:H72,4,FALSE())</f>
        <v>WALLISCH Vít</v>
      </c>
      <c r="I24" s="30" t="str">
        <f>VLOOKUP(A24,k1m_sl!A1:H72,5,FALSE())</f>
        <v>1999</v>
      </c>
      <c r="J24" s="30" t="str">
        <f>VLOOKUP(A24,k1m_sl!A1:H72,7,FALSE())</f>
        <v>2</v>
      </c>
      <c r="K24" s="35" t="str">
        <f>VLOOKUP(A24,k1m_sl!A1:H72,8,FALSE())</f>
        <v>USK Pha</v>
      </c>
      <c r="L24" s="36">
        <v>88.66</v>
      </c>
      <c r="M24" s="37">
        <v>2</v>
      </c>
      <c r="N24" s="38">
        <f t="shared" si="2"/>
        <v>90.66</v>
      </c>
      <c r="O24" s="40">
        <v>80.66</v>
      </c>
      <c r="P24" s="37">
        <v>4</v>
      </c>
      <c r="Q24" s="38">
        <f t="shared" si="3"/>
        <v>84.66</v>
      </c>
      <c r="R24" s="38">
        <f t="shared" si="4"/>
        <v>84.66</v>
      </c>
      <c r="S24" s="37">
        <v>15</v>
      </c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22</v>
      </c>
      <c r="B25" s="31">
        <f t="shared" si="0"/>
        <v>175.26999999999998</v>
      </c>
      <c r="C25" s="32" t="str">
        <f t="shared" si="1"/>
        <v>23.</v>
      </c>
      <c r="D25" s="33" t="s">
        <v>2981</v>
      </c>
      <c r="E25" s="34" t="str">
        <f>VLOOKUP(A25,k1m_sl!A1:H72,6,FALSE())</f>
        <v>DM</v>
      </c>
      <c r="F25" s="30">
        <f>VLOOKUP(A25,k1m_sl!A1:H72,2,FALSE())</f>
        <v>22</v>
      </c>
      <c r="G25" s="30">
        <f>VLOOKUP(A25,k1m_sl!A1:H72,3,FALSE())</f>
        <v>61014</v>
      </c>
      <c r="H25" s="35" t="str">
        <f>VLOOKUP(A25,k1m_sl!A1:H72,4,FALSE())</f>
        <v>PAVLÍK Pavel</v>
      </c>
      <c r="I25" s="30" t="str">
        <f>VLOOKUP(A25,k1m_sl!A1:H72,5,FALSE())</f>
        <v>1998</v>
      </c>
      <c r="J25" s="30" t="str">
        <f>VLOOKUP(A25,k1m_sl!A1:H72,7,FALSE())</f>
        <v>2</v>
      </c>
      <c r="K25" s="35" t="str">
        <f>VLOOKUP(A25,k1m_sl!A1:H72,8,FALSE())</f>
        <v>Třebech.</v>
      </c>
      <c r="L25" s="36">
        <v>83.8</v>
      </c>
      <c r="M25" s="37">
        <v>2</v>
      </c>
      <c r="N25" s="38">
        <f t="shared" si="2"/>
        <v>85.8</v>
      </c>
      <c r="O25" s="40">
        <v>87.47</v>
      </c>
      <c r="P25" s="37">
        <v>2</v>
      </c>
      <c r="Q25" s="38">
        <f t="shared" si="3"/>
        <v>89.47</v>
      </c>
      <c r="R25" s="38">
        <f t="shared" si="4"/>
        <v>85.8</v>
      </c>
      <c r="S25" s="37">
        <v>14</v>
      </c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42</v>
      </c>
      <c r="B26" s="31">
        <f t="shared" si="0"/>
        <v>176.38</v>
      </c>
      <c r="C26" s="32" t="str">
        <f t="shared" si="1"/>
        <v>24.</v>
      </c>
      <c r="D26" s="33" t="s">
        <v>2981</v>
      </c>
      <c r="E26" s="34" t="str">
        <f>VLOOKUP(A26,k1m_sl!A1:H72,6,FALSE())</f>
        <v>ZS</v>
      </c>
      <c r="F26" s="30">
        <f>VLOOKUP(A26,k1m_sl!A1:H72,2,FALSE())</f>
        <v>42</v>
      </c>
      <c r="G26" s="30">
        <f>VLOOKUP(A26,k1m_sl!A1:H72,3,FALSE())</f>
        <v>9080</v>
      </c>
      <c r="H26" s="35" t="str">
        <f>VLOOKUP(A26,k1m_sl!A1:H72,4,FALSE())</f>
        <v>RAŠKA Tomáš</v>
      </c>
      <c r="I26" s="30" t="str">
        <f>VLOOKUP(A26,k1m_sl!A1:H72,5,FALSE())</f>
        <v>2001</v>
      </c>
      <c r="J26" s="30" t="str">
        <f>VLOOKUP(A26,k1m_sl!A1:H72,7,FALSE())</f>
        <v>3</v>
      </c>
      <c r="K26" s="35" t="str">
        <f>VLOOKUP(A26,k1m_sl!A1:H72,8,FALSE())</f>
        <v>USK Pha</v>
      </c>
      <c r="L26" s="36">
        <v>82.56</v>
      </c>
      <c r="M26" s="37">
        <v>8</v>
      </c>
      <c r="N26" s="38">
        <f t="shared" si="2"/>
        <v>90.56</v>
      </c>
      <c r="O26" s="36">
        <v>81.819999999999993</v>
      </c>
      <c r="P26" s="37">
        <v>4</v>
      </c>
      <c r="Q26" s="38">
        <f t="shared" si="3"/>
        <v>85.82</v>
      </c>
      <c r="R26" s="38">
        <f t="shared" si="4"/>
        <v>85.82</v>
      </c>
      <c r="S26" s="37">
        <v>13</v>
      </c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45</v>
      </c>
      <c r="B27" s="31">
        <f t="shared" si="0"/>
        <v>179.57</v>
      </c>
      <c r="C27" s="32" t="str">
        <f t="shared" si="1"/>
        <v>25.</v>
      </c>
      <c r="D27" s="33" t="s">
        <v>2987</v>
      </c>
      <c r="E27" s="34" t="str">
        <f>VLOOKUP(A27,k1m_sl!A1:H72,6,FALSE())</f>
        <v>ZS</v>
      </c>
      <c r="F27" s="30">
        <f>VLOOKUP(A27,k1m_sl!A1:H72,2,FALSE())</f>
        <v>45</v>
      </c>
      <c r="G27" s="30">
        <f>VLOOKUP(A27,k1m_sl!A1:H72,3,FALSE())</f>
        <v>49019</v>
      </c>
      <c r="H27" s="35" t="str">
        <f>VLOOKUP(A27,k1m_sl!A1:H72,4,FALSE())</f>
        <v>KLEMENT Maxim</v>
      </c>
      <c r="I27" s="30" t="str">
        <f>VLOOKUP(A27,k1m_sl!A1:H72,5,FALSE())</f>
        <v>2001</v>
      </c>
      <c r="J27" s="30" t="str">
        <f>VLOOKUP(A27,k1m_sl!A1:H72,7,FALSE())</f>
        <v>3</v>
      </c>
      <c r="K27" s="35" t="str">
        <f>VLOOKUP(A27,k1m_sl!A1:H72,8,FALSE())</f>
        <v>Roudnice</v>
      </c>
      <c r="L27" s="36">
        <v>86.74</v>
      </c>
      <c r="M27" s="37">
        <v>0</v>
      </c>
      <c r="N27" s="38">
        <f t="shared" si="2"/>
        <v>86.74</v>
      </c>
      <c r="O27" s="36">
        <v>90.83</v>
      </c>
      <c r="P27" s="37">
        <v>2</v>
      </c>
      <c r="Q27" s="38">
        <f t="shared" si="3"/>
        <v>92.83</v>
      </c>
      <c r="R27" s="38">
        <f t="shared" si="4"/>
        <v>86.74</v>
      </c>
      <c r="S27" s="37">
        <v>12</v>
      </c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38</v>
      </c>
      <c r="B28" s="31">
        <f t="shared" si="0"/>
        <v>185.01</v>
      </c>
      <c r="C28" s="32" t="str">
        <f t="shared" si="1"/>
        <v>26.</v>
      </c>
      <c r="D28" s="33" t="s">
        <v>2984</v>
      </c>
      <c r="E28" s="34" t="str">
        <f>VLOOKUP(A28,k1m_sl!A1:H72,6,FALSE())</f>
        <v>DM</v>
      </c>
      <c r="F28" s="30">
        <f>VLOOKUP(A28,k1m_sl!A1:H72,2,FALSE())</f>
        <v>38</v>
      </c>
      <c r="G28" s="30">
        <f>VLOOKUP(A28,k1m_sl!A1:H72,3,FALSE())</f>
        <v>12056</v>
      </c>
      <c r="H28" s="35" t="str">
        <f>VLOOKUP(A28,k1m_sl!A1:H72,4,FALSE())</f>
        <v>ŠTERCL Vít</v>
      </c>
      <c r="I28" s="30" t="str">
        <f>VLOOKUP(A28,k1m_sl!A1:H72,5,FALSE())</f>
        <v>1999</v>
      </c>
      <c r="J28" s="30" t="str">
        <f>VLOOKUP(A28,k1m_sl!A1:H72,7,FALSE())</f>
        <v>3</v>
      </c>
      <c r="K28" s="35" t="str">
        <f>VLOOKUP(A28,k1m_sl!A1:H72,8,FALSE())</f>
        <v>Dukla B.</v>
      </c>
      <c r="L28" s="36">
        <v>87.24</v>
      </c>
      <c r="M28" s="37">
        <v>2</v>
      </c>
      <c r="N28" s="38">
        <f t="shared" si="2"/>
        <v>89.24</v>
      </c>
      <c r="O28" s="36">
        <v>95.77</v>
      </c>
      <c r="P28" s="37">
        <v>0</v>
      </c>
      <c r="Q28" s="38">
        <f t="shared" si="3"/>
        <v>95.77</v>
      </c>
      <c r="R28" s="38">
        <f t="shared" si="4"/>
        <v>89.24</v>
      </c>
      <c r="S28" s="37">
        <v>11</v>
      </c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40</v>
      </c>
      <c r="B29" s="31">
        <f t="shared" si="0"/>
        <v>1088.3599999999999</v>
      </c>
      <c r="C29" s="32" t="str">
        <f t="shared" si="1"/>
        <v>27.</v>
      </c>
      <c r="D29" s="33" t="s">
        <v>2988</v>
      </c>
      <c r="E29" s="34" t="str">
        <f>VLOOKUP(A29,k1m_sl!A1:H72,6,FALSE())</f>
        <v>ZS</v>
      </c>
      <c r="F29" s="30">
        <f>VLOOKUP(A29,k1m_sl!A1:H72,2,FALSE())</f>
        <v>40</v>
      </c>
      <c r="G29" s="30">
        <f>VLOOKUP(A29,k1m_sl!A1:H72,3,FALSE())</f>
        <v>52003</v>
      </c>
      <c r="H29" s="35" t="str">
        <f>VLOOKUP(A29,k1m_sl!A1:H72,4,FALSE())</f>
        <v>MILYÁN David</v>
      </c>
      <c r="I29" s="30" t="str">
        <f>VLOOKUP(A29,k1m_sl!A1:H72,5,FALSE())</f>
        <v>2001</v>
      </c>
      <c r="J29" s="30" t="str">
        <f>VLOOKUP(A29,k1m_sl!A1:H72,7,FALSE())</f>
        <v>3</v>
      </c>
      <c r="K29" s="35" t="str">
        <f>VLOOKUP(A29,k1m_sl!A1:H72,8,FALSE())</f>
        <v>L.Žatec</v>
      </c>
      <c r="L29" s="36">
        <v>89.36</v>
      </c>
      <c r="M29" s="37">
        <v>0</v>
      </c>
      <c r="N29" s="38">
        <f t="shared" si="2"/>
        <v>89.36</v>
      </c>
      <c r="O29" s="36" t="s">
        <v>2976</v>
      </c>
      <c r="P29" s="37">
        <v>999</v>
      </c>
      <c r="Q29" s="38">
        <f t="shared" si="3"/>
        <v>999</v>
      </c>
      <c r="R29" s="38">
        <f t="shared" si="4"/>
        <v>89.36</v>
      </c>
      <c r="S29" s="37">
        <v>10</v>
      </c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48</v>
      </c>
      <c r="B30" s="31">
        <f t="shared" si="0"/>
        <v>181.36</v>
      </c>
      <c r="C30" s="32" t="str">
        <f t="shared" si="1"/>
        <v>28.</v>
      </c>
      <c r="D30" s="33" t="s">
        <v>2979</v>
      </c>
      <c r="E30" s="34" t="str">
        <f>VLOOKUP(A30,k1m_sl!A1:H72,6,FALSE())</f>
        <v>ZM</v>
      </c>
      <c r="F30" s="30">
        <f>VLOOKUP(A30,k1m_sl!A1:H72,2,FALSE())</f>
        <v>48</v>
      </c>
      <c r="G30" s="30">
        <f>VLOOKUP(A30,k1m_sl!A1:H72,3,FALSE())</f>
        <v>9106</v>
      </c>
      <c r="H30" s="35" t="str">
        <f>VLOOKUP(A30,k1m_sl!A1:H72,4,FALSE())</f>
        <v>LHOTA Kryštof</v>
      </c>
      <c r="I30" s="30" t="str">
        <f>VLOOKUP(A30,k1m_sl!A1:H72,5,FALSE())</f>
        <v>2002</v>
      </c>
      <c r="J30" s="30" t="str">
        <f>VLOOKUP(A30,k1m_sl!A1:H72,7,FALSE())</f>
        <v>3</v>
      </c>
      <c r="K30" s="35" t="str">
        <f>VLOOKUP(A30,k1m_sl!A1:H72,8,FALSE())</f>
        <v>USK Pha</v>
      </c>
      <c r="L30" s="36">
        <v>88.06</v>
      </c>
      <c r="M30" s="37">
        <v>2</v>
      </c>
      <c r="N30" s="38">
        <f t="shared" si="2"/>
        <v>90.06</v>
      </c>
      <c r="O30" s="36">
        <v>87.3</v>
      </c>
      <c r="P30" s="37">
        <v>4</v>
      </c>
      <c r="Q30" s="38">
        <f t="shared" si="3"/>
        <v>91.3</v>
      </c>
      <c r="R30" s="38">
        <f t="shared" si="4"/>
        <v>90.06</v>
      </c>
      <c r="S30" s="37">
        <v>9</v>
      </c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68</v>
      </c>
      <c r="B31" s="31">
        <f t="shared" si="0"/>
        <v>188.76</v>
      </c>
      <c r="C31" s="32" t="str">
        <f t="shared" si="1"/>
        <v>29.</v>
      </c>
      <c r="D31" s="33" t="s">
        <v>2989</v>
      </c>
      <c r="E31" s="34" t="str">
        <f>VLOOKUP(A31,k1m_sl!A1:H72,6,FALSE())</f>
        <v>ZS</v>
      </c>
      <c r="F31" s="30">
        <f>VLOOKUP(A31,k1m_sl!A1:H72,2,FALSE())</f>
        <v>71</v>
      </c>
      <c r="G31" s="30">
        <f>VLOOKUP(A31,k1m_sl!A1:H72,3,FALSE())</f>
        <v>9084</v>
      </c>
      <c r="H31" s="35" t="str">
        <f>VLOOKUP(A31,k1m_sl!A1:H72,4,FALSE())</f>
        <v>PŘÍHODA Lukáš</v>
      </c>
      <c r="I31" s="30" t="str">
        <f>VLOOKUP(A31,k1m_sl!A1:H72,5,FALSE())</f>
        <v>2001</v>
      </c>
      <c r="J31" s="30" t="str">
        <f>VLOOKUP(A31,k1m_sl!A1:H72,7,FALSE())</f>
        <v>3</v>
      </c>
      <c r="K31" s="35" t="str">
        <f>VLOOKUP(A31,k1m_sl!A1:H72,8,FALSE())</f>
        <v>USK Pha</v>
      </c>
      <c r="L31" s="36">
        <v>88.32</v>
      </c>
      <c r="M31" s="37">
        <v>2</v>
      </c>
      <c r="N31" s="38">
        <f t="shared" si="2"/>
        <v>90.32</v>
      </c>
      <c r="O31" s="36">
        <v>98.44</v>
      </c>
      <c r="P31" s="37">
        <v>0</v>
      </c>
      <c r="Q31" s="38">
        <f t="shared" si="3"/>
        <v>98.44</v>
      </c>
      <c r="R31" s="38">
        <f t="shared" si="4"/>
        <v>90.32</v>
      </c>
      <c r="S31" s="37">
        <v>8</v>
      </c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32</v>
      </c>
      <c r="B32" s="31">
        <f t="shared" si="0"/>
        <v>185.7</v>
      </c>
      <c r="C32" s="32" t="str">
        <f t="shared" si="1"/>
        <v>30.</v>
      </c>
      <c r="D32" s="33" t="s">
        <v>2985</v>
      </c>
      <c r="E32" s="34" t="str">
        <f>VLOOKUP(A32,k1m_sl!A1:H72,6,FALSE())</f>
        <v>VM</v>
      </c>
      <c r="F32" s="30">
        <f>VLOOKUP(A32,k1m_sl!A1:H72,2,FALSE())</f>
        <v>32</v>
      </c>
      <c r="G32" s="30">
        <f>VLOOKUP(A32,k1m_sl!A1:H72,3,FALSE())</f>
        <v>99016</v>
      </c>
      <c r="H32" s="35" t="str">
        <f>VLOOKUP(A32,k1m_sl!A1:H72,4,FALSE())</f>
        <v>PŘÍHODA Tomáš</v>
      </c>
      <c r="I32" s="30" t="str">
        <f>VLOOKUP(A32,k1m_sl!A1:H72,5,FALSE())</f>
        <v>1970</v>
      </c>
      <c r="J32" s="30" t="str">
        <f>VLOOKUP(A32,k1m_sl!A1:H72,7,FALSE())</f>
        <v>3</v>
      </c>
      <c r="K32" s="35" t="str">
        <f>VLOOKUP(A32,k1m_sl!A1:H72,8,FALSE())</f>
        <v>Happy Life</v>
      </c>
      <c r="L32" s="36">
        <v>88.62</v>
      </c>
      <c r="M32" s="37">
        <v>2</v>
      </c>
      <c r="N32" s="38">
        <f t="shared" si="2"/>
        <v>90.62</v>
      </c>
      <c r="O32" s="36">
        <v>93.08</v>
      </c>
      <c r="P32" s="37">
        <v>2</v>
      </c>
      <c r="Q32" s="38">
        <f t="shared" si="3"/>
        <v>95.08</v>
      </c>
      <c r="R32" s="38">
        <f t="shared" si="4"/>
        <v>90.62</v>
      </c>
      <c r="S32" s="37">
        <v>7</v>
      </c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58</v>
      </c>
      <c r="B33" s="31">
        <f t="shared" si="0"/>
        <v>184.81</v>
      </c>
      <c r="C33" s="32" t="str">
        <f t="shared" si="1"/>
        <v>31.</v>
      </c>
      <c r="D33" s="33" t="s">
        <v>2988</v>
      </c>
      <c r="E33" s="34" t="str">
        <f>VLOOKUP(A33,k1m_sl!A1:H72,6,FALSE())</f>
        <v>VM</v>
      </c>
      <c r="F33" s="30">
        <f>VLOOKUP(A33,k1m_sl!A1:H72,2,FALSE())</f>
        <v>61</v>
      </c>
      <c r="G33" s="30">
        <f>VLOOKUP(A33,k1m_sl!A1:H72,3,FALSE())</f>
        <v>99001</v>
      </c>
      <c r="H33" s="35" t="str">
        <f>VLOOKUP(A33,k1m_sl!A1:H72,4,FALSE())</f>
        <v>LHOTA David</v>
      </c>
      <c r="I33" s="30" t="str">
        <f>VLOOKUP(A33,k1m_sl!A1:H72,5,FALSE())</f>
        <v>1971</v>
      </c>
      <c r="J33" s="30" t="str">
        <f>VLOOKUP(A33,k1m_sl!A1:H72,7,FALSE())</f>
        <v>3</v>
      </c>
      <c r="K33" s="35" t="str">
        <f>VLOOKUP(A33,k1m_sl!A1:H72,8,FALSE())</f>
        <v>Happy Life</v>
      </c>
      <c r="L33" s="36">
        <v>93.42</v>
      </c>
      <c r="M33" s="37">
        <v>0</v>
      </c>
      <c r="N33" s="38">
        <f t="shared" si="2"/>
        <v>93.42</v>
      </c>
      <c r="O33" s="36">
        <v>91.39</v>
      </c>
      <c r="P33" s="37">
        <v>0</v>
      </c>
      <c r="Q33" s="38">
        <f t="shared" si="3"/>
        <v>91.39</v>
      </c>
      <c r="R33" s="38">
        <f t="shared" si="4"/>
        <v>91.39</v>
      </c>
      <c r="S33" s="37">
        <v>6</v>
      </c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37</v>
      </c>
      <c r="B34" s="31">
        <f t="shared" si="0"/>
        <v>186.3</v>
      </c>
      <c r="C34" s="32" t="str">
        <f t="shared" si="1"/>
        <v>32.</v>
      </c>
      <c r="D34" s="33" t="s">
        <v>2986</v>
      </c>
      <c r="E34" s="34" t="str">
        <f>VLOOKUP(A34,k1m_sl!A1:H72,6,FALSE())</f>
        <v>DM</v>
      </c>
      <c r="F34" s="30">
        <f>VLOOKUP(A34,k1m_sl!A1:H72,2,FALSE())</f>
        <v>37</v>
      </c>
      <c r="G34" s="30">
        <f>VLOOKUP(A34,k1m_sl!A1:H72,3,FALSE())</f>
        <v>49048</v>
      </c>
      <c r="H34" s="35" t="str">
        <f>VLOOKUP(A34,k1m_sl!A1:H72,4,FALSE())</f>
        <v>PECHMAN Štěpán</v>
      </c>
      <c r="I34" s="30" t="str">
        <f>VLOOKUP(A34,k1m_sl!A1:H72,5,FALSE())</f>
        <v>1999</v>
      </c>
      <c r="J34" s="30" t="str">
        <f>VLOOKUP(A34,k1m_sl!A1:H72,7,FALSE())</f>
        <v>3</v>
      </c>
      <c r="K34" s="35" t="str">
        <f>VLOOKUP(A34,k1m_sl!A1:H72,8,FALSE())</f>
        <v>Roudnice</v>
      </c>
      <c r="L34" s="36">
        <v>90.48</v>
      </c>
      <c r="M34" s="37">
        <v>4</v>
      </c>
      <c r="N34" s="38">
        <f t="shared" si="2"/>
        <v>94.48</v>
      </c>
      <c r="O34" s="36">
        <v>89.82</v>
      </c>
      <c r="P34" s="37">
        <v>2</v>
      </c>
      <c r="Q34" s="38">
        <f t="shared" si="3"/>
        <v>91.82</v>
      </c>
      <c r="R34" s="38">
        <f t="shared" si="4"/>
        <v>91.82</v>
      </c>
      <c r="S34" s="37">
        <v>5</v>
      </c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46</v>
      </c>
      <c r="B35" s="31">
        <f t="shared" ref="B35:B66" si="5">IF(AND(LEFT(L35,3)="DNS",LEFT(O35,3)="DNS"),10000, N35+Q35)</f>
        <v>191.38</v>
      </c>
      <c r="C35" s="32" t="str">
        <f t="shared" ref="C35:C66" si="6">IF(AND(R35&lt;10000, OR(LEFT(L35,3)&lt;&gt;"DNS", LEFT(O35,3)&lt;&gt;"DNS")),RANK(R35, $R$3:$R$72, 1)&amp;"."," ")</f>
        <v>33.</v>
      </c>
      <c r="D35" s="33" t="s">
        <v>2990</v>
      </c>
      <c r="E35" s="34" t="str">
        <f>VLOOKUP(A35,k1m_sl!A1:H72,6,FALSE())</f>
        <v>ZS</v>
      </c>
      <c r="F35" s="30">
        <f>VLOOKUP(A35,k1m_sl!A1:H72,2,FALSE())</f>
        <v>46</v>
      </c>
      <c r="G35" s="30">
        <f>VLOOKUP(A35,k1m_sl!A1:H72,3,FALSE())</f>
        <v>23162</v>
      </c>
      <c r="H35" s="35" t="str">
        <f>VLOOKUP(A35,k1m_sl!A1:H72,4,FALSE())</f>
        <v>REZEK Tomáš</v>
      </c>
      <c r="I35" s="30" t="str">
        <f>VLOOKUP(A35,k1m_sl!A1:H72,5,FALSE())</f>
        <v>2001</v>
      </c>
      <c r="J35" s="30" t="str">
        <f>VLOOKUP(A35,k1m_sl!A1:H72,7,FALSE())</f>
        <v>3</v>
      </c>
      <c r="K35" s="35" t="str">
        <f>VLOOKUP(A35,k1m_sl!A1:H72,8,FALSE())</f>
        <v>SKVS ČB</v>
      </c>
      <c r="L35" s="36">
        <v>94.75</v>
      </c>
      <c r="M35" s="37">
        <v>0</v>
      </c>
      <c r="N35" s="38">
        <f t="shared" ref="N35:N66" si="7">IF(ISBLANK(L35),10000,IF(ISTEXT(L35),M35,L35+M35))</f>
        <v>94.75</v>
      </c>
      <c r="O35" s="36">
        <v>92.63</v>
      </c>
      <c r="P35" s="37">
        <v>4</v>
      </c>
      <c r="Q35" s="38">
        <f t="shared" ref="Q35:Q66" si="8">IF(ISBLANK(O35),10000,IF(ISTEXT(O35),P35,O35+P35))</f>
        <v>96.63</v>
      </c>
      <c r="R35" s="38">
        <f t="shared" ref="R35:R66" si="9">MIN(N35,Q35)</f>
        <v>94.75</v>
      </c>
      <c r="S35" s="37">
        <v>4</v>
      </c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44</v>
      </c>
      <c r="B36" s="31">
        <f t="shared" si="5"/>
        <v>1098.7</v>
      </c>
      <c r="C36" s="32" t="str">
        <f t="shared" si="6"/>
        <v>34.</v>
      </c>
      <c r="D36" s="33" t="s">
        <v>2991</v>
      </c>
      <c r="E36" s="34" t="str">
        <f>VLOOKUP(A36,k1m_sl!A1:H72,6,FALSE())</f>
        <v>ZS</v>
      </c>
      <c r="F36" s="30">
        <f>VLOOKUP(A36,k1m_sl!A1:H72,2,FALSE())</f>
        <v>44</v>
      </c>
      <c r="G36" s="30">
        <f>VLOOKUP(A36,k1m_sl!A1:H72,3,FALSE())</f>
        <v>9012</v>
      </c>
      <c r="H36" s="35" t="str">
        <f>VLOOKUP(A36,k1m_sl!A1:H72,4,FALSE())</f>
        <v>ELIÁŠ Ondřej</v>
      </c>
      <c r="I36" s="30" t="str">
        <f>VLOOKUP(A36,k1m_sl!A1:H72,5,FALSE())</f>
        <v>2000</v>
      </c>
      <c r="J36" s="30" t="str">
        <f>VLOOKUP(A36,k1m_sl!A1:H72,7,FALSE())</f>
        <v>3</v>
      </c>
      <c r="K36" s="35" t="str">
        <f>VLOOKUP(A36,k1m_sl!A1:H72,8,FALSE())</f>
        <v>USK Pha</v>
      </c>
      <c r="L36" s="36" t="s">
        <v>2976</v>
      </c>
      <c r="M36" s="37">
        <v>999</v>
      </c>
      <c r="N36" s="38">
        <f t="shared" si="7"/>
        <v>999</v>
      </c>
      <c r="O36" s="36">
        <v>95.7</v>
      </c>
      <c r="P36" s="37">
        <v>4</v>
      </c>
      <c r="Q36" s="38">
        <f t="shared" si="8"/>
        <v>99.7</v>
      </c>
      <c r="R36" s="38">
        <f t="shared" si="9"/>
        <v>99.7</v>
      </c>
      <c r="S36" s="37">
        <v>3</v>
      </c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53</v>
      </c>
      <c r="B37" s="31">
        <f t="shared" si="5"/>
        <v>202.3</v>
      </c>
      <c r="C37" s="32" t="str">
        <f t="shared" si="6"/>
        <v>35.</v>
      </c>
      <c r="D37" s="33" t="s">
        <v>2982</v>
      </c>
      <c r="E37" s="34" t="str">
        <f>VLOOKUP(A37,k1m_sl!A1:H72,6,FALSE())</f>
        <v>ZM</v>
      </c>
      <c r="F37" s="30">
        <f>VLOOKUP(A37,k1m_sl!A1:H72,2,FALSE())</f>
        <v>53</v>
      </c>
      <c r="G37" s="30">
        <f>VLOOKUP(A37,k1m_sl!A1:H72,3,FALSE())</f>
        <v>23042</v>
      </c>
      <c r="H37" s="35" t="str">
        <f>VLOOKUP(A37,k1m_sl!A1:H72,4,FALSE())</f>
        <v>STANOVSKÝ Vojtěch</v>
      </c>
      <c r="I37" s="30" t="str">
        <f>VLOOKUP(A37,k1m_sl!A1:H72,5,FALSE())</f>
        <v>2002</v>
      </c>
      <c r="J37" s="30">
        <f>VLOOKUP(A37,k1m_sl!A1:H72,7,FALSE())</f>
        <v>0</v>
      </c>
      <c r="K37" s="35" t="str">
        <f>VLOOKUP(A37,k1m_sl!A1:H72,8,FALSE())</f>
        <v>SKVS ČB</v>
      </c>
      <c r="L37" s="36">
        <v>99.42</v>
      </c>
      <c r="M37" s="37">
        <v>2</v>
      </c>
      <c r="N37" s="38">
        <f t="shared" si="7"/>
        <v>101.42</v>
      </c>
      <c r="O37" s="36">
        <v>96.88</v>
      </c>
      <c r="P37" s="37">
        <v>4</v>
      </c>
      <c r="Q37" s="38">
        <f t="shared" si="8"/>
        <v>100.88</v>
      </c>
      <c r="R37" s="38">
        <f t="shared" si="9"/>
        <v>100.88</v>
      </c>
      <c r="S37" s="37">
        <v>2</v>
      </c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55</v>
      </c>
      <c r="B38" s="31">
        <f t="shared" si="5"/>
        <v>214</v>
      </c>
      <c r="C38" s="32" t="str">
        <f t="shared" si="6"/>
        <v>36.</v>
      </c>
      <c r="D38" s="33" t="s">
        <v>2980</v>
      </c>
      <c r="E38" s="34" t="str">
        <f>VLOOKUP(A38,k1m_sl!A1:H72,6,FALSE())</f>
        <v>ZM</v>
      </c>
      <c r="F38" s="30">
        <f>VLOOKUP(A38,k1m_sl!A1:H72,2,FALSE())</f>
        <v>55</v>
      </c>
      <c r="G38" s="30">
        <f>VLOOKUP(A38,k1m_sl!A1:H72,3,FALSE())</f>
        <v>23077</v>
      </c>
      <c r="H38" s="35" t="str">
        <f>VLOOKUP(A38,k1m_sl!A1:H72,4,FALSE())</f>
        <v>TESAŘ Vojtěch</v>
      </c>
      <c r="I38" s="30" t="str">
        <f>VLOOKUP(A38,k1m_sl!A1:H72,5,FALSE())</f>
        <v>2002</v>
      </c>
      <c r="J38" s="30">
        <f>VLOOKUP(A38,k1m_sl!A1:H72,7,FALSE())</f>
        <v>0</v>
      </c>
      <c r="K38" s="35" t="str">
        <f>VLOOKUP(A38,k1m_sl!A1:H72,8,FALSE())</f>
        <v>SKVS ČB</v>
      </c>
      <c r="L38" s="36">
        <v>105.45</v>
      </c>
      <c r="M38" s="37">
        <v>2</v>
      </c>
      <c r="N38" s="38">
        <f t="shared" si="7"/>
        <v>107.45</v>
      </c>
      <c r="O38" s="36">
        <v>104.55</v>
      </c>
      <c r="P38" s="37">
        <v>2</v>
      </c>
      <c r="Q38" s="38">
        <f t="shared" si="8"/>
        <v>106.55</v>
      </c>
      <c r="R38" s="38">
        <f t="shared" si="9"/>
        <v>106.55</v>
      </c>
      <c r="S38" s="37">
        <v>1</v>
      </c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54</v>
      </c>
      <c r="B39" s="31">
        <f t="shared" si="5"/>
        <v>224.68</v>
      </c>
      <c r="C39" s="32" t="str">
        <f t="shared" si="6"/>
        <v>37.</v>
      </c>
      <c r="D39" s="33" t="s">
        <v>2978</v>
      </c>
      <c r="E39" s="34" t="str">
        <f>VLOOKUP(A39,k1m_sl!A1:H72,6,FALSE())</f>
        <v>ZM</v>
      </c>
      <c r="F39" s="30">
        <f>VLOOKUP(A39,k1m_sl!A1:H72,2,FALSE())</f>
        <v>54</v>
      </c>
      <c r="G39" s="30">
        <f>VLOOKUP(A39,k1m_sl!A1:H72,3,FALSE())</f>
        <v>23134</v>
      </c>
      <c r="H39" s="35" t="str">
        <f>VLOOKUP(A39,k1m_sl!A1:H72,4,FALSE())</f>
        <v>ŠEDIVÝ Jan</v>
      </c>
      <c r="I39" s="30" t="str">
        <f>VLOOKUP(A39,k1m_sl!A1:H72,5,FALSE())</f>
        <v>2003</v>
      </c>
      <c r="J39" s="30">
        <f>VLOOKUP(A39,k1m_sl!A1:H72,7,FALSE())</f>
        <v>0</v>
      </c>
      <c r="K39" s="35" t="str">
        <f>VLOOKUP(A39,k1m_sl!A1:H72,8,FALSE())</f>
        <v>SKVS ČB</v>
      </c>
      <c r="L39" s="36">
        <v>107.95</v>
      </c>
      <c r="M39" s="37">
        <v>2</v>
      </c>
      <c r="N39" s="38">
        <f t="shared" si="7"/>
        <v>109.95</v>
      </c>
      <c r="O39" s="36">
        <v>114.73</v>
      </c>
      <c r="P39" s="37">
        <v>0</v>
      </c>
      <c r="Q39" s="38">
        <f t="shared" si="8"/>
        <v>114.73</v>
      </c>
      <c r="R39" s="38">
        <f t="shared" si="9"/>
        <v>109.95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66</v>
      </c>
      <c r="B40" s="31">
        <f t="shared" si="5"/>
        <v>245.29000000000002</v>
      </c>
      <c r="C40" s="32" t="str">
        <f t="shared" si="6"/>
        <v>38.</v>
      </c>
      <c r="D40" s="33"/>
      <c r="E40" s="34">
        <f>VLOOKUP(A40,k1m_sl!A1:H72,6,FALSE())</f>
        <v>0</v>
      </c>
      <c r="F40" s="30">
        <f>VLOOKUP(A40,k1m_sl!A1:H72,2,FALSE())</f>
        <v>69</v>
      </c>
      <c r="G40" s="30" t="str">
        <f>VLOOKUP(A40,k1m_sl!A1:H72,3,FALSE())</f>
        <v>A015</v>
      </c>
      <c r="H40" s="35" t="str">
        <f>VLOOKUP(A40,k1m_sl!A1:H72,4,FALSE())</f>
        <v>YHOKHOV Alexander</v>
      </c>
      <c r="I40" s="30">
        <f>VLOOKUP(A40,k1m_sl!A1:H72,5,FALSE())</f>
        <v>1900</v>
      </c>
      <c r="J40" s="30">
        <f>VLOOKUP(A40,k1m_sl!A1:H72,7,FALSE())</f>
        <v>0</v>
      </c>
      <c r="K40" s="35" t="str">
        <f>VLOOKUP(A40,k1m_sl!A1:H72,8,FALSE())</f>
        <v>RUS</v>
      </c>
      <c r="L40" s="36">
        <v>116.48</v>
      </c>
      <c r="M40" s="37">
        <v>10</v>
      </c>
      <c r="N40" s="38">
        <f t="shared" si="7"/>
        <v>126.48</v>
      </c>
      <c r="O40" s="36">
        <v>114.81</v>
      </c>
      <c r="P40" s="37">
        <v>4</v>
      </c>
      <c r="Q40" s="38">
        <f t="shared" si="8"/>
        <v>118.81</v>
      </c>
      <c r="R40" s="38">
        <f t="shared" si="9"/>
        <v>118.81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61</v>
      </c>
      <c r="B41" s="31">
        <f t="shared" si="5"/>
        <v>292.08000000000004</v>
      </c>
      <c r="C41" s="32" t="str">
        <f t="shared" si="6"/>
        <v>39.</v>
      </c>
      <c r="D41" s="33"/>
      <c r="E41" s="34">
        <f>VLOOKUP(A41,k1m_sl!A1:H72,6,FALSE())</f>
        <v>0</v>
      </c>
      <c r="F41" s="30">
        <f>VLOOKUP(A41,k1m_sl!A1:H72,2,FALSE())</f>
        <v>64</v>
      </c>
      <c r="G41" s="30" t="str">
        <f>VLOOKUP(A41,k1m_sl!A1:H72,3,FALSE())</f>
        <v>A004</v>
      </c>
      <c r="H41" s="35" t="str">
        <f>VLOOKUP(A41,k1m_sl!A1:H72,4,FALSE())</f>
        <v>PARFENOV Dmitriy</v>
      </c>
      <c r="I41" s="30">
        <f>VLOOKUP(A41,k1m_sl!A1:H72,5,FALSE())</f>
        <v>2002</v>
      </c>
      <c r="J41" s="30">
        <f>VLOOKUP(A41,k1m_sl!A1:H72,7,FALSE())</f>
        <v>0</v>
      </c>
      <c r="K41" s="35" t="str">
        <f>VLOOKUP(A41,k1m_sl!A1:H72,8,FALSE())</f>
        <v>RUS</v>
      </c>
      <c r="L41" s="36">
        <v>149.46</v>
      </c>
      <c r="M41" s="37">
        <v>4</v>
      </c>
      <c r="N41" s="38">
        <f t="shared" si="7"/>
        <v>153.46</v>
      </c>
      <c r="O41" s="36">
        <v>138.62</v>
      </c>
      <c r="P41" s="37">
        <v>0</v>
      </c>
      <c r="Q41" s="38">
        <f t="shared" si="8"/>
        <v>138.62</v>
      </c>
      <c r="R41" s="38">
        <f t="shared" si="9"/>
        <v>138.62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52</v>
      </c>
      <c r="B42" s="31">
        <f t="shared" si="5"/>
        <v>438.68</v>
      </c>
      <c r="C42" s="32" t="str">
        <f t="shared" si="6"/>
        <v>40.</v>
      </c>
      <c r="D42" s="33" t="s">
        <v>2981</v>
      </c>
      <c r="E42" s="34" t="str">
        <f>VLOOKUP(A42,k1m_sl!A1:H72,6,FALSE())</f>
        <v>ZM</v>
      </c>
      <c r="F42" s="30">
        <f>VLOOKUP(A42,k1m_sl!A1:H72,2,FALSE())</f>
        <v>52</v>
      </c>
      <c r="G42" s="30">
        <f>VLOOKUP(A42,k1m_sl!A1:H72,3,FALSE())</f>
        <v>23069</v>
      </c>
      <c r="H42" s="35" t="str">
        <f>VLOOKUP(A42,k1m_sl!A1:H72,4,FALSE())</f>
        <v>ČIHOVSKÝ Šimon</v>
      </c>
      <c r="I42" s="30" t="str">
        <f>VLOOKUP(A42,k1m_sl!A1:H72,5,FALSE())</f>
        <v>2003</v>
      </c>
      <c r="J42" s="30">
        <f>VLOOKUP(A42,k1m_sl!A1:H72,7,FALSE())</f>
        <v>0</v>
      </c>
      <c r="K42" s="35" t="str">
        <f>VLOOKUP(A42,k1m_sl!A1:H72,8,FALSE())</f>
        <v>SKVS ČB</v>
      </c>
      <c r="L42" s="36">
        <v>138.86000000000001</v>
      </c>
      <c r="M42" s="37">
        <v>54</v>
      </c>
      <c r="N42" s="38">
        <f t="shared" si="7"/>
        <v>192.86</v>
      </c>
      <c r="O42" s="36">
        <v>133.82</v>
      </c>
      <c r="P42" s="37">
        <v>112</v>
      </c>
      <c r="Q42" s="38">
        <f t="shared" si="8"/>
        <v>245.82</v>
      </c>
      <c r="R42" s="38">
        <f t="shared" si="9"/>
        <v>192.86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69</v>
      </c>
      <c r="B43" s="31">
        <f t="shared" si="5"/>
        <v>10000</v>
      </c>
      <c r="C43" s="32" t="str">
        <f t="shared" si="6"/>
        <v xml:space="preserve"> </v>
      </c>
      <c r="D43" s="33" t="s">
        <v>2982</v>
      </c>
      <c r="E43" s="34" t="str">
        <f>VLOOKUP(A43,k1m_sl!A1:H72,6,FALSE())</f>
        <v>DS</v>
      </c>
      <c r="F43" s="30">
        <f>VLOOKUP(A43,k1m_sl!A1:H72,2,FALSE())</f>
        <v>72</v>
      </c>
      <c r="G43" s="30">
        <f>VLOOKUP(A43,k1m_sl!A1:H72,3,FALSE())</f>
        <v>10028</v>
      </c>
      <c r="H43" s="35" t="str">
        <f>VLOOKUP(A43,k1m_sl!A1:H72,4,FALSE())</f>
        <v>ŠTĚPÁN Bronislav</v>
      </c>
      <c r="I43" s="30" t="str">
        <f>VLOOKUP(A43,k1m_sl!A1:H72,5,FALSE())</f>
        <v>1996</v>
      </c>
      <c r="J43" s="30" t="str">
        <f>VLOOKUP(A43,k1m_sl!A1:H72,7,FALSE())</f>
        <v>2</v>
      </c>
      <c r="K43" s="35" t="str">
        <f>VLOOKUP(A43,k1m_sl!A1:H72,8,FALSE())</f>
        <v>Benátky</v>
      </c>
      <c r="L43" s="36" t="s">
        <v>2976</v>
      </c>
      <c r="M43" s="37">
        <v>999</v>
      </c>
      <c r="N43" s="38">
        <f t="shared" si="7"/>
        <v>999</v>
      </c>
      <c r="O43" s="36" t="s">
        <v>2976</v>
      </c>
      <c r="P43" s="37">
        <v>999</v>
      </c>
      <c r="Q43" s="38">
        <f t="shared" si="8"/>
        <v>999</v>
      </c>
      <c r="R43" s="38">
        <f t="shared" si="9"/>
        <v>999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67</v>
      </c>
      <c r="B44" s="31">
        <f t="shared" si="5"/>
        <v>10000</v>
      </c>
      <c r="C44" s="32" t="str">
        <f t="shared" si="6"/>
        <v xml:space="preserve"> </v>
      </c>
      <c r="D44" s="33" t="s">
        <v>2984</v>
      </c>
      <c r="E44" s="34" t="str">
        <f>VLOOKUP(A44,k1m_sl!A1:H72,6,FALSE())</f>
        <v>VM</v>
      </c>
      <c r="F44" s="30">
        <f>VLOOKUP(A44,k1m_sl!A1:H72,2,FALSE())</f>
        <v>70</v>
      </c>
      <c r="G44" s="30">
        <f>VLOOKUP(A44,k1m_sl!A1:H72,3,FALSE())</f>
        <v>62015</v>
      </c>
      <c r="H44" s="35" t="str">
        <f>VLOOKUP(A44,k1m_sl!A1:H72,4,FALSE())</f>
        <v>ZUMMER Dušan</v>
      </c>
      <c r="I44" s="30" t="str">
        <f>VLOOKUP(A44,k1m_sl!A1:H72,5,FALSE())</f>
        <v>1970</v>
      </c>
      <c r="J44" s="30" t="str">
        <f>VLOOKUP(A44,k1m_sl!A1:H72,7,FALSE())</f>
        <v>3</v>
      </c>
      <c r="K44" s="35" t="str">
        <f>VLOOKUP(A44,k1m_sl!A1:H72,8,FALSE())</f>
        <v>Turnov</v>
      </c>
      <c r="L44" s="36" t="s">
        <v>2976</v>
      </c>
      <c r="M44" s="37">
        <v>999</v>
      </c>
      <c r="N44" s="38">
        <f t="shared" si="7"/>
        <v>999</v>
      </c>
      <c r="O44" s="36" t="s">
        <v>2976</v>
      </c>
      <c r="P44" s="37">
        <v>999</v>
      </c>
      <c r="Q44" s="38">
        <f t="shared" si="8"/>
        <v>999</v>
      </c>
      <c r="R44" s="38">
        <f t="shared" si="9"/>
        <v>999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63</v>
      </c>
      <c r="B45" s="31">
        <f t="shared" si="5"/>
        <v>10000</v>
      </c>
      <c r="C45" s="32" t="str">
        <f t="shared" si="6"/>
        <v xml:space="preserve"> </v>
      </c>
      <c r="D45" s="33"/>
      <c r="E45" s="34">
        <f>VLOOKUP(A45,k1m_sl!A1:H72,6,FALSE())</f>
        <v>0</v>
      </c>
      <c r="F45" s="30">
        <f>VLOOKUP(A45,k1m_sl!A1:H72,2,FALSE())</f>
        <v>66</v>
      </c>
      <c r="G45" s="30" t="str">
        <f>VLOOKUP(A45,k1m_sl!A1:H72,3,FALSE())</f>
        <v>A006</v>
      </c>
      <c r="H45" s="35" t="str">
        <f>VLOOKUP(A45,k1m_sl!A1:H72,4,FALSE())</f>
        <v>GOTOVTSEV Andrey</v>
      </c>
      <c r="I45" s="30">
        <f>VLOOKUP(A45,k1m_sl!A1:H72,5,FALSE())</f>
        <v>1980</v>
      </c>
      <c r="J45" s="30">
        <f>VLOOKUP(A45,k1m_sl!A1:H72,7,FALSE())</f>
        <v>0</v>
      </c>
      <c r="K45" s="35" t="str">
        <f>VLOOKUP(A45,k1m_sl!A1:H72,8,FALSE())</f>
        <v>RUS</v>
      </c>
      <c r="L45" s="36" t="s">
        <v>2976</v>
      </c>
      <c r="M45" s="37">
        <v>999</v>
      </c>
      <c r="N45" s="38">
        <f t="shared" si="7"/>
        <v>999</v>
      </c>
      <c r="O45" s="36" t="s">
        <v>2976</v>
      </c>
      <c r="P45" s="37">
        <v>999</v>
      </c>
      <c r="Q45" s="38">
        <f t="shared" si="8"/>
        <v>999</v>
      </c>
      <c r="R45" s="38">
        <f t="shared" si="9"/>
        <v>999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62</v>
      </c>
      <c r="B46" s="31">
        <f t="shared" si="5"/>
        <v>10000</v>
      </c>
      <c r="C46" s="32" t="str">
        <f t="shared" si="6"/>
        <v xml:space="preserve"> </v>
      </c>
      <c r="D46" s="33"/>
      <c r="E46" s="34">
        <f>VLOOKUP(A46,k1m_sl!A1:H72,6,FALSE())</f>
        <v>0</v>
      </c>
      <c r="F46" s="30">
        <f>VLOOKUP(A46,k1m_sl!A1:H72,2,FALSE())</f>
        <v>65</v>
      </c>
      <c r="G46" s="30" t="str">
        <f>VLOOKUP(A46,k1m_sl!A1:H72,3,FALSE())</f>
        <v>A005</v>
      </c>
      <c r="H46" s="35" t="str">
        <f>VLOOKUP(A46,k1m_sl!A1:H72,4,FALSE())</f>
        <v>GONCHAROV Alexey </v>
      </c>
      <c r="I46" s="30">
        <f>VLOOKUP(A46,k1m_sl!A1:H72,5,FALSE())</f>
        <v>1986</v>
      </c>
      <c r="J46" s="30">
        <f>VLOOKUP(A46,k1m_sl!A1:H72,7,FALSE())</f>
        <v>0</v>
      </c>
      <c r="K46" s="35" t="str">
        <f>VLOOKUP(A46,k1m_sl!A1:H72,8,FALSE())</f>
        <v>RUS</v>
      </c>
      <c r="L46" s="36" t="s">
        <v>2976</v>
      </c>
      <c r="M46" s="37">
        <v>999</v>
      </c>
      <c r="N46" s="38">
        <f t="shared" si="7"/>
        <v>999</v>
      </c>
      <c r="O46" s="36" t="s">
        <v>2976</v>
      </c>
      <c r="P46" s="37">
        <v>999</v>
      </c>
      <c r="Q46" s="38">
        <f t="shared" si="8"/>
        <v>999</v>
      </c>
      <c r="R46" s="38">
        <f t="shared" si="9"/>
        <v>999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60</v>
      </c>
      <c r="B47" s="31">
        <f t="shared" si="5"/>
        <v>10000</v>
      </c>
      <c r="C47" s="32" t="str">
        <f t="shared" si="6"/>
        <v xml:space="preserve"> </v>
      </c>
      <c r="D47" s="33" t="s">
        <v>2986</v>
      </c>
      <c r="E47" s="34" t="str">
        <f>VLOOKUP(A47,k1m_sl!A1:H72,6,FALSE())</f>
        <v>VM</v>
      </c>
      <c r="F47" s="30">
        <f>VLOOKUP(A47,k1m_sl!A1:H72,2,FALSE())</f>
        <v>63</v>
      </c>
      <c r="G47" s="30">
        <f>VLOOKUP(A47,k1m_sl!A1:H72,3,FALSE())</f>
        <v>23113</v>
      </c>
      <c r="H47" s="35" t="str">
        <f>VLOOKUP(A47,k1m_sl!A1:H72,4,FALSE())</f>
        <v>TONCAR Martin</v>
      </c>
      <c r="I47" s="30" t="str">
        <f>VLOOKUP(A47,k1m_sl!A1:H72,5,FALSE())</f>
        <v>1975</v>
      </c>
      <c r="J47" s="30" t="str">
        <f>VLOOKUP(A47,k1m_sl!A1:H72,7,FALSE())</f>
        <v>3</v>
      </c>
      <c r="K47" s="35" t="str">
        <f>VLOOKUP(A47,k1m_sl!A1:H72,8,FALSE())</f>
        <v>SKVS ČB</v>
      </c>
      <c r="L47" s="36" t="s">
        <v>2976</v>
      </c>
      <c r="M47" s="37">
        <v>999</v>
      </c>
      <c r="N47" s="38">
        <f t="shared" si="7"/>
        <v>999</v>
      </c>
      <c r="O47" s="36" t="s">
        <v>2976</v>
      </c>
      <c r="P47" s="37">
        <v>999</v>
      </c>
      <c r="Q47" s="38">
        <f t="shared" si="8"/>
        <v>999</v>
      </c>
      <c r="R47" s="38">
        <f t="shared" si="9"/>
        <v>999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59</v>
      </c>
      <c r="B48" s="31">
        <f t="shared" si="5"/>
        <v>10000</v>
      </c>
      <c r="C48" s="32" t="str">
        <f t="shared" si="6"/>
        <v xml:space="preserve"> </v>
      </c>
      <c r="D48" s="33" t="s">
        <v>2979</v>
      </c>
      <c r="E48" s="34" t="str">
        <f>VLOOKUP(A48,k1m_sl!A1:H72,6,FALSE())</f>
        <v>DS</v>
      </c>
      <c r="F48" s="30">
        <f>VLOOKUP(A48,k1m_sl!A1:H72,2,FALSE())</f>
        <v>62</v>
      </c>
      <c r="G48" s="30">
        <f>VLOOKUP(A48,k1m_sl!A1:H72,3,FALSE())</f>
        <v>23115</v>
      </c>
      <c r="H48" s="35" t="str">
        <f>VLOOKUP(A48,k1m_sl!A1:H72,4,FALSE())</f>
        <v>ŠTĚTKA Matěj</v>
      </c>
      <c r="I48" s="30" t="str">
        <f>VLOOKUP(A48,k1m_sl!A1:H72,5,FALSE())</f>
        <v>1996</v>
      </c>
      <c r="J48" s="30" t="str">
        <f>VLOOKUP(A48,k1m_sl!A1:H72,7,FALSE())</f>
        <v>2</v>
      </c>
      <c r="K48" s="35" t="str">
        <f>VLOOKUP(A48,k1m_sl!A1:H72,8,FALSE())</f>
        <v>SKVS ČB</v>
      </c>
      <c r="L48" s="36" t="s">
        <v>2976</v>
      </c>
      <c r="M48" s="37">
        <v>999</v>
      </c>
      <c r="N48" s="38">
        <f t="shared" si="7"/>
        <v>999</v>
      </c>
      <c r="O48" s="36" t="s">
        <v>2976</v>
      </c>
      <c r="P48" s="37">
        <v>999</v>
      </c>
      <c r="Q48" s="38">
        <f t="shared" si="8"/>
        <v>999</v>
      </c>
      <c r="R48" s="38">
        <f t="shared" si="9"/>
        <v>999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51</v>
      </c>
      <c r="B49" s="31">
        <f t="shared" si="5"/>
        <v>10000</v>
      </c>
      <c r="C49" s="32" t="str">
        <f t="shared" si="6"/>
        <v xml:space="preserve"> </v>
      </c>
      <c r="D49" s="33" t="s">
        <v>2988</v>
      </c>
      <c r="E49" s="34" t="str">
        <f>VLOOKUP(A49,k1m_sl!A1:H72,6,FALSE())</f>
        <v>DM</v>
      </c>
      <c r="F49" s="30">
        <f>VLOOKUP(A49,k1m_sl!A1:H72,2,FALSE())</f>
        <v>51</v>
      </c>
      <c r="G49" s="30">
        <f>VLOOKUP(A49,k1m_sl!A1:H72,3,FALSE())</f>
        <v>23072</v>
      </c>
      <c r="H49" s="35" t="str">
        <f>VLOOKUP(A49,k1m_sl!A1:H72,4,FALSE())</f>
        <v>MAREK Aleš</v>
      </c>
      <c r="I49" s="30" t="str">
        <f>VLOOKUP(A49,k1m_sl!A1:H72,5,FALSE())</f>
        <v>1999</v>
      </c>
      <c r="J49" s="30">
        <f>VLOOKUP(A49,k1m_sl!A1:H72,7,FALSE())</f>
        <v>0</v>
      </c>
      <c r="K49" s="35" t="str">
        <f>VLOOKUP(A49,k1m_sl!A1:H72,8,FALSE())</f>
        <v>SKVS ČB</v>
      </c>
      <c r="L49" s="36" t="s">
        <v>2976</v>
      </c>
      <c r="M49" s="37">
        <v>999</v>
      </c>
      <c r="N49" s="38">
        <f t="shared" si="7"/>
        <v>999</v>
      </c>
      <c r="O49" s="36" t="s">
        <v>2976</v>
      </c>
      <c r="P49" s="37">
        <v>999</v>
      </c>
      <c r="Q49" s="38">
        <f t="shared" si="8"/>
        <v>999</v>
      </c>
      <c r="R49" s="38">
        <f t="shared" si="9"/>
        <v>999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50</v>
      </c>
      <c r="B50" s="31">
        <f t="shared" si="5"/>
        <v>10000</v>
      </c>
      <c r="C50" s="32" t="str">
        <f t="shared" si="6"/>
        <v xml:space="preserve"> </v>
      </c>
      <c r="D50" s="33"/>
      <c r="E50" s="34" t="str">
        <f>VLOOKUP(A50,k1m_sl!A1:H72,6,FALSE())</f>
        <v/>
      </c>
      <c r="F50" s="30">
        <f>VLOOKUP(A50,k1m_sl!A1:H72,2,FALSE())</f>
        <v>50</v>
      </c>
      <c r="G50" s="30">
        <f>VLOOKUP(A50,k1m_sl!A1:H72,3,FALSE())</f>
        <v>23094</v>
      </c>
      <c r="H50" s="35" t="str">
        <f>VLOOKUP(A50,k1m_sl!A1:H72,4,FALSE())</f>
        <v>STACH Daniel</v>
      </c>
      <c r="I50" s="30" t="str">
        <f>VLOOKUP(A50,k1m_sl!A1:H72,5,FALSE())</f>
        <v>1988</v>
      </c>
      <c r="J50" s="30">
        <f>VLOOKUP(A50,k1m_sl!A1:H72,7,FALSE())</f>
        <v>0</v>
      </c>
      <c r="K50" s="35" t="str">
        <f>VLOOKUP(A50,k1m_sl!A1:H72,8,FALSE())</f>
        <v>SKVS ČB</v>
      </c>
      <c r="L50" s="36" t="s">
        <v>2976</v>
      </c>
      <c r="M50" s="37">
        <v>999</v>
      </c>
      <c r="N50" s="38">
        <f t="shared" si="7"/>
        <v>999</v>
      </c>
      <c r="O50" s="36" t="s">
        <v>2976</v>
      </c>
      <c r="P50" s="37">
        <v>999</v>
      </c>
      <c r="Q50" s="38">
        <f t="shared" si="8"/>
        <v>999</v>
      </c>
      <c r="R50" s="38">
        <f t="shared" si="9"/>
        <v>999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49</v>
      </c>
      <c r="B51" s="31">
        <f t="shared" si="5"/>
        <v>10000</v>
      </c>
      <c r="C51" s="32" t="str">
        <f t="shared" si="6"/>
        <v xml:space="preserve"> </v>
      </c>
      <c r="D51" s="33"/>
      <c r="E51" s="34" t="str">
        <f>VLOOKUP(A51,k1m_sl!A1:H72,6,FALSE())</f>
        <v/>
      </c>
      <c r="F51" s="30">
        <f>VLOOKUP(A51,k1m_sl!A1:H72,2,FALSE())</f>
        <v>49</v>
      </c>
      <c r="G51" s="30">
        <f>VLOOKUP(A51,k1m_sl!A1:H72,3,FALSE())</f>
        <v>23066</v>
      </c>
      <c r="H51" s="35" t="str">
        <f>VLOOKUP(A51,k1m_sl!A1:H72,4,FALSE())</f>
        <v>LENC Miroslav</v>
      </c>
      <c r="I51" s="30" t="str">
        <f>VLOOKUP(A51,k1m_sl!A1:H72,5,FALSE())</f>
        <v>1986</v>
      </c>
      <c r="J51" s="30">
        <f>VLOOKUP(A51,k1m_sl!A1:H72,7,FALSE())</f>
        <v>0</v>
      </c>
      <c r="K51" s="35" t="str">
        <f>VLOOKUP(A51,k1m_sl!A1:H72,8,FALSE())</f>
        <v>SKVS ČB</v>
      </c>
      <c r="L51" s="36" t="s">
        <v>2976</v>
      </c>
      <c r="M51" s="37">
        <v>999</v>
      </c>
      <c r="N51" s="38">
        <f t="shared" si="7"/>
        <v>999</v>
      </c>
      <c r="O51" s="36" t="s">
        <v>2976</v>
      </c>
      <c r="P51" s="37">
        <v>999</v>
      </c>
      <c r="Q51" s="38">
        <f t="shared" si="8"/>
        <v>999</v>
      </c>
      <c r="R51" s="38">
        <f t="shared" si="9"/>
        <v>999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43</v>
      </c>
      <c r="B52" s="31">
        <f t="shared" si="5"/>
        <v>10000</v>
      </c>
      <c r="C52" s="32" t="str">
        <f t="shared" si="6"/>
        <v xml:space="preserve"> </v>
      </c>
      <c r="D52" s="33" t="s">
        <v>2992</v>
      </c>
      <c r="E52" s="34" t="str">
        <f>VLOOKUP(A52,k1m_sl!A1:H72,6,FALSE())</f>
        <v>ZS</v>
      </c>
      <c r="F52" s="30">
        <f>VLOOKUP(A52,k1m_sl!A1:H72,2,FALSE())</f>
        <v>43</v>
      </c>
      <c r="G52" s="30">
        <f>VLOOKUP(A52,k1m_sl!A1:H72,3,FALSE())</f>
        <v>52027</v>
      </c>
      <c r="H52" s="35" t="str">
        <f>VLOOKUP(A52,k1m_sl!A1:H72,4,FALSE())</f>
        <v>NESNÍDAL Radek</v>
      </c>
      <c r="I52" s="30" t="str">
        <f>VLOOKUP(A52,k1m_sl!A1:H72,5,FALSE())</f>
        <v>2000</v>
      </c>
      <c r="J52" s="30" t="str">
        <f>VLOOKUP(A52,k1m_sl!A1:H72,7,FALSE())</f>
        <v>3</v>
      </c>
      <c r="K52" s="35" t="str">
        <f>VLOOKUP(A52,k1m_sl!A1:H72,8,FALSE())</f>
        <v>L.Žatec</v>
      </c>
      <c r="L52" s="36" t="s">
        <v>2976</v>
      </c>
      <c r="M52" s="37">
        <v>999</v>
      </c>
      <c r="N52" s="38">
        <f t="shared" si="7"/>
        <v>999</v>
      </c>
      <c r="O52" s="36" t="s">
        <v>2976</v>
      </c>
      <c r="P52" s="37">
        <v>999</v>
      </c>
      <c r="Q52" s="38">
        <f t="shared" si="8"/>
        <v>999</v>
      </c>
      <c r="R52" s="38">
        <f t="shared" si="9"/>
        <v>999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39</v>
      </c>
      <c r="B53" s="31">
        <f t="shared" si="5"/>
        <v>10000</v>
      </c>
      <c r="C53" s="32" t="str">
        <f t="shared" si="6"/>
        <v xml:space="preserve"> </v>
      </c>
      <c r="D53" s="33" t="s">
        <v>2993</v>
      </c>
      <c r="E53" s="34" t="str">
        <f>VLOOKUP(A53,k1m_sl!A1:H72,6,FALSE())</f>
        <v>ZS</v>
      </c>
      <c r="F53" s="30">
        <f>VLOOKUP(A53,k1m_sl!A1:H72,2,FALSE())</f>
        <v>39</v>
      </c>
      <c r="G53" s="30">
        <f>VLOOKUP(A53,k1m_sl!A1:H72,3,FALSE())</f>
        <v>38008</v>
      </c>
      <c r="H53" s="35" t="str">
        <f>VLOOKUP(A53,k1m_sl!A1:H72,4,FALSE())</f>
        <v>CUBR Filip</v>
      </c>
      <c r="I53" s="30" t="str">
        <f>VLOOKUP(A53,k1m_sl!A1:H72,5,FALSE())</f>
        <v>2000</v>
      </c>
      <c r="J53" s="30" t="str">
        <f>VLOOKUP(A53,k1m_sl!A1:H72,7,FALSE())</f>
        <v>3</v>
      </c>
      <c r="K53" s="35" t="str">
        <f>VLOOKUP(A53,k1m_sl!A1:H72,8,FALSE())</f>
        <v>ČSAD Plz</v>
      </c>
      <c r="L53" s="36" t="s">
        <v>2976</v>
      </c>
      <c r="M53" s="37">
        <v>999</v>
      </c>
      <c r="N53" s="38">
        <f t="shared" si="7"/>
        <v>999</v>
      </c>
      <c r="O53" s="36" t="s">
        <v>2976</v>
      </c>
      <c r="P53" s="37">
        <v>999</v>
      </c>
      <c r="Q53" s="38">
        <f t="shared" si="8"/>
        <v>999</v>
      </c>
      <c r="R53" s="38">
        <f t="shared" si="9"/>
        <v>999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36</v>
      </c>
      <c r="B54" s="31">
        <f t="shared" si="5"/>
        <v>10000</v>
      </c>
      <c r="C54" s="32" t="str">
        <f t="shared" si="6"/>
        <v xml:space="preserve"> </v>
      </c>
      <c r="D54" s="33" t="s">
        <v>2987</v>
      </c>
      <c r="E54" s="34" t="str">
        <f>VLOOKUP(A54,k1m_sl!A1:H72,6,FALSE())</f>
        <v>DM</v>
      </c>
      <c r="F54" s="30">
        <f>VLOOKUP(A54,k1m_sl!A1:H72,2,FALSE())</f>
        <v>36</v>
      </c>
      <c r="G54" s="30">
        <f>VLOOKUP(A54,k1m_sl!A1:H72,3,FALSE())</f>
        <v>38011</v>
      </c>
      <c r="H54" s="35" t="str">
        <f>VLOOKUP(A54,k1m_sl!A1:H72,4,FALSE())</f>
        <v>SOFRON Tomáš</v>
      </c>
      <c r="I54" s="30" t="str">
        <f>VLOOKUP(A54,k1m_sl!A1:H72,5,FALSE())</f>
        <v>1999</v>
      </c>
      <c r="J54" s="30" t="str">
        <f>VLOOKUP(A54,k1m_sl!A1:H72,7,FALSE())</f>
        <v>3</v>
      </c>
      <c r="K54" s="35" t="str">
        <f>VLOOKUP(A54,k1m_sl!A1:H72,8,FALSE())</f>
        <v>ČSAD Plz</v>
      </c>
      <c r="L54" s="36" t="s">
        <v>2976</v>
      </c>
      <c r="M54" s="37">
        <v>999</v>
      </c>
      <c r="N54" s="38">
        <f t="shared" si="7"/>
        <v>999</v>
      </c>
      <c r="O54" s="36" t="s">
        <v>2976</v>
      </c>
      <c r="P54" s="37">
        <v>999</v>
      </c>
      <c r="Q54" s="38">
        <f t="shared" si="8"/>
        <v>999</v>
      </c>
      <c r="R54" s="38">
        <f t="shared" si="9"/>
        <v>999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35</v>
      </c>
      <c r="B55" s="31">
        <f t="shared" si="5"/>
        <v>10000</v>
      </c>
      <c r="C55" s="32" t="str">
        <f t="shared" si="6"/>
        <v xml:space="preserve"> </v>
      </c>
      <c r="D55" s="33" t="s">
        <v>2985</v>
      </c>
      <c r="E55" s="34" t="str">
        <f>VLOOKUP(A55,k1m_sl!A1:H72,6,FALSE())</f>
        <v>DM</v>
      </c>
      <c r="F55" s="30">
        <f>VLOOKUP(A55,k1m_sl!A1:H72,2,FALSE())</f>
        <v>35</v>
      </c>
      <c r="G55" s="30">
        <f>VLOOKUP(A55,k1m_sl!A1:H72,3,FALSE())</f>
        <v>11012</v>
      </c>
      <c r="H55" s="35" t="str">
        <f>VLOOKUP(A55,k1m_sl!A1:H72,4,FALSE())</f>
        <v>HŘEBÍČEK Jakub</v>
      </c>
      <c r="I55" s="30" t="str">
        <f>VLOOKUP(A55,k1m_sl!A1:H72,5,FALSE())</f>
        <v>1999</v>
      </c>
      <c r="J55" s="30" t="str">
        <f>VLOOKUP(A55,k1m_sl!A1:H72,7,FALSE())</f>
        <v>3</v>
      </c>
      <c r="K55" s="35" t="str">
        <f>VLOOKUP(A55,k1m_sl!A1:H72,8,FALSE())</f>
        <v>KK Brand</v>
      </c>
      <c r="L55" s="36" t="s">
        <v>2976</v>
      </c>
      <c r="M55" s="37">
        <v>999</v>
      </c>
      <c r="N55" s="38">
        <f t="shared" si="7"/>
        <v>999</v>
      </c>
      <c r="O55" s="36" t="s">
        <v>2976</v>
      </c>
      <c r="P55" s="37">
        <v>999</v>
      </c>
      <c r="Q55" s="38">
        <f t="shared" si="8"/>
        <v>999</v>
      </c>
      <c r="R55" s="38">
        <f t="shared" si="9"/>
        <v>999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34</v>
      </c>
      <c r="B56" s="31">
        <f t="shared" si="5"/>
        <v>10000</v>
      </c>
      <c r="C56" s="32" t="str">
        <f t="shared" si="6"/>
        <v xml:space="preserve"> </v>
      </c>
      <c r="D56" s="33" t="s">
        <v>2980</v>
      </c>
      <c r="E56" s="34" t="str">
        <f>VLOOKUP(A56,k1m_sl!A1:H72,6,FALSE())</f>
        <v>DS</v>
      </c>
      <c r="F56" s="30">
        <f>VLOOKUP(A56,k1m_sl!A1:H72,2,FALSE())</f>
        <v>34</v>
      </c>
      <c r="G56" s="30">
        <f>VLOOKUP(A56,k1m_sl!A1:H72,3,FALSE())</f>
        <v>23154</v>
      </c>
      <c r="H56" s="35" t="str">
        <f>VLOOKUP(A56,k1m_sl!A1:H72,4,FALSE())</f>
        <v>JÁŠA Filip</v>
      </c>
      <c r="I56" s="30" t="str">
        <f>VLOOKUP(A56,k1m_sl!A1:H72,5,FALSE())</f>
        <v>1997</v>
      </c>
      <c r="J56" s="30" t="str">
        <f>VLOOKUP(A56,k1m_sl!A1:H72,7,FALSE())</f>
        <v>3</v>
      </c>
      <c r="K56" s="35" t="str">
        <f>VLOOKUP(A56,k1m_sl!A1:H72,8,FALSE())</f>
        <v>SKVS ČB</v>
      </c>
      <c r="L56" s="36" t="s">
        <v>2976</v>
      </c>
      <c r="M56" s="37">
        <v>999</v>
      </c>
      <c r="N56" s="38">
        <f t="shared" si="7"/>
        <v>999</v>
      </c>
      <c r="O56" s="36" t="s">
        <v>2976</v>
      </c>
      <c r="P56" s="37">
        <v>999</v>
      </c>
      <c r="Q56" s="38">
        <f t="shared" si="8"/>
        <v>999</v>
      </c>
      <c r="R56" s="38">
        <f t="shared" si="9"/>
        <v>999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33</v>
      </c>
      <c r="B57" s="31">
        <f t="shared" si="5"/>
        <v>10000</v>
      </c>
      <c r="C57" s="32" t="str">
        <f t="shared" si="6"/>
        <v xml:space="preserve"> </v>
      </c>
      <c r="D57" s="33" t="s">
        <v>2981</v>
      </c>
      <c r="E57" s="34" t="str">
        <f>VLOOKUP(A57,k1m_sl!A1:H72,6,FALSE())</f>
        <v>VM</v>
      </c>
      <c r="F57" s="30">
        <f>VLOOKUP(A57,k1m_sl!A1:H72,2,FALSE())</f>
        <v>33</v>
      </c>
      <c r="G57" s="30">
        <f>VLOOKUP(A57,k1m_sl!A1:H72,3,FALSE())</f>
        <v>23110</v>
      </c>
      <c r="H57" s="35" t="str">
        <f>VLOOKUP(A57,k1m_sl!A1:H72,4,FALSE())</f>
        <v>TESAŘ Robert</v>
      </c>
      <c r="I57" s="30" t="str">
        <f>VLOOKUP(A57,k1m_sl!A1:H72,5,FALSE())</f>
        <v>1972</v>
      </c>
      <c r="J57" s="30" t="str">
        <f>VLOOKUP(A57,k1m_sl!A1:H72,7,FALSE())</f>
        <v>3</v>
      </c>
      <c r="K57" s="35" t="str">
        <f>VLOOKUP(A57,k1m_sl!A1:H72,8,FALSE())</f>
        <v>SKVS ČB</v>
      </c>
      <c r="L57" s="36" t="s">
        <v>2976</v>
      </c>
      <c r="M57" s="37">
        <v>999</v>
      </c>
      <c r="N57" s="38">
        <f t="shared" si="7"/>
        <v>999</v>
      </c>
      <c r="O57" s="36" t="s">
        <v>2976</v>
      </c>
      <c r="P57" s="37">
        <v>999</v>
      </c>
      <c r="Q57" s="38">
        <f t="shared" si="8"/>
        <v>999</v>
      </c>
      <c r="R57" s="38">
        <f t="shared" si="9"/>
        <v>999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28</v>
      </c>
      <c r="B58" s="31">
        <f t="shared" si="5"/>
        <v>10000</v>
      </c>
      <c r="C58" s="32" t="str">
        <f t="shared" si="6"/>
        <v xml:space="preserve"> </v>
      </c>
      <c r="D58" s="33" t="s">
        <v>2984</v>
      </c>
      <c r="E58" s="34" t="str">
        <f>VLOOKUP(A58,k1m_sl!A1:H72,6,FALSE())</f>
        <v>ZS</v>
      </c>
      <c r="F58" s="30">
        <f>VLOOKUP(A58,k1m_sl!A1:H72,2,FALSE())</f>
        <v>28</v>
      </c>
      <c r="G58" s="30">
        <f>VLOOKUP(A58,k1m_sl!A1:H72,3,FALSE())</f>
        <v>10099</v>
      </c>
      <c r="H58" s="35" t="str">
        <f>VLOOKUP(A58,k1m_sl!A1:H72,4,FALSE())</f>
        <v>ŠPALEK Matěj</v>
      </c>
      <c r="I58" s="30" t="str">
        <f>VLOOKUP(A58,k1m_sl!A1:H72,5,FALSE())</f>
        <v>2000</v>
      </c>
      <c r="J58" s="30" t="str">
        <f>VLOOKUP(A58,k1m_sl!A1:H72,7,FALSE())</f>
        <v>2</v>
      </c>
      <c r="K58" s="35" t="str">
        <f>VLOOKUP(A58,k1m_sl!A1:H72,8,FALSE())</f>
        <v>Benátky</v>
      </c>
      <c r="L58" s="36" t="s">
        <v>2976</v>
      </c>
      <c r="M58" s="37">
        <v>999</v>
      </c>
      <c r="N58" s="38">
        <f t="shared" si="7"/>
        <v>999</v>
      </c>
      <c r="O58" s="36" t="s">
        <v>2976</v>
      </c>
      <c r="P58" s="37">
        <v>999</v>
      </c>
      <c r="Q58" s="38">
        <f t="shared" si="8"/>
        <v>999</v>
      </c>
      <c r="R58" s="38">
        <f t="shared" si="9"/>
        <v>999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21</v>
      </c>
      <c r="B59" s="31">
        <f t="shared" si="5"/>
        <v>10000</v>
      </c>
      <c r="C59" s="32" t="str">
        <f t="shared" si="6"/>
        <v xml:space="preserve"> </v>
      </c>
      <c r="D59" s="33" t="s">
        <v>2980</v>
      </c>
      <c r="E59" s="34" t="str">
        <f>VLOOKUP(A59,k1m_sl!A1:H72,6,FALSE())</f>
        <v>DM</v>
      </c>
      <c r="F59" s="30">
        <f>VLOOKUP(A59,k1m_sl!A1:H72,2,FALSE())</f>
        <v>21</v>
      </c>
      <c r="G59" s="30">
        <f>VLOOKUP(A59,k1m_sl!A1:H72,3,FALSE())</f>
        <v>10026</v>
      </c>
      <c r="H59" s="35" t="str">
        <f>VLOOKUP(A59,k1m_sl!A1:H72,4,FALSE())</f>
        <v>STRÁNSKÝ Dominik</v>
      </c>
      <c r="I59" s="30" t="str">
        <f>VLOOKUP(A59,k1m_sl!A1:H72,5,FALSE())</f>
        <v>1999</v>
      </c>
      <c r="J59" s="30" t="str">
        <f>VLOOKUP(A59,k1m_sl!A1:H72,7,FALSE())</f>
        <v>2</v>
      </c>
      <c r="K59" s="35" t="str">
        <f>VLOOKUP(A59,k1m_sl!A1:H72,8,FALSE())</f>
        <v>Benátky</v>
      </c>
      <c r="L59" s="36" t="s">
        <v>2976</v>
      </c>
      <c r="M59" s="37">
        <v>999</v>
      </c>
      <c r="N59" s="38">
        <f t="shared" si="7"/>
        <v>999</v>
      </c>
      <c r="O59" s="36" t="s">
        <v>2976</v>
      </c>
      <c r="P59" s="37">
        <v>999</v>
      </c>
      <c r="Q59" s="38">
        <f t="shared" si="8"/>
        <v>999</v>
      </c>
      <c r="R59" s="38">
        <f t="shared" si="9"/>
        <v>999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17</v>
      </c>
      <c r="B60" s="31">
        <f t="shared" si="5"/>
        <v>10000</v>
      </c>
      <c r="C60" s="32" t="str">
        <f t="shared" si="6"/>
        <v xml:space="preserve"> </v>
      </c>
      <c r="D60" s="33" t="s">
        <v>2984</v>
      </c>
      <c r="E60" s="34" t="str">
        <f>VLOOKUP(A60,k1m_sl!A1:H72,6,FALSE())</f>
        <v>DS</v>
      </c>
      <c r="F60" s="30">
        <f>VLOOKUP(A60,k1m_sl!A1:H72,2,FALSE())</f>
        <v>17</v>
      </c>
      <c r="G60" s="30">
        <f>VLOOKUP(A60,k1m_sl!A1:H72,3,FALSE())</f>
        <v>17043</v>
      </c>
      <c r="H60" s="35" t="str">
        <f>VLOOKUP(A60,k1m_sl!A1:H72,4,FALSE())</f>
        <v>KOUDELKA Václav</v>
      </c>
      <c r="I60" s="30" t="str">
        <f>VLOOKUP(A60,k1m_sl!A1:H72,5,FALSE())</f>
        <v>1997</v>
      </c>
      <c r="J60" s="30" t="str">
        <f>VLOOKUP(A60,k1m_sl!A1:H72,7,FALSE())</f>
        <v>2</v>
      </c>
      <c r="K60" s="35" t="str">
        <f>VLOOKUP(A60,k1m_sl!A1:H72,8,FALSE())</f>
        <v>Rakovník</v>
      </c>
      <c r="L60" s="36" t="s">
        <v>2976</v>
      </c>
      <c r="M60" s="37">
        <v>999</v>
      </c>
      <c r="N60" s="38">
        <f t="shared" si="7"/>
        <v>999</v>
      </c>
      <c r="O60" s="36" t="s">
        <v>2976</v>
      </c>
      <c r="P60" s="37">
        <v>999</v>
      </c>
      <c r="Q60" s="38">
        <f t="shared" si="8"/>
        <v>999</v>
      </c>
      <c r="R60" s="38">
        <f t="shared" si="9"/>
        <v>999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16</v>
      </c>
      <c r="B61" s="31">
        <f t="shared" si="5"/>
        <v>10000</v>
      </c>
      <c r="C61" s="32" t="str">
        <f t="shared" si="6"/>
        <v xml:space="preserve"> </v>
      </c>
      <c r="D61" s="33" t="s">
        <v>2977</v>
      </c>
      <c r="E61" s="34" t="str">
        <f>VLOOKUP(A61,k1m_sl!A1:H72,6,FALSE())</f>
        <v>DS</v>
      </c>
      <c r="F61" s="30">
        <f>VLOOKUP(A61,k1m_sl!A1:H72,2,FALSE())</f>
        <v>16</v>
      </c>
      <c r="G61" s="30">
        <f>VLOOKUP(A61,k1m_sl!A1:H72,3,FALSE())</f>
        <v>34043</v>
      </c>
      <c r="H61" s="35" t="str">
        <f>VLOOKUP(A61,k1m_sl!A1:H72,4,FALSE())</f>
        <v>ČERVENKA Ondřej</v>
      </c>
      <c r="I61" s="30" t="str">
        <f>VLOOKUP(A61,k1m_sl!A1:H72,5,FALSE())</f>
        <v>1996</v>
      </c>
      <c r="J61" s="30" t="str">
        <f>VLOOKUP(A61,k1m_sl!A1:H72,7,FALSE())</f>
        <v>2</v>
      </c>
      <c r="K61" s="35" t="str">
        <f>VLOOKUP(A61,k1m_sl!A1:H72,8,FALSE())</f>
        <v>Hubertus</v>
      </c>
      <c r="L61" s="36" t="s">
        <v>2976</v>
      </c>
      <c r="M61" s="37">
        <v>999</v>
      </c>
      <c r="N61" s="38">
        <f t="shared" si="7"/>
        <v>999</v>
      </c>
      <c r="O61" s="36" t="s">
        <v>2976</v>
      </c>
      <c r="P61" s="37">
        <v>999</v>
      </c>
      <c r="Q61" s="38">
        <f t="shared" si="8"/>
        <v>999</v>
      </c>
      <c r="R61" s="38">
        <f t="shared" si="9"/>
        <v>999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15</v>
      </c>
      <c r="B62" s="31">
        <f t="shared" si="5"/>
        <v>10000</v>
      </c>
      <c r="C62" s="32" t="str">
        <f t="shared" si="6"/>
        <v xml:space="preserve"> </v>
      </c>
      <c r="D62" s="33" t="s">
        <v>2981</v>
      </c>
      <c r="E62" s="34" t="str">
        <f>VLOOKUP(A62,k1m_sl!A1:H72,6,FALSE())</f>
        <v>DS</v>
      </c>
      <c r="F62" s="30">
        <f>VLOOKUP(A62,k1m_sl!A1:H72,2,FALSE())</f>
        <v>15</v>
      </c>
      <c r="G62" s="30">
        <f>VLOOKUP(A62,k1m_sl!A1:H72,3,FALSE())</f>
        <v>10100</v>
      </c>
      <c r="H62" s="35" t="str">
        <f>VLOOKUP(A62,k1m_sl!A1:H72,4,FALSE())</f>
        <v>ŠPALEK Vojtěch</v>
      </c>
      <c r="I62" s="30" t="str">
        <f>VLOOKUP(A62,k1m_sl!A1:H72,5,FALSE())</f>
        <v>1996</v>
      </c>
      <c r="J62" s="30" t="str">
        <f>VLOOKUP(A62,k1m_sl!A1:H72,7,FALSE())</f>
        <v>2</v>
      </c>
      <c r="K62" s="35" t="str">
        <f>VLOOKUP(A62,k1m_sl!A1:H72,8,FALSE())</f>
        <v>Benátky</v>
      </c>
      <c r="L62" s="36" t="s">
        <v>2976</v>
      </c>
      <c r="M62" s="37">
        <v>999</v>
      </c>
      <c r="N62" s="38">
        <f t="shared" si="7"/>
        <v>999</v>
      </c>
      <c r="O62" s="36" t="s">
        <v>2976</v>
      </c>
      <c r="P62" s="37">
        <v>999</v>
      </c>
      <c r="Q62" s="38">
        <f t="shared" si="8"/>
        <v>999</v>
      </c>
      <c r="R62" s="38">
        <f t="shared" si="9"/>
        <v>999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14</v>
      </c>
      <c r="B63" s="31">
        <f t="shared" si="5"/>
        <v>10000</v>
      </c>
      <c r="C63" s="32" t="str">
        <f t="shared" si="6"/>
        <v xml:space="preserve"> </v>
      </c>
      <c r="D63" s="33" t="s">
        <v>2985</v>
      </c>
      <c r="E63" s="34" t="str">
        <f>VLOOKUP(A63,k1m_sl!A1:H72,6,FALSE())</f>
        <v>DS</v>
      </c>
      <c r="F63" s="30">
        <f>VLOOKUP(A63,k1m_sl!A1:H72,2,FALSE())</f>
        <v>14</v>
      </c>
      <c r="G63" s="30">
        <f>VLOOKUP(A63,k1m_sl!A1:H72,3,FALSE())</f>
        <v>38017</v>
      </c>
      <c r="H63" s="35" t="str">
        <f>VLOOKUP(A63,k1m_sl!A1:H72,4,FALSE())</f>
        <v>KRAUS Filip</v>
      </c>
      <c r="I63" s="30" t="str">
        <f>VLOOKUP(A63,k1m_sl!A1:H72,5,FALSE())</f>
        <v>1997</v>
      </c>
      <c r="J63" s="30" t="str">
        <f>VLOOKUP(A63,k1m_sl!A1:H72,7,FALSE())</f>
        <v>2</v>
      </c>
      <c r="K63" s="35" t="str">
        <f>VLOOKUP(A63,k1m_sl!A1:H72,8,FALSE())</f>
        <v>ČSAD Plz</v>
      </c>
      <c r="L63" s="36" t="s">
        <v>2976</v>
      </c>
      <c r="M63" s="37">
        <v>999</v>
      </c>
      <c r="N63" s="38">
        <f t="shared" si="7"/>
        <v>999</v>
      </c>
      <c r="O63" s="36" t="s">
        <v>2976</v>
      </c>
      <c r="P63" s="37">
        <v>999</v>
      </c>
      <c r="Q63" s="38">
        <f t="shared" si="8"/>
        <v>999</v>
      </c>
      <c r="R63" s="38">
        <f t="shared" si="9"/>
        <v>999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12</v>
      </c>
      <c r="B64" s="31">
        <f t="shared" si="5"/>
        <v>10000</v>
      </c>
      <c r="C64" s="32" t="str">
        <f t="shared" si="6"/>
        <v xml:space="preserve"> </v>
      </c>
      <c r="D64" s="33" t="s">
        <v>2982</v>
      </c>
      <c r="E64" s="34" t="str">
        <f>VLOOKUP(A64,k1m_sl!A1:H72,6,FALSE())</f>
        <v>VM</v>
      </c>
      <c r="F64" s="30">
        <f>VLOOKUP(A64,k1m_sl!A1:H72,2,FALSE())</f>
        <v>12</v>
      </c>
      <c r="G64" s="30">
        <f>VLOOKUP(A64,k1m_sl!A1:H72,3,FALSE())</f>
        <v>52012</v>
      </c>
      <c r="H64" s="35" t="str">
        <f>VLOOKUP(A64,k1m_sl!A1:H72,4,FALSE())</f>
        <v>MILYÁN Daniel</v>
      </c>
      <c r="I64" s="30" t="str">
        <f>VLOOKUP(A64,k1m_sl!A1:H72,5,FALSE())</f>
        <v>1971</v>
      </c>
      <c r="J64" s="30" t="str">
        <f>VLOOKUP(A64,k1m_sl!A1:H72,7,FALSE())</f>
        <v>2</v>
      </c>
      <c r="K64" s="35" t="str">
        <f>VLOOKUP(A64,k1m_sl!A1:H72,8,FALSE())</f>
        <v>L.Žatec</v>
      </c>
      <c r="L64" s="36" t="s">
        <v>2976</v>
      </c>
      <c r="M64" s="37">
        <v>999</v>
      </c>
      <c r="N64" s="38">
        <f t="shared" si="7"/>
        <v>999</v>
      </c>
      <c r="O64" s="36" t="s">
        <v>2976</v>
      </c>
      <c r="P64" s="37">
        <v>999</v>
      </c>
      <c r="Q64" s="38">
        <f t="shared" si="8"/>
        <v>999</v>
      </c>
      <c r="R64" s="38">
        <f t="shared" si="9"/>
        <v>999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11</v>
      </c>
      <c r="B65" s="31">
        <f t="shared" si="5"/>
        <v>10000</v>
      </c>
      <c r="C65" s="32" t="str">
        <f t="shared" si="6"/>
        <v xml:space="preserve"> </v>
      </c>
      <c r="D65" s="33" t="s">
        <v>2978</v>
      </c>
      <c r="E65" s="34" t="str">
        <f>VLOOKUP(A65,k1m_sl!A1:H72,6,FALSE())</f>
        <v>VM</v>
      </c>
      <c r="F65" s="30">
        <f>VLOOKUP(A65,k1m_sl!A1:H72,2,FALSE())</f>
        <v>11</v>
      </c>
      <c r="G65" s="30">
        <f>VLOOKUP(A65,k1m_sl!A1:H72,3,FALSE())</f>
        <v>39047</v>
      </c>
      <c r="H65" s="35" t="str">
        <f>VLOOKUP(A65,k1m_sl!A1:H72,4,FALSE())</f>
        <v>GROSSMANN Petr</v>
      </c>
      <c r="I65" s="30" t="str">
        <f>VLOOKUP(A65,k1m_sl!A1:H72,5,FALSE())</f>
        <v>1974</v>
      </c>
      <c r="J65" s="30" t="str">
        <f>VLOOKUP(A65,k1m_sl!A1:H72,7,FALSE())</f>
        <v>2</v>
      </c>
      <c r="K65" s="35" t="str">
        <f>VLOOKUP(A65,k1m_sl!A1:H72,8,FALSE())</f>
        <v>Loko Plz</v>
      </c>
      <c r="L65" s="36" t="s">
        <v>2976</v>
      </c>
      <c r="M65" s="37">
        <v>999</v>
      </c>
      <c r="N65" s="38">
        <f t="shared" si="7"/>
        <v>999</v>
      </c>
      <c r="O65" s="36" t="s">
        <v>2976</v>
      </c>
      <c r="P65" s="37">
        <v>999</v>
      </c>
      <c r="Q65" s="38">
        <f t="shared" si="8"/>
        <v>999</v>
      </c>
      <c r="R65" s="38">
        <f t="shared" si="9"/>
        <v>999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10</v>
      </c>
      <c r="B66" s="31">
        <f t="shared" si="5"/>
        <v>10000</v>
      </c>
      <c r="C66" s="32" t="str">
        <f t="shared" si="6"/>
        <v xml:space="preserve"> </v>
      </c>
      <c r="D66" s="33" t="s">
        <v>2977</v>
      </c>
      <c r="E66" s="34" t="str">
        <f>VLOOKUP(A66,k1m_sl!A1:H72,6,FALSE())</f>
        <v>VM</v>
      </c>
      <c r="F66" s="30">
        <f>VLOOKUP(A66,k1m_sl!A1:H72,2,FALSE())</f>
        <v>10</v>
      </c>
      <c r="G66" s="30">
        <f>VLOOKUP(A66,k1m_sl!A1:H72,3,FALSE())</f>
        <v>34017</v>
      </c>
      <c r="H66" s="35" t="str">
        <f>VLOOKUP(A66,k1m_sl!A1:H72,4,FALSE())</f>
        <v>LEPÍK Filip</v>
      </c>
      <c r="I66" s="30" t="str">
        <f>VLOOKUP(A66,k1m_sl!A1:H72,5,FALSE())</f>
        <v>1976</v>
      </c>
      <c r="J66" s="30" t="str">
        <f>VLOOKUP(A66,k1m_sl!A1:H72,7,FALSE())</f>
        <v>2+</v>
      </c>
      <c r="K66" s="35" t="str">
        <f>VLOOKUP(A66,k1m_sl!A1:H72,8,FALSE())</f>
        <v>Hubertus</v>
      </c>
      <c r="L66" s="36" t="s">
        <v>2976</v>
      </c>
      <c r="M66" s="37">
        <v>999</v>
      </c>
      <c r="N66" s="38">
        <f t="shared" si="7"/>
        <v>999</v>
      </c>
      <c r="O66" s="36" t="s">
        <v>2976</v>
      </c>
      <c r="P66" s="37">
        <v>999</v>
      </c>
      <c r="Q66" s="38">
        <f t="shared" si="8"/>
        <v>999</v>
      </c>
      <c r="R66" s="38">
        <f t="shared" si="9"/>
        <v>999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6</v>
      </c>
      <c r="B67" s="31">
        <f t="shared" ref="B67:B72" si="10">IF(AND(LEFT(L67,3)="DNS",LEFT(O67,3)="DNS"),10000, N67+Q67)</f>
        <v>10000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 t="s">
        <v>2982</v>
      </c>
      <c r="E67" s="34" t="str">
        <f>VLOOKUP(A67,k1m_sl!A1:H72,6,FALSE())</f>
        <v>U23</v>
      </c>
      <c r="F67" s="30">
        <f>VLOOKUP(A67,k1m_sl!A1:H72,2,FALSE())</f>
        <v>6</v>
      </c>
      <c r="G67" s="30">
        <f>VLOOKUP(A67,k1m_sl!A1:H72,3,FALSE())</f>
        <v>133058</v>
      </c>
      <c r="H67" s="35" t="str">
        <f>VLOOKUP(A67,k1m_sl!A1:H72,4,FALSE())</f>
        <v>KOŠÍK Michal</v>
      </c>
      <c r="I67" s="30" t="str">
        <f>VLOOKUP(A67,k1m_sl!A1:H72,5,FALSE())</f>
        <v>1995</v>
      </c>
      <c r="J67" s="30" t="str">
        <f>VLOOKUP(A67,k1m_sl!A1:H72,7,FALSE())</f>
        <v>2+</v>
      </c>
      <c r="K67" s="35" t="str">
        <f>VLOOKUP(A67,k1m_sl!A1:H72,8,FALSE())</f>
        <v>SKVeselí</v>
      </c>
      <c r="L67" s="36" t="s">
        <v>2976</v>
      </c>
      <c r="M67" s="37">
        <v>999</v>
      </c>
      <c r="N67" s="38">
        <f t="shared" ref="N67:N72" si="12">IF(ISBLANK(L67),10000,IF(ISTEXT(L67),M67,L67+M67))</f>
        <v>999</v>
      </c>
      <c r="O67" s="36" t="s">
        <v>2976</v>
      </c>
      <c r="P67" s="37">
        <v>999</v>
      </c>
      <c r="Q67" s="38">
        <f t="shared" ref="Q67:Q72" si="13">IF(ISBLANK(O67),10000,IF(ISTEXT(O67),P67,O67+P67))</f>
        <v>999</v>
      </c>
      <c r="R67" s="38">
        <f t="shared" ref="R67:R72" si="14">MIN(N67,Q67)</f>
        <v>999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5</v>
      </c>
      <c r="B68" s="31">
        <f t="shared" si="10"/>
        <v>10000</v>
      </c>
      <c r="C68" s="32" t="str">
        <f t="shared" si="11"/>
        <v xml:space="preserve"> </v>
      </c>
      <c r="D68" s="33" t="s">
        <v>2978</v>
      </c>
      <c r="E68" s="34" t="str">
        <f>VLOOKUP(A68,k1m_sl!A1:H72,6,FALSE())</f>
        <v>U23</v>
      </c>
      <c r="F68" s="30">
        <f>VLOOKUP(A68,k1m_sl!A1:H72,2,FALSE())</f>
        <v>5</v>
      </c>
      <c r="G68" s="30">
        <f>VLOOKUP(A68,k1m_sl!A1:H72,3,FALSE())</f>
        <v>10013</v>
      </c>
      <c r="H68" s="35" t="str">
        <f>VLOOKUP(A68,k1m_sl!A1:H72,4,FALSE())</f>
        <v>ABRAHAM Tomáš</v>
      </c>
      <c r="I68" s="30" t="str">
        <f>VLOOKUP(A68,k1m_sl!A1:H72,5,FALSE())</f>
        <v>1992</v>
      </c>
      <c r="J68" s="30" t="str">
        <f>VLOOKUP(A68,k1m_sl!A1:H72,7,FALSE())</f>
        <v>2+</v>
      </c>
      <c r="K68" s="35" t="str">
        <f>VLOOKUP(A68,k1m_sl!A1:H72,8,FALSE())</f>
        <v>Benátky</v>
      </c>
      <c r="L68" s="36" t="s">
        <v>2976</v>
      </c>
      <c r="M68" s="37">
        <v>999</v>
      </c>
      <c r="N68" s="38">
        <f t="shared" si="12"/>
        <v>999</v>
      </c>
      <c r="O68" s="36" t="s">
        <v>2976</v>
      </c>
      <c r="P68" s="37">
        <v>999</v>
      </c>
      <c r="Q68" s="38">
        <f t="shared" si="13"/>
        <v>999</v>
      </c>
      <c r="R68" s="38">
        <f t="shared" si="14"/>
        <v>999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4</v>
      </c>
      <c r="B69" s="31">
        <f t="shared" si="10"/>
        <v>10000</v>
      </c>
      <c r="C69" s="32" t="str">
        <f t="shared" si="11"/>
        <v xml:space="preserve"> </v>
      </c>
      <c r="D69" s="33" t="s">
        <v>2979</v>
      </c>
      <c r="E69" s="34" t="str">
        <f>VLOOKUP(A69,k1m_sl!A1:H72,6,FALSE())</f>
        <v>U23</v>
      </c>
      <c r="F69" s="30">
        <f>VLOOKUP(A69,k1m_sl!A1:H72,2,FALSE())</f>
        <v>4</v>
      </c>
      <c r="G69" s="30">
        <f>VLOOKUP(A69,k1m_sl!A1:H72,3,FALSE())</f>
        <v>103020</v>
      </c>
      <c r="H69" s="35" t="str">
        <f>VLOOKUP(A69,k1m_sl!A1:H72,4,FALSE())</f>
        <v>HOŠEK Ondřej</v>
      </c>
      <c r="I69" s="30" t="str">
        <f>VLOOKUP(A69,k1m_sl!A1:H72,5,FALSE())</f>
        <v>1995</v>
      </c>
      <c r="J69" s="30" t="str">
        <f>VLOOKUP(A69,k1m_sl!A1:H72,7,FALSE())</f>
        <v>1</v>
      </c>
      <c r="K69" s="35" t="str">
        <f>VLOOKUP(A69,k1m_sl!A1:H72,8,FALSE())</f>
        <v>KK Brno</v>
      </c>
      <c r="L69" s="36" t="s">
        <v>2976</v>
      </c>
      <c r="M69" s="37">
        <v>999</v>
      </c>
      <c r="N69" s="38">
        <f t="shared" si="12"/>
        <v>999</v>
      </c>
      <c r="O69" s="36" t="s">
        <v>2976</v>
      </c>
      <c r="P69" s="37">
        <v>999</v>
      </c>
      <c r="Q69" s="38">
        <f t="shared" si="13"/>
        <v>999</v>
      </c>
      <c r="R69" s="38">
        <f t="shared" si="14"/>
        <v>999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3</v>
      </c>
      <c r="B70" s="31">
        <f t="shared" si="10"/>
        <v>10000</v>
      </c>
      <c r="C70" s="32" t="str">
        <f t="shared" si="11"/>
        <v xml:space="preserve"> </v>
      </c>
      <c r="D70" s="33"/>
      <c r="E70" s="34" t="str">
        <f>VLOOKUP(A70,k1m_sl!A1:H72,6,FALSE())</f>
        <v/>
      </c>
      <c r="F70" s="30">
        <f>VLOOKUP(A70,k1m_sl!A1:H72,2,FALSE())</f>
        <v>3</v>
      </c>
      <c r="G70" s="30">
        <f>VLOOKUP(A70,k1m_sl!A1:H72,3,FALSE())</f>
        <v>34033</v>
      </c>
      <c r="H70" s="35" t="str">
        <f>VLOOKUP(A70,k1m_sl!A1:H72,4,FALSE())</f>
        <v>BUCHTEL Martin</v>
      </c>
      <c r="I70" s="30" t="str">
        <f>VLOOKUP(A70,k1m_sl!A1:H72,5,FALSE())</f>
        <v>1982</v>
      </c>
      <c r="J70" s="30" t="str">
        <f>VLOOKUP(A70,k1m_sl!A1:H72,7,FALSE())</f>
        <v>1</v>
      </c>
      <c r="K70" s="35" t="str">
        <f>VLOOKUP(A70,k1m_sl!A1:H72,8,FALSE())</f>
        <v>Hubertus</v>
      </c>
      <c r="L70" s="36" t="s">
        <v>2976</v>
      </c>
      <c r="M70" s="37">
        <v>999</v>
      </c>
      <c r="N70" s="38">
        <f t="shared" si="12"/>
        <v>999</v>
      </c>
      <c r="O70" s="36" t="s">
        <v>2976</v>
      </c>
      <c r="P70" s="37">
        <v>999</v>
      </c>
      <c r="Q70" s="38">
        <f t="shared" si="13"/>
        <v>999</v>
      </c>
      <c r="R70" s="38">
        <f t="shared" si="14"/>
        <v>999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1</v>
      </c>
      <c r="B71" s="31">
        <f t="shared" si="10"/>
        <v>10000</v>
      </c>
      <c r="C71" s="32" t="str">
        <f t="shared" si="11"/>
        <v xml:space="preserve"> </v>
      </c>
      <c r="D71" s="33"/>
      <c r="E71" s="34" t="str">
        <f>VLOOKUP(A71,k1m_sl!A1:H72,6,FALSE())</f>
        <v/>
      </c>
      <c r="F71" s="30">
        <f>VLOOKUP(A71,k1m_sl!A1:H72,2,FALSE())</f>
        <v>1</v>
      </c>
      <c r="G71" s="30">
        <f>VLOOKUP(A71,k1m_sl!A1:H72,3,FALSE())</f>
        <v>70003</v>
      </c>
      <c r="H71" s="35" t="str">
        <f>VLOOKUP(A71,k1m_sl!A1:H72,4,FALSE())</f>
        <v>LHOTA Zbyšek</v>
      </c>
      <c r="I71" s="30" t="str">
        <f>VLOOKUP(A71,k1m_sl!A1:H72,5,FALSE())</f>
        <v>1984</v>
      </c>
      <c r="J71" s="30" t="str">
        <f>VLOOKUP(A71,k1m_sl!A1:H72,7,FALSE())</f>
        <v>1</v>
      </c>
      <c r="K71" s="35" t="str">
        <f>VLOOKUP(A71,k1m_sl!A1:H72,8,FALSE())</f>
        <v>Žel.Brod</v>
      </c>
      <c r="L71" s="36" t="s">
        <v>2976</v>
      </c>
      <c r="M71" s="37">
        <v>999</v>
      </c>
      <c r="N71" s="38">
        <f t="shared" si="12"/>
        <v>999</v>
      </c>
      <c r="O71" s="36" t="s">
        <v>2976</v>
      </c>
      <c r="P71" s="37">
        <v>999</v>
      </c>
      <c r="Q71" s="38">
        <f t="shared" si="13"/>
        <v>999</v>
      </c>
      <c r="R71" s="38">
        <f t="shared" si="14"/>
        <v>999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tr">
        <f>VLOOKUP(A72,k1m_sl!A1:H72,6,FALSE())</f>
        <v xml:space="preserve"> </v>
      </c>
      <c r="F72" s="30">
        <f>VLOOKUP(A72,k1m_sl!A1:H72,2,FALSE())</f>
        <v>0</v>
      </c>
      <c r="G72" s="30">
        <f>VLOOKUP(A72,k1m_sl!A1:H72,3,FALSE())</f>
        <v>0</v>
      </c>
      <c r="H72" s="35" t="str">
        <f>VLOOKUP(A72,k1m_sl!A1:H72,4,FALSE())</f>
        <v xml:space="preserve"> </v>
      </c>
      <c r="I72" s="30" t="str">
        <f>VLOOKUP(A72,k1m_sl!A1:H72,5,FALSE())</f>
        <v xml:space="preserve"> </v>
      </c>
      <c r="J72" s="30" t="str">
        <f>VLOOKUP(A72,k1m_sl!A1:H72,7,FALSE())</f>
        <v>9</v>
      </c>
      <c r="K72" s="35" t="str">
        <f>VLOOKUP(A72,k1m_sl!A1:H72,8,FALSE())</f>
        <v xml:space="preserve"> 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M11" sqref="M11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IF(ISBLANK(VLOOKUP("C1Z",param!$A$31:$B$49,2,0)),"C1Z",VLOOKUP("C1Z",param!$A$31:$B$49,2,0))</f>
        <v>C1Z</v>
      </c>
      <c r="D1" s="54"/>
      <c r="E1" s="54"/>
      <c r="F1" s="55" t="s">
        <v>2961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04.05.14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2962</v>
      </c>
      <c r="B2" s="26" t="s">
        <v>2963</v>
      </c>
      <c r="C2" s="25" t="s">
        <v>2964</v>
      </c>
      <c r="D2" s="57" t="s">
        <v>2905</v>
      </c>
      <c r="E2" s="57"/>
      <c r="F2" s="25" t="s">
        <v>2965</v>
      </c>
      <c r="G2" s="25" t="s">
        <v>2900</v>
      </c>
      <c r="H2" s="25" t="s">
        <v>2966</v>
      </c>
      <c r="I2" s="25" t="s">
        <v>2967</v>
      </c>
      <c r="J2" s="25" t="s">
        <v>2968</v>
      </c>
      <c r="K2" s="25" t="s">
        <v>2969</v>
      </c>
      <c r="L2" s="27" t="s">
        <v>2970</v>
      </c>
      <c r="M2" s="28" t="s">
        <v>2971</v>
      </c>
      <c r="N2" s="26" t="s">
        <v>2972</v>
      </c>
      <c r="O2" s="27" t="s">
        <v>2970</v>
      </c>
      <c r="P2" s="28" t="s">
        <v>2971</v>
      </c>
      <c r="Q2" s="26" t="s">
        <v>2972</v>
      </c>
      <c r="R2" s="26" t="s">
        <v>2973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2974</v>
      </c>
      <c r="W2" s="29" t="s">
        <v>2975</v>
      </c>
      <c r="X2" s="29" t="s">
        <v>2974</v>
      </c>
      <c r="Y2" s="29" t="s">
        <v>2975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1</v>
      </c>
      <c r="B3" s="31">
        <f t="shared" ref="B3:B34" si="0">IF(AND(LEFT(L3,3)="DNS",LEFT(O3,3)="DNS"),10000, N3+Q3)</f>
        <v>165.67000000000002</v>
      </c>
      <c r="C3" s="32" t="str">
        <f t="shared" ref="C3:C34" si="1">IF(AND(R3&lt;10000, OR(LEFT(L3,3)&lt;&gt;"DNS", LEFT(O3,3)&lt;&gt;"DNS")),RANK(R3, $R$3:$R$72, 1)&amp;"."," ")</f>
        <v>1.</v>
      </c>
      <c r="D3" s="33" t="s">
        <v>2977</v>
      </c>
      <c r="E3" s="34" t="s">
        <v>195</v>
      </c>
      <c r="F3" s="30">
        <v>31</v>
      </c>
      <c r="G3" s="30">
        <v>23011</v>
      </c>
      <c r="H3" s="35" t="s">
        <v>3059</v>
      </c>
      <c r="I3" s="30" t="s">
        <v>488</v>
      </c>
      <c r="J3" s="30" t="s">
        <v>161</v>
      </c>
      <c r="K3" s="35" t="s">
        <v>887</v>
      </c>
      <c r="L3" s="36">
        <v>82.76</v>
      </c>
      <c r="M3" s="37">
        <v>0</v>
      </c>
      <c r="N3" s="38">
        <f t="shared" ref="N3:N34" si="2">IF(ISBLANK(L3),10000,IF(ISTEXT(L3),M3,L3+M3))</f>
        <v>82.76</v>
      </c>
      <c r="O3" s="36">
        <v>82.91</v>
      </c>
      <c r="P3" s="37">
        <v>0</v>
      </c>
      <c r="Q3" s="38">
        <f t="shared" ref="Q3:Q34" si="3">IF(ISBLANK(O3),10000,IF(ISTEXT(O3),P3,O3+P3))</f>
        <v>82.91</v>
      </c>
      <c r="R3" s="38">
        <f t="shared" ref="R3:R34" si="4">MIN(N3,Q3)</f>
        <v>82.76</v>
      </c>
      <c r="S3" s="37">
        <v>18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2</v>
      </c>
      <c r="B4" s="31">
        <f t="shared" si="0"/>
        <v>168.95</v>
      </c>
      <c r="C4" s="32" t="str">
        <f t="shared" si="1"/>
        <v>2.</v>
      </c>
      <c r="D4" s="33" t="s">
        <v>2977</v>
      </c>
      <c r="E4" s="34" t="s">
        <v>202</v>
      </c>
      <c r="F4" s="30">
        <v>32</v>
      </c>
      <c r="G4" s="30">
        <v>9078</v>
      </c>
      <c r="H4" s="35" t="s">
        <v>3060</v>
      </c>
      <c r="I4" s="30" t="s">
        <v>201</v>
      </c>
      <c r="J4" s="30" t="s">
        <v>370</v>
      </c>
      <c r="K4" s="35" t="s">
        <v>410</v>
      </c>
      <c r="L4" s="36">
        <v>85.04</v>
      </c>
      <c r="M4" s="37">
        <v>0</v>
      </c>
      <c r="N4" s="38">
        <f t="shared" si="2"/>
        <v>85.04</v>
      </c>
      <c r="O4" s="36">
        <v>83.91</v>
      </c>
      <c r="P4" s="37">
        <v>0</v>
      </c>
      <c r="Q4" s="38">
        <f t="shared" si="3"/>
        <v>83.91</v>
      </c>
      <c r="R4" s="38">
        <f t="shared" si="4"/>
        <v>83.91</v>
      </c>
      <c r="S4" s="37">
        <v>10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3</v>
      </c>
      <c r="B5" s="31">
        <f t="shared" si="0"/>
        <v>178.34</v>
      </c>
      <c r="C5" s="32" t="str">
        <f t="shared" si="1"/>
        <v>3.</v>
      </c>
      <c r="D5" s="33" t="s">
        <v>2977</v>
      </c>
      <c r="E5" s="34" t="s">
        <v>68</v>
      </c>
      <c r="F5" s="30">
        <v>33</v>
      </c>
      <c r="G5" s="30">
        <v>9075</v>
      </c>
      <c r="H5" s="35" t="s">
        <v>3061</v>
      </c>
      <c r="I5" s="30" t="s">
        <v>146</v>
      </c>
      <c r="J5" s="30" t="s">
        <v>88</v>
      </c>
      <c r="K5" s="35" t="s">
        <v>410</v>
      </c>
      <c r="L5" s="36">
        <v>87.55</v>
      </c>
      <c r="M5" s="37">
        <v>2</v>
      </c>
      <c r="N5" s="38">
        <f t="shared" si="2"/>
        <v>89.55</v>
      </c>
      <c r="O5" s="36">
        <v>86.79</v>
      </c>
      <c r="P5" s="37">
        <v>2</v>
      </c>
      <c r="Q5" s="38">
        <f t="shared" si="3"/>
        <v>88.79</v>
      </c>
      <c r="R5" s="38">
        <f t="shared" si="4"/>
        <v>88.79</v>
      </c>
      <c r="S5" s="37">
        <v>6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6</v>
      </c>
      <c r="B6" s="31">
        <f t="shared" si="0"/>
        <v>208.82</v>
      </c>
      <c r="C6" s="32" t="str">
        <f t="shared" si="1"/>
        <v>4.</v>
      </c>
      <c r="D6" s="33"/>
      <c r="E6" s="34" t="s">
        <v>86</v>
      </c>
      <c r="F6" s="30">
        <v>36</v>
      </c>
      <c r="G6" s="30">
        <v>23117</v>
      </c>
      <c r="H6" s="35" t="s">
        <v>3062</v>
      </c>
      <c r="I6" s="30" t="s">
        <v>137</v>
      </c>
      <c r="J6" s="30">
        <v>0</v>
      </c>
      <c r="K6" s="35" t="s">
        <v>887</v>
      </c>
      <c r="L6" s="36">
        <v>102.41</v>
      </c>
      <c r="M6" s="37">
        <v>2</v>
      </c>
      <c r="N6" s="38">
        <f t="shared" si="2"/>
        <v>104.41</v>
      </c>
      <c r="O6" s="36">
        <v>104.41</v>
      </c>
      <c r="P6" s="37">
        <v>0</v>
      </c>
      <c r="Q6" s="38">
        <f t="shared" si="3"/>
        <v>104.41</v>
      </c>
      <c r="R6" s="38">
        <f t="shared" si="4"/>
        <v>104.41</v>
      </c>
      <c r="S6" s="37">
        <v>2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5</v>
      </c>
      <c r="B7" s="31">
        <f t="shared" si="0"/>
        <v>218.59</v>
      </c>
      <c r="C7" s="32" t="str">
        <f t="shared" si="1"/>
        <v>5.</v>
      </c>
      <c r="D7" s="33" t="s">
        <v>2977</v>
      </c>
      <c r="E7" s="34" t="s">
        <v>455</v>
      </c>
      <c r="F7" s="30">
        <v>35</v>
      </c>
      <c r="G7" s="30">
        <v>125043</v>
      </c>
      <c r="H7" s="35" t="s">
        <v>3063</v>
      </c>
      <c r="I7" s="30" t="s">
        <v>518</v>
      </c>
      <c r="J7" s="30">
        <v>0</v>
      </c>
      <c r="K7" s="35" t="s">
        <v>2713</v>
      </c>
      <c r="L7" s="36">
        <v>107.17</v>
      </c>
      <c r="M7" s="37">
        <v>0</v>
      </c>
      <c r="N7" s="38">
        <f t="shared" si="2"/>
        <v>107.17</v>
      </c>
      <c r="O7" s="36">
        <v>109.42</v>
      </c>
      <c r="P7" s="37">
        <v>2</v>
      </c>
      <c r="Q7" s="38">
        <f t="shared" si="3"/>
        <v>111.42</v>
      </c>
      <c r="R7" s="38">
        <f t="shared" si="4"/>
        <v>107.17</v>
      </c>
      <c r="S7" s="37">
        <v>1</v>
      </c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4</v>
      </c>
      <c r="B8" s="31">
        <f t="shared" si="0"/>
        <v>217.32</v>
      </c>
      <c r="C8" s="32" t="str">
        <f t="shared" si="1"/>
        <v>6.</v>
      </c>
      <c r="D8" s="33" t="s">
        <v>2979</v>
      </c>
      <c r="E8" s="34" t="s">
        <v>202</v>
      </c>
      <c r="F8" s="30">
        <v>34</v>
      </c>
      <c r="G8" s="30">
        <v>42031</v>
      </c>
      <c r="H8" s="35" t="s">
        <v>3064</v>
      </c>
      <c r="I8" s="30" t="s">
        <v>422</v>
      </c>
      <c r="J8" s="30" t="s">
        <v>87</v>
      </c>
      <c r="K8" s="35" t="s">
        <v>1396</v>
      </c>
      <c r="L8" s="36">
        <v>106.96</v>
      </c>
      <c r="M8" s="37">
        <v>2</v>
      </c>
      <c r="N8" s="38">
        <f t="shared" si="2"/>
        <v>108.96</v>
      </c>
      <c r="O8" s="36">
        <v>104.36</v>
      </c>
      <c r="P8" s="37">
        <v>4</v>
      </c>
      <c r="Q8" s="38">
        <f t="shared" si="3"/>
        <v>108.36</v>
      </c>
      <c r="R8" s="38">
        <f t="shared" si="4"/>
        <v>108.36</v>
      </c>
      <c r="S8" s="37"/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7</v>
      </c>
      <c r="B9" s="31">
        <f t="shared" si="0"/>
        <v>20000</v>
      </c>
      <c r="C9" s="32" t="str">
        <f t="shared" si="1"/>
        <v xml:space="preserve"> </v>
      </c>
      <c r="D9" s="33"/>
      <c r="E9" s="34" t="s">
        <v>86</v>
      </c>
      <c r="F9" s="30">
        <v>0</v>
      </c>
      <c r="G9" s="30">
        <v>0</v>
      </c>
      <c r="H9" s="35" t="s">
        <v>86</v>
      </c>
      <c r="I9" s="30" t="s">
        <v>86</v>
      </c>
      <c r="J9" s="30" t="s">
        <v>3043</v>
      </c>
      <c r="K9" s="35" t="s">
        <v>86</v>
      </c>
      <c r="L9" s="36"/>
      <c r="M9" s="37"/>
      <c r="N9" s="38">
        <f t="shared" si="2"/>
        <v>10000</v>
      </c>
      <c r="O9" s="36"/>
      <c r="P9" s="37"/>
      <c r="Q9" s="38">
        <f t="shared" si="3"/>
        <v>10000</v>
      </c>
      <c r="R9" s="38">
        <f t="shared" si="4"/>
        <v>10000</v>
      </c>
      <c r="S9" s="37"/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8</v>
      </c>
      <c r="B10" s="31">
        <f t="shared" si="0"/>
        <v>20000</v>
      </c>
      <c r="C10" s="32" t="str">
        <f t="shared" si="1"/>
        <v xml:space="preserve"> </v>
      </c>
      <c r="D10" s="33"/>
      <c r="E10" s="34" t="s">
        <v>86</v>
      </c>
      <c r="F10" s="30">
        <v>0</v>
      </c>
      <c r="G10" s="30">
        <v>0</v>
      </c>
      <c r="H10" s="35" t="s">
        <v>86</v>
      </c>
      <c r="I10" s="30" t="s">
        <v>86</v>
      </c>
      <c r="J10" s="30" t="s">
        <v>3043</v>
      </c>
      <c r="K10" s="35" t="s">
        <v>86</v>
      </c>
      <c r="L10" s="36"/>
      <c r="M10" s="37"/>
      <c r="N10" s="38">
        <f t="shared" si="2"/>
        <v>10000</v>
      </c>
      <c r="O10" s="36"/>
      <c r="P10" s="37"/>
      <c r="Q10" s="38">
        <f t="shared" si="3"/>
        <v>10000</v>
      </c>
      <c r="R10" s="38">
        <f t="shared" si="4"/>
        <v>10000</v>
      </c>
      <c r="S10" s="37"/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9</v>
      </c>
      <c r="B11" s="31">
        <f t="shared" si="0"/>
        <v>20000</v>
      </c>
      <c r="C11" s="32" t="str">
        <f t="shared" si="1"/>
        <v xml:space="preserve"> </v>
      </c>
      <c r="D11" s="33"/>
      <c r="E11" s="34" t="s">
        <v>86</v>
      </c>
      <c r="F11" s="30">
        <v>0</v>
      </c>
      <c r="G11" s="30">
        <v>0</v>
      </c>
      <c r="H11" s="35" t="s">
        <v>86</v>
      </c>
      <c r="I11" s="30" t="s">
        <v>86</v>
      </c>
      <c r="J11" s="30" t="s">
        <v>3043</v>
      </c>
      <c r="K11" s="35" t="s">
        <v>86</v>
      </c>
      <c r="L11" s="36"/>
      <c r="M11" s="37"/>
      <c r="N11" s="38">
        <f t="shared" si="2"/>
        <v>10000</v>
      </c>
      <c r="O11" s="36"/>
      <c r="P11" s="37"/>
      <c r="Q11" s="38">
        <f t="shared" si="3"/>
        <v>10000</v>
      </c>
      <c r="R11" s="38">
        <f t="shared" si="4"/>
        <v>10000</v>
      </c>
      <c r="S11" s="37"/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10</v>
      </c>
      <c r="B12" s="31">
        <f t="shared" si="0"/>
        <v>20000</v>
      </c>
      <c r="C12" s="32" t="str">
        <f t="shared" si="1"/>
        <v xml:space="preserve"> </v>
      </c>
      <c r="D12" s="33"/>
      <c r="E12" s="34" t="s">
        <v>86</v>
      </c>
      <c r="F12" s="30">
        <v>0</v>
      </c>
      <c r="G12" s="30">
        <v>0</v>
      </c>
      <c r="H12" s="35" t="s">
        <v>86</v>
      </c>
      <c r="I12" s="30" t="s">
        <v>86</v>
      </c>
      <c r="J12" s="30" t="s">
        <v>3043</v>
      </c>
      <c r="K12" s="35" t="s">
        <v>86</v>
      </c>
      <c r="L12" s="36"/>
      <c r="M12" s="37"/>
      <c r="N12" s="38">
        <f t="shared" si="2"/>
        <v>10000</v>
      </c>
      <c r="O12" s="36"/>
      <c r="P12" s="37"/>
      <c r="Q12" s="38">
        <f t="shared" si="3"/>
        <v>10000</v>
      </c>
      <c r="R12" s="38">
        <f t="shared" si="4"/>
        <v>10000</v>
      </c>
      <c r="S12" s="37"/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11</v>
      </c>
      <c r="B13" s="31">
        <f t="shared" si="0"/>
        <v>20000</v>
      </c>
      <c r="C13" s="32" t="str">
        <f t="shared" si="1"/>
        <v xml:space="preserve"> </v>
      </c>
      <c r="D13" s="33"/>
      <c r="E13" s="34" t="s">
        <v>86</v>
      </c>
      <c r="F13" s="30">
        <v>0</v>
      </c>
      <c r="G13" s="30">
        <v>0</v>
      </c>
      <c r="H13" s="35" t="s">
        <v>86</v>
      </c>
      <c r="I13" s="30" t="s">
        <v>86</v>
      </c>
      <c r="J13" s="30" t="s">
        <v>3043</v>
      </c>
      <c r="K13" s="35" t="s">
        <v>86</v>
      </c>
      <c r="L13" s="36"/>
      <c r="M13" s="37"/>
      <c r="N13" s="38">
        <f t="shared" si="2"/>
        <v>10000</v>
      </c>
      <c r="O13" s="36"/>
      <c r="P13" s="37"/>
      <c r="Q13" s="38">
        <f t="shared" si="3"/>
        <v>10000</v>
      </c>
      <c r="R13" s="38">
        <f t="shared" si="4"/>
        <v>10000</v>
      </c>
      <c r="S13" s="37"/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12</v>
      </c>
      <c r="B14" s="31">
        <f t="shared" si="0"/>
        <v>20000</v>
      </c>
      <c r="C14" s="32" t="str">
        <f t="shared" si="1"/>
        <v xml:space="preserve"> </v>
      </c>
      <c r="D14" s="33"/>
      <c r="E14" s="34" t="s">
        <v>86</v>
      </c>
      <c r="F14" s="30">
        <v>0</v>
      </c>
      <c r="G14" s="30">
        <v>0</v>
      </c>
      <c r="H14" s="35" t="s">
        <v>86</v>
      </c>
      <c r="I14" s="30" t="s">
        <v>86</v>
      </c>
      <c r="J14" s="30" t="s">
        <v>3043</v>
      </c>
      <c r="K14" s="35" t="s">
        <v>86</v>
      </c>
      <c r="L14" s="36"/>
      <c r="M14" s="37"/>
      <c r="N14" s="38">
        <f t="shared" si="2"/>
        <v>10000</v>
      </c>
      <c r="O14" s="36"/>
      <c r="P14" s="37"/>
      <c r="Q14" s="38">
        <f t="shared" si="3"/>
        <v>10000</v>
      </c>
      <c r="R14" s="38">
        <f t="shared" si="4"/>
        <v>10000</v>
      </c>
      <c r="S14" s="37"/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13</v>
      </c>
      <c r="B15" s="31">
        <f t="shared" si="0"/>
        <v>20000</v>
      </c>
      <c r="C15" s="32" t="str">
        <f t="shared" si="1"/>
        <v xml:space="preserve"> </v>
      </c>
      <c r="D15" s="33"/>
      <c r="E15" s="34" t="s">
        <v>86</v>
      </c>
      <c r="F15" s="30">
        <v>0</v>
      </c>
      <c r="G15" s="30">
        <v>0</v>
      </c>
      <c r="H15" s="35" t="s">
        <v>86</v>
      </c>
      <c r="I15" s="30" t="s">
        <v>86</v>
      </c>
      <c r="J15" s="30" t="s">
        <v>3043</v>
      </c>
      <c r="K15" s="35" t="s">
        <v>86</v>
      </c>
      <c r="L15" s="36"/>
      <c r="M15" s="37"/>
      <c r="N15" s="38">
        <f t="shared" si="2"/>
        <v>10000</v>
      </c>
      <c r="O15" s="36"/>
      <c r="P15" s="37"/>
      <c r="Q15" s="38">
        <f t="shared" si="3"/>
        <v>10000</v>
      </c>
      <c r="R15" s="38">
        <f t="shared" si="4"/>
        <v>10000</v>
      </c>
      <c r="S15" s="37"/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14</v>
      </c>
      <c r="B16" s="31">
        <f t="shared" si="0"/>
        <v>20000</v>
      </c>
      <c r="C16" s="32" t="str">
        <f t="shared" si="1"/>
        <v xml:space="preserve"> </v>
      </c>
      <c r="D16" s="33"/>
      <c r="E16" s="34" t="s">
        <v>86</v>
      </c>
      <c r="F16" s="30">
        <v>0</v>
      </c>
      <c r="G16" s="30">
        <v>0</v>
      </c>
      <c r="H16" s="35" t="s">
        <v>86</v>
      </c>
      <c r="I16" s="30" t="s">
        <v>86</v>
      </c>
      <c r="J16" s="30" t="s">
        <v>3043</v>
      </c>
      <c r="K16" s="35" t="s">
        <v>86</v>
      </c>
      <c r="L16" s="36"/>
      <c r="M16" s="37"/>
      <c r="N16" s="38">
        <f t="shared" si="2"/>
        <v>10000</v>
      </c>
      <c r="O16" s="36"/>
      <c r="P16" s="37"/>
      <c r="Q16" s="38">
        <f t="shared" si="3"/>
        <v>10000</v>
      </c>
      <c r="R16" s="38">
        <f t="shared" si="4"/>
        <v>10000</v>
      </c>
      <c r="S16" s="37"/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15</v>
      </c>
      <c r="B17" s="31">
        <f t="shared" si="0"/>
        <v>20000</v>
      </c>
      <c r="C17" s="32" t="str">
        <f t="shared" si="1"/>
        <v xml:space="preserve"> </v>
      </c>
      <c r="D17" s="33"/>
      <c r="E17" s="34" t="s">
        <v>86</v>
      </c>
      <c r="F17" s="30">
        <v>0</v>
      </c>
      <c r="G17" s="30">
        <v>0</v>
      </c>
      <c r="H17" s="35" t="s">
        <v>86</v>
      </c>
      <c r="I17" s="30" t="s">
        <v>86</v>
      </c>
      <c r="J17" s="30" t="s">
        <v>3043</v>
      </c>
      <c r="K17" s="35" t="s">
        <v>86</v>
      </c>
      <c r="L17" s="36"/>
      <c r="M17" s="37"/>
      <c r="N17" s="38">
        <f t="shared" si="2"/>
        <v>10000</v>
      </c>
      <c r="O17" s="36"/>
      <c r="P17" s="37"/>
      <c r="Q17" s="38">
        <f t="shared" si="3"/>
        <v>10000</v>
      </c>
      <c r="R17" s="38">
        <f t="shared" si="4"/>
        <v>10000</v>
      </c>
      <c r="S17" s="37"/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16</v>
      </c>
      <c r="B18" s="31">
        <f t="shared" si="0"/>
        <v>20000</v>
      </c>
      <c r="C18" s="32" t="str">
        <f t="shared" si="1"/>
        <v xml:space="preserve"> </v>
      </c>
      <c r="D18" s="33"/>
      <c r="E18" s="34" t="s">
        <v>86</v>
      </c>
      <c r="F18" s="30">
        <v>0</v>
      </c>
      <c r="G18" s="30">
        <v>0</v>
      </c>
      <c r="H18" s="35" t="s">
        <v>86</v>
      </c>
      <c r="I18" s="30" t="s">
        <v>86</v>
      </c>
      <c r="J18" s="30" t="s">
        <v>3043</v>
      </c>
      <c r="K18" s="35" t="s">
        <v>86</v>
      </c>
      <c r="L18" s="36"/>
      <c r="M18" s="37"/>
      <c r="N18" s="38">
        <f t="shared" si="2"/>
        <v>10000</v>
      </c>
      <c r="O18" s="36"/>
      <c r="P18" s="37"/>
      <c r="Q18" s="38">
        <f t="shared" si="3"/>
        <v>10000</v>
      </c>
      <c r="R18" s="38">
        <f t="shared" si="4"/>
        <v>10000</v>
      </c>
      <c r="S18" s="37"/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17</v>
      </c>
      <c r="B19" s="31">
        <f t="shared" si="0"/>
        <v>20000</v>
      </c>
      <c r="C19" s="32" t="str">
        <f t="shared" si="1"/>
        <v xml:space="preserve"> </v>
      </c>
      <c r="D19" s="33"/>
      <c r="E19" s="34" t="s">
        <v>86</v>
      </c>
      <c r="F19" s="30">
        <v>0</v>
      </c>
      <c r="G19" s="30">
        <v>0</v>
      </c>
      <c r="H19" s="35" t="s">
        <v>86</v>
      </c>
      <c r="I19" s="30" t="s">
        <v>86</v>
      </c>
      <c r="J19" s="30" t="s">
        <v>3043</v>
      </c>
      <c r="K19" s="35" t="s">
        <v>86</v>
      </c>
      <c r="L19" s="36"/>
      <c r="M19" s="37"/>
      <c r="N19" s="38">
        <f t="shared" si="2"/>
        <v>10000</v>
      </c>
      <c r="O19" s="36"/>
      <c r="P19" s="37"/>
      <c r="Q19" s="38">
        <f t="shared" si="3"/>
        <v>10000</v>
      </c>
      <c r="R19" s="38">
        <f t="shared" si="4"/>
        <v>10000</v>
      </c>
      <c r="S19" s="37"/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18</v>
      </c>
      <c r="B20" s="31">
        <f t="shared" si="0"/>
        <v>20000</v>
      </c>
      <c r="C20" s="32" t="str">
        <f t="shared" si="1"/>
        <v xml:space="preserve"> </v>
      </c>
      <c r="D20" s="33"/>
      <c r="E20" s="34" t="s">
        <v>86</v>
      </c>
      <c r="F20" s="30">
        <v>0</v>
      </c>
      <c r="G20" s="30">
        <v>0</v>
      </c>
      <c r="H20" s="35" t="s">
        <v>86</v>
      </c>
      <c r="I20" s="30" t="s">
        <v>86</v>
      </c>
      <c r="J20" s="30" t="s">
        <v>3043</v>
      </c>
      <c r="K20" s="35" t="s">
        <v>86</v>
      </c>
      <c r="L20" s="36"/>
      <c r="M20" s="37"/>
      <c r="N20" s="38">
        <f t="shared" si="2"/>
        <v>10000</v>
      </c>
      <c r="O20" s="36"/>
      <c r="P20" s="37"/>
      <c r="Q20" s="38">
        <f t="shared" si="3"/>
        <v>10000</v>
      </c>
      <c r="R20" s="38">
        <f t="shared" si="4"/>
        <v>10000</v>
      </c>
      <c r="S20" s="37"/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19</v>
      </c>
      <c r="B21" s="31">
        <f t="shared" si="0"/>
        <v>20000</v>
      </c>
      <c r="C21" s="32" t="str">
        <f t="shared" si="1"/>
        <v xml:space="preserve"> </v>
      </c>
      <c r="D21" s="33"/>
      <c r="E21" s="34" t="s">
        <v>86</v>
      </c>
      <c r="F21" s="30">
        <v>0</v>
      </c>
      <c r="G21" s="30">
        <v>0</v>
      </c>
      <c r="H21" s="35" t="s">
        <v>86</v>
      </c>
      <c r="I21" s="30" t="s">
        <v>86</v>
      </c>
      <c r="J21" s="30" t="s">
        <v>3043</v>
      </c>
      <c r="K21" s="35" t="s">
        <v>86</v>
      </c>
      <c r="L21" s="36"/>
      <c r="M21" s="37"/>
      <c r="N21" s="38">
        <f t="shared" si="2"/>
        <v>10000</v>
      </c>
      <c r="O21" s="36"/>
      <c r="P21" s="37"/>
      <c r="Q21" s="38">
        <f t="shared" si="3"/>
        <v>10000</v>
      </c>
      <c r="R21" s="38">
        <f t="shared" si="4"/>
        <v>10000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20</v>
      </c>
      <c r="B22" s="31">
        <f t="shared" si="0"/>
        <v>20000</v>
      </c>
      <c r="C22" s="32" t="str">
        <f t="shared" si="1"/>
        <v xml:space="preserve"> </v>
      </c>
      <c r="D22" s="33"/>
      <c r="E22" s="34" t="s">
        <v>86</v>
      </c>
      <c r="F22" s="30">
        <v>0</v>
      </c>
      <c r="G22" s="30">
        <v>0</v>
      </c>
      <c r="H22" s="35" t="s">
        <v>86</v>
      </c>
      <c r="I22" s="30" t="s">
        <v>86</v>
      </c>
      <c r="J22" s="30" t="s">
        <v>3043</v>
      </c>
      <c r="K22" s="35" t="s">
        <v>86</v>
      </c>
      <c r="L22" s="36"/>
      <c r="M22" s="37"/>
      <c r="N22" s="38">
        <f t="shared" si="2"/>
        <v>10000</v>
      </c>
      <c r="O22" s="36"/>
      <c r="P22" s="37"/>
      <c r="Q22" s="38">
        <f t="shared" si="3"/>
        <v>10000</v>
      </c>
      <c r="R22" s="38">
        <f t="shared" si="4"/>
        <v>10000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21</v>
      </c>
      <c r="B23" s="31">
        <f t="shared" si="0"/>
        <v>20000</v>
      </c>
      <c r="C23" s="32" t="str">
        <f t="shared" si="1"/>
        <v xml:space="preserve"> </v>
      </c>
      <c r="D23" s="33"/>
      <c r="E23" s="34" t="s">
        <v>86</v>
      </c>
      <c r="F23" s="30">
        <v>0</v>
      </c>
      <c r="G23" s="30">
        <v>0</v>
      </c>
      <c r="H23" s="35" t="s">
        <v>86</v>
      </c>
      <c r="I23" s="30" t="s">
        <v>86</v>
      </c>
      <c r="J23" s="30" t="s">
        <v>3043</v>
      </c>
      <c r="K23" s="35" t="s">
        <v>86</v>
      </c>
      <c r="L23" s="36"/>
      <c r="M23" s="37"/>
      <c r="N23" s="38">
        <f t="shared" si="2"/>
        <v>10000</v>
      </c>
      <c r="O23" s="36"/>
      <c r="P23" s="37"/>
      <c r="Q23" s="38">
        <f t="shared" si="3"/>
        <v>10000</v>
      </c>
      <c r="R23" s="38">
        <f t="shared" si="4"/>
        <v>10000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22</v>
      </c>
      <c r="B24" s="31">
        <f t="shared" si="0"/>
        <v>20000</v>
      </c>
      <c r="C24" s="32" t="str">
        <f t="shared" si="1"/>
        <v xml:space="preserve"> </v>
      </c>
      <c r="D24" s="33"/>
      <c r="E24" s="34" t="s">
        <v>86</v>
      </c>
      <c r="F24" s="30">
        <v>0</v>
      </c>
      <c r="G24" s="30">
        <v>0</v>
      </c>
      <c r="H24" s="35" t="s">
        <v>86</v>
      </c>
      <c r="I24" s="30" t="s">
        <v>86</v>
      </c>
      <c r="J24" s="30" t="s">
        <v>3043</v>
      </c>
      <c r="K24" s="35" t="s">
        <v>86</v>
      </c>
      <c r="L24" s="36"/>
      <c r="M24" s="37"/>
      <c r="N24" s="38">
        <f t="shared" si="2"/>
        <v>10000</v>
      </c>
      <c r="O24" s="36"/>
      <c r="P24" s="37"/>
      <c r="Q24" s="38">
        <f t="shared" si="3"/>
        <v>10000</v>
      </c>
      <c r="R24" s="38">
        <f t="shared" si="4"/>
        <v>10000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23</v>
      </c>
      <c r="B25" s="31">
        <f t="shared" si="0"/>
        <v>20000</v>
      </c>
      <c r="C25" s="32" t="str">
        <f t="shared" si="1"/>
        <v xml:space="preserve"> </v>
      </c>
      <c r="D25" s="33"/>
      <c r="E25" s="34" t="s">
        <v>86</v>
      </c>
      <c r="F25" s="30">
        <v>0</v>
      </c>
      <c r="G25" s="30">
        <v>0</v>
      </c>
      <c r="H25" s="35" t="s">
        <v>86</v>
      </c>
      <c r="I25" s="30" t="s">
        <v>86</v>
      </c>
      <c r="J25" s="30" t="s">
        <v>3043</v>
      </c>
      <c r="K25" s="35" t="s">
        <v>86</v>
      </c>
      <c r="L25" s="36"/>
      <c r="M25" s="37"/>
      <c r="N25" s="38">
        <f t="shared" si="2"/>
        <v>10000</v>
      </c>
      <c r="O25" s="36"/>
      <c r="P25" s="37"/>
      <c r="Q25" s="38">
        <f t="shared" si="3"/>
        <v>10000</v>
      </c>
      <c r="R25" s="38">
        <f t="shared" si="4"/>
        <v>10000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24</v>
      </c>
      <c r="B26" s="31">
        <f t="shared" si="0"/>
        <v>20000</v>
      </c>
      <c r="C26" s="32" t="str">
        <f t="shared" si="1"/>
        <v xml:space="preserve"> </v>
      </c>
      <c r="D26" s="33"/>
      <c r="E26" s="34" t="s">
        <v>86</v>
      </c>
      <c r="F26" s="30">
        <v>0</v>
      </c>
      <c r="G26" s="30">
        <v>0</v>
      </c>
      <c r="H26" s="35" t="s">
        <v>86</v>
      </c>
      <c r="I26" s="30" t="s">
        <v>86</v>
      </c>
      <c r="J26" s="30" t="s">
        <v>3043</v>
      </c>
      <c r="K26" s="35" t="s">
        <v>86</v>
      </c>
      <c r="L26" s="36"/>
      <c r="M26" s="37"/>
      <c r="N26" s="38">
        <f t="shared" si="2"/>
        <v>10000</v>
      </c>
      <c r="O26" s="36"/>
      <c r="P26" s="37"/>
      <c r="Q26" s="38">
        <f t="shared" si="3"/>
        <v>10000</v>
      </c>
      <c r="R26" s="38">
        <f t="shared" si="4"/>
        <v>10000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25</v>
      </c>
      <c r="B27" s="31">
        <f t="shared" si="0"/>
        <v>20000</v>
      </c>
      <c r="C27" s="32" t="str">
        <f t="shared" si="1"/>
        <v xml:space="preserve"> </v>
      </c>
      <c r="D27" s="33"/>
      <c r="E27" s="34" t="s">
        <v>86</v>
      </c>
      <c r="F27" s="30">
        <v>0</v>
      </c>
      <c r="G27" s="30">
        <v>0</v>
      </c>
      <c r="H27" s="35" t="s">
        <v>86</v>
      </c>
      <c r="I27" s="30" t="s">
        <v>86</v>
      </c>
      <c r="J27" s="30" t="s">
        <v>3043</v>
      </c>
      <c r="K27" s="35" t="s">
        <v>86</v>
      </c>
      <c r="L27" s="36"/>
      <c r="M27" s="37"/>
      <c r="N27" s="38">
        <f t="shared" si="2"/>
        <v>10000</v>
      </c>
      <c r="O27" s="36"/>
      <c r="P27" s="37"/>
      <c r="Q27" s="38">
        <f t="shared" si="3"/>
        <v>10000</v>
      </c>
      <c r="R27" s="38">
        <f t="shared" si="4"/>
        <v>10000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26</v>
      </c>
      <c r="B28" s="31">
        <f t="shared" si="0"/>
        <v>20000</v>
      </c>
      <c r="C28" s="32" t="str">
        <f t="shared" si="1"/>
        <v xml:space="preserve"> </v>
      </c>
      <c r="D28" s="33"/>
      <c r="E28" s="34" t="s">
        <v>86</v>
      </c>
      <c r="F28" s="30">
        <v>0</v>
      </c>
      <c r="G28" s="30">
        <v>0</v>
      </c>
      <c r="H28" s="35" t="s">
        <v>86</v>
      </c>
      <c r="I28" s="30" t="s">
        <v>86</v>
      </c>
      <c r="J28" s="30" t="s">
        <v>3043</v>
      </c>
      <c r="K28" s="35" t="s">
        <v>86</v>
      </c>
      <c r="L28" s="36"/>
      <c r="M28" s="37"/>
      <c r="N28" s="38">
        <f t="shared" si="2"/>
        <v>10000</v>
      </c>
      <c r="O28" s="36"/>
      <c r="P28" s="37"/>
      <c r="Q28" s="38">
        <f t="shared" si="3"/>
        <v>10000</v>
      </c>
      <c r="R28" s="38">
        <f t="shared" si="4"/>
        <v>10000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27</v>
      </c>
      <c r="B29" s="31">
        <f t="shared" si="0"/>
        <v>20000</v>
      </c>
      <c r="C29" s="32" t="str">
        <f t="shared" si="1"/>
        <v xml:space="preserve"> </v>
      </c>
      <c r="D29" s="33"/>
      <c r="E29" s="34" t="s">
        <v>86</v>
      </c>
      <c r="F29" s="30">
        <v>0</v>
      </c>
      <c r="G29" s="30">
        <v>0</v>
      </c>
      <c r="H29" s="35" t="s">
        <v>86</v>
      </c>
      <c r="I29" s="30" t="s">
        <v>86</v>
      </c>
      <c r="J29" s="30" t="s">
        <v>3043</v>
      </c>
      <c r="K29" s="35" t="s">
        <v>86</v>
      </c>
      <c r="L29" s="36"/>
      <c r="M29" s="37"/>
      <c r="N29" s="38">
        <f t="shared" si="2"/>
        <v>10000</v>
      </c>
      <c r="O29" s="36"/>
      <c r="P29" s="37"/>
      <c r="Q29" s="38">
        <f t="shared" si="3"/>
        <v>10000</v>
      </c>
      <c r="R29" s="38">
        <f t="shared" si="4"/>
        <v>10000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28</v>
      </c>
      <c r="B30" s="31">
        <f t="shared" si="0"/>
        <v>20000</v>
      </c>
      <c r="C30" s="32" t="str">
        <f t="shared" si="1"/>
        <v xml:space="preserve"> </v>
      </c>
      <c r="D30" s="33"/>
      <c r="E30" s="34" t="s">
        <v>86</v>
      </c>
      <c r="F30" s="30">
        <v>0</v>
      </c>
      <c r="G30" s="30">
        <v>0</v>
      </c>
      <c r="H30" s="35" t="s">
        <v>86</v>
      </c>
      <c r="I30" s="30" t="s">
        <v>86</v>
      </c>
      <c r="J30" s="30" t="s">
        <v>3043</v>
      </c>
      <c r="K30" s="35" t="s">
        <v>86</v>
      </c>
      <c r="L30" s="36"/>
      <c r="M30" s="37"/>
      <c r="N30" s="38">
        <f t="shared" si="2"/>
        <v>10000</v>
      </c>
      <c r="O30" s="36"/>
      <c r="P30" s="37"/>
      <c r="Q30" s="38">
        <f t="shared" si="3"/>
        <v>10000</v>
      </c>
      <c r="R30" s="38">
        <f t="shared" si="4"/>
        <v>10000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">
        <v>86</v>
      </c>
      <c r="F31" s="30">
        <v>0</v>
      </c>
      <c r="G31" s="30">
        <v>0</v>
      </c>
      <c r="H31" s="35" t="s">
        <v>86</v>
      </c>
      <c r="I31" s="30" t="s">
        <v>86</v>
      </c>
      <c r="J31" s="30" t="s">
        <v>3043</v>
      </c>
      <c r="K31" s="35" t="s">
        <v>86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">
        <v>86</v>
      </c>
      <c r="F32" s="30">
        <v>0</v>
      </c>
      <c r="G32" s="30">
        <v>0</v>
      </c>
      <c r="H32" s="35" t="s">
        <v>86</v>
      </c>
      <c r="I32" s="30" t="s">
        <v>86</v>
      </c>
      <c r="J32" s="30" t="s">
        <v>3043</v>
      </c>
      <c r="K32" s="35" t="s">
        <v>86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">
        <v>86</v>
      </c>
      <c r="F33" s="30">
        <v>0</v>
      </c>
      <c r="G33" s="30">
        <v>0</v>
      </c>
      <c r="H33" s="35" t="s">
        <v>86</v>
      </c>
      <c r="I33" s="30" t="s">
        <v>86</v>
      </c>
      <c r="J33" s="30" t="s">
        <v>3043</v>
      </c>
      <c r="K33" s="35" t="s">
        <v>86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">
        <v>86</v>
      </c>
      <c r="F34" s="30">
        <v>0</v>
      </c>
      <c r="G34" s="30">
        <v>0</v>
      </c>
      <c r="H34" s="35" t="s">
        <v>86</v>
      </c>
      <c r="I34" s="30" t="s">
        <v>86</v>
      </c>
      <c r="J34" s="30" t="s">
        <v>3043</v>
      </c>
      <c r="K34" s="35" t="s">
        <v>86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">
        <v>86</v>
      </c>
      <c r="F35" s="30">
        <v>0</v>
      </c>
      <c r="G35" s="30">
        <v>0</v>
      </c>
      <c r="H35" s="35" t="s">
        <v>86</v>
      </c>
      <c r="I35" s="30" t="s">
        <v>86</v>
      </c>
      <c r="J35" s="30" t="s">
        <v>3043</v>
      </c>
      <c r="K35" s="35" t="s">
        <v>86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">
        <v>86</v>
      </c>
      <c r="F36" s="30">
        <v>0</v>
      </c>
      <c r="G36" s="30">
        <v>0</v>
      </c>
      <c r="H36" s="35" t="s">
        <v>86</v>
      </c>
      <c r="I36" s="30" t="s">
        <v>86</v>
      </c>
      <c r="J36" s="30" t="s">
        <v>3043</v>
      </c>
      <c r="K36" s="35" t="s">
        <v>86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">
        <v>86</v>
      </c>
      <c r="F37" s="30">
        <v>0</v>
      </c>
      <c r="G37" s="30">
        <v>0</v>
      </c>
      <c r="H37" s="35" t="s">
        <v>86</v>
      </c>
      <c r="I37" s="30" t="s">
        <v>86</v>
      </c>
      <c r="J37" s="30" t="s">
        <v>3043</v>
      </c>
      <c r="K37" s="35" t="s">
        <v>86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">
        <v>86</v>
      </c>
      <c r="F38" s="30">
        <v>0</v>
      </c>
      <c r="G38" s="30">
        <v>0</v>
      </c>
      <c r="H38" s="35" t="s">
        <v>86</v>
      </c>
      <c r="I38" s="30" t="s">
        <v>86</v>
      </c>
      <c r="J38" s="30" t="s">
        <v>3043</v>
      </c>
      <c r="K38" s="35" t="s">
        <v>86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">
        <v>86</v>
      </c>
      <c r="F39" s="30">
        <v>0</v>
      </c>
      <c r="G39" s="30">
        <v>0</v>
      </c>
      <c r="H39" s="35" t="s">
        <v>86</v>
      </c>
      <c r="I39" s="30" t="s">
        <v>86</v>
      </c>
      <c r="J39" s="30" t="s">
        <v>3043</v>
      </c>
      <c r="K39" s="35" t="s">
        <v>86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">
        <v>86</v>
      </c>
      <c r="F40" s="30">
        <v>0</v>
      </c>
      <c r="G40" s="30">
        <v>0</v>
      </c>
      <c r="H40" s="35" t="s">
        <v>86</v>
      </c>
      <c r="I40" s="30" t="s">
        <v>86</v>
      </c>
      <c r="J40" s="30" t="s">
        <v>3043</v>
      </c>
      <c r="K40" s="35" t="s">
        <v>86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">
        <v>86</v>
      </c>
      <c r="F41" s="30">
        <v>0</v>
      </c>
      <c r="G41" s="30">
        <v>0</v>
      </c>
      <c r="H41" s="35" t="s">
        <v>86</v>
      </c>
      <c r="I41" s="30" t="s">
        <v>86</v>
      </c>
      <c r="J41" s="30" t="s">
        <v>3043</v>
      </c>
      <c r="K41" s="35" t="s">
        <v>86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">
        <v>86</v>
      </c>
      <c r="F42" s="30">
        <v>0</v>
      </c>
      <c r="G42" s="30">
        <v>0</v>
      </c>
      <c r="H42" s="35" t="s">
        <v>86</v>
      </c>
      <c r="I42" s="30" t="s">
        <v>86</v>
      </c>
      <c r="J42" s="30" t="s">
        <v>3043</v>
      </c>
      <c r="K42" s="35" t="s">
        <v>86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">
        <v>86</v>
      </c>
      <c r="F43" s="30">
        <v>0</v>
      </c>
      <c r="G43" s="30">
        <v>0</v>
      </c>
      <c r="H43" s="35" t="s">
        <v>86</v>
      </c>
      <c r="I43" s="30" t="s">
        <v>86</v>
      </c>
      <c r="J43" s="30" t="s">
        <v>3043</v>
      </c>
      <c r="K43" s="35" t="s">
        <v>86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">
        <v>86</v>
      </c>
      <c r="F44" s="30">
        <v>0</v>
      </c>
      <c r="G44" s="30">
        <v>0</v>
      </c>
      <c r="H44" s="35" t="s">
        <v>86</v>
      </c>
      <c r="I44" s="30" t="s">
        <v>86</v>
      </c>
      <c r="J44" s="30" t="s">
        <v>3043</v>
      </c>
      <c r="K44" s="35" t="s">
        <v>86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">
        <v>86</v>
      </c>
      <c r="F45" s="30">
        <v>0</v>
      </c>
      <c r="G45" s="30">
        <v>0</v>
      </c>
      <c r="H45" s="35" t="s">
        <v>86</v>
      </c>
      <c r="I45" s="30" t="s">
        <v>86</v>
      </c>
      <c r="J45" s="30" t="s">
        <v>3043</v>
      </c>
      <c r="K45" s="35" t="s">
        <v>86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">
        <v>86</v>
      </c>
      <c r="F46" s="30">
        <v>0</v>
      </c>
      <c r="G46" s="30">
        <v>0</v>
      </c>
      <c r="H46" s="35" t="s">
        <v>86</v>
      </c>
      <c r="I46" s="30" t="s">
        <v>86</v>
      </c>
      <c r="J46" s="30" t="s">
        <v>3043</v>
      </c>
      <c r="K46" s="35" t="s">
        <v>86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">
        <v>86</v>
      </c>
      <c r="F47" s="30">
        <v>0</v>
      </c>
      <c r="G47" s="30">
        <v>0</v>
      </c>
      <c r="H47" s="35" t="s">
        <v>86</v>
      </c>
      <c r="I47" s="30" t="s">
        <v>86</v>
      </c>
      <c r="J47" s="30" t="s">
        <v>3043</v>
      </c>
      <c r="K47" s="35" t="s">
        <v>86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">
        <v>86</v>
      </c>
      <c r="F48" s="30">
        <v>0</v>
      </c>
      <c r="G48" s="30">
        <v>0</v>
      </c>
      <c r="H48" s="35" t="s">
        <v>86</v>
      </c>
      <c r="I48" s="30" t="s">
        <v>86</v>
      </c>
      <c r="J48" s="30" t="s">
        <v>3043</v>
      </c>
      <c r="K48" s="35" t="s">
        <v>86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">
        <v>86</v>
      </c>
      <c r="F49" s="30">
        <v>0</v>
      </c>
      <c r="G49" s="30">
        <v>0</v>
      </c>
      <c r="H49" s="35" t="s">
        <v>86</v>
      </c>
      <c r="I49" s="30" t="s">
        <v>86</v>
      </c>
      <c r="J49" s="30" t="s">
        <v>3043</v>
      </c>
      <c r="K49" s="35" t="s">
        <v>86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">
        <v>86</v>
      </c>
      <c r="F50" s="30">
        <v>0</v>
      </c>
      <c r="G50" s="30">
        <v>0</v>
      </c>
      <c r="H50" s="35" t="s">
        <v>86</v>
      </c>
      <c r="I50" s="30" t="s">
        <v>86</v>
      </c>
      <c r="J50" s="30" t="s">
        <v>3043</v>
      </c>
      <c r="K50" s="35" t="s">
        <v>86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">
        <v>86</v>
      </c>
      <c r="F51" s="30">
        <v>0</v>
      </c>
      <c r="G51" s="30">
        <v>0</v>
      </c>
      <c r="H51" s="35" t="s">
        <v>86</v>
      </c>
      <c r="I51" s="30" t="s">
        <v>86</v>
      </c>
      <c r="J51" s="30" t="s">
        <v>3043</v>
      </c>
      <c r="K51" s="35" t="s">
        <v>86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">
        <v>86</v>
      </c>
      <c r="F52" s="30">
        <v>0</v>
      </c>
      <c r="G52" s="30">
        <v>0</v>
      </c>
      <c r="H52" s="35" t="s">
        <v>86</v>
      </c>
      <c r="I52" s="30" t="s">
        <v>86</v>
      </c>
      <c r="J52" s="30" t="s">
        <v>3043</v>
      </c>
      <c r="K52" s="35" t="s">
        <v>86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">
        <v>86</v>
      </c>
      <c r="F53" s="30">
        <v>0</v>
      </c>
      <c r="G53" s="30">
        <v>0</v>
      </c>
      <c r="H53" s="35" t="s">
        <v>86</v>
      </c>
      <c r="I53" s="30" t="s">
        <v>86</v>
      </c>
      <c r="J53" s="30" t="s">
        <v>3043</v>
      </c>
      <c r="K53" s="35" t="s">
        <v>86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">
        <v>86</v>
      </c>
      <c r="F54" s="30">
        <v>0</v>
      </c>
      <c r="G54" s="30">
        <v>0</v>
      </c>
      <c r="H54" s="35" t="s">
        <v>86</v>
      </c>
      <c r="I54" s="30" t="s">
        <v>86</v>
      </c>
      <c r="J54" s="30" t="s">
        <v>3043</v>
      </c>
      <c r="K54" s="35" t="s">
        <v>86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">
        <v>86</v>
      </c>
      <c r="F55" s="30">
        <v>0</v>
      </c>
      <c r="G55" s="30">
        <v>0</v>
      </c>
      <c r="H55" s="35" t="s">
        <v>86</v>
      </c>
      <c r="I55" s="30" t="s">
        <v>86</v>
      </c>
      <c r="J55" s="30" t="s">
        <v>3043</v>
      </c>
      <c r="K55" s="35" t="s">
        <v>86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">
        <v>86</v>
      </c>
      <c r="F56" s="30">
        <v>0</v>
      </c>
      <c r="G56" s="30">
        <v>0</v>
      </c>
      <c r="H56" s="35" t="s">
        <v>86</v>
      </c>
      <c r="I56" s="30" t="s">
        <v>86</v>
      </c>
      <c r="J56" s="30" t="s">
        <v>3043</v>
      </c>
      <c r="K56" s="35" t="s">
        <v>86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">
        <v>86</v>
      </c>
      <c r="F57" s="30">
        <v>0</v>
      </c>
      <c r="G57" s="30">
        <v>0</v>
      </c>
      <c r="H57" s="35" t="s">
        <v>86</v>
      </c>
      <c r="I57" s="30" t="s">
        <v>86</v>
      </c>
      <c r="J57" s="30" t="s">
        <v>3043</v>
      </c>
      <c r="K57" s="35" t="s">
        <v>86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">
        <v>86</v>
      </c>
      <c r="F58" s="30">
        <v>0</v>
      </c>
      <c r="G58" s="30">
        <v>0</v>
      </c>
      <c r="H58" s="35" t="s">
        <v>86</v>
      </c>
      <c r="I58" s="30" t="s">
        <v>86</v>
      </c>
      <c r="J58" s="30" t="s">
        <v>3043</v>
      </c>
      <c r="K58" s="35" t="s">
        <v>86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">
        <v>86</v>
      </c>
      <c r="F59" s="30">
        <v>0</v>
      </c>
      <c r="G59" s="30">
        <v>0</v>
      </c>
      <c r="H59" s="35" t="s">
        <v>86</v>
      </c>
      <c r="I59" s="30" t="s">
        <v>86</v>
      </c>
      <c r="J59" s="30" t="s">
        <v>3043</v>
      </c>
      <c r="K59" s="35" t="s">
        <v>86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">
        <v>86</v>
      </c>
      <c r="F60" s="30">
        <v>0</v>
      </c>
      <c r="G60" s="30">
        <v>0</v>
      </c>
      <c r="H60" s="35" t="s">
        <v>86</v>
      </c>
      <c r="I60" s="30" t="s">
        <v>86</v>
      </c>
      <c r="J60" s="30" t="s">
        <v>3043</v>
      </c>
      <c r="K60" s="35" t="s">
        <v>86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">
        <v>86</v>
      </c>
      <c r="F61" s="30">
        <v>0</v>
      </c>
      <c r="G61" s="30">
        <v>0</v>
      </c>
      <c r="H61" s="35" t="s">
        <v>86</v>
      </c>
      <c r="I61" s="30" t="s">
        <v>86</v>
      </c>
      <c r="J61" s="30" t="s">
        <v>3043</v>
      </c>
      <c r="K61" s="35" t="s">
        <v>86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">
        <v>86</v>
      </c>
      <c r="F62" s="30">
        <v>0</v>
      </c>
      <c r="G62" s="30">
        <v>0</v>
      </c>
      <c r="H62" s="35" t="s">
        <v>86</v>
      </c>
      <c r="I62" s="30" t="s">
        <v>86</v>
      </c>
      <c r="J62" s="30" t="s">
        <v>3043</v>
      </c>
      <c r="K62" s="35" t="s">
        <v>86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">
        <v>86</v>
      </c>
      <c r="F63" s="30">
        <v>0</v>
      </c>
      <c r="G63" s="30">
        <v>0</v>
      </c>
      <c r="H63" s="35" t="s">
        <v>86</v>
      </c>
      <c r="I63" s="30" t="s">
        <v>86</v>
      </c>
      <c r="J63" s="30" t="s">
        <v>3043</v>
      </c>
      <c r="K63" s="35" t="s">
        <v>86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">
        <v>86</v>
      </c>
      <c r="F64" s="30">
        <v>0</v>
      </c>
      <c r="G64" s="30">
        <v>0</v>
      </c>
      <c r="H64" s="35" t="s">
        <v>86</v>
      </c>
      <c r="I64" s="30" t="s">
        <v>86</v>
      </c>
      <c r="J64" s="30" t="s">
        <v>3043</v>
      </c>
      <c r="K64" s="35" t="s">
        <v>86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">
        <v>86</v>
      </c>
      <c r="F65" s="30">
        <v>0</v>
      </c>
      <c r="G65" s="30">
        <v>0</v>
      </c>
      <c r="H65" s="35" t="s">
        <v>86</v>
      </c>
      <c r="I65" s="30" t="s">
        <v>86</v>
      </c>
      <c r="J65" s="30" t="s">
        <v>3043</v>
      </c>
      <c r="K65" s="35" t="s">
        <v>86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">
        <v>86</v>
      </c>
      <c r="F66" s="30">
        <v>0</v>
      </c>
      <c r="G66" s="30">
        <v>0</v>
      </c>
      <c r="H66" s="35" t="s">
        <v>86</v>
      </c>
      <c r="I66" s="30" t="s">
        <v>86</v>
      </c>
      <c r="J66" s="30" t="s">
        <v>3043</v>
      </c>
      <c r="K66" s="35" t="s">
        <v>86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">
        <v>86</v>
      </c>
      <c r="F67" s="30">
        <v>0</v>
      </c>
      <c r="G67" s="30">
        <v>0</v>
      </c>
      <c r="H67" s="35" t="s">
        <v>86</v>
      </c>
      <c r="I67" s="30" t="s">
        <v>86</v>
      </c>
      <c r="J67" s="30" t="s">
        <v>3043</v>
      </c>
      <c r="K67" s="35" t="s">
        <v>86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">
        <v>86</v>
      </c>
      <c r="F68" s="30">
        <v>0</v>
      </c>
      <c r="G68" s="30">
        <v>0</v>
      </c>
      <c r="H68" s="35" t="s">
        <v>86</v>
      </c>
      <c r="I68" s="30" t="s">
        <v>86</v>
      </c>
      <c r="J68" s="30" t="s">
        <v>3043</v>
      </c>
      <c r="K68" s="35" t="s">
        <v>86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">
        <v>86</v>
      </c>
      <c r="F69" s="30">
        <v>0</v>
      </c>
      <c r="G69" s="30">
        <v>0</v>
      </c>
      <c r="H69" s="35" t="s">
        <v>86</v>
      </c>
      <c r="I69" s="30" t="s">
        <v>86</v>
      </c>
      <c r="J69" s="30" t="s">
        <v>3043</v>
      </c>
      <c r="K69" s="35" t="s">
        <v>86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">
        <v>86</v>
      </c>
      <c r="F70" s="30">
        <v>0</v>
      </c>
      <c r="G70" s="30">
        <v>0</v>
      </c>
      <c r="H70" s="35" t="s">
        <v>86</v>
      </c>
      <c r="I70" s="30" t="s">
        <v>86</v>
      </c>
      <c r="J70" s="30" t="s">
        <v>3043</v>
      </c>
      <c r="K70" s="35" t="s">
        <v>86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">
        <v>86</v>
      </c>
      <c r="F71" s="30">
        <v>0</v>
      </c>
      <c r="G71" s="30">
        <v>0</v>
      </c>
      <c r="H71" s="35" t="s">
        <v>86</v>
      </c>
      <c r="I71" s="30" t="s">
        <v>86</v>
      </c>
      <c r="J71" s="30" t="s">
        <v>3043</v>
      </c>
      <c r="K71" s="35" t="s">
        <v>86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">
        <v>86</v>
      </c>
      <c r="F72" s="30">
        <v>0</v>
      </c>
      <c r="G72" s="30">
        <v>0</v>
      </c>
      <c r="H72" s="35" t="s">
        <v>86</v>
      </c>
      <c r="I72" s="30" t="s">
        <v>86</v>
      </c>
      <c r="J72" s="30" t="s">
        <v>3043</v>
      </c>
      <c r="K72" s="35" t="s">
        <v>86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631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param</vt:lpstr>
      <vt:lpstr>reg</vt:lpstr>
      <vt:lpstr>cizi</vt:lpstr>
      <vt:lpstr>pz</vt:lpstr>
      <vt:lpstr>c1m</vt:lpstr>
      <vt:lpstr>k1z</vt:lpstr>
      <vt:lpstr>c2m</vt:lpstr>
      <vt:lpstr>k1m</vt:lpstr>
      <vt:lpstr>c1z</vt:lpstr>
      <vt:lpstr>pz_sl</vt:lpstr>
      <vt:lpstr>c1m_sl</vt:lpstr>
      <vt:lpstr>k1z_sl</vt:lpstr>
      <vt:lpstr>c2m_sl</vt:lpstr>
      <vt:lpstr>k1m_sl</vt:lpstr>
      <vt:lpstr>c1z_sl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</dc:creator>
  <cp:lastModifiedBy>Eichler</cp:lastModifiedBy>
  <cp:revision>8</cp:revision>
  <dcterms:created xsi:type="dcterms:W3CDTF">2014-05-04T19:13:58Z</dcterms:created>
  <dcterms:modified xsi:type="dcterms:W3CDTF">2014-05-07T05:33:26Z</dcterms:modified>
  <dc:language>cs-CZ</dc:language>
</cp:coreProperties>
</file>